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01"/>
  <workbookPr defaultThemeVersion="166925"/>
  <mc:AlternateContent xmlns:mc="http://schemas.openxmlformats.org/markup-compatibility/2006">
    <mc:Choice Requires="x15">
      <x15ac:absPath xmlns:x15ac="http://schemas.microsoft.com/office/spreadsheetml/2010/11/ac" url="C:\Users\aprashar\Documents\Github\DWRAT_DataScraping\Demand\ModuleAndScriptComparisons\Beneficial_Use_Return_Flow\"/>
    </mc:Choice>
  </mc:AlternateContent>
  <xr:revisionPtr revIDLastSave="0" documentId="13_ncr:1_{FF879F7C-6BFE-4C72-A01F-034CF7162DDE}" xr6:coauthVersionLast="47" xr6:coauthVersionMax="47" xr10:uidLastSave="{00000000-0000-0000-0000-000000000000}"/>
  <bookViews>
    <workbookView xWindow="-108" yWindow="-108" windowWidth="23256" windowHeight="12456" firstSheet="1" activeTab="1" xr2:uid="{00000000-000D-0000-FFFF-FFFF00000000}"/>
  </bookViews>
  <sheets>
    <sheet name="Description" sheetId="9" r:id="rId1"/>
    <sheet name="Beneficial_Use_Return_Flow" sheetId="2" r:id="rId2"/>
    <sheet name="Use_Code_Ranking" sheetId="3" r:id="rId3"/>
    <sheet name="Return_flow_table" sheetId="5" r:id="rId4"/>
    <sheet name="DataDictionary" sheetId="8" r:id="rId5"/>
  </sheets>
  <definedNames>
    <definedName name="_xlnm._FilterDatabase" localSheetId="1" hidden="1">Beneficial_Use_Return_Flow!$A$3:$BK$2510</definedName>
    <definedName name="APPLICATION_NUMBER">OFFSET(Beneficial_Use_Return_Flow!$A$4,0,0,COUNTA(Beneficial_Use_Return_Flow!$A:$A)-3,1)</definedName>
    <definedName name="AUTO_APPLICATION_NUMBER" localSheetId="1">OFFSET(Beneficial_Use_Return_Flow!$A$4,0,0,COUNTA(Beneficial_Use_Return_Flow!$A:$A)-3,1)</definedName>
    <definedName name="PRIMARY_OWNER_ENTITY_TYPE">OFFSET(Beneficial_Use_Return_Flow!$H$4,0,0,COUNTA(Beneficial_Use_Return_Flow!$A:$A)-3,1)</definedName>
    <definedName name="USE_CODE_RANK">OFFSET(Beneficial_Use_Return_Flow!$I$4,0,0,COUNTA(Beneficial_Use_Return_Flow!$A:$A)-3,1)</definedName>
  </definedNames>
  <calcPr calcId="191028"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L6" i="2" l="1"/>
  <c r="AK6" i="2"/>
  <c r="AJ6" i="2"/>
  <c r="AI6" i="2"/>
  <c r="AG6" i="2"/>
  <c r="AH6" i="2"/>
  <c r="AF6" i="2"/>
  <c r="AE6" i="2"/>
  <c r="AD6" i="2"/>
  <c r="AC6" i="2"/>
  <c r="AB6" i="2"/>
  <c r="AA6" i="2"/>
  <c r="S5" i="2"/>
  <c r="S6" i="2"/>
  <c r="S7" i="2"/>
  <c r="S8" i="2"/>
  <c r="S9" i="2"/>
  <c r="S10" i="2"/>
  <c r="S11" i="2"/>
  <c r="S12" i="2"/>
  <c r="S13" i="2"/>
  <c r="S14" i="2"/>
  <c r="S15" i="2"/>
  <c r="S16" i="2"/>
  <c r="S17" i="2"/>
  <c r="S18" i="2"/>
  <c r="S19" i="2"/>
  <c r="S20" i="2"/>
  <c r="S21" i="2"/>
  <c r="S22" i="2"/>
  <c r="S23" i="2"/>
  <c r="S24" i="2"/>
  <c r="S25" i="2"/>
  <c r="S26" i="2"/>
  <c r="S27" i="2"/>
  <c r="S28" i="2"/>
  <c r="S29" i="2"/>
  <c r="S30" i="2"/>
  <c r="S31" i="2"/>
  <c r="S32" i="2"/>
  <c r="S33" i="2"/>
  <c r="S34" i="2"/>
  <c r="S35" i="2"/>
  <c r="S36" i="2"/>
  <c r="S37" i="2"/>
  <c r="S38" i="2"/>
  <c r="S39" i="2"/>
  <c r="S40" i="2"/>
  <c r="S41" i="2"/>
  <c r="S42" i="2"/>
  <c r="S43" i="2"/>
  <c r="S44" i="2"/>
  <c r="S45" i="2"/>
  <c r="S46" i="2"/>
  <c r="S47" i="2"/>
  <c r="S48" i="2"/>
  <c r="S49" i="2"/>
  <c r="S50" i="2"/>
  <c r="S51" i="2"/>
  <c r="S52" i="2"/>
  <c r="S53" i="2"/>
  <c r="S54" i="2"/>
  <c r="S55" i="2"/>
  <c r="S56" i="2"/>
  <c r="S57" i="2"/>
  <c r="S58" i="2"/>
  <c r="S59" i="2"/>
  <c r="S60" i="2"/>
  <c r="S61" i="2"/>
  <c r="S62" i="2"/>
  <c r="S63" i="2"/>
  <c r="S64" i="2"/>
  <c r="S65" i="2"/>
  <c r="S66" i="2"/>
  <c r="S67" i="2"/>
  <c r="S68" i="2"/>
  <c r="S69" i="2"/>
  <c r="S70" i="2"/>
  <c r="S71" i="2"/>
  <c r="S72" i="2"/>
  <c r="S73" i="2"/>
  <c r="S74" i="2"/>
  <c r="S75" i="2"/>
  <c r="S76" i="2"/>
  <c r="S77" i="2"/>
  <c r="S78" i="2"/>
  <c r="S79" i="2"/>
  <c r="S80" i="2"/>
  <c r="S81" i="2"/>
  <c r="S82" i="2"/>
  <c r="S83" i="2"/>
  <c r="S84" i="2"/>
  <c r="S85" i="2"/>
  <c r="S86" i="2"/>
  <c r="S87" i="2"/>
  <c r="S88" i="2"/>
  <c r="S89" i="2"/>
  <c r="S90" i="2"/>
  <c r="S91" i="2"/>
  <c r="S92" i="2"/>
  <c r="S93" i="2"/>
  <c r="S94" i="2"/>
  <c r="S95" i="2"/>
  <c r="S96" i="2"/>
  <c r="S97" i="2"/>
  <c r="S98" i="2"/>
  <c r="S99" i="2"/>
  <c r="S100" i="2"/>
  <c r="S101" i="2"/>
  <c r="S102" i="2"/>
  <c r="S103" i="2"/>
  <c r="S104" i="2"/>
  <c r="S105" i="2"/>
  <c r="S106" i="2"/>
  <c r="S107" i="2"/>
  <c r="S108" i="2"/>
  <c r="S109" i="2"/>
  <c r="S110" i="2"/>
  <c r="S111" i="2"/>
  <c r="S112" i="2"/>
  <c r="S113" i="2"/>
  <c r="S114" i="2"/>
  <c r="S115" i="2"/>
  <c r="S116" i="2"/>
  <c r="S117" i="2"/>
  <c r="S118" i="2"/>
  <c r="S119" i="2"/>
  <c r="S120" i="2"/>
  <c r="S121" i="2"/>
  <c r="S122" i="2"/>
  <c r="S123" i="2"/>
  <c r="S124" i="2"/>
  <c r="S125" i="2"/>
  <c r="S126" i="2"/>
  <c r="S127" i="2"/>
  <c r="S128" i="2"/>
  <c r="S129" i="2"/>
  <c r="S130" i="2"/>
  <c r="S131" i="2"/>
  <c r="S132" i="2"/>
  <c r="S133" i="2"/>
  <c r="S134" i="2"/>
  <c r="S135" i="2"/>
  <c r="S136" i="2"/>
  <c r="S137" i="2"/>
  <c r="S138" i="2"/>
  <c r="S139" i="2"/>
  <c r="S140" i="2"/>
  <c r="S141" i="2"/>
  <c r="S142" i="2"/>
  <c r="S143" i="2"/>
  <c r="S144" i="2"/>
  <c r="S145" i="2"/>
  <c r="S146" i="2"/>
  <c r="S147" i="2"/>
  <c r="S148" i="2"/>
  <c r="S149" i="2"/>
  <c r="S150" i="2"/>
  <c r="S151" i="2"/>
  <c r="S152" i="2"/>
  <c r="S153" i="2"/>
  <c r="S154" i="2"/>
  <c r="S155" i="2"/>
  <c r="S156" i="2"/>
  <c r="S157" i="2"/>
  <c r="S158" i="2"/>
  <c r="S159" i="2"/>
  <c r="S160" i="2"/>
  <c r="S161" i="2"/>
  <c r="S162" i="2"/>
  <c r="S163" i="2"/>
  <c r="S164" i="2"/>
  <c r="S165" i="2"/>
  <c r="S166" i="2"/>
  <c r="S167" i="2"/>
  <c r="S168" i="2"/>
  <c r="S169" i="2"/>
  <c r="S170" i="2"/>
  <c r="S171" i="2"/>
  <c r="S172" i="2"/>
  <c r="S173" i="2"/>
  <c r="S174" i="2"/>
  <c r="S175" i="2"/>
  <c r="S176" i="2"/>
  <c r="S177" i="2"/>
  <c r="S178" i="2"/>
  <c r="S179" i="2"/>
  <c r="S180" i="2"/>
  <c r="S181" i="2"/>
  <c r="S182" i="2"/>
  <c r="S183" i="2"/>
  <c r="S184" i="2"/>
  <c r="S185" i="2"/>
  <c r="S186" i="2"/>
  <c r="S187" i="2"/>
  <c r="S188" i="2"/>
  <c r="S189" i="2"/>
  <c r="S190" i="2"/>
  <c r="S191" i="2"/>
  <c r="S192" i="2"/>
  <c r="S193" i="2"/>
  <c r="S194" i="2"/>
  <c r="S195" i="2"/>
  <c r="S196" i="2"/>
  <c r="S197" i="2"/>
  <c r="S198" i="2"/>
  <c r="S199" i="2"/>
  <c r="S200" i="2"/>
  <c r="S201" i="2"/>
  <c r="S202" i="2"/>
  <c r="S203" i="2"/>
  <c r="S204" i="2"/>
  <c r="S205" i="2"/>
  <c r="S206" i="2"/>
  <c r="S207" i="2"/>
  <c r="S208" i="2"/>
  <c r="S209" i="2"/>
  <c r="S210" i="2"/>
  <c r="S211" i="2"/>
  <c r="S212" i="2"/>
  <c r="S213" i="2"/>
  <c r="S214" i="2"/>
  <c r="S215" i="2"/>
  <c r="S216" i="2"/>
  <c r="S217" i="2"/>
  <c r="S218" i="2"/>
  <c r="S219" i="2"/>
  <c r="S220" i="2"/>
  <c r="S221" i="2"/>
  <c r="S222" i="2"/>
  <c r="S223" i="2"/>
  <c r="S224" i="2"/>
  <c r="S225" i="2"/>
  <c r="S226" i="2"/>
  <c r="S227" i="2"/>
  <c r="S228" i="2"/>
  <c r="S229" i="2"/>
  <c r="S230" i="2"/>
  <c r="S231" i="2"/>
  <c r="S232" i="2"/>
  <c r="S233" i="2"/>
  <c r="S234" i="2"/>
  <c r="S235" i="2"/>
  <c r="S236" i="2"/>
  <c r="S237" i="2"/>
  <c r="S238" i="2"/>
  <c r="S239" i="2"/>
  <c r="S240" i="2"/>
  <c r="S241" i="2"/>
  <c r="S242" i="2"/>
  <c r="S243" i="2"/>
  <c r="S244" i="2"/>
  <c r="S245" i="2"/>
  <c r="S246" i="2"/>
  <c r="S247" i="2"/>
  <c r="S248" i="2"/>
  <c r="S249" i="2"/>
  <c r="S250" i="2"/>
  <c r="S251" i="2"/>
  <c r="S252" i="2"/>
  <c r="S253" i="2"/>
  <c r="S254" i="2"/>
  <c r="S255" i="2"/>
  <c r="S256" i="2"/>
  <c r="S257" i="2"/>
  <c r="S258" i="2"/>
  <c r="S259" i="2"/>
  <c r="S260" i="2"/>
  <c r="S261" i="2"/>
  <c r="S262" i="2"/>
  <c r="S263" i="2"/>
  <c r="S264" i="2"/>
  <c r="S265" i="2"/>
  <c r="S266" i="2"/>
  <c r="S267" i="2"/>
  <c r="S268" i="2"/>
  <c r="S269" i="2"/>
  <c r="S270" i="2"/>
  <c r="S271" i="2"/>
  <c r="S272" i="2"/>
  <c r="S273" i="2"/>
  <c r="S274" i="2"/>
  <c r="S275" i="2"/>
  <c r="S276" i="2"/>
  <c r="S277" i="2"/>
  <c r="S278" i="2"/>
  <c r="S279" i="2"/>
  <c r="S280" i="2"/>
  <c r="S281" i="2"/>
  <c r="S282" i="2"/>
  <c r="S283" i="2"/>
  <c r="S284" i="2"/>
  <c r="S285" i="2"/>
  <c r="S286" i="2"/>
  <c r="S287" i="2"/>
  <c r="S288" i="2"/>
  <c r="S289" i="2"/>
  <c r="S290" i="2"/>
  <c r="S291" i="2"/>
  <c r="S292" i="2"/>
  <c r="S293" i="2"/>
  <c r="S294" i="2"/>
  <c r="S295" i="2"/>
  <c r="S296" i="2"/>
  <c r="S297" i="2"/>
  <c r="S298" i="2"/>
  <c r="S299" i="2"/>
  <c r="S300" i="2"/>
  <c r="S301" i="2"/>
  <c r="S302" i="2"/>
  <c r="S303" i="2"/>
  <c r="S304" i="2"/>
  <c r="S305" i="2"/>
  <c r="S306" i="2"/>
  <c r="S307" i="2"/>
  <c r="S308" i="2"/>
  <c r="S309" i="2"/>
  <c r="S310" i="2"/>
  <c r="S311" i="2"/>
  <c r="S312" i="2"/>
  <c r="S313" i="2"/>
  <c r="S314" i="2"/>
  <c r="S315" i="2"/>
  <c r="S316" i="2"/>
  <c r="S317" i="2"/>
  <c r="S318" i="2"/>
  <c r="S319" i="2"/>
  <c r="S320" i="2"/>
  <c r="S321" i="2"/>
  <c r="S322" i="2"/>
  <c r="S323" i="2"/>
  <c r="S324" i="2"/>
  <c r="S325" i="2"/>
  <c r="S326" i="2"/>
  <c r="S327" i="2"/>
  <c r="S328" i="2"/>
  <c r="S329" i="2"/>
  <c r="S330" i="2"/>
  <c r="S331" i="2"/>
  <c r="S332" i="2"/>
  <c r="S333" i="2"/>
  <c r="S334" i="2"/>
  <c r="S335" i="2"/>
  <c r="S336" i="2"/>
  <c r="S337" i="2"/>
  <c r="S338" i="2"/>
  <c r="S339" i="2"/>
  <c r="S340" i="2"/>
  <c r="S341" i="2"/>
  <c r="S342" i="2"/>
  <c r="S343" i="2"/>
  <c r="S344" i="2"/>
  <c r="S345" i="2"/>
  <c r="S346" i="2"/>
  <c r="S347" i="2"/>
  <c r="S348" i="2"/>
  <c r="S349" i="2"/>
  <c r="S350" i="2"/>
  <c r="S351" i="2"/>
  <c r="S352" i="2"/>
  <c r="S353" i="2"/>
  <c r="S354" i="2"/>
  <c r="S355" i="2"/>
  <c r="S356" i="2"/>
  <c r="S357" i="2"/>
  <c r="S358" i="2"/>
  <c r="S359" i="2"/>
  <c r="S360" i="2"/>
  <c r="S361" i="2"/>
  <c r="S362" i="2"/>
  <c r="S363" i="2"/>
  <c r="S364" i="2"/>
  <c r="S365" i="2"/>
  <c r="S366" i="2"/>
  <c r="S367" i="2"/>
  <c r="S368" i="2"/>
  <c r="S369" i="2"/>
  <c r="S370" i="2"/>
  <c r="S371" i="2"/>
  <c r="S372" i="2"/>
  <c r="S373" i="2"/>
  <c r="S374" i="2"/>
  <c r="S375" i="2"/>
  <c r="S376" i="2"/>
  <c r="S377" i="2"/>
  <c r="S378" i="2"/>
  <c r="S379" i="2"/>
  <c r="S380" i="2"/>
  <c r="S381" i="2"/>
  <c r="S382" i="2"/>
  <c r="S383" i="2"/>
  <c r="S384" i="2"/>
  <c r="S385" i="2"/>
  <c r="S386" i="2"/>
  <c r="S387" i="2"/>
  <c r="S388" i="2"/>
  <c r="S389" i="2"/>
  <c r="S390" i="2"/>
  <c r="S391" i="2"/>
  <c r="S392" i="2"/>
  <c r="S393" i="2"/>
  <c r="S394" i="2"/>
  <c r="S395" i="2"/>
  <c r="S396" i="2"/>
  <c r="S397" i="2"/>
  <c r="S398" i="2"/>
  <c r="S399" i="2"/>
  <c r="S400" i="2"/>
  <c r="S401" i="2"/>
  <c r="S402" i="2"/>
  <c r="S403" i="2"/>
  <c r="S404" i="2"/>
  <c r="S405" i="2"/>
  <c r="S406" i="2"/>
  <c r="S407" i="2"/>
  <c r="S408" i="2"/>
  <c r="S409" i="2"/>
  <c r="S410" i="2"/>
  <c r="S411" i="2"/>
  <c r="S412" i="2"/>
  <c r="S413" i="2"/>
  <c r="S414" i="2"/>
  <c r="S415" i="2"/>
  <c r="S416" i="2"/>
  <c r="S417" i="2"/>
  <c r="S418" i="2"/>
  <c r="S419" i="2"/>
  <c r="S420" i="2"/>
  <c r="S421" i="2"/>
  <c r="S422" i="2"/>
  <c r="S423" i="2"/>
  <c r="S424" i="2"/>
  <c r="S425" i="2"/>
  <c r="S426" i="2"/>
  <c r="S427" i="2"/>
  <c r="S428" i="2"/>
  <c r="S429" i="2"/>
  <c r="S430" i="2"/>
  <c r="S431" i="2"/>
  <c r="S432" i="2"/>
  <c r="S433" i="2"/>
  <c r="S434" i="2"/>
  <c r="S435" i="2"/>
  <c r="S436" i="2"/>
  <c r="S437" i="2"/>
  <c r="S438" i="2"/>
  <c r="S439" i="2"/>
  <c r="S440" i="2"/>
  <c r="S441" i="2"/>
  <c r="S442" i="2"/>
  <c r="S443" i="2"/>
  <c r="S444" i="2"/>
  <c r="S445" i="2"/>
  <c r="S446" i="2"/>
  <c r="S447" i="2"/>
  <c r="S448" i="2"/>
  <c r="S449" i="2"/>
  <c r="S450" i="2"/>
  <c r="S451" i="2"/>
  <c r="S452" i="2"/>
  <c r="S453" i="2"/>
  <c r="S454" i="2"/>
  <c r="S455" i="2"/>
  <c r="S456" i="2"/>
  <c r="S457" i="2"/>
  <c r="S458" i="2"/>
  <c r="S459" i="2"/>
  <c r="S460" i="2"/>
  <c r="S461" i="2"/>
  <c r="S462" i="2"/>
  <c r="S463" i="2"/>
  <c r="S464" i="2"/>
  <c r="S465" i="2"/>
  <c r="S466" i="2"/>
  <c r="S467" i="2"/>
  <c r="S468" i="2"/>
  <c r="S469" i="2"/>
  <c r="S470" i="2"/>
  <c r="S471" i="2"/>
  <c r="S472" i="2"/>
  <c r="S473" i="2"/>
  <c r="S474" i="2"/>
  <c r="S475" i="2"/>
  <c r="S476" i="2"/>
  <c r="S477" i="2"/>
  <c r="S478" i="2"/>
  <c r="S479" i="2"/>
  <c r="S480" i="2"/>
  <c r="S481" i="2"/>
  <c r="S482" i="2"/>
  <c r="S483" i="2"/>
  <c r="S484" i="2"/>
  <c r="S485" i="2"/>
  <c r="S486" i="2"/>
  <c r="S487" i="2"/>
  <c r="S488" i="2"/>
  <c r="S489" i="2"/>
  <c r="S490" i="2"/>
  <c r="S491" i="2"/>
  <c r="S492" i="2"/>
  <c r="S493" i="2"/>
  <c r="S494" i="2"/>
  <c r="S495" i="2"/>
  <c r="S496" i="2"/>
  <c r="S497" i="2"/>
  <c r="S498" i="2"/>
  <c r="S499" i="2"/>
  <c r="S500" i="2"/>
  <c r="S501" i="2"/>
  <c r="S502" i="2"/>
  <c r="S503" i="2"/>
  <c r="S504" i="2"/>
  <c r="S505" i="2"/>
  <c r="S506" i="2"/>
  <c r="S507" i="2"/>
  <c r="S508" i="2"/>
  <c r="S509" i="2"/>
  <c r="S510" i="2"/>
  <c r="S511" i="2"/>
  <c r="S512" i="2"/>
  <c r="S513" i="2"/>
  <c r="S514" i="2"/>
  <c r="S515" i="2"/>
  <c r="S516" i="2"/>
  <c r="S517" i="2"/>
  <c r="S518" i="2"/>
  <c r="S519" i="2"/>
  <c r="S520" i="2"/>
  <c r="S521" i="2"/>
  <c r="S522" i="2"/>
  <c r="S523" i="2"/>
  <c r="S524" i="2"/>
  <c r="S525" i="2"/>
  <c r="S526" i="2"/>
  <c r="S527" i="2"/>
  <c r="S528" i="2"/>
  <c r="S529" i="2"/>
  <c r="S530" i="2"/>
  <c r="S531" i="2"/>
  <c r="S532" i="2"/>
  <c r="S533" i="2"/>
  <c r="S534" i="2"/>
  <c r="S535" i="2"/>
  <c r="S536" i="2"/>
  <c r="S537" i="2"/>
  <c r="S538" i="2"/>
  <c r="S539" i="2"/>
  <c r="S540" i="2"/>
  <c r="S541" i="2"/>
  <c r="S542" i="2"/>
  <c r="S543" i="2"/>
  <c r="S544" i="2"/>
  <c r="S545" i="2"/>
  <c r="S546" i="2"/>
  <c r="S547" i="2"/>
  <c r="S548" i="2"/>
  <c r="S549" i="2"/>
  <c r="S550" i="2"/>
  <c r="S551" i="2"/>
  <c r="S552" i="2"/>
  <c r="S553" i="2"/>
  <c r="S554" i="2"/>
  <c r="S555" i="2"/>
  <c r="S556" i="2"/>
  <c r="S557" i="2"/>
  <c r="S558" i="2"/>
  <c r="S559" i="2"/>
  <c r="S560" i="2"/>
  <c r="S561" i="2"/>
  <c r="S562" i="2"/>
  <c r="S563" i="2"/>
  <c r="S564" i="2"/>
  <c r="S565" i="2"/>
  <c r="S566" i="2"/>
  <c r="S567" i="2"/>
  <c r="S568" i="2"/>
  <c r="S569" i="2"/>
  <c r="S570" i="2"/>
  <c r="S571" i="2"/>
  <c r="S572" i="2"/>
  <c r="S573" i="2"/>
  <c r="S574" i="2"/>
  <c r="S575" i="2"/>
  <c r="S576" i="2"/>
  <c r="S577" i="2"/>
  <c r="S578" i="2"/>
  <c r="S579" i="2"/>
  <c r="S580" i="2"/>
  <c r="S581" i="2"/>
  <c r="S582" i="2"/>
  <c r="S583" i="2"/>
  <c r="S584" i="2"/>
  <c r="S585" i="2"/>
  <c r="S586" i="2"/>
  <c r="S587" i="2"/>
  <c r="S588" i="2"/>
  <c r="S589" i="2"/>
  <c r="S590" i="2"/>
  <c r="S591" i="2"/>
  <c r="S592" i="2"/>
  <c r="S593" i="2"/>
  <c r="S594" i="2"/>
  <c r="S595" i="2"/>
  <c r="S596" i="2"/>
  <c r="S597" i="2"/>
  <c r="S598" i="2"/>
  <c r="S599" i="2"/>
  <c r="S600" i="2"/>
  <c r="S601" i="2"/>
  <c r="S602" i="2"/>
  <c r="S603" i="2"/>
  <c r="S604" i="2"/>
  <c r="S605" i="2"/>
  <c r="S606" i="2"/>
  <c r="S607" i="2"/>
  <c r="S608" i="2"/>
  <c r="S609" i="2"/>
  <c r="S610" i="2"/>
  <c r="S611" i="2"/>
  <c r="S612" i="2"/>
  <c r="S613" i="2"/>
  <c r="S614" i="2"/>
  <c r="S615" i="2"/>
  <c r="S616" i="2"/>
  <c r="S617" i="2"/>
  <c r="S618" i="2"/>
  <c r="S619" i="2"/>
  <c r="S620" i="2"/>
  <c r="S621" i="2"/>
  <c r="S622" i="2"/>
  <c r="S623" i="2"/>
  <c r="S624" i="2"/>
  <c r="S625" i="2"/>
  <c r="S626" i="2"/>
  <c r="S627" i="2"/>
  <c r="S628" i="2"/>
  <c r="S629" i="2"/>
  <c r="S630" i="2"/>
  <c r="S631" i="2"/>
  <c r="S632" i="2"/>
  <c r="S633" i="2"/>
  <c r="S634" i="2"/>
  <c r="S635" i="2"/>
  <c r="S636" i="2"/>
  <c r="S637" i="2"/>
  <c r="S638" i="2"/>
  <c r="S639" i="2"/>
  <c r="S640" i="2"/>
  <c r="S641" i="2"/>
  <c r="S642" i="2"/>
  <c r="S643" i="2"/>
  <c r="S644" i="2"/>
  <c r="S645" i="2"/>
  <c r="S646" i="2"/>
  <c r="S647" i="2"/>
  <c r="S648" i="2"/>
  <c r="S649" i="2"/>
  <c r="S650" i="2"/>
  <c r="S651" i="2"/>
  <c r="S652" i="2"/>
  <c r="S653" i="2"/>
  <c r="S654" i="2"/>
  <c r="S655" i="2"/>
  <c r="S656" i="2"/>
  <c r="S657" i="2"/>
  <c r="S658" i="2"/>
  <c r="S659" i="2"/>
  <c r="S660" i="2"/>
  <c r="S661" i="2"/>
  <c r="S662" i="2"/>
  <c r="S663" i="2"/>
  <c r="S664" i="2"/>
  <c r="S665" i="2"/>
  <c r="S666" i="2"/>
  <c r="S667" i="2"/>
  <c r="S668" i="2"/>
  <c r="S669" i="2"/>
  <c r="S670" i="2"/>
  <c r="S671" i="2"/>
  <c r="S672" i="2"/>
  <c r="S673" i="2"/>
  <c r="S674" i="2"/>
  <c r="S675" i="2"/>
  <c r="S676" i="2"/>
  <c r="S677" i="2"/>
  <c r="S678" i="2"/>
  <c r="S679" i="2"/>
  <c r="S680" i="2"/>
  <c r="S681" i="2"/>
  <c r="S682" i="2"/>
  <c r="S683" i="2"/>
  <c r="S684" i="2"/>
  <c r="S685" i="2"/>
  <c r="S686" i="2"/>
  <c r="S687" i="2"/>
  <c r="S688" i="2"/>
  <c r="S689" i="2"/>
  <c r="S690" i="2"/>
  <c r="S691" i="2"/>
  <c r="S692" i="2"/>
  <c r="S693" i="2"/>
  <c r="S694" i="2"/>
  <c r="S695" i="2"/>
  <c r="S696" i="2"/>
  <c r="S697" i="2"/>
  <c r="S698" i="2"/>
  <c r="S699" i="2"/>
  <c r="S700" i="2"/>
  <c r="S701" i="2"/>
  <c r="S702" i="2"/>
  <c r="S703" i="2"/>
  <c r="S704" i="2"/>
  <c r="S705" i="2"/>
  <c r="S706" i="2"/>
  <c r="S707" i="2"/>
  <c r="S708" i="2"/>
  <c r="S709" i="2"/>
  <c r="S710" i="2"/>
  <c r="S711" i="2"/>
  <c r="S712" i="2"/>
  <c r="S713" i="2"/>
  <c r="S714" i="2"/>
  <c r="S715" i="2"/>
  <c r="S716" i="2"/>
  <c r="S717" i="2"/>
  <c r="S718" i="2"/>
  <c r="S719" i="2"/>
  <c r="S720" i="2"/>
  <c r="S721" i="2"/>
  <c r="S722" i="2"/>
  <c r="S723" i="2"/>
  <c r="S724" i="2"/>
  <c r="S725" i="2"/>
  <c r="S726" i="2"/>
  <c r="S727" i="2"/>
  <c r="S728" i="2"/>
  <c r="S729" i="2"/>
  <c r="S730" i="2"/>
  <c r="S731" i="2"/>
  <c r="S732" i="2"/>
  <c r="S733" i="2"/>
  <c r="S734" i="2"/>
  <c r="S735" i="2"/>
  <c r="S736" i="2"/>
  <c r="S737" i="2"/>
  <c r="S738" i="2"/>
  <c r="S739" i="2"/>
  <c r="S740" i="2"/>
  <c r="S741" i="2"/>
  <c r="S742" i="2"/>
  <c r="S743" i="2"/>
  <c r="S744" i="2"/>
  <c r="S745" i="2"/>
  <c r="S746" i="2"/>
  <c r="S747" i="2"/>
  <c r="S748" i="2"/>
  <c r="S749" i="2"/>
  <c r="S750" i="2"/>
  <c r="S751" i="2"/>
  <c r="S752" i="2"/>
  <c r="S753" i="2"/>
  <c r="S754" i="2"/>
  <c r="S755" i="2"/>
  <c r="S756" i="2"/>
  <c r="S757" i="2"/>
  <c r="S758" i="2"/>
  <c r="S759" i="2"/>
  <c r="S760" i="2"/>
  <c r="S761" i="2"/>
  <c r="S762" i="2"/>
  <c r="S763" i="2"/>
  <c r="S764" i="2"/>
  <c r="S765" i="2"/>
  <c r="S766" i="2"/>
  <c r="S767" i="2"/>
  <c r="S768" i="2"/>
  <c r="S769" i="2"/>
  <c r="S770" i="2"/>
  <c r="S771" i="2"/>
  <c r="S772" i="2"/>
  <c r="S773" i="2"/>
  <c r="S774" i="2"/>
  <c r="S775" i="2"/>
  <c r="S776" i="2"/>
  <c r="S777" i="2"/>
  <c r="S778" i="2"/>
  <c r="S779" i="2"/>
  <c r="S780" i="2"/>
  <c r="S781" i="2"/>
  <c r="S782" i="2"/>
  <c r="S783" i="2"/>
  <c r="S784" i="2"/>
  <c r="S785" i="2"/>
  <c r="S786" i="2"/>
  <c r="S787" i="2"/>
  <c r="S788" i="2"/>
  <c r="S789" i="2"/>
  <c r="S790" i="2"/>
  <c r="S791" i="2"/>
  <c r="S792" i="2"/>
  <c r="S793" i="2"/>
  <c r="S794" i="2"/>
  <c r="S795" i="2"/>
  <c r="S796" i="2"/>
  <c r="S797" i="2"/>
  <c r="S798" i="2"/>
  <c r="S799" i="2"/>
  <c r="S800" i="2"/>
  <c r="S801" i="2"/>
  <c r="S802" i="2"/>
  <c r="S803" i="2"/>
  <c r="S804" i="2"/>
  <c r="S805" i="2"/>
  <c r="S806" i="2"/>
  <c r="S807" i="2"/>
  <c r="S808" i="2"/>
  <c r="S809" i="2"/>
  <c r="S810" i="2"/>
  <c r="S811" i="2"/>
  <c r="S812" i="2"/>
  <c r="S813" i="2"/>
  <c r="S814" i="2"/>
  <c r="S815" i="2"/>
  <c r="S816" i="2"/>
  <c r="S817" i="2"/>
  <c r="S818" i="2"/>
  <c r="S819" i="2"/>
  <c r="S820" i="2"/>
  <c r="S821" i="2"/>
  <c r="S822" i="2"/>
  <c r="S823" i="2"/>
  <c r="S824" i="2"/>
  <c r="S825" i="2"/>
  <c r="S826" i="2"/>
  <c r="S827" i="2"/>
  <c r="S828" i="2"/>
  <c r="S829" i="2"/>
  <c r="S830" i="2"/>
  <c r="S831" i="2"/>
  <c r="S832" i="2"/>
  <c r="S833" i="2"/>
  <c r="S834" i="2"/>
  <c r="S835" i="2"/>
  <c r="S836" i="2"/>
  <c r="S837" i="2"/>
  <c r="S838" i="2"/>
  <c r="S839" i="2"/>
  <c r="S840" i="2"/>
  <c r="S841" i="2"/>
  <c r="S842" i="2"/>
  <c r="S843" i="2"/>
  <c r="S844" i="2"/>
  <c r="S845" i="2"/>
  <c r="S846" i="2"/>
  <c r="S847" i="2"/>
  <c r="S848" i="2"/>
  <c r="S849" i="2"/>
  <c r="S850" i="2"/>
  <c r="S851" i="2"/>
  <c r="S852" i="2"/>
  <c r="S853" i="2"/>
  <c r="S854" i="2"/>
  <c r="S855" i="2"/>
  <c r="S856" i="2"/>
  <c r="S857" i="2"/>
  <c r="S858" i="2"/>
  <c r="S859" i="2"/>
  <c r="S860" i="2"/>
  <c r="S861" i="2"/>
  <c r="S862" i="2"/>
  <c r="S863" i="2"/>
  <c r="S864" i="2"/>
  <c r="S865" i="2"/>
  <c r="S866" i="2"/>
  <c r="S867" i="2"/>
  <c r="S868" i="2"/>
  <c r="S869" i="2"/>
  <c r="S870" i="2"/>
  <c r="S871" i="2"/>
  <c r="S872" i="2"/>
  <c r="S873" i="2"/>
  <c r="S874" i="2"/>
  <c r="S875" i="2"/>
  <c r="S876" i="2"/>
  <c r="S877" i="2"/>
  <c r="S878" i="2"/>
  <c r="S879" i="2"/>
  <c r="S880" i="2"/>
  <c r="S881" i="2"/>
  <c r="S882" i="2"/>
  <c r="S883" i="2"/>
  <c r="S884" i="2"/>
  <c r="S885" i="2"/>
  <c r="S886" i="2"/>
  <c r="S887" i="2"/>
  <c r="S888" i="2"/>
  <c r="S889" i="2"/>
  <c r="S890" i="2"/>
  <c r="S891" i="2"/>
  <c r="S892" i="2"/>
  <c r="S893" i="2"/>
  <c r="S894" i="2"/>
  <c r="S895" i="2"/>
  <c r="S896" i="2"/>
  <c r="S897" i="2"/>
  <c r="S898" i="2"/>
  <c r="S899" i="2"/>
  <c r="S900" i="2"/>
  <c r="S901" i="2"/>
  <c r="S902" i="2"/>
  <c r="S903" i="2"/>
  <c r="S904" i="2"/>
  <c r="S905" i="2"/>
  <c r="S906" i="2"/>
  <c r="S907" i="2"/>
  <c r="S908" i="2"/>
  <c r="S909" i="2"/>
  <c r="S910" i="2"/>
  <c r="S911" i="2"/>
  <c r="S912" i="2"/>
  <c r="S913" i="2"/>
  <c r="S914" i="2"/>
  <c r="S915" i="2"/>
  <c r="S916" i="2"/>
  <c r="S917" i="2"/>
  <c r="S918" i="2"/>
  <c r="S919" i="2"/>
  <c r="S920" i="2"/>
  <c r="S921" i="2"/>
  <c r="S922" i="2"/>
  <c r="S923" i="2"/>
  <c r="S924" i="2"/>
  <c r="S925" i="2"/>
  <c r="S926" i="2"/>
  <c r="S927" i="2"/>
  <c r="S928" i="2"/>
  <c r="S929" i="2"/>
  <c r="S930" i="2"/>
  <c r="S931" i="2"/>
  <c r="S932" i="2"/>
  <c r="S933" i="2"/>
  <c r="S934" i="2"/>
  <c r="S935" i="2"/>
  <c r="S936" i="2"/>
  <c r="S937" i="2"/>
  <c r="S938" i="2"/>
  <c r="S939" i="2"/>
  <c r="S940" i="2"/>
  <c r="S941" i="2"/>
  <c r="S942" i="2"/>
  <c r="S943" i="2"/>
  <c r="S944" i="2"/>
  <c r="S945" i="2"/>
  <c r="S946" i="2"/>
  <c r="S947" i="2"/>
  <c r="S948" i="2"/>
  <c r="S949" i="2"/>
  <c r="S950" i="2"/>
  <c r="S951" i="2"/>
  <c r="S952" i="2"/>
  <c r="S953" i="2"/>
  <c r="S954" i="2"/>
  <c r="S955" i="2"/>
  <c r="S956" i="2"/>
  <c r="S957" i="2"/>
  <c r="S958" i="2"/>
  <c r="S959" i="2"/>
  <c r="S960" i="2"/>
  <c r="S961" i="2"/>
  <c r="S962" i="2"/>
  <c r="S963" i="2"/>
  <c r="S964" i="2"/>
  <c r="S965" i="2"/>
  <c r="S966" i="2"/>
  <c r="S967" i="2"/>
  <c r="S968" i="2"/>
  <c r="S969" i="2"/>
  <c r="S970" i="2"/>
  <c r="S971" i="2"/>
  <c r="S972" i="2"/>
  <c r="S973" i="2"/>
  <c r="S974" i="2"/>
  <c r="S975" i="2"/>
  <c r="S976" i="2"/>
  <c r="S977" i="2"/>
  <c r="S978" i="2"/>
  <c r="S979" i="2"/>
  <c r="S980" i="2"/>
  <c r="S981" i="2"/>
  <c r="S982" i="2"/>
  <c r="S983" i="2"/>
  <c r="S984" i="2"/>
  <c r="S985" i="2"/>
  <c r="S986" i="2"/>
  <c r="S987" i="2"/>
  <c r="S988" i="2"/>
  <c r="S989" i="2"/>
  <c r="S990" i="2"/>
  <c r="S991" i="2"/>
  <c r="S992" i="2"/>
  <c r="S993" i="2"/>
  <c r="S994" i="2"/>
  <c r="S995" i="2"/>
  <c r="S996" i="2"/>
  <c r="S997" i="2"/>
  <c r="S998" i="2"/>
  <c r="S999" i="2"/>
  <c r="S1000" i="2"/>
  <c r="S1001" i="2"/>
  <c r="S1002" i="2"/>
  <c r="S1003" i="2"/>
  <c r="S1004" i="2"/>
  <c r="S1005" i="2"/>
  <c r="S1006" i="2"/>
  <c r="S1007" i="2"/>
  <c r="S1008" i="2"/>
  <c r="S1009" i="2"/>
  <c r="S1010" i="2"/>
  <c r="S1011" i="2"/>
  <c r="S1012" i="2"/>
  <c r="S1013" i="2"/>
  <c r="S1014" i="2"/>
  <c r="S1015" i="2"/>
  <c r="S1016" i="2"/>
  <c r="S1017" i="2"/>
  <c r="S1018" i="2"/>
  <c r="S1019" i="2"/>
  <c r="S1020" i="2"/>
  <c r="S1021" i="2"/>
  <c r="S1022" i="2"/>
  <c r="S1023" i="2"/>
  <c r="S1024" i="2"/>
  <c r="S1025" i="2"/>
  <c r="S1026" i="2"/>
  <c r="S1027" i="2"/>
  <c r="S1028" i="2"/>
  <c r="S1029" i="2"/>
  <c r="S1030" i="2"/>
  <c r="S1031" i="2"/>
  <c r="S1032" i="2"/>
  <c r="S1033" i="2"/>
  <c r="S1034" i="2"/>
  <c r="S1035" i="2"/>
  <c r="S1036" i="2"/>
  <c r="S1037" i="2"/>
  <c r="S1038" i="2"/>
  <c r="S1039" i="2"/>
  <c r="S1040" i="2"/>
  <c r="S1041" i="2"/>
  <c r="S1042" i="2"/>
  <c r="S1043" i="2"/>
  <c r="S1044" i="2"/>
  <c r="S1045" i="2"/>
  <c r="S1046" i="2"/>
  <c r="S1047" i="2"/>
  <c r="S1048" i="2"/>
  <c r="S1049" i="2"/>
  <c r="S1050" i="2"/>
  <c r="S1051" i="2"/>
  <c r="S1052" i="2"/>
  <c r="S1053" i="2"/>
  <c r="S1054" i="2"/>
  <c r="S1055" i="2"/>
  <c r="S1056" i="2"/>
  <c r="S1057" i="2"/>
  <c r="S1058" i="2"/>
  <c r="S1059" i="2"/>
  <c r="S1060" i="2"/>
  <c r="S1061" i="2"/>
  <c r="S1062" i="2"/>
  <c r="S1063" i="2"/>
  <c r="S1064" i="2"/>
  <c r="S1065" i="2"/>
  <c r="S1066" i="2"/>
  <c r="S1067" i="2"/>
  <c r="S1068" i="2"/>
  <c r="S1069" i="2"/>
  <c r="S1070" i="2"/>
  <c r="S1071" i="2"/>
  <c r="S1072" i="2"/>
  <c r="S1073" i="2"/>
  <c r="S1074" i="2"/>
  <c r="S1075" i="2"/>
  <c r="S1076" i="2"/>
  <c r="S1077" i="2"/>
  <c r="S1078" i="2"/>
  <c r="S1079" i="2"/>
  <c r="S1080" i="2"/>
  <c r="S1081" i="2"/>
  <c r="S1082" i="2"/>
  <c r="S1083" i="2"/>
  <c r="S1084" i="2"/>
  <c r="S1085" i="2"/>
  <c r="S1086" i="2"/>
  <c r="S1087" i="2"/>
  <c r="S1088" i="2"/>
  <c r="S1089" i="2"/>
  <c r="S1090" i="2"/>
  <c r="S1091" i="2"/>
  <c r="S1092" i="2"/>
  <c r="S1093" i="2"/>
  <c r="S1094" i="2"/>
  <c r="S1095" i="2"/>
  <c r="S1096" i="2"/>
  <c r="S1097" i="2"/>
  <c r="S1098" i="2"/>
  <c r="S1099" i="2"/>
  <c r="S1100" i="2"/>
  <c r="S1101" i="2"/>
  <c r="S1102" i="2"/>
  <c r="S1103" i="2"/>
  <c r="S1104" i="2"/>
  <c r="S1105" i="2"/>
  <c r="S1106" i="2"/>
  <c r="S1107" i="2"/>
  <c r="S1108" i="2"/>
  <c r="S1109" i="2"/>
  <c r="S1110" i="2"/>
  <c r="S1111" i="2"/>
  <c r="S1112" i="2"/>
  <c r="S1113" i="2"/>
  <c r="S1114" i="2"/>
  <c r="S1115" i="2"/>
  <c r="S1116" i="2"/>
  <c r="S1117" i="2"/>
  <c r="S1118" i="2"/>
  <c r="S1119" i="2"/>
  <c r="S1120" i="2"/>
  <c r="S1121" i="2"/>
  <c r="S1122" i="2"/>
  <c r="S1123" i="2"/>
  <c r="S1124" i="2"/>
  <c r="S1125" i="2"/>
  <c r="S1126" i="2"/>
  <c r="S1127" i="2"/>
  <c r="S1128" i="2"/>
  <c r="S1129" i="2"/>
  <c r="S1130" i="2"/>
  <c r="S1131" i="2"/>
  <c r="S1132" i="2"/>
  <c r="S1133" i="2"/>
  <c r="S1134" i="2"/>
  <c r="S1135" i="2"/>
  <c r="S1136" i="2"/>
  <c r="S1137" i="2"/>
  <c r="S1138" i="2"/>
  <c r="S1139" i="2"/>
  <c r="S1140" i="2"/>
  <c r="S1141" i="2"/>
  <c r="S1142" i="2"/>
  <c r="S1143" i="2"/>
  <c r="S1144" i="2"/>
  <c r="S1145" i="2"/>
  <c r="S1146" i="2"/>
  <c r="S1147" i="2"/>
  <c r="S1148" i="2"/>
  <c r="S1149" i="2"/>
  <c r="S1150" i="2"/>
  <c r="S1151" i="2"/>
  <c r="S1152" i="2"/>
  <c r="S1153" i="2"/>
  <c r="S1154" i="2"/>
  <c r="S1155" i="2"/>
  <c r="S1156" i="2"/>
  <c r="S1157" i="2"/>
  <c r="S1158" i="2"/>
  <c r="S1159" i="2"/>
  <c r="S1160" i="2"/>
  <c r="S1161" i="2"/>
  <c r="S1162" i="2"/>
  <c r="S1163" i="2"/>
  <c r="S1164" i="2"/>
  <c r="S1165" i="2"/>
  <c r="S1166" i="2"/>
  <c r="S1167" i="2"/>
  <c r="S1168" i="2"/>
  <c r="S1169" i="2"/>
  <c r="S1170" i="2"/>
  <c r="S1171" i="2"/>
  <c r="S1172" i="2"/>
  <c r="S1173" i="2"/>
  <c r="S1174" i="2"/>
  <c r="S1175" i="2"/>
  <c r="S1176" i="2"/>
  <c r="S1177" i="2"/>
  <c r="S1178" i="2"/>
  <c r="S1179" i="2"/>
  <c r="S1180" i="2"/>
  <c r="S1181" i="2"/>
  <c r="S1182" i="2"/>
  <c r="S1183" i="2"/>
  <c r="S1184" i="2"/>
  <c r="S1185" i="2"/>
  <c r="S1186" i="2"/>
  <c r="S1187" i="2"/>
  <c r="S1188" i="2"/>
  <c r="S1189" i="2"/>
  <c r="S1190" i="2"/>
  <c r="S1191" i="2"/>
  <c r="S1192" i="2"/>
  <c r="S1193" i="2"/>
  <c r="S1194" i="2"/>
  <c r="S1195" i="2"/>
  <c r="S1196" i="2"/>
  <c r="S1197" i="2"/>
  <c r="S1198" i="2"/>
  <c r="S1199" i="2"/>
  <c r="S1200" i="2"/>
  <c r="S1201" i="2"/>
  <c r="S1202" i="2"/>
  <c r="S1203" i="2"/>
  <c r="S1204" i="2"/>
  <c r="S1205" i="2"/>
  <c r="S1206" i="2"/>
  <c r="S1207" i="2"/>
  <c r="S1208" i="2"/>
  <c r="S1209" i="2"/>
  <c r="S1210" i="2"/>
  <c r="S1211" i="2"/>
  <c r="S1212" i="2"/>
  <c r="S1213" i="2"/>
  <c r="S1214" i="2"/>
  <c r="S1215" i="2"/>
  <c r="S1216" i="2"/>
  <c r="S1217" i="2"/>
  <c r="S1218" i="2"/>
  <c r="S1219" i="2"/>
  <c r="S1220" i="2"/>
  <c r="S1221" i="2"/>
  <c r="S1222" i="2"/>
  <c r="S1223" i="2"/>
  <c r="S1224" i="2"/>
  <c r="S1225" i="2"/>
  <c r="S1226" i="2"/>
  <c r="S1227" i="2"/>
  <c r="S1228" i="2"/>
  <c r="S1229" i="2"/>
  <c r="S1230" i="2"/>
  <c r="S1231" i="2"/>
  <c r="S1232" i="2"/>
  <c r="S1233" i="2"/>
  <c r="S1234" i="2"/>
  <c r="S1235" i="2"/>
  <c r="S1236" i="2"/>
  <c r="S1237" i="2"/>
  <c r="S1238" i="2"/>
  <c r="S1239" i="2"/>
  <c r="S1240" i="2"/>
  <c r="S1241" i="2"/>
  <c r="S1242" i="2"/>
  <c r="S1243" i="2"/>
  <c r="S1244" i="2"/>
  <c r="S1245" i="2"/>
  <c r="S1246" i="2"/>
  <c r="S1247" i="2"/>
  <c r="S1248" i="2"/>
  <c r="S1249" i="2"/>
  <c r="S1250" i="2"/>
  <c r="S1251" i="2"/>
  <c r="S1252" i="2"/>
  <c r="S1253" i="2"/>
  <c r="S1254" i="2"/>
  <c r="S1255" i="2"/>
  <c r="S1256" i="2"/>
  <c r="S1257" i="2"/>
  <c r="S1258" i="2"/>
  <c r="S1259" i="2"/>
  <c r="S1260" i="2"/>
  <c r="S1261" i="2"/>
  <c r="S1262" i="2"/>
  <c r="S1263" i="2"/>
  <c r="S1264" i="2"/>
  <c r="S1265" i="2"/>
  <c r="S1266" i="2"/>
  <c r="S1267" i="2"/>
  <c r="S1268" i="2"/>
  <c r="S1269" i="2"/>
  <c r="S1270" i="2"/>
  <c r="S1271" i="2"/>
  <c r="S1272" i="2"/>
  <c r="S1273" i="2"/>
  <c r="S1274" i="2"/>
  <c r="S1275" i="2"/>
  <c r="S1276" i="2"/>
  <c r="S1277" i="2"/>
  <c r="S1278" i="2"/>
  <c r="S1279" i="2"/>
  <c r="S1280" i="2"/>
  <c r="S1281" i="2"/>
  <c r="S1282" i="2"/>
  <c r="S1283" i="2"/>
  <c r="S1284" i="2"/>
  <c r="S1285" i="2"/>
  <c r="S1286" i="2"/>
  <c r="S1287" i="2"/>
  <c r="S1288" i="2"/>
  <c r="S1289" i="2"/>
  <c r="S1290" i="2"/>
  <c r="S1291" i="2"/>
  <c r="S1292" i="2"/>
  <c r="S1293" i="2"/>
  <c r="S1294" i="2"/>
  <c r="S1295" i="2"/>
  <c r="S1296" i="2"/>
  <c r="S1297" i="2"/>
  <c r="S1298" i="2"/>
  <c r="S1299" i="2"/>
  <c r="S1300" i="2"/>
  <c r="S1301" i="2"/>
  <c r="S1302" i="2"/>
  <c r="S1303" i="2"/>
  <c r="S1304" i="2"/>
  <c r="S1305" i="2"/>
  <c r="S1306" i="2"/>
  <c r="S1307" i="2"/>
  <c r="S1308" i="2"/>
  <c r="S1309" i="2"/>
  <c r="S1310" i="2"/>
  <c r="S1311" i="2"/>
  <c r="S1312" i="2"/>
  <c r="S1313" i="2"/>
  <c r="S1314" i="2"/>
  <c r="S1315" i="2"/>
  <c r="S1316" i="2"/>
  <c r="S1317" i="2"/>
  <c r="S1318" i="2"/>
  <c r="S1319" i="2"/>
  <c r="S1320" i="2"/>
  <c r="S1321" i="2"/>
  <c r="S1322" i="2"/>
  <c r="S1323" i="2"/>
  <c r="S1324" i="2"/>
  <c r="S1325" i="2"/>
  <c r="S1326" i="2"/>
  <c r="S1327" i="2"/>
  <c r="S1328" i="2"/>
  <c r="S1329" i="2"/>
  <c r="S1330" i="2"/>
  <c r="S1331" i="2"/>
  <c r="S1332" i="2"/>
  <c r="S1333" i="2"/>
  <c r="S1334" i="2"/>
  <c r="S1335" i="2"/>
  <c r="S1336" i="2"/>
  <c r="S1337" i="2"/>
  <c r="S1338" i="2"/>
  <c r="S1339" i="2"/>
  <c r="S1340" i="2"/>
  <c r="S1341" i="2"/>
  <c r="S1342" i="2"/>
  <c r="S1343" i="2"/>
  <c r="S1344" i="2"/>
  <c r="S1345" i="2"/>
  <c r="S1346" i="2"/>
  <c r="S1347" i="2"/>
  <c r="S1348" i="2"/>
  <c r="S1349" i="2"/>
  <c r="S1350" i="2"/>
  <c r="S1351" i="2"/>
  <c r="S1352" i="2"/>
  <c r="S1353" i="2"/>
  <c r="S1354" i="2"/>
  <c r="S1355" i="2"/>
  <c r="S1356" i="2"/>
  <c r="S1357" i="2"/>
  <c r="S1358" i="2"/>
  <c r="S1359" i="2"/>
  <c r="S1360" i="2"/>
  <c r="S1361" i="2"/>
  <c r="S1362" i="2"/>
  <c r="S1363" i="2"/>
  <c r="S1364" i="2"/>
  <c r="S1365" i="2"/>
  <c r="S1366" i="2"/>
  <c r="S1367" i="2"/>
  <c r="S1368" i="2"/>
  <c r="S1369" i="2"/>
  <c r="S1370" i="2"/>
  <c r="S1371" i="2"/>
  <c r="S1372" i="2"/>
  <c r="S1373" i="2"/>
  <c r="S1374" i="2"/>
  <c r="S1375" i="2"/>
  <c r="S1376" i="2"/>
  <c r="S1377" i="2"/>
  <c r="S1378" i="2"/>
  <c r="S1379" i="2"/>
  <c r="S1380" i="2"/>
  <c r="S1381" i="2"/>
  <c r="S1382" i="2"/>
  <c r="S1383" i="2"/>
  <c r="S1384" i="2"/>
  <c r="S1385" i="2"/>
  <c r="S1386" i="2"/>
  <c r="S1387" i="2"/>
  <c r="S1388" i="2"/>
  <c r="S1389" i="2"/>
  <c r="S1390" i="2"/>
  <c r="S1391" i="2"/>
  <c r="S1392" i="2"/>
  <c r="S1393" i="2"/>
  <c r="S1394" i="2"/>
  <c r="S1395" i="2"/>
  <c r="S1396" i="2"/>
  <c r="S1397" i="2"/>
  <c r="S1398" i="2"/>
  <c r="S1399" i="2"/>
  <c r="S1400" i="2"/>
  <c r="S1401" i="2"/>
  <c r="S1402" i="2"/>
  <c r="S1403" i="2"/>
  <c r="S1404" i="2"/>
  <c r="S1405" i="2"/>
  <c r="S1406" i="2"/>
  <c r="S1407" i="2"/>
  <c r="S1408" i="2"/>
  <c r="S1409" i="2"/>
  <c r="S1410" i="2"/>
  <c r="S1411" i="2"/>
  <c r="S1412" i="2"/>
  <c r="S1413" i="2"/>
  <c r="S1414" i="2"/>
  <c r="S1415" i="2"/>
  <c r="S1416" i="2"/>
  <c r="S1417" i="2"/>
  <c r="S1418" i="2"/>
  <c r="S1419" i="2"/>
  <c r="S1420" i="2"/>
  <c r="S1421" i="2"/>
  <c r="S1422" i="2"/>
  <c r="S1423" i="2"/>
  <c r="S1424" i="2"/>
  <c r="S1425" i="2"/>
  <c r="S1426" i="2"/>
  <c r="S1427" i="2"/>
  <c r="S1428" i="2"/>
  <c r="S1429" i="2"/>
  <c r="S1430" i="2"/>
  <c r="S1431" i="2"/>
  <c r="S1432" i="2"/>
  <c r="S1433" i="2"/>
  <c r="S1434" i="2"/>
  <c r="S1435" i="2"/>
  <c r="S1436" i="2"/>
  <c r="S1437" i="2"/>
  <c r="S1438" i="2"/>
  <c r="S1439" i="2"/>
  <c r="S1440" i="2"/>
  <c r="S1441" i="2"/>
  <c r="S1442" i="2"/>
  <c r="S1443" i="2"/>
  <c r="S1444" i="2"/>
  <c r="S1445" i="2"/>
  <c r="S1446" i="2"/>
  <c r="S1447" i="2"/>
  <c r="S1448" i="2"/>
  <c r="S1449" i="2"/>
  <c r="S1450" i="2"/>
  <c r="S1451" i="2"/>
  <c r="S1452" i="2"/>
  <c r="S1453" i="2"/>
  <c r="S1454" i="2"/>
  <c r="S1455" i="2"/>
  <c r="S1456" i="2"/>
  <c r="S1457" i="2"/>
  <c r="S1458" i="2"/>
  <c r="S1459" i="2"/>
  <c r="S1460" i="2"/>
  <c r="S1461" i="2"/>
  <c r="S1462" i="2"/>
  <c r="S1463" i="2"/>
  <c r="S1464" i="2"/>
  <c r="S1465" i="2"/>
  <c r="S1466" i="2"/>
  <c r="S1467" i="2"/>
  <c r="S1468" i="2"/>
  <c r="S1469" i="2"/>
  <c r="S1470" i="2"/>
  <c r="S1471" i="2"/>
  <c r="S1472" i="2"/>
  <c r="S1473" i="2"/>
  <c r="S1474" i="2"/>
  <c r="S1475" i="2"/>
  <c r="S1476" i="2"/>
  <c r="S1477" i="2"/>
  <c r="S1478" i="2"/>
  <c r="S1479" i="2"/>
  <c r="S1480" i="2"/>
  <c r="S1481" i="2"/>
  <c r="S1482" i="2"/>
  <c r="S1483" i="2"/>
  <c r="S1484" i="2"/>
  <c r="S1485" i="2"/>
  <c r="S1486" i="2"/>
  <c r="S1487" i="2"/>
  <c r="S1488" i="2"/>
  <c r="S1489" i="2"/>
  <c r="S1490" i="2"/>
  <c r="S1491" i="2"/>
  <c r="S1492" i="2"/>
  <c r="S1493" i="2"/>
  <c r="S1494" i="2"/>
  <c r="S1495" i="2"/>
  <c r="S1496" i="2"/>
  <c r="S1497" i="2"/>
  <c r="S1498" i="2"/>
  <c r="S1499" i="2"/>
  <c r="S1500" i="2"/>
  <c r="S1501" i="2"/>
  <c r="S1502" i="2"/>
  <c r="S1503" i="2"/>
  <c r="S1504" i="2"/>
  <c r="S1505" i="2"/>
  <c r="S1506" i="2"/>
  <c r="S1507" i="2"/>
  <c r="S1508" i="2"/>
  <c r="S1509" i="2"/>
  <c r="S1510" i="2"/>
  <c r="S1511" i="2"/>
  <c r="S1512" i="2"/>
  <c r="S1513" i="2"/>
  <c r="S1514" i="2"/>
  <c r="S1515" i="2"/>
  <c r="S1516" i="2"/>
  <c r="S1517" i="2"/>
  <c r="S1518" i="2"/>
  <c r="S1519" i="2"/>
  <c r="S1520" i="2"/>
  <c r="S1521" i="2"/>
  <c r="S1522" i="2"/>
  <c r="S1523" i="2"/>
  <c r="S1524" i="2"/>
  <c r="S1525" i="2"/>
  <c r="S1526" i="2"/>
  <c r="S1527" i="2"/>
  <c r="S1528" i="2"/>
  <c r="S1529" i="2"/>
  <c r="S1530" i="2"/>
  <c r="S1531" i="2"/>
  <c r="S1532" i="2"/>
  <c r="S1533" i="2"/>
  <c r="S1534" i="2"/>
  <c r="S1535" i="2"/>
  <c r="S1536" i="2"/>
  <c r="S1537" i="2"/>
  <c r="S1538" i="2"/>
  <c r="S1539" i="2"/>
  <c r="S1540" i="2"/>
  <c r="S1541" i="2"/>
  <c r="S1542" i="2"/>
  <c r="S1543" i="2"/>
  <c r="S1544" i="2"/>
  <c r="S1545" i="2"/>
  <c r="S1546" i="2"/>
  <c r="S1547" i="2"/>
  <c r="S1548" i="2"/>
  <c r="S1549" i="2"/>
  <c r="S1550" i="2"/>
  <c r="S1551" i="2"/>
  <c r="S1552" i="2"/>
  <c r="S1553" i="2"/>
  <c r="S1554" i="2"/>
  <c r="S1555" i="2"/>
  <c r="S1556" i="2"/>
  <c r="S1557" i="2"/>
  <c r="S1558" i="2"/>
  <c r="S1559" i="2"/>
  <c r="S1560" i="2"/>
  <c r="S1561" i="2"/>
  <c r="S1562" i="2"/>
  <c r="S1563" i="2"/>
  <c r="S1564" i="2"/>
  <c r="S1565" i="2"/>
  <c r="S1566" i="2"/>
  <c r="S1567" i="2"/>
  <c r="S1568" i="2"/>
  <c r="S1569" i="2"/>
  <c r="S1570" i="2"/>
  <c r="S1571" i="2"/>
  <c r="S1572" i="2"/>
  <c r="S1573" i="2"/>
  <c r="S1574" i="2"/>
  <c r="S1575" i="2"/>
  <c r="S1576" i="2"/>
  <c r="S1577" i="2"/>
  <c r="S1578" i="2"/>
  <c r="S1579" i="2"/>
  <c r="S1580" i="2"/>
  <c r="S1581" i="2"/>
  <c r="S1582" i="2"/>
  <c r="S1583" i="2"/>
  <c r="S1584" i="2"/>
  <c r="S1585" i="2"/>
  <c r="S1586" i="2"/>
  <c r="S1587" i="2"/>
  <c r="S1588" i="2"/>
  <c r="S1589" i="2"/>
  <c r="S1590" i="2"/>
  <c r="S1591" i="2"/>
  <c r="S1592" i="2"/>
  <c r="S1593" i="2"/>
  <c r="S1594" i="2"/>
  <c r="S1595" i="2"/>
  <c r="S1596" i="2"/>
  <c r="S1597" i="2"/>
  <c r="S1598" i="2"/>
  <c r="S1599" i="2"/>
  <c r="S1600" i="2"/>
  <c r="S1601" i="2"/>
  <c r="S1602" i="2"/>
  <c r="S1603" i="2"/>
  <c r="S1604" i="2"/>
  <c r="S1605" i="2"/>
  <c r="S1606" i="2"/>
  <c r="S1607" i="2"/>
  <c r="S1608" i="2"/>
  <c r="S1609" i="2"/>
  <c r="S1610" i="2"/>
  <c r="S1611" i="2"/>
  <c r="S1612" i="2"/>
  <c r="S1613" i="2"/>
  <c r="S1614" i="2"/>
  <c r="S1615" i="2"/>
  <c r="S1616" i="2"/>
  <c r="S1617" i="2"/>
  <c r="S1618" i="2"/>
  <c r="S1619" i="2"/>
  <c r="S1620" i="2"/>
  <c r="S1621" i="2"/>
  <c r="S1622" i="2"/>
  <c r="S1623" i="2"/>
  <c r="S1624" i="2"/>
  <c r="S1625" i="2"/>
  <c r="S1626" i="2"/>
  <c r="S1627" i="2"/>
  <c r="S1628" i="2"/>
  <c r="S1629" i="2"/>
  <c r="S1630" i="2"/>
  <c r="S1631" i="2"/>
  <c r="S1632" i="2"/>
  <c r="S1633" i="2"/>
  <c r="S1634" i="2"/>
  <c r="S1635" i="2"/>
  <c r="S1636" i="2"/>
  <c r="S1637" i="2"/>
  <c r="S1638" i="2"/>
  <c r="S1639" i="2"/>
  <c r="S1640" i="2"/>
  <c r="S1641" i="2"/>
  <c r="S1642" i="2"/>
  <c r="S1643" i="2"/>
  <c r="S1644" i="2"/>
  <c r="S1645" i="2"/>
  <c r="S1646" i="2"/>
  <c r="S1647" i="2"/>
  <c r="S1648" i="2"/>
  <c r="S1649" i="2"/>
  <c r="S1650" i="2"/>
  <c r="S1651" i="2"/>
  <c r="S1652" i="2"/>
  <c r="S1653" i="2"/>
  <c r="S1654" i="2"/>
  <c r="S1655" i="2"/>
  <c r="S1656" i="2"/>
  <c r="S1657" i="2"/>
  <c r="S1658" i="2"/>
  <c r="S1659" i="2"/>
  <c r="S1660" i="2"/>
  <c r="S1661" i="2"/>
  <c r="S1662" i="2"/>
  <c r="S1663" i="2"/>
  <c r="S1664" i="2"/>
  <c r="S1665" i="2"/>
  <c r="S1666" i="2"/>
  <c r="S1667" i="2"/>
  <c r="S1668" i="2"/>
  <c r="S1669" i="2"/>
  <c r="S1670" i="2"/>
  <c r="S1671" i="2"/>
  <c r="S1672" i="2"/>
  <c r="S1673" i="2"/>
  <c r="S1674" i="2"/>
  <c r="S1675" i="2"/>
  <c r="S1676" i="2"/>
  <c r="S1677" i="2"/>
  <c r="S1678" i="2"/>
  <c r="S1679" i="2"/>
  <c r="S1680" i="2"/>
  <c r="S1681" i="2"/>
  <c r="S1682" i="2"/>
  <c r="S1683" i="2"/>
  <c r="S1684" i="2"/>
  <c r="S1685" i="2"/>
  <c r="S1686" i="2"/>
  <c r="S1687" i="2"/>
  <c r="S1688" i="2"/>
  <c r="S1689" i="2"/>
  <c r="S1690" i="2"/>
  <c r="S1691" i="2"/>
  <c r="S1692" i="2"/>
  <c r="S1693" i="2"/>
  <c r="S1694" i="2"/>
  <c r="S1695" i="2"/>
  <c r="S1696" i="2"/>
  <c r="S1697" i="2"/>
  <c r="S1698" i="2"/>
  <c r="S1699" i="2"/>
  <c r="S1700" i="2"/>
  <c r="S1701" i="2"/>
  <c r="S1702" i="2"/>
  <c r="S1703" i="2"/>
  <c r="S1704" i="2"/>
  <c r="S1705" i="2"/>
  <c r="S1706" i="2"/>
  <c r="S1707" i="2"/>
  <c r="S1708" i="2"/>
  <c r="S1709" i="2"/>
  <c r="S1710" i="2"/>
  <c r="S1711" i="2"/>
  <c r="S1712" i="2"/>
  <c r="S1713" i="2"/>
  <c r="S1714" i="2"/>
  <c r="S1715" i="2"/>
  <c r="S1716" i="2"/>
  <c r="S1717" i="2"/>
  <c r="S1718" i="2"/>
  <c r="S1719" i="2"/>
  <c r="S1720" i="2"/>
  <c r="S1721" i="2"/>
  <c r="S1722" i="2"/>
  <c r="S1723" i="2"/>
  <c r="S1724" i="2"/>
  <c r="S1725" i="2"/>
  <c r="S1726" i="2"/>
  <c r="S1727" i="2"/>
  <c r="S1728" i="2"/>
  <c r="S1729" i="2"/>
  <c r="S1730" i="2"/>
  <c r="S1731" i="2"/>
  <c r="S1732" i="2"/>
  <c r="S1733" i="2"/>
  <c r="S1734" i="2"/>
  <c r="S1735" i="2"/>
  <c r="S1736" i="2"/>
  <c r="S1737" i="2"/>
  <c r="S1738" i="2"/>
  <c r="S1739" i="2"/>
  <c r="S1740" i="2"/>
  <c r="S1741" i="2"/>
  <c r="S1742" i="2"/>
  <c r="S1743" i="2"/>
  <c r="S1744" i="2"/>
  <c r="S1745" i="2"/>
  <c r="S1746" i="2"/>
  <c r="S1747" i="2"/>
  <c r="S1748" i="2"/>
  <c r="S1749" i="2"/>
  <c r="S1750" i="2"/>
  <c r="S1751" i="2"/>
  <c r="S1752" i="2"/>
  <c r="S1753" i="2"/>
  <c r="S1754" i="2"/>
  <c r="S1755" i="2"/>
  <c r="S1756" i="2"/>
  <c r="S1757" i="2"/>
  <c r="S1758" i="2"/>
  <c r="S1759" i="2"/>
  <c r="S1760" i="2"/>
  <c r="S1761" i="2"/>
  <c r="S1762" i="2"/>
  <c r="S1763" i="2"/>
  <c r="S1764" i="2"/>
  <c r="S1765" i="2"/>
  <c r="S1766" i="2"/>
  <c r="S1767" i="2"/>
  <c r="S1768" i="2"/>
  <c r="S1769" i="2"/>
  <c r="S1770" i="2"/>
  <c r="S1771" i="2"/>
  <c r="S1772" i="2"/>
  <c r="S1773" i="2"/>
  <c r="S1774" i="2"/>
  <c r="S1775" i="2"/>
  <c r="S1776" i="2"/>
  <c r="S1777" i="2"/>
  <c r="S1778" i="2"/>
  <c r="S1779" i="2"/>
  <c r="S1780" i="2"/>
  <c r="S1781" i="2"/>
  <c r="S1782" i="2"/>
  <c r="S1783" i="2"/>
  <c r="S1784" i="2"/>
  <c r="S1785" i="2"/>
  <c r="S1786" i="2"/>
  <c r="S1787" i="2"/>
  <c r="S1788" i="2"/>
  <c r="S1789" i="2"/>
  <c r="S1790" i="2"/>
  <c r="S1791" i="2"/>
  <c r="S1792" i="2"/>
  <c r="S1793" i="2"/>
  <c r="S1794" i="2"/>
  <c r="S1795" i="2"/>
  <c r="S1796" i="2"/>
  <c r="S1797" i="2"/>
  <c r="S1798" i="2"/>
  <c r="S1799" i="2"/>
  <c r="S1800" i="2"/>
  <c r="S1801" i="2"/>
  <c r="S1802" i="2"/>
  <c r="S1803" i="2"/>
  <c r="S1804" i="2"/>
  <c r="S1805" i="2"/>
  <c r="S1806" i="2"/>
  <c r="S1807" i="2"/>
  <c r="S1808" i="2"/>
  <c r="S1809" i="2"/>
  <c r="S1810" i="2"/>
  <c r="S1811" i="2"/>
  <c r="S1812" i="2"/>
  <c r="S1813" i="2"/>
  <c r="S1814" i="2"/>
  <c r="S1815" i="2"/>
  <c r="S1816" i="2"/>
  <c r="S1817" i="2"/>
  <c r="S1818" i="2"/>
  <c r="S1819" i="2"/>
  <c r="S1820" i="2"/>
  <c r="S1821" i="2"/>
  <c r="S1822" i="2"/>
  <c r="S1823" i="2"/>
  <c r="S1824" i="2"/>
  <c r="S1825" i="2"/>
  <c r="S1826" i="2"/>
  <c r="S1827" i="2"/>
  <c r="S1828" i="2"/>
  <c r="S1829" i="2"/>
  <c r="S1830" i="2"/>
  <c r="S1831" i="2"/>
  <c r="S1832" i="2"/>
  <c r="S1833" i="2"/>
  <c r="S1834" i="2"/>
  <c r="S1835" i="2"/>
  <c r="S1836" i="2"/>
  <c r="S1837" i="2"/>
  <c r="S1838" i="2"/>
  <c r="S1839" i="2"/>
  <c r="S1840" i="2"/>
  <c r="S1841" i="2"/>
  <c r="S1842" i="2"/>
  <c r="S1843" i="2"/>
  <c r="S1844" i="2"/>
  <c r="S1845" i="2"/>
  <c r="S1846" i="2"/>
  <c r="S1847" i="2"/>
  <c r="S1848" i="2"/>
  <c r="S1849" i="2"/>
  <c r="S1850" i="2"/>
  <c r="S1851" i="2"/>
  <c r="S1852" i="2"/>
  <c r="S1853" i="2"/>
  <c r="S1854" i="2"/>
  <c r="S1855" i="2"/>
  <c r="S1856" i="2"/>
  <c r="S1857" i="2"/>
  <c r="S1858" i="2"/>
  <c r="S1859" i="2"/>
  <c r="S1860" i="2"/>
  <c r="S1861" i="2"/>
  <c r="S1862" i="2"/>
  <c r="S1863" i="2"/>
  <c r="S1864" i="2"/>
  <c r="S1865" i="2"/>
  <c r="S1866" i="2"/>
  <c r="S1867" i="2"/>
  <c r="S1868" i="2"/>
  <c r="S1869" i="2"/>
  <c r="S1870" i="2"/>
  <c r="S1871" i="2"/>
  <c r="S1872" i="2"/>
  <c r="S1873" i="2"/>
  <c r="S1874" i="2"/>
  <c r="S1875" i="2"/>
  <c r="S1876" i="2"/>
  <c r="S1877" i="2"/>
  <c r="S1878" i="2"/>
  <c r="S1879" i="2"/>
  <c r="S1880" i="2"/>
  <c r="S1881" i="2"/>
  <c r="S1882" i="2"/>
  <c r="S1883" i="2"/>
  <c r="S1884" i="2"/>
  <c r="S1885" i="2"/>
  <c r="S1886" i="2"/>
  <c r="S1887" i="2"/>
  <c r="S1888" i="2"/>
  <c r="S1889" i="2"/>
  <c r="S1890" i="2"/>
  <c r="S1891" i="2"/>
  <c r="S1892" i="2"/>
  <c r="S1893" i="2"/>
  <c r="S1894" i="2"/>
  <c r="S1895" i="2"/>
  <c r="S1896" i="2"/>
  <c r="S1897" i="2"/>
  <c r="S1898" i="2"/>
  <c r="S1899" i="2"/>
  <c r="S1900" i="2"/>
  <c r="S1901" i="2"/>
  <c r="S1902" i="2"/>
  <c r="S1903" i="2"/>
  <c r="S1904" i="2"/>
  <c r="S1905" i="2"/>
  <c r="S1906" i="2"/>
  <c r="S1907" i="2"/>
  <c r="S1908" i="2"/>
  <c r="S1909" i="2"/>
  <c r="S1910" i="2"/>
  <c r="S1911" i="2"/>
  <c r="S1912" i="2"/>
  <c r="S1913" i="2"/>
  <c r="S1914" i="2"/>
  <c r="S1915" i="2"/>
  <c r="S1916" i="2"/>
  <c r="S1917" i="2"/>
  <c r="S1918" i="2"/>
  <c r="S1919" i="2"/>
  <c r="S1920" i="2"/>
  <c r="S1921" i="2"/>
  <c r="S1922" i="2"/>
  <c r="S1923" i="2"/>
  <c r="S1924" i="2"/>
  <c r="S1925" i="2"/>
  <c r="S1926" i="2"/>
  <c r="S1927" i="2"/>
  <c r="S1928" i="2"/>
  <c r="S1929" i="2"/>
  <c r="S1930" i="2"/>
  <c r="S1931" i="2"/>
  <c r="S1932" i="2"/>
  <c r="S1933" i="2"/>
  <c r="S1934" i="2"/>
  <c r="S1935" i="2"/>
  <c r="S1936" i="2"/>
  <c r="S1937" i="2"/>
  <c r="S1938" i="2"/>
  <c r="S1939" i="2"/>
  <c r="S1940" i="2"/>
  <c r="S1941" i="2"/>
  <c r="S1942" i="2"/>
  <c r="S1943" i="2"/>
  <c r="S1944" i="2"/>
  <c r="S1945" i="2"/>
  <c r="S1946" i="2"/>
  <c r="S1947" i="2"/>
  <c r="S1948" i="2"/>
  <c r="S1949" i="2"/>
  <c r="S1950" i="2"/>
  <c r="S1951" i="2"/>
  <c r="S1952" i="2"/>
  <c r="S1953" i="2"/>
  <c r="S1954" i="2"/>
  <c r="S1955" i="2"/>
  <c r="S1956" i="2"/>
  <c r="S1957" i="2"/>
  <c r="S1958" i="2"/>
  <c r="S1959" i="2"/>
  <c r="S1960" i="2"/>
  <c r="S1961" i="2"/>
  <c r="S1962" i="2"/>
  <c r="S1963" i="2"/>
  <c r="S1964" i="2"/>
  <c r="S1965" i="2"/>
  <c r="S1966" i="2"/>
  <c r="S1967" i="2"/>
  <c r="S1968" i="2"/>
  <c r="S1969" i="2"/>
  <c r="S1970" i="2"/>
  <c r="S1971" i="2"/>
  <c r="S1972" i="2"/>
  <c r="S1973" i="2"/>
  <c r="S1974" i="2"/>
  <c r="S1975" i="2"/>
  <c r="S1976" i="2"/>
  <c r="S1977" i="2"/>
  <c r="S1978" i="2"/>
  <c r="S1979" i="2"/>
  <c r="S1980" i="2"/>
  <c r="S1981" i="2"/>
  <c r="S1982" i="2"/>
  <c r="S1983" i="2"/>
  <c r="S1984" i="2"/>
  <c r="S1985" i="2"/>
  <c r="S1986" i="2"/>
  <c r="S1987" i="2"/>
  <c r="S1988" i="2"/>
  <c r="S1989" i="2"/>
  <c r="S1990" i="2"/>
  <c r="S1991" i="2"/>
  <c r="S1992" i="2"/>
  <c r="S1993" i="2"/>
  <c r="S1994" i="2"/>
  <c r="S1995" i="2"/>
  <c r="S1996" i="2"/>
  <c r="S1997" i="2"/>
  <c r="S1998" i="2"/>
  <c r="S1999" i="2"/>
  <c r="S2000" i="2"/>
  <c r="S2001" i="2"/>
  <c r="S2002" i="2"/>
  <c r="S2003" i="2"/>
  <c r="S2004" i="2"/>
  <c r="S2005" i="2"/>
  <c r="S2006" i="2"/>
  <c r="S2007" i="2"/>
  <c r="S2008" i="2"/>
  <c r="S2009" i="2"/>
  <c r="S2010" i="2"/>
  <c r="S2011" i="2"/>
  <c r="S2012" i="2"/>
  <c r="S2013" i="2"/>
  <c r="S2014" i="2"/>
  <c r="S2015" i="2"/>
  <c r="S2016" i="2"/>
  <c r="S2017" i="2"/>
  <c r="S2018" i="2"/>
  <c r="S2019" i="2"/>
  <c r="S2020" i="2"/>
  <c r="S2021" i="2"/>
  <c r="S2022" i="2"/>
  <c r="S2023" i="2"/>
  <c r="S2024" i="2"/>
  <c r="S2025" i="2"/>
  <c r="S2026" i="2"/>
  <c r="S2027" i="2"/>
  <c r="S2028" i="2"/>
  <c r="S2029" i="2"/>
  <c r="S2030" i="2"/>
  <c r="S2031" i="2"/>
  <c r="S2032" i="2"/>
  <c r="S2033" i="2"/>
  <c r="S2034" i="2"/>
  <c r="S2035" i="2"/>
  <c r="S2036" i="2"/>
  <c r="S2037" i="2"/>
  <c r="S2038" i="2"/>
  <c r="S2039" i="2"/>
  <c r="S2040" i="2"/>
  <c r="S2041" i="2"/>
  <c r="S2042" i="2"/>
  <c r="S2043" i="2"/>
  <c r="S2044" i="2"/>
  <c r="S2045" i="2"/>
  <c r="S2046" i="2"/>
  <c r="S2047" i="2"/>
  <c r="S2048" i="2"/>
  <c r="S2049" i="2"/>
  <c r="S2050" i="2"/>
  <c r="S2051" i="2"/>
  <c r="S2052" i="2"/>
  <c r="S2053" i="2"/>
  <c r="S2054" i="2"/>
  <c r="S2055" i="2"/>
  <c r="S2056" i="2"/>
  <c r="S2057" i="2"/>
  <c r="S2058" i="2"/>
  <c r="S2059" i="2"/>
  <c r="S2060" i="2"/>
  <c r="S2061" i="2"/>
  <c r="S2062" i="2"/>
  <c r="S2063" i="2"/>
  <c r="S2064" i="2"/>
  <c r="S2065" i="2"/>
  <c r="S2066" i="2"/>
  <c r="S2067" i="2"/>
  <c r="S2068" i="2"/>
  <c r="S2069" i="2"/>
  <c r="S2070" i="2"/>
  <c r="S2071" i="2"/>
  <c r="S2072" i="2"/>
  <c r="S2073" i="2"/>
  <c r="S2074" i="2"/>
  <c r="S2075" i="2"/>
  <c r="S2076" i="2"/>
  <c r="S2077" i="2"/>
  <c r="S2078" i="2"/>
  <c r="S2079" i="2"/>
  <c r="S2080" i="2"/>
  <c r="S2081" i="2"/>
  <c r="S2082" i="2"/>
  <c r="S2083" i="2"/>
  <c r="S2084" i="2"/>
  <c r="S2085" i="2"/>
  <c r="S2086" i="2"/>
  <c r="S2087" i="2"/>
  <c r="S2088" i="2"/>
  <c r="S2089" i="2"/>
  <c r="S2090" i="2"/>
  <c r="S2091" i="2"/>
  <c r="S2092" i="2"/>
  <c r="S2093" i="2"/>
  <c r="S2094" i="2"/>
  <c r="S2095" i="2"/>
  <c r="S2096" i="2"/>
  <c r="S2097" i="2"/>
  <c r="S2098" i="2"/>
  <c r="S2099" i="2"/>
  <c r="S2100" i="2"/>
  <c r="S2101" i="2"/>
  <c r="S2102" i="2"/>
  <c r="S2103" i="2"/>
  <c r="S2104" i="2"/>
  <c r="S2105" i="2"/>
  <c r="S2106" i="2"/>
  <c r="S2107" i="2"/>
  <c r="S2108" i="2"/>
  <c r="S2109" i="2"/>
  <c r="S2110" i="2"/>
  <c r="S2111" i="2"/>
  <c r="S2112" i="2"/>
  <c r="S2113" i="2"/>
  <c r="S2114" i="2"/>
  <c r="S2115" i="2"/>
  <c r="S2116" i="2"/>
  <c r="S2117" i="2"/>
  <c r="S2118" i="2"/>
  <c r="S2119" i="2"/>
  <c r="S2120" i="2"/>
  <c r="S2121" i="2"/>
  <c r="S2122" i="2"/>
  <c r="S2123" i="2"/>
  <c r="S2124" i="2"/>
  <c r="S2125" i="2"/>
  <c r="S2126" i="2"/>
  <c r="S2127" i="2"/>
  <c r="S2128" i="2"/>
  <c r="S2129" i="2"/>
  <c r="S2130" i="2"/>
  <c r="S2131" i="2"/>
  <c r="S2132" i="2"/>
  <c r="S2133" i="2"/>
  <c r="S2134" i="2"/>
  <c r="S2135" i="2"/>
  <c r="S2136" i="2"/>
  <c r="S2137" i="2"/>
  <c r="S2138" i="2"/>
  <c r="S2139" i="2"/>
  <c r="S2140" i="2"/>
  <c r="S2141" i="2"/>
  <c r="S2142" i="2"/>
  <c r="S2143" i="2"/>
  <c r="S2144" i="2"/>
  <c r="S2145" i="2"/>
  <c r="S2146" i="2"/>
  <c r="S2147" i="2"/>
  <c r="S2148" i="2"/>
  <c r="S2149" i="2"/>
  <c r="S2150" i="2"/>
  <c r="S2151" i="2"/>
  <c r="S2152" i="2"/>
  <c r="S2153" i="2"/>
  <c r="S2154" i="2"/>
  <c r="S2155" i="2"/>
  <c r="S2156" i="2"/>
  <c r="S2157" i="2"/>
  <c r="S2158" i="2"/>
  <c r="S2159" i="2"/>
  <c r="S2160" i="2"/>
  <c r="S2161" i="2"/>
  <c r="S2162" i="2"/>
  <c r="S2163" i="2"/>
  <c r="S2164" i="2"/>
  <c r="S2165" i="2"/>
  <c r="S2166" i="2"/>
  <c r="S2167" i="2"/>
  <c r="S2168" i="2"/>
  <c r="S2169" i="2"/>
  <c r="S2170" i="2"/>
  <c r="S2171" i="2"/>
  <c r="S2172" i="2"/>
  <c r="S2173" i="2"/>
  <c r="S2174" i="2"/>
  <c r="S2175" i="2"/>
  <c r="S2176" i="2"/>
  <c r="S2177" i="2"/>
  <c r="S2178" i="2"/>
  <c r="S2179" i="2"/>
  <c r="S2180" i="2"/>
  <c r="S2181" i="2"/>
  <c r="S2182" i="2"/>
  <c r="S2183" i="2"/>
  <c r="S2184" i="2"/>
  <c r="S2185" i="2"/>
  <c r="S2186" i="2"/>
  <c r="S2187" i="2"/>
  <c r="S2188" i="2"/>
  <c r="S2189" i="2"/>
  <c r="S2190" i="2"/>
  <c r="S2191" i="2"/>
  <c r="S2192" i="2"/>
  <c r="S2193" i="2"/>
  <c r="S2194" i="2"/>
  <c r="S2195" i="2"/>
  <c r="S2196" i="2"/>
  <c r="S2197" i="2"/>
  <c r="S2198" i="2"/>
  <c r="S2199" i="2"/>
  <c r="S2200" i="2"/>
  <c r="S2201" i="2"/>
  <c r="S2202" i="2"/>
  <c r="S2203" i="2"/>
  <c r="S2204" i="2"/>
  <c r="S2205" i="2"/>
  <c r="S2206" i="2"/>
  <c r="S2207" i="2"/>
  <c r="S2208" i="2"/>
  <c r="S2209" i="2"/>
  <c r="S2210" i="2"/>
  <c r="S2211" i="2"/>
  <c r="S2212" i="2"/>
  <c r="S2213" i="2"/>
  <c r="S2214" i="2"/>
  <c r="S2215" i="2"/>
  <c r="S2216" i="2"/>
  <c r="S2217" i="2"/>
  <c r="S2218" i="2"/>
  <c r="S2219" i="2"/>
  <c r="S2220" i="2"/>
  <c r="S2221" i="2"/>
  <c r="S2222" i="2"/>
  <c r="S2223" i="2"/>
  <c r="S2224" i="2"/>
  <c r="S2225" i="2"/>
  <c r="S2226" i="2"/>
  <c r="S2227" i="2"/>
  <c r="S2228" i="2"/>
  <c r="S2229" i="2"/>
  <c r="S2230" i="2"/>
  <c r="S2231" i="2"/>
  <c r="S2232" i="2"/>
  <c r="S2233" i="2"/>
  <c r="S2234" i="2"/>
  <c r="S2235" i="2"/>
  <c r="S2236" i="2"/>
  <c r="S2237" i="2"/>
  <c r="S2238" i="2"/>
  <c r="S2239" i="2"/>
  <c r="S2240" i="2"/>
  <c r="S2241" i="2"/>
  <c r="S2242" i="2"/>
  <c r="S2243" i="2"/>
  <c r="S2244" i="2"/>
  <c r="S2245" i="2"/>
  <c r="S2246" i="2"/>
  <c r="S2247" i="2"/>
  <c r="S2248" i="2"/>
  <c r="S2249" i="2"/>
  <c r="S2250" i="2"/>
  <c r="S2251" i="2"/>
  <c r="S2252" i="2"/>
  <c r="S2253" i="2"/>
  <c r="S2254" i="2"/>
  <c r="S2255" i="2"/>
  <c r="S2256" i="2"/>
  <c r="S2257" i="2"/>
  <c r="S2258" i="2"/>
  <c r="S2259" i="2"/>
  <c r="S2260" i="2"/>
  <c r="S2261" i="2"/>
  <c r="S2262" i="2"/>
  <c r="S2263" i="2"/>
  <c r="S2264" i="2"/>
  <c r="S2265" i="2"/>
  <c r="S2266" i="2"/>
  <c r="S2267" i="2"/>
  <c r="S2268" i="2"/>
  <c r="S2269" i="2"/>
  <c r="S2270" i="2"/>
  <c r="S2271" i="2"/>
  <c r="S2272" i="2"/>
  <c r="S2273" i="2"/>
  <c r="S2274" i="2"/>
  <c r="S2275" i="2"/>
  <c r="S2276" i="2"/>
  <c r="S2277" i="2"/>
  <c r="S2278" i="2"/>
  <c r="S2279" i="2"/>
  <c r="S2280" i="2"/>
  <c r="S2281" i="2"/>
  <c r="S2282" i="2"/>
  <c r="S2283" i="2"/>
  <c r="S2284" i="2"/>
  <c r="S2285" i="2"/>
  <c r="S2286" i="2"/>
  <c r="S2287" i="2"/>
  <c r="S2288" i="2"/>
  <c r="S2289" i="2"/>
  <c r="S2290" i="2"/>
  <c r="S2291" i="2"/>
  <c r="S2292" i="2"/>
  <c r="S2293" i="2"/>
  <c r="S2294" i="2"/>
  <c r="S2295" i="2"/>
  <c r="S2296" i="2"/>
  <c r="S2297" i="2"/>
  <c r="S2298" i="2"/>
  <c r="S2299" i="2"/>
  <c r="S2300" i="2"/>
  <c r="S2301" i="2"/>
  <c r="S2302" i="2"/>
  <c r="S2303" i="2"/>
  <c r="S2304" i="2"/>
  <c r="S2305" i="2"/>
  <c r="S2306" i="2"/>
  <c r="S2307" i="2"/>
  <c r="S2308" i="2"/>
  <c r="S2309" i="2"/>
  <c r="S2310" i="2"/>
  <c r="S2311" i="2"/>
  <c r="S2312" i="2"/>
  <c r="S2313" i="2"/>
  <c r="S2314" i="2"/>
  <c r="S2315" i="2"/>
  <c r="S2316" i="2"/>
  <c r="S2317" i="2"/>
  <c r="S2318" i="2"/>
  <c r="S2319" i="2"/>
  <c r="S2320" i="2"/>
  <c r="S2321" i="2"/>
  <c r="S2322" i="2"/>
  <c r="S2323" i="2"/>
  <c r="S2324" i="2"/>
  <c r="S2325" i="2"/>
  <c r="S2326" i="2"/>
  <c r="S2327" i="2"/>
  <c r="S2328" i="2"/>
  <c r="S2329" i="2"/>
  <c r="S2330" i="2"/>
  <c r="S2331" i="2"/>
  <c r="S2332" i="2"/>
  <c r="S2333" i="2"/>
  <c r="S2334" i="2"/>
  <c r="S2335" i="2"/>
  <c r="S2336" i="2"/>
  <c r="S2337" i="2"/>
  <c r="S2338" i="2"/>
  <c r="S2339" i="2"/>
  <c r="S2340" i="2"/>
  <c r="S2341" i="2"/>
  <c r="S2342" i="2"/>
  <c r="S2343" i="2"/>
  <c r="S2344" i="2"/>
  <c r="S2345" i="2"/>
  <c r="S2346" i="2"/>
  <c r="S2347" i="2"/>
  <c r="S2348" i="2"/>
  <c r="S2349" i="2"/>
  <c r="S2350" i="2"/>
  <c r="S2351" i="2"/>
  <c r="S2352" i="2"/>
  <c r="S2353" i="2"/>
  <c r="S2354" i="2"/>
  <c r="S2355" i="2"/>
  <c r="S2356" i="2"/>
  <c r="S2357" i="2"/>
  <c r="S2358" i="2"/>
  <c r="S2359" i="2"/>
  <c r="S2360" i="2"/>
  <c r="S2361" i="2"/>
  <c r="S2362" i="2"/>
  <c r="S2363" i="2"/>
  <c r="S2364" i="2"/>
  <c r="S2365" i="2"/>
  <c r="S2366" i="2"/>
  <c r="S2367" i="2"/>
  <c r="S2368" i="2"/>
  <c r="S2369" i="2"/>
  <c r="S2370" i="2"/>
  <c r="S2371" i="2"/>
  <c r="S2372" i="2"/>
  <c r="S2373" i="2"/>
  <c r="S2374" i="2"/>
  <c r="S2375" i="2"/>
  <c r="S2376" i="2"/>
  <c r="S2377" i="2"/>
  <c r="S2378" i="2"/>
  <c r="S2379" i="2"/>
  <c r="S2380" i="2"/>
  <c r="S2381" i="2"/>
  <c r="S2382" i="2"/>
  <c r="S2383" i="2"/>
  <c r="S2384" i="2"/>
  <c r="S2385" i="2"/>
  <c r="S2386" i="2"/>
  <c r="S2387" i="2"/>
  <c r="S2388" i="2"/>
  <c r="S2389" i="2"/>
  <c r="S2390" i="2"/>
  <c r="S2391" i="2"/>
  <c r="S2392" i="2"/>
  <c r="S2393" i="2"/>
  <c r="S2394" i="2"/>
  <c r="S2395" i="2"/>
  <c r="S2396" i="2"/>
  <c r="U2396" i="2" s="1"/>
  <c r="S2397" i="2"/>
  <c r="S2398" i="2"/>
  <c r="S2399" i="2"/>
  <c r="S2400" i="2"/>
  <c r="S2401" i="2"/>
  <c r="S2402" i="2"/>
  <c r="S2403" i="2"/>
  <c r="S2404" i="2"/>
  <c r="U2404" i="2" s="1"/>
  <c r="S2405" i="2"/>
  <c r="S2406" i="2"/>
  <c r="S2407" i="2"/>
  <c r="S2408" i="2"/>
  <c r="U2408" i="2" s="1"/>
  <c r="S2409" i="2"/>
  <c r="U2409" i="2" s="1"/>
  <c r="S2410" i="2"/>
  <c r="U2410" i="2" s="1"/>
  <c r="S2411" i="2"/>
  <c r="U2411" i="2" s="1"/>
  <c r="S2412" i="2"/>
  <c r="U2412" i="2" s="1"/>
  <c r="S2413" i="2"/>
  <c r="U2413" i="2" s="1"/>
  <c r="S2414" i="2"/>
  <c r="U2414" i="2" s="1"/>
  <c r="S2415" i="2"/>
  <c r="U2415" i="2" s="1"/>
  <c r="S2416" i="2"/>
  <c r="U2416" i="2" s="1"/>
  <c r="S2417" i="2"/>
  <c r="U2417" i="2" s="1"/>
  <c r="S2418" i="2"/>
  <c r="U2418" i="2" s="1"/>
  <c r="S2419" i="2"/>
  <c r="U2419" i="2" s="1"/>
  <c r="S2420" i="2"/>
  <c r="U2420" i="2" s="1"/>
  <c r="S2421" i="2"/>
  <c r="U2421" i="2" s="1"/>
  <c r="S2422" i="2"/>
  <c r="U2422" i="2" s="1"/>
  <c r="S2423" i="2"/>
  <c r="U2423" i="2" s="1"/>
  <c r="S2424" i="2"/>
  <c r="U2424" i="2" s="1"/>
  <c r="S2425" i="2"/>
  <c r="U2425" i="2" s="1"/>
  <c r="S2426" i="2"/>
  <c r="U2426" i="2" s="1"/>
  <c r="S2427" i="2"/>
  <c r="U2427" i="2" s="1"/>
  <c r="S2428" i="2"/>
  <c r="U2428" i="2" s="1"/>
  <c r="S2429" i="2"/>
  <c r="U2429" i="2" s="1"/>
  <c r="S2430" i="2"/>
  <c r="U2430" i="2" s="1"/>
  <c r="S2431" i="2"/>
  <c r="U2431" i="2" s="1"/>
  <c r="S2432" i="2"/>
  <c r="U2432" i="2" s="1"/>
  <c r="S2433" i="2"/>
  <c r="U2433" i="2" s="1"/>
  <c r="S2434" i="2"/>
  <c r="U2434" i="2" s="1"/>
  <c r="S2435" i="2"/>
  <c r="U2435" i="2" s="1"/>
  <c r="S2436" i="2"/>
  <c r="U2436" i="2" s="1"/>
  <c r="S2437" i="2"/>
  <c r="U2437" i="2" s="1"/>
  <c r="S2438" i="2"/>
  <c r="U2438" i="2" s="1"/>
  <c r="S2439" i="2"/>
  <c r="U2439" i="2" s="1"/>
  <c r="S2440" i="2"/>
  <c r="U2440" i="2" s="1"/>
  <c r="S2441" i="2"/>
  <c r="U2441" i="2" s="1"/>
  <c r="S2442" i="2"/>
  <c r="U2442" i="2" s="1"/>
  <c r="S2443" i="2"/>
  <c r="U2443" i="2" s="1"/>
  <c r="S2444" i="2"/>
  <c r="U2444" i="2" s="1"/>
  <c r="S2445" i="2"/>
  <c r="U2445" i="2" s="1"/>
  <c r="S2446" i="2"/>
  <c r="U2446" i="2" s="1"/>
  <c r="S2447" i="2"/>
  <c r="U2447" i="2" s="1"/>
  <c r="S2448" i="2"/>
  <c r="U2448" i="2" s="1"/>
  <c r="S2449" i="2"/>
  <c r="U2449" i="2" s="1"/>
  <c r="S2450" i="2"/>
  <c r="U2450" i="2" s="1"/>
  <c r="S2451" i="2"/>
  <c r="U2451" i="2" s="1"/>
  <c r="S2452" i="2"/>
  <c r="U2452" i="2" s="1"/>
  <c r="S2453" i="2"/>
  <c r="U2453" i="2" s="1"/>
  <c r="S2454" i="2"/>
  <c r="U2454" i="2" s="1"/>
  <c r="S2455" i="2"/>
  <c r="U2455" i="2" s="1"/>
  <c r="S2456" i="2"/>
  <c r="U2456" i="2" s="1"/>
  <c r="S2457" i="2"/>
  <c r="U2457" i="2" s="1"/>
  <c r="S2458" i="2"/>
  <c r="U2458" i="2" s="1"/>
  <c r="S2459" i="2"/>
  <c r="U2459" i="2" s="1"/>
  <c r="S2460" i="2"/>
  <c r="U2460" i="2" s="1"/>
  <c r="S2461" i="2"/>
  <c r="U2461" i="2" s="1"/>
  <c r="S2462" i="2"/>
  <c r="U2462" i="2" s="1"/>
  <c r="S2463" i="2"/>
  <c r="U2463" i="2" s="1"/>
  <c r="S2464" i="2"/>
  <c r="U2464" i="2" s="1"/>
  <c r="S2465" i="2"/>
  <c r="U2465" i="2" s="1"/>
  <c r="S2466" i="2"/>
  <c r="U2466" i="2" s="1"/>
  <c r="S2467" i="2"/>
  <c r="U2467" i="2" s="1"/>
  <c r="S2468" i="2"/>
  <c r="U2468" i="2" s="1"/>
  <c r="S2469" i="2"/>
  <c r="U2469" i="2" s="1"/>
  <c r="S2470" i="2"/>
  <c r="U2470" i="2" s="1"/>
  <c r="S2471" i="2"/>
  <c r="U2471" i="2" s="1"/>
  <c r="S2472" i="2"/>
  <c r="S2473" i="2"/>
  <c r="S2474" i="2"/>
  <c r="S2475" i="2"/>
  <c r="S2476" i="2"/>
  <c r="S2477" i="2"/>
  <c r="S2478" i="2"/>
  <c r="S2479" i="2"/>
  <c r="S2480" i="2"/>
  <c r="S2481" i="2"/>
  <c r="S2482" i="2"/>
  <c r="S2483" i="2"/>
  <c r="S2484" i="2"/>
  <c r="S2485" i="2"/>
  <c r="S2486" i="2"/>
  <c r="S2487" i="2"/>
  <c r="S2488" i="2"/>
  <c r="S2489" i="2"/>
  <c r="S2490" i="2"/>
  <c r="S2491" i="2"/>
  <c r="S2492" i="2"/>
  <c r="S2493" i="2"/>
  <c r="S2494" i="2"/>
  <c r="S2495" i="2"/>
  <c r="S2496" i="2"/>
  <c r="S2497" i="2"/>
  <c r="S2498" i="2"/>
  <c r="S2499" i="2"/>
  <c r="S2500" i="2"/>
  <c r="S2501" i="2"/>
  <c r="S2502" i="2"/>
  <c r="S2503" i="2"/>
  <c r="S2504" i="2"/>
  <c r="S2505" i="2"/>
  <c r="S2506" i="2"/>
  <c r="S2507" i="2"/>
  <c r="S2508" i="2"/>
  <c r="S2509" i="2"/>
  <c r="S2510" i="2"/>
  <c r="R5" i="2"/>
  <c r="R6" i="2"/>
  <c r="R7" i="2"/>
  <c r="R8" i="2"/>
  <c r="R9" i="2"/>
  <c r="R10" i="2"/>
  <c r="R11" i="2"/>
  <c r="R12" i="2"/>
  <c r="R13" i="2"/>
  <c r="R14" i="2"/>
  <c r="R15" i="2"/>
  <c r="R16" i="2"/>
  <c r="R17" i="2"/>
  <c r="R18" i="2"/>
  <c r="R19" i="2"/>
  <c r="R20" i="2"/>
  <c r="R21" i="2"/>
  <c r="R22" i="2"/>
  <c r="R23" i="2"/>
  <c r="R24" i="2"/>
  <c r="R25" i="2"/>
  <c r="R26" i="2"/>
  <c r="R27" i="2"/>
  <c r="R28" i="2"/>
  <c r="R29" i="2"/>
  <c r="R30" i="2"/>
  <c r="R31" i="2"/>
  <c r="R32" i="2"/>
  <c r="R33" i="2"/>
  <c r="R34" i="2"/>
  <c r="R35" i="2"/>
  <c r="R36" i="2"/>
  <c r="R37" i="2"/>
  <c r="R38" i="2"/>
  <c r="R39" i="2"/>
  <c r="R40" i="2"/>
  <c r="R41" i="2"/>
  <c r="R42" i="2"/>
  <c r="R43" i="2"/>
  <c r="R44" i="2"/>
  <c r="R45" i="2"/>
  <c r="R46" i="2"/>
  <c r="R47" i="2"/>
  <c r="R48" i="2"/>
  <c r="R49" i="2"/>
  <c r="R50" i="2"/>
  <c r="R51" i="2"/>
  <c r="R52" i="2"/>
  <c r="R53" i="2"/>
  <c r="R54" i="2"/>
  <c r="R55" i="2"/>
  <c r="R56" i="2"/>
  <c r="R57" i="2"/>
  <c r="R58" i="2"/>
  <c r="R59" i="2"/>
  <c r="R60" i="2"/>
  <c r="R61" i="2"/>
  <c r="R62" i="2"/>
  <c r="R63" i="2"/>
  <c r="R64" i="2"/>
  <c r="R65" i="2"/>
  <c r="R66" i="2"/>
  <c r="R67" i="2"/>
  <c r="R68" i="2"/>
  <c r="R69" i="2"/>
  <c r="R70" i="2"/>
  <c r="R71" i="2"/>
  <c r="R72" i="2"/>
  <c r="R73" i="2"/>
  <c r="R74" i="2"/>
  <c r="R75" i="2"/>
  <c r="R76" i="2"/>
  <c r="R77" i="2"/>
  <c r="R78" i="2"/>
  <c r="R79" i="2"/>
  <c r="R80" i="2"/>
  <c r="R81" i="2"/>
  <c r="R82" i="2"/>
  <c r="R83" i="2"/>
  <c r="R84" i="2"/>
  <c r="R85" i="2"/>
  <c r="R86" i="2"/>
  <c r="R87" i="2"/>
  <c r="R88" i="2"/>
  <c r="R89" i="2"/>
  <c r="R90" i="2"/>
  <c r="R91" i="2"/>
  <c r="R92" i="2"/>
  <c r="R93" i="2"/>
  <c r="R94" i="2"/>
  <c r="R95" i="2"/>
  <c r="R96" i="2"/>
  <c r="R97" i="2"/>
  <c r="R98" i="2"/>
  <c r="R99" i="2"/>
  <c r="R100" i="2"/>
  <c r="R101" i="2"/>
  <c r="R102" i="2"/>
  <c r="R103" i="2"/>
  <c r="R104" i="2"/>
  <c r="R105" i="2"/>
  <c r="R106" i="2"/>
  <c r="R107" i="2"/>
  <c r="R108" i="2"/>
  <c r="R109" i="2"/>
  <c r="R110" i="2"/>
  <c r="R111" i="2"/>
  <c r="R112" i="2"/>
  <c r="R113" i="2"/>
  <c r="R114" i="2"/>
  <c r="R115" i="2"/>
  <c r="R116" i="2"/>
  <c r="R117" i="2"/>
  <c r="R118" i="2"/>
  <c r="R119" i="2"/>
  <c r="R120" i="2"/>
  <c r="R121" i="2"/>
  <c r="R122" i="2"/>
  <c r="R123" i="2"/>
  <c r="R124" i="2"/>
  <c r="R125" i="2"/>
  <c r="R126" i="2"/>
  <c r="R127" i="2"/>
  <c r="R128" i="2"/>
  <c r="R129" i="2"/>
  <c r="R130" i="2"/>
  <c r="R131" i="2"/>
  <c r="R132" i="2"/>
  <c r="R133" i="2"/>
  <c r="R134" i="2"/>
  <c r="R135" i="2"/>
  <c r="R136" i="2"/>
  <c r="R137" i="2"/>
  <c r="R138" i="2"/>
  <c r="R139" i="2"/>
  <c r="R140" i="2"/>
  <c r="R141" i="2"/>
  <c r="R142" i="2"/>
  <c r="R143" i="2"/>
  <c r="R144" i="2"/>
  <c r="R145" i="2"/>
  <c r="R146" i="2"/>
  <c r="R147" i="2"/>
  <c r="R148" i="2"/>
  <c r="R149" i="2"/>
  <c r="R150" i="2"/>
  <c r="R151" i="2"/>
  <c r="R152" i="2"/>
  <c r="R153" i="2"/>
  <c r="R154" i="2"/>
  <c r="R155" i="2"/>
  <c r="R156" i="2"/>
  <c r="R157" i="2"/>
  <c r="R158" i="2"/>
  <c r="R159" i="2"/>
  <c r="R160" i="2"/>
  <c r="R161" i="2"/>
  <c r="R162" i="2"/>
  <c r="R163" i="2"/>
  <c r="R164" i="2"/>
  <c r="R165" i="2"/>
  <c r="R166" i="2"/>
  <c r="R167" i="2"/>
  <c r="R168" i="2"/>
  <c r="R169" i="2"/>
  <c r="R170" i="2"/>
  <c r="R171" i="2"/>
  <c r="R172" i="2"/>
  <c r="R173" i="2"/>
  <c r="R174" i="2"/>
  <c r="R175" i="2"/>
  <c r="R176" i="2"/>
  <c r="R177" i="2"/>
  <c r="R178" i="2"/>
  <c r="R179" i="2"/>
  <c r="R180" i="2"/>
  <c r="R181" i="2"/>
  <c r="R182" i="2"/>
  <c r="R183" i="2"/>
  <c r="R184" i="2"/>
  <c r="R185" i="2"/>
  <c r="R186" i="2"/>
  <c r="R187" i="2"/>
  <c r="R188" i="2"/>
  <c r="R189" i="2"/>
  <c r="R190" i="2"/>
  <c r="R191" i="2"/>
  <c r="R192" i="2"/>
  <c r="R193" i="2"/>
  <c r="R194" i="2"/>
  <c r="R195" i="2"/>
  <c r="R196" i="2"/>
  <c r="R197" i="2"/>
  <c r="R198" i="2"/>
  <c r="R199" i="2"/>
  <c r="R200" i="2"/>
  <c r="R201" i="2"/>
  <c r="R202" i="2"/>
  <c r="R203" i="2"/>
  <c r="R204" i="2"/>
  <c r="R205" i="2"/>
  <c r="R206" i="2"/>
  <c r="R207" i="2"/>
  <c r="R208" i="2"/>
  <c r="R209" i="2"/>
  <c r="R210" i="2"/>
  <c r="R211" i="2"/>
  <c r="R212" i="2"/>
  <c r="R213" i="2"/>
  <c r="R214" i="2"/>
  <c r="R215" i="2"/>
  <c r="R216" i="2"/>
  <c r="R217" i="2"/>
  <c r="R218" i="2"/>
  <c r="R219" i="2"/>
  <c r="R220" i="2"/>
  <c r="R221" i="2"/>
  <c r="R222" i="2"/>
  <c r="R223" i="2"/>
  <c r="R224" i="2"/>
  <c r="R225" i="2"/>
  <c r="R226" i="2"/>
  <c r="R227" i="2"/>
  <c r="R228" i="2"/>
  <c r="R229" i="2"/>
  <c r="R230" i="2"/>
  <c r="R231" i="2"/>
  <c r="R232" i="2"/>
  <c r="R233" i="2"/>
  <c r="R234" i="2"/>
  <c r="R235" i="2"/>
  <c r="R236" i="2"/>
  <c r="R237" i="2"/>
  <c r="R238" i="2"/>
  <c r="R239" i="2"/>
  <c r="R240" i="2"/>
  <c r="R241" i="2"/>
  <c r="R242" i="2"/>
  <c r="R243" i="2"/>
  <c r="R244" i="2"/>
  <c r="R245" i="2"/>
  <c r="R246" i="2"/>
  <c r="R247" i="2"/>
  <c r="R248" i="2"/>
  <c r="R249" i="2"/>
  <c r="R250" i="2"/>
  <c r="R251" i="2"/>
  <c r="R252" i="2"/>
  <c r="R253" i="2"/>
  <c r="R254" i="2"/>
  <c r="R255" i="2"/>
  <c r="R256" i="2"/>
  <c r="R257" i="2"/>
  <c r="R258" i="2"/>
  <c r="R259" i="2"/>
  <c r="R260" i="2"/>
  <c r="R261" i="2"/>
  <c r="R262" i="2"/>
  <c r="R263" i="2"/>
  <c r="R264" i="2"/>
  <c r="R265" i="2"/>
  <c r="R266" i="2"/>
  <c r="R267" i="2"/>
  <c r="R268" i="2"/>
  <c r="R269" i="2"/>
  <c r="R270" i="2"/>
  <c r="R271" i="2"/>
  <c r="R272" i="2"/>
  <c r="R273" i="2"/>
  <c r="R274" i="2"/>
  <c r="R275" i="2"/>
  <c r="R276" i="2"/>
  <c r="R277" i="2"/>
  <c r="R278" i="2"/>
  <c r="R279" i="2"/>
  <c r="R280" i="2"/>
  <c r="R281" i="2"/>
  <c r="R282" i="2"/>
  <c r="R283" i="2"/>
  <c r="R284" i="2"/>
  <c r="R285" i="2"/>
  <c r="R286" i="2"/>
  <c r="R287" i="2"/>
  <c r="R288" i="2"/>
  <c r="R289" i="2"/>
  <c r="R290" i="2"/>
  <c r="R291" i="2"/>
  <c r="R292" i="2"/>
  <c r="R293" i="2"/>
  <c r="R294" i="2"/>
  <c r="R295" i="2"/>
  <c r="R296" i="2"/>
  <c r="R297" i="2"/>
  <c r="R298" i="2"/>
  <c r="R299" i="2"/>
  <c r="R300" i="2"/>
  <c r="R301" i="2"/>
  <c r="R302" i="2"/>
  <c r="R303" i="2"/>
  <c r="R304" i="2"/>
  <c r="R305" i="2"/>
  <c r="R306" i="2"/>
  <c r="R307" i="2"/>
  <c r="R308" i="2"/>
  <c r="R309" i="2"/>
  <c r="R310" i="2"/>
  <c r="R311" i="2"/>
  <c r="R312" i="2"/>
  <c r="R313" i="2"/>
  <c r="R314" i="2"/>
  <c r="R315" i="2"/>
  <c r="R316" i="2"/>
  <c r="R317" i="2"/>
  <c r="R318" i="2"/>
  <c r="R319" i="2"/>
  <c r="R320" i="2"/>
  <c r="R321" i="2"/>
  <c r="R322" i="2"/>
  <c r="R323" i="2"/>
  <c r="R324" i="2"/>
  <c r="R325" i="2"/>
  <c r="R326" i="2"/>
  <c r="R327" i="2"/>
  <c r="R328" i="2"/>
  <c r="R329" i="2"/>
  <c r="R330" i="2"/>
  <c r="R331" i="2"/>
  <c r="R332" i="2"/>
  <c r="R333" i="2"/>
  <c r="R334" i="2"/>
  <c r="R335" i="2"/>
  <c r="R336" i="2"/>
  <c r="R337" i="2"/>
  <c r="R338" i="2"/>
  <c r="R339" i="2"/>
  <c r="R340" i="2"/>
  <c r="R341" i="2"/>
  <c r="R342" i="2"/>
  <c r="R343" i="2"/>
  <c r="R344" i="2"/>
  <c r="R345" i="2"/>
  <c r="R346" i="2"/>
  <c r="R347" i="2"/>
  <c r="R348" i="2"/>
  <c r="R349" i="2"/>
  <c r="R350" i="2"/>
  <c r="R351" i="2"/>
  <c r="R352" i="2"/>
  <c r="R353" i="2"/>
  <c r="R354" i="2"/>
  <c r="R355" i="2"/>
  <c r="R356" i="2"/>
  <c r="R357" i="2"/>
  <c r="R358" i="2"/>
  <c r="R359" i="2"/>
  <c r="R360" i="2"/>
  <c r="R361" i="2"/>
  <c r="R362" i="2"/>
  <c r="R363" i="2"/>
  <c r="R364" i="2"/>
  <c r="R365" i="2"/>
  <c r="R366" i="2"/>
  <c r="R367" i="2"/>
  <c r="R368" i="2"/>
  <c r="R369" i="2"/>
  <c r="R370" i="2"/>
  <c r="R371" i="2"/>
  <c r="R372" i="2"/>
  <c r="R373" i="2"/>
  <c r="R374" i="2"/>
  <c r="R375" i="2"/>
  <c r="R376" i="2"/>
  <c r="R377" i="2"/>
  <c r="R378" i="2"/>
  <c r="R379" i="2"/>
  <c r="R380" i="2"/>
  <c r="R381" i="2"/>
  <c r="R382" i="2"/>
  <c r="R383" i="2"/>
  <c r="R384" i="2"/>
  <c r="R385" i="2"/>
  <c r="R386" i="2"/>
  <c r="R387" i="2"/>
  <c r="R388" i="2"/>
  <c r="R389" i="2"/>
  <c r="R390" i="2"/>
  <c r="R391" i="2"/>
  <c r="R392" i="2"/>
  <c r="R393" i="2"/>
  <c r="R394" i="2"/>
  <c r="R395" i="2"/>
  <c r="R396" i="2"/>
  <c r="R397" i="2"/>
  <c r="R398" i="2"/>
  <c r="R399" i="2"/>
  <c r="R400" i="2"/>
  <c r="R401" i="2"/>
  <c r="R402" i="2"/>
  <c r="R403" i="2"/>
  <c r="R404" i="2"/>
  <c r="R405" i="2"/>
  <c r="R406" i="2"/>
  <c r="R407" i="2"/>
  <c r="R408" i="2"/>
  <c r="R409" i="2"/>
  <c r="R410" i="2"/>
  <c r="R411" i="2"/>
  <c r="R412" i="2"/>
  <c r="R413" i="2"/>
  <c r="R414" i="2"/>
  <c r="R415" i="2"/>
  <c r="R416" i="2"/>
  <c r="R417" i="2"/>
  <c r="R418" i="2"/>
  <c r="R419" i="2"/>
  <c r="R420" i="2"/>
  <c r="R421" i="2"/>
  <c r="R422" i="2"/>
  <c r="R423" i="2"/>
  <c r="R424" i="2"/>
  <c r="R425" i="2"/>
  <c r="R426" i="2"/>
  <c r="R427" i="2"/>
  <c r="R428" i="2"/>
  <c r="R429" i="2"/>
  <c r="R430" i="2"/>
  <c r="R431" i="2"/>
  <c r="R432" i="2"/>
  <c r="R433" i="2"/>
  <c r="R434" i="2"/>
  <c r="R435" i="2"/>
  <c r="R436" i="2"/>
  <c r="R437" i="2"/>
  <c r="R438" i="2"/>
  <c r="R439" i="2"/>
  <c r="R440" i="2"/>
  <c r="R441" i="2"/>
  <c r="R442" i="2"/>
  <c r="R443" i="2"/>
  <c r="R444" i="2"/>
  <c r="R445" i="2"/>
  <c r="R446" i="2"/>
  <c r="R447" i="2"/>
  <c r="R448" i="2"/>
  <c r="R449" i="2"/>
  <c r="R450" i="2"/>
  <c r="R451" i="2"/>
  <c r="R452" i="2"/>
  <c r="R453" i="2"/>
  <c r="R454" i="2"/>
  <c r="R455" i="2"/>
  <c r="R456" i="2"/>
  <c r="R457" i="2"/>
  <c r="R458" i="2"/>
  <c r="R459" i="2"/>
  <c r="R460" i="2"/>
  <c r="R461" i="2"/>
  <c r="R462" i="2"/>
  <c r="R463" i="2"/>
  <c r="R464" i="2"/>
  <c r="R465" i="2"/>
  <c r="R466" i="2"/>
  <c r="R467" i="2"/>
  <c r="R468" i="2"/>
  <c r="R469" i="2"/>
  <c r="R470" i="2"/>
  <c r="R471" i="2"/>
  <c r="R472" i="2"/>
  <c r="R473" i="2"/>
  <c r="R474" i="2"/>
  <c r="R475" i="2"/>
  <c r="R476" i="2"/>
  <c r="R477" i="2"/>
  <c r="R478" i="2"/>
  <c r="R479" i="2"/>
  <c r="R480" i="2"/>
  <c r="R481" i="2"/>
  <c r="R482" i="2"/>
  <c r="R483" i="2"/>
  <c r="R484" i="2"/>
  <c r="R485" i="2"/>
  <c r="R486" i="2"/>
  <c r="R487" i="2"/>
  <c r="R488" i="2"/>
  <c r="R489" i="2"/>
  <c r="R490" i="2"/>
  <c r="R491" i="2"/>
  <c r="R492" i="2"/>
  <c r="R493" i="2"/>
  <c r="R494" i="2"/>
  <c r="R495" i="2"/>
  <c r="R496" i="2"/>
  <c r="R497" i="2"/>
  <c r="R498" i="2"/>
  <c r="R499" i="2"/>
  <c r="R500" i="2"/>
  <c r="R501" i="2"/>
  <c r="R502" i="2"/>
  <c r="R503" i="2"/>
  <c r="R504" i="2"/>
  <c r="R505" i="2"/>
  <c r="R506" i="2"/>
  <c r="R507" i="2"/>
  <c r="R508" i="2"/>
  <c r="R509" i="2"/>
  <c r="R510" i="2"/>
  <c r="R511" i="2"/>
  <c r="R512" i="2"/>
  <c r="R513" i="2"/>
  <c r="R514" i="2"/>
  <c r="R515" i="2"/>
  <c r="R516" i="2"/>
  <c r="R517" i="2"/>
  <c r="R518" i="2"/>
  <c r="R519" i="2"/>
  <c r="R520" i="2"/>
  <c r="R521" i="2"/>
  <c r="R522" i="2"/>
  <c r="R523" i="2"/>
  <c r="R524" i="2"/>
  <c r="R525" i="2"/>
  <c r="R526" i="2"/>
  <c r="R527" i="2"/>
  <c r="R528" i="2"/>
  <c r="R529" i="2"/>
  <c r="R530" i="2"/>
  <c r="R531" i="2"/>
  <c r="R532" i="2"/>
  <c r="R533" i="2"/>
  <c r="R534" i="2"/>
  <c r="R535" i="2"/>
  <c r="R536" i="2"/>
  <c r="R537" i="2"/>
  <c r="R538" i="2"/>
  <c r="R539" i="2"/>
  <c r="R540" i="2"/>
  <c r="R541" i="2"/>
  <c r="R542" i="2"/>
  <c r="R543" i="2"/>
  <c r="R544" i="2"/>
  <c r="R545" i="2"/>
  <c r="R546" i="2"/>
  <c r="R547" i="2"/>
  <c r="R548" i="2"/>
  <c r="R549" i="2"/>
  <c r="R550" i="2"/>
  <c r="R551" i="2"/>
  <c r="R552" i="2"/>
  <c r="R553" i="2"/>
  <c r="R554" i="2"/>
  <c r="R555" i="2"/>
  <c r="R556" i="2"/>
  <c r="R557" i="2"/>
  <c r="R558" i="2"/>
  <c r="R559" i="2"/>
  <c r="R560" i="2"/>
  <c r="R561" i="2"/>
  <c r="R562" i="2"/>
  <c r="R563" i="2"/>
  <c r="R564" i="2"/>
  <c r="R565" i="2"/>
  <c r="R566" i="2"/>
  <c r="R567" i="2"/>
  <c r="R568" i="2"/>
  <c r="R569" i="2"/>
  <c r="R570" i="2"/>
  <c r="R571" i="2"/>
  <c r="R572" i="2"/>
  <c r="R573" i="2"/>
  <c r="R574" i="2"/>
  <c r="R575" i="2"/>
  <c r="R576" i="2"/>
  <c r="R577" i="2"/>
  <c r="R578" i="2"/>
  <c r="R579" i="2"/>
  <c r="R580" i="2"/>
  <c r="R581" i="2"/>
  <c r="R582" i="2"/>
  <c r="R583" i="2"/>
  <c r="R584" i="2"/>
  <c r="R585" i="2"/>
  <c r="R586" i="2"/>
  <c r="R587" i="2"/>
  <c r="R588" i="2"/>
  <c r="R589" i="2"/>
  <c r="R590" i="2"/>
  <c r="R591" i="2"/>
  <c r="R592" i="2"/>
  <c r="R593" i="2"/>
  <c r="R594" i="2"/>
  <c r="R595" i="2"/>
  <c r="R596" i="2"/>
  <c r="R597" i="2"/>
  <c r="R598" i="2"/>
  <c r="R599" i="2"/>
  <c r="R600" i="2"/>
  <c r="R601" i="2"/>
  <c r="R602" i="2"/>
  <c r="R603" i="2"/>
  <c r="R604" i="2"/>
  <c r="R605" i="2"/>
  <c r="R606" i="2"/>
  <c r="R607" i="2"/>
  <c r="R608" i="2"/>
  <c r="R609" i="2"/>
  <c r="R610" i="2"/>
  <c r="R611" i="2"/>
  <c r="R612" i="2"/>
  <c r="R613" i="2"/>
  <c r="R614" i="2"/>
  <c r="R615" i="2"/>
  <c r="R616" i="2"/>
  <c r="R617" i="2"/>
  <c r="R618" i="2"/>
  <c r="R619" i="2"/>
  <c r="R620" i="2"/>
  <c r="R621" i="2"/>
  <c r="R622" i="2"/>
  <c r="R623" i="2"/>
  <c r="R624" i="2"/>
  <c r="R625" i="2"/>
  <c r="R626" i="2"/>
  <c r="R627" i="2"/>
  <c r="R628" i="2"/>
  <c r="R629" i="2"/>
  <c r="R630" i="2"/>
  <c r="R631" i="2"/>
  <c r="R632" i="2"/>
  <c r="R633" i="2"/>
  <c r="R634" i="2"/>
  <c r="R635" i="2"/>
  <c r="R636" i="2"/>
  <c r="R637" i="2"/>
  <c r="R638" i="2"/>
  <c r="R639" i="2"/>
  <c r="R640" i="2"/>
  <c r="R641" i="2"/>
  <c r="R642" i="2"/>
  <c r="R643" i="2"/>
  <c r="R644" i="2"/>
  <c r="R645" i="2"/>
  <c r="R646" i="2"/>
  <c r="R647" i="2"/>
  <c r="R648" i="2"/>
  <c r="R649" i="2"/>
  <c r="R650" i="2"/>
  <c r="R651" i="2"/>
  <c r="R652" i="2"/>
  <c r="R653" i="2"/>
  <c r="R654" i="2"/>
  <c r="R655" i="2"/>
  <c r="R656" i="2"/>
  <c r="R657" i="2"/>
  <c r="R658" i="2"/>
  <c r="R659" i="2"/>
  <c r="R660" i="2"/>
  <c r="R661" i="2"/>
  <c r="R662" i="2"/>
  <c r="R663" i="2"/>
  <c r="R664" i="2"/>
  <c r="R665" i="2"/>
  <c r="R666" i="2"/>
  <c r="R667" i="2"/>
  <c r="R668" i="2"/>
  <c r="R669" i="2"/>
  <c r="R670" i="2"/>
  <c r="R671" i="2"/>
  <c r="R672" i="2"/>
  <c r="R673" i="2"/>
  <c r="R674" i="2"/>
  <c r="R675" i="2"/>
  <c r="R676" i="2"/>
  <c r="R677" i="2"/>
  <c r="R678" i="2"/>
  <c r="R679" i="2"/>
  <c r="R680" i="2"/>
  <c r="R681" i="2"/>
  <c r="R682" i="2"/>
  <c r="R683" i="2"/>
  <c r="R684" i="2"/>
  <c r="R685" i="2"/>
  <c r="R686" i="2"/>
  <c r="R687" i="2"/>
  <c r="R688" i="2"/>
  <c r="R689" i="2"/>
  <c r="R690" i="2"/>
  <c r="R691" i="2"/>
  <c r="R692" i="2"/>
  <c r="R693" i="2"/>
  <c r="R694" i="2"/>
  <c r="R695" i="2"/>
  <c r="R696" i="2"/>
  <c r="R697" i="2"/>
  <c r="R698" i="2"/>
  <c r="R699" i="2"/>
  <c r="R700" i="2"/>
  <c r="R701" i="2"/>
  <c r="R702" i="2"/>
  <c r="R703" i="2"/>
  <c r="R704" i="2"/>
  <c r="R705" i="2"/>
  <c r="R706" i="2"/>
  <c r="R707" i="2"/>
  <c r="R708" i="2"/>
  <c r="R709" i="2"/>
  <c r="R710" i="2"/>
  <c r="R711" i="2"/>
  <c r="R712" i="2"/>
  <c r="R713" i="2"/>
  <c r="R714" i="2"/>
  <c r="R715" i="2"/>
  <c r="R716" i="2"/>
  <c r="R717" i="2"/>
  <c r="R718" i="2"/>
  <c r="R719" i="2"/>
  <c r="R720" i="2"/>
  <c r="R721" i="2"/>
  <c r="R722" i="2"/>
  <c r="R723" i="2"/>
  <c r="R724" i="2"/>
  <c r="R725" i="2"/>
  <c r="R726" i="2"/>
  <c r="R727" i="2"/>
  <c r="R728" i="2"/>
  <c r="R729" i="2"/>
  <c r="R730" i="2"/>
  <c r="R731" i="2"/>
  <c r="R732" i="2"/>
  <c r="R733" i="2"/>
  <c r="R734" i="2"/>
  <c r="R735" i="2"/>
  <c r="R736" i="2"/>
  <c r="R737" i="2"/>
  <c r="R738" i="2"/>
  <c r="R739" i="2"/>
  <c r="R740" i="2"/>
  <c r="R741" i="2"/>
  <c r="R742" i="2"/>
  <c r="R743" i="2"/>
  <c r="R744" i="2"/>
  <c r="R745" i="2"/>
  <c r="R746" i="2"/>
  <c r="R747" i="2"/>
  <c r="R748" i="2"/>
  <c r="R749" i="2"/>
  <c r="R750" i="2"/>
  <c r="R751" i="2"/>
  <c r="R752" i="2"/>
  <c r="R753" i="2"/>
  <c r="R754" i="2"/>
  <c r="R755" i="2"/>
  <c r="R756" i="2"/>
  <c r="R757" i="2"/>
  <c r="R758" i="2"/>
  <c r="R759" i="2"/>
  <c r="R760" i="2"/>
  <c r="R761" i="2"/>
  <c r="R762" i="2"/>
  <c r="R763" i="2"/>
  <c r="R764" i="2"/>
  <c r="R765" i="2"/>
  <c r="R766" i="2"/>
  <c r="R767" i="2"/>
  <c r="R768" i="2"/>
  <c r="R769" i="2"/>
  <c r="R770" i="2"/>
  <c r="R771" i="2"/>
  <c r="R772" i="2"/>
  <c r="R773" i="2"/>
  <c r="R774" i="2"/>
  <c r="R775" i="2"/>
  <c r="R776" i="2"/>
  <c r="R777" i="2"/>
  <c r="R778" i="2"/>
  <c r="R779" i="2"/>
  <c r="R780" i="2"/>
  <c r="R781" i="2"/>
  <c r="R782" i="2"/>
  <c r="R783" i="2"/>
  <c r="R784" i="2"/>
  <c r="R785" i="2"/>
  <c r="R786" i="2"/>
  <c r="R787" i="2"/>
  <c r="R788" i="2"/>
  <c r="R789" i="2"/>
  <c r="R790" i="2"/>
  <c r="R791" i="2"/>
  <c r="R792" i="2"/>
  <c r="R793" i="2"/>
  <c r="R794" i="2"/>
  <c r="R795" i="2"/>
  <c r="R796" i="2"/>
  <c r="R797" i="2"/>
  <c r="R798" i="2"/>
  <c r="R799" i="2"/>
  <c r="R800" i="2"/>
  <c r="R801" i="2"/>
  <c r="R802" i="2"/>
  <c r="R803" i="2"/>
  <c r="R804" i="2"/>
  <c r="R805" i="2"/>
  <c r="R806" i="2"/>
  <c r="R807" i="2"/>
  <c r="R808" i="2"/>
  <c r="R809" i="2"/>
  <c r="R810" i="2"/>
  <c r="R811" i="2"/>
  <c r="R812" i="2"/>
  <c r="R813" i="2"/>
  <c r="R814" i="2"/>
  <c r="R815" i="2"/>
  <c r="R816" i="2"/>
  <c r="R817" i="2"/>
  <c r="R818" i="2"/>
  <c r="R819" i="2"/>
  <c r="R820" i="2"/>
  <c r="R821" i="2"/>
  <c r="R822" i="2"/>
  <c r="R823" i="2"/>
  <c r="R824" i="2"/>
  <c r="R825" i="2"/>
  <c r="R826" i="2"/>
  <c r="R827" i="2"/>
  <c r="R828" i="2"/>
  <c r="R829" i="2"/>
  <c r="R830" i="2"/>
  <c r="R831" i="2"/>
  <c r="R832" i="2"/>
  <c r="R833" i="2"/>
  <c r="R834" i="2"/>
  <c r="R835" i="2"/>
  <c r="R836" i="2"/>
  <c r="R837" i="2"/>
  <c r="R838" i="2"/>
  <c r="R839" i="2"/>
  <c r="R840" i="2"/>
  <c r="R841" i="2"/>
  <c r="R842" i="2"/>
  <c r="R843" i="2"/>
  <c r="R844" i="2"/>
  <c r="R845" i="2"/>
  <c r="R846" i="2"/>
  <c r="R847" i="2"/>
  <c r="R848" i="2"/>
  <c r="R849" i="2"/>
  <c r="R850" i="2"/>
  <c r="R851" i="2"/>
  <c r="R852" i="2"/>
  <c r="R853" i="2"/>
  <c r="R854" i="2"/>
  <c r="R855" i="2"/>
  <c r="R856" i="2"/>
  <c r="R857" i="2"/>
  <c r="R858" i="2"/>
  <c r="R859" i="2"/>
  <c r="R860" i="2"/>
  <c r="R861" i="2"/>
  <c r="R862" i="2"/>
  <c r="R863" i="2"/>
  <c r="R864" i="2"/>
  <c r="R865" i="2"/>
  <c r="R866" i="2"/>
  <c r="R867" i="2"/>
  <c r="R868" i="2"/>
  <c r="R869" i="2"/>
  <c r="R870" i="2"/>
  <c r="R871" i="2"/>
  <c r="R872" i="2"/>
  <c r="R873" i="2"/>
  <c r="R874" i="2"/>
  <c r="R875" i="2"/>
  <c r="R876" i="2"/>
  <c r="R877" i="2"/>
  <c r="R878" i="2"/>
  <c r="R879" i="2"/>
  <c r="R880" i="2"/>
  <c r="R881" i="2"/>
  <c r="R882" i="2"/>
  <c r="R883" i="2"/>
  <c r="R884" i="2"/>
  <c r="R885" i="2"/>
  <c r="R886" i="2"/>
  <c r="R887" i="2"/>
  <c r="R888" i="2"/>
  <c r="R889" i="2"/>
  <c r="R890" i="2"/>
  <c r="R891" i="2"/>
  <c r="R892" i="2"/>
  <c r="R893" i="2"/>
  <c r="R894" i="2"/>
  <c r="R895" i="2"/>
  <c r="R896" i="2"/>
  <c r="R897" i="2"/>
  <c r="R898" i="2"/>
  <c r="R899" i="2"/>
  <c r="R900" i="2"/>
  <c r="R901" i="2"/>
  <c r="R902" i="2"/>
  <c r="R903" i="2"/>
  <c r="R904" i="2"/>
  <c r="R905" i="2"/>
  <c r="R906" i="2"/>
  <c r="R907" i="2"/>
  <c r="R908" i="2"/>
  <c r="R909" i="2"/>
  <c r="R910" i="2"/>
  <c r="R911" i="2"/>
  <c r="R912" i="2"/>
  <c r="R913" i="2"/>
  <c r="R914" i="2"/>
  <c r="R915" i="2"/>
  <c r="R916" i="2"/>
  <c r="R917" i="2"/>
  <c r="R918" i="2"/>
  <c r="R919" i="2"/>
  <c r="R920" i="2"/>
  <c r="R921" i="2"/>
  <c r="R922" i="2"/>
  <c r="R923" i="2"/>
  <c r="R924" i="2"/>
  <c r="R925" i="2"/>
  <c r="R926" i="2"/>
  <c r="R927" i="2"/>
  <c r="R928" i="2"/>
  <c r="R929" i="2"/>
  <c r="R930" i="2"/>
  <c r="R931" i="2"/>
  <c r="R932" i="2"/>
  <c r="R933" i="2"/>
  <c r="R934" i="2"/>
  <c r="R935" i="2"/>
  <c r="R936" i="2"/>
  <c r="R937" i="2"/>
  <c r="R938" i="2"/>
  <c r="R939" i="2"/>
  <c r="R940" i="2"/>
  <c r="R941" i="2"/>
  <c r="R942" i="2"/>
  <c r="R943" i="2"/>
  <c r="R944" i="2"/>
  <c r="R945" i="2"/>
  <c r="R946" i="2"/>
  <c r="R947" i="2"/>
  <c r="R948" i="2"/>
  <c r="R949" i="2"/>
  <c r="R950" i="2"/>
  <c r="R951" i="2"/>
  <c r="R952" i="2"/>
  <c r="R953" i="2"/>
  <c r="R954" i="2"/>
  <c r="R955" i="2"/>
  <c r="R956" i="2"/>
  <c r="R957" i="2"/>
  <c r="R958" i="2"/>
  <c r="R959" i="2"/>
  <c r="R960" i="2"/>
  <c r="R961" i="2"/>
  <c r="R962" i="2"/>
  <c r="R963" i="2"/>
  <c r="R964" i="2"/>
  <c r="R965" i="2"/>
  <c r="R966" i="2"/>
  <c r="R967" i="2"/>
  <c r="R968" i="2"/>
  <c r="R969" i="2"/>
  <c r="R970" i="2"/>
  <c r="R971" i="2"/>
  <c r="R972" i="2"/>
  <c r="R973" i="2"/>
  <c r="R974" i="2"/>
  <c r="R975" i="2"/>
  <c r="R976" i="2"/>
  <c r="R977" i="2"/>
  <c r="R978" i="2"/>
  <c r="R979" i="2"/>
  <c r="R980" i="2"/>
  <c r="R981" i="2"/>
  <c r="R982" i="2"/>
  <c r="R983" i="2"/>
  <c r="R984" i="2"/>
  <c r="R985" i="2"/>
  <c r="R986" i="2"/>
  <c r="R987" i="2"/>
  <c r="R988" i="2"/>
  <c r="R989" i="2"/>
  <c r="R990" i="2"/>
  <c r="R991" i="2"/>
  <c r="R992" i="2"/>
  <c r="R993" i="2"/>
  <c r="R994" i="2"/>
  <c r="R995" i="2"/>
  <c r="R996" i="2"/>
  <c r="R997" i="2"/>
  <c r="R998" i="2"/>
  <c r="R999" i="2"/>
  <c r="R1000" i="2"/>
  <c r="R1001" i="2"/>
  <c r="R1002" i="2"/>
  <c r="R1003" i="2"/>
  <c r="R1004" i="2"/>
  <c r="R1005" i="2"/>
  <c r="R1006" i="2"/>
  <c r="R1007" i="2"/>
  <c r="R1008" i="2"/>
  <c r="R1009" i="2"/>
  <c r="R1010" i="2"/>
  <c r="R1011" i="2"/>
  <c r="R1012" i="2"/>
  <c r="R1013" i="2"/>
  <c r="R1014" i="2"/>
  <c r="R1015" i="2"/>
  <c r="R1016" i="2"/>
  <c r="R1017" i="2"/>
  <c r="R1018" i="2"/>
  <c r="R1019" i="2"/>
  <c r="R1020" i="2"/>
  <c r="R1021" i="2"/>
  <c r="R1022" i="2"/>
  <c r="R1023" i="2"/>
  <c r="R1024" i="2"/>
  <c r="R1025" i="2"/>
  <c r="R1026" i="2"/>
  <c r="R1027" i="2"/>
  <c r="R1028" i="2"/>
  <c r="R1029" i="2"/>
  <c r="R1030" i="2"/>
  <c r="R1031" i="2"/>
  <c r="R1032" i="2"/>
  <c r="R1033" i="2"/>
  <c r="R1034" i="2"/>
  <c r="R1035" i="2"/>
  <c r="R1036" i="2"/>
  <c r="R1037" i="2"/>
  <c r="R1038" i="2"/>
  <c r="R1039" i="2"/>
  <c r="R1040" i="2"/>
  <c r="R1041" i="2"/>
  <c r="R1042" i="2"/>
  <c r="R1043" i="2"/>
  <c r="R1044" i="2"/>
  <c r="R1045" i="2"/>
  <c r="R1046" i="2"/>
  <c r="R1047" i="2"/>
  <c r="R1048" i="2"/>
  <c r="R1049" i="2"/>
  <c r="R1050" i="2"/>
  <c r="R1051" i="2"/>
  <c r="R1052" i="2"/>
  <c r="R1053" i="2"/>
  <c r="R1054" i="2"/>
  <c r="R1055" i="2"/>
  <c r="R1056" i="2"/>
  <c r="R1057" i="2"/>
  <c r="R1058" i="2"/>
  <c r="R1059" i="2"/>
  <c r="R1060" i="2"/>
  <c r="R1061" i="2"/>
  <c r="R1062" i="2"/>
  <c r="R1063" i="2"/>
  <c r="R1064" i="2"/>
  <c r="R1065" i="2"/>
  <c r="R1066" i="2"/>
  <c r="R1067" i="2"/>
  <c r="R1068" i="2"/>
  <c r="R1069" i="2"/>
  <c r="R1070" i="2"/>
  <c r="R1071" i="2"/>
  <c r="R1072" i="2"/>
  <c r="R1073" i="2"/>
  <c r="R1074" i="2"/>
  <c r="R1075" i="2"/>
  <c r="R1076" i="2"/>
  <c r="R1077" i="2"/>
  <c r="R1078" i="2"/>
  <c r="R1079" i="2"/>
  <c r="R1080" i="2"/>
  <c r="R1081" i="2"/>
  <c r="R1082" i="2"/>
  <c r="R1083" i="2"/>
  <c r="R1084" i="2"/>
  <c r="R1085" i="2"/>
  <c r="R1086" i="2"/>
  <c r="R1087" i="2"/>
  <c r="R1088" i="2"/>
  <c r="R1089" i="2"/>
  <c r="R1090" i="2"/>
  <c r="R1091" i="2"/>
  <c r="R1092" i="2"/>
  <c r="R1093" i="2"/>
  <c r="R1094" i="2"/>
  <c r="R1095" i="2"/>
  <c r="R1096" i="2"/>
  <c r="R1097" i="2"/>
  <c r="R1098" i="2"/>
  <c r="R1099" i="2"/>
  <c r="R1100" i="2"/>
  <c r="R1101" i="2"/>
  <c r="R1102" i="2"/>
  <c r="R1103" i="2"/>
  <c r="R1104" i="2"/>
  <c r="R1105" i="2"/>
  <c r="R1106" i="2"/>
  <c r="R1107" i="2"/>
  <c r="R1108" i="2"/>
  <c r="R1109" i="2"/>
  <c r="R1110" i="2"/>
  <c r="R1111" i="2"/>
  <c r="R1112" i="2"/>
  <c r="R1113" i="2"/>
  <c r="R1114" i="2"/>
  <c r="R1115" i="2"/>
  <c r="R1116" i="2"/>
  <c r="R1117" i="2"/>
  <c r="R1118" i="2"/>
  <c r="R1119" i="2"/>
  <c r="R1120" i="2"/>
  <c r="R1121" i="2"/>
  <c r="R1122" i="2"/>
  <c r="R1123" i="2"/>
  <c r="R1124" i="2"/>
  <c r="R1125" i="2"/>
  <c r="R1126" i="2"/>
  <c r="R1127" i="2"/>
  <c r="R1128" i="2"/>
  <c r="R1129" i="2"/>
  <c r="R1130" i="2"/>
  <c r="R1131" i="2"/>
  <c r="R1132" i="2"/>
  <c r="R1133" i="2"/>
  <c r="R1134" i="2"/>
  <c r="R1135" i="2"/>
  <c r="R1136" i="2"/>
  <c r="R1137" i="2"/>
  <c r="R1138" i="2"/>
  <c r="R1139" i="2"/>
  <c r="R1140" i="2"/>
  <c r="R1141" i="2"/>
  <c r="R1142" i="2"/>
  <c r="R1143" i="2"/>
  <c r="R1144" i="2"/>
  <c r="R1145" i="2"/>
  <c r="R1146" i="2"/>
  <c r="R1147" i="2"/>
  <c r="R1148" i="2"/>
  <c r="R1149" i="2"/>
  <c r="R1150" i="2"/>
  <c r="R1151" i="2"/>
  <c r="R1152" i="2"/>
  <c r="R1153" i="2"/>
  <c r="R1154" i="2"/>
  <c r="R1155" i="2"/>
  <c r="R1156" i="2"/>
  <c r="R1157" i="2"/>
  <c r="R1158" i="2"/>
  <c r="R1159" i="2"/>
  <c r="R1160" i="2"/>
  <c r="R1161" i="2"/>
  <c r="R1162" i="2"/>
  <c r="R1163" i="2"/>
  <c r="R1164" i="2"/>
  <c r="R1165" i="2"/>
  <c r="R1166" i="2"/>
  <c r="R1167" i="2"/>
  <c r="R1168" i="2"/>
  <c r="R1169" i="2"/>
  <c r="R1170" i="2"/>
  <c r="R1171" i="2"/>
  <c r="R1172" i="2"/>
  <c r="R1173" i="2"/>
  <c r="R1174" i="2"/>
  <c r="R1175" i="2"/>
  <c r="R1176" i="2"/>
  <c r="R1177" i="2"/>
  <c r="R1178" i="2"/>
  <c r="R1179" i="2"/>
  <c r="R1180" i="2"/>
  <c r="R1181" i="2"/>
  <c r="R1182" i="2"/>
  <c r="R1183" i="2"/>
  <c r="R1184" i="2"/>
  <c r="R1185" i="2"/>
  <c r="R1186" i="2"/>
  <c r="R1187" i="2"/>
  <c r="R1188" i="2"/>
  <c r="R1189" i="2"/>
  <c r="R1190" i="2"/>
  <c r="R1191" i="2"/>
  <c r="R1192" i="2"/>
  <c r="R1193" i="2"/>
  <c r="R1194" i="2"/>
  <c r="R1195" i="2"/>
  <c r="R1196" i="2"/>
  <c r="R1197" i="2"/>
  <c r="R1198" i="2"/>
  <c r="R1199" i="2"/>
  <c r="R1200" i="2"/>
  <c r="R1201" i="2"/>
  <c r="R1202" i="2"/>
  <c r="R1203" i="2"/>
  <c r="R1204" i="2"/>
  <c r="R1205" i="2"/>
  <c r="R1206" i="2"/>
  <c r="R1207" i="2"/>
  <c r="R1208" i="2"/>
  <c r="R1209" i="2"/>
  <c r="R1210" i="2"/>
  <c r="R1211" i="2"/>
  <c r="R1212" i="2"/>
  <c r="R1213" i="2"/>
  <c r="R1214" i="2"/>
  <c r="R1215" i="2"/>
  <c r="R1216" i="2"/>
  <c r="R1217" i="2"/>
  <c r="R1218" i="2"/>
  <c r="R1219" i="2"/>
  <c r="R1220" i="2"/>
  <c r="R1221" i="2"/>
  <c r="R1222" i="2"/>
  <c r="R1223" i="2"/>
  <c r="R1224" i="2"/>
  <c r="R1225" i="2"/>
  <c r="R1226" i="2"/>
  <c r="R1227" i="2"/>
  <c r="R1228" i="2"/>
  <c r="R1229" i="2"/>
  <c r="R1230" i="2"/>
  <c r="R1231" i="2"/>
  <c r="R1232" i="2"/>
  <c r="R1233" i="2"/>
  <c r="R1234" i="2"/>
  <c r="R1235" i="2"/>
  <c r="R1236" i="2"/>
  <c r="R1237" i="2"/>
  <c r="R1238" i="2"/>
  <c r="R1239" i="2"/>
  <c r="R1240" i="2"/>
  <c r="R1241" i="2"/>
  <c r="R1242" i="2"/>
  <c r="R1243" i="2"/>
  <c r="R1244" i="2"/>
  <c r="R1245" i="2"/>
  <c r="R1246" i="2"/>
  <c r="R1247" i="2"/>
  <c r="R1248" i="2"/>
  <c r="R1249" i="2"/>
  <c r="R1250" i="2"/>
  <c r="R1251" i="2"/>
  <c r="R1252" i="2"/>
  <c r="R1253" i="2"/>
  <c r="R1254" i="2"/>
  <c r="R1255" i="2"/>
  <c r="R1256" i="2"/>
  <c r="R1257" i="2"/>
  <c r="R1258" i="2"/>
  <c r="R1259" i="2"/>
  <c r="R1260" i="2"/>
  <c r="R1261" i="2"/>
  <c r="R1262" i="2"/>
  <c r="R1263" i="2"/>
  <c r="R1264" i="2"/>
  <c r="R1265" i="2"/>
  <c r="R1266" i="2"/>
  <c r="R1267" i="2"/>
  <c r="R1268" i="2"/>
  <c r="R1269" i="2"/>
  <c r="R1270" i="2"/>
  <c r="R1271" i="2"/>
  <c r="R1272" i="2"/>
  <c r="R1273" i="2"/>
  <c r="R1274" i="2"/>
  <c r="R1275" i="2"/>
  <c r="R1276" i="2"/>
  <c r="R1277" i="2"/>
  <c r="R1278" i="2"/>
  <c r="R1279" i="2"/>
  <c r="R1280" i="2"/>
  <c r="R1281" i="2"/>
  <c r="R1282" i="2"/>
  <c r="R1283" i="2"/>
  <c r="R1284" i="2"/>
  <c r="R1285" i="2"/>
  <c r="R1286" i="2"/>
  <c r="R1287" i="2"/>
  <c r="R1288" i="2"/>
  <c r="R1289" i="2"/>
  <c r="R1290" i="2"/>
  <c r="R1291" i="2"/>
  <c r="R1292" i="2"/>
  <c r="R1293" i="2"/>
  <c r="R1294" i="2"/>
  <c r="R1295" i="2"/>
  <c r="R1296" i="2"/>
  <c r="R1297" i="2"/>
  <c r="R1298" i="2"/>
  <c r="R1299" i="2"/>
  <c r="R1300" i="2"/>
  <c r="R1301" i="2"/>
  <c r="R1302" i="2"/>
  <c r="R1303" i="2"/>
  <c r="R1304" i="2"/>
  <c r="R1305" i="2"/>
  <c r="R1306" i="2"/>
  <c r="R1307" i="2"/>
  <c r="R1308" i="2"/>
  <c r="R1309" i="2"/>
  <c r="R1310" i="2"/>
  <c r="R1311" i="2"/>
  <c r="R1312" i="2"/>
  <c r="R1313" i="2"/>
  <c r="R1314" i="2"/>
  <c r="R1315" i="2"/>
  <c r="R1316" i="2"/>
  <c r="R1317" i="2"/>
  <c r="R1318" i="2"/>
  <c r="R1319" i="2"/>
  <c r="R1320" i="2"/>
  <c r="R1321" i="2"/>
  <c r="R1322" i="2"/>
  <c r="R1323" i="2"/>
  <c r="R1324" i="2"/>
  <c r="R1325" i="2"/>
  <c r="R1326" i="2"/>
  <c r="R1327" i="2"/>
  <c r="R1328" i="2"/>
  <c r="R1329" i="2"/>
  <c r="R1330" i="2"/>
  <c r="R1331" i="2"/>
  <c r="R1332" i="2"/>
  <c r="R1333" i="2"/>
  <c r="R1334" i="2"/>
  <c r="R1335" i="2"/>
  <c r="R1336" i="2"/>
  <c r="R1337" i="2"/>
  <c r="R1338" i="2"/>
  <c r="R1339" i="2"/>
  <c r="R1340" i="2"/>
  <c r="R1341" i="2"/>
  <c r="R1342" i="2"/>
  <c r="R1343" i="2"/>
  <c r="R1344" i="2"/>
  <c r="R1345" i="2"/>
  <c r="R1346" i="2"/>
  <c r="R1347" i="2"/>
  <c r="R1348" i="2"/>
  <c r="R1349" i="2"/>
  <c r="R1350" i="2"/>
  <c r="R1351" i="2"/>
  <c r="R1352" i="2"/>
  <c r="R1353" i="2"/>
  <c r="R1354" i="2"/>
  <c r="R1355" i="2"/>
  <c r="R1356" i="2"/>
  <c r="R1357" i="2"/>
  <c r="R1358" i="2"/>
  <c r="R1359" i="2"/>
  <c r="R1360" i="2"/>
  <c r="R1361" i="2"/>
  <c r="R1362" i="2"/>
  <c r="R1363" i="2"/>
  <c r="R1364" i="2"/>
  <c r="R1365" i="2"/>
  <c r="R1366" i="2"/>
  <c r="R1367" i="2"/>
  <c r="R1368" i="2"/>
  <c r="R1369" i="2"/>
  <c r="R1370" i="2"/>
  <c r="R1371" i="2"/>
  <c r="R1372" i="2"/>
  <c r="R1373" i="2"/>
  <c r="R1374" i="2"/>
  <c r="R1375" i="2"/>
  <c r="R1376" i="2"/>
  <c r="R1377" i="2"/>
  <c r="R1378" i="2"/>
  <c r="R1379" i="2"/>
  <c r="R1380" i="2"/>
  <c r="R1381" i="2"/>
  <c r="R1382" i="2"/>
  <c r="R1383" i="2"/>
  <c r="R1384" i="2"/>
  <c r="R1385" i="2"/>
  <c r="R1386" i="2"/>
  <c r="R1387" i="2"/>
  <c r="R1388" i="2"/>
  <c r="R1389" i="2"/>
  <c r="R1390" i="2"/>
  <c r="R1391" i="2"/>
  <c r="R1392" i="2"/>
  <c r="R1393" i="2"/>
  <c r="R1394" i="2"/>
  <c r="R1395" i="2"/>
  <c r="R1396" i="2"/>
  <c r="R1397" i="2"/>
  <c r="R1398" i="2"/>
  <c r="R1399" i="2"/>
  <c r="R1400" i="2"/>
  <c r="R1401" i="2"/>
  <c r="R1402" i="2"/>
  <c r="R1403" i="2"/>
  <c r="R1404" i="2"/>
  <c r="R1405" i="2"/>
  <c r="R1406" i="2"/>
  <c r="R1407" i="2"/>
  <c r="R1408" i="2"/>
  <c r="R1409" i="2"/>
  <c r="R1410" i="2"/>
  <c r="R1411" i="2"/>
  <c r="R1412" i="2"/>
  <c r="R1413" i="2"/>
  <c r="R1414" i="2"/>
  <c r="R1415" i="2"/>
  <c r="R1416" i="2"/>
  <c r="R1417" i="2"/>
  <c r="R1418" i="2"/>
  <c r="R1419" i="2"/>
  <c r="R1420" i="2"/>
  <c r="R1421" i="2"/>
  <c r="R1422" i="2"/>
  <c r="R1423" i="2"/>
  <c r="R1424" i="2"/>
  <c r="R1425" i="2"/>
  <c r="R1426" i="2"/>
  <c r="R1427" i="2"/>
  <c r="R1428" i="2"/>
  <c r="R1429" i="2"/>
  <c r="R1430" i="2"/>
  <c r="R1431" i="2"/>
  <c r="R1432" i="2"/>
  <c r="R1433" i="2"/>
  <c r="R1434" i="2"/>
  <c r="R1435" i="2"/>
  <c r="R1436" i="2"/>
  <c r="R1437" i="2"/>
  <c r="R1438" i="2"/>
  <c r="R1439" i="2"/>
  <c r="R1440" i="2"/>
  <c r="R1441" i="2"/>
  <c r="R1442" i="2"/>
  <c r="R1443" i="2"/>
  <c r="R1444" i="2"/>
  <c r="R1445" i="2"/>
  <c r="R1446" i="2"/>
  <c r="R1447" i="2"/>
  <c r="R1448" i="2"/>
  <c r="R1449" i="2"/>
  <c r="R1450" i="2"/>
  <c r="R1451" i="2"/>
  <c r="R1452" i="2"/>
  <c r="R1453" i="2"/>
  <c r="R1454" i="2"/>
  <c r="R1455" i="2"/>
  <c r="R1456" i="2"/>
  <c r="R1457" i="2"/>
  <c r="R1458" i="2"/>
  <c r="R1459" i="2"/>
  <c r="R1460" i="2"/>
  <c r="R1461" i="2"/>
  <c r="R1462" i="2"/>
  <c r="R1463" i="2"/>
  <c r="R1464" i="2"/>
  <c r="R1465" i="2"/>
  <c r="R1466" i="2"/>
  <c r="R1467" i="2"/>
  <c r="R1468" i="2"/>
  <c r="R1469" i="2"/>
  <c r="R1470" i="2"/>
  <c r="R1471" i="2"/>
  <c r="R1472" i="2"/>
  <c r="R1473" i="2"/>
  <c r="R1474" i="2"/>
  <c r="R1475" i="2"/>
  <c r="R1476" i="2"/>
  <c r="R1477" i="2"/>
  <c r="R1478" i="2"/>
  <c r="R1479" i="2"/>
  <c r="R1480" i="2"/>
  <c r="R1481" i="2"/>
  <c r="R1482" i="2"/>
  <c r="R1483" i="2"/>
  <c r="R1484" i="2"/>
  <c r="R1485" i="2"/>
  <c r="R1486" i="2"/>
  <c r="R1487" i="2"/>
  <c r="R1488" i="2"/>
  <c r="R1489" i="2"/>
  <c r="R1490" i="2"/>
  <c r="R1491" i="2"/>
  <c r="R1492" i="2"/>
  <c r="R1493" i="2"/>
  <c r="R1494" i="2"/>
  <c r="R1495" i="2"/>
  <c r="R1496" i="2"/>
  <c r="R1497" i="2"/>
  <c r="R1498" i="2"/>
  <c r="R1499" i="2"/>
  <c r="R1500" i="2"/>
  <c r="R1501" i="2"/>
  <c r="R1502" i="2"/>
  <c r="R1503" i="2"/>
  <c r="R1504" i="2"/>
  <c r="R1505" i="2"/>
  <c r="R1506" i="2"/>
  <c r="R1507" i="2"/>
  <c r="R1508" i="2"/>
  <c r="R1509" i="2"/>
  <c r="R1510" i="2"/>
  <c r="R1511" i="2"/>
  <c r="R1512" i="2"/>
  <c r="R1513" i="2"/>
  <c r="R1514" i="2"/>
  <c r="R1515" i="2"/>
  <c r="R1516" i="2"/>
  <c r="R1517" i="2"/>
  <c r="R1518" i="2"/>
  <c r="R1519" i="2"/>
  <c r="R1520" i="2"/>
  <c r="R1521" i="2"/>
  <c r="R1522" i="2"/>
  <c r="R1523" i="2"/>
  <c r="R1524" i="2"/>
  <c r="R1525" i="2"/>
  <c r="R1526" i="2"/>
  <c r="R1527" i="2"/>
  <c r="R1528" i="2"/>
  <c r="R1529" i="2"/>
  <c r="R1530" i="2"/>
  <c r="R1531" i="2"/>
  <c r="R1532" i="2"/>
  <c r="R1533" i="2"/>
  <c r="R1534" i="2"/>
  <c r="R1535" i="2"/>
  <c r="R1536" i="2"/>
  <c r="R1537" i="2"/>
  <c r="R1538" i="2"/>
  <c r="R1539" i="2"/>
  <c r="R1540" i="2"/>
  <c r="R1541" i="2"/>
  <c r="R1542" i="2"/>
  <c r="R1543" i="2"/>
  <c r="R1544" i="2"/>
  <c r="R1545" i="2"/>
  <c r="R1546" i="2"/>
  <c r="R1547" i="2"/>
  <c r="R1548" i="2"/>
  <c r="R1549" i="2"/>
  <c r="R1550" i="2"/>
  <c r="R1551" i="2"/>
  <c r="R1552" i="2"/>
  <c r="R1553" i="2"/>
  <c r="R1554" i="2"/>
  <c r="R1555" i="2"/>
  <c r="R1556" i="2"/>
  <c r="R1557" i="2"/>
  <c r="R1558" i="2"/>
  <c r="R1559" i="2"/>
  <c r="R1560" i="2"/>
  <c r="R1561" i="2"/>
  <c r="R1562" i="2"/>
  <c r="R1563" i="2"/>
  <c r="R1564" i="2"/>
  <c r="R1565" i="2"/>
  <c r="R1566" i="2"/>
  <c r="R1567" i="2"/>
  <c r="R1568" i="2"/>
  <c r="R1569" i="2"/>
  <c r="R1570" i="2"/>
  <c r="R1571" i="2"/>
  <c r="R1572" i="2"/>
  <c r="R1573" i="2"/>
  <c r="R1574" i="2"/>
  <c r="R1575" i="2"/>
  <c r="R1576" i="2"/>
  <c r="R1577" i="2"/>
  <c r="R1578" i="2"/>
  <c r="R1579" i="2"/>
  <c r="R1580" i="2"/>
  <c r="R1581" i="2"/>
  <c r="R1582" i="2"/>
  <c r="R1583" i="2"/>
  <c r="R1584" i="2"/>
  <c r="R1585" i="2"/>
  <c r="R1586" i="2"/>
  <c r="R1587" i="2"/>
  <c r="R1588" i="2"/>
  <c r="R1589" i="2"/>
  <c r="R1590" i="2"/>
  <c r="R1591" i="2"/>
  <c r="R1592" i="2"/>
  <c r="R1593" i="2"/>
  <c r="R1594" i="2"/>
  <c r="R1595" i="2"/>
  <c r="R1596" i="2"/>
  <c r="R1597" i="2"/>
  <c r="R1598" i="2"/>
  <c r="R1599" i="2"/>
  <c r="R1600" i="2"/>
  <c r="R1601" i="2"/>
  <c r="R1602" i="2"/>
  <c r="R1603" i="2"/>
  <c r="R1604" i="2"/>
  <c r="R1605" i="2"/>
  <c r="R1606" i="2"/>
  <c r="R1607" i="2"/>
  <c r="R1608" i="2"/>
  <c r="R1609" i="2"/>
  <c r="R1610" i="2"/>
  <c r="R1611" i="2"/>
  <c r="R1612" i="2"/>
  <c r="R1613" i="2"/>
  <c r="R1614" i="2"/>
  <c r="R1615" i="2"/>
  <c r="R1616" i="2"/>
  <c r="R1617" i="2"/>
  <c r="R1618" i="2"/>
  <c r="R1619" i="2"/>
  <c r="R1620" i="2"/>
  <c r="R1621" i="2"/>
  <c r="R1622" i="2"/>
  <c r="R1623" i="2"/>
  <c r="R1624" i="2"/>
  <c r="R1625" i="2"/>
  <c r="R1626" i="2"/>
  <c r="R1627" i="2"/>
  <c r="R1628" i="2"/>
  <c r="R1629" i="2"/>
  <c r="R1630" i="2"/>
  <c r="R1631" i="2"/>
  <c r="R1632" i="2"/>
  <c r="R1633" i="2"/>
  <c r="R1634" i="2"/>
  <c r="R1635" i="2"/>
  <c r="R1636" i="2"/>
  <c r="R1637" i="2"/>
  <c r="R1638" i="2"/>
  <c r="R1639" i="2"/>
  <c r="R1640" i="2"/>
  <c r="R1641" i="2"/>
  <c r="R1642" i="2"/>
  <c r="R1643" i="2"/>
  <c r="R1644" i="2"/>
  <c r="R1645" i="2"/>
  <c r="R1646" i="2"/>
  <c r="R1647" i="2"/>
  <c r="R1648" i="2"/>
  <c r="R1649" i="2"/>
  <c r="R1650" i="2"/>
  <c r="R1651" i="2"/>
  <c r="R1652" i="2"/>
  <c r="R1653" i="2"/>
  <c r="R1654" i="2"/>
  <c r="R1655" i="2"/>
  <c r="R1656" i="2"/>
  <c r="R1657" i="2"/>
  <c r="R1658" i="2"/>
  <c r="R1659" i="2"/>
  <c r="R1660" i="2"/>
  <c r="R1661" i="2"/>
  <c r="R1662" i="2"/>
  <c r="R1663" i="2"/>
  <c r="R1664" i="2"/>
  <c r="R1665" i="2"/>
  <c r="R1666" i="2"/>
  <c r="R1667" i="2"/>
  <c r="R1668" i="2"/>
  <c r="R1669" i="2"/>
  <c r="R1670" i="2"/>
  <c r="R1671" i="2"/>
  <c r="R1672" i="2"/>
  <c r="R1673" i="2"/>
  <c r="R1674" i="2"/>
  <c r="R1675" i="2"/>
  <c r="R1676" i="2"/>
  <c r="R1677" i="2"/>
  <c r="R1678" i="2"/>
  <c r="R1679" i="2"/>
  <c r="R1680" i="2"/>
  <c r="R1681" i="2"/>
  <c r="R1682" i="2"/>
  <c r="R1683" i="2"/>
  <c r="R1684" i="2"/>
  <c r="R1685" i="2"/>
  <c r="R1686" i="2"/>
  <c r="R1687" i="2"/>
  <c r="R1688" i="2"/>
  <c r="R1689" i="2"/>
  <c r="R1690" i="2"/>
  <c r="R1691" i="2"/>
  <c r="R1692" i="2"/>
  <c r="R1693" i="2"/>
  <c r="R1694" i="2"/>
  <c r="R1695" i="2"/>
  <c r="R1696" i="2"/>
  <c r="R1697" i="2"/>
  <c r="R1698" i="2"/>
  <c r="R1699" i="2"/>
  <c r="R1700" i="2"/>
  <c r="R1701" i="2"/>
  <c r="R1702" i="2"/>
  <c r="R1703" i="2"/>
  <c r="R1704" i="2"/>
  <c r="R1705" i="2"/>
  <c r="R1706" i="2"/>
  <c r="R1707" i="2"/>
  <c r="R1708" i="2"/>
  <c r="R1709" i="2"/>
  <c r="R1710" i="2"/>
  <c r="R1711" i="2"/>
  <c r="R1712" i="2"/>
  <c r="R1713" i="2"/>
  <c r="R1714" i="2"/>
  <c r="R1715" i="2"/>
  <c r="R1716" i="2"/>
  <c r="R1717" i="2"/>
  <c r="R1718" i="2"/>
  <c r="R1719" i="2"/>
  <c r="R1720" i="2"/>
  <c r="R1721" i="2"/>
  <c r="R1722" i="2"/>
  <c r="R1723" i="2"/>
  <c r="R1724" i="2"/>
  <c r="R1725" i="2"/>
  <c r="R1726" i="2"/>
  <c r="R1727" i="2"/>
  <c r="R1728" i="2"/>
  <c r="R1729" i="2"/>
  <c r="R1730" i="2"/>
  <c r="R1731" i="2"/>
  <c r="R1732" i="2"/>
  <c r="R1733" i="2"/>
  <c r="R1734" i="2"/>
  <c r="R1735" i="2"/>
  <c r="R1736" i="2"/>
  <c r="R1737" i="2"/>
  <c r="R1738" i="2"/>
  <c r="R1739" i="2"/>
  <c r="R1740" i="2"/>
  <c r="R1741" i="2"/>
  <c r="R1742" i="2"/>
  <c r="R1743" i="2"/>
  <c r="R1744" i="2"/>
  <c r="R1745" i="2"/>
  <c r="R1746" i="2"/>
  <c r="R1747" i="2"/>
  <c r="R1748" i="2"/>
  <c r="R1749" i="2"/>
  <c r="R1750" i="2"/>
  <c r="R1751" i="2"/>
  <c r="R1752" i="2"/>
  <c r="R1753" i="2"/>
  <c r="R1754" i="2"/>
  <c r="R1755" i="2"/>
  <c r="R1756" i="2"/>
  <c r="R1757" i="2"/>
  <c r="R1758" i="2"/>
  <c r="R1759" i="2"/>
  <c r="R1760" i="2"/>
  <c r="R1761" i="2"/>
  <c r="R1762" i="2"/>
  <c r="R1763" i="2"/>
  <c r="R1764" i="2"/>
  <c r="R1765" i="2"/>
  <c r="R1766" i="2"/>
  <c r="R1767" i="2"/>
  <c r="R1768" i="2"/>
  <c r="R1769" i="2"/>
  <c r="R1770" i="2"/>
  <c r="R1771" i="2"/>
  <c r="R1772" i="2"/>
  <c r="R1773" i="2"/>
  <c r="R1774" i="2"/>
  <c r="R1775" i="2"/>
  <c r="R1776" i="2"/>
  <c r="R1777" i="2"/>
  <c r="R1778" i="2"/>
  <c r="R1779" i="2"/>
  <c r="R1780" i="2"/>
  <c r="R1781" i="2"/>
  <c r="R1782" i="2"/>
  <c r="R1783" i="2"/>
  <c r="R1784" i="2"/>
  <c r="R1785" i="2"/>
  <c r="R1786" i="2"/>
  <c r="R1787" i="2"/>
  <c r="R1788" i="2"/>
  <c r="R1789" i="2"/>
  <c r="R1790" i="2"/>
  <c r="R1791" i="2"/>
  <c r="R1792" i="2"/>
  <c r="R1793" i="2"/>
  <c r="R1794" i="2"/>
  <c r="R1795" i="2"/>
  <c r="R1796" i="2"/>
  <c r="R1797" i="2"/>
  <c r="R1798" i="2"/>
  <c r="R1799" i="2"/>
  <c r="R1800" i="2"/>
  <c r="R1801" i="2"/>
  <c r="R1802" i="2"/>
  <c r="R1803" i="2"/>
  <c r="R1804" i="2"/>
  <c r="R1805" i="2"/>
  <c r="R1806" i="2"/>
  <c r="R1807" i="2"/>
  <c r="R1808" i="2"/>
  <c r="R1809" i="2"/>
  <c r="R1810" i="2"/>
  <c r="R1811" i="2"/>
  <c r="R1812" i="2"/>
  <c r="R1813" i="2"/>
  <c r="R1814" i="2"/>
  <c r="R1815" i="2"/>
  <c r="R1816" i="2"/>
  <c r="R1817" i="2"/>
  <c r="R1818" i="2"/>
  <c r="R1819" i="2"/>
  <c r="R1820" i="2"/>
  <c r="R1821" i="2"/>
  <c r="R1822" i="2"/>
  <c r="R1823" i="2"/>
  <c r="R1824" i="2"/>
  <c r="R1825" i="2"/>
  <c r="R1826" i="2"/>
  <c r="R1827" i="2"/>
  <c r="R1828" i="2"/>
  <c r="R1829" i="2"/>
  <c r="R1830" i="2"/>
  <c r="R1831" i="2"/>
  <c r="R1832" i="2"/>
  <c r="R1833" i="2"/>
  <c r="R1834" i="2"/>
  <c r="R1835" i="2"/>
  <c r="R1836" i="2"/>
  <c r="R1837" i="2"/>
  <c r="R1838" i="2"/>
  <c r="R1839" i="2"/>
  <c r="R1840" i="2"/>
  <c r="R1841" i="2"/>
  <c r="R1842" i="2"/>
  <c r="R1843" i="2"/>
  <c r="R1844" i="2"/>
  <c r="R1845" i="2"/>
  <c r="R1846" i="2"/>
  <c r="R1847" i="2"/>
  <c r="R1848" i="2"/>
  <c r="R1849" i="2"/>
  <c r="R1850" i="2"/>
  <c r="R1851" i="2"/>
  <c r="R1852" i="2"/>
  <c r="R1853" i="2"/>
  <c r="R1854" i="2"/>
  <c r="R1855" i="2"/>
  <c r="R1856" i="2"/>
  <c r="R1857" i="2"/>
  <c r="R1858" i="2"/>
  <c r="R1859" i="2"/>
  <c r="R1860" i="2"/>
  <c r="R1861" i="2"/>
  <c r="R1862" i="2"/>
  <c r="R1863" i="2"/>
  <c r="R1864" i="2"/>
  <c r="R1865" i="2"/>
  <c r="R1866" i="2"/>
  <c r="R1867" i="2"/>
  <c r="R1868" i="2"/>
  <c r="R1869" i="2"/>
  <c r="R1870" i="2"/>
  <c r="R1871" i="2"/>
  <c r="R1872" i="2"/>
  <c r="R1873" i="2"/>
  <c r="R1874" i="2"/>
  <c r="R1875" i="2"/>
  <c r="R1876" i="2"/>
  <c r="R1877" i="2"/>
  <c r="R1878" i="2"/>
  <c r="R1879" i="2"/>
  <c r="R1880" i="2"/>
  <c r="R1881" i="2"/>
  <c r="R1882" i="2"/>
  <c r="R1883" i="2"/>
  <c r="R1884" i="2"/>
  <c r="R1885" i="2"/>
  <c r="R1886" i="2"/>
  <c r="R1887" i="2"/>
  <c r="R1888" i="2"/>
  <c r="R1889" i="2"/>
  <c r="R1890" i="2"/>
  <c r="R1891" i="2"/>
  <c r="R1892" i="2"/>
  <c r="R1893" i="2"/>
  <c r="R1894" i="2"/>
  <c r="R1895" i="2"/>
  <c r="R1896" i="2"/>
  <c r="R1897" i="2"/>
  <c r="R1898" i="2"/>
  <c r="R1899" i="2"/>
  <c r="R1900" i="2"/>
  <c r="R1901" i="2"/>
  <c r="R1902" i="2"/>
  <c r="R1903" i="2"/>
  <c r="R1904" i="2"/>
  <c r="R1905" i="2"/>
  <c r="R1906" i="2"/>
  <c r="R1907" i="2"/>
  <c r="R1908" i="2"/>
  <c r="R1909" i="2"/>
  <c r="R1910" i="2"/>
  <c r="R1911" i="2"/>
  <c r="R1912" i="2"/>
  <c r="R1913" i="2"/>
  <c r="R1914" i="2"/>
  <c r="R1915" i="2"/>
  <c r="R1916" i="2"/>
  <c r="R1917" i="2"/>
  <c r="R1918" i="2"/>
  <c r="R1919" i="2"/>
  <c r="R1920" i="2"/>
  <c r="R1921" i="2"/>
  <c r="R1922" i="2"/>
  <c r="R1923" i="2"/>
  <c r="R1924" i="2"/>
  <c r="R1925" i="2"/>
  <c r="R1926" i="2"/>
  <c r="R1927" i="2"/>
  <c r="R1928" i="2"/>
  <c r="R1929" i="2"/>
  <c r="R1930" i="2"/>
  <c r="R1931" i="2"/>
  <c r="R1932" i="2"/>
  <c r="R1933" i="2"/>
  <c r="R1934" i="2"/>
  <c r="R1935" i="2"/>
  <c r="R1936" i="2"/>
  <c r="R1937" i="2"/>
  <c r="R1938" i="2"/>
  <c r="R1939" i="2"/>
  <c r="R1940" i="2"/>
  <c r="R1941" i="2"/>
  <c r="R1942" i="2"/>
  <c r="R1943" i="2"/>
  <c r="R1944" i="2"/>
  <c r="R1945" i="2"/>
  <c r="R1946" i="2"/>
  <c r="R1947" i="2"/>
  <c r="R1948" i="2"/>
  <c r="R1949" i="2"/>
  <c r="R1950" i="2"/>
  <c r="R1951" i="2"/>
  <c r="R1952" i="2"/>
  <c r="R1953" i="2"/>
  <c r="R1954" i="2"/>
  <c r="R1955" i="2"/>
  <c r="R1956" i="2"/>
  <c r="R1957" i="2"/>
  <c r="R1958" i="2"/>
  <c r="R1959" i="2"/>
  <c r="R1960" i="2"/>
  <c r="R1961" i="2"/>
  <c r="R1962" i="2"/>
  <c r="R1963" i="2"/>
  <c r="R1964" i="2"/>
  <c r="R1965" i="2"/>
  <c r="R1966" i="2"/>
  <c r="R1967" i="2"/>
  <c r="R1968" i="2"/>
  <c r="R1969" i="2"/>
  <c r="R1970" i="2"/>
  <c r="R1971" i="2"/>
  <c r="R1972" i="2"/>
  <c r="R1973" i="2"/>
  <c r="R1974" i="2"/>
  <c r="R1975" i="2"/>
  <c r="R1976" i="2"/>
  <c r="R1977" i="2"/>
  <c r="R1978" i="2"/>
  <c r="R1979" i="2"/>
  <c r="R1980" i="2"/>
  <c r="R1981" i="2"/>
  <c r="R1982" i="2"/>
  <c r="R1983" i="2"/>
  <c r="R1984" i="2"/>
  <c r="R1985" i="2"/>
  <c r="R1986" i="2"/>
  <c r="R1987" i="2"/>
  <c r="R1988" i="2"/>
  <c r="R1989" i="2"/>
  <c r="R1990" i="2"/>
  <c r="R1991" i="2"/>
  <c r="R1992" i="2"/>
  <c r="R1993" i="2"/>
  <c r="R1994" i="2"/>
  <c r="R1995" i="2"/>
  <c r="R1996" i="2"/>
  <c r="R1997" i="2"/>
  <c r="R1998" i="2"/>
  <c r="R1999" i="2"/>
  <c r="R2000" i="2"/>
  <c r="R2001" i="2"/>
  <c r="R2002" i="2"/>
  <c r="R2003" i="2"/>
  <c r="R2004" i="2"/>
  <c r="R2005" i="2"/>
  <c r="R2006" i="2"/>
  <c r="R2007" i="2"/>
  <c r="R2008" i="2"/>
  <c r="R2009" i="2"/>
  <c r="R2010" i="2"/>
  <c r="R2011" i="2"/>
  <c r="R2012" i="2"/>
  <c r="R2013" i="2"/>
  <c r="R2014" i="2"/>
  <c r="R2015" i="2"/>
  <c r="R2016" i="2"/>
  <c r="R2017" i="2"/>
  <c r="R2018" i="2"/>
  <c r="R2019" i="2"/>
  <c r="R2020" i="2"/>
  <c r="R2021" i="2"/>
  <c r="R2022" i="2"/>
  <c r="R2023" i="2"/>
  <c r="R2024" i="2"/>
  <c r="R2025" i="2"/>
  <c r="R2026" i="2"/>
  <c r="R2027" i="2"/>
  <c r="R2028" i="2"/>
  <c r="R2029" i="2"/>
  <c r="R2030" i="2"/>
  <c r="R2031" i="2"/>
  <c r="R2032" i="2"/>
  <c r="R2033" i="2"/>
  <c r="R2034" i="2"/>
  <c r="R2035" i="2"/>
  <c r="R2036" i="2"/>
  <c r="R2037" i="2"/>
  <c r="R2038" i="2"/>
  <c r="R2039" i="2"/>
  <c r="R2040" i="2"/>
  <c r="R2041" i="2"/>
  <c r="R2042" i="2"/>
  <c r="R2043" i="2"/>
  <c r="R2044" i="2"/>
  <c r="R2045" i="2"/>
  <c r="R2046" i="2"/>
  <c r="R2047" i="2"/>
  <c r="R2048" i="2"/>
  <c r="R2049" i="2"/>
  <c r="R2050" i="2"/>
  <c r="R2051" i="2"/>
  <c r="R2052" i="2"/>
  <c r="R2053" i="2"/>
  <c r="R2054" i="2"/>
  <c r="R2055" i="2"/>
  <c r="R2056" i="2"/>
  <c r="R2057" i="2"/>
  <c r="R2058" i="2"/>
  <c r="R2059" i="2"/>
  <c r="R2060" i="2"/>
  <c r="R2061" i="2"/>
  <c r="R2062" i="2"/>
  <c r="R2063" i="2"/>
  <c r="R2064" i="2"/>
  <c r="R2065" i="2"/>
  <c r="R2066" i="2"/>
  <c r="R2067" i="2"/>
  <c r="R2068" i="2"/>
  <c r="R2069" i="2"/>
  <c r="R2070" i="2"/>
  <c r="R2071" i="2"/>
  <c r="R2072" i="2"/>
  <c r="R2073" i="2"/>
  <c r="R2074" i="2"/>
  <c r="R2075" i="2"/>
  <c r="R2076" i="2"/>
  <c r="R2077" i="2"/>
  <c r="R2078" i="2"/>
  <c r="R2079" i="2"/>
  <c r="R2080" i="2"/>
  <c r="R2081" i="2"/>
  <c r="R2082" i="2"/>
  <c r="R2083" i="2"/>
  <c r="R2084" i="2"/>
  <c r="R2085" i="2"/>
  <c r="R2086" i="2"/>
  <c r="R2087" i="2"/>
  <c r="R2088" i="2"/>
  <c r="R2089" i="2"/>
  <c r="R2090" i="2"/>
  <c r="R2091" i="2"/>
  <c r="R2092" i="2"/>
  <c r="R2093" i="2"/>
  <c r="R2094" i="2"/>
  <c r="R2095" i="2"/>
  <c r="R2096" i="2"/>
  <c r="R2097" i="2"/>
  <c r="R2098" i="2"/>
  <c r="R2099" i="2"/>
  <c r="R2100" i="2"/>
  <c r="R2101" i="2"/>
  <c r="R2102" i="2"/>
  <c r="R2103" i="2"/>
  <c r="R2104" i="2"/>
  <c r="R2105" i="2"/>
  <c r="R2106" i="2"/>
  <c r="R2107" i="2"/>
  <c r="R2108" i="2"/>
  <c r="R2109" i="2"/>
  <c r="R2110" i="2"/>
  <c r="R2111" i="2"/>
  <c r="R2112" i="2"/>
  <c r="R2113" i="2"/>
  <c r="R2114" i="2"/>
  <c r="R2115" i="2"/>
  <c r="R2116" i="2"/>
  <c r="R2117" i="2"/>
  <c r="R2118" i="2"/>
  <c r="R2119" i="2"/>
  <c r="R2120" i="2"/>
  <c r="R2121" i="2"/>
  <c r="R2122" i="2"/>
  <c r="R2123" i="2"/>
  <c r="R2124" i="2"/>
  <c r="R2125" i="2"/>
  <c r="R2126" i="2"/>
  <c r="R2127" i="2"/>
  <c r="R2128" i="2"/>
  <c r="R2129" i="2"/>
  <c r="R2130" i="2"/>
  <c r="R2131" i="2"/>
  <c r="R2132" i="2"/>
  <c r="R2133" i="2"/>
  <c r="R2134" i="2"/>
  <c r="R2135" i="2"/>
  <c r="R2136" i="2"/>
  <c r="R2137" i="2"/>
  <c r="R2138" i="2"/>
  <c r="R2139" i="2"/>
  <c r="R2140" i="2"/>
  <c r="R2141" i="2"/>
  <c r="R2142" i="2"/>
  <c r="R2143" i="2"/>
  <c r="R2144" i="2"/>
  <c r="R2145" i="2"/>
  <c r="R2146" i="2"/>
  <c r="R2147" i="2"/>
  <c r="R2148" i="2"/>
  <c r="R2149" i="2"/>
  <c r="R2150" i="2"/>
  <c r="R2151" i="2"/>
  <c r="R2152" i="2"/>
  <c r="R2153" i="2"/>
  <c r="R2154" i="2"/>
  <c r="R2155" i="2"/>
  <c r="R2156" i="2"/>
  <c r="R2157" i="2"/>
  <c r="R2158" i="2"/>
  <c r="R2159" i="2"/>
  <c r="R2160" i="2"/>
  <c r="R2161" i="2"/>
  <c r="R2162" i="2"/>
  <c r="R2163" i="2"/>
  <c r="R2164" i="2"/>
  <c r="R2165" i="2"/>
  <c r="R2166" i="2"/>
  <c r="R2167" i="2"/>
  <c r="R2168" i="2"/>
  <c r="R2169" i="2"/>
  <c r="R2170" i="2"/>
  <c r="R2171" i="2"/>
  <c r="R2172" i="2"/>
  <c r="R2173" i="2"/>
  <c r="R2174" i="2"/>
  <c r="R2175" i="2"/>
  <c r="R2176" i="2"/>
  <c r="R2177" i="2"/>
  <c r="R2178" i="2"/>
  <c r="R2179" i="2"/>
  <c r="R2180" i="2"/>
  <c r="R2181" i="2"/>
  <c r="R2182" i="2"/>
  <c r="R2183" i="2"/>
  <c r="R2184" i="2"/>
  <c r="R2185" i="2"/>
  <c r="R2186" i="2"/>
  <c r="R2187" i="2"/>
  <c r="R2188" i="2"/>
  <c r="R2189" i="2"/>
  <c r="R2190" i="2"/>
  <c r="R2191" i="2"/>
  <c r="R2192" i="2"/>
  <c r="R2193" i="2"/>
  <c r="R2194" i="2"/>
  <c r="R2195" i="2"/>
  <c r="R2196" i="2"/>
  <c r="R2197" i="2"/>
  <c r="R2198" i="2"/>
  <c r="R2199" i="2"/>
  <c r="R2200" i="2"/>
  <c r="R2201" i="2"/>
  <c r="R2202" i="2"/>
  <c r="R2203" i="2"/>
  <c r="R2204" i="2"/>
  <c r="R2205" i="2"/>
  <c r="R2206" i="2"/>
  <c r="R2207" i="2"/>
  <c r="R2208" i="2"/>
  <c r="R2209" i="2"/>
  <c r="R2210" i="2"/>
  <c r="R2211" i="2"/>
  <c r="R2212" i="2"/>
  <c r="R2213" i="2"/>
  <c r="R2214" i="2"/>
  <c r="R2215" i="2"/>
  <c r="R2216" i="2"/>
  <c r="R2217" i="2"/>
  <c r="R2218" i="2"/>
  <c r="R2219" i="2"/>
  <c r="R2220" i="2"/>
  <c r="R2221" i="2"/>
  <c r="R2222" i="2"/>
  <c r="R2223" i="2"/>
  <c r="R2224" i="2"/>
  <c r="R2225" i="2"/>
  <c r="R2226" i="2"/>
  <c r="R2227" i="2"/>
  <c r="R2228" i="2"/>
  <c r="R2229" i="2"/>
  <c r="R2230" i="2"/>
  <c r="R2231" i="2"/>
  <c r="R2232" i="2"/>
  <c r="R2233" i="2"/>
  <c r="R2234" i="2"/>
  <c r="R2235" i="2"/>
  <c r="R2236" i="2"/>
  <c r="R2237" i="2"/>
  <c r="R2238" i="2"/>
  <c r="R2239" i="2"/>
  <c r="R2240" i="2"/>
  <c r="R2241" i="2"/>
  <c r="R2242" i="2"/>
  <c r="R2243" i="2"/>
  <c r="R2244" i="2"/>
  <c r="R2245" i="2"/>
  <c r="R2246" i="2"/>
  <c r="R2247" i="2"/>
  <c r="R2248" i="2"/>
  <c r="R2249" i="2"/>
  <c r="R2250" i="2"/>
  <c r="R2251" i="2"/>
  <c r="R2252" i="2"/>
  <c r="R2253" i="2"/>
  <c r="R2254" i="2"/>
  <c r="R2255" i="2"/>
  <c r="R2256" i="2"/>
  <c r="R2257" i="2"/>
  <c r="R2258" i="2"/>
  <c r="R2259" i="2"/>
  <c r="R2260" i="2"/>
  <c r="R2261" i="2"/>
  <c r="R2262" i="2"/>
  <c r="R2263" i="2"/>
  <c r="R2264" i="2"/>
  <c r="R2265" i="2"/>
  <c r="R2266" i="2"/>
  <c r="R2267" i="2"/>
  <c r="R2268" i="2"/>
  <c r="R2269" i="2"/>
  <c r="R2270" i="2"/>
  <c r="R2271" i="2"/>
  <c r="R2272" i="2"/>
  <c r="R2273" i="2"/>
  <c r="R2274" i="2"/>
  <c r="R2275" i="2"/>
  <c r="R2276" i="2"/>
  <c r="R2277" i="2"/>
  <c r="R2278" i="2"/>
  <c r="R2279" i="2"/>
  <c r="R2280" i="2"/>
  <c r="R2281" i="2"/>
  <c r="R2282" i="2"/>
  <c r="R2283" i="2"/>
  <c r="R2284" i="2"/>
  <c r="R2285" i="2"/>
  <c r="R2286" i="2"/>
  <c r="R2287" i="2"/>
  <c r="R2288" i="2"/>
  <c r="R2289" i="2"/>
  <c r="R2290" i="2"/>
  <c r="R2291" i="2"/>
  <c r="R2292" i="2"/>
  <c r="R2293" i="2"/>
  <c r="R2294" i="2"/>
  <c r="R2295" i="2"/>
  <c r="R2296" i="2"/>
  <c r="R2297" i="2"/>
  <c r="R2298" i="2"/>
  <c r="R2299" i="2"/>
  <c r="R2300" i="2"/>
  <c r="R2301" i="2"/>
  <c r="R2302" i="2"/>
  <c r="R2303" i="2"/>
  <c r="R2304" i="2"/>
  <c r="R2305" i="2"/>
  <c r="R2306" i="2"/>
  <c r="R2307" i="2"/>
  <c r="R2308" i="2"/>
  <c r="R2309" i="2"/>
  <c r="R2310" i="2"/>
  <c r="R2311" i="2"/>
  <c r="R2312" i="2"/>
  <c r="R2313" i="2"/>
  <c r="R2314" i="2"/>
  <c r="R2315" i="2"/>
  <c r="R2316" i="2"/>
  <c r="R2317" i="2"/>
  <c r="R2318" i="2"/>
  <c r="R2319" i="2"/>
  <c r="R2320" i="2"/>
  <c r="R2321" i="2"/>
  <c r="R2322" i="2"/>
  <c r="R2323" i="2"/>
  <c r="R2324" i="2"/>
  <c r="R2325" i="2"/>
  <c r="R2326" i="2"/>
  <c r="R2327" i="2"/>
  <c r="R2328" i="2"/>
  <c r="R2329" i="2"/>
  <c r="R2330" i="2"/>
  <c r="R2331" i="2"/>
  <c r="R2332" i="2"/>
  <c r="R2333" i="2"/>
  <c r="R2334" i="2"/>
  <c r="R2335" i="2"/>
  <c r="R2336" i="2"/>
  <c r="R2337" i="2"/>
  <c r="R2338" i="2"/>
  <c r="R2339" i="2"/>
  <c r="R2340" i="2"/>
  <c r="R2341" i="2"/>
  <c r="R2342" i="2"/>
  <c r="R2343" i="2"/>
  <c r="R2344" i="2"/>
  <c r="R2345" i="2"/>
  <c r="R2346" i="2"/>
  <c r="R2347" i="2"/>
  <c r="R2348" i="2"/>
  <c r="R2349" i="2"/>
  <c r="R2350" i="2"/>
  <c r="R2351" i="2"/>
  <c r="R2352" i="2"/>
  <c r="R2353" i="2"/>
  <c r="R2354" i="2"/>
  <c r="R2355" i="2"/>
  <c r="R2356" i="2"/>
  <c r="R2357" i="2"/>
  <c r="R2358" i="2"/>
  <c r="R2359" i="2"/>
  <c r="R2360" i="2"/>
  <c r="R2361" i="2"/>
  <c r="R2362" i="2"/>
  <c r="R2363" i="2"/>
  <c r="R2364" i="2"/>
  <c r="R2365" i="2"/>
  <c r="R2366" i="2"/>
  <c r="R2367" i="2"/>
  <c r="R2368" i="2"/>
  <c r="R2369" i="2"/>
  <c r="R2370" i="2"/>
  <c r="R2371" i="2"/>
  <c r="R2372" i="2"/>
  <c r="R2373" i="2"/>
  <c r="R2374" i="2"/>
  <c r="R2375" i="2"/>
  <c r="R2376" i="2"/>
  <c r="R2377" i="2"/>
  <c r="R2378" i="2"/>
  <c r="R2379" i="2"/>
  <c r="R2380" i="2"/>
  <c r="R2381" i="2"/>
  <c r="R2382" i="2"/>
  <c r="R2383" i="2"/>
  <c r="R2384" i="2"/>
  <c r="R2385" i="2"/>
  <c r="R2386" i="2"/>
  <c r="R2387" i="2"/>
  <c r="R2388" i="2"/>
  <c r="R2389" i="2"/>
  <c r="R2390" i="2"/>
  <c r="R2391" i="2"/>
  <c r="R2392" i="2"/>
  <c r="R2393" i="2"/>
  <c r="R2394" i="2"/>
  <c r="R2395" i="2"/>
  <c r="R2396" i="2"/>
  <c r="R2397" i="2"/>
  <c r="R2398" i="2"/>
  <c r="R2399" i="2"/>
  <c r="R2400" i="2"/>
  <c r="R2401" i="2"/>
  <c r="R2402" i="2"/>
  <c r="R2403" i="2"/>
  <c r="R2404" i="2"/>
  <c r="R2405" i="2"/>
  <c r="R2406" i="2"/>
  <c r="R2407" i="2"/>
  <c r="R2408" i="2"/>
  <c r="R2409" i="2"/>
  <c r="R2410" i="2"/>
  <c r="R2411" i="2"/>
  <c r="R2412" i="2"/>
  <c r="R2413" i="2"/>
  <c r="R2414" i="2"/>
  <c r="R2415" i="2"/>
  <c r="R2416" i="2"/>
  <c r="R2417" i="2"/>
  <c r="R2418" i="2"/>
  <c r="R2419" i="2"/>
  <c r="R2420" i="2"/>
  <c r="R2421" i="2"/>
  <c r="R2422" i="2"/>
  <c r="R2423" i="2"/>
  <c r="R2424" i="2"/>
  <c r="R2425" i="2"/>
  <c r="R2426" i="2"/>
  <c r="R2427" i="2"/>
  <c r="R2428" i="2"/>
  <c r="R2429" i="2"/>
  <c r="R2430" i="2"/>
  <c r="R2431" i="2"/>
  <c r="R2432" i="2"/>
  <c r="R2433" i="2"/>
  <c r="R2434" i="2"/>
  <c r="R2435" i="2"/>
  <c r="R2436" i="2"/>
  <c r="R2437" i="2"/>
  <c r="R2438" i="2"/>
  <c r="R2439" i="2"/>
  <c r="R2440" i="2"/>
  <c r="R2441" i="2"/>
  <c r="R2442" i="2"/>
  <c r="R2443" i="2"/>
  <c r="R2444" i="2"/>
  <c r="R2445" i="2"/>
  <c r="R2446" i="2"/>
  <c r="R2447" i="2"/>
  <c r="R2448" i="2"/>
  <c r="R2449" i="2"/>
  <c r="R2450" i="2"/>
  <c r="R2451" i="2"/>
  <c r="R2452" i="2"/>
  <c r="R2453" i="2"/>
  <c r="R2454" i="2"/>
  <c r="R2455" i="2"/>
  <c r="R2456" i="2"/>
  <c r="R2457" i="2"/>
  <c r="R2458" i="2"/>
  <c r="R2459" i="2"/>
  <c r="R2460" i="2"/>
  <c r="R2461" i="2"/>
  <c r="R2462" i="2"/>
  <c r="R2463" i="2"/>
  <c r="R2464" i="2"/>
  <c r="R2465" i="2"/>
  <c r="R2466" i="2"/>
  <c r="R2467" i="2"/>
  <c r="R2468" i="2"/>
  <c r="R2469" i="2"/>
  <c r="R2470" i="2"/>
  <c r="R2471" i="2"/>
  <c r="R2472" i="2"/>
  <c r="R2473" i="2"/>
  <c r="R2474" i="2"/>
  <c r="R2475" i="2"/>
  <c r="R2476" i="2"/>
  <c r="R2477" i="2"/>
  <c r="R2478" i="2"/>
  <c r="R2479" i="2"/>
  <c r="R2480" i="2"/>
  <c r="R2481" i="2"/>
  <c r="R2482" i="2"/>
  <c r="R2483" i="2"/>
  <c r="R2484" i="2"/>
  <c r="R2485" i="2"/>
  <c r="R2486" i="2"/>
  <c r="R2487" i="2"/>
  <c r="R2488" i="2"/>
  <c r="R2489" i="2"/>
  <c r="R2490" i="2"/>
  <c r="R2491" i="2"/>
  <c r="R2492" i="2"/>
  <c r="R2493" i="2"/>
  <c r="R2494" i="2"/>
  <c r="R2495" i="2"/>
  <c r="R2496" i="2"/>
  <c r="R2497" i="2"/>
  <c r="R2498" i="2"/>
  <c r="R2499" i="2"/>
  <c r="R2500" i="2"/>
  <c r="R2501" i="2"/>
  <c r="R2502" i="2"/>
  <c r="R2503" i="2"/>
  <c r="R2504" i="2"/>
  <c r="R2505" i="2"/>
  <c r="R2506" i="2"/>
  <c r="R2507" i="2"/>
  <c r="R2508" i="2"/>
  <c r="R2509" i="2"/>
  <c r="R2510" i="2"/>
  <c r="Q5" i="2"/>
  <c r="Q6" i="2"/>
  <c r="Q7" i="2"/>
  <c r="Q8" i="2"/>
  <c r="Q9" i="2"/>
  <c r="Q10" i="2"/>
  <c r="Q11" i="2"/>
  <c r="Q12" i="2"/>
  <c r="Q13" i="2"/>
  <c r="Q14" i="2"/>
  <c r="Q15" i="2"/>
  <c r="Q16" i="2"/>
  <c r="Q17" i="2"/>
  <c r="Q18" i="2"/>
  <c r="Q19" i="2"/>
  <c r="Q20" i="2"/>
  <c r="Q21" i="2"/>
  <c r="Q22" i="2"/>
  <c r="Q23" i="2"/>
  <c r="Q24" i="2"/>
  <c r="Q25" i="2"/>
  <c r="Q26" i="2"/>
  <c r="Q27" i="2"/>
  <c r="Q28" i="2"/>
  <c r="Q29" i="2"/>
  <c r="Q30" i="2"/>
  <c r="Q31" i="2"/>
  <c r="Q32" i="2"/>
  <c r="Q33" i="2"/>
  <c r="Q34" i="2"/>
  <c r="Q35" i="2"/>
  <c r="Q36" i="2"/>
  <c r="Q37" i="2"/>
  <c r="Q38" i="2"/>
  <c r="Q39" i="2"/>
  <c r="Q40" i="2"/>
  <c r="Q41" i="2"/>
  <c r="Q42" i="2"/>
  <c r="Q43" i="2"/>
  <c r="Q44" i="2"/>
  <c r="Q45" i="2"/>
  <c r="Q46" i="2"/>
  <c r="Q47" i="2"/>
  <c r="Q48" i="2"/>
  <c r="Q49" i="2"/>
  <c r="Q50" i="2"/>
  <c r="Q51" i="2"/>
  <c r="Q52" i="2"/>
  <c r="Q53" i="2"/>
  <c r="Q54" i="2"/>
  <c r="Q55" i="2"/>
  <c r="Q56" i="2"/>
  <c r="Q57" i="2"/>
  <c r="Q58" i="2"/>
  <c r="Q59" i="2"/>
  <c r="Q60" i="2"/>
  <c r="Q61" i="2"/>
  <c r="Q62" i="2"/>
  <c r="Q63" i="2"/>
  <c r="Q64" i="2"/>
  <c r="Q65" i="2"/>
  <c r="Q66" i="2"/>
  <c r="Q67" i="2"/>
  <c r="Q68" i="2"/>
  <c r="Q69" i="2"/>
  <c r="Q70" i="2"/>
  <c r="Q71" i="2"/>
  <c r="Q72" i="2"/>
  <c r="Q73" i="2"/>
  <c r="Q74" i="2"/>
  <c r="Q75" i="2"/>
  <c r="Q76" i="2"/>
  <c r="Q77" i="2"/>
  <c r="Q78" i="2"/>
  <c r="Q79" i="2"/>
  <c r="Q80" i="2"/>
  <c r="Q81" i="2"/>
  <c r="Q82" i="2"/>
  <c r="Q83" i="2"/>
  <c r="Q84" i="2"/>
  <c r="Q85" i="2"/>
  <c r="Q86" i="2"/>
  <c r="Q87" i="2"/>
  <c r="Q88" i="2"/>
  <c r="Q89" i="2"/>
  <c r="Q90" i="2"/>
  <c r="Q91" i="2"/>
  <c r="Q92" i="2"/>
  <c r="Q93" i="2"/>
  <c r="Q94" i="2"/>
  <c r="Q95" i="2"/>
  <c r="Q96" i="2"/>
  <c r="Q97" i="2"/>
  <c r="Q98" i="2"/>
  <c r="Q99" i="2"/>
  <c r="Q100" i="2"/>
  <c r="Q101" i="2"/>
  <c r="Q102" i="2"/>
  <c r="Q103" i="2"/>
  <c r="Q104" i="2"/>
  <c r="Q105" i="2"/>
  <c r="Q106" i="2"/>
  <c r="Q107" i="2"/>
  <c r="Q108" i="2"/>
  <c r="Q109" i="2"/>
  <c r="Q110" i="2"/>
  <c r="Q111" i="2"/>
  <c r="Q112" i="2"/>
  <c r="Q113" i="2"/>
  <c r="Q114" i="2"/>
  <c r="Q115" i="2"/>
  <c r="Q116" i="2"/>
  <c r="Q117" i="2"/>
  <c r="Q118" i="2"/>
  <c r="Q119" i="2"/>
  <c r="Q120" i="2"/>
  <c r="Q121" i="2"/>
  <c r="Q122" i="2"/>
  <c r="Q123" i="2"/>
  <c r="Q124" i="2"/>
  <c r="Q125" i="2"/>
  <c r="Q126" i="2"/>
  <c r="Q127" i="2"/>
  <c r="Q128" i="2"/>
  <c r="Q129" i="2"/>
  <c r="Q130" i="2"/>
  <c r="Q131" i="2"/>
  <c r="Q132" i="2"/>
  <c r="Q133" i="2"/>
  <c r="Q134" i="2"/>
  <c r="Q135" i="2"/>
  <c r="Q136" i="2"/>
  <c r="Q137" i="2"/>
  <c r="Q138" i="2"/>
  <c r="Q139" i="2"/>
  <c r="Q140" i="2"/>
  <c r="Q141" i="2"/>
  <c r="Q142" i="2"/>
  <c r="Q143" i="2"/>
  <c r="Q144" i="2"/>
  <c r="Q145" i="2"/>
  <c r="Q146" i="2"/>
  <c r="Q147" i="2"/>
  <c r="Q148" i="2"/>
  <c r="Q149" i="2"/>
  <c r="Q150" i="2"/>
  <c r="Q151" i="2"/>
  <c r="Q152" i="2"/>
  <c r="Q153" i="2"/>
  <c r="Q154" i="2"/>
  <c r="Q155" i="2"/>
  <c r="Q156" i="2"/>
  <c r="Q157" i="2"/>
  <c r="Q158" i="2"/>
  <c r="Q159" i="2"/>
  <c r="Q160" i="2"/>
  <c r="Q161" i="2"/>
  <c r="Q162" i="2"/>
  <c r="Q163" i="2"/>
  <c r="Q164" i="2"/>
  <c r="Q165" i="2"/>
  <c r="Q166" i="2"/>
  <c r="Q167" i="2"/>
  <c r="Q168" i="2"/>
  <c r="Q169" i="2"/>
  <c r="Q170" i="2"/>
  <c r="Q171" i="2"/>
  <c r="Q172" i="2"/>
  <c r="Q173" i="2"/>
  <c r="Q174" i="2"/>
  <c r="Q175" i="2"/>
  <c r="Q176" i="2"/>
  <c r="Q177" i="2"/>
  <c r="Q178" i="2"/>
  <c r="Q179" i="2"/>
  <c r="Q180" i="2"/>
  <c r="Q181" i="2"/>
  <c r="Q182" i="2"/>
  <c r="Q183" i="2"/>
  <c r="Q184" i="2"/>
  <c r="Q185" i="2"/>
  <c r="Q186" i="2"/>
  <c r="Q187" i="2"/>
  <c r="Q188" i="2"/>
  <c r="Q189" i="2"/>
  <c r="Q190" i="2"/>
  <c r="Q191" i="2"/>
  <c r="Q192" i="2"/>
  <c r="Q193" i="2"/>
  <c r="Q194" i="2"/>
  <c r="Q195" i="2"/>
  <c r="Q196" i="2"/>
  <c r="Q197" i="2"/>
  <c r="Q198" i="2"/>
  <c r="Q199" i="2"/>
  <c r="Q200" i="2"/>
  <c r="Q201" i="2"/>
  <c r="Q202" i="2"/>
  <c r="Q203" i="2"/>
  <c r="Q204" i="2"/>
  <c r="Q205" i="2"/>
  <c r="Q206" i="2"/>
  <c r="Q207" i="2"/>
  <c r="Q208" i="2"/>
  <c r="Q209" i="2"/>
  <c r="Q210" i="2"/>
  <c r="Q211" i="2"/>
  <c r="Q212" i="2"/>
  <c r="Q213" i="2"/>
  <c r="Q214" i="2"/>
  <c r="Q215" i="2"/>
  <c r="Q216" i="2"/>
  <c r="Q217" i="2"/>
  <c r="Q218" i="2"/>
  <c r="Q219" i="2"/>
  <c r="Q220" i="2"/>
  <c r="Q221" i="2"/>
  <c r="Q222" i="2"/>
  <c r="Q223" i="2"/>
  <c r="Q224" i="2"/>
  <c r="Q225" i="2"/>
  <c r="Q226" i="2"/>
  <c r="Q227" i="2"/>
  <c r="Q228" i="2"/>
  <c r="Q229" i="2"/>
  <c r="Q230" i="2"/>
  <c r="Q231" i="2"/>
  <c r="Q232" i="2"/>
  <c r="Q233" i="2"/>
  <c r="Q234" i="2"/>
  <c r="Q235" i="2"/>
  <c r="Q236" i="2"/>
  <c r="Q237" i="2"/>
  <c r="Q238" i="2"/>
  <c r="Q239" i="2"/>
  <c r="Q240" i="2"/>
  <c r="Q241" i="2"/>
  <c r="Q242" i="2"/>
  <c r="Q243" i="2"/>
  <c r="Q244" i="2"/>
  <c r="Q245" i="2"/>
  <c r="Q246" i="2"/>
  <c r="Q247" i="2"/>
  <c r="Q248" i="2"/>
  <c r="Q249" i="2"/>
  <c r="Q250" i="2"/>
  <c r="Q251" i="2"/>
  <c r="Q252" i="2"/>
  <c r="Q253" i="2"/>
  <c r="Q254" i="2"/>
  <c r="Q255" i="2"/>
  <c r="Q256" i="2"/>
  <c r="Q257" i="2"/>
  <c r="Q258" i="2"/>
  <c r="Q259" i="2"/>
  <c r="Q260" i="2"/>
  <c r="Q261" i="2"/>
  <c r="Q262" i="2"/>
  <c r="Q263" i="2"/>
  <c r="Q264" i="2"/>
  <c r="Q265" i="2"/>
  <c r="Q266" i="2"/>
  <c r="Q267" i="2"/>
  <c r="Q268" i="2"/>
  <c r="Q269" i="2"/>
  <c r="Q270" i="2"/>
  <c r="Q271" i="2"/>
  <c r="Q272" i="2"/>
  <c r="Q273" i="2"/>
  <c r="Q274" i="2"/>
  <c r="Q275" i="2"/>
  <c r="Q276" i="2"/>
  <c r="Q277" i="2"/>
  <c r="Q278" i="2"/>
  <c r="Q279" i="2"/>
  <c r="Q280" i="2"/>
  <c r="Q281" i="2"/>
  <c r="Q282" i="2"/>
  <c r="Q283" i="2"/>
  <c r="Q284" i="2"/>
  <c r="Q285" i="2"/>
  <c r="Q286" i="2"/>
  <c r="Q287" i="2"/>
  <c r="Q288" i="2"/>
  <c r="Q289" i="2"/>
  <c r="Q290" i="2"/>
  <c r="Q291" i="2"/>
  <c r="Q292" i="2"/>
  <c r="Q293" i="2"/>
  <c r="Q294" i="2"/>
  <c r="Q295" i="2"/>
  <c r="Q296" i="2"/>
  <c r="Q297" i="2"/>
  <c r="Q298" i="2"/>
  <c r="Q299" i="2"/>
  <c r="Q300" i="2"/>
  <c r="Q301" i="2"/>
  <c r="Q302" i="2"/>
  <c r="Q303" i="2"/>
  <c r="Q304" i="2"/>
  <c r="Q305" i="2"/>
  <c r="Q306" i="2"/>
  <c r="Q307" i="2"/>
  <c r="Q308" i="2"/>
  <c r="Q309" i="2"/>
  <c r="Q310" i="2"/>
  <c r="Q311" i="2"/>
  <c r="Q312" i="2"/>
  <c r="Q313" i="2"/>
  <c r="Q314" i="2"/>
  <c r="Q315" i="2"/>
  <c r="Q316" i="2"/>
  <c r="Q317" i="2"/>
  <c r="Q318" i="2"/>
  <c r="Q319" i="2"/>
  <c r="Q320" i="2"/>
  <c r="Q321" i="2"/>
  <c r="Q322" i="2"/>
  <c r="Q323" i="2"/>
  <c r="Q324" i="2"/>
  <c r="Q325" i="2"/>
  <c r="Q326" i="2"/>
  <c r="Q327" i="2"/>
  <c r="Q328" i="2"/>
  <c r="Q329" i="2"/>
  <c r="Q330" i="2"/>
  <c r="Q331" i="2"/>
  <c r="Q332" i="2"/>
  <c r="Q333" i="2"/>
  <c r="Q334" i="2"/>
  <c r="Q335" i="2"/>
  <c r="Q336" i="2"/>
  <c r="Q337" i="2"/>
  <c r="Q338" i="2"/>
  <c r="Q339" i="2"/>
  <c r="Q340" i="2"/>
  <c r="Q341" i="2"/>
  <c r="Q342" i="2"/>
  <c r="Q343" i="2"/>
  <c r="Q344" i="2"/>
  <c r="Q345" i="2"/>
  <c r="Q346" i="2"/>
  <c r="Q347" i="2"/>
  <c r="Q348" i="2"/>
  <c r="Q349" i="2"/>
  <c r="Q350" i="2"/>
  <c r="Q351" i="2"/>
  <c r="Q352" i="2"/>
  <c r="Q353" i="2"/>
  <c r="Q354" i="2"/>
  <c r="Q355" i="2"/>
  <c r="Q356" i="2"/>
  <c r="Q357" i="2"/>
  <c r="Q358" i="2"/>
  <c r="Q359" i="2"/>
  <c r="Q360" i="2"/>
  <c r="Q361" i="2"/>
  <c r="Q362" i="2"/>
  <c r="Q363" i="2"/>
  <c r="Q364" i="2"/>
  <c r="Q365" i="2"/>
  <c r="Q366" i="2"/>
  <c r="Q367" i="2"/>
  <c r="Q368" i="2"/>
  <c r="Q369" i="2"/>
  <c r="Q370" i="2"/>
  <c r="Q371" i="2"/>
  <c r="Q372" i="2"/>
  <c r="Q373" i="2"/>
  <c r="Q374" i="2"/>
  <c r="Q375" i="2"/>
  <c r="Q376" i="2"/>
  <c r="Q377" i="2"/>
  <c r="Q378" i="2"/>
  <c r="Q379" i="2"/>
  <c r="Q380" i="2"/>
  <c r="Q381" i="2"/>
  <c r="Q382" i="2"/>
  <c r="Q383" i="2"/>
  <c r="Q384" i="2"/>
  <c r="Q385" i="2"/>
  <c r="Q386" i="2"/>
  <c r="Q387" i="2"/>
  <c r="Q388" i="2"/>
  <c r="Q389" i="2"/>
  <c r="Q390" i="2"/>
  <c r="Q391" i="2"/>
  <c r="Q392" i="2"/>
  <c r="Q393" i="2"/>
  <c r="Q394" i="2"/>
  <c r="Q395" i="2"/>
  <c r="Q396" i="2"/>
  <c r="Q397" i="2"/>
  <c r="Q398" i="2"/>
  <c r="Q399" i="2"/>
  <c r="Q400" i="2"/>
  <c r="Q401" i="2"/>
  <c r="Q402" i="2"/>
  <c r="Q403" i="2"/>
  <c r="Q404" i="2"/>
  <c r="Q405" i="2"/>
  <c r="Q406" i="2"/>
  <c r="Q407" i="2"/>
  <c r="Q408" i="2"/>
  <c r="Q409" i="2"/>
  <c r="Q410" i="2"/>
  <c r="Q411" i="2"/>
  <c r="Q412" i="2"/>
  <c r="Q413" i="2"/>
  <c r="Q414" i="2"/>
  <c r="Q415" i="2"/>
  <c r="Q416" i="2"/>
  <c r="Q417" i="2"/>
  <c r="Q418" i="2"/>
  <c r="Q419" i="2"/>
  <c r="Q420" i="2"/>
  <c r="Q421" i="2"/>
  <c r="Q422" i="2"/>
  <c r="Q423" i="2"/>
  <c r="Q424" i="2"/>
  <c r="Q425" i="2"/>
  <c r="Q426" i="2"/>
  <c r="Q427" i="2"/>
  <c r="Q428" i="2"/>
  <c r="Q429" i="2"/>
  <c r="Q430" i="2"/>
  <c r="Q431" i="2"/>
  <c r="Q432" i="2"/>
  <c r="Q433" i="2"/>
  <c r="Q434" i="2"/>
  <c r="Q435" i="2"/>
  <c r="Q436" i="2"/>
  <c r="Q437" i="2"/>
  <c r="Q438" i="2"/>
  <c r="Q439" i="2"/>
  <c r="Q440" i="2"/>
  <c r="Q441" i="2"/>
  <c r="Q442" i="2"/>
  <c r="Q443" i="2"/>
  <c r="Q444" i="2"/>
  <c r="Q445" i="2"/>
  <c r="Q446" i="2"/>
  <c r="Q447" i="2"/>
  <c r="Q448" i="2"/>
  <c r="Q449" i="2"/>
  <c r="Q450" i="2"/>
  <c r="Q451" i="2"/>
  <c r="Q452" i="2"/>
  <c r="Q453" i="2"/>
  <c r="Q454" i="2"/>
  <c r="Q455" i="2"/>
  <c r="Q456" i="2"/>
  <c r="Q457" i="2"/>
  <c r="Q458" i="2"/>
  <c r="Q459" i="2"/>
  <c r="Q460" i="2"/>
  <c r="Q461" i="2"/>
  <c r="Q462" i="2"/>
  <c r="Q463" i="2"/>
  <c r="Q464" i="2"/>
  <c r="Q465" i="2"/>
  <c r="Q466" i="2"/>
  <c r="Q467" i="2"/>
  <c r="Q468" i="2"/>
  <c r="Q469" i="2"/>
  <c r="Q470" i="2"/>
  <c r="Q471" i="2"/>
  <c r="Q472" i="2"/>
  <c r="Q473" i="2"/>
  <c r="Q474" i="2"/>
  <c r="Q475" i="2"/>
  <c r="Q476" i="2"/>
  <c r="Q477" i="2"/>
  <c r="Q478" i="2"/>
  <c r="Q479" i="2"/>
  <c r="Q480" i="2"/>
  <c r="Q481" i="2"/>
  <c r="Q482" i="2"/>
  <c r="Q483" i="2"/>
  <c r="Q484" i="2"/>
  <c r="Q485" i="2"/>
  <c r="Q486" i="2"/>
  <c r="Q487" i="2"/>
  <c r="Q488" i="2"/>
  <c r="Q489" i="2"/>
  <c r="Q490" i="2"/>
  <c r="Q491" i="2"/>
  <c r="Q492" i="2"/>
  <c r="Q493" i="2"/>
  <c r="Q494" i="2"/>
  <c r="Q495" i="2"/>
  <c r="Q496" i="2"/>
  <c r="Q497" i="2"/>
  <c r="Q498" i="2"/>
  <c r="Q499" i="2"/>
  <c r="Q500" i="2"/>
  <c r="Q501" i="2"/>
  <c r="Q502" i="2"/>
  <c r="Q503" i="2"/>
  <c r="Q504" i="2"/>
  <c r="Q505" i="2"/>
  <c r="Q506" i="2"/>
  <c r="Q507" i="2"/>
  <c r="Q508" i="2"/>
  <c r="Q509" i="2"/>
  <c r="Q510" i="2"/>
  <c r="Q511" i="2"/>
  <c r="Q512" i="2"/>
  <c r="Q513" i="2"/>
  <c r="Q514" i="2"/>
  <c r="Q515" i="2"/>
  <c r="Q516" i="2"/>
  <c r="Q517" i="2"/>
  <c r="Q518" i="2"/>
  <c r="Q519" i="2"/>
  <c r="Q520" i="2"/>
  <c r="Q521" i="2"/>
  <c r="Q522" i="2"/>
  <c r="Q523" i="2"/>
  <c r="Q524" i="2"/>
  <c r="Q525" i="2"/>
  <c r="Q526" i="2"/>
  <c r="Q527" i="2"/>
  <c r="Q528" i="2"/>
  <c r="Q529" i="2"/>
  <c r="Q530" i="2"/>
  <c r="Q531" i="2"/>
  <c r="Q532" i="2"/>
  <c r="Q533" i="2"/>
  <c r="Q534" i="2"/>
  <c r="Q535" i="2"/>
  <c r="Q536" i="2"/>
  <c r="Q537" i="2"/>
  <c r="Q538" i="2"/>
  <c r="Q539" i="2"/>
  <c r="Q540" i="2"/>
  <c r="Q541" i="2"/>
  <c r="Q542" i="2"/>
  <c r="Q543" i="2"/>
  <c r="Q544" i="2"/>
  <c r="Q545" i="2"/>
  <c r="Q546" i="2"/>
  <c r="Q547" i="2"/>
  <c r="Q548" i="2"/>
  <c r="Q549" i="2"/>
  <c r="Q550" i="2"/>
  <c r="Q551" i="2"/>
  <c r="Q552" i="2"/>
  <c r="Q553" i="2"/>
  <c r="Q554" i="2"/>
  <c r="Q555" i="2"/>
  <c r="Q556" i="2"/>
  <c r="Q557" i="2"/>
  <c r="Q558" i="2"/>
  <c r="Q559" i="2"/>
  <c r="Q560" i="2"/>
  <c r="Q561" i="2"/>
  <c r="Q562" i="2"/>
  <c r="Q563" i="2"/>
  <c r="Q564" i="2"/>
  <c r="Q565" i="2"/>
  <c r="Q566" i="2"/>
  <c r="Q567" i="2"/>
  <c r="Q568" i="2"/>
  <c r="Q569" i="2"/>
  <c r="Q570" i="2"/>
  <c r="Q571" i="2"/>
  <c r="Q572" i="2"/>
  <c r="Q573" i="2"/>
  <c r="Q574" i="2"/>
  <c r="Q575" i="2"/>
  <c r="Q576" i="2"/>
  <c r="Q577" i="2"/>
  <c r="Q578" i="2"/>
  <c r="Q579" i="2"/>
  <c r="Q580" i="2"/>
  <c r="Q581" i="2"/>
  <c r="Q582" i="2"/>
  <c r="Q583" i="2"/>
  <c r="Q584" i="2"/>
  <c r="Q585" i="2"/>
  <c r="Q586" i="2"/>
  <c r="Q587" i="2"/>
  <c r="Q588" i="2"/>
  <c r="Q589" i="2"/>
  <c r="Q590" i="2"/>
  <c r="Q591" i="2"/>
  <c r="Q592" i="2"/>
  <c r="Q593" i="2"/>
  <c r="Q594" i="2"/>
  <c r="Q595" i="2"/>
  <c r="Q596" i="2"/>
  <c r="Q597" i="2"/>
  <c r="Q598" i="2"/>
  <c r="Q599" i="2"/>
  <c r="Q600" i="2"/>
  <c r="Q601" i="2"/>
  <c r="Q602" i="2"/>
  <c r="Q603" i="2"/>
  <c r="Q604" i="2"/>
  <c r="Q605" i="2"/>
  <c r="Q606" i="2"/>
  <c r="Q607" i="2"/>
  <c r="Q608" i="2"/>
  <c r="Q609" i="2"/>
  <c r="Q610" i="2"/>
  <c r="Q611" i="2"/>
  <c r="Q612" i="2"/>
  <c r="Q613" i="2"/>
  <c r="Q614" i="2"/>
  <c r="Q615" i="2"/>
  <c r="Q616" i="2"/>
  <c r="Q617" i="2"/>
  <c r="Q618" i="2"/>
  <c r="Q619" i="2"/>
  <c r="Q620" i="2"/>
  <c r="Q621" i="2"/>
  <c r="Q622" i="2"/>
  <c r="Q623" i="2"/>
  <c r="Q624" i="2"/>
  <c r="Q625" i="2"/>
  <c r="Q626" i="2"/>
  <c r="Q627" i="2"/>
  <c r="Q628" i="2"/>
  <c r="Q629" i="2"/>
  <c r="Q630" i="2"/>
  <c r="Q631" i="2"/>
  <c r="Q632" i="2"/>
  <c r="Q633" i="2"/>
  <c r="Q634" i="2"/>
  <c r="Q635" i="2"/>
  <c r="Q636" i="2"/>
  <c r="Q637" i="2"/>
  <c r="Q638" i="2"/>
  <c r="Q639" i="2"/>
  <c r="Q640" i="2"/>
  <c r="Q641" i="2"/>
  <c r="Q642" i="2"/>
  <c r="Q643" i="2"/>
  <c r="Q644" i="2"/>
  <c r="Q645" i="2"/>
  <c r="Q646" i="2"/>
  <c r="Q647" i="2"/>
  <c r="Q648" i="2"/>
  <c r="Q649" i="2"/>
  <c r="Q650" i="2"/>
  <c r="Q651" i="2"/>
  <c r="Q652" i="2"/>
  <c r="Q653" i="2"/>
  <c r="Q654" i="2"/>
  <c r="Q655" i="2"/>
  <c r="Q656" i="2"/>
  <c r="Q657" i="2"/>
  <c r="Q658" i="2"/>
  <c r="Q659" i="2"/>
  <c r="Q660" i="2"/>
  <c r="Q661" i="2"/>
  <c r="Q662" i="2"/>
  <c r="Q663" i="2"/>
  <c r="Q664" i="2"/>
  <c r="Q665" i="2"/>
  <c r="Q666" i="2"/>
  <c r="Q667" i="2"/>
  <c r="Q668" i="2"/>
  <c r="Q669" i="2"/>
  <c r="Q670" i="2"/>
  <c r="Q671" i="2"/>
  <c r="Q672" i="2"/>
  <c r="Q673" i="2"/>
  <c r="Q674" i="2"/>
  <c r="Q675" i="2"/>
  <c r="Q676" i="2"/>
  <c r="Q677" i="2"/>
  <c r="Q678" i="2"/>
  <c r="Q679" i="2"/>
  <c r="Q680" i="2"/>
  <c r="Q681" i="2"/>
  <c r="Q682" i="2"/>
  <c r="Q683" i="2"/>
  <c r="Q684" i="2"/>
  <c r="Q685" i="2"/>
  <c r="Q686" i="2"/>
  <c r="Q687" i="2"/>
  <c r="Q688" i="2"/>
  <c r="Q689" i="2"/>
  <c r="Q690" i="2"/>
  <c r="Q691" i="2"/>
  <c r="Q692" i="2"/>
  <c r="Q693" i="2"/>
  <c r="Q694" i="2"/>
  <c r="Q695" i="2"/>
  <c r="Q696" i="2"/>
  <c r="Q697" i="2"/>
  <c r="Q698" i="2"/>
  <c r="Q699" i="2"/>
  <c r="Q700" i="2"/>
  <c r="Q701" i="2"/>
  <c r="Q702" i="2"/>
  <c r="Q703" i="2"/>
  <c r="Q704" i="2"/>
  <c r="Q705" i="2"/>
  <c r="Q706" i="2"/>
  <c r="Q707" i="2"/>
  <c r="Q708" i="2"/>
  <c r="Q709" i="2"/>
  <c r="Q710" i="2"/>
  <c r="Q711" i="2"/>
  <c r="Q712" i="2"/>
  <c r="Q713" i="2"/>
  <c r="Q714" i="2"/>
  <c r="Q715" i="2"/>
  <c r="Q716" i="2"/>
  <c r="Q717" i="2"/>
  <c r="Q718" i="2"/>
  <c r="Q719" i="2"/>
  <c r="Q720" i="2"/>
  <c r="Q721" i="2"/>
  <c r="Q722" i="2"/>
  <c r="Q723" i="2"/>
  <c r="Q724" i="2"/>
  <c r="Q725" i="2"/>
  <c r="Q726" i="2"/>
  <c r="Q727" i="2"/>
  <c r="Q728" i="2"/>
  <c r="Q729" i="2"/>
  <c r="Q730" i="2"/>
  <c r="Q731" i="2"/>
  <c r="Q732" i="2"/>
  <c r="Q733" i="2"/>
  <c r="Q734" i="2"/>
  <c r="Q735" i="2"/>
  <c r="Q736" i="2"/>
  <c r="Q737" i="2"/>
  <c r="Q738" i="2"/>
  <c r="Q739" i="2"/>
  <c r="Q740" i="2"/>
  <c r="Q741" i="2"/>
  <c r="Q742" i="2"/>
  <c r="Q743" i="2"/>
  <c r="Q744" i="2"/>
  <c r="Q745" i="2"/>
  <c r="Q746" i="2"/>
  <c r="Q747" i="2"/>
  <c r="Q748" i="2"/>
  <c r="Q749" i="2"/>
  <c r="Q750" i="2"/>
  <c r="Q751" i="2"/>
  <c r="Q752" i="2"/>
  <c r="Q753" i="2"/>
  <c r="Q754" i="2"/>
  <c r="Q755" i="2"/>
  <c r="Q756" i="2"/>
  <c r="Q757" i="2"/>
  <c r="Q758" i="2"/>
  <c r="Q759" i="2"/>
  <c r="Q760" i="2"/>
  <c r="Q761" i="2"/>
  <c r="Q762" i="2"/>
  <c r="Q763" i="2"/>
  <c r="Q764" i="2"/>
  <c r="Q765" i="2"/>
  <c r="Q766" i="2"/>
  <c r="Q767" i="2"/>
  <c r="Q768" i="2"/>
  <c r="Q769" i="2"/>
  <c r="Q770" i="2"/>
  <c r="Q771" i="2"/>
  <c r="Q772" i="2"/>
  <c r="Q773" i="2"/>
  <c r="Q774" i="2"/>
  <c r="Q775" i="2"/>
  <c r="Q776" i="2"/>
  <c r="Q777" i="2"/>
  <c r="Q778" i="2"/>
  <c r="Q779" i="2"/>
  <c r="Q780" i="2"/>
  <c r="Q781" i="2"/>
  <c r="Q782" i="2"/>
  <c r="Q783" i="2"/>
  <c r="Q784" i="2"/>
  <c r="Q785" i="2"/>
  <c r="Q786" i="2"/>
  <c r="Q787" i="2"/>
  <c r="Q788" i="2"/>
  <c r="Q789" i="2"/>
  <c r="Q790" i="2"/>
  <c r="Q791" i="2"/>
  <c r="Q792" i="2"/>
  <c r="Q793" i="2"/>
  <c r="Q794" i="2"/>
  <c r="Q795" i="2"/>
  <c r="Q796" i="2"/>
  <c r="Q797" i="2"/>
  <c r="Q798" i="2"/>
  <c r="Q799" i="2"/>
  <c r="Q800" i="2"/>
  <c r="Q801" i="2"/>
  <c r="Q802" i="2"/>
  <c r="Q803" i="2"/>
  <c r="Q804" i="2"/>
  <c r="Q805" i="2"/>
  <c r="Q806" i="2"/>
  <c r="Q807" i="2"/>
  <c r="Q808" i="2"/>
  <c r="Q809" i="2"/>
  <c r="Q810" i="2"/>
  <c r="Q811" i="2"/>
  <c r="Q812" i="2"/>
  <c r="Q813" i="2"/>
  <c r="Q814" i="2"/>
  <c r="Q815" i="2"/>
  <c r="Q816" i="2"/>
  <c r="Q817" i="2"/>
  <c r="Q818" i="2"/>
  <c r="Q819" i="2"/>
  <c r="Q820" i="2"/>
  <c r="Q821" i="2"/>
  <c r="Q822" i="2"/>
  <c r="Q823" i="2"/>
  <c r="Q824" i="2"/>
  <c r="Q825" i="2"/>
  <c r="Q826" i="2"/>
  <c r="Q827" i="2"/>
  <c r="Q828" i="2"/>
  <c r="Q829" i="2"/>
  <c r="Q830" i="2"/>
  <c r="Q831" i="2"/>
  <c r="Q832" i="2"/>
  <c r="Q833" i="2"/>
  <c r="Q834" i="2"/>
  <c r="Q835" i="2"/>
  <c r="Q836" i="2"/>
  <c r="Q837" i="2"/>
  <c r="Q838" i="2"/>
  <c r="Q839" i="2"/>
  <c r="Q840" i="2"/>
  <c r="Q841" i="2"/>
  <c r="Q842" i="2"/>
  <c r="Q843" i="2"/>
  <c r="Q844" i="2"/>
  <c r="Q845" i="2"/>
  <c r="Q846" i="2"/>
  <c r="Q847" i="2"/>
  <c r="Q848" i="2"/>
  <c r="Q849" i="2"/>
  <c r="Q850" i="2"/>
  <c r="Q851" i="2"/>
  <c r="Q852" i="2"/>
  <c r="Q853" i="2"/>
  <c r="Q854" i="2"/>
  <c r="Q855" i="2"/>
  <c r="Q856" i="2"/>
  <c r="Q857" i="2"/>
  <c r="Q858" i="2"/>
  <c r="Q859" i="2"/>
  <c r="Q860" i="2"/>
  <c r="Q861" i="2"/>
  <c r="Q862" i="2"/>
  <c r="Q863" i="2"/>
  <c r="Q864" i="2"/>
  <c r="Q865" i="2"/>
  <c r="Q866" i="2"/>
  <c r="Q867" i="2"/>
  <c r="Q868" i="2"/>
  <c r="Q869" i="2"/>
  <c r="Q870" i="2"/>
  <c r="Q871" i="2"/>
  <c r="Q872" i="2"/>
  <c r="Q873" i="2"/>
  <c r="Q874" i="2"/>
  <c r="Q875" i="2"/>
  <c r="Q876" i="2"/>
  <c r="Q877" i="2"/>
  <c r="Q878" i="2"/>
  <c r="Q879" i="2"/>
  <c r="Q880" i="2"/>
  <c r="Q881" i="2"/>
  <c r="Q882" i="2"/>
  <c r="Q883" i="2"/>
  <c r="Q884" i="2"/>
  <c r="Q885" i="2"/>
  <c r="Q886" i="2"/>
  <c r="Q887" i="2"/>
  <c r="Q888" i="2"/>
  <c r="Q889" i="2"/>
  <c r="Q890" i="2"/>
  <c r="Q891" i="2"/>
  <c r="Q892" i="2"/>
  <c r="Q893" i="2"/>
  <c r="Q894" i="2"/>
  <c r="Q895" i="2"/>
  <c r="Q896" i="2"/>
  <c r="Q897" i="2"/>
  <c r="Q898" i="2"/>
  <c r="Q899" i="2"/>
  <c r="Q900" i="2"/>
  <c r="Q901" i="2"/>
  <c r="Q902" i="2"/>
  <c r="Q903" i="2"/>
  <c r="Q904" i="2"/>
  <c r="Q905" i="2"/>
  <c r="Q906" i="2"/>
  <c r="Q907" i="2"/>
  <c r="Q908" i="2"/>
  <c r="Q909" i="2"/>
  <c r="Q910" i="2"/>
  <c r="Q911" i="2"/>
  <c r="Q912" i="2"/>
  <c r="Q913" i="2"/>
  <c r="Q914" i="2"/>
  <c r="Q915" i="2"/>
  <c r="Q916" i="2"/>
  <c r="Q917" i="2"/>
  <c r="Q918" i="2"/>
  <c r="Q919" i="2"/>
  <c r="Q920" i="2"/>
  <c r="Q921" i="2"/>
  <c r="Q922" i="2"/>
  <c r="Q923" i="2"/>
  <c r="Q924" i="2"/>
  <c r="Q925" i="2"/>
  <c r="Q926" i="2"/>
  <c r="Q927" i="2"/>
  <c r="Q928" i="2"/>
  <c r="Q929" i="2"/>
  <c r="Q930" i="2"/>
  <c r="Q931" i="2"/>
  <c r="Q932" i="2"/>
  <c r="Q933" i="2"/>
  <c r="Q934" i="2"/>
  <c r="Q935" i="2"/>
  <c r="Q936" i="2"/>
  <c r="Q937" i="2"/>
  <c r="Q938" i="2"/>
  <c r="Q939" i="2"/>
  <c r="Q940" i="2"/>
  <c r="Q941" i="2"/>
  <c r="Q942" i="2"/>
  <c r="Q943" i="2"/>
  <c r="Q944" i="2"/>
  <c r="Q945" i="2"/>
  <c r="Q946" i="2"/>
  <c r="Q947" i="2"/>
  <c r="Q948" i="2"/>
  <c r="Q949" i="2"/>
  <c r="Q950" i="2"/>
  <c r="Q951" i="2"/>
  <c r="Q952" i="2"/>
  <c r="Q953" i="2"/>
  <c r="Q954" i="2"/>
  <c r="Q955" i="2"/>
  <c r="Q956" i="2"/>
  <c r="Q957" i="2"/>
  <c r="Q958" i="2"/>
  <c r="Q959" i="2"/>
  <c r="Q960" i="2"/>
  <c r="Q961" i="2"/>
  <c r="Q962" i="2"/>
  <c r="Q963" i="2"/>
  <c r="Q964" i="2"/>
  <c r="Q965" i="2"/>
  <c r="Q966" i="2"/>
  <c r="Q967" i="2"/>
  <c r="Q968" i="2"/>
  <c r="Q969" i="2"/>
  <c r="Q970" i="2"/>
  <c r="Q971" i="2"/>
  <c r="Q972" i="2"/>
  <c r="Q973" i="2"/>
  <c r="Q974" i="2"/>
  <c r="Q975" i="2"/>
  <c r="Q976" i="2"/>
  <c r="Q977" i="2"/>
  <c r="Q978" i="2"/>
  <c r="Q979" i="2"/>
  <c r="Q980" i="2"/>
  <c r="Q981" i="2"/>
  <c r="Q982" i="2"/>
  <c r="Q983" i="2"/>
  <c r="Q984" i="2"/>
  <c r="Q985" i="2"/>
  <c r="Q986" i="2"/>
  <c r="Q987" i="2"/>
  <c r="Q988" i="2"/>
  <c r="Q989" i="2"/>
  <c r="Q990" i="2"/>
  <c r="Q991" i="2"/>
  <c r="Q992" i="2"/>
  <c r="Q993" i="2"/>
  <c r="Q994" i="2"/>
  <c r="Q995" i="2"/>
  <c r="Q996" i="2"/>
  <c r="Q997" i="2"/>
  <c r="Q998" i="2"/>
  <c r="Q999" i="2"/>
  <c r="Q1000" i="2"/>
  <c r="Q1001" i="2"/>
  <c r="Q1002" i="2"/>
  <c r="Q1003" i="2"/>
  <c r="Q1004" i="2"/>
  <c r="Q1005" i="2"/>
  <c r="Q1006" i="2"/>
  <c r="Q1007" i="2"/>
  <c r="Q1008" i="2"/>
  <c r="Q1009" i="2"/>
  <c r="Q1010" i="2"/>
  <c r="Q1011" i="2"/>
  <c r="Q1012" i="2"/>
  <c r="Q1013" i="2"/>
  <c r="Q1014" i="2"/>
  <c r="Q1015" i="2"/>
  <c r="Q1016" i="2"/>
  <c r="Q1017" i="2"/>
  <c r="Q1018" i="2"/>
  <c r="Q1019" i="2"/>
  <c r="Q1020" i="2"/>
  <c r="Q1021" i="2"/>
  <c r="Q1022" i="2"/>
  <c r="Q1023" i="2"/>
  <c r="Q1024" i="2"/>
  <c r="Q1025" i="2"/>
  <c r="Q1026" i="2"/>
  <c r="Q1027" i="2"/>
  <c r="Q1028" i="2"/>
  <c r="Q1029" i="2"/>
  <c r="Q1030" i="2"/>
  <c r="Q1031" i="2"/>
  <c r="Q1032" i="2"/>
  <c r="Q1033" i="2"/>
  <c r="Q1034" i="2"/>
  <c r="Q1035" i="2"/>
  <c r="Q1036" i="2"/>
  <c r="Q1037" i="2"/>
  <c r="Q1038" i="2"/>
  <c r="Q1039" i="2"/>
  <c r="Q1040" i="2"/>
  <c r="Q1041" i="2"/>
  <c r="Q1042" i="2"/>
  <c r="Q1043" i="2"/>
  <c r="Q1044" i="2"/>
  <c r="Q1045" i="2"/>
  <c r="Q1046" i="2"/>
  <c r="Q1047" i="2"/>
  <c r="Q1048" i="2"/>
  <c r="Q1049" i="2"/>
  <c r="Q1050" i="2"/>
  <c r="Q1051" i="2"/>
  <c r="Q1052" i="2"/>
  <c r="Q1053" i="2"/>
  <c r="Q1054" i="2"/>
  <c r="Q1055" i="2"/>
  <c r="Q1056" i="2"/>
  <c r="Q1057" i="2"/>
  <c r="Q1058" i="2"/>
  <c r="Q1059" i="2"/>
  <c r="Q1060" i="2"/>
  <c r="Q1061" i="2"/>
  <c r="Q1062" i="2"/>
  <c r="Q1063" i="2"/>
  <c r="Q1064" i="2"/>
  <c r="Q1065" i="2"/>
  <c r="Q1066" i="2"/>
  <c r="Q1067" i="2"/>
  <c r="Q1068" i="2"/>
  <c r="Q1069" i="2"/>
  <c r="Q1070" i="2"/>
  <c r="Q1071" i="2"/>
  <c r="Q1072" i="2"/>
  <c r="Q1073" i="2"/>
  <c r="Q1074" i="2"/>
  <c r="Q1075" i="2"/>
  <c r="Q1076" i="2"/>
  <c r="Q1077" i="2"/>
  <c r="Q1078" i="2"/>
  <c r="Q1079" i="2"/>
  <c r="Q1080" i="2"/>
  <c r="Q1081" i="2"/>
  <c r="Q1082" i="2"/>
  <c r="Q1083" i="2"/>
  <c r="Q1084" i="2"/>
  <c r="Q1085" i="2"/>
  <c r="Q1086" i="2"/>
  <c r="Q1087" i="2"/>
  <c r="Q1088" i="2"/>
  <c r="Q1089" i="2"/>
  <c r="Q1090" i="2"/>
  <c r="Q1091" i="2"/>
  <c r="Q1092" i="2"/>
  <c r="Q1093" i="2"/>
  <c r="Q1094" i="2"/>
  <c r="Q1095" i="2"/>
  <c r="Q1096" i="2"/>
  <c r="Q1097" i="2"/>
  <c r="Q1098" i="2"/>
  <c r="Q1099" i="2"/>
  <c r="Q1100" i="2"/>
  <c r="Q1101" i="2"/>
  <c r="Q1102" i="2"/>
  <c r="Q1103" i="2"/>
  <c r="Q1104" i="2"/>
  <c r="Q1105" i="2"/>
  <c r="Q1106" i="2"/>
  <c r="Q1107" i="2"/>
  <c r="Q1108" i="2"/>
  <c r="Q1109" i="2"/>
  <c r="Q1110" i="2"/>
  <c r="Q1111" i="2"/>
  <c r="Q1112" i="2"/>
  <c r="Q1113" i="2"/>
  <c r="Q1114" i="2"/>
  <c r="Q1115" i="2"/>
  <c r="Q1116" i="2"/>
  <c r="Q1117" i="2"/>
  <c r="Q1118" i="2"/>
  <c r="Q1119" i="2"/>
  <c r="Q1120" i="2"/>
  <c r="Q1121" i="2"/>
  <c r="Q1122" i="2"/>
  <c r="Q1123" i="2"/>
  <c r="Q1124" i="2"/>
  <c r="Q1125" i="2"/>
  <c r="Q1126" i="2"/>
  <c r="Q1127" i="2"/>
  <c r="Q1128" i="2"/>
  <c r="Q1129" i="2"/>
  <c r="Q1130" i="2"/>
  <c r="Q1131" i="2"/>
  <c r="Q1132" i="2"/>
  <c r="Q1133" i="2"/>
  <c r="Q1134" i="2"/>
  <c r="Q1135" i="2"/>
  <c r="Q1136" i="2"/>
  <c r="Q1137" i="2"/>
  <c r="Q1138" i="2"/>
  <c r="Q1139" i="2"/>
  <c r="Q1140" i="2"/>
  <c r="Q1141" i="2"/>
  <c r="Q1142" i="2"/>
  <c r="Q1143" i="2"/>
  <c r="Q1144" i="2"/>
  <c r="Q1145" i="2"/>
  <c r="Q1146" i="2"/>
  <c r="Q1147" i="2"/>
  <c r="Q1148" i="2"/>
  <c r="Q1149" i="2"/>
  <c r="Q1150" i="2"/>
  <c r="Q1151" i="2"/>
  <c r="Q1152" i="2"/>
  <c r="Q1153" i="2"/>
  <c r="Q1154" i="2"/>
  <c r="Q1155" i="2"/>
  <c r="Q1156" i="2"/>
  <c r="Q1157" i="2"/>
  <c r="Q1158" i="2"/>
  <c r="Q1159" i="2"/>
  <c r="Q1160" i="2"/>
  <c r="Q1161" i="2"/>
  <c r="Q1162" i="2"/>
  <c r="Q1163" i="2"/>
  <c r="Q1164" i="2"/>
  <c r="Q1165" i="2"/>
  <c r="Q1166" i="2"/>
  <c r="Q1167" i="2"/>
  <c r="Q1168" i="2"/>
  <c r="Q1169" i="2"/>
  <c r="Q1170" i="2"/>
  <c r="Q1171" i="2"/>
  <c r="Q1172" i="2"/>
  <c r="Q1173" i="2"/>
  <c r="Q1174" i="2"/>
  <c r="Q1175" i="2"/>
  <c r="Q1176" i="2"/>
  <c r="Q1177" i="2"/>
  <c r="Q1178" i="2"/>
  <c r="Q1179" i="2"/>
  <c r="Q1180" i="2"/>
  <c r="Q1181" i="2"/>
  <c r="Q1182" i="2"/>
  <c r="Q1183" i="2"/>
  <c r="Q1184" i="2"/>
  <c r="Q1185" i="2"/>
  <c r="Q1186" i="2"/>
  <c r="Q1187" i="2"/>
  <c r="Q1188" i="2"/>
  <c r="Q1189" i="2"/>
  <c r="Q1190" i="2"/>
  <c r="Q1191" i="2"/>
  <c r="Q1192" i="2"/>
  <c r="Q1193" i="2"/>
  <c r="Q1194" i="2"/>
  <c r="Q1195" i="2"/>
  <c r="Q1196" i="2"/>
  <c r="Q1197" i="2"/>
  <c r="Q1198" i="2"/>
  <c r="Q1199" i="2"/>
  <c r="Q1200" i="2"/>
  <c r="Q1201" i="2"/>
  <c r="Q1202" i="2"/>
  <c r="Q1203" i="2"/>
  <c r="Q1204" i="2"/>
  <c r="Q1205" i="2"/>
  <c r="Q1206" i="2"/>
  <c r="Q1207" i="2"/>
  <c r="Q1208" i="2"/>
  <c r="Q1209" i="2"/>
  <c r="Q1210" i="2"/>
  <c r="Q1211" i="2"/>
  <c r="Q1212" i="2"/>
  <c r="Q1213" i="2"/>
  <c r="Q1214" i="2"/>
  <c r="Q1215" i="2"/>
  <c r="Q1216" i="2"/>
  <c r="Q1217" i="2"/>
  <c r="Q1218" i="2"/>
  <c r="Q1219" i="2"/>
  <c r="Q1220" i="2"/>
  <c r="Q1221" i="2"/>
  <c r="Q1222" i="2"/>
  <c r="Q1223" i="2"/>
  <c r="Q1224" i="2"/>
  <c r="Q1225" i="2"/>
  <c r="Q1226" i="2"/>
  <c r="Q1227" i="2"/>
  <c r="Q1228" i="2"/>
  <c r="Q1229" i="2"/>
  <c r="Q1230" i="2"/>
  <c r="Q1231" i="2"/>
  <c r="Q1232" i="2"/>
  <c r="Q1233" i="2"/>
  <c r="Q1234" i="2"/>
  <c r="Q1235" i="2"/>
  <c r="Q1236" i="2"/>
  <c r="Q1237" i="2"/>
  <c r="Q1238" i="2"/>
  <c r="Q1239" i="2"/>
  <c r="Q1240" i="2"/>
  <c r="Q1241" i="2"/>
  <c r="Q1242" i="2"/>
  <c r="Q1243" i="2"/>
  <c r="Q1244" i="2"/>
  <c r="Q1245" i="2"/>
  <c r="Q1246" i="2"/>
  <c r="Q1247" i="2"/>
  <c r="Q1248" i="2"/>
  <c r="Q1249" i="2"/>
  <c r="Q1250" i="2"/>
  <c r="Q1251" i="2"/>
  <c r="Q1252" i="2"/>
  <c r="Q1253" i="2"/>
  <c r="Q1254" i="2"/>
  <c r="Q1255" i="2"/>
  <c r="Q1256" i="2"/>
  <c r="Q1257" i="2"/>
  <c r="Q1258" i="2"/>
  <c r="Q1259" i="2"/>
  <c r="Q1260" i="2"/>
  <c r="Q1261" i="2"/>
  <c r="Q1262" i="2"/>
  <c r="Q1263" i="2"/>
  <c r="Q1264" i="2"/>
  <c r="Q1265" i="2"/>
  <c r="Q1266" i="2"/>
  <c r="Q1267" i="2"/>
  <c r="Q1268" i="2"/>
  <c r="Q1269" i="2"/>
  <c r="Q1270" i="2"/>
  <c r="Q1271" i="2"/>
  <c r="Q1272" i="2"/>
  <c r="Q1273" i="2"/>
  <c r="Q1274" i="2"/>
  <c r="Q1275" i="2"/>
  <c r="Q1276" i="2"/>
  <c r="Q1277" i="2"/>
  <c r="Q1278" i="2"/>
  <c r="Q1279" i="2"/>
  <c r="Q1280" i="2"/>
  <c r="Q1281" i="2"/>
  <c r="Q1282" i="2"/>
  <c r="Q1283" i="2"/>
  <c r="Q1284" i="2"/>
  <c r="Q1285" i="2"/>
  <c r="Q1286" i="2"/>
  <c r="Q1287" i="2"/>
  <c r="Q1288" i="2"/>
  <c r="Q1289" i="2"/>
  <c r="Q1290" i="2"/>
  <c r="Q1291" i="2"/>
  <c r="Q1292" i="2"/>
  <c r="Q1293" i="2"/>
  <c r="Q1294" i="2"/>
  <c r="Q1295" i="2"/>
  <c r="Q1296" i="2"/>
  <c r="Q1297" i="2"/>
  <c r="Q1298" i="2"/>
  <c r="Q1299" i="2"/>
  <c r="Q1300" i="2"/>
  <c r="Q1301" i="2"/>
  <c r="Q1302" i="2"/>
  <c r="Q1303" i="2"/>
  <c r="Q1304" i="2"/>
  <c r="Q1305" i="2"/>
  <c r="Q1306" i="2"/>
  <c r="Q1307" i="2"/>
  <c r="Q1308" i="2"/>
  <c r="Q1309" i="2"/>
  <c r="Q1310" i="2"/>
  <c r="Q1311" i="2"/>
  <c r="Q1312" i="2"/>
  <c r="Q1313" i="2"/>
  <c r="Q1314" i="2"/>
  <c r="Q1315" i="2"/>
  <c r="Q1316" i="2"/>
  <c r="Q1317" i="2"/>
  <c r="Q1318" i="2"/>
  <c r="Q1319" i="2"/>
  <c r="Q1320" i="2"/>
  <c r="Q1321" i="2"/>
  <c r="Q1322" i="2"/>
  <c r="Q1323" i="2"/>
  <c r="Q1324" i="2"/>
  <c r="Q1325" i="2"/>
  <c r="Q1326" i="2"/>
  <c r="Q1327" i="2"/>
  <c r="Q1328" i="2"/>
  <c r="Q1329" i="2"/>
  <c r="Q1330" i="2"/>
  <c r="Q1331" i="2"/>
  <c r="Q1332" i="2"/>
  <c r="Q1333" i="2"/>
  <c r="Q1334" i="2"/>
  <c r="Q1335" i="2"/>
  <c r="Q1336" i="2"/>
  <c r="Q1337" i="2"/>
  <c r="Q1338" i="2"/>
  <c r="Q1339" i="2"/>
  <c r="Q1340" i="2"/>
  <c r="Q1341" i="2"/>
  <c r="Q1342" i="2"/>
  <c r="Q1343" i="2"/>
  <c r="Q1344" i="2"/>
  <c r="Q1345" i="2"/>
  <c r="Q1346" i="2"/>
  <c r="Q1347" i="2"/>
  <c r="Q1348" i="2"/>
  <c r="Q1349" i="2"/>
  <c r="Q1350" i="2"/>
  <c r="Q1351" i="2"/>
  <c r="Q1352" i="2"/>
  <c r="Q1353" i="2"/>
  <c r="Q1354" i="2"/>
  <c r="Q1355" i="2"/>
  <c r="Q1356" i="2"/>
  <c r="Q1357" i="2"/>
  <c r="Q1358" i="2"/>
  <c r="Q1359" i="2"/>
  <c r="Q1360" i="2"/>
  <c r="Q1361" i="2"/>
  <c r="Q1362" i="2"/>
  <c r="Q1363" i="2"/>
  <c r="Q1364" i="2"/>
  <c r="Q1365" i="2"/>
  <c r="Q1366" i="2"/>
  <c r="Q1367" i="2"/>
  <c r="Q1368" i="2"/>
  <c r="Q1369" i="2"/>
  <c r="Q1370" i="2"/>
  <c r="Q1371" i="2"/>
  <c r="Q1372" i="2"/>
  <c r="Q1373" i="2"/>
  <c r="Q1374" i="2"/>
  <c r="Q1375" i="2"/>
  <c r="Q1376" i="2"/>
  <c r="Q1377" i="2"/>
  <c r="Q1378" i="2"/>
  <c r="Q1379" i="2"/>
  <c r="Q1380" i="2"/>
  <c r="Q1381" i="2"/>
  <c r="Q1382" i="2"/>
  <c r="Q1383" i="2"/>
  <c r="Q1384" i="2"/>
  <c r="Q1385" i="2"/>
  <c r="Q1386" i="2"/>
  <c r="Q1387" i="2"/>
  <c r="Q1388" i="2"/>
  <c r="Q1389" i="2"/>
  <c r="Q1390" i="2"/>
  <c r="Q1391" i="2"/>
  <c r="Q1392" i="2"/>
  <c r="Q1393" i="2"/>
  <c r="Q1394" i="2"/>
  <c r="Q1395" i="2"/>
  <c r="Q1396" i="2"/>
  <c r="Q1397" i="2"/>
  <c r="Q1398" i="2"/>
  <c r="Q1399" i="2"/>
  <c r="Q1400" i="2"/>
  <c r="Q1401" i="2"/>
  <c r="Q1402" i="2"/>
  <c r="Q1403" i="2"/>
  <c r="Q1404" i="2"/>
  <c r="Q1405" i="2"/>
  <c r="Q1406" i="2"/>
  <c r="Q1407" i="2"/>
  <c r="Q1408" i="2"/>
  <c r="Q1409" i="2"/>
  <c r="Q1410" i="2"/>
  <c r="Q1411" i="2"/>
  <c r="Q1412" i="2"/>
  <c r="Q1413" i="2"/>
  <c r="Q1414" i="2"/>
  <c r="Q1415" i="2"/>
  <c r="Q1416" i="2"/>
  <c r="Q1417" i="2"/>
  <c r="Q1418" i="2"/>
  <c r="Q1419" i="2"/>
  <c r="Q1420" i="2"/>
  <c r="Q1421" i="2"/>
  <c r="Q1422" i="2"/>
  <c r="Q1423" i="2"/>
  <c r="Q1424" i="2"/>
  <c r="Q1425" i="2"/>
  <c r="Q1426" i="2"/>
  <c r="Q1427" i="2"/>
  <c r="Q1428" i="2"/>
  <c r="Q1429" i="2"/>
  <c r="Q1430" i="2"/>
  <c r="Q1431" i="2"/>
  <c r="Q1432" i="2"/>
  <c r="Q1433" i="2"/>
  <c r="Q1434" i="2"/>
  <c r="Q1435" i="2"/>
  <c r="Q1436" i="2"/>
  <c r="Q1437" i="2"/>
  <c r="Q1438" i="2"/>
  <c r="Q1439" i="2"/>
  <c r="Q1440" i="2"/>
  <c r="Q1441" i="2"/>
  <c r="Q1442" i="2"/>
  <c r="Q1443" i="2"/>
  <c r="Q1444" i="2"/>
  <c r="Q1445" i="2"/>
  <c r="Q1446" i="2"/>
  <c r="Q1447" i="2"/>
  <c r="Q1448" i="2"/>
  <c r="Q1449" i="2"/>
  <c r="Q1450" i="2"/>
  <c r="Q1451" i="2"/>
  <c r="Q1452" i="2"/>
  <c r="Q1453" i="2"/>
  <c r="Q1454" i="2"/>
  <c r="Q1455" i="2"/>
  <c r="Q1456" i="2"/>
  <c r="Q1457" i="2"/>
  <c r="Q1458" i="2"/>
  <c r="Q1459" i="2"/>
  <c r="Q1460" i="2"/>
  <c r="Q1461" i="2"/>
  <c r="Q1462" i="2"/>
  <c r="Q1463" i="2"/>
  <c r="Q1464" i="2"/>
  <c r="Q1465" i="2"/>
  <c r="Q1466" i="2"/>
  <c r="Q1467" i="2"/>
  <c r="Q1468" i="2"/>
  <c r="Q1469" i="2"/>
  <c r="Q1470" i="2"/>
  <c r="Q1471" i="2"/>
  <c r="Q1472" i="2"/>
  <c r="Q1473" i="2"/>
  <c r="Q1474" i="2"/>
  <c r="Q1475" i="2"/>
  <c r="Q1476" i="2"/>
  <c r="Q1477" i="2"/>
  <c r="Q1478" i="2"/>
  <c r="Q1479" i="2"/>
  <c r="Q1480" i="2"/>
  <c r="Q1481" i="2"/>
  <c r="Q1482" i="2"/>
  <c r="Q1483" i="2"/>
  <c r="Q1484" i="2"/>
  <c r="Q1485" i="2"/>
  <c r="Q1486" i="2"/>
  <c r="Q1487" i="2"/>
  <c r="Q1488" i="2"/>
  <c r="Q1489" i="2"/>
  <c r="Q1490" i="2"/>
  <c r="Q1491" i="2"/>
  <c r="Q1492" i="2"/>
  <c r="Q1493" i="2"/>
  <c r="Q1494" i="2"/>
  <c r="Q1495" i="2"/>
  <c r="Q1496" i="2"/>
  <c r="Q1497" i="2"/>
  <c r="Q1498" i="2"/>
  <c r="Q1499" i="2"/>
  <c r="Q1500" i="2"/>
  <c r="Q1501" i="2"/>
  <c r="Q1502" i="2"/>
  <c r="Q1503" i="2"/>
  <c r="Q1504" i="2"/>
  <c r="Q1505" i="2"/>
  <c r="Q1506" i="2"/>
  <c r="Q1507" i="2"/>
  <c r="Q1508" i="2"/>
  <c r="Q1509" i="2"/>
  <c r="Q1510" i="2"/>
  <c r="Q1511" i="2"/>
  <c r="Q1512" i="2"/>
  <c r="Q1513" i="2"/>
  <c r="Q1514" i="2"/>
  <c r="Q1515" i="2"/>
  <c r="Q1516" i="2"/>
  <c r="Q1517" i="2"/>
  <c r="Q1518" i="2"/>
  <c r="Q1519" i="2"/>
  <c r="Q1520" i="2"/>
  <c r="Q1521" i="2"/>
  <c r="Q1522" i="2"/>
  <c r="Q1523" i="2"/>
  <c r="Q1524" i="2"/>
  <c r="Q1525" i="2"/>
  <c r="Q1526" i="2"/>
  <c r="Q1527" i="2"/>
  <c r="Q1528" i="2"/>
  <c r="Q1529" i="2"/>
  <c r="Q1530" i="2"/>
  <c r="Q1531" i="2"/>
  <c r="Q1532" i="2"/>
  <c r="Q1533" i="2"/>
  <c r="Q1534" i="2"/>
  <c r="Q1535" i="2"/>
  <c r="Q1536" i="2"/>
  <c r="Q1537" i="2"/>
  <c r="Q1538" i="2"/>
  <c r="Q1539" i="2"/>
  <c r="Q1540" i="2"/>
  <c r="Q1541" i="2"/>
  <c r="Q1542" i="2"/>
  <c r="Q1543" i="2"/>
  <c r="Q1544" i="2"/>
  <c r="Q1545" i="2"/>
  <c r="Q1546" i="2"/>
  <c r="Q1547" i="2"/>
  <c r="Q1548" i="2"/>
  <c r="Q1549" i="2"/>
  <c r="Q1550" i="2"/>
  <c r="Q1551" i="2"/>
  <c r="Q1552" i="2"/>
  <c r="Q1553" i="2"/>
  <c r="Q1554" i="2"/>
  <c r="Q1555" i="2"/>
  <c r="Q1556" i="2"/>
  <c r="Q1557" i="2"/>
  <c r="Q1558" i="2"/>
  <c r="Q1559" i="2"/>
  <c r="Q1560" i="2"/>
  <c r="Q1561" i="2"/>
  <c r="Q1562" i="2"/>
  <c r="Q1563" i="2"/>
  <c r="Q1564" i="2"/>
  <c r="Q1565" i="2"/>
  <c r="Q1566" i="2"/>
  <c r="Q1567" i="2"/>
  <c r="Q1568" i="2"/>
  <c r="Q1569" i="2"/>
  <c r="Q1570" i="2"/>
  <c r="Q1571" i="2"/>
  <c r="Q1572" i="2"/>
  <c r="Q1573" i="2"/>
  <c r="Q1574" i="2"/>
  <c r="Q1575" i="2"/>
  <c r="Q1576" i="2"/>
  <c r="Q1577" i="2"/>
  <c r="Q1578" i="2"/>
  <c r="Q1579" i="2"/>
  <c r="Q1580" i="2"/>
  <c r="Q1581" i="2"/>
  <c r="Q1582" i="2"/>
  <c r="Q1583" i="2"/>
  <c r="Q1584" i="2"/>
  <c r="Q1585" i="2"/>
  <c r="Q1586" i="2"/>
  <c r="Q1587" i="2"/>
  <c r="Q1588" i="2"/>
  <c r="Q1589" i="2"/>
  <c r="Q1590" i="2"/>
  <c r="Q1591" i="2"/>
  <c r="Q1592" i="2"/>
  <c r="Q1593" i="2"/>
  <c r="Q1594" i="2"/>
  <c r="Q1595" i="2"/>
  <c r="Q1596" i="2"/>
  <c r="Q1597" i="2"/>
  <c r="Q1598" i="2"/>
  <c r="Q1599" i="2"/>
  <c r="Q1600" i="2"/>
  <c r="Q1601" i="2"/>
  <c r="Q1602" i="2"/>
  <c r="Q1603" i="2"/>
  <c r="Q1604" i="2"/>
  <c r="Q1605" i="2"/>
  <c r="Q1606" i="2"/>
  <c r="Q1607" i="2"/>
  <c r="Q1608" i="2"/>
  <c r="Q1609" i="2"/>
  <c r="Q1610" i="2"/>
  <c r="Q1611" i="2"/>
  <c r="Q1612" i="2"/>
  <c r="Q1613" i="2"/>
  <c r="Q1614" i="2"/>
  <c r="Q1615" i="2"/>
  <c r="Q1616" i="2"/>
  <c r="Q1617" i="2"/>
  <c r="Q1618" i="2"/>
  <c r="Q1619" i="2"/>
  <c r="Q1620" i="2"/>
  <c r="Q1621" i="2"/>
  <c r="Q1622" i="2"/>
  <c r="Q1623" i="2"/>
  <c r="Q1624" i="2"/>
  <c r="Q1625" i="2"/>
  <c r="Q1626" i="2"/>
  <c r="Q1627" i="2"/>
  <c r="Q1628" i="2"/>
  <c r="Q1629" i="2"/>
  <c r="Q1630" i="2"/>
  <c r="Q1631" i="2"/>
  <c r="Q1632" i="2"/>
  <c r="Q1633" i="2"/>
  <c r="Q1634" i="2"/>
  <c r="Q1635" i="2"/>
  <c r="Q1636" i="2"/>
  <c r="Q1637" i="2"/>
  <c r="Q1638" i="2"/>
  <c r="Q1639" i="2"/>
  <c r="Q1640" i="2"/>
  <c r="Q1641" i="2"/>
  <c r="Q1642" i="2"/>
  <c r="Q1643" i="2"/>
  <c r="Q1644" i="2"/>
  <c r="Q1645" i="2"/>
  <c r="Q1646" i="2"/>
  <c r="Q1647" i="2"/>
  <c r="Q1648" i="2"/>
  <c r="Q1649" i="2"/>
  <c r="Q1650" i="2"/>
  <c r="Q1651" i="2"/>
  <c r="Q1652" i="2"/>
  <c r="Q1653" i="2"/>
  <c r="Q1654" i="2"/>
  <c r="Q1655" i="2"/>
  <c r="Q1656" i="2"/>
  <c r="Q1657" i="2"/>
  <c r="Q1658" i="2"/>
  <c r="Q1659" i="2"/>
  <c r="Q1660" i="2"/>
  <c r="Q1661" i="2"/>
  <c r="Q1662" i="2"/>
  <c r="Q1663" i="2"/>
  <c r="Q1664" i="2"/>
  <c r="Q1665" i="2"/>
  <c r="Q1666" i="2"/>
  <c r="Q1667" i="2"/>
  <c r="Q1668" i="2"/>
  <c r="Q1669" i="2"/>
  <c r="Q1670" i="2"/>
  <c r="Q1671" i="2"/>
  <c r="Q1672" i="2"/>
  <c r="Q1673" i="2"/>
  <c r="Q1674" i="2"/>
  <c r="Q1675" i="2"/>
  <c r="Q1676" i="2"/>
  <c r="Q1677" i="2"/>
  <c r="Q1678" i="2"/>
  <c r="Q1679" i="2"/>
  <c r="Q1680" i="2"/>
  <c r="Q1681" i="2"/>
  <c r="Q1682" i="2"/>
  <c r="Q1683" i="2"/>
  <c r="Q1684" i="2"/>
  <c r="Q1685" i="2"/>
  <c r="Q1686" i="2"/>
  <c r="Q1687" i="2"/>
  <c r="Q1688" i="2"/>
  <c r="Q1689" i="2"/>
  <c r="Q1690" i="2"/>
  <c r="Q1691" i="2"/>
  <c r="Q1692" i="2"/>
  <c r="Q1693" i="2"/>
  <c r="Q1694" i="2"/>
  <c r="Q1695" i="2"/>
  <c r="Q1696" i="2"/>
  <c r="Q1697" i="2"/>
  <c r="Q1698" i="2"/>
  <c r="Q1699" i="2"/>
  <c r="Q1700" i="2"/>
  <c r="Q1701" i="2"/>
  <c r="Q1702" i="2"/>
  <c r="Q1703" i="2"/>
  <c r="Q1704" i="2"/>
  <c r="Q1705" i="2"/>
  <c r="Q1706" i="2"/>
  <c r="Q1707" i="2"/>
  <c r="Q1708" i="2"/>
  <c r="Q1709" i="2"/>
  <c r="Q1710" i="2"/>
  <c r="Q1711" i="2"/>
  <c r="Q1712" i="2"/>
  <c r="Q1713" i="2"/>
  <c r="Q1714" i="2"/>
  <c r="Q1715" i="2"/>
  <c r="Q1716" i="2"/>
  <c r="Q1717" i="2"/>
  <c r="Q1718" i="2"/>
  <c r="Q1719" i="2"/>
  <c r="Q1720" i="2"/>
  <c r="Q1721" i="2"/>
  <c r="Q1722" i="2"/>
  <c r="Q1723" i="2"/>
  <c r="Q1724" i="2"/>
  <c r="Q1725" i="2"/>
  <c r="Q1726" i="2"/>
  <c r="Q1727" i="2"/>
  <c r="Q1728" i="2"/>
  <c r="Q1729" i="2"/>
  <c r="Q1730" i="2"/>
  <c r="Q1731" i="2"/>
  <c r="Q1732" i="2"/>
  <c r="Q1733" i="2"/>
  <c r="Q1734" i="2"/>
  <c r="Q1735" i="2"/>
  <c r="Q1736" i="2"/>
  <c r="Q1737" i="2"/>
  <c r="Q1738" i="2"/>
  <c r="Q1739" i="2"/>
  <c r="Q1740" i="2"/>
  <c r="Q1741" i="2"/>
  <c r="Q1742" i="2"/>
  <c r="Q1743" i="2"/>
  <c r="Q1744" i="2"/>
  <c r="Q1745" i="2"/>
  <c r="Q1746" i="2"/>
  <c r="Q1747" i="2"/>
  <c r="Q1748" i="2"/>
  <c r="Q1749" i="2"/>
  <c r="Q1750" i="2"/>
  <c r="Q1751" i="2"/>
  <c r="Q1752" i="2"/>
  <c r="Q1753" i="2"/>
  <c r="Q1754" i="2"/>
  <c r="Q1755" i="2"/>
  <c r="Q1756" i="2"/>
  <c r="Q1757" i="2"/>
  <c r="Q1758" i="2"/>
  <c r="Q1759" i="2"/>
  <c r="Q1760" i="2"/>
  <c r="Q1761" i="2"/>
  <c r="Q1762" i="2"/>
  <c r="Q1763" i="2"/>
  <c r="Q1764" i="2"/>
  <c r="Q1765" i="2"/>
  <c r="Q1766" i="2"/>
  <c r="Q1767" i="2"/>
  <c r="Q1768" i="2"/>
  <c r="Q1769" i="2"/>
  <c r="Q1770" i="2"/>
  <c r="Q1771" i="2"/>
  <c r="Q1772" i="2"/>
  <c r="Q1773" i="2"/>
  <c r="Q1774" i="2"/>
  <c r="Q1775" i="2"/>
  <c r="Q1776" i="2"/>
  <c r="Q1777" i="2"/>
  <c r="Q1778" i="2"/>
  <c r="Q1779" i="2"/>
  <c r="Q1780" i="2"/>
  <c r="Q1781" i="2"/>
  <c r="Q1782" i="2"/>
  <c r="Q1783" i="2"/>
  <c r="Q1784" i="2"/>
  <c r="Q1785" i="2"/>
  <c r="Q1786" i="2"/>
  <c r="Q1787" i="2"/>
  <c r="Q1788" i="2"/>
  <c r="Q1789" i="2"/>
  <c r="Q1790" i="2"/>
  <c r="Q1791" i="2"/>
  <c r="Q1792" i="2"/>
  <c r="Q1793" i="2"/>
  <c r="Q1794" i="2"/>
  <c r="Q1795" i="2"/>
  <c r="Q1796" i="2"/>
  <c r="Q1797" i="2"/>
  <c r="Q1798" i="2"/>
  <c r="Q1799" i="2"/>
  <c r="Q1800" i="2"/>
  <c r="Q1801" i="2"/>
  <c r="Q1802" i="2"/>
  <c r="Q1803" i="2"/>
  <c r="Q1804" i="2"/>
  <c r="Q1805" i="2"/>
  <c r="Q1806" i="2"/>
  <c r="Q1807" i="2"/>
  <c r="Q1808" i="2"/>
  <c r="Q1809" i="2"/>
  <c r="Q1810" i="2"/>
  <c r="Q1811" i="2"/>
  <c r="Q1812" i="2"/>
  <c r="Q1813" i="2"/>
  <c r="Q1814" i="2"/>
  <c r="Q1815" i="2"/>
  <c r="Q1816" i="2"/>
  <c r="Q1817" i="2"/>
  <c r="Q1818" i="2"/>
  <c r="Q1819" i="2"/>
  <c r="Q1820" i="2"/>
  <c r="Q1821" i="2"/>
  <c r="Q1822" i="2"/>
  <c r="Q1823" i="2"/>
  <c r="Q1824" i="2"/>
  <c r="Q1825" i="2"/>
  <c r="Q1826" i="2"/>
  <c r="Q1827" i="2"/>
  <c r="Q1828" i="2"/>
  <c r="Q1829" i="2"/>
  <c r="Q1830" i="2"/>
  <c r="Q1831" i="2"/>
  <c r="Q1832" i="2"/>
  <c r="Q1833" i="2"/>
  <c r="Q1834" i="2"/>
  <c r="Q1835" i="2"/>
  <c r="Q1836" i="2"/>
  <c r="Q1837" i="2"/>
  <c r="Q1838" i="2"/>
  <c r="Q1839" i="2"/>
  <c r="Q1840" i="2"/>
  <c r="Q1841" i="2"/>
  <c r="Q1842" i="2"/>
  <c r="Q1843" i="2"/>
  <c r="Q1844" i="2"/>
  <c r="Q1845" i="2"/>
  <c r="Q1846" i="2"/>
  <c r="Q1847" i="2"/>
  <c r="Q1848" i="2"/>
  <c r="Q1849" i="2"/>
  <c r="Q1850" i="2"/>
  <c r="Q1851" i="2"/>
  <c r="Q1852" i="2"/>
  <c r="Q1853" i="2"/>
  <c r="Q1854" i="2"/>
  <c r="Q1855" i="2"/>
  <c r="Q1856" i="2"/>
  <c r="Q1857" i="2"/>
  <c r="Q1858" i="2"/>
  <c r="Q1859" i="2"/>
  <c r="Q1860" i="2"/>
  <c r="Q1861" i="2"/>
  <c r="Q1862" i="2"/>
  <c r="Q1863" i="2"/>
  <c r="Q1864" i="2"/>
  <c r="Q1865" i="2"/>
  <c r="Q1866" i="2"/>
  <c r="Q1867" i="2"/>
  <c r="Q1868" i="2"/>
  <c r="Q1869" i="2"/>
  <c r="Q1870" i="2"/>
  <c r="Q1871" i="2"/>
  <c r="Q1872" i="2"/>
  <c r="Q1873" i="2"/>
  <c r="Q1874" i="2"/>
  <c r="Q1875" i="2"/>
  <c r="Q1876" i="2"/>
  <c r="Q1877" i="2"/>
  <c r="Q1878" i="2"/>
  <c r="Q1879" i="2"/>
  <c r="Q1880" i="2"/>
  <c r="Q1881" i="2"/>
  <c r="Q1882" i="2"/>
  <c r="Q1883" i="2"/>
  <c r="Q1884" i="2"/>
  <c r="Q1885" i="2"/>
  <c r="Q1886" i="2"/>
  <c r="Q1887" i="2"/>
  <c r="Q1888" i="2"/>
  <c r="Q1889" i="2"/>
  <c r="Q1890" i="2"/>
  <c r="Q1891" i="2"/>
  <c r="Q1892" i="2"/>
  <c r="Q1893" i="2"/>
  <c r="Q1894" i="2"/>
  <c r="Q1895" i="2"/>
  <c r="Q1896" i="2"/>
  <c r="Q1897" i="2"/>
  <c r="Q1898" i="2"/>
  <c r="Q1899" i="2"/>
  <c r="Q1900" i="2"/>
  <c r="Q1901" i="2"/>
  <c r="Q1902" i="2"/>
  <c r="Q1903" i="2"/>
  <c r="Q1904" i="2"/>
  <c r="Q1905" i="2"/>
  <c r="Q1906" i="2"/>
  <c r="Q1907" i="2"/>
  <c r="Q1908" i="2"/>
  <c r="Q1909" i="2"/>
  <c r="Q1910" i="2"/>
  <c r="Q1911" i="2"/>
  <c r="Q1912" i="2"/>
  <c r="Q1913" i="2"/>
  <c r="Q1914" i="2"/>
  <c r="Q1915" i="2"/>
  <c r="Q1916" i="2"/>
  <c r="Q1917" i="2"/>
  <c r="Q1918" i="2"/>
  <c r="Q1919" i="2"/>
  <c r="Q1920" i="2"/>
  <c r="Q1921" i="2"/>
  <c r="Q1922" i="2"/>
  <c r="Q1923" i="2"/>
  <c r="Q1924" i="2"/>
  <c r="Q1925" i="2"/>
  <c r="Q1926" i="2"/>
  <c r="Q1927" i="2"/>
  <c r="Q1928" i="2"/>
  <c r="Q1929" i="2"/>
  <c r="Q1930" i="2"/>
  <c r="Q1931" i="2"/>
  <c r="Q1932" i="2"/>
  <c r="Q1933" i="2"/>
  <c r="Q1934" i="2"/>
  <c r="Q1935" i="2"/>
  <c r="Q1936" i="2"/>
  <c r="Q1937" i="2"/>
  <c r="Q1938" i="2"/>
  <c r="Q1939" i="2"/>
  <c r="Q1940" i="2"/>
  <c r="Q1941" i="2"/>
  <c r="Q1942" i="2"/>
  <c r="Q1943" i="2"/>
  <c r="Q1944" i="2"/>
  <c r="Q1945" i="2"/>
  <c r="Q1946" i="2"/>
  <c r="Q1947" i="2"/>
  <c r="Q1948" i="2"/>
  <c r="Q1949" i="2"/>
  <c r="Q1950" i="2"/>
  <c r="Q1951" i="2"/>
  <c r="Q1952" i="2"/>
  <c r="Q1953" i="2"/>
  <c r="Q1954" i="2"/>
  <c r="Q1955" i="2"/>
  <c r="Q1956" i="2"/>
  <c r="Q1957" i="2"/>
  <c r="Q1958" i="2"/>
  <c r="Q1959" i="2"/>
  <c r="Q1960" i="2"/>
  <c r="Q1961" i="2"/>
  <c r="Q1962" i="2"/>
  <c r="Q1963" i="2"/>
  <c r="Q1964" i="2"/>
  <c r="Q1965" i="2"/>
  <c r="Q1966" i="2"/>
  <c r="Q1967" i="2"/>
  <c r="Q1968" i="2"/>
  <c r="Q1969" i="2"/>
  <c r="Q1970" i="2"/>
  <c r="Q1971" i="2"/>
  <c r="Q1972" i="2"/>
  <c r="Q1973" i="2"/>
  <c r="Q1974" i="2"/>
  <c r="Q1975" i="2"/>
  <c r="Q1976" i="2"/>
  <c r="Q1977" i="2"/>
  <c r="Q1978" i="2"/>
  <c r="Q1979" i="2"/>
  <c r="Q1980" i="2"/>
  <c r="Q1981" i="2"/>
  <c r="Q1982" i="2"/>
  <c r="Q1983" i="2"/>
  <c r="Q1984" i="2"/>
  <c r="Q1985" i="2"/>
  <c r="Q1986" i="2"/>
  <c r="Q1987" i="2"/>
  <c r="Q1988" i="2"/>
  <c r="Q1989" i="2"/>
  <c r="Q1990" i="2"/>
  <c r="Q1991" i="2"/>
  <c r="Q1992" i="2"/>
  <c r="Q1993" i="2"/>
  <c r="Q1994" i="2"/>
  <c r="Q1995" i="2"/>
  <c r="Q1996" i="2"/>
  <c r="Q1997" i="2"/>
  <c r="Q1998" i="2"/>
  <c r="Q1999" i="2"/>
  <c r="Q2000" i="2"/>
  <c r="Q2001" i="2"/>
  <c r="Q2002" i="2"/>
  <c r="Q2003" i="2"/>
  <c r="Q2004" i="2"/>
  <c r="Q2005" i="2"/>
  <c r="Q2006" i="2"/>
  <c r="Q2007" i="2"/>
  <c r="Q2008" i="2"/>
  <c r="Q2009" i="2"/>
  <c r="Q2010" i="2"/>
  <c r="Q2011" i="2"/>
  <c r="Q2012" i="2"/>
  <c r="Q2013" i="2"/>
  <c r="Q2014" i="2"/>
  <c r="Q2015" i="2"/>
  <c r="Q2016" i="2"/>
  <c r="Q2017" i="2"/>
  <c r="Q2018" i="2"/>
  <c r="Q2019" i="2"/>
  <c r="Q2020" i="2"/>
  <c r="Q2021" i="2"/>
  <c r="Q2022" i="2"/>
  <c r="Q2023" i="2"/>
  <c r="Q2024" i="2"/>
  <c r="Q2025" i="2"/>
  <c r="Q2026" i="2"/>
  <c r="Q2027" i="2"/>
  <c r="Q2028" i="2"/>
  <c r="Q2029" i="2"/>
  <c r="Q2030" i="2"/>
  <c r="Q2031" i="2"/>
  <c r="Q2032" i="2"/>
  <c r="Q2033" i="2"/>
  <c r="Q2034" i="2"/>
  <c r="Q2035" i="2"/>
  <c r="Q2036" i="2"/>
  <c r="Q2037" i="2"/>
  <c r="Q2038" i="2"/>
  <c r="Q2039" i="2"/>
  <c r="Q2040" i="2"/>
  <c r="Q2041" i="2"/>
  <c r="Q2042" i="2"/>
  <c r="Q2043" i="2"/>
  <c r="Q2044" i="2"/>
  <c r="Q2045" i="2"/>
  <c r="Q2046" i="2"/>
  <c r="Q2047" i="2"/>
  <c r="Q2048" i="2"/>
  <c r="Q2049" i="2"/>
  <c r="Q2050" i="2"/>
  <c r="Q2051" i="2"/>
  <c r="Q2052" i="2"/>
  <c r="Q2053" i="2"/>
  <c r="Q2054" i="2"/>
  <c r="Q2055" i="2"/>
  <c r="Q2056" i="2"/>
  <c r="Q2057" i="2"/>
  <c r="Q2058" i="2"/>
  <c r="Q2059" i="2"/>
  <c r="Q2060" i="2"/>
  <c r="Q2061" i="2"/>
  <c r="Q2062" i="2"/>
  <c r="Q2063" i="2"/>
  <c r="Q2064" i="2"/>
  <c r="Q2065" i="2"/>
  <c r="Q2066" i="2"/>
  <c r="Q2067" i="2"/>
  <c r="Q2068" i="2"/>
  <c r="Q2069" i="2"/>
  <c r="Q2070" i="2"/>
  <c r="Q2071" i="2"/>
  <c r="Q2072" i="2"/>
  <c r="Q2073" i="2"/>
  <c r="Q2074" i="2"/>
  <c r="Q2075" i="2"/>
  <c r="Q2076" i="2"/>
  <c r="Q2077" i="2"/>
  <c r="Q2078" i="2"/>
  <c r="Q2079" i="2"/>
  <c r="Q2080" i="2"/>
  <c r="Q2081" i="2"/>
  <c r="Q2082" i="2"/>
  <c r="Q2083" i="2"/>
  <c r="Q2084" i="2"/>
  <c r="Q2085" i="2"/>
  <c r="Q2086" i="2"/>
  <c r="Q2087" i="2"/>
  <c r="Q2088" i="2"/>
  <c r="Q2089" i="2"/>
  <c r="Q2090" i="2"/>
  <c r="Q2091" i="2"/>
  <c r="Q2092" i="2"/>
  <c r="Q2093" i="2"/>
  <c r="Q2094" i="2"/>
  <c r="Q2095" i="2"/>
  <c r="Q2096" i="2"/>
  <c r="Q2097" i="2"/>
  <c r="Q2098" i="2"/>
  <c r="Q2099" i="2"/>
  <c r="Q2100" i="2"/>
  <c r="Q2101" i="2"/>
  <c r="Q2102" i="2"/>
  <c r="Q2103" i="2"/>
  <c r="Q2104" i="2"/>
  <c r="Q2105" i="2"/>
  <c r="Q2106" i="2"/>
  <c r="Q2107" i="2"/>
  <c r="Q2108" i="2"/>
  <c r="Q2109" i="2"/>
  <c r="Q2110" i="2"/>
  <c r="Q2111" i="2"/>
  <c r="Q2112" i="2"/>
  <c r="Q2113" i="2"/>
  <c r="Q2114" i="2"/>
  <c r="Q2115" i="2"/>
  <c r="Q2116" i="2"/>
  <c r="Q2117" i="2"/>
  <c r="Q2118" i="2"/>
  <c r="Q2119" i="2"/>
  <c r="Q2120" i="2"/>
  <c r="Q2121" i="2"/>
  <c r="Q2122" i="2"/>
  <c r="Q2123" i="2"/>
  <c r="Q2124" i="2"/>
  <c r="Q2125" i="2"/>
  <c r="Q2126" i="2"/>
  <c r="Q2127" i="2"/>
  <c r="Q2128" i="2"/>
  <c r="Q2129" i="2"/>
  <c r="Q2130" i="2"/>
  <c r="Q2131" i="2"/>
  <c r="Q2132" i="2"/>
  <c r="Q2133" i="2"/>
  <c r="Q2134" i="2"/>
  <c r="Q2135" i="2"/>
  <c r="Q2136" i="2"/>
  <c r="Q2137" i="2"/>
  <c r="Q2138" i="2"/>
  <c r="Q2139" i="2"/>
  <c r="Q2140" i="2"/>
  <c r="Q2141" i="2"/>
  <c r="Q2142" i="2"/>
  <c r="Q2143" i="2"/>
  <c r="Q2144" i="2"/>
  <c r="Q2145" i="2"/>
  <c r="Q2146" i="2"/>
  <c r="Q2147" i="2"/>
  <c r="Q2148" i="2"/>
  <c r="Q2149" i="2"/>
  <c r="Q2150" i="2"/>
  <c r="Q2151" i="2"/>
  <c r="Q2152" i="2"/>
  <c r="Q2153" i="2"/>
  <c r="Q2154" i="2"/>
  <c r="Q2155" i="2"/>
  <c r="Q2156" i="2"/>
  <c r="Q2157" i="2"/>
  <c r="Q2158" i="2"/>
  <c r="Q2159" i="2"/>
  <c r="Q2160" i="2"/>
  <c r="Q2161" i="2"/>
  <c r="Q2162" i="2"/>
  <c r="Q2163" i="2"/>
  <c r="Q2164" i="2"/>
  <c r="Q2165" i="2"/>
  <c r="Q2166" i="2"/>
  <c r="Q2167" i="2"/>
  <c r="Q2168" i="2"/>
  <c r="Q2169" i="2"/>
  <c r="Q2170" i="2"/>
  <c r="Q2171" i="2"/>
  <c r="Q2172" i="2"/>
  <c r="Q2173" i="2"/>
  <c r="Q2174" i="2"/>
  <c r="Q2175" i="2"/>
  <c r="Q2176" i="2"/>
  <c r="Q2177" i="2"/>
  <c r="Q2178" i="2"/>
  <c r="Q2179" i="2"/>
  <c r="Q2180" i="2"/>
  <c r="Q2181" i="2"/>
  <c r="Q2182" i="2"/>
  <c r="Q2183" i="2"/>
  <c r="Q2184" i="2"/>
  <c r="Q2185" i="2"/>
  <c r="Q2186" i="2"/>
  <c r="Q2187" i="2"/>
  <c r="Q2188" i="2"/>
  <c r="Q2189" i="2"/>
  <c r="Q2190" i="2"/>
  <c r="Q2191" i="2"/>
  <c r="Q2192" i="2"/>
  <c r="Q2193" i="2"/>
  <c r="Q2194" i="2"/>
  <c r="Q2195" i="2"/>
  <c r="Q2196" i="2"/>
  <c r="Q2197" i="2"/>
  <c r="Q2198" i="2"/>
  <c r="Q2199" i="2"/>
  <c r="Q2200" i="2"/>
  <c r="Q2201" i="2"/>
  <c r="Q2202" i="2"/>
  <c r="Q2203" i="2"/>
  <c r="Q2204" i="2"/>
  <c r="Q2205" i="2"/>
  <c r="Q2206" i="2"/>
  <c r="Q2207" i="2"/>
  <c r="Q2208" i="2"/>
  <c r="Q2209" i="2"/>
  <c r="Q2210" i="2"/>
  <c r="Q2211" i="2"/>
  <c r="Q2212" i="2"/>
  <c r="Q2213" i="2"/>
  <c r="Q2214" i="2"/>
  <c r="Q2215" i="2"/>
  <c r="Q2216" i="2"/>
  <c r="Q2217" i="2"/>
  <c r="Q2218" i="2"/>
  <c r="Q2219" i="2"/>
  <c r="Q2220" i="2"/>
  <c r="Q2221" i="2"/>
  <c r="Q2222" i="2"/>
  <c r="Q2223" i="2"/>
  <c r="Q2224" i="2"/>
  <c r="Q2225" i="2"/>
  <c r="Q2226" i="2"/>
  <c r="Q2227" i="2"/>
  <c r="Q2228" i="2"/>
  <c r="Q2229" i="2"/>
  <c r="Q2230" i="2"/>
  <c r="Q2231" i="2"/>
  <c r="Q2232" i="2"/>
  <c r="Q2233" i="2"/>
  <c r="Q2234" i="2"/>
  <c r="Q2235" i="2"/>
  <c r="Q2236" i="2"/>
  <c r="Q2237" i="2"/>
  <c r="Q2238" i="2"/>
  <c r="Q2239" i="2"/>
  <c r="Q2240" i="2"/>
  <c r="Q2241" i="2"/>
  <c r="Q2242" i="2"/>
  <c r="Q2243" i="2"/>
  <c r="Q2244" i="2"/>
  <c r="Q2245" i="2"/>
  <c r="Q2246" i="2"/>
  <c r="Q2247" i="2"/>
  <c r="Q2248" i="2"/>
  <c r="Q2249" i="2"/>
  <c r="Q2250" i="2"/>
  <c r="Q2251" i="2"/>
  <c r="Q2252" i="2"/>
  <c r="Q2253" i="2"/>
  <c r="Q2254" i="2"/>
  <c r="Q2255" i="2"/>
  <c r="Q2256" i="2"/>
  <c r="Q2257" i="2"/>
  <c r="Q2258" i="2"/>
  <c r="Q2259" i="2"/>
  <c r="Q2260" i="2"/>
  <c r="Q2261" i="2"/>
  <c r="Q2262" i="2"/>
  <c r="Q2263" i="2"/>
  <c r="Q2264" i="2"/>
  <c r="Q2265" i="2"/>
  <c r="Q2266" i="2"/>
  <c r="Q2267" i="2"/>
  <c r="Q2268" i="2"/>
  <c r="Q2269" i="2"/>
  <c r="Q2270" i="2"/>
  <c r="Q2271" i="2"/>
  <c r="Q2272" i="2"/>
  <c r="Q2273" i="2"/>
  <c r="Q2274" i="2"/>
  <c r="Q2275" i="2"/>
  <c r="Q2276" i="2"/>
  <c r="Q2277" i="2"/>
  <c r="Q2278" i="2"/>
  <c r="Q2279" i="2"/>
  <c r="Q2280" i="2"/>
  <c r="Q2281" i="2"/>
  <c r="Q2282" i="2"/>
  <c r="Q2283" i="2"/>
  <c r="Q2284" i="2"/>
  <c r="Q2285" i="2"/>
  <c r="Q2286" i="2"/>
  <c r="Q2287" i="2"/>
  <c r="Q2288" i="2"/>
  <c r="Q2289" i="2"/>
  <c r="U2289" i="2" s="1"/>
  <c r="Q2290" i="2"/>
  <c r="Q2291" i="2"/>
  <c r="Q2292" i="2"/>
  <c r="Q2293" i="2"/>
  <c r="Q2294" i="2"/>
  <c r="Q2295" i="2"/>
  <c r="Q2296" i="2"/>
  <c r="Q2297" i="2"/>
  <c r="U2297" i="2" s="1"/>
  <c r="Q2298" i="2"/>
  <c r="Q2299" i="2"/>
  <c r="Q2300" i="2"/>
  <c r="Q2301" i="2"/>
  <c r="Q2302" i="2"/>
  <c r="Q2303" i="2"/>
  <c r="Q2304" i="2"/>
  <c r="Q2305" i="2"/>
  <c r="Q2306" i="2"/>
  <c r="Q2307" i="2"/>
  <c r="Q2308" i="2"/>
  <c r="Q2309" i="2"/>
  <c r="Q2310" i="2"/>
  <c r="Q2311" i="2"/>
  <c r="Q2312" i="2"/>
  <c r="Q2313" i="2"/>
  <c r="U2313" i="2" s="1"/>
  <c r="Q2314" i="2"/>
  <c r="Q2315" i="2"/>
  <c r="Q2316" i="2"/>
  <c r="Q2317" i="2"/>
  <c r="Q2318" i="2"/>
  <c r="Q2319" i="2"/>
  <c r="Q2320" i="2"/>
  <c r="Q2321" i="2"/>
  <c r="U2321" i="2" s="1"/>
  <c r="Q2322" i="2"/>
  <c r="Q2323" i="2"/>
  <c r="Q2324" i="2"/>
  <c r="Q2325" i="2"/>
  <c r="Q2326" i="2"/>
  <c r="Q2327" i="2"/>
  <c r="Q2328" i="2"/>
  <c r="Q2329" i="2"/>
  <c r="Q2330" i="2"/>
  <c r="Q2331" i="2"/>
  <c r="Q2332" i="2"/>
  <c r="Q2333" i="2"/>
  <c r="Q2334" i="2"/>
  <c r="Q2335" i="2"/>
  <c r="Q2336" i="2"/>
  <c r="Q2337" i="2"/>
  <c r="U2337" i="2" s="1"/>
  <c r="Q2338" i="2"/>
  <c r="Q2339" i="2"/>
  <c r="Q2340" i="2"/>
  <c r="Q2341" i="2"/>
  <c r="Q2342" i="2"/>
  <c r="Q2343" i="2"/>
  <c r="Q2344" i="2"/>
  <c r="Q2345" i="2"/>
  <c r="U2345" i="2" s="1"/>
  <c r="Q2346" i="2"/>
  <c r="Q2347" i="2"/>
  <c r="Q2348" i="2"/>
  <c r="Q2349" i="2"/>
  <c r="Q2350" i="2"/>
  <c r="Q2351" i="2"/>
  <c r="Q2352" i="2"/>
  <c r="Q2353" i="2"/>
  <c r="U2353" i="2" s="1"/>
  <c r="Q2354" i="2"/>
  <c r="Q2355" i="2"/>
  <c r="Q2356" i="2"/>
  <c r="Q2357" i="2"/>
  <c r="Q2358" i="2"/>
  <c r="Q2359" i="2"/>
  <c r="Q2360" i="2"/>
  <c r="Q2361" i="2"/>
  <c r="U2361" i="2" s="1"/>
  <c r="Q2362" i="2"/>
  <c r="Q2363" i="2"/>
  <c r="Q2364" i="2"/>
  <c r="Q2365" i="2"/>
  <c r="Q2366" i="2"/>
  <c r="Q2367" i="2"/>
  <c r="Q2368" i="2"/>
  <c r="Q2369" i="2"/>
  <c r="Q2370" i="2"/>
  <c r="Q2371" i="2"/>
  <c r="Q2372" i="2"/>
  <c r="Q2373" i="2"/>
  <c r="Q2374" i="2"/>
  <c r="Q2375" i="2"/>
  <c r="Q2376" i="2"/>
  <c r="Q2377" i="2"/>
  <c r="U2377" i="2" s="1"/>
  <c r="Q2378" i="2"/>
  <c r="Q2379" i="2"/>
  <c r="Q2380" i="2"/>
  <c r="Q2381" i="2"/>
  <c r="Q2382" i="2"/>
  <c r="Q2383" i="2"/>
  <c r="Q2384" i="2"/>
  <c r="Q2385" i="2"/>
  <c r="U2385" i="2" s="1"/>
  <c r="Q2386" i="2"/>
  <c r="Q2387" i="2"/>
  <c r="Q2388" i="2"/>
  <c r="Q2389" i="2"/>
  <c r="Q2390" i="2"/>
  <c r="Q2391" i="2"/>
  <c r="Q2392" i="2"/>
  <c r="Q2393" i="2"/>
  <c r="Q2394" i="2"/>
  <c r="Q2395" i="2"/>
  <c r="Q2396" i="2"/>
  <c r="Q2397" i="2"/>
  <c r="Q2398" i="2"/>
  <c r="Q2399" i="2"/>
  <c r="Q2400" i="2"/>
  <c r="Q2401" i="2"/>
  <c r="Q2402" i="2"/>
  <c r="Q2403" i="2"/>
  <c r="Q2404" i="2"/>
  <c r="Q2405" i="2"/>
  <c r="Q2406" i="2"/>
  <c r="Q2407" i="2"/>
  <c r="Q2408" i="2"/>
  <c r="Q2409" i="2"/>
  <c r="Q2410" i="2"/>
  <c r="Q2411" i="2"/>
  <c r="Q2412" i="2"/>
  <c r="Q2413" i="2"/>
  <c r="Q2414" i="2"/>
  <c r="Q2415" i="2"/>
  <c r="Q2416" i="2"/>
  <c r="Q2417" i="2"/>
  <c r="Q2418" i="2"/>
  <c r="Q2419" i="2"/>
  <c r="Q2420" i="2"/>
  <c r="Q2421" i="2"/>
  <c r="Q2422" i="2"/>
  <c r="Q2423" i="2"/>
  <c r="Q2424" i="2"/>
  <c r="Q2425" i="2"/>
  <c r="Q2426" i="2"/>
  <c r="Q2427" i="2"/>
  <c r="Q2428" i="2"/>
  <c r="Q2429" i="2"/>
  <c r="Q2430" i="2"/>
  <c r="Q2431" i="2"/>
  <c r="Q2432" i="2"/>
  <c r="Q2433" i="2"/>
  <c r="Q2434" i="2"/>
  <c r="Q2435" i="2"/>
  <c r="Q2436" i="2"/>
  <c r="Q2437" i="2"/>
  <c r="Q2438" i="2"/>
  <c r="Q2439" i="2"/>
  <c r="Q2440" i="2"/>
  <c r="Q2441" i="2"/>
  <c r="Q2442" i="2"/>
  <c r="Q2443" i="2"/>
  <c r="Q2444" i="2"/>
  <c r="Q2445" i="2"/>
  <c r="Q2446" i="2"/>
  <c r="Q2447" i="2"/>
  <c r="Q2448" i="2"/>
  <c r="Q2449" i="2"/>
  <c r="Q2450" i="2"/>
  <c r="Q2451" i="2"/>
  <c r="Q2452" i="2"/>
  <c r="Q2453" i="2"/>
  <c r="Q2454" i="2"/>
  <c r="Q2455" i="2"/>
  <c r="Q2456" i="2"/>
  <c r="Q2457" i="2"/>
  <c r="Q2458" i="2"/>
  <c r="Q2459" i="2"/>
  <c r="Q2460" i="2"/>
  <c r="Q2461" i="2"/>
  <c r="Q2462" i="2"/>
  <c r="Q2463" i="2"/>
  <c r="Q2464" i="2"/>
  <c r="Q2465" i="2"/>
  <c r="Q2466" i="2"/>
  <c r="Q2467" i="2"/>
  <c r="Q2468" i="2"/>
  <c r="Q2469" i="2"/>
  <c r="Q2470" i="2"/>
  <c r="Q2471" i="2"/>
  <c r="Q2472" i="2"/>
  <c r="U2472" i="2" s="1"/>
  <c r="Q2473" i="2"/>
  <c r="U2473" i="2" s="1"/>
  <c r="Q2474" i="2"/>
  <c r="Q2475" i="2"/>
  <c r="Q2476" i="2"/>
  <c r="Q2477" i="2"/>
  <c r="Q2478" i="2"/>
  <c r="Q2479" i="2"/>
  <c r="Q2480" i="2"/>
  <c r="Q2481" i="2"/>
  <c r="U2481" i="2" s="1"/>
  <c r="Q2482" i="2"/>
  <c r="Q2483" i="2"/>
  <c r="Q2484" i="2"/>
  <c r="Q2485" i="2"/>
  <c r="Q2486" i="2"/>
  <c r="Q2487" i="2"/>
  <c r="Q2488" i="2"/>
  <c r="Q2489" i="2"/>
  <c r="U2489" i="2" s="1"/>
  <c r="Q2490" i="2"/>
  <c r="Q2491" i="2"/>
  <c r="Q2492" i="2"/>
  <c r="Q2493" i="2"/>
  <c r="Q2494" i="2"/>
  <c r="Q2495" i="2"/>
  <c r="Q2496" i="2"/>
  <c r="Q2497" i="2"/>
  <c r="Q2498" i="2"/>
  <c r="Q2499" i="2"/>
  <c r="Q2500" i="2"/>
  <c r="Q2501" i="2"/>
  <c r="Q2502" i="2"/>
  <c r="Q2503" i="2"/>
  <c r="Q2504" i="2"/>
  <c r="Q2505" i="2"/>
  <c r="U2505" i="2" s="1"/>
  <c r="Q2506" i="2"/>
  <c r="Q2507" i="2"/>
  <c r="Q2508" i="2"/>
  <c r="Q2509" i="2"/>
  <c r="Q2510"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P528" i="2"/>
  <c r="P529" i="2"/>
  <c r="P530" i="2"/>
  <c r="P531" i="2"/>
  <c r="P532" i="2"/>
  <c r="P533" i="2"/>
  <c r="P534" i="2"/>
  <c r="P535" i="2"/>
  <c r="P536" i="2"/>
  <c r="P537" i="2"/>
  <c r="P538" i="2"/>
  <c r="P539" i="2"/>
  <c r="P540" i="2"/>
  <c r="P541" i="2"/>
  <c r="P542" i="2"/>
  <c r="P543" i="2"/>
  <c r="P544" i="2"/>
  <c r="P545" i="2"/>
  <c r="P546" i="2"/>
  <c r="P547" i="2"/>
  <c r="P548" i="2"/>
  <c r="P549" i="2"/>
  <c r="P550" i="2"/>
  <c r="P551" i="2"/>
  <c r="P552" i="2"/>
  <c r="P553" i="2"/>
  <c r="P554" i="2"/>
  <c r="P555" i="2"/>
  <c r="P556" i="2"/>
  <c r="P557" i="2"/>
  <c r="P558" i="2"/>
  <c r="P559" i="2"/>
  <c r="P560" i="2"/>
  <c r="P561" i="2"/>
  <c r="P562" i="2"/>
  <c r="P563" i="2"/>
  <c r="P564" i="2"/>
  <c r="P565" i="2"/>
  <c r="P566" i="2"/>
  <c r="P567" i="2"/>
  <c r="P568" i="2"/>
  <c r="P569" i="2"/>
  <c r="P570" i="2"/>
  <c r="P571" i="2"/>
  <c r="P572" i="2"/>
  <c r="P573" i="2"/>
  <c r="P574" i="2"/>
  <c r="P575" i="2"/>
  <c r="P576" i="2"/>
  <c r="P577" i="2"/>
  <c r="P578" i="2"/>
  <c r="P579" i="2"/>
  <c r="P580" i="2"/>
  <c r="P581" i="2"/>
  <c r="P582" i="2"/>
  <c r="P583" i="2"/>
  <c r="P584" i="2"/>
  <c r="P585" i="2"/>
  <c r="P586" i="2"/>
  <c r="P587" i="2"/>
  <c r="P588" i="2"/>
  <c r="P589" i="2"/>
  <c r="P590" i="2"/>
  <c r="P591" i="2"/>
  <c r="P592" i="2"/>
  <c r="P593" i="2"/>
  <c r="P594" i="2"/>
  <c r="P595" i="2"/>
  <c r="P596" i="2"/>
  <c r="P597" i="2"/>
  <c r="P598" i="2"/>
  <c r="P599" i="2"/>
  <c r="P600" i="2"/>
  <c r="P601" i="2"/>
  <c r="P602" i="2"/>
  <c r="P603" i="2"/>
  <c r="P604" i="2"/>
  <c r="P605" i="2"/>
  <c r="P606" i="2"/>
  <c r="P607" i="2"/>
  <c r="P608" i="2"/>
  <c r="P609" i="2"/>
  <c r="P610" i="2"/>
  <c r="P611" i="2"/>
  <c r="P612" i="2"/>
  <c r="P613" i="2"/>
  <c r="P614" i="2"/>
  <c r="P615" i="2"/>
  <c r="P616" i="2"/>
  <c r="P617" i="2"/>
  <c r="P618" i="2"/>
  <c r="P619" i="2"/>
  <c r="P620" i="2"/>
  <c r="P621" i="2"/>
  <c r="P622" i="2"/>
  <c r="P623" i="2"/>
  <c r="P624" i="2"/>
  <c r="P625" i="2"/>
  <c r="P626" i="2"/>
  <c r="P627" i="2"/>
  <c r="P628" i="2"/>
  <c r="P629" i="2"/>
  <c r="P630" i="2"/>
  <c r="P631" i="2"/>
  <c r="P632" i="2"/>
  <c r="P633" i="2"/>
  <c r="P634" i="2"/>
  <c r="P635" i="2"/>
  <c r="P636" i="2"/>
  <c r="P637" i="2"/>
  <c r="P638" i="2"/>
  <c r="P639" i="2"/>
  <c r="P640" i="2"/>
  <c r="P641" i="2"/>
  <c r="P642" i="2"/>
  <c r="P643" i="2"/>
  <c r="P644" i="2"/>
  <c r="P645" i="2"/>
  <c r="P646" i="2"/>
  <c r="P647" i="2"/>
  <c r="P648" i="2"/>
  <c r="P649" i="2"/>
  <c r="P650" i="2"/>
  <c r="P651" i="2"/>
  <c r="P652" i="2"/>
  <c r="P653" i="2"/>
  <c r="P654" i="2"/>
  <c r="P655" i="2"/>
  <c r="P656" i="2"/>
  <c r="P657" i="2"/>
  <c r="P658" i="2"/>
  <c r="P659" i="2"/>
  <c r="P660" i="2"/>
  <c r="P661" i="2"/>
  <c r="P662" i="2"/>
  <c r="P663" i="2"/>
  <c r="P664" i="2"/>
  <c r="P665" i="2"/>
  <c r="P666" i="2"/>
  <c r="P667" i="2"/>
  <c r="P668" i="2"/>
  <c r="P669" i="2"/>
  <c r="P670" i="2"/>
  <c r="P671" i="2"/>
  <c r="P672" i="2"/>
  <c r="P673" i="2"/>
  <c r="P674" i="2"/>
  <c r="P675" i="2"/>
  <c r="P676" i="2"/>
  <c r="P677" i="2"/>
  <c r="P678" i="2"/>
  <c r="P679" i="2"/>
  <c r="P680" i="2"/>
  <c r="P681" i="2"/>
  <c r="P682" i="2"/>
  <c r="P683" i="2"/>
  <c r="P684" i="2"/>
  <c r="P685" i="2"/>
  <c r="P686" i="2"/>
  <c r="P687" i="2"/>
  <c r="P688" i="2"/>
  <c r="P689" i="2"/>
  <c r="P690" i="2"/>
  <c r="P691" i="2"/>
  <c r="P692" i="2"/>
  <c r="P693" i="2"/>
  <c r="P694" i="2"/>
  <c r="P695" i="2"/>
  <c r="P696" i="2"/>
  <c r="P697" i="2"/>
  <c r="P698" i="2"/>
  <c r="P699" i="2"/>
  <c r="P700" i="2"/>
  <c r="P701" i="2"/>
  <c r="P702" i="2"/>
  <c r="P703" i="2"/>
  <c r="P704" i="2"/>
  <c r="P705" i="2"/>
  <c r="P706" i="2"/>
  <c r="P707" i="2"/>
  <c r="P708" i="2"/>
  <c r="P709" i="2"/>
  <c r="P710" i="2"/>
  <c r="P711" i="2"/>
  <c r="P712" i="2"/>
  <c r="P713" i="2"/>
  <c r="P714" i="2"/>
  <c r="P715" i="2"/>
  <c r="P716" i="2"/>
  <c r="P717" i="2"/>
  <c r="P718" i="2"/>
  <c r="P719" i="2"/>
  <c r="P720" i="2"/>
  <c r="P721" i="2"/>
  <c r="P722" i="2"/>
  <c r="P723" i="2"/>
  <c r="P724" i="2"/>
  <c r="P725" i="2"/>
  <c r="P726" i="2"/>
  <c r="P727" i="2"/>
  <c r="P728" i="2"/>
  <c r="P729" i="2"/>
  <c r="P730" i="2"/>
  <c r="P731" i="2"/>
  <c r="P732" i="2"/>
  <c r="P733" i="2"/>
  <c r="P734" i="2"/>
  <c r="P735" i="2"/>
  <c r="P736" i="2"/>
  <c r="P737" i="2"/>
  <c r="P738" i="2"/>
  <c r="P739" i="2"/>
  <c r="P740" i="2"/>
  <c r="P741" i="2"/>
  <c r="P742" i="2"/>
  <c r="P743" i="2"/>
  <c r="P744" i="2"/>
  <c r="P745" i="2"/>
  <c r="P746" i="2"/>
  <c r="P747" i="2"/>
  <c r="P748" i="2"/>
  <c r="P749" i="2"/>
  <c r="P750" i="2"/>
  <c r="P751" i="2"/>
  <c r="P752" i="2"/>
  <c r="P753" i="2"/>
  <c r="P754" i="2"/>
  <c r="P755" i="2"/>
  <c r="P756" i="2"/>
  <c r="P757" i="2"/>
  <c r="P758" i="2"/>
  <c r="P759" i="2"/>
  <c r="P760" i="2"/>
  <c r="P761" i="2"/>
  <c r="P762" i="2"/>
  <c r="P763" i="2"/>
  <c r="P764" i="2"/>
  <c r="P765" i="2"/>
  <c r="P766" i="2"/>
  <c r="P767" i="2"/>
  <c r="P768" i="2"/>
  <c r="P769" i="2"/>
  <c r="P770" i="2"/>
  <c r="P771" i="2"/>
  <c r="P772" i="2"/>
  <c r="P773" i="2"/>
  <c r="P774" i="2"/>
  <c r="P775" i="2"/>
  <c r="P776" i="2"/>
  <c r="P777" i="2"/>
  <c r="P778" i="2"/>
  <c r="P779" i="2"/>
  <c r="P780" i="2"/>
  <c r="P781" i="2"/>
  <c r="P782" i="2"/>
  <c r="P783" i="2"/>
  <c r="P784" i="2"/>
  <c r="P785" i="2"/>
  <c r="P786" i="2"/>
  <c r="P787" i="2"/>
  <c r="P788" i="2"/>
  <c r="P789" i="2"/>
  <c r="P790" i="2"/>
  <c r="P791" i="2"/>
  <c r="P792" i="2"/>
  <c r="P793" i="2"/>
  <c r="P794" i="2"/>
  <c r="P795" i="2"/>
  <c r="P796" i="2"/>
  <c r="P797" i="2"/>
  <c r="P798" i="2"/>
  <c r="P799" i="2"/>
  <c r="P800" i="2"/>
  <c r="P801" i="2"/>
  <c r="P802" i="2"/>
  <c r="P803" i="2"/>
  <c r="P804" i="2"/>
  <c r="P805" i="2"/>
  <c r="P806" i="2"/>
  <c r="P807" i="2"/>
  <c r="P808" i="2"/>
  <c r="P809" i="2"/>
  <c r="P810" i="2"/>
  <c r="P811" i="2"/>
  <c r="P812" i="2"/>
  <c r="P813" i="2"/>
  <c r="P814" i="2"/>
  <c r="P815" i="2"/>
  <c r="P816" i="2"/>
  <c r="P817" i="2"/>
  <c r="P818" i="2"/>
  <c r="P819" i="2"/>
  <c r="P820" i="2"/>
  <c r="P821" i="2"/>
  <c r="P822" i="2"/>
  <c r="P823" i="2"/>
  <c r="P824" i="2"/>
  <c r="P825" i="2"/>
  <c r="P826" i="2"/>
  <c r="P827" i="2"/>
  <c r="P828" i="2"/>
  <c r="P829" i="2"/>
  <c r="P830" i="2"/>
  <c r="P831" i="2"/>
  <c r="P832" i="2"/>
  <c r="P833" i="2"/>
  <c r="P834" i="2"/>
  <c r="P835" i="2"/>
  <c r="P836" i="2"/>
  <c r="P837" i="2"/>
  <c r="P838" i="2"/>
  <c r="P839" i="2"/>
  <c r="P840" i="2"/>
  <c r="P841" i="2"/>
  <c r="P842" i="2"/>
  <c r="P843" i="2"/>
  <c r="P844" i="2"/>
  <c r="P845" i="2"/>
  <c r="P846" i="2"/>
  <c r="P847" i="2"/>
  <c r="P848" i="2"/>
  <c r="P849" i="2"/>
  <c r="P850" i="2"/>
  <c r="P851" i="2"/>
  <c r="P852" i="2"/>
  <c r="P853" i="2"/>
  <c r="P854" i="2"/>
  <c r="P855" i="2"/>
  <c r="P856" i="2"/>
  <c r="P857" i="2"/>
  <c r="P858" i="2"/>
  <c r="P859" i="2"/>
  <c r="P860" i="2"/>
  <c r="P861" i="2"/>
  <c r="P862" i="2"/>
  <c r="P863" i="2"/>
  <c r="P864" i="2"/>
  <c r="P865" i="2"/>
  <c r="P866" i="2"/>
  <c r="P867" i="2"/>
  <c r="P868" i="2"/>
  <c r="P869" i="2"/>
  <c r="P870" i="2"/>
  <c r="P871" i="2"/>
  <c r="P872" i="2"/>
  <c r="P873" i="2"/>
  <c r="P874" i="2"/>
  <c r="P875" i="2"/>
  <c r="P876" i="2"/>
  <c r="P877" i="2"/>
  <c r="P878" i="2"/>
  <c r="P879" i="2"/>
  <c r="P880" i="2"/>
  <c r="P881" i="2"/>
  <c r="P882" i="2"/>
  <c r="P883" i="2"/>
  <c r="P884" i="2"/>
  <c r="P885" i="2"/>
  <c r="P886" i="2"/>
  <c r="P887" i="2"/>
  <c r="P888" i="2"/>
  <c r="P889" i="2"/>
  <c r="P890" i="2"/>
  <c r="P891" i="2"/>
  <c r="P892" i="2"/>
  <c r="P893" i="2"/>
  <c r="P894" i="2"/>
  <c r="P895" i="2"/>
  <c r="P896" i="2"/>
  <c r="P897" i="2"/>
  <c r="P898" i="2"/>
  <c r="P899" i="2"/>
  <c r="P900" i="2"/>
  <c r="P901" i="2"/>
  <c r="P902" i="2"/>
  <c r="P903" i="2"/>
  <c r="P904" i="2"/>
  <c r="P905" i="2"/>
  <c r="P906" i="2"/>
  <c r="P907" i="2"/>
  <c r="P908" i="2"/>
  <c r="P909" i="2"/>
  <c r="P910" i="2"/>
  <c r="P911" i="2"/>
  <c r="P912" i="2"/>
  <c r="P913" i="2"/>
  <c r="P914" i="2"/>
  <c r="P915" i="2"/>
  <c r="P916" i="2"/>
  <c r="P917" i="2"/>
  <c r="P918" i="2"/>
  <c r="P919" i="2"/>
  <c r="P920" i="2"/>
  <c r="P921" i="2"/>
  <c r="P922" i="2"/>
  <c r="P923" i="2"/>
  <c r="P924" i="2"/>
  <c r="P925" i="2"/>
  <c r="P926" i="2"/>
  <c r="P927" i="2"/>
  <c r="P928" i="2"/>
  <c r="P929" i="2"/>
  <c r="P930" i="2"/>
  <c r="P931" i="2"/>
  <c r="P932" i="2"/>
  <c r="P933" i="2"/>
  <c r="P934" i="2"/>
  <c r="P935" i="2"/>
  <c r="P936" i="2"/>
  <c r="P937" i="2"/>
  <c r="P938" i="2"/>
  <c r="P939" i="2"/>
  <c r="P940" i="2"/>
  <c r="P941" i="2"/>
  <c r="P942" i="2"/>
  <c r="P943" i="2"/>
  <c r="P944" i="2"/>
  <c r="P945" i="2"/>
  <c r="P946" i="2"/>
  <c r="P947" i="2"/>
  <c r="P948" i="2"/>
  <c r="P949" i="2"/>
  <c r="P950" i="2"/>
  <c r="P951" i="2"/>
  <c r="P952" i="2"/>
  <c r="P953" i="2"/>
  <c r="P954" i="2"/>
  <c r="P955" i="2"/>
  <c r="P956" i="2"/>
  <c r="P957" i="2"/>
  <c r="P958" i="2"/>
  <c r="P959" i="2"/>
  <c r="P960" i="2"/>
  <c r="P961" i="2"/>
  <c r="P962" i="2"/>
  <c r="P963" i="2"/>
  <c r="P964" i="2"/>
  <c r="P965" i="2"/>
  <c r="P966" i="2"/>
  <c r="P967" i="2"/>
  <c r="P968" i="2"/>
  <c r="P969" i="2"/>
  <c r="P970" i="2"/>
  <c r="P971" i="2"/>
  <c r="P972" i="2"/>
  <c r="P973" i="2"/>
  <c r="P974" i="2"/>
  <c r="P975" i="2"/>
  <c r="P976" i="2"/>
  <c r="P977" i="2"/>
  <c r="P978" i="2"/>
  <c r="P979" i="2"/>
  <c r="P980" i="2"/>
  <c r="P981" i="2"/>
  <c r="P982" i="2"/>
  <c r="P983" i="2"/>
  <c r="P984" i="2"/>
  <c r="P985" i="2"/>
  <c r="P986" i="2"/>
  <c r="P987" i="2"/>
  <c r="P988" i="2"/>
  <c r="P989" i="2"/>
  <c r="P990" i="2"/>
  <c r="P991" i="2"/>
  <c r="P992" i="2"/>
  <c r="P993" i="2"/>
  <c r="P994" i="2"/>
  <c r="P995" i="2"/>
  <c r="P996" i="2"/>
  <c r="P997" i="2"/>
  <c r="P998" i="2"/>
  <c r="P999" i="2"/>
  <c r="P1000" i="2"/>
  <c r="P1001" i="2"/>
  <c r="P1002" i="2"/>
  <c r="P1003" i="2"/>
  <c r="P1004" i="2"/>
  <c r="P1005" i="2"/>
  <c r="P1006" i="2"/>
  <c r="P1007" i="2"/>
  <c r="P1008" i="2"/>
  <c r="P1009" i="2"/>
  <c r="P1010" i="2"/>
  <c r="P1011" i="2"/>
  <c r="P1012" i="2"/>
  <c r="P1013" i="2"/>
  <c r="P1014" i="2"/>
  <c r="P1015" i="2"/>
  <c r="P1016" i="2"/>
  <c r="P1017" i="2"/>
  <c r="P1018" i="2"/>
  <c r="P1019" i="2"/>
  <c r="P1020" i="2"/>
  <c r="P1021" i="2"/>
  <c r="P1022" i="2"/>
  <c r="P1023" i="2"/>
  <c r="P1024" i="2"/>
  <c r="P1025" i="2"/>
  <c r="P1026" i="2"/>
  <c r="P1027" i="2"/>
  <c r="P1028" i="2"/>
  <c r="P1029" i="2"/>
  <c r="P1030" i="2"/>
  <c r="P1031" i="2"/>
  <c r="P1032" i="2"/>
  <c r="P1033" i="2"/>
  <c r="P1034" i="2"/>
  <c r="P1035" i="2"/>
  <c r="P1036" i="2"/>
  <c r="P1037" i="2"/>
  <c r="P1038" i="2"/>
  <c r="P1039" i="2"/>
  <c r="P1040" i="2"/>
  <c r="P1041" i="2"/>
  <c r="P1042" i="2"/>
  <c r="P1043" i="2"/>
  <c r="P1044" i="2"/>
  <c r="P1045" i="2"/>
  <c r="P1046" i="2"/>
  <c r="P1047" i="2"/>
  <c r="P1048" i="2"/>
  <c r="P1049" i="2"/>
  <c r="P1050" i="2"/>
  <c r="P1051" i="2"/>
  <c r="P1052" i="2"/>
  <c r="P1053" i="2"/>
  <c r="P1054" i="2"/>
  <c r="P1055" i="2"/>
  <c r="P1056" i="2"/>
  <c r="P1057" i="2"/>
  <c r="P1058" i="2"/>
  <c r="P1059" i="2"/>
  <c r="P1060" i="2"/>
  <c r="P1061" i="2"/>
  <c r="P1062" i="2"/>
  <c r="P1063" i="2"/>
  <c r="P1064" i="2"/>
  <c r="P1065" i="2"/>
  <c r="P1066" i="2"/>
  <c r="P1067" i="2"/>
  <c r="P1068" i="2"/>
  <c r="P1069" i="2"/>
  <c r="P1070" i="2"/>
  <c r="P1071" i="2"/>
  <c r="P1072" i="2"/>
  <c r="P1073" i="2"/>
  <c r="P1074" i="2"/>
  <c r="P1075" i="2"/>
  <c r="P1076" i="2"/>
  <c r="P1077" i="2"/>
  <c r="P1078" i="2"/>
  <c r="P1079" i="2"/>
  <c r="P1080" i="2"/>
  <c r="P1081" i="2"/>
  <c r="P1082" i="2"/>
  <c r="P1083" i="2"/>
  <c r="P1084" i="2"/>
  <c r="P1085" i="2"/>
  <c r="P1086" i="2"/>
  <c r="P1087" i="2"/>
  <c r="P1088" i="2"/>
  <c r="P1089" i="2"/>
  <c r="P1090" i="2"/>
  <c r="P1091" i="2"/>
  <c r="P1092" i="2"/>
  <c r="P1093" i="2"/>
  <c r="P1094" i="2"/>
  <c r="P1095" i="2"/>
  <c r="P1096" i="2"/>
  <c r="P1097" i="2"/>
  <c r="P1098" i="2"/>
  <c r="P1099" i="2"/>
  <c r="P1100" i="2"/>
  <c r="P1101" i="2"/>
  <c r="P1102" i="2"/>
  <c r="P1103" i="2"/>
  <c r="P1104" i="2"/>
  <c r="P1105" i="2"/>
  <c r="P1106" i="2"/>
  <c r="P1107" i="2"/>
  <c r="P1108" i="2"/>
  <c r="P1109" i="2"/>
  <c r="P1110" i="2"/>
  <c r="P1111" i="2"/>
  <c r="P1112" i="2"/>
  <c r="P1113" i="2"/>
  <c r="P1114" i="2"/>
  <c r="P1115" i="2"/>
  <c r="P1116" i="2"/>
  <c r="P1117" i="2"/>
  <c r="P1118" i="2"/>
  <c r="P1119" i="2"/>
  <c r="P1120" i="2"/>
  <c r="P1121" i="2"/>
  <c r="P1122" i="2"/>
  <c r="P1123" i="2"/>
  <c r="P1124" i="2"/>
  <c r="P1125" i="2"/>
  <c r="P1126" i="2"/>
  <c r="P1127" i="2"/>
  <c r="P1128" i="2"/>
  <c r="P1129" i="2"/>
  <c r="P1130" i="2"/>
  <c r="P1131" i="2"/>
  <c r="P1132" i="2"/>
  <c r="P1133" i="2"/>
  <c r="P1134" i="2"/>
  <c r="P1135" i="2"/>
  <c r="P1136" i="2"/>
  <c r="P1137" i="2"/>
  <c r="P1138" i="2"/>
  <c r="P1139" i="2"/>
  <c r="P1140" i="2"/>
  <c r="P1141" i="2"/>
  <c r="P1142" i="2"/>
  <c r="P1143" i="2"/>
  <c r="P1144" i="2"/>
  <c r="P1145" i="2"/>
  <c r="P1146" i="2"/>
  <c r="P1147" i="2"/>
  <c r="P1148" i="2"/>
  <c r="P1149" i="2"/>
  <c r="P1150" i="2"/>
  <c r="P1151" i="2"/>
  <c r="P1152" i="2"/>
  <c r="P1153" i="2"/>
  <c r="P1154" i="2"/>
  <c r="P1155" i="2"/>
  <c r="P1156" i="2"/>
  <c r="P1157" i="2"/>
  <c r="P1158" i="2"/>
  <c r="P1159" i="2"/>
  <c r="P1160" i="2"/>
  <c r="P1161" i="2"/>
  <c r="P1162" i="2"/>
  <c r="P1163" i="2"/>
  <c r="P1164" i="2"/>
  <c r="P1165" i="2"/>
  <c r="P1166" i="2"/>
  <c r="P1167" i="2"/>
  <c r="P1168" i="2"/>
  <c r="P1169" i="2"/>
  <c r="P1170" i="2"/>
  <c r="P1171" i="2"/>
  <c r="P1172" i="2"/>
  <c r="P1173" i="2"/>
  <c r="P1174" i="2"/>
  <c r="P1175" i="2"/>
  <c r="P1176" i="2"/>
  <c r="P1177" i="2"/>
  <c r="P1178" i="2"/>
  <c r="P1179" i="2"/>
  <c r="P1180" i="2"/>
  <c r="P1181" i="2"/>
  <c r="P1182" i="2"/>
  <c r="P1183" i="2"/>
  <c r="P1184" i="2"/>
  <c r="P1185" i="2"/>
  <c r="P1186" i="2"/>
  <c r="P1187" i="2"/>
  <c r="P1188" i="2"/>
  <c r="P1189" i="2"/>
  <c r="P1190" i="2"/>
  <c r="P1191" i="2"/>
  <c r="P1192" i="2"/>
  <c r="P1193" i="2"/>
  <c r="P1194" i="2"/>
  <c r="P1195" i="2"/>
  <c r="P1196" i="2"/>
  <c r="P1197" i="2"/>
  <c r="P1198" i="2"/>
  <c r="P1199" i="2"/>
  <c r="P1200" i="2"/>
  <c r="P1201" i="2"/>
  <c r="P1202" i="2"/>
  <c r="P1203" i="2"/>
  <c r="P1204" i="2"/>
  <c r="P1205" i="2"/>
  <c r="P1206" i="2"/>
  <c r="P1207" i="2"/>
  <c r="P1208" i="2"/>
  <c r="P1209" i="2"/>
  <c r="P1210" i="2"/>
  <c r="P1211" i="2"/>
  <c r="P1212" i="2"/>
  <c r="P1213" i="2"/>
  <c r="P1214" i="2"/>
  <c r="P1215" i="2"/>
  <c r="P1216" i="2"/>
  <c r="P1217" i="2"/>
  <c r="P1218" i="2"/>
  <c r="P1219" i="2"/>
  <c r="P1220" i="2"/>
  <c r="P1221" i="2"/>
  <c r="P1222" i="2"/>
  <c r="P1223" i="2"/>
  <c r="P1224" i="2"/>
  <c r="P1225" i="2"/>
  <c r="P1226" i="2"/>
  <c r="P1227" i="2"/>
  <c r="P1228" i="2"/>
  <c r="P1229" i="2"/>
  <c r="P1230" i="2"/>
  <c r="P1231" i="2"/>
  <c r="P1232" i="2"/>
  <c r="P1233" i="2"/>
  <c r="P1234" i="2"/>
  <c r="P1235" i="2"/>
  <c r="P1236" i="2"/>
  <c r="P1237" i="2"/>
  <c r="P1238" i="2"/>
  <c r="P1239" i="2"/>
  <c r="P1240" i="2"/>
  <c r="P1241" i="2"/>
  <c r="P1242" i="2"/>
  <c r="P1243" i="2"/>
  <c r="P1244" i="2"/>
  <c r="P1245" i="2"/>
  <c r="P1246" i="2"/>
  <c r="P1247" i="2"/>
  <c r="P1248" i="2"/>
  <c r="P1249" i="2"/>
  <c r="P1250" i="2"/>
  <c r="P1251" i="2"/>
  <c r="P1252" i="2"/>
  <c r="P1253" i="2"/>
  <c r="P1254" i="2"/>
  <c r="P1255" i="2"/>
  <c r="P1256" i="2"/>
  <c r="P1257" i="2"/>
  <c r="P1258" i="2"/>
  <c r="P1259" i="2"/>
  <c r="P1260" i="2"/>
  <c r="P1261" i="2"/>
  <c r="P1262" i="2"/>
  <c r="P1263" i="2"/>
  <c r="P1264" i="2"/>
  <c r="P1265" i="2"/>
  <c r="P1266" i="2"/>
  <c r="P1267" i="2"/>
  <c r="P1268" i="2"/>
  <c r="P1269" i="2"/>
  <c r="P1270" i="2"/>
  <c r="P1271" i="2"/>
  <c r="P1272" i="2"/>
  <c r="P1273" i="2"/>
  <c r="P1274" i="2"/>
  <c r="P1275" i="2"/>
  <c r="P1276" i="2"/>
  <c r="P1277" i="2"/>
  <c r="P1278" i="2"/>
  <c r="P1279" i="2"/>
  <c r="P1280" i="2"/>
  <c r="P1281" i="2"/>
  <c r="P1282" i="2"/>
  <c r="P1283" i="2"/>
  <c r="P1284" i="2"/>
  <c r="P1285" i="2"/>
  <c r="P1286" i="2"/>
  <c r="P1287" i="2"/>
  <c r="P1288" i="2"/>
  <c r="P1289" i="2"/>
  <c r="P1290" i="2"/>
  <c r="P1291" i="2"/>
  <c r="P1292" i="2"/>
  <c r="P1293" i="2"/>
  <c r="P1294" i="2"/>
  <c r="P1295" i="2"/>
  <c r="P1296" i="2"/>
  <c r="P1297" i="2"/>
  <c r="P1298" i="2"/>
  <c r="P1299" i="2"/>
  <c r="P1300" i="2"/>
  <c r="P1301" i="2"/>
  <c r="P1302" i="2"/>
  <c r="P1303" i="2"/>
  <c r="P1304" i="2"/>
  <c r="P1305" i="2"/>
  <c r="P1306" i="2"/>
  <c r="P1307" i="2"/>
  <c r="P1308" i="2"/>
  <c r="P1309" i="2"/>
  <c r="P1310" i="2"/>
  <c r="P1311" i="2"/>
  <c r="P1312" i="2"/>
  <c r="P1313" i="2"/>
  <c r="P1314" i="2"/>
  <c r="P1315" i="2"/>
  <c r="P1316" i="2"/>
  <c r="P1317" i="2"/>
  <c r="P1318" i="2"/>
  <c r="P1319" i="2"/>
  <c r="P1320" i="2"/>
  <c r="P1321" i="2"/>
  <c r="P1322" i="2"/>
  <c r="P1323" i="2"/>
  <c r="P1324" i="2"/>
  <c r="P1325" i="2"/>
  <c r="P1326" i="2"/>
  <c r="P1327" i="2"/>
  <c r="P1328" i="2"/>
  <c r="P1329" i="2"/>
  <c r="P1330" i="2"/>
  <c r="P1331" i="2"/>
  <c r="P1332" i="2"/>
  <c r="P1333" i="2"/>
  <c r="P1334" i="2"/>
  <c r="P1335" i="2"/>
  <c r="P1336" i="2"/>
  <c r="P1337" i="2"/>
  <c r="P1338" i="2"/>
  <c r="P1339" i="2"/>
  <c r="P1340" i="2"/>
  <c r="P1341" i="2"/>
  <c r="P1342" i="2"/>
  <c r="P1343" i="2"/>
  <c r="P1344" i="2"/>
  <c r="P1345" i="2"/>
  <c r="P1346" i="2"/>
  <c r="P1347" i="2"/>
  <c r="P1348" i="2"/>
  <c r="P1349" i="2"/>
  <c r="P1350" i="2"/>
  <c r="P1351" i="2"/>
  <c r="P1352" i="2"/>
  <c r="P1353" i="2"/>
  <c r="P1354" i="2"/>
  <c r="P1355" i="2"/>
  <c r="P1356" i="2"/>
  <c r="P1357" i="2"/>
  <c r="P1358" i="2"/>
  <c r="P1359" i="2"/>
  <c r="P1360" i="2"/>
  <c r="P1361" i="2"/>
  <c r="P1362" i="2"/>
  <c r="P1363" i="2"/>
  <c r="P1364" i="2"/>
  <c r="P1365" i="2"/>
  <c r="P1366" i="2"/>
  <c r="P1367" i="2"/>
  <c r="P1368" i="2"/>
  <c r="P1369" i="2"/>
  <c r="P1370" i="2"/>
  <c r="P1371" i="2"/>
  <c r="P1372" i="2"/>
  <c r="P1373" i="2"/>
  <c r="P1374" i="2"/>
  <c r="P1375" i="2"/>
  <c r="P1376" i="2"/>
  <c r="P1377" i="2"/>
  <c r="P1378" i="2"/>
  <c r="P1379" i="2"/>
  <c r="P1380" i="2"/>
  <c r="P1381" i="2"/>
  <c r="P1382" i="2"/>
  <c r="P1383" i="2"/>
  <c r="P1384" i="2"/>
  <c r="P1385" i="2"/>
  <c r="P1386" i="2"/>
  <c r="P1387" i="2"/>
  <c r="P1388" i="2"/>
  <c r="P1389" i="2"/>
  <c r="P1390" i="2"/>
  <c r="P1391" i="2"/>
  <c r="P1392" i="2"/>
  <c r="P1393" i="2"/>
  <c r="P1394" i="2"/>
  <c r="P1395" i="2"/>
  <c r="P1396" i="2"/>
  <c r="P1397" i="2"/>
  <c r="P1398" i="2"/>
  <c r="P1399" i="2"/>
  <c r="P1400" i="2"/>
  <c r="P1401" i="2"/>
  <c r="P1402" i="2"/>
  <c r="P1403" i="2"/>
  <c r="P1404" i="2"/>
  <c r="P1405" i="2"/>
  <c r="P1406" i="2"/>
  <c r="P1407" i="2"/>
  <c r="P1408" i="2"/>
  <c r="P1409" i="2"/>
  <c r="P1410" i="2"/>
  <c r="P1411" i="2"/>
  <c r="P1412" i="2"/>
  <c r="P1413" i="2"/>
  <c r="P1414" i="2"/>
  <c r="P1415" i="2"/>
  <c r="P1416" i="2"/>
  <c r="P1417" i="2"/>
  <c r="P1418" i="2"/>
  <c r="P1419" i="2"/>
  <c r="P1420" i="2"/>
  <c r="P1421" i="2"/>
  <c r="P1422" i="2"/>
  <c r="P1423" i="2"/>
  <c r="P1424" i="2"/>
  <c r="P1425" i="2"/>
  <c r="P1426" i="2"/>
  <c r="P1427" i="2"/>
  <c r="P1428" i="2"/>
  <c r="P1429" i="2"/>
  <c r="P1430" i="2"/>
  <c r="P1431" i="2"/>
  <c r="P1432" i="2"/>
  <c r="P1433" i="2"/>
  <c r="P1434" i="2"/>
  <c r="P1435" i="2"/>
  <c r="P1436" i="2"/>
  <c r="P1437" i="2"/>
  <c r="P1438" i="2"/>
  <c r="P1439" i="2"/>
  <c r="P1440" i="2"/>
  <c r="P1441" i="2"/>
  <c r="P1442" i="2"/>
  <c r="P1443" i="2"/>
  <c r="P1444" i="2"/>
  <c r="P1445" i="2"/>
  <c r="P1446" i="2"/>
  <c r="P1447" i="2"/>
  <c r="P1448" i="2"/>
  <c r="P1449" i="2"/>
  <c r="P1450" i="2"/>
  <c r="P1451" i="2"/>
  <c r="P1452" i="2"/>
  <c r="P1453" i="2"/>
  <c r="P1454" i="2"/>
  <c r="P1455" i="2"/>
  <c r="P1456" i="2"/>
  <c r="P1457" i="2"/>
  <c r="P1458" i="2"/>
  <c r="P1459" i="2"/>
  <c r="P1460" i="2"/>
  <c r="P1461" i="2"/>
  <c r="P1462" i="2"/>
  <c r="P1463" i="2"/>
  <c r="P1464" i="2"/>
  <c r="P1465" i="2"/>
  <c r="P1466" i="2"/>
  <c r="P1467" i="2"/>
  <c r="P1468" i="2"/>
  <c r="P1469" i="2"/>
  <c r="P1470" i="2"/>
  <c r="P1471" i="2"/>
  <c r="P1472" i="2"/>
  <c r="P1473" i="2"/>
  <c r="P1474" i="2"/>
  <c r="P1475" i="2"/>
  <c r="P1476" i="2"/>
  <c r="P1477" i="2"/>
  <c r="P1478" i="2"/>
  <c r="P1479" i="2"/>
  <c r="P1480" i="2"/>
  <c r="P1481" i="2"/>
  <c r="P1482" i="2"/>
  <c r="P1483" i="2"/>
  <c r="P1484" i="2"/>
  <c r="P1485" i="2"/>
  <c r="P1486" i="2"/>
  <c r="P1487" i="2"/>
  <c r="P1488" i="2"/>
  <c r="P1489" i="2"/>
  <c r="P1490" i="2"/>
  <c r="P1491" i="2"/>
  <c r="P1492" i="2"/>
  <c r="P1493" i="2"/>
  <c r="P1494" i="2"/>
  <c r="P1495" i="2"/>
  <c r="P1496" i="2"/>
  <c r="P1497" i="2"/>
  <c r="P1498" i="2"/>
  <c r="P1499" i="2"/>
  <c r="P1500" i="2"/>
  <c r="P1501" i="2"/>
  <c r="P1502" i="2"/>
  <c r="P1503" i="2"/>
  <c r="P1504" i="2"/>
  <c r="P1505" i="2"/>
  <c r="P1506" i="2"/>
  <c r="P1507" i="2"/>
  <c r="P1508" i="2"/>
  <c r="P1509" i="2"/>
  <c r="P1510" i="2"/>
  <c r="P1511" i="2"/>
  <c r="P1512" i="2"/>
  <c r="P1513" i="2"/>
  <c r="P1514" i="2"/>
  <c r="P1515" i="2"/>
  <c r="P1516" i="2"/>
  <c r="P1517" i="2"/>
  <c r="P1518" i="2"/>
  <c r="P1519" i="2"/>
  <c r="P1520" i="2"/>
  <c r="P1521" i="2"/>
  <c r="P1522" i="2"/>
  <c r="P1523" i="2"/>
  <c r="P1524" i="2"/>
  <c r="P1525" i="2"/>
  <c r="P1526" i="2"/>
  <c r="P1527" i="2"/>
  <c r="P1528" i="2"/>
  <c r="P1529" i="2"/>
  <c r="P1530" i="2"/>
  <c r="P1531" i="2"/>
  <c r="P1532" i="2"/>
  <c r="P1533" i="2"/>
  <c r="P1534" i="2"/>
  <c r="P1535" i="2"/>
  <c r="P1536" i="2"/>
  <c r="P1537" i="2"/>
  <c r="P1538" i="2"/>
  <c r="P1539" i="2"/>
  <c r="P1540" i="2"/>
  <c r="P1541" i="2"/>
  <c r="P1542" i="2"/>
  <c r="P1543" i="2"/>
  <c r="P1544" i="2"/>
  <c r="P1545" i="2"/>
  <c r="P1546" i="2"/>
  <c r="P1547" i="2"/>
  <c r="P1548" i="2"/>
  <c r="P1549" i="2"/>
  <c r="P1550" i="2"/>
  <c r="P1551" i="2"/>
  <c r="P1552" i="2"/>
  <c r="P1553" i="2"/>
  <c r="P1554" i="2"/>
  <c r="P1555" i="2"/>
  <c r="P1556" i="2"/>
  <c r="P1557" i="2"/>
  <c r="P1558" i="2"/>
  <c r="P1559" i="2"/>
  <c r="P1560" i="2"/>
  <c r="P1561" i="2"/>
  <c r="P1562" i="2"/>
  <c r="P1563" i="2"/>
  <c r="P1564" i="2"/>
  <c r="P1565" i="2"/>
  <c r="P1566" i="2"/>
  <c r="P1567" i="2"/>
  <c r="P1568" i="2"/>
  <c r="P1569" i="2"/>
  <c r="P1570" i="2"/>
  <c r="P1571" i="2"/>
  <c r="P1572" i="2"/>
  <c r="P1573" i="2"/>
  <c r="P1574" i="2"/>
  <c r="P1575" i="2"/>
  <c r="P1576" i="2"/>
  <c r="P1577" i="2"/>
  <c r="P1578" i="2"/>
  <c r="P1579" i="2"/>
  <c r="P1580" i="2"/>
  <c r="P1581" i="2"/>
  <c r="P1582" i="2"/>
  <c r="P1583" i="2"/>
  <c r="P1584" i="2"/>
  <c r="P1585" i="2"/>
  <c r="P1586" i="2"/>
  <c r="P1587" i="2"/>
  <c r="P1588" i="2"/>
  <c r="P1589" i="2"/>
  <c r="P1590" i="2"/>
  <c r="P1591" i="2"/>
  <c r="P1592" i="2"/>
  <c r="P1593" i="2"/>
  <c r="P1594" i="2"/>
  <c r="P1595" i="2"/>
  <c r="P1596" i="2"/>
  <c r="P1597" i="2"/>
  <c r="P1598" i="2"/>
  <c r="P1599" i="2"/>
  <c r="P1600" i="2"/>
  <c r="P1601" i="2"/>
  <c r="P1602" i="2"/>
  <c r="P1603" i="2"/>
  <c r="P1604" i="2"/>
  <c r="P1605" i="2"/>
  <c r="P1606" i="2"/>
  <c r="P1607" i="2"/>
  <c r="P1608" i="2"/>
  <c r="P1609" i="2"/>
  <c r="P1610" i="2"/>
  <c r="P1611" i="2"/>
  <c r="P1612" i="2"/>
  <c r="P1613" i="2"/>
  <c r="P1614" i="2"/>
  <c r="P1615" i="2"/>
  <c r="P1616" i="2"/>
  <c r="P1617" i="2"/>
  <c r="P1618" i="2"/>
  <c r="P1619" i="2"/>
  <c r="P1620" i="2"/>
  <c r="P1621" i="2"/>
  <c r="P1622" i="2"/>
  <c r="P1623" i="2"/>
  <c r="P1624" i="2"/>
  <c r="P1625" i="2"/>
  <c r="P1626" i="2"/>
  <c r="P1627" i="2"/>
  <c r="P1628" i="2"/>
  <c r="P1629" i="2"/>
  <c r="P1630" i="2"/>
  <c r="P1631" i="2"/>
  <c r="P1632" i="2"/>
  <c r="P1633" i="2"/>
  <c r="P1634" i="2"/>
  <c r="P1635" i="2"/>
  <c r="P1636" i="2"/>
  <c r="P1637" i="2"/>
  <c r="P1638" i="2"/>
  <c r="P1639" i="2"/>
  <c r="P1640" i="2"/>
  <c r="P1641" i="2"/>
  <c r="P1642" i="2"/>
  <c r="P1643" i="2"/>
  <c r="P1644" i="2"/>
  <c r="P1645" i="2"/>
  <c r="P1646" i="2"/>
  <c r="P1647" i="2"/>
  <c r="P1648" i="2"/>
  <c r="P1649" i="2"/>
  <c r="P1650" i="2"/>
  <c r="P1651" i="2"/>
  <c r="P1652" i="2"/>
  <c r="P1653" i="2"/>
  <c r="P1654" i="2"/>
  <c r="P1655" i="2"/>
  <c r="P1656" i="2"/>
  <c r="P1657" i="2"/>
  <c r="P1658" i="2"/>
  <c r="P1659" i="2"/>
  <c r="P1660" i="2"/>
  <c r="P1661" i="2"/>
  <c r="P1662" i="2"/>
  <c r="P1663" i="2"/>
  <c r="P1664" i="2"/>
  <c r="P1665" i="2"/>
  <c r="P1666" i="2"/>
  <c r="P1667" i="2"/>
  <c r="P1668" i="2"/>
  <c r="P1669" i="2"/>
  <c r="P1670" i="2"/>
  <c r="P1671" i="2"/>
  <c r="P1672" i="2"/>
  <c r="P1673" i="2"/>
  <c r="P1674" i="2"/>
  <c r="P1675" i="2"/>
  <c r="P1676" i="2"/>
  <c r="P1677" i="2"/>
  <c r="P1678" i="2"/>
  <c r="P1679" i="2"/>
  <c r="P1680" i="2"/>
  <c r="P1681" i="2"/>
  <c r="P1682" i="2"/>
  <c r="P1683" i="2"/>
  <c r="P1684" i="2"/>
  <c r="P1685" i="2"/>
  <c r="P1686" i="2"/>
  <c r="P1687" i="2"/>
  <c r="P1688" i="2"/>
  <c r="P1689" i="2"/>
  <c r="P1690" i="2"/>
  <c r="P1691" i="2"/>
  <c r="P1692" i="2"/>
  <c r="P1693" i="2"/>
  <c r="P1694" i="2"/>
  <c r="P1695" i="2"/>
  <c r="P1696" i="2"/>
  <c r="P1697" i="2"/>
  <c r="P1698" i="2"/>
  <c r="P1699" i="2"/>
  <c r="P1700" i="2"/>
  <c r="P1701" i="2"/>
  <c r="P1702" i="2"/>
  <c r="P1703" i="2"/>
  <c r="P1704" i="2"/>
  <c r="P1705" i="2"/>
  <c r="P1706" i="2"/>
  <c r="P1707" i="2"/>
  <c r="P1708" i="2"/>
  <c r="P1709" i="2"/>
  <c r="P1710" i="2"/>
  <c r="P1711" i="2"/>
  <c r="P1712" i="2"/>
  <c r="P1713" i="2"/>
  <c r="P1714" i="2"/>
  <c r="P1715" i="2"/>
  <c r="P1716" i="2"/>
  <c r="P1717" i="2"/>
  <c r="P1718" i="2"/>
  <c r="P1719" i="2"/>
  <c r="P1720" i="2"/>
  <c r="P1721" i="2"/>
  <c r="P1722" i="2"/>
  <c r="P1723" i="2"/>
  <c r="P1724" i="2"/>
  <c r="P1725" i="2"/>
  <c r="P1726" i="2"/>
  <c r="P1727" i="2"/>
  <c r="P1728" i="2"/>
  <c r="P1729" i="2"/>
  <c r="P1730" i="2"/>
  <c r="P1731" i="2"/>
  <c r="P1732" i="2"/>
  <c r="P1733" i="2"/>
  <c r="P1734" i="2"/>
  <c r="P1735" i="2"/>
  <c r="P1736" i="2"/>
  <c r="P1737" i="2"/>
  <c r="P1738" i="2"/>
  <c r="P1739" i="2"/>
  <c r="P1740" i="2"/>
  <c r="P1741" i="2"/>
  <c r="P1742" i="2"/>
  <c r="P1743" i="2"/>
  <c r="P1744" i="2"/>
  <c r="P1745" i="2"/>
  <c r="P1746" i="2"/>
  <c r="P1747" i="2"/>
  <c r="P1748" i="2"/>
  <c r="P1749" i="2"/>
  <c r="P1750" i="2"/>
  <c r="P1751" i="2"/>
  <c r="P1752" i="2"/>
  <c r="P1753" i="2"/>
  <c r="P1754" i="2"/>
  <c r="P1755" i="2"/>
  <c r="P1756" i="2"/>
  <c r="P1757" i="2"/>
  <c r="P1758" i="2"/>
  <c r="P1759" i="2"/>
  <c r="P1760" i="2"/>
  <c r="P1761" i="2"/>
  <c r="P1762" i="2"/>
  <c r="P1763" i="2"/>
  <c r="P1764" i="2"/>
  <c r="P1765" i="2"/>
  <c r="P1766" i="2"/>
  <c r="P1767" i="2"/>
  <c r="P1768" i="2"/>
  <c r="P1769" i="2"/>
  <c r="P1770" i="2"/>
  <c r="P1771" i="2"/>
  <c r="P1772" i="2"/>
  <c r="P1773" i="2"/>
  <c r="P1774" i="2"/>
  <c r="P1775" i="2"/>
  <c r="P1776" i="2"/>
  <c r="P1777" i="2"/>
  <c r="P1778" i="2"/>
  <c r="P1779" i="2"/>
  <c r="P1780" i="2"/>
  <c r="P1781" i="2"/>
  <c r="P1782" i="2"/>
  <c r="P1783" i="2"/>
  <c r="P1784" i="2"/>
  <c r="P1785" i="2"/>
  <c r="P1786" i="2"/>
  <c r="P1787" i="2"/>
  <c r="P1788" i="2"/>
  <c r="P1789" i="2"/>
  <c r="P1790" i="2"/>
  <c r="P1791" i="2"/>
  <c r="P1792" i="2"/>
  <c r="P1793" i="2"/>
  <c r="P1794" i="2"/>
  <c r="P1795" i="2"/>
  <c r="P1796" i="2"/>
  <c r="P1797" i="2"/>
  <c r="P1798" i="2"/>
  <c r="P1799" i="2"/>
  <c r="P1800" i="2"/>
  <c r="P1801" i="2"/>
  <c r="P1802" i="2"/>
  <c r="P1803" i="2"/>
  <c r="P1804" i="2"/>
  <c r="P1805" i="2"/>
  <c r="P1806" i="2"/>
  <c r="P1807" i="2"/>
  <c r="P1808" i="2"/>
  <c r="P1809" i="2"/>
  <c r="P1810" i="2"/>
  <c r="P1811" i="2"/>
  <c r="P1812" i="2"/>
  <c r="P1813" i="2"/>
  <c r="P1814" i="2"/>
  <c r="P1815" i="2"/>
  <c r="P1816" i="2"/>
  <c r="P1817" i="2"/>
  <c r="P1818" i="2"/>
  <c r="P1819" i="2"/>
  <c r="P1820" i="2"/>
  <c r="P1821" i="2"/>
  <c r="P1822" i="2"/>
  <c r="P1823" i="2"/>
  <c r="P1824" i="2"/>
  <c r="P1825" i="2"/>
  <c r="P1826" i="2"/>
  <c r="P1827" i="2"/>
  <c r="P1828" i="2"/>
  <c r="P1829" i="2"/>
  <c r="P1830" i="2"/>
  <c r="P1831" i="2"/>
  <c r="P1832" i="2"/>
  <c r="P1833" i="2"/>
  <c r="P1834" i="2"/>
  <c r="P1835" i="2"/>
  <c r="P1836" i="2"/>
  <c r="P1837" i="2"/>
  <c r="P1838" i="2"/>
  <c r="P1839" i="2"/>
  <c r="P1840" i="2"/>
  <c r="P1841" i="2"/>
  <c r="P1842" i="2"/>
  <c r="P1843" i="2"/>
  <c r="P1844" i="2"/>
  <c r="P1845" i="2"/>
  <c r="P1846" i="2"/>
  <c r="P1847" i="2"/>
  <c r="P1848" i="2"/>
  <c r="P1849" i="2"/>
  <c r="P1850" i="2"/>
  <c r="P1851" i="2"/>
  <c r="P1852" i="2"/>
  <c r="P1853" i="2"/>
  <c r="P1854" i="2"/>
  <c r="P1855" i="2"/>
  <c r="P1856" i="2"/>
  <c r="P1857" i="2"/>
  <c r="P1858" i="2"/>
  <c r="P1859" i="2"/>
  <c r="P1860" i="2"/>
  <c r="P1861" i="2"/>
  <c r="P1862" i="2"/>
  <c r="P1863" i="2"/>
  <c r="P1864" i="2"/>
  <c r="P1865" i="2"/>
  <c r="P1866" i="2"/>
  <c r="P1867" i="2"/>
  <c r="P1868" i="2"/>
  <c r="P1869" i="2"/>
  <c r="P1870" i="2"/>
  <c r="P1871" i="2"/>
  <c r="P1872" i="2"/>
  <c r="P1873" i="2"/>
  <c r="P1874" i="2"/>
  <c r="P1875" i="2"/>
  <c r="P1876" i="2"/>
  <c r="P1877" i="2"/>
  <c r="P1878" i="2"/>
  <c r="P1879" i="2"/>
  <c r="P1880" i="2"/>
  <c r="P1881" i="2"/>
  <c r="P1882" i="2"/>
  <c r="P1883" i="2"/>
  <c r="P1884" i="2"/>
  <c r="P1885" i="2"/>
  <c r="P1886" i="2"/>
  <c r="P1887" i="2"/>
  <c r="P1888" i="2"/>
  <c r="P1889" i="2"/>
  <c r="P1890" i="2"/>
  <c r="P1891" i="2"/>
  <c r="P1892" i="2"/>
  <c r="P1893" i="2"/>
  <c r="P1894" i="2"/>
  <c r="P1895" i="2"/>
  <c r="P1896" i="2"/>
  <c r="P1897" i="2"/>
  <c r="P1898" i="2"/>
  <c r="P1899" i="2"/>
  <c r="P1900" i="2"/>
  <c r="P1901" i="2"/>
  <c r="P1902" i="2"/>
  <c r="P1903" i="2"/>
  <c r="P1904" i="2"/>
  <c r="P1905" i="2"/>
  <c r="P1906" i="2"/>
  <c r="P1907" i="2"/>
  <c r="P1908" i="2"/>
  <c r="P1909" i="2"/>
  <c r="P1910" i="2"/>
  <c r="P1911" i="2"/>
  <c r="P1912" i="2"/>
  <c r="P1913" i="2"/>
  <c r="P1914" i="2"/>
  <c r="P1915" i="2"/>
  <c r="P1916" i="2"/>
  <c r="P1917" i="2"/>
  <c r="P1918" i="2"/>
  <c r="P1919" i="2"/>
  <c r="P1920" i="2"/>
  <c r="P1921" i="2"/>
  <c r="P1922" i="2"/>
  <c r="P1923" i="2"/>
  <c r="P1924" i="2"/>
  <c r="P1925" i="2"/>
  <c r="P1926" i="2"/>
  <c r="P1927" i="2"/>
  <c r="P1928" i="2"/>
  <c r="P1929" i="2"/>
  <c r="P1930" i="2"/>
  <c r="P1931" i="2"/>
  <c r="P1932" i="2"/>
  <c r="P1933" i="2"/>
  <c r="P1934" i="2"/>
  <c r="P1935" i="2"/>
  <c r="P1936" i="2"/>
  <c r="P1937" i="2"/>
  <c r="P1938" i="2"/>
  <c r="P1939" i="2"/>
  <c r="P1940" i="2"/>
  <c r="P1941" i="2"/>
  <c r="P1942" i="2"/>
  <c r="P1943" i="2"/>
  <c r="P1944" i="2"/>
  <c r="P1945" i="2"/>
  <c r="P1946" i="2"/>
  <c r="P1947" i="2"/>
  <c r="P1948" i="2"/>
  <c r="P1949" i="2"/>
  <c r="P1950" i="2"/>
  <c r="P1951" i="2"/>
  <c r="P1952" i="2"/>
  <c r="P1953" i="2"/>
  <c r="P1954" i="2"/>
  <c r="P1955" i="2"/>
  <c r="P1956" i="2"/>
  <c r="P1957" i="2"/>
  <c r="P1958" i="2"/>
  <c r="P1959" i="2"/>
  <c r="P1960" i="2"/>
  <c r="P1961" i="2"/>
  <c r="P1962" i="2"/>
  <c r="P1963" i="2"/>
  <c r="P1964" i="2"/>
  <c r="P1965" i="2"/>
  <c r="P1966" i="2"/>
  <c r="P1967" i="2"/>
  <c r="P1968" i="2"/>
  <c r="P1969" i="2"/>
  <c r="P1970" i="2"/>
  <c r="P1971" i="2"/>
  <c r="P1972" i="2"/>
  <c r="P1973" i="2"/>
  <c r="P1974" i="2"/>
  <c r="P1975" i="2"/>
  <c r="P1976" i="2"/>
  <c r="P1977" i="2"/>
  <c r="P1978" i="2"/>
  <c r="P1979" i="2"/>
  <c r="P1980" i="2"/>
  <c r="P1981" i="2"/>
  <c r="P1982" i="2"/>
  <c r="P1983" i="2"/>
  <c r="P1984" i="2"/>
  <c r="P1985" i="2"/>
  <c r="P1986" i="2"/>
  <c r="P1987" i="2"/>
  <c r="P1988" i="2"/>
  <c r="P1989" i="2"/>
  <c r="P1990" i="2"/>
  <c r="P1991" i="2"/>
  <c r="P1992" i="2"/>
  <c r="P1993" i="2"/>
  <c r="P1994" i="2"/>
  <c r="P1995" i="2"/>
  <c r="P1996" i="2"/>
  <c r="P1997" i="2"/>
  <c r="P1998" i="2"/>
  <c r="P1999" i="2"/>
  <c r="P2000" i="2"/>
  <c r="P2001" i="2"/>
  <c r="P2002" i="2"/>
  <c r="P2003" i="2"/>
  <c r="P2004" i="2"/>
  <c r="P2005" i="2"/>
  <c r="P2006" i="2"/>
  <c r="P2007" i="2"/>
  <c r="P2008" i="2"/>
  <c r="P2009" i="2"/>
  <c r="P2010" i="2"/>
  <c r="P2011" i="2"/>
  <c r="P2012" i="2"/>
  <c r="P2013" i="2"/>
  <c r="P2014" i="2"/>
  <c r="P2015" i="2"/>
  <c r="P2016" i="2"/>
  <c r="P2017" i="2"/>
  <c r="P2018" i="2"/>
  <c r="P2019" i="2"/>
  <c r="P2020" i="2"/>
  <c r="P2021" i="2"/>
  <c r="P2022" i="2"/>
  <c r="P2023" i="2"/>
  <c r="P2024" i="2"/>
  <c r="P2025" i="2"/>
  <c r="P2026" i="2"/>
  <c r="P2027" i="2"/>
  <c r="P2028" i="2"/>
  <c r="P2029" i="2"/>
  <c r="P2030" i="2"/>
  <c r="P2031" i="2"/>
  <c r="P2032" i="2"/>
  <c r="P2033" i="2"/>
  <c r="P2034" i="2"/>
  <c r="P2035" i="2"/>
  <c r="P2036" i="2"/>
  <c r="P2037" i="2"/>
  <c r="P2038" i="2"/>
  <c r="P2039" i="2"/>
  <c r="P2040" i="2"/>
  <c r="P2041" i="2"/>
  <c r="P2042" i="2"/>
  <c r="P2043" i="2"/>
  <c r="P2044" i="2"/>
  <c r="P2045" i="2"/>
  <c r="P2046" i="2"/>
  <c r="P2047" i="2"/>
  <c r="P2048" i="2"/>
  <c r="P2049" i="2"/>
  <c r="P2050" i="2"/>
  <c r="P2051" i="2"/>
  <c r="P2052" i="2"/>
  <c r="P2053" i="2"/>
  <c r="P2054" i="2"/>
  <c r="P2055" i="2"/>
  <c r="P2056" i="2"/>
  <c r="P2057" i="2"/>
  <c r="P2058" i="2"/>
  <c r="P2059" i="2"/>
  <c r="P2060" i="2"/>
  <c r="P2061" i="2"/>
  <c r="P2062" i="2"/>
  <c r="P2063" i="2"/>
  <c r="P2064" i="2"/>
  <c r="P2065" i="2"/>
  <c r="P2066" i="2"/>
  <c r="P2067" i="2"/>
  <c r="P2068" i="2"/>
  <c r="P2069" i="2"/>
  <c r="P2070" i="2"/>
  <c r="P2071" i="2"/>
  <c r="P2072" i="2"/>
  <c r="P2073" i="2"/>
  <c r="P2074" i="2"/>
  <c r="P2075" i="2"/>
  <c r="P2076" i="2"/>
  <c r="P2077" i="2"/>
  <c r="P2078" i="2"/>
  <c r="P2079" i="2"/>
  <c r="P2080" i="2"/>
  <c r="P2081" i="2"/>
  <c r="P2082" i="2"/>
  <c r="P2083" i="2"/>
  <c r="P2084" i="2"/>
  <c r="P2085" i="2"/>
  <c r="P2086" i="2"/>
  <c r="P2087" i="2"/>
  <c r="P2088" i="2"/>
  <c r="P2089" i="2"/>
  <c r="P2090" i="2"/>
  <c r="P2091" i="2"/>
  <c r="P2092" i="2"/>
  <c r="P2093" i="2"/>
  <c r="P2094" i="2"/>
  <c r="P2095" i="2"/>
  <c r="P2096" i="2"/>
  <c r="P2097" i="2"/>
  <c r="P2098" i="2"/>
  <c r="P2099" i="2"/>
  <c r="P2100" i="2"/>
  <c r="P2101" i="2"/>
  <c r="P2102" i="2"/>
  <c r="P2103" i="2"/>
  <c r="P2104" i="2"/>
  <c r="P2105" i="2"/>
  <c r="P2106" i="2"/>
  <c r="P2107" i="2"/>
  <c r="P2108" i="2"/>
  <c r="P2109" i="2"/>
  <c r="P2110" i="2"/>
  <c r="P2111" i="2"/>
  <c r="P2112" i="2"/>
  <c r="P2113" i="2"/>
  <c r="P2114" i="2"/>
  <c r="P2115" i="2"/>
  <c r="P2116" i="2"/>
  <c r="P2117" i="2"/>
  <c r="P2118" i="2"/>
  <c r="P2119" i="2"/>
  <c r="P2120" i="2"/>
  <c r="P2121" i="2"/>
  <c r="P2122" i="2"/>
  <c r="P2123" i="2"/>
  <c r="P2124" i="2"/>
  <c r="P2125" i="2"/>
  <c r="P2126" i="2"/>
  <c r="P2127" i="2"/>
  <c r="P2128" i="2"/>
  <c r="P2129" i="2"/>
  <c r="P2130" i="2"/>
  <c r="P2131" i="2"/>
  <c r="P2132" i="2"/>
  <c r="P2133" i="2"/>
  <c r="P2134" i="2"/>
  <c r="P2135" i="2"/>
  <c r="P2136" i="2"/>
  <c r="P2137" i="2"/>
  <c r="P2138" i="2"/>
  <c r="P2139" i="2"/>
  <c r="P2140" i="2"/>
  <c r="P2141" i="2"/>
  <c r="P2142" i="2"/>
  <c r="P2143" i="2"/>
  <c r="P2144" i="2"/>
  <c r="P2145" i="2"/>
  <c r="P2146" i="2"/>
  <c r="P2147" i="2"/>
  <c r="P2148" i="2"/>
  <c r="P2149" i="2"/>
  <c r="P2150" i="2"/>
  <c r="P2151" i="2"/>
  <c r="P2152" i="2"/>
  <c r="P2153" i="2"/>
  <c r="P2154" i="2"/>
  <c r="P2155" i="2"/>
  <c r="P2156" i="2"/>
  <c r="P2157" i="2"/>
  <c r="P2158" i="2"/>
  <c r="P2159" i="2"/>
  <c r="P2160" i="2"/>
  <c r="P2161" i="2"/>
  <c r="P2162" i="2"/>
  <c r="P2163" i="2"/>
  <c r="P2164" i="2"/>
  <c r="P2165" i="2"/>
  <c r="P2166" i="2"/>
  <c r="P2167" i="2"/>
  <c r="P2168" i="2"/>
  <c r="P2169" i="2"/>
  <c r="P2170" i="2"/>
  <c r="P2171" i="2"/>
  <c r="P2172" i="2"/>
  <c r="P2173" i="2"/>
  <c r="P2174" i="2"/>
  <c r="P2175" i="2"/>
  <c r="P2176" i="2"/>
  <c r="P2177" i="2"/>
  <c r="P2178" i="2"/>
  <c r="P2179" i="2"/>
  <c r="P2180" i="2"/>
  <c r="P2181" i="2"/>
  <c r="P2182" i="2"/>
  <c r="P2183" i="2"/>
  <c r="P2184" i="2"/>
  <c r="P2185" i="2"/>
  <c r="P2186" i="2"/>
  <c r="P2187" i="2"/>
  <c r="P2188" i="2"/>
  <c r="P2189" i="2"/>
  <c r="P2190" i="2"/>
  <c r="P2191" i="2"/>
  <c r="P2192" i="2"/>
  <c r="P2193" i="2"/>
  <c r="P2194" i="2"/>
  <c r="P2195" i="2"/>
  <c r="P2196" i="2"/>
  <c r="P2197" i="2"/>
  <c r="P2198" i="2"/>
  <c r="P2199" i="2"/>
  <c r="P2200" i="2"/>
  <c r="P2201" i="2"/>
  <c r="P2202" i="2"/>
  <c r="P2203" i="2"/>
  <c r="P2204" i="2"/>
  <c r="P2205" i="2"/>
  <c r="P2206" i="2"/>
  <c r="P2207" i="2"/>
  <c r="P2208" i="2"/>
  <c r="P2209" i="2"/>
  <c r="P2210" i="2"/>
  <c r="P2211" i="2"/>
  <c r="P2212" i="2"/>
  <c r="P2213" i="2"/>
  <c r="P2214" i="2"/>
  <c r="P2215" i="2"/>
  <c r="P2216" i="2"/>
  <c r="P2217" i="2"/>
  <c r="P2218" i="2"/>
  <c r="P2219" i="2"/>
  <c r="P2220" i="2"/>
  <c r="P2221" i="2"/>
  <c r="P2222" i="2"/>
  <c r="P2223" i="2"/>
  <c r="P2224" i="2"/>
  <c r="P2225" i="2"/>
  <c r="P2226" i="2"/>
  <c r="P2227" i="2"/>
  <c r="P2228" i="2"/>
  <c r="P2229" i="2"/>
  <c r="P2230" i="2"/>
  <c r="P2231" i="2"/>
  <c r="P2232" i="2"/>
  <c r="P2233" i="2"/>
  <c r="P2234" i="2"/>
  <c r="P2235" i="2"/>
  <c r="P2236" i="2"/>
  <c r="P2237" i="2"/>
  <c r="P2238" i="2"/>
  <c r="P2239" i="2"/>
  <c r="P2240" i="2"/>
  <c r="P2241" i="2"/>
  <c r="P2242" i="2"/>
  <c r="P2243" i="2"/>
  <c r="P2244" i="2"/>
  <c r="P2245" i="2"/>
  <c r="P2246" i="2"/>
  <c r="P2247" i="2"/>
  <c r="P2248" i="2"/>
  <c r="P2249" i="2"/>
  <c r="P2250" i="2"/>
  <c r="P2251" i="2"/>
  <c r="P2252" i="2"/>
  <c r="P2253" i="2"/>
  <c r="P2254" i="2"/>
  <c r="P2255" i="2"/>
  <c r="P2256" i="2"/>
  <c r="P2257" i="2"/>
  <c r="P2258" i="2"/>
  <c r="P2259" i="2"/>
  <c r="P2260" i="2"/>
  <c r="P2261" i="2"/>
  <c r="P2262" i="2"/>
  <c r="P2263" i="2"/>
  <c r="P2264" i="2"/>
  <c r="P2265" i="2"/>
  <c r="P2266" i="2"/>
  <c r="P2267" i="2"/>
  <c r="P2268" i="2"/>
  <c r="P2269" i="2"/>
  <c r="P2270" i="2"/>
  <c r="P2271" i="2"/>
  <c r="P2272" i="2"/>
  <c r="P2273" i="2"/>
  <c r="P2274" i="2"/>
  <c r="P2275" i="2"/>
  <c r="P2276" i="2"/>
  <c r="P2277" i="2"/>
  <c r="P2278" i="2"/>
  <c r="P2279" i="2"/>
  <c r="P2280" i="2"/>
  <c r="P2281" i="2"/>
  <c r="P2282" i="2"/>
  <c r="P2283" i="2"/>
  <c r="P2284" i="2"/>
  <c r="P2285" i="2"/>
  <c r="P2286" i="2"/>
  <c r="P2287" i="2"/>
  <c r="U2287" i="2" s="1"/>
  <c r="P2288" i="2"/>
  <c r="P2289" i="2"/>
  <c r="P2290" i="2"/>
  <c r="P2291" i="2"/>
  <c r="P2292" i="2"/>
  <c r="P2293" i="2"/>
  <c r="P2294" i="2"/>
  <c r="P2295" i="2"/>
  <c r="U2295" i="2" s="1"/>
  <c r="P2296" i="2"/>
  <c r="P2297" i="2"/>
  <c r="P2298" i="2"/>
  <c r="U2298" i="2" s="1"/>
  <c r="P2299" i="2"/>
  <c r="P2300" i="2"/>
  <c r="P2301" i="2"/>
  <c r="P2302" i="2"/>
  <c r="P2303" i="2"/>
  <c r="P2304" i="2"/>
  <c r="P2305" i="2"/>
  <c r="P2306" i="2"/>
  <c r="P2307" i="2"/>
  <c r="P2308" i="2"/>
  <c r="P2309" i="2"/>
  <c r="P2310" i="2"/>
  <c r="P2311" i="2"/>
  <c r="P2312" i="2"/>
  <c r="P2313" i="2"/>
  <c r="P2314" i="2"/>
  <c r="P2315" i="2"/>
  <c r="P2316" i="2"/>
  <c r="P2317" i="2"/>
  <c r="P2318" i="2"/>
  <c r="P2319" i="2"/>
  <c r="P2320" i="2"/>
  <c r="P2321" i="2"/>
  <c r="P2322" i="2"/>
  <c r="P2323" i="2"/>
  <c r="P2324" i="2"/>
  <c r="P2325" i="2"/>
  <c r="P2326" i="2"/>
  <c r="P2327" i="2"/>
  <c r="P2328" i="2"/>
  <c r="P2329" i="2"/>
  <c r="P2330" i="2"/>
  <c r="P2331" i="2"/>
  <c r="P2332" i="2"/>
  <c r="P2333" i="2"/>
  <c r="P2334" i="2"/>
  <c r="P2335" i="2"/>
  <c r="P2336" i="2"/>
  <c r="P2337" i="2"/>
  <c r="P2338" i="2"/>
  <c r="P2339" i="2"/>
  <c r="P2340" i="2"/>
  <c r="P2341" i="2"/>
  <c r="P2342" i="2"/>
  <c r="P2343" i="2"/>
  <c r="P2344" i="2"/>
  <c r="P2345" i="2"/>
  <c r="P2346" i="2"/>
  <c r="P2347" i="2"/>
  <c r="P2348" i="2"/>
  <c r="P2349" i="2"/>
  <c r="P2350" i="2"/>
  <c r="P2351" i="2"/>
  <c r="P2352" i="2"/>
  <c r="P2353" i="2"/>
  <c r="P2354" i="2"/>
  <c r="P2355" i="2"/>
  <c r="P2356" i="2"/>
  <c r="P2357" i="2"/>
  <c r="P2358" i="2"/>
  <c r="P2359" i="2"/>
  <c r="P2360" i="2"/>
  <c r="P2361" i="2"/>
  <c r="P2362" i="2"/>
  <c r="P2363" i="2"/>
  <c r="P2364" i="2"/>
  <c r="P2365" i="2"/>
  <c r="P2366" i="2"/>
  <c r="P2367" i="2"/>
  <c r="P2368" i="2"/>
  <c r="P2369" i="2"/>
  <c r="P2370" i="2"/>
  <c r="P2371" i="2"/>
  <c r="P2372" i="2"/>
  <c r="P2373" i="2"/>
  <c r="P2374" i="2"/>
  <c r="P2375" i="2"/>
  <c r="P2376" i="2"/>
  <c r="P2377" i="2"/>
  <c r="P2378" i="2"/>
  <c r="P2379" i="2"/>
  <c r="P2380" i="2"/>
  <c r="P2381" i="2"/>
  <c r="P2382" i="2"/>
  <c r="P2383" i="2"/>
  <c r="P2384" i="2"/>
  <c r="P2385" i="2"/>
  <c r="P2386" i="2"/>
  <c r="P2387" i="2"/>
  <c r="P2388" i="2"/>
  <c r="P2389" i="2"/>
  <c r="P2390" i="2"/>
  <c r="P2391" i="2"/>
  <c r="P2392" i="2"/>
  <c r="P2393" i="2"/>
  <c r="P2394" i="2"/>
  <c r="P2395" i="2"/>
  <c r="P2396" i="2"/>
  <c r="P2397" i="2"/>
  <c r="P2398" i="2"/>
  <c r="P2399" i="2"/>
  <c r="P2400" i="2"/>
  <c r="P2401" i="2"/>
  <c r="P2402" i="2"/>
  <c r="P2403" i="2"/>
  <c r="P2404" i="2"/>
  <c r="P2405" i="2"/>
  <c r="P2406" i="2"/>
  <c r="P2407" i="2"/>
  <c r="P2408" i="2"/>
  <c r="P2409" i="2"/>
  <c r="P2410" i="2"/>
  <c r="P2411" i="2"/>
  <c r="P2412" i="2"/>
  <c r="P2413" i="2"/>
  <c r="P2414" i="2"/>
  <c r="P2415" i="2"/>
  <c r="P2416" i="2"/>
  <c r="P2417" i="2"/>
  <c r="P2418" i="2"/>
  <c r="P2419" i="2"/>
  <c r="P2420" i="2"/>
  <c r="P2421" i="2"/>
  <c r="P2422" i="2"/>
  <c r="P2423" i="2"/>
  <c r="P2424" i="2"/>
  <c r="P2425" i="2"/>
  <c r="P2426" i="2"/>
  <c r="P2427" i="2"/>
  <c r="P2428" i="2"/>
  <c r="P2429" i="2"/>
  <c r="P2430" i="2"/>
  <c r="P2431" i="2"/>
  <c r="P2432" i="2"/>
  <c r="P2433" i="2"/>
  <c r="P2434" i="2"/>
  <c r="P2435" i="2"/>
  <c r="P2436" i="2"/>
  <c r="P2437" i="2"/>
  <c r="P2438" i="2"/>
  <c r="P2439" i="2"/>
  <c r="P2440" i="2"/>
  <c r="P2441" i="2"/>
  <c r="P2442" i="2"/>
  <c r="P2443" i="2"/>
  <c r="P2444" i="2"/>
  <c r="P2445" i="2"/>
  <c r="P2446" i="2"/>
  <c r="P2447" i="2"/>
  <c r="P2448" i="2"/>
  <c r="P2449" i="2"/>
  <c r="P2450" i="2"/>
  <c r="P2451" i="2"/>
  <c r="P2452" i="2"/>
  <c r="P2453" i="2"/>
  <c r="P2454" i="2"/>
  <c r="P2455" i="2"/>
  <c r="P2456" i="2"/>
  <c r="P2457" i="2"/>
  <c r="P2458" i="2"/>
  <c r="P2459" i="2"/>
  <c r="P2460" i="2"/>
  <c r="P2461" i="2"/>
  <c r="P2462" i="2"/>
  <c r="P2463" i="2"/>
  <c r="P2464" i="2"/>
  <c r="P2465" i="2"/>
  <c r="P2466" i="2"/>
  <c r="P2467" i="2"/>
  <c r="P2468" i="2"/>
  <c r="P2469" i="2"/>
  <c r="P2470" i="2"/>
  <c r="P2471" i="2"/>
  <c r="P2472" i="2"/>
  <c r="P2473" i="2"/>
  <c r="P2474" i="2"/>
  <c r="P2475" i="2"/>
  <c r="P2476" i="2"/>
  <c r="P2477" i="2"/>
  <c r="P2478" i="2"/>
  <c r="P2479" i="2"/>
  <c r="U2479" i="2" s="1"/>
  <c r="P2480" i="2"/>
  <c r="P2481" i="2"/>
  <c r="P2482" i="2"/>
  <c r="P2483" i="2"/>
  <c r="P2484" i="2"/>
  <c r="P2485" i="2"/>
  <c r="P2486" i="2"/>
  <c r="P2487" i="2"/>
  <c r="U2487" i="2" s="1"/>
  <c r="P2488" i="2"/>
  <c r="P2489" i="2"/>
  <c r="P2490" i="2"/>
  <c r="P2491" i="2"/>
  <c r="P2492" i="2"/>
  <c r="P2493" i="2"/>
  <c r="P2494" i="2"/>
  <c r="P2495" i="2"/>
  <c r="P2496" i="2"/>
  <c r="P2497" i="2"/>
  <c r="P2498" i="2"/>
  <c r="P2499" i="2"/>
  <c r="P2500" i="2"/>
  <c r="P2501" i="2"/>
  <c r="P2502" i="2"/>
  <c r="U2502" i="2" s="1"/>
  <c r="P2503" i="2"/>
  <c r="U2503" i="2" s="1"/>
  <c r="P2504" i="2"/>
  <c r="P2505" i="2"/>
  <c r="P2506" i="2"/>
  <c r="P2507" i="2"/>
  <c r="P2508" i="2"/>
  <c r="P2509" i="2"/>
  <c r="P2510" i="2"/>
  <c r="I13" i="2"/>
  <c r="L13" i="2" s="1"/>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I1004" i="2"/>
  <c r="I1005" i="2"/>
  <c r="I1006" i="2"/>
  <c r="I1007" i="2"/>
  <c r="I1008" i="2"/>
  <c r="I1009" i="2"/>
  <c r="I1010" i="2"/>
  <c r="I1011" i="2"/>
  <c r="I1012" i="2"/>
  <c r="I1013" i="2"/>
  <c r="I1014" i="2"/>
  <c r="I1015" i="2"/>
  <c r="I1016" i="2"/>
  <c r="I1017" i="2"/>
  <c r="I1018" i="2"/>
  <c r="I1019" i="2"/>
  <c r="I1020" i="2"/>
  <c r="I1021" i="2"/>
  <c r="I1022" i="2"/>
  <c r="I1023" i="2"/>
  <c r="I1024" i="2"/>
  <c r="I1025" i="2"/>
  <c r="I1026" i="2"/>
  <c r="I1027" i="2"/>
  <c r="I1028" i="2"/>
  <c r="I1029" i="2"/>
  <c r="I1030" i="2"/>
  <c r="I1031" i="2"/>
  <c r="I1032" i="2"/>
  <c r="I1033" i="2"/>
  <c r="I1034" i="2"/>
  <c r="I1035" i="2"/>
  <c r="I1036" i="2"/>
  <c r="I1037" i="2"/>
  <c r="I1038" i="2"/>
  <c r="I1039" i="2"/>
  <c r="I1040" i="2"/>
  <c r="I1041" i="2"/>
  <c r="I1042" i="2"/>
  <c r="I1043" i="2"/>
  <c r="I1044" i="2"/>
  <c r="I1045" i="2"/>
  <c r="I1046" i="2"/>
  <c r="I1047" i="2"/>
  <c r="I1048" i="2"/>
  <c r="I1049" i="2"/>
  <c r="I1050" i="2"/>
  <c r="I1051" i="2"/>
  <c r="I1052" i="2"/>
  <c r="I1053" i="2"/>
  <c r="I1054" i="2"/>
  <c r="I1055" i="2"/>
  <c r="I1056" i="2"/>
  <c r="I1057" i="2"/>
  <c r="I1058" i="2"/>
  <c r="I1059" i="2"/>
  <c r="I1060" i="2"/>
  <c r="I1061" i="2"/>
  <c r="I1062" i="2"/>
  <c r="I1063" i="2"/>
  <c r="I1064" i="2"/>
  <c r="I1065" i="2"/>
  <c r="I1066" i="2"/>
  <c r="I1067" i="2"/>
  <c r="I1068" i="2"/>
  <c r="I1069" i="2"/>
  <c r="I1070" i="2"/>
  <c r="I1071" i="2"/>
  <c r="I1072" i="2"/>
  <c r="I1073" i="2"/>
  <c r="I1074" i="2"/>
  <c r="I1075" i="2"/>
  <c r="I1076" i="2"/>
  <c r="I1077" i="2"/>
  <c r="I1078" i="2"/>
  <c r="I1079" i="2"/>
  <c r="I1080" i="2"/>
  <c r="I1081" i="2"/>
  <c r="I1082" i="2"/>
  <c r="I1083" i="2"/>
  <c r="I1084" i="2"/>
  <c r="I1085" i="2"/>
  <c r="I1086" i="2"/>
  <c r="I1087" i="2"/>
  <c r="I1088" i="2"/>
  <c r="I1089" i="2"/>
  <c r="I1090" i="2"/>
  <c r="I1091" i="2"/>
  <c r="I1092" i="2"/>
  <c r="I1093" i="2"/>
  <c r="I1094" i="2"/>
  <c r="I1095" i="2"/>
  <c r="I1096" i="2"/>
  <c r="I1097" i="2"/>
  <c r="I1098" i="2"/>
  <c r="I1099" i="2"/>
  <c r="I1100" i="2"/>
  <c r="I1101" i="2"/>
  <c r="I1102" i="2"/>
  <c r="I1103" i="2"/>
  <c r="I1104" i="2"/>
  <c r="I1105" i="2"/>
  <c r="I1106" i="2"/>
  <c r="I1107" i="2"/>
  <c r="I1108" i="2"/>
  <c r="I1109" i="2"/>
  <c r="I1110" i="2"/>
  <c r="I1111" i="2"/>
  <c r="I1112" i="2"/>
  <c r="I1113" i="2"/>
  <c r="I1114" i="2"/>
  <c r="I1115" i="2"/>
  <c r="I1116" i="2"/>
  <c r="I1117" i="2"/>
  <c r="I1118" i="2"/>
  <c r="I1119" i="2"/>
  <c r="I1120" i="2"/>
  <c r="I1121" i="2"/>
  <c r="I1122" i="2"/>
  <c r="I1123" i="2"/>
  <c r="I1124" i="2"/>
  <c r="I1125" i="2"/>
  <c r="I1126" i="2"/>
  <c r="I1127" i="2"/>
  <c r="I1128" i="2"/>
  <c r="I1129" i="2"/>
  <c r="I1130" i="2"/>
  <c r="I1131" i="2"/>
  <c r="I1132" i="2"/>
  <c r="I1133" i="2"/>
  <c r="I1134" i="2"/>
  <c r="I1135" i="2"/>
  <c r="I1136" i="2"/>
  <c r="I1137" i="2"/>
  <c r="I1138" i="2"/>
  <c r="I1139" i="2"/>
  <c r="I1140" i="2"/>
  <c r="I1141" i="2"/>
  <c r="I1142" i="2"/>
  <c r="I1143" i="2"/>
  <c r="I1144" i="2"/>
  <c r="I1145" i="2"/>
  <c r="I1146" i="2"/>
  <c r="I1147" i="2"/>
  <c r="I1148" i="2"/>
  <c r="I1149" i="2"/>
  <c r="I1150" i="2"/>
  <c r="I1151" i="2"/>
  <c r="I1152" i="2"/>
  <c r="I1153" i="2"/>
  <c r="I1154" i="2"/>
  <c r="I1155" i="2"/>
  <c r="I1156" i="2"/>
  <c r="I1157" i="2"/>
  <c r="I1158" i="2"/>
  <c r="I1159" i="2"/>
  <c r="I1160" i="2"/>
  <c r="I1161" i="2"/>
  <c r="I1162" i="2"/>
  <c r="I1163" i="2"/>
  <c r="I1164" i="2"/>
  <c r="I1165" i="2"/>
  <c r="I1166" i="2"/>
  <c r="I1167" i="2"/>
  <c r="I1168" i="2"/>
  <c r="I1169" i="2"/>
  <c r="I1170" i="2"/>
  <c r="I1171" i="2"/>
  <c r="I1172" i="2"/>
  <c r="I1173" i="2"/>
  <c r="I1174" i="2"/>
  <c r="I1175" i="2"/>
  <c r="I1176" i="2"/>
  <c r="I1177" i="2"/>
  <c r="I1178" i="2"/>
  <c r="I1179" i="2"/>
  <c r="I1180" i="2"/>
  <c r="I1181" i="2"/>
  <c r="I1182" i="2"/>
  <c r="I1183" i="2"/>
  <c r="I1184" i="2"/>
  <c r="I1185" i="2"/>
  <c r="I1186" i="2"/>
  <c r="I1187" i="2"/>
  <c r="I1188" i="2"/>
  <c r="I1189" i="2"/>
  <c r="I1190" i="2"/>
  <c r="I1191" i="2"/>
  <c r="I1192" i="2"/>
  <c r="I1193" i="2"/>
  <c r="I1194" i="2"/>
  <c r="I1195" i="2"/>
  <c r="I1196" i="2"/>
  <c r="I1197" i="2"/>
  <c r="I1198" i="2"/>
  <c r="I1199" i="2"/>
  <c r="I1200" i="2"/>
  <c r="I1201" i="2"/>
  <c r="I1202" i="2"/>
  <c r="I1203" i="2"/>
  <c r="I1204" i="2"/>
  <c r="I1205" i="2"/>
  <c r="I1206" i="2"/>
  <c r="I1207" i="2"/>
  <c r="I1208" i="2"/>
  <c r="I1209" i="2"/>
  <c r="I1210" i="2"/>
  <c r="I1211" i="2"/>
  <c r="I1212" i="2"/>
  <c r="I1213" i="2"/>
  <c r="I1214" i="2"/>
  <c r="I1215" i="2"/>
  <c r="I1216" i="2"/>
  <c r="I1217" i="2"/>
  <c r="I1218" i="2"/>
  <c r="I1219" i="2"/>
  <c r="I1220" i="2"/>
  <c r="I1221" i="2"/>
  <c r="I1222" i="2"/>
  <c r="I1223" i="2"/>
  <c r="I1224" i="2"/>
  <c r="I1225" i="2"/>
  <c r="I1226" i="2"/>
  <c r="I1227" i="2"/>
  <c r="I1228" i="2"/>
  <c r="I1229" i="2"/>
  <c r="I1230" i="2"/>
  <c r="I1231" i="2"/>
  <c r="I1232" i="2"/>
  <c r="I1233" i="2"/>
  <c r="I1234" i="2"/>
  <c r="I1235" i="2"/>
  <c r="I1236" i="2"/>
  <c r="I1237" i="2"/>
  <c r="I1238" i="2"/>
  <c r="I1239" i="2"/>
  <c r="I1240" i="2"/>
  <c r="I1241" i="2"/>
  <c r="I1242" i="2"/>
  <c r="I1243" i="2"/>
  <c r="I1244" i="2"/>
  <c r="I1245" i="2"/>
  <c r="I1246" i="2"/>
  <c r="I1247" i="2"/>
  <c r="I1248" i="2"/>
  <c r="I1249" i="2"/>
  <c r="I1250" i="2"/>
  <c r="I1251" i="2"/>
  <c r="I1252" i="2"/>
  <c r="I1253" i="2"/>
  <c r="I1254" i="2"/>
  <c r="I1255" i="2"/>
  <c r="I1256" i="2"/>
  <c r="I1257" i="2"/>
  <c r="I1258" i="2"/>
  <c r="I1259" i="2"/>
  <c r="I1260" i="2"/>
  <c r="I1261" i="2"/>
  <c r="I1262" i="2"/>
  <c r="I1263" i="2"/>
  <c r="I1264" i="2"/>
  <c r="I1265" i="2"/>
  <c r="I1266" i="2"/>
  <c r="I1267" i="2"/>
  <c r="I1268" i="2"/>
  <c r="I1269" i="2"/>
  <c r="I1270" i="2"/>
  <c r="I1271" i="2"/>
  <c r="I1272" i="2"/>
  <c r="I1273" i="2"/>
  <c r="I1274" i="2"/>
  <c r="I1275" i="2"/>
  <c r="I1276" i="2"/>
  <c r="I1277" i="2"/>
  <c r="I1278" i="2"/>
  <c r="I1279" i="2"/>
  <c r="I1280" i="2"/>
  <c r="I1281" i="2"/>
  <c r="I1282" i="2"/>
  <c r="I1283" i="2"/>
  <c r="I1284" i="2"/>
  <c r="I1285" i="2"/>
  <c r="I1286" i="2"/>
  <c r="I1287" i="2"/>
  <c r="I1288" i="2"/>
  <c r="I1289" i="2"/>
  <c r="I1290" i="2"/>
  <c r="I1291" i="2"/>
  <c r="I1292" i="2"/>
  <c r="I1293" i="2"/>
  <c r="I1294" i="2"/>
  <c r="I1295" i="2"/>
  <c r="I1296" i="2"/>
  <c r="I1297" i="2"/>
  <c r="I1298" i="2"/>
  <c r="I1299" i="2"/>
  <c r="I1300" i="2"/>
  <c r="J1299" i="2" s="1"/>
  <c r="I1301" i="2"/>
  <c r="I1302" i="2"/>
  <c r="I1303" i="2"/>
  <c r="I1304" i="2"/>
  <c r="I1305" i="2"/>
  <c r="I1306" i="2"/>
  <c r="I1307" i="2"/>
  <c r="I1308" i="2"/>
  <c r="I1309" i="2"/>
  <c r="I1310" i="2"/>
  <c r="I1311" i="2"/>
  <c r="I1312" i="2"/>
  <c r="I1313" i="2"/>
  <c r="I1314" i="2"/>
  <c r="I1315" i="2"/>
  <c r="I1316" i="2"/>
  <c r="I1317" i="2"/>
  <c r="I1318" i="2"/>
  <c r="I1319" i="2"/>
  <c r="I1320" i="2"/>
  <c r="I1321" i="2"/>
  <c r="I1322" i="2"/>
  <c r="I1323" i="2"/>
  <c r="I1324" i="2"/>
  <c r="I1325" i="2"/>
  <c r="I1326" i="2"/>
  <c r="I1327" i="2"/>
  <c r="I1328" i="2"/>
  <c r="I1329" i="2"/>
  <c r="I1330" i="2"/>
  <c r="I1331" i="2"/>
  <c r="I1332" i="2"/>
  <c r="I1333" i="2"/>
  <c r="I1334" i="2"/>
  <c r="I1335" i="2"/>
  <c r="I1336" i="2"/>
  <c r="I1337" i="2"/>
  <c r="I1338" i="2"/>
  <c r="I1339" i="2"/>
  <c r="I1340" i="2"/>
  <c r="I1341" i="2"/>
  <c r="I1342" i="2"/>
  <c r="I1343" i="2"/>
  <c r="I1344" i="2"/>
  <c r="I1345" i="2"/>
  <c r="I1346" i="2"/>
  <c r="I1347" i="2"/>
  <c r="I1348" i="2"/>
  <c r="I1349" i="2"/>
  <c r="I1350" i="2"/>
  <c r="I1351" i="2"/>
  <c r="I1352" i="2"/>
  <c r="I1353" i="2"/>
  <c r="I1354" i="2"/>
  <c r="I1355" i="2"/>
  <c r="I1356" i="2"/>
  <c r="I1357" i="2"/>
  <c r="I1358" i="2"/>
  <c r="I1359" i="2"/>
  <c r="I1360" i="2"/>
  <c r="I1361" i="2"/>
  <c r="I1362" i="2"/>
  <c r="I1363" i="2"/>
  <c r="I1364" i="2"/>
  <c r="I1365" i="2"/>
  <c r="I1366" i="2"/>
  <c r="I1367" i="2"/>
  <c r="I1368" i="2"/>
  <c r="I1369" i="2"/>
  <c r="I1370" i="2"/>
  <c r="I1371" i="2"/>
  <c r="I1372" i="2"/>
  <c r="I1373" i="2"/>
  <c r="I1374" i="2"/>
  <c r="I1375" i="2"/>
  <c r="I1376" i="2"/>
  <c r="I1377" i="2"/>
  <c r="I1378" i="2"/>
  <c r="I1379" i="2"/>
  <c r="I1380" i="2"/>
  <c r="I1381" i="2"/>
  <c r="I1382" i="2"/>
  <c r="I1383" i="2"/>
  <c r="I1384" i="2"/>
  <c r="I1385" i="2"/>
  <c r="I1386" i="2"/>
  <c r="I1387" i="2"/>
  <c r="I1388" i="2"/>
  <c r="I1389" i="2"/>
  <c r="I1390" i="2"/>
  <c r="I1391" i="2"/>
  <c r="I1392" i="2"/>
  <c r="I1393" i="2"/>
  <c r="I1394" i="2"/>
  <c r="I1395" i="2"/>
  <c r="I1396" i="2"/>
  <c r="I1397" i="2"/>
  <c r="I1398" i="2"/>
  <c r="I1399" i="2"/>
  <c r="I1400" i="2"/>
  <c r="I1401" i="2"/>
  <c r="I1402" i="2"/>
  <c r="I1403" i="2"/>
  <c r="I1404" i="2"/>
  <c r="I1405" i="2"/>
  <c r="I1406" i="2"/>
  <c r="I1407" i="2"/>
  <c r="I1408" i="2"/>
  <c r="I1409" i="2"/>
  <c r="I1410" i="2"/>
  <c r="I1411" i="2"/>
  <c r="I1412" i="2"/>
  <c r="I1413" i="2"/>
  <c r="I1414" i="2"/>
  <c r="I1415" i="2"/>
  <c r="I1416" i="2"/>
  <c r="I1417" i="2"/>
  <c r="I1418" i="2"/>
  <c r="I1419" i="2"/>
  <c r="I1420" i="2"/>
  <c r="I1421" i="2"/>
  <c r="I1422" i="2"/>
  <c r="I1423" i="2"/>
  <c r="I1424" i="2"/>
  <c r="I1425" i="2"/>
  <c r="I1426" i="2"/>
  <c r="I1427" i="2"/>
  <c r="I1428" i="2"/>
  <c r="I1429" i="2"/>
  <c r="I1430" i="2"/>
  <c r="I1431" i="2"/>
  <c r="I1432" i="2"/>
  <c r="I1433" i="2"/>
  <c r="I1434" i="2"/>
  <c r="I1435" i="2"/>
  <c r="I1436" i="2"/>
  <c r="I1437" i="2"/>
  <c r="I1438" i="2"/>
  <c r="I1439" i="2"/>
  <c r="I1440" i="2"/>
  <c r="I1441" i="2"/>
  <c r="I1442" i="2"/>
  <c r="I1443" i="2"/>
  <c r="I1444" i="2"/>
  <c r="I1445" i="2"/>
  <c r="I1446" i="2"/>
  <c r="I1447" i="2"/>
  <c r="I1448" i="2"/>
  <c r="I1449" i="2"/>
  <c r="I1450" i="2"/>
  <c r="I1451" i="2"/>
  <c r="I1452" i="2"/>
  <c r="I1453" i="2"/>
  <c r="I1454" i="2"/>
  <c r="I1455" i="2"/>
  <c r="I1456" i="2"/>
  <c r="I1457" i="2"/>
  <c r="I1458" i="2"/>
  <c r="I1459" i="2"/>
  <c r="I1460" i="2"/>
  <c r="I1461" i="2"/>
  <c r="I1462" i="2"/>
  <c r="I1463" i="2"/>
  <c r="I1464" i="2"/>
  <c r="I1465" i="2"/>
  <c r="I1466" i="2"/>
  <c r="I1467" i="2"/>
  <c r="I1468" i="2"/>
  <c r="I1469" i="2"/>
  <c r="I1470" i="2"/>
  <c r="I1471" i="2"/>
  <c r="I1472" i="2"/>
  <c r="I1473" i="2"/>
  <c r="I1474" i="2"/>
  <c r="I1475" i="2"/>
  <c r="I1476" i="2"/>
  <c r="I1477" i="2"/>
  <c r="I1478" i="2"/>
  <c r="I1479" i="2"/>
  <c r="I1480" i="2"/>
  <c r="I1481" i="2"/>
  <c r="I1482" i="2"/>
  <c r="I1483" i="2"/>
  <c r="I1484" i="2"/>
  <c r="I1485" i="2"/>
  <c r="I1486" i="2"/>
  <c r="I1487" i="2"/>
  <c r="I1488" i="2"/>
  <c r="I1489" i="2"/>
  <c r="I1490" i="2"/>
  <c r="I1491" i="2"/>
  <c r="I1492" i="2"/>
  <c r="I1493" i="2"/>
  <c r="I1494" i="2"/>
  <c r="I1495" i="2"/>
  <c r="I1496" i="2"/>
  <c r="I1497" i="2"/>
  <c r="I1498" i="2"/>
  <c r="I1499" i="2"/>
  <c r="I1500" i="2"/>
  <c r="I1501" i="2"/>
  <c r="I1502" i="2"/>
  <c r="I1503" i="2"/>
  <c r="I1504" i="2"/>
  <c r="I1505" i="2"/>
  <c r="I1506" i="2"/>
  <c r="I1507" i="2"/>
  <c r="I1508" i="2"/>
  <c r="I1509" i="2"/>
  <c r="I1510" i="2"/>
  <c r="I1511" i="2"/>
  <c r="I1512" i="2"/>
  <c r="I1513" i="2"/>
  <c r="I1514" i="2"/>
  <c r="I1515" i="2"/>
  <c r="I1516" i="2"/>
  <c r="I1517" i="2"/>
  <c r="I1518" i="2"/>
  <c r="I1519" i="2"/>
  <c r="I1520" i="2"/>
  <c r="I1521" i="2"/>
  <c r="I1522" i="2"/>
  <c r="I1523" i="2"/>
  <c r="I1524" i="2"/>
  <c r="I1525" i="2"/>
  <c r="I1526" i="2"/>
  <c r="I1527" i="2"/>
  <c r="I1528" i="2"/>
  <c r="I1529" i="2"/>
  <c r="I1530" i="2"/>
  <c r="I1531" i="2"/>
  <c r="I1532" i="2"/>
  <c r="I1533" i="2"/>
  <c r="I1534" i="2"/>
  <c r="I1535" i="2"/>
  <c r="I1536" i="2"/>
  <c r="I1537" i="2"/>
  <c r="I1538" i="2"/>
  <c r="I1539" i="2"/>
  <c r="I1540" i="2"/>
  <c r="I1541" i="2"/>
  <c r="I1542" i="2"/>
  <c r="I1543" i="2"/>
  <c r="I1544" i="2"/>
  <c r="I1545" i="2"/>
  <c r="I1546" i="2"/>
  <c r="I1547" i="2"/>
  <c r="I1548" i="2"/>
  <c r="I1549" i="2"/>
  <c r="I1550" i="2"/>
  <c r="I1551" i="2"/>
  <c r="I1552" i="2"/>
  <c r="I1553" i="2"/>
  <c r="I1554" i="2"/>
  <c r="I1555" i="2"/>
  <c r="I1556" i="2"/>
  <c r="I1557" i="2"/>
  <c r="I1558" i="2"/>
  <c r="I1559" i="2"/>
  <c r="I1560" i="2"/>
  <c r="I1561" i="2"/>
  <c r="I1562" i="2"/>
  <c r="I1563" i="2"/>
  <c r="I1564" i="2"/>
  <c r="I1565" i="2"/>
  <c r="I1566" i="2"/>
  <c r="I1567" i="2"/>
  <c r="I1568" i="2"/>
  <c r="I1569" i="2"/>
  <c r="I1570" i="2"/>
  <c r="I1571" i="2"/>
  <c r="I1572" i="2"/>
  <c r="I1573" i="2"/>
  <c r="K1572" i="2" s="1"/>
  <c r="I1574" i="2"/>
  <c r="I1575" i="2"/>
  <c r="I1576" i="2"/>
  <c r="I1577" i="2"/>
  <c r="I1578" i="2"/>
  <c r="I1579" i="2"/>
  <c r="I1580" i="2"/>
  <c r="I1581" i="2"/>
  <c r="I1582" i="2"/>
  <c r="I1583" i="2"/>
  <c r="I1584" i="2"/>
  <c r="I1585" i="2"/>
  <c r="I1586" i="2"/>
  <c r="I1587" i="2"/>
  <c r="I1588" i="2"/>
  <c r="I1589" i="2"/>
  <c r="I1590" i="2"/>
  <c r="I1591" i="2"/>
  <c r="I1592" i="2"/>
  <c r="I1593" i="2"/>
  <c r="I1594" i="2"/>
  <c r="I1595" i="2"/>
  <c r="I1596" i="2"/>
  <c r="I1597" i="2"/>
  <c r="I1598" i="2"/>
  <c r="I1599" i="2"/>
  <c r="I1600" i="2"/>
  <c r="I1601" i="2"/>
  <c r="I1602" i="2"/>
  <c r="I1603" i="2"/>
  <c r="I1604" i="2"/>
  <c r="I1605" i="2"/>
  <c r="I1606" i="2"/>
  <c r="I1607" i="2"/>
  <c r="I1608" i="2"/>
  <c r="I1609" i="2"/>
  <c r="I1610" i="2"/>
  <c r="I1611" i="2"/>
  <c r="I1612" i="2"/>
  <c r="I1613" i="2"/>
  <c r="I1614" i="2"/>
  <c r="I1615" i="2"/>
  <c r="I1616" i="2"/>
  <c r="I1617" i="2"/>
  <c r="I1618" i="2"/>
  <c r="I1619" i="2"/>
  <c r="I1620" i="2"/>
  <c r="I1621" i="2"/>
  <c r="I1622" i="2"/>
  <c r="I1623" i="2"/>
  <c r="I1624" i="2"/>
  <c r="I1625" i="2"/>
  <c r="I1626" i="2"/>
  <c r="I1627" i="2"/>
  <c r="I1628" i="2"/>
  <c r="I1629" i="2"/>
  <c r="I1630" i="2"/>
  <c r="I1631" i="2"/>
  <c r="I1632" i="2"/>
  <c r="I1633" i="2"/>
  <c r="I1634" i="2"/>
  <c r="I1635" i="2"/>
  <c r="I1636" i="2"/>
  <c r="I1637" i="2"/>
  <c r="I1638" i="2"/>
  <c r="I1639" i="2"/>
  <c r="J1639" i="2" s="1"/>
  <c r="I1640" i="2"/>
  <c r="J1640" i="2" s="1"/>
  <c r="I1641" i="2"/>
  <c r="I1642" i="2"/>
  <c r="I1643" i="2"/>
  <c r="I1644" i="2"/>
  <c r="I1645" i="2"/>
  <c r="I1646" i="2"/>
  <c r="I1647" i="2"/>
  <c r="I1648" i="2"/>
  <c r="I1649" i="2"/>
  <c r="I1650" i="2"/>
  <c r="I1651" i="2"/>
  <c r="I1652" i="2"/>
  <c r="I1653" i="2"/>
  <c r="I1654" i="2"/>
  <c r="I1655" i="2"/>
  <c r="I1656" i="2"/>
  <c r="I1657" i="2"/>
  <c r="I1658" i="2"/>
  <c r="J1660" i="2" s="1"/>
  <c r="I1659" i="2"/>
  <c r="I1660" i="2"/>
  <c r="I1661" i="2"/>
  <c r="I1662" i="2"/>
  <c r="I1663" i="2"/>
  <c r="I1664" i="2"/>
  <c r="I1665" i="2"/>
  <c r="I1666" i="2"/>
  <c r="I1667" i="2"/>
  <c r="I1668" i="2"/>
  <c r="I1669" i="2"/>
  <c r="I1670" i="2"/>
  <c r="I1671" i="2"/>
  <c r="I1672" i="2"/>
  <c r="J1672" i="2" s="1"/>
  <c r="I1673" i="2"/>
  <c r="I1674" i="2"/>
  <c r="I1675" i="2"/>
  <c r="I1676" i="2"/>
  <c r="I1677" i="2"/>
  <c r="I1678" i="2"/>
  <c r="I1679" i="2"/>
  <c r="I1680" i="2"/>
  <c r="J1680" i="2" s="1"/>
  <c r="I1681" i="2"/>
  <c r="I1682" i="2"/>
  <c r="I1683" i="2"/>
  <c r="I1684" i="2"/>
  <c r="I1685" i="2"/>
  <c r="I1686" i="2"/>
  <c r="I1687" i="2"/>
  <c r="I1688" i="2"/>
  <c r="I1689" i="2"/>
  <c r="I1690" i="2"/>
  <c r="I1691" i="2"/>
  <c r="I1692" i="2"/>
  <c r="I1693" i="2"/>
  <c r="I1694" i="2"/>
  <c r="I1695" i="2"/>
  <c r="I1696" i="2"/>
  <c r="I1697" i="2"/>
  <c r="I1698" i="2"/>
  <c r="I1699" i="2"/>
  <c r="I1700" i="2"/>
  <c r="I1701" i="2"/>
  <c r="I1702" i="2"/>
  <c r="I1703" i="2"/>
  <c r="I1704" i="2"/>
  <c r="J1704" i="2" s="1"/>
  <c r="I1705" i="2"/>
  <c r="I1706" i="2"/>
  <c r="I1707" i="2"/>
  <c r="I1708" i="2"/>
  <c r="I1709" i="2"/>
  <c r="J1709" i="2" s="1"/>
  <c r="I1710" i="2"/>
  <c r="I1711" i="2"/>
  <c r="I1712" i="2"/>
  <c r="J1712" i="2" s="1"/>
  <c r="I1713" i="2"/>
  <c r="I1714" i="2"/>
  <c r="I1715" i="2"/>
  <c r="I1716" i="2"/>
  <c r="I1717" i="2"/>
  <c r="I1718" i="2"/>
  <c r="I1719" i="2"/>
  <c r="I1720" i="2"/>
  <c r="I1721" i="2"/>
  <c r="I1722" i="2"/>
  <c r="I1723" i="2"/>
  <c r="I1724" i="2"/>
  <c r="I1725" i="2"/>
  <c r="I1726" i="2"/>
  <c r="I1727" i="2"/>
  <c r="I1728" i="2"/>
  <c r="I1729" i="2"/>
  <c r="I1730" i="2"/>
  <c r="I1731" i="2"/>
  <c r="I1732" i="2"/>
  <c r="I1733" i="2"/>
  <c r="J1733" i="2" s="1"/>
  <c r="I1734" i="2"/>
  <c r="I1735" i="2"/>
  <c r="I1736" i="2"/>
  <c r="J1736" i="2" s="1"/>
  <c r="I1737" i="2"/>
  <c r="I1738" i="2"/>
  <c r="I1739" i="2"/>
  <c r="I1740" i="2"/>
  <c r="I1741" i="2"/>
  <c r="I1742" i="2"/>
  <c r="I1743" i="2"/>
  <c r="I1744" i="2"/>
  <c r="I1745" i="2"/>
  <c r="I1746" i="2"/>
  <c r="I1747" i="2"/>
  <c r="I1748" i="2"/>
  <c r="I1749" i="2"/>
  <c r="I1750" i="2"/>
  <c r="I1751" i="2"/>
  <c r="I1752" i="2"/>
  <c r="I1753" i="2"/>
  <c r="I1754" i="2"/>
  <c r="I1755" i="2"/>
  <c r="J1755" i="2" s="1"/>
  <c r="I1756" i="2"/>
  <c r="I1757" i="2"/>
  <c r="I1758" i="2"/>
  <c r="I1759" i="2"/>
  <c r="I1760" i="2"/>
  <c r="J1762" i="2" s="1"/>
  <c r="I1761" i="2"/>
  <c r="I1762" i="2"/>
  <c r="I1763" i="2"/>
  <c r="I1764" i="2"/>
  <c r="I1765" i="2"/>
  <c r="I1766" i="2"/>
  <c r="I1767" i="2"/>
  <c r="I1768" i="2"/>
  <c r="J1768" i="2" s="1"/>
  <c r="I1769" i="2"/>
  <c r="I1770" i="2"/>
  <c r="I1771" i="2"/>
  <c r="J1771" i="2" s="1"/>
  <c r="I1772" i="2"/>
  <c r="I1773" i="2"/>
  <c r="I1774" i="2"/>
  <c r="I1775" i="2"/>
  <c r="I1776" i="2"/>
  <c r="J1778" i="2" s="1"/>
  <c r="I1777" i="2"/>
  <c r="I1778" i="2"/>
  <c r="I1779" i="2"/>
  <c r="I1780" i="2"/>
  <c r="I1781" i="2"/>
  <c r="I1782" i="2"/>
  <c r="I1783" i="2"/>
  <c r="I1784" i="2"/>
  <c r="I1785" i="2"/>
  <c r="I1786" i="2"/>
  <c r="I1787" i="2"/>
  <c r="I1788" i="2"/>
  <c r="I1789" i="2"/>
  <c r="I1790" i="2"/>
  <c r="I1791" i="2"/>
  <c r="I1792" i="2"/>
  <c r="I1793" i="2"/>
  <c r="I1794" i="2"/>
  <c r="I1795" i="2"/>
  <c r="I1796" i="2"/>
  <c r="I1797" i="2"/>
  <c r="J1796" i="2" s="1"/>
  <c r="I1798" i="2"/>
  <c r="I1799" i="2"/>
  <c r="I1800" i="2"/>
  <c r="J1799" i="2" s="1"/>
  <c r="I1801" i="2"/>
  <c r="I1802" i="2"/>
  <c r="I1803" i="2"/>
  <c r="I1804" i="2"/>
  <c r="I1805" i="2"/>
  <c r="J1804" i="2" s="1"/>
  <c r="I1806" i="2"/>
  <c r="I1807" i="2"/>
  <c r="I1808" i="2"/>
  <c r="I1809" i="2"/>
  <c r="I1810" i="2"/>
  <c r="I1811" i="2"/>
  <c r="I1812" i="2"/>
  <c r="J1812" i="2" s="1"/>
  <c r="I1813" i="2"/>
  <c r="I1814" i="2"/>
  <c r="I1815" i="2"/>
  <c r="I1816" i="2"/>
  <c r="I1817" i="2"/>
  <c r="I1818" i="2"/>
  <c r="J1820" i="2" s="1"/>
  <c r="I1819" i="2"/>
  <c r="I1820" i="2"/>
  <c r="I1821" i="2"/>
  <c r="I1822" i="2"/>
  <c r="I1823" i="2"/>
  <c r="I1824" i="2"/>
  <c r="I1825" i="2"/>
  <c r="I1826" i="2"/>
  <c r="I1827" i="2"/>
  <c r="I1828" i="2"/>
  <c r="J1829" i="2" s="1"/>
  <c r="I1829" i="2"/>
  <c r="I1830" i="2"/>
  <c r="I1831" i="2"/>
  <c r="I1832" i="2"/>
  <c r="J1831" i="2" s="1"/>
  <c r="I1833" i="2"/>
  <c r="I1834" i="2"/>
  <c r="I1835" i="2"/>
  <c r="I1836" i="2"/>
  <c r="I1837" i="2"/>
  <c r="J1837" i="2" s="1"/>
  <c r="I1838" i="2"/>
  <c r="I1839" i="2"/>
  <c r="I1840" i="2"/>
  <c r="I1841" i="2"/>
  <c r="I1842" i="2"/>
  <c r="I1843" i="2"/>
  <c r="I1844" i="2"/>
  <c r="J1845" i="2" s="1"/>
  <c r="I1845" i="2"/>
  <c r="I1846" i="2"/>
  <c r="I1847" i="2"/>
  <c r="I1848" i="2"/>
  <c r="J1847" i="2" s="1"/>
  <c r="I1849" i="2"/>
  <c r="I1850" i="2"/>
  <c r="I1851" i="2"/>
  <c r="I1852" i="2"/>
  <c r="I1853" i="2"/>
  <c r="I1854" i="2"/>
  <c r="I1855" i="2"/>
  <c r="I1856" i="2"/>
  <c r="I1857" i="2"/>
  <c r="I1858" i="2"/>
  <c r="I1859" i="2"/>
  <c r="I1860" i="2"/>
  <c r="I1861" i="2"/>
  <c r="J1860" i="2" s="1"/>
  <c r="I1862" i="2"/>
  <c r="I1863" i="2"/>
  <c r="I1864" i="2"/>
  <c r="I1865" i="2"/>
  <c r="I1866" i="2"/>
  <c r="I1867" i="2"/>
  <c r="I1868" i="2"/>
  <c r="I1869" i="2"/>
  <c r="J1867" i="2" s="1"/>
  <c r="I1870" i="2"/>
  <c r="I1871" i="2"/>
  <c r="I1872" i="2"/>
  <c r="I1873" i="2"/>
  <c r="I1874" i="2"/>
  <c r="I1875" i="2"/>
  <c r="I1876" i="2"/>
  <c r="I1877" i="2"/>
  <c r="I1878" i="2"/>
  <c r="I1879" i="2"/>
  <c r="I1880" i="2"/>
  <c r="J1882" i="2" s="1"/>
  <c r="I1881" i="2"/>
  <c r="I1882" i="2"/>
  <c r="I1883" i="2"/>
  <c r="I1884" i="2"/>
  <c r="I1885" i="2"/>
  <c r="I1886" i="2"/>
  <c r="I1887" i="2"/>
  <c r="I1888" i="2"/>
  <c r="I1889" i="2"/>
  <c r="I1890" i="2"/>
  <c r="I1891" i="2"/>
  <c r="I1892" i="2"/>
  <c r="I1893" i="2"/>
  <c r="J1893" i="2" s="1"/>
  <c r="I1894" i="2"/>
  <c r="I1895" i="2"/>
  <c r="I1896" i="2"/>
  <c r="J1898" i="2" s="1"/>
  <c r="I1897" i="2"/>
  <c r="I1898" i="2"/>
  <c r="I1899" i="2"/>
  <c r="I1900" i="2"/>
  <c r="I1901" i="2"/>
  <c r="I1902" i="2"/>
  <c r="I1903" i="2"/>
  <c r="I1904" i="2"/>
  <c r="I1905" i="2"/>
  <c r="I1906" i="2"/>
  <c r="I1907" i="2"/>
  <c r="J1907" i="2" s="1"/>
  <c r="I1908" i="2"/>
  <c r="I1909" i="2"/>
  <c r="I1910" i="2"/>
  <c r="I1911" i="2"/>
  <c r="I1912" i="2"/>
  <c r="I1913" i="2"/>
  <c r="I1914" i="2"/>
  <c r="I1915" i="2"/>
  <c r="I1916" i="2"/>
  <c r="I1917" i="2"/>
  <c r="I1918" i="2"/>
  <c r="I1919" i="2"/>
  <c r="I1920" i="2"/>
  <c r="I1921" i="2"/>
  <c r="I1922" i="2"/>
  <c r="I1923" i="2"/>
  <c r="I1924" i="2"/>
  <c r="I1925" i="2"/>
  <c r="I1926" i="2"/>
  <c r="I1927" i="2"/>
  <c r="I1928" i="2"/>
  <c r="I1929" i="2"/>
  <c r="I1930" i="2"/>
  <c r="I1931" i="2"/>
  <c r="I1932" i="2"/>
  <c r="J1932" i="2" s="1"/>
  <c r="I1933" i="2"/>
  <c r="I1934" i="2"/>
  <c r="I1935" i="2"/>
  <c r="J1935" i="2" s="1"/>
  <c r="I1936" i="2"/>
  <c r="I1937" i="2"/>
  <c r="I1938" i="2"/>
  <c r="I1939" i="2"/>
  <c r="I1940" i="2"/>
  <c r="I1941" i="2"/>
  <c r="I1942" i="2"/>
  <c r="I1943" i="2"/>
  <c r="I1944" i="2"/>
  <c r="I1945" i="2"/>
  <c r="I1946" i="2"/>
  <c r="I1947" i="2"/>
  <c r="I1948" i="2"/>
  <c r="J1947" i="2" s="1"/>
  <c r="I1949" i="2"/>
  <c r="I1950" i="2"/>
  <c r="I1951" i="2"/>
  <c r="I1952" i="2"/>
  <c r="I1953" i="2"/>
  <c r="I1954" i="2"/>
  <c r="I1955" i="2"/>
  <c r="I1956" i="2"/>
  <c r="I1957" i="2"/>
  <c r="I1958" i="2"/>
  <c r="I1959" i="2"/>
  <c r="J1959" i="2" s="1"/>
  <c r="I1960" i="2"/>
  <c r="I1961" i="2"/>
  <c r="I1962" i="2"/>
  <c r="I1963" i="2"/>
  <c r="I1964" i="2"/>
  <c r="I1965" i="2"/>
  <c r="I1966" i="2"/>
  <c r="I1967" i="2"/>
  <c r="I1968" i="2"/>
  <c r="I1969" i="2"/>
  <c r="I1970" i="2"/>
  <c r="I1971" i="2"/>
  <c r="I1972" i="2"/>
  <c r="I1973" i="2"/>
  <c r="J1973" i="2" s="1"/>
  <c r="I1974" i="2"/>
  <c r="I1975" i="2"/>
  <c r="I1976" i="2"/>
  <c r="I1977" i="2"/>
  <c r="I1978" i="2"/>
  <c r="I1979" i="2"/>
  <c r="I1980" i="2"/>
  <c r="I1981" i="2"/>
  <c r="I1982" i="2"/>
  <c r="I1983" i="2"/>
  <c r="I1984" i="2"/>
  <c r="J1987" i="2" s="1"/>
  <c r="I1985" i="2"/>
  <c r="I1986" i="2"/>
  <c r="I1987" i="2"/>
  <c r="I1988" i="2"/>
  <c r="I1989" i="2"/>
  <c r="I1990" i="2"/>
  <c r="I1991" i="2"/>
  <c r="J1991" i="2" s="1"/>
  <c r="I1992" i="2"/>
  <c r="J1992" i="2" s="1"/>
  <c r="I1993" i="2"/>
  <c r="I1994" i="2"/>
  <c r="I1995" i="2"/>
  <c r="I1996" i="2"/>
  <c r="I1997" i="2"/>
  <c r="I1998" i="2"/>
  <c r="I1999" i="2"/>
  <c r="I2000" i="2"/>
  <c r="I2001" i="2"/>
  <c r="I2002" i="2"/>
  <c r="I2003" i="2"/>
  <c r="I2004" i="2"/>
  <c r="J2003" i="2" s="1"/>
  <c r="I2005" i="2"/>
  <c r="J2008" i="2" s="1"/>
  <c r="I2006" i="2"/>
  <c r="I2007" i="2"/>
  <c r="I2008" i="2"/>
  <c r="I2009" i="2"/>
  <c r="I2010" i="2"/>
  <c r="I2011" i="2"/>
  <c r="I2012" i="2"/>
  <c r="I2013" i="2"/>
  <c r="I2014" i="2"/>
  <c r="I2015" i="2"/>
  <c r="I2016" i="2"/>
  <c r="J2015" i="2" s="1"/>
  <c r="I2017" i="2"/>
  <c r="I2018" i="2"/>
  <c r="I2019" i="2"/>
  <c r="I2020" i="2"/>
  <c r="I2021" i="2"/>
  <c r="I2022" i="2"/>
  <c r="I2023" i="2"/>
  <c r="J2023" i="2" s="1"/>
  <c r="I2024" i="2"/>
  <c r="J2024" i="2" s="1"/>
  <c r="I2025" i="2"/>
  <c r="I2026" i="2"/>
  <c r="I2027" i="2"/>
  <c r="I2028" i="2"/>
  <c r="I2029" i="2"/>
  <c r="J2029" i="2" s="1"/>
  <c r="I2030" i="2"/>
  <c r="I2031" i="2"/>
  <c r="J2031" i="2" s="1"/>
  <c r="I2032" i="2"/>
  <c r="J2032" i="2" s="1"/>
  <c r="I2033" i="2"/>
  <c r="I2034" i="2"/>
  <c r="I2035" i="2"/>
  <c r="I2036" i="2"/>
  <c r="I2037" i="2"/>
  <c r="I2038" i="2"/>
  <c r="I2039" i="2"/>
  <c r="J2039" i="2" s="1"/>
  <c r="I2040" i="2"/>
  <c r="J2043" i="2" s="1"/>
  <c r="I2041" i="2"/>
  <c r="I2042" i="2"/>
  <c r="I2043" i="2"/>
  <c r="I2044" i="2"/>
  <c r="I2045" i="2"/>
  <c r="I2046" i="2"/>
  <c r="I2047" i="2"/>
  <c r="I2048" i="2"/>
  <c r="I2049" i="2"/>
  <c r="I2050" i="2"/>
  <c r="I2051" i="2"/>
  <c r="I2052" i="2"/>
  <c r="I2053" i="2"/>
  <c r="I2054" i="2"/>
  <c r="I2055" i="2"/>
  <c r="I2056" i="2"/>
  <c r="I2057" i="2"/>
  <c r="I2058" i="2"/>
  <c r="I2059" i="2"/>
  <c r="I2060" i="2"/>
  <c r="I2061" i="2"/>
  <c r="I2062" i="2"/>
  <c r="I2063" i="2"/>
  <c r="J2063" i="2" s="1"/>
  <c r="I2064" i="2"/>
  <c r="J2064" i="2" s="1"/>
  <c r="I2065" i="2"/>
  <c r="I2066" i="2"/>
  <c r="I2067" i="2"/>
  <c r="I2068" i="2"/>
  <c r="I2069" i="2"/>
  <c r="J2067" i="2" s="1"/>
  <c r="I2070" i="2"/>
  <c r="I2071" i="2"/>
  <c r="I2072" i="2"/>
  <c r="I2073" i="2"/>
  <c r="I2074" i="2"/>
  <c r="I2075" i="2"/>
  <c r="I2076" i="2"/>
  <c r="I2077" i="2"/>
  <c r="I2078" i="2"/>
  <c r="I2079" i="2"/>
  <c r="I2080" i="2"/>
  <c r="J2080" i="2" s="1"/>
  <c r="I2081" i="2"/>
  <c r="I2082" i="2"/>
  <c r="I2083" i="2"/>
  <c r="I2084" i="2"/>
  <c r="I2085" i="2"/>
  <c r="I2086" i="2"/>
  <c r="I2087" i="2"/>
  <c r="I2088" i="2"/>
  <c r="K2087" i="2" s="1"/>
  <c r="I2089" i="2"/>
  <c r="I2090" i="2"/>
  <c r="J2092" i="2" s="1"/>
  <c r="I2091" i="2"/>
  <c r="I2092" i="2"/>
  <c r="I2093" i="2"/>
  <c r="I2094" i="2"/>
  <c r="I2095" i="2"/>
  <c r="I2096" i="2"/>
  <c r="J2096" i="2" s="1"/>
  <c r="I2097" i="2"/>
  <c r="I2098" i="2"/>
  <c r="I2099" i="2"/>
  <c r="I2100" i="2"/>
  <c r="I2101" i="2"/>
  <c r="I2102" i="2"/>
  <c r="I2103" i="2"/>
  <c r="I2104" i="2"/>
  <c r="I2105" i="2"/>
  <c r="I2106" i="2"/>
  <c r="I2107" i="2"/>
  <c r="I2108" i="2"/>
  <c r="I2109" i="2"/>
  <c r="I2110" i="2"/>
  <c r="I2111" i="2"/>
  <c r="I2112" i="2"/>
  <c r="I2113" i="2"/>
  <c r="I2114" i="2"/>
  <c r="I2115" i="2"/>
  <c r="I2116" i="2"/>
  <c r="I2117" i="2"/>
  <c r="I2118" i="2"/>
  <c r="I2119" i="2"/>
  <c r="I2120" i="2"/>
  <c r="J2120" i="2" s="1"/>
  <c r="I2121" i="2"/>
  <c r="I2122" i="2"/>
  <c r="I2123" i="2"/>
  <c r="I2124" i="2"/>
  <c r="I2125" i="2"/>
  <c r="I2126" i="2"/>
  <c r="I2127" i="2"/>
  <c r="I2128" i="2"/>
  <c r="J2128" i="2" s="1"/>
  <c r="I2129" i="2"/>
  <c r="I2130" i="2"/>
  <c r="I2131" i="2"/>
  <c r="I2132" i="2"/>
  <c r="I2133" i="2"/>
  <c r="I2134" i="2"/>
  <c r="I2135" i="2"/>
  <c r="I2136" i="2"/>
  <c r="J2136" i="2" s="1"/>
  <c r="I2137" i="2"/>
  <c r="I2138" i="2"/>
  <c r="I2139" i="2"/>
  <c r="I2140" i="2"/>
  <c r="I2141" i="2"/>
  <c r="I2142" i="2"/>
  <c r="I2143" i="2"/>
  <c r="J2143" i="2" s="1"/>
  <c r="I2144" i="2"/>
  <c r="J2147" i="2" s="1"/>
  <c r="I2145" i="2"/>
  <c r="I2146" i="2"/>
  <c r="I2147" i="2"/>
  <c r="I2148" i="2"/>
  <c r="I2149" i="2"/>
  <c r="I2150" i="2"/>
  <c r="I2151" i="2"/>
  <c r="I2152" i="2"/>
  <c r="J2155" i="2" s="1"/>
  <c r="I2153" i="2"/>
  <c r="I2154" i="2"/>
  <c r="I2155" i="2"/>
  <c r="I2156" i="2"/>
  <c r="I2157" i="2"/>
  <c r="I2158" i="2"/>
  <c r="I2159" i="2"/>
  <c r="I2160" i="2"/>
  <c r="M2160" i="2" s="1"/>
  <c r="I2161" i="2"/>
  <c r="I2162" i="2"/>
  <c r="I2163" i="2"/>
  <c r="I2164" i="2"/>
  <c r="J2164" i="2" s="1"/>
  <c r="I2165" i="2"/>
  <c r="I2166" i="2"/>
  <c r="I2167" i="2"/>
  <c r="J2167" i="2" s="1"/>
  <c r="I2168" i="2"/>
  <c r="J2168" i="2" s="1"/>
  <c r="I2169" i="2"/>
  <c r="I2170" i="2"/>
  <c r="I2171" i="2"/>
  <c r="I2172" i="2"/>
  <c r="I2173" i="2"/>
  <c r="I2174" i="2"/>
  <c r="I2175" i="2"/>
  <c r="I2176" i="2"/>
  <c r="J2178" i="2" s="1"/>
  <c r="I2177" i="2"/>
  <c r="I2178" i="2"/>
  <c r="I2179" i="2"/>
  <c r="I2180" i="2"/>
  <c r="I2181" i="2"/>
  <c r="J2183" i="2" s="1"/>
  <c r="I2182" i="2"/>
  <c r="I2183" i="2"/>
  <c r="I2184" i="2"/>
  <c r="I2185" i="2"/>
  <c r="I2186" i="2"/>
  <c r="I2187" i="2"/>
  <c r="I2188" i="2"/>
  <c r="I2189" i="2"/>
  <c r="J2188" i="2" s="1"/>
  <c r="I2190" i="2"/>
  <c r="I2191" i="2"/>
  <c r="M2190" i="2" s="1"/>
  <c r="I2192" i="2"/>
  <c r="J2192" i="2" s="1"/>
  <c r="I2193" i="2"/>
  <c r="I2194" i="2"/>
  <c r="I2195" i="2"/>
  <c r="I2196" i="2"/>
  <c r="I2197" i="2"/>
  <c r="I2198" i="2"/>
  <c r="I2199" i="2"/>
  <c r="J2199" i="2" s="1"/>
  <c r="I2200" i="2"/>
  <c r="J2203" i="2" s="1"/>
  <c r="I2201" i="2"/>
  <c r="I2202" i="2"/>
  <c r="I2203" i="2"/>
  <c r="I2204" i="2"/>
  <c r="I2205" i="2"/>
  <c r="J2208" i="2" s="1"/>
  <c r="I2206" i="2"/>
  <c r="I2207" i="2"/>
  <c r="I2208" i="2"/>
  <c r="I2209" i="2"/>
  <c r="I2210" i="2"/>
  <c r="I2211" i="2"/>
  <c r="I2212" i="2"/>
  <c r="I2213" i="2"/>
  <c r="J2212" i="2" s="1"/>
  <c r="I2214" i="2"/>
  <c r="I2215" i="2"/>
  <c r="M2215" i="2" s="1"/>
  <c r="I2216" i="2"/>
  <c r="J2216" i="2" s="1"/>
  <c r="I2217" i="2"/>
  <c r="I2218" i="2"/>
  <c r="I2219" i="2"/>
  <c r="I2220" i="2"/>
  <c r="I2221" i="2"/>
  <c r="L2221" i="2" s="1"/>
  <c r="I2222" i="2"/>
  <c r="I2223" i="2"/>
  <c r="I2224" i="2"/>
  <c r="J2224" i="2" s="1"/>
  <c r="I2225" i="2"/>
  <c r="I2226" i="2"/>
  <c r="I2227" i="2"/>
  <c r="I2228" i="2"/>
  <c r="I2229" i="2"/>
  <c r="I2230" i="2"/>
  <c r="I2231" i="2"/>
  <c r="M2230" i="2" s="1"/>
  <c r="I2232" i="2"/>
  <c r="M2231" i="2" s="1"/>
  <c r="I2233" i="2"/>
  <c r="I2234" i="2"/>
  <c r="I2235" i="2"/>
  <c r="I2236" i="2"/>
  <c r="I2237" i="2"/>
  <c r="I2238" i="2"/>
  <c r="I2239" i="2"/>
  <c r="I2240" i="2"/>
  <c r="J2240" i="2" s="1"/>
  <c r="I2241" i="2"/>
  <c r="I2242" i="2"/>
  <c r="I2243" i="2"/>
  <c r="I2244" i="2"/>
  <c r="I2245" i="2"/>
  <c r="I2246" i="2"/>
  <c r="I2247" i="2"/>
  <c r="I2248" i="2"/>
  <c r="I2249" i="2"/>
  <c r="I2250" i="2"/>
  <c r="I2251" i="2"/>
  <c r="I2252" i="2"/>
  <c r="J2252" i="2" s="1"/>
  <c r="I2253" i="2"/>
  <c r="I2254" i="2"/>
  <c r="I2255" i="2"/>
  <c r="I2256" i="2"/>
  <c r="J2256" i="2" s="1"/>
  <c r="I2257" i="2"/>
  <c r="I2258" i="2"/>
  <c r="I2259" i="2"/>
  <c r="I2260" i="2"/>
  <c r="I2261" i="2"/>
  <c r="J2261" i="2" s="1"/>
  <c r="I2262" i="2"/>
  <c r="I2263" i="2"/>
  <c r="I2264" i="2"/>
  <c r="J2264" i="2" s="1"/>
  <c r="I2265" i="2"/>
  <c r="I2266" i="2"/>
  <c r="I2267" i="2"/>
  <c r="I2268" i="2"/>
  <c r="I2269" i="2"/>
  <c r="I2270" i="2"/>
  <c r="I2271" i="2"/>
  <c r="I2272" i="2"/>
  <c r="J2272" i="2" s="1"/>
  <c r="I2273" i="2"/>
  <c r="I2274" i="2"/>
  <c r="I2275" i="2"/>
  <c r="I2276" i="2"/>
  <c r="I2277" i="2"/>
  <c r="I2278" i="2"/>
  <c r="I2279" i="2"/>
  <c r="I2280" i="2"/>
  <c r="I2281" i="2"/>
  <c r="I2282" i="2"/>
  <c r="I2283" i="2"/>
  <c r="J2283" i="2" s="1"/>
  <c r="I2284" i="2"/>
  <c r="I2285" i="2"/>
  <c r="I2286" i="2"/>
  <c r="I2287" i="2"/>
  <c r="J2287" i="2" s="1"/>
  <c r="I2288" i="2"/>
  <c r="J2288" i="2" s="1"/>
  <c r="I2289" i="2"/>
  <c r="I2290" i="2"/>
  <c r="I2291" i="2"/>
  <c r="I2292" i="2"/>
  <c r="I2293" i="2"/>
  <c r="I2294" i="2"/>
  <c r="I2295" i="2"/>
  <c r="I2296" i="2"/>
  <c r="J2296" i="2" s="1"/>
  <c r="I2297" i="2"/>
  <c r="I2298" i="2"/>
  <c r="I2299" i="2"/>
  <c r="J2299" i="2" s="1"/>
  <c r="I2300" i="2"/>
  <c r="I2301" i="2"/>
  <c r="I2302" i="2"/>
  <c r="I2303" i="2"/>
  <c r="J2303" i="2" s="1"/>
  <c r="I2304" i="2"/>
  <c r="J2304" i="2" s="1"/>
  <c r="I2305" i="2"/>
  <c r="I2306" i="2"/>
  <c r="I2307" i="2"/>
  <c r="I2308" i="2"/>
  <c r="I2309" i="2"/>
  <c r="I2310" i="2"/>
  <c r="I2311" i="2"/>
  <c r="M2310" i="2" s="1"/>
  <c r="I2312" i="2"/>
  <c r="J2312" i="2" s="1"/>
  <c r="I2313" i="2"/>
  <c r="I2314" i="2"/>
  <c r="I2315" i="2"/>
  <c r="I2316" i="2"/>
  <c r="I2317" i="2"/>
  <c r="I2318" i="2"/>
  <c r="I2319" i="2"/>
  <c r="I2320" i="2"/>
  <c r="J2320" i="2" s="1"/>
  <c r="I2321" i="2"/>
  <c r="I2322" i="2"/>
  <c r="I2323" i="2"/>
  <c r="I2324" i="2"/>
  <c r="I2325" i="2"/>
  <c r="I2326" i="2"/>
  <c r="I2327" i="2"/>
  <c r="M2327" i="2" s="1"/>
  <c r="I2328" i="2"/>
  <c r="L2329" i="2" s="1"/>
  <c r="I2329" i="2"/>
  <c r="I2330" i="2"/>
  <c r="I2331" i="2"/>
  <c r="I2332" i="2"/>
  <c r="I2333" i="2"/>
  <c r="I2334" i="2"/>
  <c r="I2335" i="2"/>
  <c r="L2335" i="2" s="1"/>
  <c r="I2336" i="2"/>
  <c r="K2335" i="2" s="1"/>
  <c r="I2337" i="2"/>
  <c r="I2338" i="2"/>
  <c r="I2339" i="2"/>
  <c r="I2340" i="2"/>
  <c r="I2341" i="2"/>
  <c r="I2342" i="2"/>
  <c r="I2343" i="2"/>
  <c r="I2344" i="2"/>
  <c r="L2346" i="2" s="1"/>
  <c r="I2345" i="2"/>
  <c r="I2346" i="2"/>
  <c r="I2347" i="2"/>
  <c r="I2348" i="2"/>
  <c r="I2349" i="2"/>
  <c r="I2350" i="2"/>
  <c r="I2351" i="2"/>
  <c r="I2352" i="2"/>
  <c r="I2353" i="2"/>
  <c r="I2354" i="2"/>
  <c r="I2355" i="2"/>
  <c r="I2356" i="2"/>
  <c r="I2357" i="2"/>
  <c r="I2358" i="2"/>
  <c r="I2359" i="2"/>
  <c r="J2359" i="2" s="1"/>
  <c r="I2360" i="2"/>
  <c r="J2360" i="2" s="1"/>
  <c r="I2361" i="2"/>
  <c r="I2362" i="2"/>
  <c r="I2363" i="2"/>
  <c r="I2364" i="2"/>
  <c r="J2367" i="2" s="1"/>
  <c r="I2365" i="2"/>
  <c r="I2366" i="2"/>
  <c r="I2367" i="2"/>
  <c r="I2368" i="2"/>
  <c r="J2368" i="2" s="1"/>
  <c r="I2369" i="2"/>
  <c r="I2370" i="2"/>
  <c r="I2371" i="2"/>
  <c r="I2372" i="2"/>
  <c r="I2373" i="2"/>
  <c r="I2374" i="2"/>
  <c r="I2375" i="2"/>
  <c r="I2376" i="2"/>
  <c r="J2378" i="2" s="1"/>
  <c r="I2377" i="2"/>
  <c r="I2378" i="2"/>
  <c r="I2379" i="2"/>
  <c r="I2380" i="2"/>
  <c r="I2381" i="2"/>
  <c r="I2382" i="2"/>
  <c r="I2383" i="2"/>
  <c r="I2384" i="2"/>
  <c r="J2384" i="2" s="1"/>
  <c r="I2385" i="2"/>
  <c r="I2386" i="2"/>
  <c r="I2387" i="2"/>
  <c r="M2387" i="2" s="1"/>
  <c r="I2388" i="2"/>
  <c r="I2389" i="2"/>
  <c r="I2390" i="2"/>
  <c r="I2391" i="2"/>
  <c r="I2392" i="2"/>
  <c r="J2392" i="2" s="1"/>
  <c r="I2393" i="2"/>
  <c r="I2394" i="2"/>
  <c r="I2395" i="2"/>
  <c r="I2396" i="2"/>
  <c r="I2397" i="2"/>
  <c r="I2398" i="2"/>
  <c r="I2399" i="2"/>
  <c r="I2400" i="2"/>
  <c r="J2400" i="2" s="1"/>
  <c r="I2401" i="2"/>
  <c r="I2402" i="2"/>
  <c r="I2403" i="2"/>
  <c r="I2404" i="2"/>
  <c r="I2405" i="2"/>
  <c r="I2406" i="2"/>
  <c r="I2407" i="2"/>
  <c r="I2408" i="2"/>
  <c r="J2408" i="2" s="1"/>
  <c r="I2409" i="2"/>
  <c r="I2410" i="2"/>
  <c r="I2411" i="2"/>
  <c r="I2412" i="2"/>
  <c r="I2413" i="2"/>
  <c r="I2414" i="2"/>
  <c r="I2415" i="2"/>
  <c r="M2415" i="2" s="1"/>
  <c r="I2416" i="2"/>
  <c r="L2416" i="2" s="1"/>
  <c r="I2417" i="2"/>
  <c r="I2418" i="2"/>
  <c r="I2419" i="2"/>
  <c r="J2419" i="2" s="1"/>
  <c r="I2420" i="2"/>
  <c r="I2421" i="2"/>
  <c r="I2422" i="2"/>
  <c r="I2423" i="2"/>
  <c r="K2423" i="2" s="1"/>
  <c r="I2424" i="2"/>
  <c r="J2424" i="2" s="1"/>
  <c r="I2425" i="2"/>
  <c r="I2426" i="2"/>
  <c r="I2427" i="2"/>
  <c r="I2428" i="2"/>
  <c r="I2429" i="2"/>
  <c r="I2430" i="2"/>
  <c r="I2431" i="2"/>
  <c r="I2432" i="2"/>
  <c r="I2433" i="2"/>
  <c r="I2434" i="2"/>
  <c r="J2437" i="2" s="1"/>
  <c r="I2435" i="2"/>
  <c r="I2436" i="2"/>
  <c r="I2437" i="2"/>
  <c r="I2438" i="2"/>
  <c r="I2439" i="2"/>
  <c r="I2440" i="2"/>
  <c r="J2440" i="2" s="1"/>
  <c r="I2441" i="2"/>
  <c r="I2442" i="2"/>
  <c r="I2443" i="2"/>
  <c r="I2444" i="2"/>
  <c r="I2445" i="2"/>
  <c r="I2446" i="2"/>
  <c r="I2447" i="2"/>
  <c r="I2448" i="2"/>
  <c r="L2447" i="2" s="1"/>
  <c r="I2449" i="2"/>
  <c r="I2450" i="2"/>
  <c r="I2451" i="2"/>
  <c r="I2452" i="2"/>
  <c r="I2453" i="2"/>
  <c r="I2454" i="2"/>
  <c r="I2455" i="2"/>
  <c r="J2455" i="2" s="1"/>
  <c r="I2456" i="2"/>
  <c r="J2459" i="2" s="1"/>
  <c r="I2457" i="2"/>
  <c r="I2458" i="2"/>
  <c r="I2459" i="2"/>
  <c r="I2460" i="2"/>
  <c r="J2463" i="2" s="1"/>
  <c r="I2461" i="2"/>
  <c r="I2462" i="2"/>
  <c r="I2463" i="2"/>
  <c r="I2464" i="2"/>
  <c r="I2465" i="2"/>
  <c r="I2466" i="2"/>
  <c r="I2467" i="2"/>
  <c r="I2468" i="2"/>
  <c r="I2469" i="2"/>
  <c r="I2470" i="2"/>
  <c r="I2471" i="2"/>
  <c r="L2470" i="2" s="1"/>
  <c r="I2472" i="2"/>
  <c r="J2472" i="2" s="1"/>
  <c r="I2473" i="2"/>
  <c r="I2474" i="2"/>
  <c r="I2475" i="2"/>
  <c r="I2476" i="2"/>
  <c r="I2477" i="2"/>
  <c r="I2478" i="2"/>
  <c r="I2479" i="2"/>
  <c r="I2480" i="2"/>
  <c r="K2479" i="2" s="1"/>
  <c r="I2481" i="2"/>
  <c r="I2482" i="2"/>
  <c r="I2483" i="2"/>
  <c r="I2484" i="2"/>
  <c r="I2485" i="2"/>
  <c r="I2486" i="2"/>
  <c r="I2487" i="2"/>
  <c r="J2487" i="2" s="1"/>
  <c r="I2488" i="2"/>
  <c r="J2488" i="2" s="1"/>
  <c r="I2489" i="2"/>
  <c r="I2490" i="2"/>
  <c r="I2491" i="2"/>
  <c r="I2492" i="2"/>
  <c r="I2493" i="2"/>
  <c r="I2494" i="2"/>
  <c r="I2495" i="2"/>
  <c r="L2495" i="2" s="1"/>
  <c r="I2496" i="2"/>
  <c r="J2496" i="2" s="1"/>
  <c r="I2497" i="2"/>
  <c r="I2498" i="2"/>
  <c r="I2499" i="2"/>
  <c r="I2500" i="2"/>
  <c r="I2501" i="2"/>
  <c r="I2502" i="2"/>
  <c r="I2503" i="2"/>
  <c r="I2504" i="2"/>
  <c r="J2504" i="2" s="1"/>
  <c r="I2505" i="2"/>
  <c r="I2506" i="2"/>
  <c r="I2507" i="2"/>
  <c r="I2508" i="2"/>
  <c r="I2509" i="2"/>
  <c r="M2508" i="2" s="1"/>
  <c r="I2510" i="2"/>
  <c r="I5" i="2"/>
  <c r="I6" i="2"/>
  <c r="I7" i="2"/>
  <c r="I8" i="2"/>
  <c r="I9" i="2"/>
  <c r="I10" i="2"/>
  <c r="I11" i="2"/>
  <c r="I12" i="2"/>
  <c r="W4" i="2" a="1"/>
  <c r="J2053" i="2"/>
  <c r="J1642" i="2"/>
  <c r="U2474" i="2"/>
  <c r="U2386" i="2"/>
  <c r="U2362" i="2"/>
  <c r="U2322" i="2"/>
  <c r="J2228" i="2"/>
  <c r="J2172" i="2"/>
  <c r="J1916" i="2"/>
  <c r="J1748" i="2"/>
  <c r="U2497" i="2"/>
  <c r="U2401" i="2"/>
  <c r="U2393" i="2"/>
  <c r="U2369" i="2"/>
  <c r="U2329" i="2"/>
  <c r="U2305" i="2"/>
  <c r="U2490" i="2"/>
  <c r="U2394" i="2"/>
  <c r="U2354" i="2"/>
  <c r="U2314" i="2"/>
  <c r="J1939" i="2"/>
  <c r="U2504" i="2"/>
  <c r="U2496" i="2"/>
  <c r="U2488" i="2"/>
  <c r="U2480" i="2"/>
  <c r="U2400" i="2"/>
  <c r="U2392" i="2"/>
  <c r="U2384" i="2"/>
  <c r="U2376" i="2"/>
  <c r="U2368" i="2"/>
  <c r="U2360" i="2"/>
  <c r="U2352" i="2"/>
  <c r="U2344" i="2"/>
  <c r="U2336" i="2"/>
  <c r="U2328" i="2"/>
  <c r="U2320" i="2"/>
  <c r="U2312" i="2"/>
  <c r="U2304" i="2"/>
  <c r="U2296" i="2"/>
  <c r="U2288" i="2"/>
  <c r="U2402" i="2"/>
  <c r="U2346" i="2"/>
  <c r="U2306" i="2"/>
  <c r="J1976" i="2"/>
  <c r="J1787" i="2"/>
  <c r="U2495" i="2"/>
  <c r="U2383" i="2"/>
  <c r="U2375" i="2"/>
  <c r="U2367" i="2"/>
  <c r="U2359" i="2"/>
  <c r="U2351" i="2"/>
  <c r="U2343" i="2"/>
  <c r="U2335" i="2"/>
  <c r="U2327" i="2"/>
  <c r="U2319" i="2"/>
  <c r="U2311" i="2"/>
  <c r="U2303" i="2"/>
  <c r="U2370" i="2"/>
  <c r="U2330" i="2"/>
  <c r="U2290" i="2"/>
  <c r="J1919" i="2"/>
  <c r="U2510" i="2"/>
  <c r="U2494" i="2"/>
  <c r="U2486" i="2"/>
  <c r="U2478" i="2"/>
  <c r="U2406" i="2"/>
  <c r="U2398" i="2"/>
  <c r="U2390" i="2"/>
  <c r="U2382" i="2"/>
  <c r="U2374" i="2"/>
  <c r="U2366" i="2"/>
  <c r="U2358" i="2"/>
  <c r="U2350" i="2"/>
  <c r="U2342" i="2"/>
  <c r="U2334" i="2"/>
  <c r="U2326" i="2"/>
  <c r="U2318" i="2"/>
  <c r="U2310" i="2"/>
  <c r="U2302" i="2"/>
  <c r="U2294" i="2"/>
  <c r="U2286" i="2"/>
  <c r="J2118" i="2"/>
  <c r="U2378" i="2"/>
  <c r="U2338" i="2"/>
  <c r="J1928" i="2"/>
  <c r="U2509" i="2"/>
  <c r="U2501" i="2"/>
  <c r="U2493" i="2"/>
  <c r="U2485" i="2"/>
  <c r="U2477" i="2"/>
  <c r="U2405" i="2"/>
  <c r="U2397" i="2"/>
  <c r="U2389" i="2"/>
  <c r="U2381" i="2"/>
  <c r="U2373" i="2"/>
  <c r="U2365" i="2"/>
  <c r="U2357" i="2"/>
  <c r="U2349" i="2"/>
  <c r="U2341" i="2"/>
  <c r="U2333" i="2"/>
  <c r="U2325" i="2"/>
  <c r="U2317" i="2"/>
  <c r="U2309" i="2"/>
  <c r="U2301" i="2"/>
  <c r="U2293" i="2"/>
  <c r="U2285" i="2"/>
  <c r="L2509" i="2"/>
  <c r="L2475" i="2"/>
  <c r="M2428" i="2"/>
  <c r="M2275" i="2"/>
  <c r="K2275" i="2"/>
  <c r="K2276" i="2"/>
  <c r="M1963" i="2"/>
  <c r="L1964" i="2"/>
  <c r="M1572" i="2"/>
  <c r="J1574" i="2"/>
  <c r="L1299" i="2"/>
  <c r="K1300" i="2"/>
  <c r="J1300" i="2"/>
  <c r="L1267" i="2"/>
  <c r="K1267" i="2"/>
  <c r="J1267" i="2"/>
  <c r="J1219" i="2"/>
  <c r="M1100" i="2"/>
  <c r="K1100" i="2"/>
  <c r="J1099" i="2"/>
  <c r="J1100" i="2"/>
  <c r="M804" i="2"/>
  <c r="L803" i="2"/>
  <c r="K804" i="2"/>
  <c r="J803" i="2"/>
  <c r="J804" i="2"/>
  <c r="M2399" i="2"/>
  <c r="M2295" i="2"/>
  <c r="L12" i="2"/>
  <c r="K2510" i="2"/>
  <c r="M2502" i="2"/>
  <c r="M2494" i="2"/>
  <c r="L2494" i="2"/>
  <c r="L2478" i="2"/>
  <c r="K2478" i="2"/>
  <c r="L2471" i="2"/>
  <c r="L2449" i="2"/>
  <c r="M2374" i="2"/>
  <c r="K2374" i="2"/>
  <c r="M2311" i="2"/>
  <c r="L2311" i="2"/>
  <c r="K2310" i="2"/>
  <c r="M2302" i="2"/>
  <c r="L2302" i="2"/>
  <c r="K2302" i="2"/>
  <c r="M2294" i="2"/>
  <c r="K2294" i="2"/>
  <c r="M2286" i="2"/>
  <c r="K2286" i="2"/>
  <c r="L2265" i="2"/>
  <c r="K2231" i="2"/>
  <c r="M2214" i="2"/>
  <c r="L2215" i="2"/>
  <c r="K2214" i="2"/>
  <c r="K2215" i="2"/>
  <c r="M2198" i="2"/>
  <c r="L2198" i="2"/>
  <c r="K2198" i="2"/>
  <c r="M2191" i="2"/>
  <c r="L2190" i="2"/>
  <c r="L2191" i="2"/>
  <c r="K2190" i="2"/>
  <c r="M2174" i="2"/>
  <c r="L2174" i="2"/>
  <c r="K2174" i="2"/>
  <c r="K2158" i="2"/>
  <c r="M2094" i="2"/>
  <c r="M2095" i="2"/>
  <c r="L2094" i="2"/>
  <c r="L2095" i="2"/>
  <c r="K2094" i="2"/>
  <c r="K2095" i="2"/>
  <c r="M2078" i="2"/>
  <c r="M2079" i="2"/>
  <c r="L2078" i="2"/>
  <c r="L2079" i="2"/>
  <c r="K2078" i="2"/>
  <c r="K2079" i="2"/>
  <c r="M2038" i="2"/>
  <c r="L2038" i="2"/>
  <c r="K2038" i="2"/>
  <c r="M2030" i="2"/>
  <c r="L2030" i="2"/>
  <c r="K2030" i="2"/>
  <c r="M2022" i="2"/>
  <c r="L2022" i="2"/>
  <c r="K2022" i="2"/>
  <c r="M2014" i="2"/>
  <c r="L2014" i="2"/>
  <c r="K2014" i="2"/>
  <c r="M1990" i="2"/>
  <c r="L1990" i="2"/>
  <c r="K1990" i="2"/>
  <c r="M1974" i="2"/>
  <c r="M1975" i="2"/>
  <c r="L1974" i="2"/>
  <c r="L1975" i="2"/>
  <c r="K1974" i="2"/>
  <c r="K1975" i="2"/>
  <c r="M1969" i="2"/>
  <c r="M1966" i="2"/>
  <c r="M1967" i="2"/>
  <c r="M1968" i="2"/>
  <c r="L1968" i="2"/>
  <c r="L1969" i="2"/>
  <c r="L1966" i="2"/>
  <c r="L1967" i="2"/>
  <c r="K1966" i="2"/>
  <c r="K1967" i="2"/>
  <c r="K1968" i="2"/>
  <c r="K1969" i="2"/>
  <c r="M1953" i="2"/>
  <c r="M1950" i="2"/>
  <c r="M1951" i="2"/>
  <c r="M1952" i="2"/>
  <c r="L1952" i="2"/>
  <c r="L1953" i="2"/>
  <c r="L1950" i="2"/>
  <c r="L1951" i="2"/>
  <c r="K1950" i="2"/>
  <c r="K1951" i="2"/>
  <c r="K1952" i="2"/>
  <c r="K1953" i="2"/>
  <c r="M1889" i="2"/>
  <c r="M1886" i="2"/>
  <c r="M1887" i="2"/>
  <c r="M1888" i="2"/>
  <c r="L1886" i="2"/>
  <c r="L1887" i="2"/>
  <c r="L1888" i="2"/>
  <c r="L1889" i="2"/>
  <c r="K1886" i="2"/>
  <c r="K1887" i="2"/>
  <c r="K1888" i="2"/>
  <c r="K1889" i="2"/>
  <c r="M1878" i="2"/>
  <c r="L1878" i="2"/>
  <c r="K1878" i="2"/>
  <c r="M1873" i="2"/>
  <c r="M1870" i="2"/>
  <c r="M1871" i="2"/>
  <c r="M1872" i="2"/>
  <c r="L1870" i="2"/>
  <c r="L1871" i="2"/>
  <c r="L1872" i="2"/>
  <c r="L1873" i="2"/>
  <c r="K1870" i="2"/>
  <c r="K1871" i="2"/>
  <c r="K1872" i="2"/>
  <c r="K1873" i="2"/>
  <c r="M1865" i="2"/>
  <c r="M1866" i="2"/>
  <c r="M1862" i="2"/>
  <c r="M1863" i="2"/>
  <c r="M1864" i="2"/>
  <c r="L1866" i="2"/>
  <c r="L1862" i="2"/>
  <c r="L1863" i="2"/>
  <c r="L1864" i="2"/>
  <c r="L1865" i="2"/>
  <c r="K1866" i="2"/>
  <c r="K1862" i="2"/>
  <c r="K1863" i="2"/>
  <c r="K1864" i="2"/>
  <c r="K1865" i="2"/>
  <c r="M1846" i="2"/>
  <c r="L1846" i="2"/>
  <c r="K1846" i="2"/>
  <c r="M1838" i="2"/>
  <c r="M1839" i="2"/>
  <c r="M1840" i="2"/>
  <c r="L1838" i="2"/>
  <c r="L1839" i="2"/>
  <c r="L1840" i="2"/>
  <c r="K1838" i="2"/>
  <c r="K1839" i="2"/>
  <c r="K1840" i="2"/>
  <c r="M1825" i="2"/>
  <c r="M1822" i="2"/>
  <c r="M1823" i="2"/>
  <c r="M1824" i="2"/>
  <c r="L1822" i="2"/>
  <c r="L1823" i="2"/>
  <c r="L1824" i="2"/>
  <c r="L1825" i="2"/>
  <c r="K1822" i="2"/>
  <c r="K1823" i="2"/>
  <c r="K1824" i="2"/>
  <c r="K1825" i="2"/>
  <c r="M1814" i="2"/>
  <c r="M1815" i="2"/>
  <c r="M1816" i="2"/>
  <c r="L1814" i="2"/>
  <c r="L1815" i="2"/>
  <c r="L1816" i="2"/>
  <c r="K1814" i="2"/>
  <c r="K1815" i="2"/>
  <c r="K1816" i="2"/>
  <c r="M1806" i="2"/>
  <c r="M1807" i="2"/>
  <c r="M1808" i="2"/>
  <c r="L1806" i="2"/>
  <c r="L1807" i="2"/>
  <c r="L1808" i="2"/>
  <c r="K1806" i="2"/>
  <c r="K1807" i="2"/>
  <c r="K1808" i="2"/>
  <c r="M1790" i="2"/>
  <c r="M1791" i="2"/>
  <c r="M1792" i="2"/>
  <c r="L1790" i="2"/>
  <c r="L1791" i="2"/>
  <c r="L1792" i="2"/>
  <c r="K1790" i="2"/>
  <c r="K1791" i="2"/>
  <c r="K1792" i="2"/>
  <c r="M1774" i="2"/>
  <c r="L1774" i="2"/>
  <c r="K1774" i="2"/>
  <c r="M1758" i="2"/>
  <c r="L1758" i="2"/>
  <c r="K1758" i="2"/>
  <c r="M1734" i="2"/>
  <c r="M1735" i="2"/>
  <c r="L1734" i="2"/>
  <c r="L1735" i="2"/>
  <c r="K1734" i="2"/>
  <c r="K1735" i="2"/>
  <c r="M1710" i="2"/>
  <c r="M1711" i="2"/>
  <c r="L1710" i="2"/>
  <c r="L1711" i="2"/>
  <c r="K1710" i="2"/>
  <c r="K1711" i="2"/>
  <c r="M1702" i="2"/>
  <c r="M1703" i="2"/>
  <c r="L1702" i="2"/>
  <c r="L1703" i="2"/>
  <c r="K1702" i="2"/>
  <c r="K1703" i="2"/>
  <c r="M1678" i="2"/>
  <c r="M1679" i="2"/>
  <c r="L1678" i="2"/>
  <c r="L1679" i="2"/>
  <c r="K1678" i="2"/>
  <c r="K1679" i="2"/>
  <c r="M1654" i="2"/>
  <c r="M1655" i="2"/>
  <c r="M1656" i="2"/>
  <c r="L1654" i="2"/>
  <c r="L1655" i="2"/>
  <c r="L1656" i="2"/>
  <c r="K1654" i="2"/>
  <c r="K1655" i="2"/>
  <c r="K1656" i="2"/>
  <c r="M1558" i="2"/>
  <c r="M1559" i="2"/>
  <c r="L1558" i="2"/>
  <c r="L1559" i="2"/>
  <c r="K1558" i="2"/>
  <c r="K1559" i="2"/>
  <c r="J1559" i="2"/>
  <c r="J1558" i="2"/>
  <c r="M1454" i="2"/>
  <c r="M1455" i="2"/>
  <c r="M1456" i="2"/>
  <c r="M1457" i="2"/>
  <c r="L1454" i="2"/>
  <c r="L1455" i="2"/>
  <c r="L1456" i="2"/>
  <c r="L1457" i="2"/>
  <c r="K1455" i="2"/>
  <c r="K1457" i="2"/>
  <c r="K1454" i="2"/>
  <c r="K1456" i="2"/>
  <c r="J1455" i="2"/>
  <c r="J1456" i="2"/>
  <c r="J1457" i="2"/>
  <c r="J1454" i="2"/>
  <c r="M1446" i="2"/>
  <c r="M1447" i="2"/>
  <c r="M1448" i="2"/>
  <c r="M1449" i="2"/>
  <c r="L1446" i="2"/>
  <c r="L1447" i="2"/>
  <c r="L1448" i="2"/>
  <c r="L1449" i="2"/>
  <c r="K1447" i="2"/>
  <c r="K1449" i="2"/>
  <c r="K1446" i="2"/>
  <c r="K1448" i="2"/>
  <c r="J1447" i="2"/>
  <c r="J1448" i="2"/>
  <c r="J1449" i="2"/>
  <c r="J1446" i="2"/>
  <c r="M1438" i="2"/>
  <c r="L1438" i="2"/>
  <c r="K1438" i="2"/>
  <c r="J1438" i="2"/>
  <c r="M1430" i="2"/>
  <c r="M1431" i="2"/>
  <c r="M1432" i="2"/>
  <c r="L1430" i="2"/>
  <c r="L1431" i="2"/>
  <c r="L1432" i="2"/>
  <c r="K1430" i="2"/>
  <c r="K1431" i="2"/>
  <c r="K1432" i="2"/>
  <c r="J1431" i="2"/>
  <c r="J1432" i="2"/>
  <c r="J1430" i="2"/>
  <c r="M1398" i="2"/>
  <c r="M1399" i="2"/>
  <c r="M1400" i="2"/>
  <c r="L1398" i="2"/>
  <c r="L1399" i="2"/>
  <c r="L1400" i="2"/>
  <c r="K1398" i="2"/>
  <c r="K1399" i="2"/>
  <c r="K1400" i="2"/>
  <c r="J1399" i="2"/>
  <c r="J1400" i="2"/>
  <c r="J1398" i="2"/>
  <c r="M1382" i="2"/>
  <c r="M1383" i="2"/>
  <c r="L1382" i="2"/>
  <c r="L1383" i="2"/>
  <c r="K1382" i="2"/>
  <c r="K1383" i="2"/>
  <c r="J1383" i="2"/>
  <c r="J1382" i="2"/>
  <c r="M1374" i="2"/>
  <c r="M1375" i="2"/>
  <c r="M1376" i="2"/>
  <c r="L1374" i="2"/>
  <c r="L1375" i="2"/>
  <c r="L1376" i="2"/>
  <c r="K1374" i="2"/>
  <c r="K1375" i="2"/>
  <c r="K1376" i="2"/>
  <c r="J1375" i="2"/>
  <c r="J1376" i="2"/>
  <c r="J1374" i="2"/>
  <c r="M1366" i="2"/>
  <c r="M1367" i="2"/>
  <c r="M1368" i="2"/>
  <c r="L1366" i="2"/>
  <c r="L1367" i="2"/>
  <c r="L1368" i="2"/>
  <c r="K1366" i="2"/>
  <c r="K1367" i="2"/>
  <c r="K1368" i="2"/>
  <c r="J1367" i="2"/>
  <c r="J1368" i="2"/>
  <c r="J1366" i="2"/>
  <c r="M1358" i="2"/>
  <c r="M1359" i="2"/>
  <c r="M1360" i="2"/>
  <c r="L1358" i="2"/>
  <c r="L1359" i="2"/>
  <c r="L1360" i="2"/>
  <c r="K1358" i="2"/>
  <c r="K1359" i="2"/>
  <c r="K1360" i="2"/>
  <c r="J1359" i="2"/>
  <c r="J1360" i="2"/>
  <c r="J1358" i="2"/>
  <c r="M1350" i="2"/>
  <c r="M1351" i="2"/>
  <c r="M1352" i="2"/>
  <c r="L1350" i="2"/>
  <c r="L1351" i="2"/>
  <c r="L1352" i="2"/>
  <c r="K1350" i="2"/>
  <c r="K1351" i="2"/>
  <c r="K1352" i="2"/>
  <c r="J1351" i="2"/>
  <c r="J1352" i="2"/>
  <c r="J1350" i="2"/>
  <c r="M1342" i="2"/>
  <c r="L1342" i="2"/>
  <c r="K1342" i="2"/>
  <c r="J1342" i="2"/>
  <c r="M1318" i="2"/>
  <c r="L1318" i="2"/>
  <c r="K1318" i="2"/>
  <c r="J1318" i="2"/>
  <c r="M1310" i="2"/>
  <c r="M1311" i="2"/>
  <c r="M1312" i="2"/>
  <c r="L1310" i="2"/>
  <c r="L1311" i="2"/>
  <c r="L1312" i="2"/>
  <c r="K1310" i="2"/>
  <c r="K1311" i="2"/>
  <c r="K1312" i="2"/>
  <c r="J1311" i="2"/>
  <c r="J1312" i="2"/>
  <c r="J1310" i="2"/>
  <c r="M1302" i="2"/>
  <c r="M1303" i="2"/>
  <c r="L1302" i="2"/>
  <c r="L1303" i="2"/>
  <c r="K1302" i="2"/>
  <c r="K1303" i="2"/>
  <c r="J1303" i="2"/>
  <c r="J1302" i="2"/>
  <c r="M1286" i="2"/>
  <c r="M1287" i="2"/>
  <c r="L1286" i="2"/>
  <c r="L1287" i="2"/>
  <c r="K1286" i="2"/>
  <c r="K1287" i="2"/>
  <c r="J1287" i="2"/>
  <c r="J1286" i="2"/>
  <c r="M1278" i="2"/>
  <c r="L1278" i="2"/>
  <c r="K1278" i="2"/>
  <c r="J1278" i="2"/>
  <c r="M1262" i="2"/>
  <c r="M1263" i="2"/>
  <c r="L1262" i="2"/>
  <c r="L1263" i="2"/>
  <c r="K1262" i="2"/>
  <c r="K1263" i="2"/>
  <c r="J1263" i="2"/>
  <c r="J1262" i="2"/>
  <c r="M1246" i="2"/>
  <c r="L1246" i="2"/>
  <c r="K1246" i="2"/>
  <c r="J1246" i="2"/>
  <c r="M1230" i="2"/>
  <c r="M1231" i="2"/>
  <c r="L1230" i="2"/>
  <c r="L1231" i="2"/>
  <c r="K1230" i="2"/>
  <c r="K1231" i="2"/>
  <c r="J1231" i="2"/>
  <c r="J1230" i="2"/>
  <c r="M1206" i="2"/>
  <c r="L1206" i="2"/>
  <c r="K1206" i="2"/>
  <c r="J1206" i="2"/>
  <c r="M1190" i="2"/>
  <c r="M1191" i="2"/>
  <c r="L1190" i="2"/>
  <c r="L1191" i="2"/>
  <c r="K1190" i="2"/>
  <c r="K1191" i="2"/>
  <c r="J1191" i="2"/>
  <c r="J1190" i="2"/>
  <c r="M1182" i="2"/>
  <c r="M1183" i="2"/>
  <c r="L1182" i="2"/>
  <c r="L1183" i="2"/>
  <c r="K1182" i="2"/>
  <c r="K1183" i="2"/>
  <c r="J1183" i="2"/>
  <c r="J1182" i="2"/>
  <c r="M1174" i="2"/>
  <c r="M1175" i="2"/>
  <c r="L1174" i="2"/>
  <c r="L1175" i="2"/>
  <c r="K1174" i="2"/>
  <c r="K1175" i="2"/>
  <c r="J1175" i="2"/>
  <c r="J1174" i="2"/>
  <c r="M1166" i="2"/>
  <c r="M1167" i="2"/>
  <c r="L1166" i="2"/>
  <c r="L1167" i="2"/>
  <c r="K1166" i="2"/>
  <c r="K1167" i="2"/>
  <c r="J1167" i="2"/>
  <c r="J1166" i="2"/>
  <c r="M1158" i="2"/>
  <c r="L1158" i="2"/>
  <c r="K1158" i="2"/>
  <c r="J1158" i="2"/>
  <c r="M1150" i="2"/>
  <c r="M1151" i="2"/>
  <c r="M1152" i="2"/>
  <c r="M1153" i="2"/>
  <c r="L1153" i="2"/>
  <c r="L1150" i="2"/>
  <c r="L1151" i="2"/>
  <c r="L1152" i="2"/>
  <c r="K1150" i="2"/>
  <c r="K1151" i="2"/>
  <c r="K1152" i="2"/>
  <c r="K1153" i="2"/>
  <c r="J1151" i="2"/>
  <c r="J1152" i="2"/>
  <c r="J1153" i="2"/>
  <c r="J1150" i="2"/>
  <c r="M1142" i="2"/>
  <c r="M1143" i="2"/>
  <c r="M1144" i="2"/>
  <c r="L1142" i="2"/>
  <c r="L1143" i="2"/>
  <c r="L1144" i="2"/>
  <c r="K1142" i="2"/>
  <c r="K1143" i="2"/>
  <c r="K1144" i="2"/>
  <c r="J1143" i="2"/>
  <c r="J1144" i="2"/>
  <c r="J1142" i="2"/>
  <c r="M1126" i="2"/>
  <c r="L1126" i="2"/>
  <c r="K1126" i="2"/>
  <c r="J1126" i="2"/>
  <c r="M1102" i="2"/>
  <c r="M1103" i="2"/>
  <c r="L1102" i="2"/>
  <c r="L1103" i="2"/>
  <c r="K1102" i="2"/>
  <c r="K1103" i="2"/>
  <c r="J1103" i="2"/>
  <c r="J1102" i="2"/>
  <c r="M1078" i="2"/>
  <c r="M1079" i="2"/>
  <c r="M1080" i="2"/>
  <c r="L1078" i="2"/>
  <c r="L1079" i="2"/>
  <c r="L1080" i="2"/>
  <c r="K1078" i="2"/>
  <c r="K1079" i="2"/>
  <c r="K1080" i="2"/>
  <c r="J1079" i="2"/>
  <c r="J1080" i="2"/>
  <c r="J1078" i="2"/>
  <c r="M1062" i="2"/>
  <c r="M1063" i="2"/>
  <c r="L1062" i="2"/>
  <c r="L1063" i="2"/>
  <c r="K1062" i="2"/>
  <c r="K1063" i="2"/>
  <c r="J1063" i="2"/>
  <c r="J1062" i="2"/>
  <c r="M1046" i="2"/>
  <c r="M1047" i="2"/>
  <c r="L1046" i="2"/>
  <c r="L1047" i="2"/>
  <c r="K1046" i="2"/>
  <c r="K1047" i="2"/>
  <c r="J1047" i="2"/>
  <c r="J1046" i="2"/>
  <c r="M1038" i="2"/>
  <c r="L1038" i="2"/>
  <c r="K1038" i="2"/>
  <c r="J1038" i="2"/>
  <c r="M1022" i="2"/>
  <c r="L1022" i="2"/>
  <c r="K1022" i="2"/>
  <c r="J1022" i="2"/>
  <c r="M993" i="2"/>
  <c r="M990" i="2"/>
  <c r="M991" i="2"/>
  <c r="M992" i="2"/>
  <c r="L993" i="2"/>
  <c r="L990" i="2"/>
  <c r="L991" i="2"/>
  <c r="L992" i="2"/>
  <c r="K990" i="2"/>
  <c r="K991" i="2"/>
  <c r="K992" i="2"/>
  <c r="K993" i="2"/>
  <c r="J991" i="2"/>
  <c r="J992" i="2"/>
  <c r="J993" i="2"/>
  <c r="J990" i="2"/>
  <c r="M982" i="2"/>
  <c r="L982" i="2"/>
  <c r="K982" i="2"/>
  <c r="J982" i="2"/>
  <c r="M976" i="2"/>
  <c r="M974" i="2"/>
  <c r="M975" i="2"/>
  <c r="L974" i="2"/>
  <c r="L975" i="2"/>
  <c r="L976" i="2"/>
  <c r="K974" i="2"/>
  <c r="K975" i="2"/>
  <c r="K976" i="2"/>
  <c r="J975" i="2"/>
  <c r="J976" i="2"/>
  <c r="J974" i="2"/>
  <c r="M966" i="2"/>
  <c r="M967" i="2"/>
  <c r="L966" i="2"/>
  <c r="L967" i="2"/>
  <c r="K966" i="2"/>
  <c r="K967" i="2"/>
  <c r="J967" i="2"/>
  <c r="J966" i="2"/>
  <c r="M944" i="2"/>
  <c r="M945" i="2"/>
  <c r="M942" i="2"/>
  <c r="M943" i="2"/>
  <c r="L945" i="2"/>
  <c r="L942" i="2"/>
  <c r="L943" i="2"/>
  <c r="L944" i="2"/>
  <c r="K942" i="2"/>
  <c r="K943" i="2"/>
  <c r="K944" i="2"/>
  <c r="K945" i="2"/>
  <c r="J943" i="2"/>
  <c r="J944" i="2"/>
  <c r="J945" i="2"/>
  <c r="J942" i="2"/>
  <c r="M918" i="2"/>
  <c r="M919" i="2"/>
  <c r="L918" i="2"/>
  <c r="L919" i="2"/>
  <c r="K918" i="2"/>
  <c r="K919" i="2"/>
  <c r="J919" i="2"/>
  <c r="J918" i="2"/>
  <c r="M910" i="2"/>
  <c r="L910" i="2"/>
  <c r="K910" i="2"/>
  <c r="J910" i="2"/>
  <c r="M904" i="2"/>
  <c r="M905" i="2"/>
  <c r="M902" i="2"/>
  <c r="M903" i="2"/>
  <c r="L905" i="2"/>
  <c r="L902" i="2"/>
  <c r="L903" i="2"/>
  <c r="L904" i="2"/>
  <c r="K902" i="2"/>
  <c r="K903" i="2"/>
  <c r="K904" i="2"/>
  <c r="K905" i="2"/>
  <c r="J903" i="2"/>
  <c r="J904" i="2"/>
  <c r="J905" i="2"/>
  <c r="J902" i="2"/>
  <c r="M894" i="2"/>
  <c r="M895" i="2"/>
  <c r="L894" i="2"/>
  <c r="L895" i="2"/>
  <c r="K894" i="2"/>
  <c r="K895" i="2"/>
  <c r="J895" i="2"/>
  <c r="J894" i="2"/>
  <c r="M880" i="2"/>
  <c r="M878" i="2"/>
  <c r="M879" i="2"/>
  <c r="L878" i="2"/>
  <c r="L879" i="2"/>
  <c r="L880" i="2"/>
  <c r="K878" i="2"/>
  <c r="K879" i="2"/>
  <c r="K880" i="2"/>
  <c r="J879" i="2"/>
  <c r="J880" i="2"/>
  <c r="J878" i="2"/>
  <c r="M854" i="2"/>
  <c r="L854" i="2"/>
  <c r="K854" i="2"/>
  <c r="J854" i="2"/>
  <c r="M830" i="2"/>
  <c r="M831" i="2"/>
  <c r="L830" i="2"/>
  <c r="L831" i="2"/>
  <c r="K830" i="2"/>
  <c r="K831" i="2"/>
  <c r="J831" i="2"/>
  <c r="J830" i="2"/>
  <c r="M800" i="2"/>
  <c r="M798" i="2"/>
  <c r="M799" i="2"/>
  <c r="L798" i="2"/>
  <c r="L799" i="2"/>
  <c r="L800" i="2"/>
  <c r="K798" i="2"/>
  <c r="K799" i="2"/>
  <c r="K800" i="2"/>
  <c r="J799" i="2"/>
  <c r="J800" i="2"/>
  <c r="J798" i="2"/>
  <c r="M790" i="2"/>
  <c r="M791" i="2"/>
  <c r="L790" i="2"/>
  <c r="L791" i="2"/>
  <c r="K790" i="2"/>
  <c r="K791" i="2"/>
  <c r="J791" i="2"/>
  <c r="J790" i="2"/>
  <c r="M782" i="2"/>
  <c r="M783" i="2"/>
  <c r="L782" i="2"/>
  <c r="L783" i="2"/>
  <c r="K782" i="2"/>
  <c r="K783" i="2"/>
  <c r="J783" i="2"/>
  <c r="J782" i="2"/>
  <c r="M766" i="2"/>
  <c r="M767" i="2"/>
  <c r="L766" i="2"/>
  <c r="L767" i="2"/>
  <c r="K766" i="2"/>
  <c r="K767" i="2"/>
  <c r="J767" i="2"/>
  <c r="J766" i="2"/>
  <c r="M760" i="2"/>
  <c r="M761" i="2"/>
  <c r="M762" i="2"/>
  <c r="M758" i="2"/>
  <c r="M759" i="2"/>
  <c r="L761" i="2"/>
  <c r="L762" i="2"/>
  <c r="L758" i="2"/>
  <c r="L759" i="2"/>
  <c r="L760" i="2"/>
  <c r="K762" i="2"/>
  <c r="K758" i="2"/>
  <c r="K759" i="2"/>
  <c r="K760" i="2"/>
  <c r="K761" i="2"/>
  <c r="J759" i="2"/>
  <c r="J760" i="2"/>
  <c r="J761" i="2"/>
  <c r="J762" i="2"/>
  <c r="J758" i="2"/>
  <c r="M750" i="2"/>
  <c r="M751" i="2"/>
  <c r="L750" i="2"/>
  <c r="L751" i="2"/>
  <c r="K750" i="2"/>
  <c r="K751" i="2"/>
  <c r="J751" i="2"/>
  <c r="J750" i="2"/>
  <c r="M734" i="2"/>
  <c r="M735" i="2"/>
  <c r="L734" i="2"/>
  <c r="L735" i="2"/>
  <c r="K734" i="2"/>
  <c r="K735" i="2"/>
  <c r="J735" i="2"/>
  <c r="J734" i="2"/>
  <c r="M728" i="2"/>
  <c r="M729" i="2"/>
  <c r="M726" i="2"/>
  <c r="M727" i="2"/>
  <c r="L729" i="2"/>
  <c r="L726" i="2"/>
  <c r="L727" i="2"/>
  <c r="L728" i="2"/>
  <c r="K726" i="2"/>
  <c r="K727" i="2"/>
  <c r="K728" i="2"/>
  <c r="K729" i="2"/>
  <c r="J727" i="2"/>
  <c r="J728" i="2"/>
  <c r="J729" i="2"/>
  <c r="J726" i="2"/>
  <c r="M718" i="2"/>
  <c r="L718" i="2"/>
  <c r="K718" i="2"/>
  <c r="J718" i="2"/>
  <c r="M710" i="2"/>
  <c r="L710" i="2"/>
  <c r="K710" i="2"/>
  <c r="J710" i="2"/>
  <c r="M702" i="2"/>
  <c r="L702" i="2"/>
  <c r="K702" i="2"/>
  <c r="J702" i="2"/>
  <c r="M664" i="2"/>
  <c r="M665" i="2"/>
  <c r="M666" i="2"/>
  <c r="M662" i="2"/>
  <c r="M663" i="2"/>
  <c r="L665" i="2"/>
  <c r="L666" i="2"/>
  <c r="L662" i="2"/>
  <c r="L663" i="2"/>
  <c r="L664" i="2"/>
  <c r="K666" i="2"/>
  <c r="K662" i="2"/>
  <c r="K663" i="2"/>
  <c r="K664" i="2"/>
  <c r="K665" i="2"/>
  <c r="J663" i="2"/>
  <c r="J664" i="2"/>
  <c r="J665" i="2"/>
  <c r="J666" i="2"/>
  <c r="J662" i="2"/>
  <c r="M656" i="2"/>
  <c r="M654" i="2"/>
  <c r="M655" i="2"/>
  <c r="L654" i="2"/>
  <c r="L655" i="2"/>
  <c r="L656" i="2"/>
  <c r="K654" i="2"/>
  <c r="K655" i="2"/>
  <c r="K656" i="2"/>
  <c r="J655" i="2"/>
  <c r="J656" i="2"/>
  <c r="J654" i="2"/>
  <c r="M648" i="2"/>
  <c r="M646" i="2"/>
  <c r="M647" i="2"/>
  <c r="L646" i="2"/>
  <c r="L647" i="2"/>
  <c r="L648" i="2"/>
  <c r="K646" i="2"/>
  <c r="K647" i="2"/>
  <c r="K648" i="2"/>
  <c r="J647" i="2"/>
  <c r="J648" i="2"/>
  <c r="J646" i="2"/>
  <c r="M614" i="2"/>
  <c r="L614" i="2"/>
  <c r="K614" i="2"/>
  <c r="J614" i="2"/>
  <c r="M598" i="2"/>
  <c r="L598" i="2"/>
  <c r="K598" i="2"/>
  <c r="J598" i="2"/>
  <c r="M574" i="2"/>
  <c r="L574" i="2"/>
  <c r="K574" i="2"/>
  <c r="J574" i="2"/>
  <c r="M566" i="2"/>
  <c r="M567" i="2"/>
  <c r="L566" i="2"/>
  <c r="L567" i="2"/>
  <c r="K566" i="2"/>
  <c r="K567" i="2"/>
  <c r="J567" i="2"/>
  <c r="J566" i="2"/>
  <c r="M534" i="2"/>
  <c r="M535" i="2"/>
  <c r="L534" i="2"/>
  <c r="L535" i="2"/>
  <c r="K534" i="2"/>
  <c r="K535" i="2"/>
  <c r="J535" i="2"/>
  <c r="J534" i="2"/>
  <c r="M526" i="2"/>
  <c r="M527" i="2"/>
  <c r="L526" i="2"/>
  <c r="L527" i="2"/>
  <c r="K526" i="2"/>
  <c r="K527" i="2"/>
  <c r="J527" i="2"/>
  <c r="J526" i="2"/>
  <c r="M520" i="2"/>
  <c r="M518" i="2"/>
  <c r="M519" i="2"/>
  <c r="L518" i="2"/>
  <c r="L519" i="2"/>
  <c r="L520" i="2"/>
  <c r="K518" i="2"/>
  <c r="K519" i="2"/>
  <c r="K520" i="2"/>
  <c r="J519" i="2"/>
  <c r="J520" i="2"/>
  <c r="J518" i="2"/>
  <c r="M510" i="2"/>
  <c r="L510" i="2"/>
  <c r="K510" i="2"/>
  <c r="J510" i="2"/>
  <c r="M480" i="2"/>
  <c r="M478" i="2"/>
  <c r="M479" i="2"/>
  <c r="L478" i="2"/>
  <c r="L479" i="2"/>
  <c r="L480" i="2"/>
  <c r="K478" i="2"/>
  <c r="K479" i="2"/>
  <c r="K480" i="2"/>
  <c r="J479" i="2"/>
  <c r="J480" i="2"/>
  <c r="J478" i="2"/>
  <c r="M454" i="2"/>
  <c r="L454" i="2"/>
  <c r="K454" i="2"/>
  <c r="J454" i="2"/>
  <c r="M438" i="2"/>
  <c r="L438" i="2"/>
  <c r="K438" i="2"/>
  <c r="J438" i="2"/>
  <c r="M430" i="2"/>
  <c r="L430" i="2"/>
  <c r="K430" i="2"/>
  <c r="J430" i="2"/>
  <c r="M414" i="2"/>
  <c r="M415" i="2"/>
  <c r="L414" i="2"/>
  <c r="L415" i="2"/>
  <c r="K414" i="2"/>
  <c r="K415" i="2"/>
  <c r="J415" i="2"/>
  <c r="J414" i="2"/>
  <c r="M406" i="2"/>
  <c r="M407" i="2"/>
  <c r="L406" i="2"/>
  <c r="L407" i="2"/>
  <c r="K406" i="2"/>
  <c r="K407" i="2"/>
  <c r="J407" i="2"/>
  <c r="J406" i="2"/>
  <c r="M398" i="2"/>
  <c r="M399" i="2"/>
  <c r="L398" i="2"/>
  <c r="L399" i="2"/>
  <c r="K398" i="2"/>
  <c r="K399" i="2"/>
  <c r="J399" i="2"/>
  <c r="J398" i="2"/>
  <c r="M390" i="2"/>
  <c r="M391" i="2"/>
  <c r="L390" i="2"/>
  <c r="L391" i="2"/>
  <c r="K390" i="2"/>
  <c r="K391" i="2"/>
  <c r="J391" i="2"/>
  <c r="J390" i="2"/>
  <c r="M382" i="2"/>
  <c r="L382" i="2"/>
  <c r="K382" i="2"/>
  <c r="J382" i="2"/>
  <c r="M374" i="2"/>
  <c r="L374" i="2"/>
  <c r="K374" i="2"/>
  <c r="J374" i="2"/>
  <c r="M366" i="2"/>
  <c r="M368" i="2"/>
  <c r="M367" i="2"/>
  <c r="L366" i="2"/>
  <c r="L367" i="2"/>
  <c r="L368" i="2"/>
  <c r="K366" i="2"/>
  <c r="K367" i="2"/>
  <c r="K368" i="2"/>
  <c r="J367" i="2"/>
  <c r="J368" i="2"/>
  <c r="J366" i="2"/>
  <c r="L334" i="2"/>
  <c r="K334" i="2"/>
  <c r="J334" i="2"/>
  <c r="M311" i="2"/>
  <c r="L310" i="2"/>
  <c r="L311" i="2"/>
  <c r="K310" i="2"/>
  <c r="K311" i="2"/>
  <c r="J311" i="2"/>
  <c r="J310" i="2"/>
  <c r="M303" i="2"/>
  <c r="L302" i="2"/>
  <c r="L303" i="2"/>
  <c r="K302" i="2"/>
  <c r="K303" i="2"/>
  <c r="J303" i="2"/>
  <c r="J302" i="2"/>
  <c r="L294" i="2"/>
  <c r="K294" i="2"/>
  <c r="J294" i="2"/>
  <c r="M279" i="2"/>
  <c r="L278" i="2"/>
  <c r="L279" i="2"/>
  <c r="L280" i="2"/>
  <c r="K278" i="2"/>
  <c r="K279" i="2"/>
  <c r="K280" i="2"/>
  <c r="J278" i="2"/>
  <c r="J279" i="2"/>
  <c r="J280" i="2"/>
  <c r="L270" i="2"/>
  <c r="K270" i="2"/>
  <c r="J270" i="2"/>
  <c r="M255" i="2"/>
  <c r="L257" i="2"/>
  <c r="L254" i="2"/>
  <c r="L255" i="2"/>
  <c r="L256" i="2"/>
  <c r="K254" i="2"/>
  <c r="K255" i="2"/>
  <c r="K256" i="2"/>
  <c r="K257" i="2"/>
  <c r="J256" i="2"/>
  <c r="J257" i="2"/>
  <c r="J254" i="2"/>
  <c r="J255" i="2"/>
  <c r="L230" i="2"/>
  <c r="K230" i="2"/>
  <c r="J230" i="2"/>
  <c r="L222" i="2"/>
  <c r="K222" i="2"/>
  <c r="J222" i="2"/>
  <c r="L206" i="2"/>
  <c r="K206" i="2"/>
  <c r="J206" i="2"/>
  <c r="M199" i="2"/>
  <c r="L198" i="2"/>
  <c r="L199" i="2"/>
  <c r="K198" i="2"/>
  <c r="K199" i="2"/>
  <c r="J198" i="2"/>
  <c r="J199" i="2"/>
  <c r="L190" i="2"/>
  <c r="K190" i="2"/>
  <c r="J190" i="2"/>
  <c r="L174" i="2"/>
  <c r="K174" i="2"/>
  <c r="J174" i="2"/>
  <c r="M167" i="2"/>
  <c r="L166" i="2"/>
  <c r="L167" i="2"/>
  <c r="L168" i="2"/>
  <c r="K166" i="2"/>
  <c r="K167" i="2"/>
  <c r="K168" i="2"/>
  <c r="J168" i="2"/>
  <c r="J166" i="2"/>
  <c r="J167" i="2"/>
  <c r="M159" i="2"/>
  <c r="L158" i="2"/>
  <c r="L159" i="2"/>
  <c r="K158" i="2"/>
  <c r="K159" i="2"/>
  <c r="J158" i="2"/>
  <c r="J159" i="2"/>
  <c r="L150" i="2"/>
  <c r="K150" i="2"/>
  <c r="J150" i="2"/>
  <c r="L134" i="2"/>
  <c r="K134" i="2"/>
  <c r="J134" i="2"/>
  <c r="L118" i="2"/>
  <c r="K118" i="2"/>
  <c r="J118" i="2"/>
  <c r="M111" i="2"/>
  <c r="L110" i="2"/>
  <c r="L111" i="2"/>
  <c r="K111" i="2"/>
  <c r="K110" i="2"/>
  <c r="J110" i="2"/>
  <c r="J111" i="2"/>
  <c r="L102" i="2"/>
  <c r="K102" i="2"/>
  <c r="J102" i="2"/>
  <c r="L86" i="2"/>
  <c r="K86" i="2"/>
  <c r="J86" i="2"/>
  <c r="L78" i="2"/>
  <c r="K78" i="2"/>
  <c r="J78" i="2"/>
  <c r="M63" i="2"/>
  <c r="L65" i="2"/>
  <c r="L66" i="2"/>
  <c r="L62" i="2"/>
  <c r="L63" i="2"/>
  <c r="L64" i="2"/>
  <c r="K62" i="2"/>
  <c r="K63" i="2"/>
  <c r="K64" i="2"/>
  <c r="K65" i="2"/>
  <c r="K66" i="2"/>
  <c r="J64" i="2"/>
  <c r="J65" i="2"/>
  <c r="J66" i="2"/>
  <c r="J62" i="2"/>
  <c r="J63" i="2"/>
  <c r="L54" i="2"/>
  <c r="K54" i="2"/>
  <c r="J54" i="2"/>
  <c r="M31" i="2"/>
  <c r="L30" i="2"/>
  <c r="L31" i="2"/>
  <c r="K30" i="2"/>
  <c r="K31" i="2"/>
  <c r="J30" i="2"/>
  <c r="J31" i="2"/>
  <c r="L22" i="2"/>
  <c r="K22" i="2"/>
  <c r="J22" i="2"/>
  <c r="L14" i="2"/>
  <c r="K14" i="2"/>
  <c r="J14" i="2"/>
  <c r="J2464" i="2"/>
  <c r="J2352" i="2"/>
  <c r="J2336" i="2"/>
  <c r="J2328" i="2"/>
  <c r="J2232" i="2"/>
  <c r="J2184" i="2"/>
  <c r="J2176" i="2"/>
  <c r="J2160" i="2"/>
  <c r="J2144" i="2"/>
  <c r="J2112" i="2"/>
  <c r="J2104" i="2"/>
  <c r="J2088" i="2"/>
  <c r="J2072" i="2"/>
  <c r="J2056" i="2"/>
  <c r="J2040" i="2"/>
  <c r="J2016" i="2"/>
  <c r="J1984" i="2"/>
  <c r="J1968" i="2"/>
  <c r="J1960" i="2"/>
  <c r="J1952" i="2"/>
  <c r="J1944" i="2"/>
  <c r="J1936" i="2"/>
  <c r="J1920" i="2"/>
  <c r="J1912" i="2"/>
  <c r="J1904" i="2"/>
  <c r="J1896" i="2"/>
  <c r="J1888" i="2"/>
  <c r="J1880" i="2"/>
  <c r="J1872" i="2"/>
  <c r="J1864" i="2"/>
  <c r="J1848" i="2"/>
  <c r="J1840" i="2"/>
  <c r="J1832" i="2"/>
  <c r="J1824" i="2"/>
  <c r="J1816" i="2"/>
  <c r="J1808" i="2"/>
  <c r="J1800" i="2"/>
  <c r="J1792" i="2"/>
  <c r="J1784" i="2"/>
  <c r="J1776" i="2"/>
  <c r="J1760" i="2"/>
  <c r="J1752" i="2"/>
  <c r="J1720" i="2"/>
  <c r="J1696" i="2"/>
  <c r="J1656" i="2"/>
  <c r="M2491" i="2"/>
  <c r="L2491" i="2"/>
  <c r="K2491" i="2"/>
  <c r="M2411" i="2"/>
  <c r="M2412" i="2"/>
  <c r="L2411" i="2"/>
  <c r="L2412" i="2"/>
  <c r="K2411" i="2"/>
  <c r="K2412" i="2"/>
  <c r="M2339" i="2"/>
  <c r="M2340" i="2"/>
  <c r="M2341" i="2"/>
  <c r="M2342" i="2"/>
  <c r="L2339" i="2"/>
  <c r="L2340" i="2"/>
  <c r="L2341" i="2"/>
  <c r="L2342" i="2"/>
  <c r="K2339" i="2"/>
  <c r="K2340" i="2"/>
  <c r="K2341" i="2"/>
  <c r="K2342" i="2"/>
  <c r="M2291" i="2"/>
  <c r="L2291" i="2"/>
  <c r="K2291" i="2"/>
  <c r="M2139" i="2"/>
  <c r="M2140" i="2"/>
  <c r="M2141" i="2"/>
  <c r="M2142" i="2"/>
  <c r="L2139" i="2"/>
  <c r="L2140" i="2"/>
  <c r="L2141" i="2"/>
  <c r="L2142" i="2"/>
  <c r="K2139" i="2"/>
  <c r="K2140" i="2"/>
  <c r="K2141" i="2"/>
  <c r="K2142" i="2"/>
  <c r="M2083" i="2"/>
  <c r="M2084" i="2"/>
  <c r="L2083" i="2"/>
  <c r="L2084" i="2"/>
  <c r="K2083" i="2"/>
  <c r="K2084" i="2"/>
  <c r="M1979" i="2"/>
  <c r="M1980" i="2"/>
  <c r="M1981" i="2"/>
  <c r="M1982" i="2"/>
  <c r="M1983" i="2"/>
  <c r="L1979" i="2"/>
  <c r="L1980" i="2"/>
  <c r="L1981" i="2"/>
  <c r="L1982" i="2"/>
  <c r="L1983" i="2"/>
  <c r="K1979" i="2"/>
  <c r="K1980" i="2"/>
  <c r="K1981" i="2"/>
  <c r="K1982" i="2"/>
  <c r="K1983" i="2"/>
  <c r="M1779" i="2"/>
  <c r="M1780" i="2"/>
  <c r="M1781" i="2"/>
  <c r="M1782" i="2"/>
  <c r="M1783" i="2"/>
  <c r="L1779" i="2"/>
  <c r="L1780" i="2"/>
  <c r="L1781" i="2"/>
  <c r="L1782" i="2"/>
  <c r="L1783" i="2"/>
  <c r="K1779" i="2"/>
  <c r="K1780" i="2"/>
  <c r="K1781" i="2"/>
  <c r="K1782" i="2"/>
  <c r="K1783" i="2"/>
  <c r="M1675" i="2"/>
  <c r="L1675" i="2"/>
  <c r="K1675" i="2"/>
  <c r="M1395" i="2"/>
  <c r="M1396" i="2"/>
  <c r="M1397" i="2"/>
  <c r="L1395" i="2"/>
  <c r="L1396" i="2"/>
  <c r="L1397" i="2"/>
  <c r="K1395" i="2"/>
  <c r="K1396" i="2"/>
  <c r="K1397" i="2"/>
  <c r="J1395" i="2"/>
  <c r="J1396" i="2"/>
  <c r="J1397" i="2"/>
  <c r="M1363" i="2"/>
  <c r="M1364" i="2"/>
  <c r="L1363" i="2"/>
  <c r="L1364" i="2"/>
  <c r="K1363" i="2"/>
  <c r="K1364" i="2"/>
  <c r="J1363" i="2"/>
  <c r="J1364" i="2"/>
  <c r="M1259" i="2"/>
  <c r="L1259" i="2"/>
  <c r="K1259" i="2"/>
  <c r="J1259" i="2"/>
  <c r="M1211" i="2"/>
  <c r="L1211" i="2"/>
  <c r="K1211" i="2"/>
  <c r="J1211" i="2"/>
  <c r="M1155" i="2"/>
  <c r="L1155" i="2"/>
  <c r="K1155" i="2"/>
  <c r="J1155" i="2"/>
  <c r="M1107" i="2"/>
  <c r="M1108" i="2"/>
  <c r="M1109" i="2"/>
  <c r="M1110" i="2"/>
  <c r="M1111" i="2"/>
  <c r="L1107" i="2"/>
  <c r="L1108" i="2"/>
  <c r="L1109" i="2"/>
  <c r="L1110" i="2"/>
  <c r="L1111" i="2"/>
  <c r="K1107" i="2"/>
  <c r="K1108" i="2"/>
  <c r="K1109" i="2"/>
  <c r="K1110" i="2"/>
  <c r="K1111" i="2"/>
  <c r="J1111" i="2"/>
  <c r="J1107" i="2"/>
  <c r="J1108" i="2"/>
  <c r="J1109" i="2"/>
  <c r="J1110" i="2"/>
  <c r="M1059" i="2"/>
  <c r="M1060" i="2"/>
  <c r="L1059" i="2"/>
  <c r="L1060" i="2"/>
  <c r="K1059" i="2"/>
  <c r="K1060" i="2"/>
  <c r="J1059" i="2"/>
  <c r="J1060" i="2"/>
  <c r="M1011" i="2"/>
  <c r="M1012" i="2"/>
  <c r="L1011" i="2"/>
  <c r="L1012" i="2"/>
  <c r="K1011" i="2"/>
  <c r="K1012" i="2"/>
  <c r="J1011" i="2"/>
  <c r="J1012" i="2"/>
  <c r="M851" i="2"/>
  <c r="M852" i="2"/>
  <c r="M853" i="2"/>
  <c r="L851" i="2"/>
  <c r="L852" i="2"/>
  <c r="L853" i="2"/>
  <c r="K851" i="2"/>
  <c r="K852" i="2"/>
  <c r="K853" i="2"/>
  <c r="J851" i="2"/>
  <c r="J852" i="2"/>
  <c r="J853" i="2"/>
  <c r="M2503" i="2"/>
  <c r="L2503" i="2"/>
  <c r="K2503" i="2"/>
  <c r="M2480" i="2"/>
  <c r="L2480" i="2"/>
  <c r="L2479" i="2"/>
  <c r="K2480" i="2"/>
  <c r="M2345" i="2"/>
  <c r="M2346" i="2"/>
  <c r="M2344" i="2"/>
  <c r="L2344" i="2"/>
  <c r="L2345" i="2"/>
  <c r="L2343" i="2"/>
  <c r="K2346" i="2"/>
  <c r="K2343" i="2"/>
  <c r="K2345" i="2"/>
  <c r="L11" i="2"/>
  <c r="K11" i="2"/>
  <c r="J11" i="2"/>
  <c r="M2501" i="2"/>
  <c r="L2501" i="2"/>
  <c r="K2501" i="2"/>
  <c r="M2493" i="2"/>
  <c r="L2493" i="2"/>
  <c r="K2493" i="2"/>
  <c r="M2485" i="2"/>
  <c r="M2486" i="2"/>
  <c r="L2485" i="2"/>
  <c r="L2486" i="2"/>
  <c r="K2485" i="2"/>
  <c r="K2486" i="2"/>
  <c r="M2477" i="2"/>
  <c r="L2477" i="2"/>
  <c r="K2477" i="2"/>
  <c r="M2445" i="2"/>
  <c r="L2445" i="2"/>
  <c r="K2445" i="2"/>
  <c r="M2429" i="2"/>
  <c r="M2431" i="2"/>
  <c r="M2432" i="2"/>
  <c r="M2433" i="2"/>
  <c r="L2433" i="2"/>
  <c r="L2429" i="2"/>
  <c r="L2430" i="2"/>
  <c r="K2429" i="2"/>
  <c r="K2430" i="2"/>
  <c r="K2431" i="2"/>
  <c r="K2433" i="2"/>
  <c r="M2421" i="2"/>
  <c r="M2422" i="2"/>
  <c r="L2421" i="2"/>
  <c r="L2422" i="2"/>
  <c r="K2421" i="2"/>
  <c r="K2422" i="2"/>
  <c r="M2413" i="2"/>
  <c r="L2413" i="2"/>
  <c r="K2413" i="2"/>
  <c r="M2397" i="2"/>
  <c r="M2398" i="2"/>
  <c r="L2397" i="2"/>
  <c r="L2398" i="2"/>
  <c r="K2397" i="2"/>
  <c r="K2398" i="2"/>
  <c r="M2389" i="2"/>
  <c r="M2390" i="2"/>
  <c r="M2391" i="2"/>
  <c r="L2389" i="2"/>
  <c r="L2390" i="2"/>
  <c r="L2391" i="2"/>
  <c r="K2389" i="2"/>
  <c r="K2390" i="2"/>
  <c r="K2391" i="2"/>
  <c r="M2349" i="2"/>
  <c r="M2350" i="2"/>
  <c r="L2349" i="2"/>
  <c r="L2350" i="2"/>
  <c r="K2349" i="2"/>
  <c r="K2350" i="2"/>
  <c r="M2325" i="2"/>
  <c r="M2326" i="2"/>
  <c r="L2325" i="2"/>
  <c r="L2326" i="2"/>
  <c r="K2325" i="2"/>
  <c r="K2326" i="2"/>
  <c r="M2301" i="2"/>
  <c r="L2301" i="2"/>
  <c r="K2301" i="2"/>
  <c r="M2293" i="2"/>
  <c r="L2293" i="2"/>
  <c r="K2293" i="2"/>
  <c r="M2285" i="2"/>
  <c r="L2285" i="2"/>
  <c r="K2285" i="2"/>
  <c r="M2277" i="2"/>
  <c r="M2278" i="2"/>
  <c r="M2279" i="2"/>
  <c r="M2280" i="2"/>
  <c r="L2280" i="2"/>
  <c r="L2277" i="2"/>
  <c r="L2278" i="2"/>
  <c r="L2279" i="2"/>
  <c r="K2277" i="2"/>
  <c r="K2278" i="2"/>
  <c r="K2279" i="2"/>
  <c r="K2280" i="2"/>
  <c r="M2269" i="2"/>
  <c r="M2270" i="2"/>
  <c r="M2271" i="2"/>
  <c r="L2269" i="2"/>
  <c r="L2270" i="2"/>
  <c r="L2271" i="2"/>
  <c r="K2269" i="2"/>
  <c r="K2270" i="2"/>
  <c r="K2271" i="2"/>
  <c r="M2253" i="2"/>
  <c r="M2254" i="2"/>
  <c r="M2255" i="2"/>
  <c r="L2253" i="2"/>
  <c r="L2254" i="2"/>
  <c r="L2255" i="2"/>
  <c r="K2253" i="2"/>
  <c r="K2254" i="2"/>
  <c r="K2255" i="2"/>
  <c r="M2237" i="2"/>
  <c r="M2238" i="2"/>
  <c r="M2239" i="2"/>
  <c r="L2237" i="2"/>
  <c r="L2238" i="2"/>
  <c r="L2239" i="2"/>
  <c r="K2237" i="2"/>
  <c r="K2238" i="2"/>
  <c r="K2239" i="2"/>
  <c r="M2229" i="2"/>
  <c r="L2229" i="2"/>
  <c r="K2229" i="2"/>
  <c r="M2205" i="2"/>
  <c r="M2206" i="2"/>
  <c r="M2207" i="2"/>
  <c r="M2208" i="2"/>
  <c r="L2208" i="2"/>
  <c r="L2205" i="2"/>
  <c r="L2206" i="2"/>
  <c r="L2207" i="2"/>
  <c r="K2205" i="2"/>
  <c r="K2206" i="2"/>
  <c r="K2207" i="2"/>
  <c r="K2208" i="2"/>
  <c r="M2197" i="2"/>
  <c r="L2197" i="2"/>
  <c r="K2197" i="2"/>
  <c r="M2165" i="2"/>
  <c r="M2166" i="2"/>
  <c r="L2165" i="2"/>
  <c r="L2166" i="2"/>
  <c r="K2165" i="2"/>
  <c r="K2166" i="2"/>
  <c r="M2149" i="2"/>
  <c r="M2150" i="2"/>
  <c r="M2151" i="2"/>
  <c r="L2149" i="2"/>
  <c r="L2150" i="2"/>
  <c r="L2151" i="2"/>
  <c r="K2149" i="2"/>
  <c r="K2150" i="2"/>
  <c r="K2151" i="2"/>
  <c r="M2133" i="2"/>
  <c r="M2134" i="2"/>
  <c r="M2135" i="2"/>
  <c r="L2133" i="2"/>
  <c r="L2134" i="2"/>
  <c r="L2135" i="2"/>
  <c r="K2133" i="2"/>
  <c r="K2134" i="2"/>
  <c r="K2135" i="2"/>
  <c r="M2085" i="2"/>
  <c r="L2085" i="2"/>
  <c r="K2085" i="2"/>
  <c r="M2045" i="2"/>
  <c r="M2046" i="2"/>
  <c r="M2047" i="2"/>
  <c r="M2048" i="2"/>
  <c r="L2048" i="2"/>
  <c r="L2045" i="2"/>
  <c r="L2046" i="2"/>
  <c r="L2047" i="2"/>
  <c r="K2045" i="2"/>
  <c r="K2046" i="2"/>
  <c r="K2047" i="2"/>
  <c r="K2048" i="2"/>
  <c r="M2009" i="2"/>
  <c r="M2010" i="2"/>
  <c r="M2011" i="2"/>
  <c r="M2005" i="2"/>
  <c r="M2006" i="2"/>
  <c r="M2007" i="2"/>
  <c r="M2008" i="2"/>
  <c r="L2008" i="2"/>
  <c r="L2009" i="2"/>
  <c r="L2010" i="2"/>
  <c r="L2011" i="2"/>
  <c r="L2005" i="2"/>
  <c r="L2006" i="2"/>
  <c r="L2007" i="2"/>
  <c r="K2010" i="2"/>
  <c r="K2011" i="2"/>
  <c r="K2005" i="2"/>
  <c r="K2006" i="2"/>
  <c r="K2007" i="2"/>
  <c r="K2008" i="2"/>
  <c r="K2009" i="2"/>
  <c r="M1997" i="2"/>
  <c r="M1998" i="2"/>
  <c r="M1999" i="2"/>
  <c r="M2000" i="2"/>
  <c r="L2000" i="2"/>
  <c r="L1997" i="2"/>
  <c r="L1998" i="2"/>
  <c r="L1999" i="2"/>
  <c r="K1997" i="2"/>
  <c r="K1998" i="2"/>
  <c r="K1999" i="2"/>
  <c r="K2000" i="2"/>
  <c r="M1989" i="2"/>
  <c r="L1989" i="2"/>
  <c r="K1989" i="2"/>
  <c r="M1965" i="2"/>
  <c r="L1965" i="2"/>
  <c r="K1965" i="2"/>
  <c r="M1957" i="2"/>
  <c r="M1958" i="2"/>
  <c r="L1957" i="2"/>
  <c r="L1958" i="2"/>
  <c r="K1957" i="2"/>
  <c r="K1958" i="2"/>
  <c r="M1929" i="2"/>
  <c r="M1930" i="2"/>
  <c r="M1925" i="2"/>
  <c r="M1926" i="2"/>
  <c r="M1927" i="2"/>
  <c r="M1928" i="2"/>
  <c r="L1925" i="2"/>
  <c r="L1928" i="2"/>
  <c r="L1929" i="2"/>
  <c r="L1930" i="2"/>
  <c r="L1926" i="2"/>
  <c r="L1927" i="2"/>
  <c r="K1930" i="2"/>
  <c r="K1925" i="2"/>
  <c r="K1926" i="2"/>
  <c r="K1927" i="2"/>
  <c r="K1928" i="2"/>
  <c r="K1929" i="2"/>
  <c r="M1917" i="2"/>
  <c r="M1918" i="2"/>
  <c r="L1917" i="2"/>
  <c r="L1918" i="2"/>
  <c r="K1917" i="2"/>
  <c r="K1918" i="2"/>
  <c r="M1877" i="2"/>
  <c r="L1877" i="2"/>
  <c r="K1877" i="2"/>
  <c r="M1853" i="2"/>
  <c r="M1854" i="2"/>
  <c r="M1855" i="2"/>
  <c r="M1856" i="2"/>
  <c r="L1853" i="2"/>
  <c r="L1854" i="2"/>
  <c r="L1855" i="2"/>
  <c r="L1856" i="2"/>
  <c r="K1853" i="2"/>
  <c r="K1854" i="2"/>
  <c r="K1855" i="2"/>
  <c r="K1856" i="2"/>
  <c r="M1821" i="2"/>
  <c r="L1821" i="2"/>
  <c r="K1821" i="2"/>
  <c r="M1789" i="2"/>
  <c r="L1789" i="2"/>
  <c r="K1789" i="2"/>
  <c r="M1773" i="2"/>
  <c r="L1773" i="2"/>
  <c r="K1773" i="2"/>
  <c r="M1765" i="2"/>
  <c r="M1766" i="2"/>
  <c r="M1767" i="2"/>
  <c r="L1765" i="2"/>
  <c r="L1766" i="2"/>
  <c r="L1767" i="2"/>
  <c r="K1765" i="2"/>
  <c r="K1766" i="2"/>
  <c r="K1767" i="2"/>
  <c r="M1741" i="2"/>
  <c r="M1742" i="2"/>
  <c r="M1743" i="2"/>
  <c r="M1744" i="2"/>
  <c r="L1741" i="2"/>
  <c r="L1742" i="2"/>
  <c r="L1743" i="2"/>
  <c r="L1744" i="2"/>
  <c r="K1741" i="2"/>
  <c r="K1742" i="2"/>
  <c r="K1743" i="2"/>
  <c r="K1744" i="2"/>
  <c r="M1725" i="2"/>
  <c r="M1726" i="2"/>
  <c r="M1727" i="2"/>
  <c r="M1728" i="2"/>
  <c r="M1729" i="2"/>
  <c r="L1725" i="2"/>
  <c r="L1726" i="2"/>
  <c r="L1727" i="2"/>
  <c r="L1728" i="2"/>
  <c r="L1729" i="2"/>
  <c r="K1725" i="2"/>
  <c r="K1726" i="2"/>
  <c r="K1727" i="2"/>
  <c r="K1728" i="2"/>
  <c r="K1729" i="2"/>
  <c r="M1717" i="2"/>
  <c r="M1718" i="2"/>
  <c r="M1719" i="2"/>
  <c r="L1717" i="2"/>
  <c r="L1718" i="2"/>
  <c r="L1719" i="2"/>
  <c r="K1717" i="2"/>
  <c r="K1718" i="2"/>
  <c r="K1719" i="2"/>
  <c r="M1693" i="2"/>
  <c r="M1694" i="2"/>
  <c r="M1695" i="2"/>
  <c r="L1693" i="2"/>
  <c r="L1694" i="2"/>
  <c r="L1695" i="2"/>
  <c r="K1693" i="2"/>
  <c r="K1694" i="2"/>
  <c r="K1695" i="2"/>
  <c r="M1669" i="2"/>
  <c r="M1670" i="2"/>
  <c r="M1671" i="2"/>
  <c r="L1669" i="2"/>
  <c r="L1670" i="2"/>
  <c r="L1671" i="2"/>
  <c r="K1669" i="2"/>
  <c r="K1670" i="2"/>
  <c r="K1671" i="2"/>
  <c r="M1661" i="2"/>
  <c r="M1662" i="2"/>
  <c r="M1663" i="2"/>
  <c r="M1664" i="2"/>
  <c r="M1665" i="2"/>
  <c r="L1661" i="2"/>
  <c r="L1662" i="2"/>
  <c r="L1663" i="2"/>
  <c r="L1664" i="2"/>
  <c r="L1665" i="2"/>
  <c r="K1661" i="2"/>
  <c r="K1662" i="2"/>
  <c r="K1663" i="2"/>
  <c r="K1664" i="2"/>
  <c r="K1665" i="2"/>
  <c r="M1645" i="2"/>
  <c r="M1646" i="2"/>
  <c r="M1647" i="2"/>
  <c r="M1648" i="2"/>
  <c r="L1645" i="2"/>
  <c r="L1646" i="2"/>
  <c r="L1647" i="2"/>
  <c r="L1648" i="2"/>
  <c r="K1645" i="2"/>
  <c r="K1646" i="2"/>
  <c r="K1647" i="2"/>
  <c r="K1648" i="2"/>
  <c r="J1645" i="2"/>
  <c r="M1629" i="2"/>
  <c r="M1630" i="2"/>
  <c r="M1631" i="2"/>
  <c r="M1632" i="2"/>
  <c r="L1629" i="2"/>
  <c r="L1630" i="2"/>
  <c r="L1631" i="2"/>
  <c r="L1632" i="2"/>
  <c r="K1629" i="2"/>
  <c r="K1630" i="2"/>
  <c r="K1631" i="2"/>
  <c r="K1632" i="2"/>
  <c r="J1631" i="2"/>
  <c r="J1632" i="2"/>
  <c r="J1629" i="2"/>
  <c r="J1630" i="2"/>
  <c r="M1621" i="2"/>
  <c r="M1622" i="2"/>
  <c r="M1623" i="2"/>
  <c r="L1621" i="2"/>
  <c r="L1622" i="2"/>
  <c r="L1623" i="2"/>
  <c r="K1621" i="2"/>
  <c r="K1622" i="2"/>
  <c r="K1623" i="2"/>
  <c r="J1623" i="2"/>
  <c r="J1621" i="2"/>
  <c r="J1622" i="2"/>
  <c r="M1613" i="2"/>
  <c r="M1614" i="2"/>
  <c r="M1615" i="2"/>
  <c r="L1613" i="2"/>
  <c r="L1614" i="2"/>
  <c r="L1615" i="2"/>
  <c r="K1613" i="2"/>
  <c r="K1614" i="2"/>
  <c r="K1615" i="2"/>
  <c r="J1615" i="2"/>
  <c r="J1613" i="2"/>
  <c r="J1614" i="2"/>
  <c r="M1597" i="2"/>
  <c r="M1598" i="2"/>
  <c r="M1599" i="2"/>
  <c r="M1600" i="2"/>
  <c r="M1601" i="2"/>
  <c r="L1597" i="2"/>
  <c r="L1598" i="2"/>
  <c r="L1599" i="2"/>
  <c r="L1600" i="2"/>
  <c r="L1601" i="2"/>
  <c r="K1597" i="2"/>
  <c r="K1598" i="2"/>
  <c r="K1599" i="2"/>
  <c r="K1600" i="2"/>
  <c r="K1601" i="2"/>
  <c r="J1599" i="2"/>
  <c r="J1600" i="2"/>
  <c r="J1601" i="2"/>
  <c r="J1597" i="2"/>
  <c r="J1598" i="2"/>
  <c r="M1565" i="2"/>
  <c r="M1566" i="2"/>
  <c r="L1565" i="2"/>
  <c r="L1566" i="2"/>
  <c r="K1565" i="2"/>
  <c r="K1566" i="2"/>
  <c r="J1565" i="2"/>
  <c r="J1566" i="2"/>
  <c r="M1541" i="2"/>
  <c r="M1542" i="2"/>
  <c r="M1543" i="2"/>
  <c r="L1541" i="2"/>
  <c r="L1542" i="2"/>
  <c r="L1543" i="2"/>
  <c r="K1541" i="2"/>
  <c r="K1542" i="2"/>
  <c r="K1543" i="2"/>
  <c r="J1543" i="2"/>
  <c r="J1541" i="2"/>
  <c r="J1542" i="2"/>
  <c r="M1533" i="2"/>
  <c r="M1534" i="2"/>
  <c r="L1533" i="2"/>
  <c r="L1534" i="2"/>
  <c r="K1533" i="2"/>
  <c r="K1534" i="2"/>
  <c r="J1533" i="2"/>
  <c r="J1534" i="2"/>
  <c r="M1509" i="2"/>
  <c r="M1510" i="2"/>
  <c r="L1509" i="2"/>
  <c r="L1510" i="2"/>
  <c r="K1509" i="2"/>
  <c r="K1510" i="2"/>
  <c r="J1509" i="2"/>
  <c r="J1510" i="2"/>
  <c r="M1485" i="2"/>
  <c r="M1486" i="2"/>
  <c r="L1485" i="2"/>
  <c r="L1486" i="2"/>
  <c r="K1485" i="2"/>
  <c r="K1486" i="2"/>
  <c r="J1485" i="2"/>
  <c r="J1486" i="2"/>
  <c r="M1477" i="2"/>
  <c r="M1478" i="2"/>
  <c r="L1477" i="2"/>
  <c r="L1478" i="2"/>
  <c r="K1477" i="2"/>
  <c r="K1478" i="2"/>
  <c r="J1477" i="2"/>
  <c r="J1478" i="2"/>
  <c r="M1461" i="2"/>
  <c r="M1462" i="2"/>
  <c r="M1463" i="2"/>
  <c r="L1461" i="2"/>
  <c r="L1462" i="2"/>
  <c r="L1463" i="2"/>
  <c r="K1461" i="2"/>
  <c r="K1462" i="2"/>
  <c r="K1463" i="2"/>
  <c r="J1463" i="2"/>
  <c r="J1461" i="2"/>
  <c r="J1462" i="2"/>
  <c r="M1429" i="2"/>
  <c r="L1429" i="2"/>
  <c r="K1429" i="2"/>
  <c r="J1429" i="2"/>
  <c r="M1421" i="2"/>
  <c r="M1422" i="2"/>
  <c r="L1421" i="2"/>
  <c r="L1422" i="2"/>
  <c r="K1421" i="2"/>
  <c r="K1422" i="2"/>
  <c r="J1421" i="2"/>
  <c r="J1422" i="2"/>
  <c r="M1413" i="2"/>
  <c r="M1414" i="2"/>
  <c r="M1415" i="2"/>
  <c r="M1416" i="2"/>
  <c r="L1413" i="2"/>
  <c r="L1414" i="2"/>
  <c r="L1415" i="2"/>
  <c r="L1416" i="2"/>
  <c r="K1413" i="2"/>
  <c r="K1414" i="2"/>
  <c r="K1415" i="2"/>
  <c r="K1416" i="2"/>
  <c r="J1415" i="2"/>
  <c r="J1416" i="2"/>
  <c r="J1413" i="2"/>
  <c r="J1414" i="2"/>
  <c r="M1405" i="2"/>
  <c r="M1406" i="2"/>
  <c r="M1407" i="2"/>
  <c r="L1405" i="2"/>
  <c r="L1406" i="2"/>
  <c r="L1407" i="2"/>
  <c r="K1405" i="2"/>
  <c r="K1406" i="2"/>
  <c r="K1407" i="2"/>
  <c r="J1407" i="2"/>
  <c r="J1405" i="2"/>
  <c r="J1406" i="2"/>
  <c r="M1389" i="2"/>
  <c r="M1390" i="2"/>
  <c r="L1389" i="2"/>
  <c r="L1390" i="2"/>
  <c r="K1389" i="2"/>
  <c r="K1390" i="2"/>
  <c r="J1389" i="2"/>
  <c r="J1390" i="2"/>
  <c r="M1373" i="2"/>
  <c r="L1373" i="2"/>
  <c r="K1373" i="2"/>
  <c r="J1373" i="2"/>
  <c r="M1365" i="2"/>
  <c r="L1365" i="2"/>
  <c r="K1365" i="2"/>
  <c r="J1365" i="2"/>
  <c r="M1357" i="2"/>
  <c r="L1357" i="2"/>
  <c r="K1357" i="2"/>
  <c r="J1357" i="2"/>
  <c r="M1349" i="2"/>
  <c r="L1349" i="2"/>
  <c r="K1349" i="2"/>
  <c r="J1349" i="2"/>
  <c r="M1333" i="2"/>
  <c r="M1334" i="2"/>
  <c r="L1333" i="2"/>
  <c r="L1334" i="2"/>
  <c r="K1333" i="2"/>
  <c r="K1334" i="2"/>
  <c r="J1333" i="2"/>
  <c r="J1334" i="2"/>
  <c r="M1325" i="2"/>
  <c r="M1326" i="2"/>
  <c r="L1325" i="2"/>
  <c r="L1326" i="2"/>
  <c r="K1325" i="2"/>
  <c r="K1326" i="2"/>
  <c r="J1325" i="2"/>
  <c r="J1326" i="2"/>
  <c r="M1317" i="2"/>
  <c r="L1317" i="2"/>
  <c r="K1317" i="2"/>
  <c r="J1317" i="2"/>
  <c r="M1301" i="2"/>
  <c r="L1301" i="2"/>
  <c r="K1301" i="2"/>
  <c r="J1301" i="2"/>
  <c r="M1253" i="2"/>
  <c r="M1254" i="2"/>
  <c r="M1255" i="2"/>
  <c r="M1256" i="2"/>
  <c r="M1257" i="2"/>
  <c r="L1257" i="2"/>
  <c r="L1254" i="2"/>
  <c r="L1256" i="2"/>
  <c r="L1253" i="2"/>
  <c r="L1255" i="2"/>
  <c r="K1253" i="2"/>
  <c r="K1254" i="2"/>
  <c r="K1255" i="2"/>
  <c r="K1256" i="2"/>
  <c r="K1257" i="2"/>
  <c r="J1255" i="2"/>
  <c r="J1256" i="2"/>
  <c r="J1257" i="2"/>
  <c r="J1253" i="2"/>
  <c r="J1254" i="2"/>
  <c r="M1245" i="2"/>
  <c r="L1245" i="2"/>
  <c r="K1245" i="2"/>
  <c r="J1245" i="2"/>
  <c r="M1237" i="2"/>
  <c r="M1238" i="2"/>
  <c r="M1239" i="2"/>
  <c r="M1240" i="2"/>
  <c r="M1241" i="2"/>
  <c r="L1241" i="2"/>
  <c r="L1237" i="2"/>
  <c r="L1238" i="2"/>
  <c r="L1239" i="2"/>
  <c r="L1240" i="2"/>
  <c r="K1237" i="2"/>
  <c r="K1238" i="2"/>
  <c r="K1239" i="2"/>
  <c r="K1240" i="2"/>
  <c r="K1241" i="2"/>
  <c r="J1239" i="2"/>
  <c r="J1240" i="2"/>
  <c r="J1241" i="2"/>
  <c r="J1237" i="2"/>
  <c r="J1238" i="2"/>
  <c r="M1213" i="2"/>
  <c r="M1214" i="2"/>
  <c r="M1215" i="2"/>
  <c r="M1216" i="2"/>
  <c r="M1217" i="2"/>
  <c r="L1217" i="2"/>
  <c r="L1213" i="2"/>
  <c r="L1214" i="2"/>
  <c r="L1215" i="2"/>
  <c r="L1216" i="2"/>
  <c r="K1213" i="2"/>
  <c r="K1214" i="2"/>
  <c r="K1215" i="2"/>
  <c r="K1216" i="2"/>
  <c r="K1217" i="2"/>
  <c r="J1215" i="2"/>
  <c r="J1216" i="2"/>
  <c r="J1217" i="2"/>
  <c r="J1213" i="2"/>
  <c r="J1214" i="2"/>
  <c r="M1189" i="2"/>
  <c r="L1189" i="2"/>
  <c r="K1189" i="2"/>
  <c r="J1189" i="2"/>
  <c r="M1149" i="2"/>
  <c r="L1149" i="2"/>
  <c r="K1149" i="2"/>
  <c r="J1149" i="2"/>
  <c r="M1117" i="2"/>
  <c r="M1118" i="2"/>
  <c r="L1117" i="2"/>
  <c r="L1118" i="2"/>
  <c r="K1117" i="2"/>
  <c r="K1118" i="2"/>
  <c r="J1117" i="2"/>
  <c r="J1118" i="2"/>
  <c r="M1101" i="2"/>
  <c r="L1101" i="2"/>
  <c r="K1101" i="2"/>
  <c r="J1101" i="2"/>
  <c r="M1061" i="2"/>
  <c r="L1061" i="2"/>
  <c r="K1061" i="2"/>
  <c r="J1061" i="2"/>
  <c r="M1053" i="2"/>
  <c r="M1054" i="2"/>
  <c r="M1055" i="2"/>
  <c r="L1053" i="2"/>
  <c r="L1054" i="2"/>
  <c r="L1055" i="2"/>
  <c r="K1053" i="2"/>
  <c r="K1054" i="2"/>
  <c r="K1055" i="2"/>
  <c r="J1055" i="2"/>
  <c r="J1053" i="2"/>
  <c r="J1054" i="2"/>
  <c r="M1045" i="2"/>
  <c r="L1045" i="2"/>
  <c r="K1045" i="2"/>
  <c r="J1045" i="2"/>
  <c r="M1037" i="2"/>
  <c r="L1037" i="2"/>
  <c r="K1037" i="2"/>
  <c r="J1037" i="2"/>
  <c r="M1029" i="2"/>
  <c r="M1030" i="2"/>
  <c r="L1029" i="2"/>
  <c r="L1030" i="2"/>
  <c r="K1029" i="2"/>
  <c r="K1030" i="2"/>
  <c r="J1029" i="2"/>
  <c r="J1030" i="2"/>
  <c r="M1021" i="2"/>
  <c r="L1021" i="2"/>
  <c r="K1021" i="2"/>
  <c r="J1021" i="2"/>
  <c r="M1013" i="2"/>
  <c r="M1014" i="2"/>
  <c r="L1013" i="2"/>
  <c r="L1014" i="2"/>
  <c r="K1013" i="2"/>
  <c r="K1014" i="2"/>
  <c r="J1013" i="2"/>
  <c r="J1014" i="2"/>
  <c r="M1005" i="2"/>
  <c r="M1006" i="2"/>
  <c r="M1007" i="2"/>
  <c r="L1005" i="2"/>
  <c r="L1006" i="2"/>
  <c r="L1007" i="2"/>
  <c r="K1005" i="2"/>
  <c r="K1006" i="2"/>
  <c r="K1007" i="2"/>
  <c r="J1007" i="2"/>
  <c r="J1005" i="2"/>
  <c r="J1006" i="2"/>
  <c r="M997" i="2"/>
  <c r="M998" i="2"/>
  <c r="M999" i="2"/>
  <c r="M1000" i="2"/>
  <c r="L997" i="2"/>
  <c r="L998" i="2"/>
  <c r="L999" i="2"/>
  <c r="L1000" i="2"/>
  <c r="K997" i="2"/>
  <c r="K998" i="2"/>
  <c r="K999" i="2"/>
  <c r="K1000" i="2"/>
  <c r="J999" i="2"/>
  <c r="J1000" i="2"/>
  <c r="J997" i="2"/>
  <c r="J998" i="2"/>
  <c r="M981" i="2"/>
  <c r="L981" i="2"/>
  <c r="K981" i="2"/>
  <c r="J981" i="2"/>
  <c r="M965" i="2"/>
  <c r="L965" i="2"/>
  <c r="K965" i="2"/>
  <c r="J965" i="2"/>
  <c r="M941" i="2"/>
  <c r="L941" i="2"/>
  <c r="K941" i="2"/>
  <c r="J941" i="2"/>
  <c r="M925" i="2"/>
  <c r="M926" i="2"/>
  <c r="M927" i="2"/>
  <c r="L925" i="2"/>
  <c r="L926" i="2"/>
  <c r="L927" i="2"/>
  <c r="K925" i="2"/>
  <c r="K926" i="2"/>
  <c r="K927" i="2"/>
  <c r="J927" i="2"/>
  <c r="J925" i="2"/>
  <c r="J926" i="2"/>
  <c r="M917" i="2"/>
  <c r="L917" i="2"/>
  <c r="K917" i="2"/>
  <c r="J917" i="2"/>
  <c r="M885" i="2"/>
  <c r="M886" i="2"/>
  <c r="L885" i="2"/>
  <c r="L886" i="2"/>
  <c r="K885" i="2"/>
  <c r="K886" i="2"/>
  <c r="J885" i="2"/>
  <c r="J886" i="2"/>
  <c r="M872" i="2"/>
  <c r="M873" i="2"/>
  <c r="M869" i="2"/>
  <c r="M870" i="2"/>
  <c r="M871" i="2"/>
  <c r="L873" i="2"/>
  <c r="L869" i="2"/>
  <c r="L870" i="2"/>
  <c r="L871" i="2"/>
  <c r="L872" i="2"/>
  <c r="K869" i="2"/>
  <c r="K870" i="2"/>
  <c r="K871" i="2"/>
  <c r="K872" i="2"/>
  <c r="K873" i="2"/>
  <c r="J871" i="2"/>
  <c r="J872" i="2"/>
  <c r="J873" i="2"/>
  <c r="J869" i="2"/>
  <c r="J870" i="2"/>
  <c r="M829" i="2"/>
  <c r="L829" i="2"/>
  <c r="K829" i="2"/>
  <c r="J829" i="2"/>
  <c r="M821" i="2"/>
  <c r="M822" i="2"/>
  <c r="L821" i="2"/>
  <c r="L822" i="2"/>
  <c r="K821" i="2"/>
  <c r="K822" i="2"/>
  <c r="J821" i="2"/>
  <c r="J822" i="2"/>
  <c r="M813" i="2"/>
  <c r="M814" i="2"/>
  <c r="L813" i="2"/>
  <c r="L814" i="2"/>
  <c r="K813" i="2"/>
  <c r="K814" i="2"/>
  <c r="J813" i="2"/>
  <c r="J814" i="2"/>
  <c r="M805" i="2"/>
  <c r="M806" i="2"/>
  <c r="L805" i="2"/>
  <c r="L806" i="2"/>
  <c r="K805" i="2"/>
  <c r="K806" i="2"/>
  <c r="J805" i="2"/>
  <c r="J806" i="2"/>
  <c r="M797" i="2"/>
  <c r="L797" i="2"/>
  <c r="K797" i="2"/>
  <c r="J797" i="2"/>
  <c r="M781" i="2"/>
  <c r="L781" i="2"/>
  <c r="K781" i="2"/>
  <c r="J781" i="2"/>
  <c r="M773" i="2"/>
  <c r="M774" i="2"/>
  <c r="L773" i="2"/>
  <c r="L774" i="2"/>
  <c r="K773" i="2"/>
  <c r="K774" i="2"/>
  <c r="J773" i="2"/>
  <c r="J774" i="2"/>
  <c r="M765" i="2"/>
  <c r="L765" i="2"/>
  <c r="K765" i="2"/>
  <c r="J765" i="2"/>
  <c r="M757" i="2"/>
  <c r="L757" i="2"/>
  <c r="K757" i="2"/>
  <c r="J757" i="2"/>
  <c r="M749" i="2"/>
  <c r="L749" i="2"/>
  <c r="K749" i="2"/>
  <c r="J749" i="2"/>
  <c r="M733" i="2"/>
  <c r="L733" i="2"/>
  <c r="K733" i="2"/>
  <c r="J733" i="2"/>
  <c r="M725" i="2"/>
  <c r="L725" i="2"/>
  <c r="K725" i="2"/>
  <c r="J725" i="2"/>
  <c r="M717" i="2"/>
  <c r="L717" i="2"/>
  <c r="K717" i="2"/>
  <c r="J717" i="2"/>
  <c r="M709" i="2"/>
  <c r="L709" i="2"/>
  <c r="K709" i="2"/>
  <c r="J709" i="2"/>
  <c r="M688" i="2"/>
  <c r="M685" i="2"/>
  <c r="M686" i="2"/>
  <c r="M687" i="2"/>
  <c r="L685" i="2"/>
  <c r="L686" i="2"/>
  <c r="L687" i="2"/>
  <c r="L688" i="2"/>
  <c r="K685" i="2"/>
  <c r="K686" i="2"/>
  <c r="K687" i="2"/>
  <c r="K688" i="2"/>
  <c r="J687" i="2"/>
  <c r="J688" i="2"/>
  <c r="J685" i="2"/>
  <c r="J686" i="2"/>
  <c r="M653" i="2"/>
  <c r="L653" i="2"/>
  <c r="K653" i="2"/>
  <c r="J653" i="2"/>
  <c r="M645" i="2"/>
  <c r="L645" i="2"/>
  <c r="K645" i="2"/>
  <c r="J645" i="2"/>
  <c r="M613" i="2"/>
  <c r="L613" i="2"/>
  <c r="K613" i="2"/>
  <c r="J613" i="2"/>
  <c r="M589" i="2"/>
  <c r="M590" i="2"/>
  <c r="L589" i="2"/>
  <c r="L590" i="2"/>
  <c r="K589" i="2"/>
  <c r="K590" i="2"/>
  <c r="J589" i="2"/>
  <c r="J590" i="2"/>
  <c r="M581" i="2"/>
  <c r="M582" i="2"/>
  <c r="L581" i="2"/>
  <c r="L582" i="2"/>
  <c r="K581" i="2"/>
  <c r="K582" i="2"/>
  <c r="J581" i="2"/>
  <c r="J582" i="2"/>
  <c r="M557" i="2"/>
  <c r="M558" i="2"/>
  <c r="L557" i="2"/>
  <c r="L558" i="2"/>
  <c r="K557" i="2"/>
  <c r="K558" i="2"/>
  <c r="J557" i="2"/>
  <c r="J558" i="2"/>
  <c r="M552" i="2"/>
  <c r="M549" i="2"/>
  <c r="M550" i="2"/>
  <c r="M551" i="2"/>
  <c r="L549" i="2"/>
  <c r="L550" i="2"/>
  <c r="L551" i="2"/>
  <c r="L552" i="2"/>
  <c r="K549" i="2"/>
  <c r="K550" i="2"/>
  <c r="K551" i="2"/>
  <c r="K552" i="2"/>
  <c r="J551" i="2"/>
  <c r="J552" i="2"/>
  <c r="J549" i="2"/>
  <c r="J550" i="2"/>
  <c r="M541" i="2"/>
  <c r="M542" i="2"/>
  <c r="M543" i="2"/>
  <c r="L541" i="2"/>
  <c r="L542" i="2"/>
  <c r="L543" i="2"/>
  <c r="K541" i="2"/>
  <c r="K542" i="2"/>
  <c r="K543" i="2"/>
  <c r="J543" i="2"/>
  <c r="J541" i="2"/>
  <c r="J542" i="2"/>
  <c r="M461" i="2"/>
  <c r="M462" i="2"/>
  <c r="M463" i="2"/>
  <c r="L461" i="2"/>
  <c r="L462" i="2"/>
  <c r="L463" i="2"/>
  <c r="K461" i="2"/>
  <c r="K462" i="2"/>
  <c r="K463" i="2"/>
  <c r="J463" i="2"/>
  <c r="J461" i="2"/>
  <c r="J462" i="2"/>
  <c r="M453" i="2"/>
  <c r="L453" i="2"/>
  <c r="K453" i="2"/>
  <c r="J453" i="2"/>
  <c r="M445" i="2"/>
  <c r="M446" i="2"/>
  <c r="L445" i="2"/>
  <c r="L446" i="2"/>
  <c r="K445" i="2"/>
  <c r="K446" i="2"/>
  <c r="J445" i="2"/>
  <c r="J446" i="2"/>
  <c r="M437" i="2"/>
  <c r="L437" i="2"/>
  <c r="K437" i="2"/>
  <c r="J437" i="2"/>
  <c r="M421" i="2"/>
  <c r="M422" i="2"/>
  <c r="L421" i="2"/>
  <c r="L422" i="2"/>
  <c r="K421" i="2"/>
  <c r="K422" i="2"/>
  <c r="J421" i="2"/>
  <c r="J422" i="2"/>
  <c r="M413" i="2"/>
  <c r="L413" i="2"/>
  <c r="K413" i="2"/>
  <c r="J413" i="2"/>
  <c r="M405" i="2"/>
  <c r="L405" i="2"/>
  <c r="K405" i="2"/>
  <c r="J405" i="2"/>
  <c r="M381" i="2"/>
  <c r="L381" i="2"/>
  <c r="K381" i="2"/>
  <c r="J381" i="2"/>
  <c r="M373" i="2"/>
  <c r="L373" i="2"/>
  <c r="K373" i="2"/>
  <c r="J373" i="2"/>
  <c r="M365" i="2"/>
  <c r="L365" i="2"/>
  <c r="K365" i="2"/>
  <c r="J365" i="2"/>
  <c r="M357" i="2"/>
  <c r="M358" i="2"/>
  <c r="L357" i="2"/>
  <c r="L358" i="2"/>
  <c r="K357" i="2"/>
  <c r="K358" i="2"/>
  <c r="J357" i="2"/>
  <c r="J358" i="2"/>
  <c r="M333" i="2"/>
  <c r="L333" i="2"/>
  <c r="K333" i="2"/>
  <c r="J333" i="2"/>
  <c r="M319" i="2"/>
  <c r="L317" i="2"/>
  <c r="L318" i="2"/>
  <c r="L319" i="2"/>
  <c r="K317" i="2"/>
  <c r="K318" i="2"/>
  <c r="K319" i="2"/>
  <c r="J319" i="2"/>
  <c r="J317" i="2"/>
  <c r="J318" i="2"/>
  <c r="L309" i="2"/>
  <c r="K309" i="2"/>
  <c r="J309" i="2"/>
  <c r="L293" i="2"/>
  <c r="K293" i="2"/>
  <c r="J293" i="2"/>
  <c r="M287" i="2"/>
  <c r="L285" i="2"/>
  <c r="L286" i="2"/>
  <c r="L287" i="2"/>
  <c r="L288" i="2"/>
  <c r="K285" i="2"/>
  <c r="K286" i="2"/>
  <c r="K287" i="2"/>
  <c r="K288" i="2"/>
  <c r="J285" i="2"/>
  <c r="J286" i="2"/>
  <c r="J287" i="2"/>
  <c r="J288" i="2"/>
  <c r="L277" i="2"/>
  <c r="K277" i="2"/>
  <c r="J277" i="2"/>
  <c r="L269" i="2"/>
  <c r="K269" i="2"/>
  <c r="J269" i="2"/>
  <c r="L261" i="2"/>
  <c r="L262" i="2"/>
  <c r="K261" i="2"/>
  <c r="K262" i="2"/>
  <c r="J261" i="2"/>
  <c r="J262" i="2"/>
  <c r="L245" i="2"/>
  <c r="L246" i="2"/>
  <c r="K245" i="2"/>
  <c r="K246" i="2"/>
  <c r="J245" i="2"/>
  <c r="J246" i="2"/>
  <c r="L237" i="2"/>
  <c r="L238" i="2"/>
  <c r="K237" i="2"/>
  <c r="K238" i="2"/>
  <c r="J237" i="2"/>
  <c r="J238" i="2"/>
  <c r="L229" i="2"/>
  <c r="K229" i="2"/>
  <c r="J229" i="2"/>
  <c r="L221" i="2"/>
  <c r="K221" i="2"/>
  <c r="J221" i="2"/>
  <c r="L213" i="2"/>
  <c r="L214" i="2"/>
  <c r="K213" i="2"/>
  <c r="K214" i="2"/>
  <c r="J213" i="2"/>
  <c r="J214" i="2"/>
  <c r="L205" i="2"/>
  <c r="K205" i="2"/>
  <c r="J205" i="2"/>
  <c r="L197" i="2"/>
  <c r="K197" i="2"/>
  <c r="J197" i="2"/>
  <c r="L189" i="2"/>
  <c r="K189" i="2"/>
  <c r="J189" i="2"/>
  <c r="L165" i="2"/>
  <c r="K165" i="2"/>
  <c r="J165" i="2"/>
  <c r="L157" i="2"/>
  <c r="K157" i="2"/>
  <c r="J157" i="2"/>
  <c r="L133" i="2"/>
  <c r="K133" i="2"/>
  <c r="J133" i="2"/>
  <c r="M127" i="2"/>
  <c r="L125" i="2"/>
  <c r="L126" i="2"/>
  <c r="L127" i="2"/>
  <c r="L128" i="2"/>
  <c r="K125" i="2"/>
  <c r="K126" i="2"/>
  <c r="K127" i="2"/>
  <c r="K128" i="2"/>
  <c r="J128" i="2"/>
  <c r="J125" i="2"/>
  <c r="J126" i="2"/>
  <c r="J127" i="2"/>
  <c r="L117" i="2"/>
  <c r="K117" i="2"/>
  <c r="J117" i="2"/>
  <c r="L101" i="2"/>
  <c r="K101" i="2"/>
  <c r="J101" i="2"/>
  <c r="L93" i="2"/>
  <c r="L94" i="2"/>
  <c r="K94" i="2"/>
  <c r="K93" i="2"/>
  <c r="J93" i="2"/>
  <c r="J94" i="2"/>
  <c r="L77" i="2"/>
  <c r="K77" i="2"/>
  <c r="J77" i="2"/>
  <c r="L61" i="2"/>
  <c r="K61" i="2"/>
  <c r="J61" i="2"/>
  <c r="M169" i="2"/>
  <c r="M177" i="2"/>
  <c r="M185" i="2"/>
  <c r="M193" i="2"/>
  <c r="M201" i="2"/>
  <c r="M209" i="2"/>
  <c r="M217" i="2"/>
  <c r="M225" i="2"/>
  <c r="M233" i="2"/>
  <c r="M241" i="2"/>
  <c r="M249" i="2"/>
  <c r="M257" i="2"/>
  <c r="M265" i="2"/>
  <c r="M273" i="2"/>
  <c r="M281" i="2"/>
  <c r="M289" i="2"/>
  <c r="M297" i="2"/>
  <c r="M305" i="2"/>
  <c r="M170" i="2"/>
  <c r="M178" i="2"/>
  <c r="M186" i="2"/>
  <c r="M194" i="2"/>
  <c r="M202" i="2"/>
  <c r="M210" i="2"/>
  <c r="M218" i="2"/>
  <c r="M226" i="2"/>
  <c r="M234" i="2"/>
  <c r="M242" i="2"/>
  <c r="M250" i="2"/>
  <c r="M258" i="2"/>
  <c r="O258" i="2" s="1"/>
  <c r="M266" i="2"/>
  <c r="M274" i="2"/>
  <c r="M282" i="2"/>
  <c r="M290" i="2"/>
  <c r="M298" i="2"/>
  <c r="M306" i="2"/>
  <c r="M314" i="2"/>
  <c r="M322" i="2"/>
  <c r="M11" i="2"/>
  <c r="M19" i="2"/>
  <c r="M27" i="2"/>
  <c r="M35" i="2"/>
  <c r="M43" i="2"/>
  <c r="M51" i="2"/>
  <c r="M59" i="2"/>
  <c r="M67" i="2"/>
  <c r="O67" i="2" s="1"/>
  <c r="M75" i="2"/>
  <c r="M83" i="2"/>
  <c r="M91" i="2"/>
  <c r="M99" i="2"/>
  <c r="M107" i="2"/>
  <c r="M115" i="2"/>
  <c r="M123" i="2"/>
  <c r="M131" i="2"/>
  <c r="O131" i="2" s="1"/>
  <c r="M139" i="2"/>
  <c r="M147" i="2"/>
  <c r="M155" i="2"/>
  <c r="M180" i="2"/>
  <c r="M188" i="2"/>
  <c r="M196" i="2"/>
  <c r="M204" i="2"/>
  <c r="M212" i="2"/>
  <c r="O212" i="2" s="1"/>
  <c r="M220" i="2"/>
  <c r="M228" i="2"/>
  <c r="M236" i="2"/>
  <c r="M244" i="2"/>
  <c r="M252" i="2"/>
  <c r="M260" i="2"/>
  <c r="M268" i="2"/>
  <c r="M276" i="2"/>
  <c r="O276" i="2" s="1"/>
  <c r="M284" i="2"/>
  <c r="M292" i="2"/>
  <c r="M300" i="2"/>
  <c r="M308" i="2"/>
  <c r="M316" i="2"/>
  <c r="M324" i="2"/>
  <c r="M189" i="2"/>
  <c r="M197" i="2"/>
  <c r="O197" i="2" s="1"/>
  <c r="M205" i="2"/>
  <c r="M213" i="2"/>
  <c r="M221" i="2"/>
  <c r="M229" i="2"/>
  <c r="M237" i="2"/>
  <c r="M245" i="2"/>
  <c r="M253" i="2"/>
  <c r="M261" i="2"/>
  <c r="O261" i="2" s="1"/>
  <c r="M269" i="2"/>
  <c r="M277" i="2"/>
  <c r="M285" i="2"/>
  <c r="M293" i="2"/>
  <c r="M301" i="2"/>
  <c r="M309" i="2"/>
  <c r="M317" i="2"/>
  <c r="M325" i="2"/>
  <c r="M198" i="2"/>
  <c r="M206" i="2"/>
  <c r="M214" i="2"/>
  <c r="M222" i="2"/>
  <c r="M230" i="2"/>
  <c r="M238" i="2"/>
  <c r="M246" i="2"/>
  <c r="M254" i="2"/>
  <c r="M262" i="2"/>
  <c r="M270" i="2"/>
  <c r="M278" i="2"/>
  <c r="M286" i="2"/>
  <c r="M294" i="2"/>
  <c r="M302" i="2"/>
  <c r="M310" i="2"/>
  <c r="M318" i="2"/>
  <c r="O318" i="2" s="1"/>
  <c r="M326" i="2"/>
  <c r="M334" i="2"/>
  <c r="M342" i="2"/>
  <c r="M176" i="2"/>
  <c r="M184" i="2"/>
  <c r="M192" i="2"/>
  <c r="M200" i="2"/>
  <c r="M208" i="2"/>
  <c r="O208" i="2" s="1"/>
  <c r="M216" i="2"/>
  <c r="M224" i="2"/>
  <c r="M232" i="2"/>
  <c r="M240" i="2"/>
  <c r="M248" i="2"/>
  <c r="M256" i="2"/>
  <c r="M264" i="2"/>
  <c r="M272" i="2"/>
  <c r="M280" i="2"/>
  <c r="M288" i="2"/>
  <c r="M296" i="2"/>
  <c r="M304" i="2"/>
  <c r="M312" i="2"/>
  <c r="M320" i="2"/>
  <c r="L45" i="2"/>
  <c r="L46" i="2"/>
  <c r="N46" i="2" s="1"/>
  <c r="K46" i="2"/>
  <c r="K45" i="2"/>
  <c r="J45" i="2"/>
  <c r="J46" i="2"/>
  <c r="L37" i="2"/>
  <c r="L38" i="2"/>
  <c r="K38" i="2"/>
  <c r="K37" i="2"/>
  <c r="N37" i="2" s="1"/>
  <c r="J37" i="2"/>
  <c r="J38" i="2"/>
  <c r="L21" i="2"/>
  <c r="K21" i="2"/>
  <c r="J21" i="2"/>
  <c r="J2503" i="2"/>
  <c r="J2495" i="2"/>
  <c r="J2479" i="2"/>
  <c r="J2471" i="2"/>
  <c r="J2447" i="2"/>
  <c r="J2439" i="2"/>
  <c r="J2431" i="2"/>
  <c r="J2423" i="2"/>
  <c r="J2415" i="2"/>
  <c r="J2399" i="2"/>
  <c r="J2391" i="2"/>
  <c r="J2383" i="2"/>
  <c r="J2375" i="2"/>
  <c r="J2343" i="2"/>
  <c r="J2335" i="2"/>
  <c r="J2327" i="2"/>
  <c r="J2311" i="2"/>
  <c r="J2295" i="2"/>
  <c r="J2279" i="2"/>
  <c r="J2271" i="2"/>
  <c r="J2263" i="2"/>
  <c r="J2255" i="2"/>
  <c r="J2239" i="2"/>
  <c r="J2231" i="2"/>
  <c r="J2223" i="2"/>
  <c r="J2215" i="2"/>
  <c r="J2207" i="2"/>
  <c r="J2191" i="2"/>
  <c r="J2175" i="2"/>
  <c r="J2159" i="2"/>
  <c r="J2151" i="2"/>
  <c r="J2135" i="2"/>
  <c r="J2127" i="2"/>
  <c r="J2119" i="2"/>
  <c r="J2103" i="2"/>
  <c r="J2095" i="2"/>
  <c r="J2087" i="2"/>
  <c r="J2079" i="2"/>
  <c r="J2071" i="2"/>
  <c r="J2055" i="2"/>
  <c r="J2047" i="2"/>
  <c r="J2007" i="2"/>
  <c r="J1999" i="2"/>
  <c r="J1983" i="2"/>
  <c r="J1975" i="2"/>
  <c r="J1967" i="2"/>
  <c r="J1951" i="2"/>
  <c r="J1927" i="2"/>
  <c r="J1911" i="2"/>
  <c r="J1895" i="2"/>
  <c r="J1887" i="2"/>
  <c r="J1879" i="2"/>
  <c r="J1871" i="2"/>
  <c r="J1863" i="2"/>
  <c r="J1855" i="2"/>
  <c r="J1839" i="2"/>
  <c r="J1823" i="2"/>
  <c r="J1815" i="2"/>
  <c r="J1807" i="2"/>
  <c r="J1791" i="2"/>
  <c r="J1783" i="2"/>
  <c r="J1775" i="2"/>
  <c r="J1767" i="2"/>
  <c r="J1759" i="2"/>
  <c r="J1751" i="2"/>
  <c r="J1743" i="2"/>
  <c r="J1735" i="2"/>
  <c r="J1727" i="2"/>
  <c r="J1719" i="2"/>
  <c r="J1711" i="2"/>
  <c r="J1703" i="2"/>
  <c r="J1695" i="2"/>
  <c r="J1687" i="2"/>
  <c r="J1679" i="2"/>
  <c r="J1671" i="2"/>
  <c r="J1663" i="2"/>
  <c r="J1655" i="2"/>
  <c r="J1647" i="2"/>
  <c r="M2455" i="2"/>
  <c r="L2455" i="2"/>
  <c r="K2455" i="2"/>
  <c r="M2351" i="2"/>
  <c r="M2352" i="2"/>
  <c r="O2352" i="2" s="1"/>
  <c r="L2352" i="2"/>
  <c r="L2351" i="2"/>
  <c r="K2351" i="2"/>
  <c r="K2352" i="2"/>
  <c r="M2287" i="2"/>
  <c r="L2287" i="2"/>
  <c r="K2287" i="2"/>
  <c r="L10" i="2"/>
  <c r="N10" i="2" s="1"/>
  <c r="K10" i="2"/>
  <c r="J10" i="2"/>
  <c r="M2500" i="2"/>
  <c r="L2500" i="2"/>
  <c r="K2500" i="2"/>
  <c r="M2492" i="2"/>
  <c r="L2492" i="2"/>
  <c r="K2492" i="2"/>
  <c r="O2492" i="2" s="1"/>
  <c r="M2484" i="2"/>
  <c r="L2484" i="2"/>
  <c r="K2484" i="2"/>
  <c r="M2476" i="2"/>
  <c r="L2476" i="2"/>
  <c r="K2476" i="2"/>
  <c r="M2460" i="2"/>
  <c r="M2461" i="2"/>
  <c r="O2461" i="2" s="1"/>
  <c r="M2462" i="2"/>
  <c r="M2463" i="2"/>
  <c r="M2464" i="2"/>
  <c r="L2464" i="2"/>
  <c r="L2460" i="2"/>
  <c r="L2461" i="2"/>
  <c r="L2462" i="2"/>
  <c r="L2463" i="2"/>
  <c r="K2460" i="2"/>
  <c r="K2461" i="2"/>
  <c r="K2462" i="2"/>
  <c r="K2463" i="2"/>
  <c r="K2464" i="2"/>
  <c r="M2444" i="2"/>
  <c r="L2444" i="2"/>
  <c r="K2444" i="2"/>
  <c r="O2444" i="2" s="1"/>
  <c r="M2420" i="2"/>
  <c r="L2420" i="2"/>
  <c r="K2420" i="2"/>
  <c r="M2405" i="2"/>
  <c r="M2404" i="2"/>
  <c r="M2406" i="2"/>
  <c r="M2407" i="2"/>
  <c r="L2404" i="2"/>
  <c r="N2404" i="2" s="1"/>
  <c r="L2405" i="2"/>
  <c r="L2406" i="2"/>
  <c r="L2407" i="2"/>
  <c r="K2404" i="2"/>
  <c r="K2405" i="2"/>
  <c r="K2406" i="2"/>
  <c r="K2407" i="2"/>
  <c r="M2388" i="2"/>
  <c r="O2388" i="2" s="1"/>
  <c r="L2388" i="2"/>
  <c r="K2388" i="2"/>
  <c r="M2372" i="2"/>
  <c r="M2373" i="2"/>
  <c r="L2372" i="2"/>
  <c r="L2373" i="2"/>
  <c r="K2372" i="2"/>
  <c r="K2373" i="2"/>
  <c r="O2373" i="2" s="1"/>
  <c r="M2364" i="2"/>
  <c r="M2365" i="2"/>
  <c r="M2366" i="2"/>
  <c r="M2367" i="2"/>
  <c r="L2364" i="2"/>
  <c r="L2365" i="2"/>
  <c r="L2366" i="2"/>
  <c r="L2367" i="2"/>
  <c r="K2364" i="2"/>
  <c r="K2365" i="2"/>
  <c r="K2366" i="2"/>
  <c r="K2367" i="2"/>
  <c r="M2356" i="2"/>
  <c r="M2357" i="2"/>
  <c r="M2358" i="2"/>
  <c r="L2356" i="2"/>
  <c r="N2356" i="2" s="1"/>
  <c r="L2357" i="2"/>
  <c r="L2358" i="2"/>
  <c r="K2356" i="2"/>
  <c r="K2357" i="2"/>
  <c r="K2358" i="2"/>
  <c r="M2316" i="2"/>
  <c r="M2317" i="2"/>
  <c r="M2318" i="2"/>
  <c r="M2319" i="2"/>
  <c r="L2316" i="2"/>
  <c r="L2317" i="2"/>
  <c r="L2318" i="2"/>
  <c r="L2319" i="2"/>
  <c r="K2316" i="2"/>
  <c r="K2317" i="2"/>
  <c r="K2318" i="2"/>
  <c r="O2318" i="2" s="1"/>
  <c r="K2319" i="2"/>
  <c r="M2308" i="2"/>
  <c r="M2309" i="2"/>
  <c r="L2308" i="2"/>
  <c r="L2309" i="2"/>
  <c r="K2308" i="2"/>
  <c r="K2309" i="2"/>
  <c r="M2300" i="2"/>
  <c r="O2300" i="2" s="1"/>
  <c r="L2300" i="2"/>
  <c r="K2300" i="2"/>
  <c r="M2292" i="2"/>
  <c r="L2292" i="2"/>
  <c r="K2292" i="2"/>
  <c r="M2284" i="2"/>
  <c r="L2284" i="2"/>
  <c r="K2284" i="2"/>
  <c r="N2284" i="2" s="1"/>
  <c r="M2244" i="2"/>
  <c r="M2245" i="2"/>
  <c r="M2246" i="2"/>
  <c r="M2247" i="2"/>
  <c r="M2248" i="2"/>
  <c r="L2248" i="2"/>
  <c r="L2244" i="2"/>
  <c r="L2245" i="2"/>
  <c r="N2245" i="2" s="1"/>
  <c r="L2246" i="2"/>
  <c r="L2247" i="2"/>
  <c r="K2244" i="2"/>
  <c r="K2245" i="2"/>
  <c r="K2246" i="2"/>
  <c r="K2247" i="2"/>
  <c r="K2248" i="2"/>
  <c r="M2180" i="2"/>
  <c r="O2180" i="2" s="1"/>
  <c r="M2181" i="2"/>
  <c r="M2182" i="2"/>
  <c r="M2183" i="2"/>
  <c r="M2184" i="2"/>
  <c r="L2184" i="2"/>
  <c r="L2180" i="2"/>
  <c r="L2181" i="2"/>
  <c r="L2182" i="2"/>
  <c r="L2183" i="2"/>
  <c r="K2180" i="2"/>
  <c r="K2181" i="2"/>
  <c r="K2182" i="2"/>
  <c r="K2183" i="2"/>
  <c r="K2184" i="2"/>
  <c r="M2156" i="2"/>
  <c r="M2157" i="2"/>
  <c r="L2156" i="2"/>
  <c r="L2157" i="2"/>
  <c r="K2156" i="2"/>
  <c r="K2157" i="2"/>
  <c r="M2108" i="2"/>
  <c r="M2109" i="2"/>
  <c r="M2110" i="2"/>
  <c r="M2111" i="2"/>
  <c r="M2112" i="2"/>
  <c r="L2112" i="2"/>
  <c r="L2108" i="2"/>
  <c r="L2109" i="2"/>
  <c r="L2110" i="2"/>
  <c r="L2111" i="2"/>
  <c r="K2108" i="2"/>
  <c r="K2109" i="2"/>
  <c r="N2109" i="2" s="1"/>
  <c r="K2110" i="2"/>
  <c r="K2111" i="2"/>
  <c r="K2112" i="2"/>
  <c r="M2100" i="2"/>
  <c r="M2101" i="2"/>
  <c r="M2102" i="2"/>
  <c r="L2100" i="2"/>
  <c r="L2101" i="2"/>
  <c r="L2102" i="2"/>
  <c r="K2100" i="2"/>
  <c r="K2101" i="2"/>
  <c r="K2102" i="2"/>
  <c r="M2036" i="2"/>
  <c r="M2037" i="2"/>
  <c r="L2036" i="2"/>
  <c r="L2037" i="2"/>
  <c r="N2037" i="2" s="1"/>
  <c r="K2036" i="2"/>
  <c r="K2037" i="2"/>
  <c r="M2020" i="2"/>
  <c r="M2021" i="2"/>
  <c r="L2020" i="2"/>
  <c r="L2021" i="2"/>
  <c r="K2020" i="2"/>
  <c r="K2021" i="2"/>
  <c r="N2021" i="2" s="1"/>
  <c r="M2012" i="2"/>
  <c r="M2013" i="2"/>
  <c r="L2012" i="2"/>
  <c r="L2013" i="2"/>
  <c r="K2012" i="2"/>
  <c r="K2013" i="2"/>
  <c r="M1945" i="2"/>
  <c r="M1946" i="2"/>
  <c r="O1946" i="2" s="1"/>
  <c r="M1940" i="2"/>
  <c r="M1941" i="2"/>
  <c r="M1942" i="2"/>
  <c r="M1943" i="2"/>
  <c r="M1944" i="2"/>
  <c r="L1944" i="2"/>
  <c r="L1945" i="2"/>
  <c r="L1946" i="2"/>
  <c r="N1946" i="2" s="1"/>
  <c r="L1940" i="2"/>
  <c r="L1941" i="2"/>
  <c r="L1942" i="2"/>
  <c r="L1943" i="2"/>
  <c r="K1946" i="2"/>
  <c r="K1940" i="2"/>
  <c r="K1941" i="2"/>
  <c r="K1942" i="2"/>
  <c r="N1942" i="2" s="1"/>
  <c r="K1943" i="2"/>
  <c r="K1944" i="2"/>
  <c r="K1945" i="2"/>
  <c r="M1900" i="2"/>
  <c r="M1901" i="2"/>
  <c r="M1902" i="2"/>
  <c r="M1903" i="2"/>
  <c r="M1904" i="2"/>
  <c r="L1900" i="2"/>
  <c r="L1901" i="2"/>
  <c r="L1902" i="2"/>
  <c r="L1903" i="2"/>
  <c r="L1904" i="2"/>
  <c r="K1900" i="2"/>
  <c r="K1901" i="2"/>
  <c r="K1902" i="2"/>
  <c r="O1902" i="2" s="1"/>
  <c r="K1903" i="2"/>
  <c r="K1904" i="2"/>
  <c r="M1876" i="2"/>
  <c r="L1876" i="2"/>
  <c r="K1876" i="2"/>
  <c r="M1852" i="2"/>
  <c r="L1852" i="2"/>
  <c r="K1852" i="2"/>
  <c r="O1852" i="2" s="1"/>
  <c r="M1772" i="2"/>
  <c r="L1772" i="2"/>
  <c r="K1772" i="2"/>
  <c r="M1764" i="2"/>
  <c r="L1764" i="2"/>
  <c r="K1764" i="2"/>
  <c r="M1756" i="2"/>
  <c r="M1757" i="2"/>
  <c r="O1757" i="2" s="1"/>
  <c r="L1756" i="2"/>
  <c r="L1757" i="2"/>
  <c r="K1756" i="2"/>
  <c r="K1757" i="2"/>
  <c r="M1740" i="2"/>
  <c r="L1740" i="2"/>
  <c r="K1740" i="2"/>
  <c r="M1700" i="2"/>
  <c r="O1700" i="2" s="1"/>
  <c r="M1701" i="2"/>
  <c r="L1700" i="2"/>
  <c r="L1701" i="2"/>
  <c r="K1700" i="2"/>
  <c r="K1701" i="2"/>
  <c r="M1676" i="2"/>
  <c r="M1677" i="2"/>
  <c r="L1676" i="2"/>
  <c r="N1676" i="2" s="1"/>
  <c r="L1677" i="2"/>
  <c r="K1676" i="2"/>
  <c r="K1677" i="2"/>
  <c r="M1652" i="2"/>
  <c r="M1653" i="2"/>
  <c r="L1652" i="2"/>
  <c r="L1653" i="2"/>
  <c r="K1652" i="2"/>
  <c r="N1652" i="2" s="1"/>
  <c r="K1653" i="2"/>
  <c r="M1636" i="2"/>
  <c r="M1637" i="2"/>
  <c r="M1638" i="2"/>
  <c r="L1636" i="2"/>
  <c r="L1637" i="2"/>
  <c r="L1638" i="2"/>
  <c r="K1636" i="2"/>
  <c r="N1636" i="2" s="1"/>
  <c r="K1637" i="2"/>
  <c r="K1638" i="2"/>
  <c r="J1636" i="2"/>
  <c r="J1637" i="2"/>
  <c r="J1638" i="2"/>
  <c r="M1620" i="2"/>
  <c r="L1620" i="2"/>
  <c r="K1620" i="2"/>
  <c r="N1620" i="2" s="1"/>
  <c r="J1620" i="2"/>
  <c r="M1588" i="2"/>
  <c r="M1589" i="2"/>
  <c r="M1590" i="2"/>
  <c r="L1588" i="2"/>
  <c r="L1589" i="2"/>
  <c r="L1590" i="2"/>
  <c r="K1588" i="2"/>
  <c r="O1588" i="2" s="1"/>
  <c r="K1589" i="2"/>
  <c r="K1590" i="2"/>
  <c r="J1588" i="2"/>
  <c r="J1589" i="2"/>
  <c r="J1590" i="2"/>
  <c r="M1580" i="2"/>
  <c r="M1581" i="2"/>
  <c r="M1582" i="2"/>
  <c r="M1583" i="2"/>
  <c r="L1580" i="2"/>
  <c r="L1581" i="2"/>
  <c r="L1582" i="2"/>
  <c r="L1583" i="2"/>
  <c r="K1580" i="2"/>
  <c r="K1581" i="2"/>
  <c r="K1582" i="2"/>
  <c r="N1582" i="2" s="1"/>
  <c r="K1583" i="2"/>
  <c r="J1583" i="2"/>
  <c r="J1580" i="2"/>
  <c r="J1581" i="2"/>
  <c r="J1582" i="2"/>
  <c r="M1556" i="2"/>
  <c r="M1557" i="2"/>
  <c r="L1556" i="2"/>
  <c r="L1557" i="2"/>
  <c r="K1556" i="2"/>
  <c r="K1557" i="2"/>
  <c r="J1556" i="2"/>
  <c r="J1557" i="2"/>
  <c r="M1548" i="2"/>
  <c r="M1549" i="2"/>
  <c r="M1550" i="2"/>
  <c r="O1550" i="2" s="1"/>
  <c r="L1548" i="2"/>
  <c r="L1549" i="2"/>
  <c r="L1550" i="2"/>
  <c r="K1548" i="2"/>
  <c r="K1549" i="2"/>
  <c r="K1550" i="2"/>
  <c r="J1548" i="2"/>
  <c r="J1549" i="2"/>
  <c r="J1550" i="2"/>
  <c r="M1524" i="2"/>
  <c r="M1525" i="2"/>
  <c r="M1526" i="2"/>
  <c r="M1527" i="2"/>
  <c r="L1524" i="2"/>
  <c r="L1525" i="2"/>
  <c r="L1526" i="2"/>
  <c r="N1526" i="2" s="1"/>
  <c r="L1527" i="2"/>
  <c r="K1524" i="2"/>
  <c r="K1525" i="2"/>
  <c r="K1526" i="2"/>
  <c r="K1527" i="2"/>
  <c r="J1527" i="2"/>
  <c r="J1524" i="2"/>
  <c r="J1525" i="2"/>
  <c r="J1526" i="2"/>
  <c r="M1516" i="2"/>
  <c r="M1517" i="2"/>
  <c r="M1518" i="2"/>
  <c r="L1516" i="2"/>
  <c r="L1517" i="2"/>
  <c r="L1518" i="2"/>
  <c r="K1516" i="2"/>
  <c r="N1516" i="2" s="1"/>
  <c r="K1517" i="2"/>
  <c r="K1518" i="2"/>
  <c r="J1516" i="2"/>
  <c r="J1517" i="2"/>
  <c r="J1518" i="2"/>
  <c r="M1508" i="2"/>
  <c r="L1508" i="2"/>
  <c r="K1508" i="2"/>
  <c r="O1508" i="2" s="1"/>
  <c r="J1508" i="2"/>
  <c r="M1506" i="2"/>
  <c r="M1507" i="2"/>
  <c r="M1500" i="2"/>
  <c r="M1501" i="2"/>
  <c r="M1502" i="2"/>
  <c r="M1503" i="2"/>
  <c r="M1504" i="2"/>
  <c r="M1505" i="2"/>
  <c r="L1506" i="2"/>
  <c r="L1507" i="2"/>
  <c r="L1500" i="2"/>
  <c r="L1501" i="2"/>
  <c r="L1502" i="2"/>
  <c r="L1503" i="2"/>
  <c r="L1504" i="2"/>
  <c r="L1505" i="2"/>
  <c r="K1506" i="2"/>
  <c r="K1507" i="2"/>
  <c r="K1500" i="2"/>
  <c r="K1501" i="2"/>
  <c r="K1502" i="2"/>
  <c r="K1503" i="2"/>
  <c r="K1504" i="2"/>
  <c r="N1504" i="2" s="1"/>
  <c r="K1505" i="2"/>
  <c r="J1503" i="2"/>
  <c r="J1504" i="2"/>
  <c r="J1505" i="2"/>
  <c r="J1506" i="2"/>
  <c r="J1507" i="2"/>
  <c r="J1500" i="2"/>
  <c r="J1501" i="2"/>
  <c r="J1502" i="2"/>
  <c r="M1492" i="2"/>
  <c r="M1493" i="2"/>
  <c r="M1494" i="2"/>
  <c r="M1495" i="2"/>
  <c r="M1496" i="2"/>
  <c r="L1492" i="2"/>
  <c r="L1493" i="2"/>
  <c r="N1493" i="2" s="1"/>
  <c r="L1494" i="2"/>
  <c r="L1495" i="2"/>
  <c r="L1496" i="2"/>
  <c r="K1492" i="2"/>
  <c r="K1493" i="2"/>
  <c r="K1494" i="2"/>
  <c r="K1495" i="2"/>
  <c r="K1496" i="2"/>
  <c r="N1496" i="2" s="1"/>
  <c r="J1495" i="2"/>
  <c r="J1496" i="2"/>
  <c r="J1492" i="2"/>
  <c r="J1493" i="2"/>
  <c r="J1494" i="2"/>
  <c r="M1484" i="2"/>
  <c r="L1484" i="2"/>
  <c r="K1484" i="2"/>
  <c r="N1484" i="2" s="1"/>
  <c r="J1484" i="2"/>
  <c r="M1476" i="2"/>
  <c r="L1476" i="2"/>
  <c r="K1476" i="2"/>
  <c r="J1476" i="2"/>
  <c r="M1340" i="2"/>
  <c r="M1341" i="2"/>
  <c r="L1340" i="2"/>
  <c r="L1341" i="2"/>
  <c r="K1340" i="2"/>
  <c r="K1341" i="2"/>
  <c r="J1340" i="2"/>
  <c r="J1341" i="2"/>
  <c r="M1316" i="2"/>
  <c r="L1316" i="2"/>
  <c r="K1316" i="2"/>
  <c r="O1316" i="2" s="1"/>
  <c r="J1316" i="2"/>
  <c r="M1308" i="2"/>
  <c r="M1309" i="2"/>
  <c r="L1308" i="2"/>
  <c r="L1309" i="2"/>
  <c r="K1308" i="2"/>
  <c r="K1309" i="2"/>
  <c r="J1308" i="2"/>
  <c r="J1309" i="2"/>
  <c r="M1284" i="2"/>
  <c r="M1285" i="2"/>
  <c r="L1284" i="2"/>
  <c r="L1285" i="2"/>
  <c r="K1284" i="2"/>
  <c r="K1285" i="2"/>
  <c r="J1284" i="2"/>
  <c r="J1285" i="2"/>
  <c r="M1268" i="2"/>
  <c r="M1269" i="2"/>
  <c r="M1270" i="2"/>
  <c r="M1271" i="2"/>
  <c r="L1268" i="2"/>
  <c r="L1269" i="2"/>
  <c r="L1270" i="2"/>
  <c r="N1270" i="2" s="1"/>
  <c r="L1271" i="2"/>
  <c r="K1268" i="2"/>
  <c r="K1269" i="2"/>
  <c r="K1270" i="2"/>
  <c r="K1271" i="2"/>
  <c r="J1271" i="2"/>
  <c r="J1268" i="2"/>
  <c r="J1269" i="2"/>
  <c r="J1270" i="2"/>
  <c r="M1260" i="2"/>
  <c r="M1261" i="2"/>
  <c r="L1260" i="2"/>
  <c r="L1261" i="2"/>
  <c r="K1260" i="2"/>
  <c r="K1261" i="2"/>
  <c r="J1260" i="2"/>
  <c r="J1261" i="2"/>
  <c r="M1228" i="2"/>
  <c r="M1229" i="2"/>
  <c r="L1228" i="2"/>
  <c r="L1229" i="2"/>
  <c r="K1228" i="2"/>
  <c r="K1229" i="2"/>
  <c r="J1228" i="2"/>
  <c r="J1229" i="2"/>
  <c r="M1220" i="2"/>
  <c r="M1221" i="2"/>
  <c r="M1222" i="2"/>
  <c r="L1220" i="2"/>
  <c r="L1221" i="2"/>
  <c r="L1222" i="2"/>
  <c r="K1220" i="2"/>
  <c r="N1220" i="2" s="1"/>
  <c r="K1221" i="2"/>
  <c r="K1222" i="2"/>
  <c r="J1220" i="2"/>
  <c r="J1221" i="2"/>
  <c r="J1222" i="2"/>
  <c r="M1212" i="2"/>
  <c r="L1212" i="2"/>
  <c r="K1212" i="2"/>
  <c r="N1212" i="2" s="1"/>
  <c r="J1212" i="2"/>
  <c r="M1196" i="2"/>
  <c r="M1197" i="2"/>
  <c r="M1198" i="2"/>
  <c r="M1199" i="2"/>
  <c r="L1196" i="2"/>
  <c r="L1197" i="2"/>
  <c r="L1198" i="2"/>
  <c r="N1198" i="2" s="1"/>
  <c r="L1199" i="2"/>
  <c r="K1196" i="2"/>
  <c r="K1197" i="2"/>
  <c r="K1198" i="2"/>
  <c r="K1199" i="2"/>
  <c r="J1199" i="2"/>
  <c r="J1196" i="2"/>
  <c r="J1197" i="2"/>
  <c r="J1198" i="2"/>
  <c r="M1180" i="2"/>
  <c r="M1181" i="2"/>
  <c r="L1180" i="2"/>
  <c r="L1181" i="2"/>
  <c r="K1180" i="2"/>
  <c r="K1181" i="2"/>
  <c r="J1180" i="2"/>
  <c r="J1181" i="2"/>
  <c r="M1172" i="2"/>
  <c r="M1173" i="2"/>
  <c r="L1172" i="2"/>
  <c r="L1173" i="2"/>
  <c r="K1172" i="2"/>
  <c r="K1173" i="2"/>
  <c r="J1172" i="2"/>
  <c r="J1173" i="2"/>
  <c r="M1156" i="2"/>
  <c r="M1157" i="2"/>
  <c r="L1156" i="2"/>
  <c r="L1157" i="2"/>
  <c r="K1156" i="2"/>
  <c r="K1157" i="2"/>
  <c r="J1156" i="2"/>
  <c r="J1157" i="2"/>
  <c r="M1148" i="2"/>
  <c r="L1148" i="2"/>
  <c r="K1148" i="2"/>
  <c r="J1148" i="2"/>
  <c r="M1132" i="2"/>
  <c r="M1133" i="2"/>
  <c r="M1134" i="2"/>
  <c r="O1134" i="2" s="1"/>
  <c r="M1135" i="2"/>
  <c r="M1136" i="2"/>
  <c r="M1137" i="2"/>
  <c r="L1137" i="2"/>
  <c r="L1132" i="2"/>
  <c r="L1133" i="2"/>
  <c r="L1134" i="2"/>
  <c r="L1135" i="2"/>
  <c r="L1136" i="2"/>
  <c r="K1132" i="2"/>
  <c r="K1133" i="2"/>
  <c r="K1134" i="2"/>
  <c r="K1135" i="2"/>
  <c r="K1136" i="2"/>
  <c r="K1137" i="2"/>
  <c r="J1135" i="2"/>
  <c r="J1136" i="2"/>
  <c r="J1137" i="2"/>
  <c r="J1132" i="2"/>
  <c r="J1133" i="2"/>
  <c r="J1134" i="2"/>
  <c r="M1092" i="2"/>
  <c r="M1093" i="2"/>
  <c r="M1094" i="2"/>
  <c r="O1094" i="2" s="1"/>
  <c r="L1092" i="2"/>
  <c r="L1093" i="2"/>
  <c r="L1094" i="2"/>
  <c r="K1092" i="2"/>
  <c r="K1093" i="2"/>
  <c r="K1094" i="2"/>
  <c r="J1092" i="2"/>
  <c r="J1093" i="2"/>
  <c r="J1094" i="2"/>
  <c r="M1044" i="2"/>
  <c r="L1044" i="2"/>
  <c r="K1044" i="2"/>
  <c r="J1044" i="2"/>
  <c r="M1036" i="2"/>
  <c r="L1036" i="2"/>
  <c r="K1036" i="2"/>
  <c r="N1036" i="2" s="1"/>
  <c r="J1036" i="2"/>
  <c r="M972" i="2"/>
  <c r="M973" i="2"/>
  <c r="L972" i="2"/>
  <c r="L973" i="2"/>
  <c r="K972" i="2"/>
  <c r="K973" i="2"/>
  <c r="J972" i="2"/>
  <c r="J973" i="2"/>
  <c r="M964" i="2"/>
  <c r="L964" i="2"/>
  <c r="K964" i="2"/>
  <c r="J964" i="2"/>
  <c r="M948" i="2"/>
  <c r="M949" i="2"/>
  <c r="M950" i="2"/>
  <c r="M951" i="2"/>
  <c r="L948" i="2"/>
  <c r="L949" i="2"/>
  <c r="L950" i="2"/>
  <c r="L951" i="2"/>
  <c r="K948" i="2"/>
  <c r="K949" i="2"/>
  <c r="K950" i="2"/>
  <c r="O950" i="2" s="1"/>
  <c r="K951" i="2"/>
  <c r="J951" i="2"/>
  <c r="J948" i="2"/>
  <c r="J949" i="2"/>
  <c r="J950" i="2"/>
  <c r="M932" i="2"/>
  <c r="M933" i="2"/>
  <c r="M934" i="2"/>
  <c r="M935" i="2"/>
  <c r="L932" i="2"/>
  <c r="L933" i="2"/>
  <c r="L934" i="2"/>
  <c r="L935" i="2"/>
  <c r="K932" i="2"/>
  <c r="K933" i="2"/>
  <c r="K934" i="2"/>
  <c r="N934" i="2" s="1"/>
  <c r="K935" i="2"/>
  <c r="J935" i="2"/>
  <c r="J932" i="2"/>
  <c r="J933" i="2"/>
  <c r="J934" i="2"/>
  <c r="M876" i="2"/>
  <c r="M877" i="2"/>
  <c r="L876" i="2"/>
  <c r="N876" i="2" s="1"/>
  <c r="L877" i="2"/>
  <c r="K876" i="2"/>
  <c r="K877" i="2"/>
  <c r="J876" i="2"/>
  <c r="J877" i="2"/>
  <c r="M860" i="2"/>
  <c r="M861" i="2"/>
  <c r="M862" i="2"/>
  <c r="O862" i="2" s="1"/>
  <c r="L860" i="2"/>
  <c r="L861" i="2"/>
  <c r="L862" i="2"/>
  <c r="K860" i="2"/>
  <c r="K861" i="2"/>
  <c r="K862" i="2"/>
  <c r="J860" i="2"/>
  <c r="J861" i="2"/>
  <c r="J862" i="2"/>
  <c r="M848" i="2"/>
  <c r="M844" i="2"/>
  <c r="M845" i="2"/>
  <c r="M846" i="2"/>
  <c r="M847" i="2"/>
  <c r="L844" i="2"/>
  <c r="L845" i="2"/>
  <c r="N845" i="2" s="1"/>
  <c r="L846" i="2"/>
  <c r="L847" i="2"/>
  <c r="L848" i="2"/>
  <c r="K844" i="2"/>
  <c r="K845" i="2"/>
  <c r="K846" i="2"/>
  <c r="K847" i="2"/>
  <c r="K848" i="2"/>
  <c r="O848" i="2" s="1"/>
  <c r="J847" i="2"/>
  <c r="J848" i="2"/>
  <c r="J844" i="2"/>
  <c r="J845" i="2"/>
  <c r="J846" i="2"/>
  <c r="M836" i="2"/>
  <c r="M837" i="2"/>
  <c r="M838" i="2"/>
  <c r="O838" i="2" s="1"/>
  <c r="L836" i="2"/>
  <c r="L837" i="2"/>
  <c r="L838" i="2"/>
  <c r="K836" i="2"/>
  <c r="K837" i="2"/>
  <c r="K838" i="2"/>
  <c r="J836" i="2"/>
  <c r="J837" i="2"/>
  <c r="J838" i="2"/>
  <c r="M812" i="2"/>
  <c r="L812" i="2"/>
  <c r="K812" i="2"/>
  <c r="J812" i="2"/>
  <c r="M796" i="2"/>
  <c r="L796" i="2"/>
  <c r="K796" i="2"/>
  <c r="N796" i="2" s="1"/>
  <c r="J796" i="2"/>
  <c r="M772" i="2"/>
  <c r="L772" i="2"/>
  <c r="K772" i="2"/>
  <c r="J772" i="2"/>
  <c r="M756" i="2"/>
  <c r="L756" i="2"/>
  <c r="K756" i="2"/>
  <c r="N756" i="2" s="1"/>
  <c r="J756" i="2"/>
  <c r="M740" i="2"/>
  <c r="M741" i="2"/>
  <c r="M742" i="2"/>
  <c r="M743" i="2"/>
  <c r="L740" i="2"/>
  <c r="L741" i="2"/>
  <c r="L742" i="2"/>
  <c r="L743" i="2"/>
  <c r="K740" i="2"/>
  <c r="O740" i="2" s="1"/>
  <c r="K741" i="2"/>
  <c r="K742" i="2"/>
  <c r="K743" i="2"/>
  <c r="J743" i="2"/>
  <c r="J740" i="2"/>
  <c r="J741" i="2"/>
  <c r="J742" i="2"/>
  <c r="M732" i="2"/>
  <c r="L732" i="2"/>
  <c r="K732" i="2"/>
  <c r="J732" i="2"/>
  <c r="M724" i="2"/>
  <c r="L724" i="2"/>
  <c r="K724" i="2"/>
  <c r="N724" i="2" s="1"/>
  <c r="J724" i="2"/>
  <c r="M716" i="2"/>
  <c r="L716" i="2"/>
  <c r="K716" i="2"/>
  <c r="J716" i="2"/>
  <c r="M708" i="2"/>
  <c r="L708" i="2"/>
  <c r="K708" i="2"/>
  <c r="N708" i="2" s="1"/>
  <c r="J708" i="2"/>
  <c r="M692" i="2"/>
  <c r="M693" i="2"/>
  <c r="M694" i="2"/>
  <c r="L692" i="2"/>
  <c r="L693" i="2"/>
  <c r="L694" i="2"/>
  <c r="K692" i="2"/>
  <c r="O692" i="2" s="1"/>
  <c r="K693" i="2"/>
  <c r="K694" i="2"/>
  <c r="J692" i="2"/>
  <c r="J693" i="2"/>
  <c r="J694" i="2"/>
  <c r="M684" i="2"/>
  <c r="L684" i="2"/>
  <c r="K684" i="2"/>
  <c r="N684" i="2" s="1"/>
  <c r="J684" i="2"/>
  <c r="M676" i="2"/>
  <c r="M677" i="2"/>
  <c r="M678" i="2"/>
  <c r="L676" i="2"/>
  <c r="L677" i="2"/>
  <c r="L678" i="2"/>
  <c r="K676" i="2"/>
  <c r="N676" i="2" s="1"/>
  <c r="K677" i="2"/>
  <c r="K678" i="2"/>
  <c r="J676" i="2"/>
  <c r="J677" i="2"/>
  <c r="J678" i="2"/>
  <c r="M644" i="2"/>
  <c r="L644" i="2"/>
  <c r="K644" i="2"/>
  <c r="N644" i="2" s="1"/>
  <c r="J644" i="2"/>
  <c r="M636" i="2"/>
  <c r="M637" i="2"/>
  <c r="M638" i="2"/>
  <c r="L636" i="2"/>
  <c r="L637" i="2"/>
  <c r="L638" i="2"/>
  <c r="K636" i="2"/>
  <c r="N636" i="2" s="1"/>
  <c r="K637" i="2"/>
  <c r="K638" i="2"/>
  <c r="J636" i="2"/>
  <c r="J637" i="2"/>
  <c r="J638" i="2"/>
  <c r="M612" i="2"/>
  <c r="L612" i="2"/>
  <c r="K612" i="2"/>
  <c r="O612" i="2" s="1"/>
  <c r="J612" i="2"/>
  <c r="M604" i="2"/>
  <c r="M605" i="2"/>
  <c r="M606" i="2"/>
  <c r="L604" i="2"/>
  <c r="L605" i="2"/>
  <c r="L606" i="2"/>
  <c r="K604" i="2"/>
  <c r="N604" i="2" s="1"/>
  <c r="K605" i="2"/>
  <c r="K606" i="2"/>
  <c r="J604" i="2"/>
  <c r="J605" i="2"/>
  <c r="J606" i="2"/>
  <c r="M596" i="2"/>
  <c r="M597" i="2"/>
  <c r="L596" i="2"/>
  <c r="N596" i="2" s="1"/>
  <c r="L597" i="2"/>
  <c r="K596" i="2"/>
  <c r="K597" i="2"/>
  <c r="J596" i="2"/>
  <c r="J597" i="2"/>
  <c r="M572" i="2"/>
  <c r="M573" i="2"/>
  <c r="L572" i="2"/>
  <c r="N572" i="2" s="1"/>
  <c r="L573" i="2"/>
  <c r="K572" i="2"/>
  <c r="K573" i="2"/>
  <c r="J572" i="2"/>
  <c r="J573" i="2"/>
  <c r="M524" i="2"/>
  <c r="M525" i="2"/>
  <c r="L524" i="2"/>
  <c r="N524" i="2" s="1"/>
  <c r="L525" i="2"/>
  <c r="K524" i="2"/>
  <c r="K525" i="2"/>
  <c r="J524" i="2"/>
  <c r="J525" i="2"/>
  <c r="M516" i="2"/>
  <c r="M517" i="2"/>
  <c r="L516" i="2"/>
  <c r="N516" i="2" s="1"/>
  <c r="L517" i="2"/>
  <c r="K516" i="2"/>
  <c r="K517" i="2"/>
  <c r="J516" i="2"/>
  <c r="J517" i="2"/>
  <c r="M508" i="2"/>
  <c r="M509" i="2"/>
  <c r="L508" i="2"/>
  <c r="N508" i="2" s="1"/>
  <c r="L509" i="2"/>
  <c r="K508" i="2"/>
  <c r="K509" i="2"/>
  <c r="J508" i="2"/>
  <c r="J509" i="2"/>
  <c r="M500" i="2"/>
  <c r="M501" i="2"/>
  <c r="M502" i="2"/>
  <c r="M503" i="2"/>
  <c r="L500" i="2"/>
  <c r="L501" i="2"/>
  <c r="L502" i="2"/>
  <c r="L503" i="2"/>
  <c r="K500" i="2"/>
  <c r="K501" i="2"/>
  <c r="K502" i="2"/>
  <c r="N502" i="2" s="1"/>
  <c r="K503" i="2"/>
  <c r="J503" i="2"/>
  <c r="J500" i="2"/>
  <c r="J501" i="2"/>
  <c r="J502" i="2"/>
  <c r="M492" i="2"/>
  <c r="M493" i="2"/>
  <c r="M494" i="2"/>
  <c r="M495" i="2"/>
  <c r="L492" i="2"/>
  <c r="L493" i="2"/>
  <c r="L494" i="2"/>
  <c r="L495" i="2"/>
  <c r="K492" i="2"/>
  <c r="K493" i="2"/>
  <c r="K494" i="2"/>
  <c r="O494" i="2" s="1"/>
  <c r="K495" i="2"/>
  <c r="J495" i="2"/>
  <c r="J492" i="2"/>
  <c r="J493" i="2"/>
  <c r="J494" i="2"/>
  <c r="M476" i="2"/>
  <c r="M477" i="2"/>
  <c r="L476" i="2"/>
  <c r="N476" i="2" s="1"/>
  <c r="L477" i="2"/>
  <c r="K476" i="2"/>
  <c r="K477" i="2"/>
  <c r="J476" i="2"/>
  <c r="J477" i="2"/>
  <c r="M452" i="2"/>
  <c r="L452" i="2"/>
  <c r="K452" i="2"/>
  <c r="N452" i="2" s="1"/>
  <c r="J452" i="2"/>
  <c r="M444" i="2"/>
  <c r="L444" i="2"/>
  <c r="K444" i="2"/>
  <c r="J444" i="2"/>
  <c r="M436" i="2"/>
  <c r="L436" i="2"/>
  <c r="K436" i="2"/>
  <c r="N436" i="2" s="1"/>
  <c r="J436" i="2"/>
  <c r="M428" i="2"/>
  <c r="M429" i="2"/>
  <c r="L428" i="2"/>
  <c r="L429" i="2"/>
  <c r="K428" i="2"/>
  <c r="K429" i="2"/>
  <c r="J428" i="2"/>
  <c r="J429" i="2"/>
  <c r="M420" i="2"/>
  <c r="L420" i="2"/>
  <c r="K420" i="2"/>
  <c r="J420" i="2"/>
  <c r="M412" i="2"/>
  <c r="L412" i="2"/>
  <c r="K412" i="2"/>
  <c r="O412" i="2" s="1"/>
  <c r="J412" i="2"/>
  <c r="M396" i="2"/>
  <c r="M397" i="2"/>
  <c r="L396" i="2"/>
  <c r="L397" i="2"/>
  <c r="K396" i="2"/>
  <c r="K397" i="2"/>
  <c r="J396" i="2"/>
  <c r="J397" i="2"/>
  <c r="M380" i="2"/>
  <c r="L380" i="2"/>
  <c r="K380" i="2"/>
  <c r="J380" i="2"/>
  <c r="M372" i="2"/>
  <c r="L372" i="2"/>
  <c r="K372" i="2"/>
  <c r="N372" i="2" s="1"/>
  <c r="J372" i="2"/>
  <c r="M364" i="2"/>
  <c r="L364" i="2"/>
  <c r="K364" i="2"/>
  <c r="J364" i="2"/>
  <c r="M356" i="2"/>
  <c r="L356" i="2"/>
  <c r="K356" i="2"/>
  <c r="O356" i="2" s="1"/>
  <c r="J356" i="2"/>
  <c r="M348" i="2"/>
  <c r="M349" i="2"/>
  <c r="M350" i="2"/>
  <c r="L348" i="2"/>
  <c r="L349" i="2"/>
  <c r="L350" i="2"/>
  <c r="K348" i="2"/>
  <c r="N348" i="2" s="1"/>
  <c r="K349" i="2"/>
  <c r="K350" i="2"/>
  <c r="J348" i="2"/>
  <c r="J349" i="2"/>
  <c r="J350" i="2"/>
  <c r="M340" i="2"/>
  <c r="M341" i="2"/>
  <c r="M343" i="2"/>
  <c r="L340" i="2"/>
  <c r="L341" i="2"/>
  <c r="L342" i="2"/>
  <c r="L343" i="2"/>
  <c r="K340" i="2"/>
  <c r="K341" i="2"/>
  <c r="K342" i="2"/>
  <c r="K343" i="2"/>
  <c r="N343" i="2" s="1"/>
  <c r="J343" i="2"/>
  <c r="J340" i="2"/>
  <c r="J341" i="2"/>
  <c r="J342" i="2"/>
  <c r="M332" i="2"/>
  <c r="L332" i="2"/>
  <c r="K332" i="2"/>
  <c r="J332" i="2"/>
  <c r="L324" i="2"/>
  <c r="L325" i="2"/>
  <c r="L326" i="2"/>
  <c r="K324" i="2"/>
  <c r="K325" i="2"/>
  <c r="K326" i="2"/>
  <c r="J324" i="2"/>
  <c r="J325" i="2"/>
  <c r="J326" i="2"/>
  <c r="L316" i="2"/>
  <c r="K316" i="2"/>
  <c r="J316" i="2"/>
  <c r="L308" i="2"/>
  <c r="K308" i="2"/>
  <c r="J308" i="2"/>
  <c r="L300" i="2"/>
  <c r="N300" i="2" s="1"/>
  <c r="L301" i="2"/>
  <c r="K300" i="2"/>
  <c r="K301" i="2"/>
  <c r="J300" i="2"/>
  <c r="J301" i="2"/>
  <c r="L292" i="2"/>
  <c r="K292" i="2"/>
  <c r="J292" i="2"/>
  <c r="L276" i="2"/>
  <c r="K276" i="2"/>
  <c r="J276" i="2"/>
  <c r="L268" i="2"/>
  <c r="K268" i="2"/>
  <c r="J268" i="2"/>
  <c r="L260" i="2"/>
  <c r="K260" i="2"/>
  <c r="N260" i="2" s="1"/>
  <c r="J260" i="2"/>
  <c r="L252" i="2"/>
  <c r="L253" i="2"/>
  <c r="K252" i="2"/>
  <c r="K253" i="2"/>
  <c r="J252" i="2"/>
  <c r="J253" i="2"/>
  <c r="L244" i="2"/>
  <c r="K244" i="2"/>
  <c r="J244" i="2"/>
  <c r="L228" i="2"/>
  <c r="K228" i="2"/>
  <c r="J228" i="2"/>
  <c r="L220" i="2"/>
  <c r="K220" i="2"/>
  <c r="J220" i="2"/>
  <c r="L212" i="2"/>
  <c r="K212" i="2"/>
  <c r="J212" i="2"/>
  <c r="L204" i="2"/>
  <c r="K204" i="2"/>
  <c r="J204" i="2"/>
  <c r="L196" i="2"/>
  <c r="K196" i="2"/>
  <c r="O196" i="2" s="1"/>
  <c r="J196" i="2"/>
  <c r="L188" i="2"/>
  <c r="K188" i="2"/>
  <c r="J188" i="2"/>
  <c r="L180" i="2"/>
  <c r="L181" i="2"/>
  <c r="L182" i="2"/>
  <c r="K180" i="2"/>
  <c r="N180" i="2" s="1"/>
  <c r="K181" i="2"/>
  <c r="K182" i="2"/>
  <c r="J180" i="2"/>
  <c r="J181" i="2"/>
  <c r="J182" i="2"/>
  <c r="L172" i="2"/>
  <c r="L173" i="2"/>
  <c r="K172" i="2"/>
  <c r="N172" i="2" s="1"/>
  <c r="K173" i="2"/>
  <c r="J172" i="2"/>
  <c r="J173" i="2"/>
  <c r="L164" i="2"/>
  <c r="K164" i="2"/>
  <c r="J164" i="2"/>
  <c r="L148" i="2"/>
  <c r="L149" i="2"/>
  <c r="N149" i="2" s="1"/>
  <c r="K148" i="2"/>
  <c r="K149" i="2"/>
  <c r="J148" i="2"/>
  <c r="J149" i="2"/>
  <c r="L140" i="2"/>
  <c r="L141" i="2"/>
  <c r="L142" i="2"/>
  <c r="K140" i="2"/>
  <c r="N140" i="2" s="1"/>
  <c r="K141" i="2"/>
  <c r="K142" i="2"/>
  <c r="J140" i="2"/>
  <c r="J141" i="2"/>
  <c r="J142" i="2"/>
  <c r="L132" i="2"/>
  <c r="K132" i="2"/>
  <c r="J132" i="2"/>
  <c r="L124" i="2"/>
  <c r="K124" i="2"/>
  <c r="J124" i="2"/>
  <c r="L116" i="2"/>
  <c r="K116" i="2"/>
  <c r="J116" i="2"/>
  <c r="L108" i="2"/>
  <c r="L109" i="2"/>
  <c r="N109" i="2" s="1"/>
  <c r="K108" i="2"/>
  <c r="K109" i="2"/>
  <c r="J108" i="2"/>
  <c r="J109" i="2"/>
  <c r="L100" i="2"/>
  <c r="K100" i="2"/>
  <c r="J100" i="2"/>
  <c r="L76" i="2"/>
  <c r="N76" i="2" s="1"/>
  <c r="K76" i="2"/>
  <c r="J76" i="2"/>
  <c r="L60" i="2"/>
  <c r="K60" i="2"/>
  <c r="J60" i="2"/>
  <c r="L52" i="2"/>
  <c r="L53" i="2"/>
  <c r="K52" i="2"/>
  <c r="N52" i="2" s="1"/>
  <c r="K53" i="2"/>
  <c r="J52" i="2"/>
  <c r="J53" i="2"/>
  <c r="L44" i="2"/>
  <c r="K44" i="2"/>
  <c r="J44" i="2"/>
  <c r="L28" i="2"/>
  <c r="L29" i="2"/>
  <c r="N29" i="2" s="1"/>
  <c r="K28" i="2"/>
  <c r="K29" i="2"/>
  <c r="J28" i="2"/>
  <c r="J29" i="2"/>
  <c r="L20" i="2"/>
  <c r="K20" i="2"/>
  <c r="J20" i="2"/>
  <c r="J2510" i="2"/>
  <c r="J2502" i="2"/>
  <c r="J2494" i="2"/>
  <c r="J2486" i="2"/>
  <c r="J2478" i="2"/>
  <c r="J2470" i="2"/>
  <c r="J2462" i="2"/>
  <c r="J2454" i="2"/>
  <c r="J2446" i="2"/>
  <c r="J2438" i="2"/>
  <c r="J2430" i="2"/>
  <c r="J2422" i="2"/>
  <c r="J2414" i="2"/>
  <c r="J2406" i="2"/>
  <c r="J2398" i="2"/>
  <c r="J2390" i="2"/>
  <c r="J2382" i="2"/>
  <c r="J2374" i="2"/>
  <c r="J2366" i="2"/>
  <c r="J2358" i="2"/>
  <c r="J2350" i="2"/>
  <c r="J2342" i="2"/>
  <c r="J2334" i="2"/>
  <c r="J2326" i="2"/>
  <c r="J2318" i="2"/>
  <c r="J2310" i="2"/>
  <c r="J2302" i="2"/>
  <c r="J2294" i="2"/>
  <c r="J2286" i="2"/>
  <c r="J2278" i="2"/>
  <c r="J2270" i="2"/>
  <c r="J2262" i="2"/>
  <c r="J2254" i="2"/>
  <c r="J2246" i="2"/>
  <c r="J2238" i="2"/>
  <c r="J2230" i="2"/>
  <c r="J2222" i="2"/>
  <c r="J2214" i="2"/>
  <c r="J2206" i="2"/>
  <c r="J2198" i="2"/>
  <c r="J2190" i="2"/>
  <c r="J2182" i="2"/>
  <c r="J2174" i="2"/>
  <c r="J2166" i="2"/>
  <c r="J2158" i="2"/>
  <c r="J2150" i="2"/>
  <c r="J2142" i="2"/>
  <c r="J2134" i="2"/>
  <c r="J2126" i="2"/>
  <c r="J2110" i="2"/>
  <c r="J2102" i="2"/>
  <c r="J2094" i="2"/>
  <c r="J2086" i="2"/>
  <c r="J2078" i="2"/>
  <c r="J2070" i="2"/>
  <c r="J2062" i="2"/>
  <c r="J2054" i="2"/>
  <c r="J2046" i="2"/>
  <c r="J2038" i="2"/>
  <c r="J2030" i="2"/>
  <c r="J2022" i="2"/>
  <c r="J2014" i="2"/>
  <c r="J2006" i="2"/>
  <c r="J1998" i="2"/>
  <c r="J1990" i="2"/>
  <c r="J1982" i="2"/>
  <c r="J1974" i="2"/>
  <c r="J1966" i="2"/>
  <c r="J1958" i="2"/>
  <c r="J1950" i="2"/>
  <c r="J1942" i="2"/>
  <c r="J1934" i="2"/>
  <c r="J1926" i="2"/>
  <c r="J1918" i="2"/>
  <c r="J1910" i="2"/>
  <c r="J1902" i="2"/>
  <c r="J1894" i="2"/>
  <c r="J1886" i="2"/>
  <c r="J1878" i="2"/>
  <c r="J1870" i="2"/>
  <c r="J1862" i="2"/>
  <c r="J1854" i="2"/>
  <c r="J1846" i="2"/>
  <c r="J1838" i="2"/>
  <c r="J1830" i="2"/>
  <c r="J1822" i="2"/>
  <c r="J1814" i="2"/>
  <c r="J1806" i="2"/>
  <c r="J1798" i="2"/>
  <c r="J1790" i="2"/>
  <c r="J1782" i="2"/>
  <c r="J1774" i="2"/>
  <c r="J1766" i="2"/>
  <c r="J1758" i="2"/>
  <c r="J1750" i="2"/>
  <c r="J1742" i="2"/>
  <c r="J1734" i="2"/>
  <c r="J1726" i="2"/>
  <c r="J1718" i="2"/>
  <c r="J1710" i="2"/>
  <c r="J1702" i="2"/>
  <c r="J1694" i="2"/>
  <c r="J1686" i="2"/>
  <c r="J1678" i="2"/>
  <c r="J1670" i="2"/>
  <c r="J1662" i="2"/>
  <c r="J1654" i="2"/>
  <c r="J1646" i="2"/>
  <c r="M2483" i="2"/>
  <c r="L2483" i="2"/>
  <c r="K2483" i="2"/>
  <c r="M2403" i="2"/>
  <c r="L2403" i="2"/>
  <c r="N2403" i="2" s="1"/>
  <c r="K2403" i="2"/>
  <c r="M2363" i="2"/>
  <c r="L2363" i="2"/>
  <c r="K2363" i="2"/>
  <c r="M2115" i="2"/>
  <c r="M2116" i="2"/>
  <c r="M2117" i="2"/>
  <c r="M2118" i="2"/>
  <c r="O2118" i="2" s="1"/>
  <c r="M2119" i="2"/>
  <c r="L2115" i="2"/>
  <c r="L2116" i="2"/>
  <c r="L2117" i="2"/>
  <c r="L2118" i="2"/>
  <c r="L2119" i="2"/>
  <c r="K2115" i="2"/>
  <c r="K2116" i="2"/>
  <c r="N2116" i="2" s="1"/>
  <c r="K2117" i="2"/>
  <c r="K2118" i="2"/>
  <c r="K2119" i="2"/>
  <c r="M2075" i="2"/>
  <c r="M2076" i="2"/>
  <c r="M2077" i="2"/>
  <c r="L2075" i="2"/>
  <c r="L2076" i="2"/>
  <c r="N2076" i="2" s="1"/>
  <c r="L2077" i="2"/>
  <c r="K2075" i="2"/>
  <c r="K2076" i="2"/>
  <c r="K2077" i="2"/>
  <c r="M1883" i="2"/>
  <c r="M1884" i="2"/>
  <c r="M1885" i="2"/>
  <c r="L1883" i="2"/>
  <c r="N1883" i="2" s="1"/>
  <c r="L1884" i="2"/>
  <c r="L1885" i="2"/>
  <c r="K1883" i="2"/>
  <c r="K1884" i="2"/>
  <c r="K1885" i="2"/>
  <c r="M1483" i="2"/>
  <c r="L1483" i="2"/>
  <c r="K1483" i="2"/>
  <c r="N1483" i="2" s="1"/>
  <c r="J1483" i="2"/>
  <c r="M699" i="2"/>
  <c r="M700" i="2"/>
  <c r="M701" i="2"/>
  <c r="L699" i="2"/>
  <c r="L700" i="2"/>
  <c r="L701" i="2"/>
  <c r="K699" i="2"/>
  <c r="N699" i="2" s="1"/>
  <c r="K700" i="2"/>
  <c r="K701" i="2"/>
  <c r="J699" i="2"/>
  <c r="J700" i="2"/>
  <c r="J701" i="2"/>
  <c r="M624" i="2"/>
  <c r="M625" i="2"/>
  <c r="M619" i="2"/>
  <c r="O619" i="2" s="1"/>
  <c r="M620" i="2"/>
  <c r="M621" i="2"/>
  <c r="M622" i="2"/>
  <c r="M623" i="2"/>
  <c r="L625" i="2"/>
  <c r="L619" i="2"/>
  <c r="L620" i="2"/>
  <c r="L621" i="2"/>
  <c r="N621" i="2" s="1"/>
  <c r="U621" i="2" s="1"/>
  <c r="L622" i="2"/>
  <c r="L623" i="2"/>
  <c r="L624" i="2"/>
  <c r="K619" i="2"/>
  <c r="K620" i="2"/>
  <c r="K621" i="2"/>
  <c r="K622" i="2"/>
  <c r="K623" i="2"/>
  <c r="O623" i="2" s="1"/>
  <c r="K624" i="2"/>
  <c r="K625" i="2"/>
  <c r="J623" i="2"/>
  <c r="J624" i="2"/>
  <c r="J625" i="2"/>
  <c r="J619" i="2"/>
  <c r="J620" i="2"/>
  <c r="J621" i="2"/>
  <c r="J622" i="2"/>
  <c r="M587" i="2"/>
  <c r="M588" i="2"/>
  <c r="L587" i="2"/>
  <c r="L588" i="2"/>
  <c r="K587" i="2"/>
  <c r="K588" i="2"/>
  <c r="J587" i="2"/>
  <c r="J588" i="2"/>
  <c r="M579" i="2"/>
  <c r="M580" i="2"/>
  <c r="L579" i="2"/>
  <c r="L580" i="2"/>
  <c r="K579" i="2"/>
  <c r="K580" i="2"/>
  <c r="J579" i="2"/>
  <c r="J580" i="2"/>
  <c r="M571" i="2"/>
  <c r="L571" i="2"/>
  <c r="K571" i="2"/>
  <c r="J571" i="2"/>
  <c r="M563" i="2"/>
  <c r="M564" i="2"/>
  <c r="M565" i="2"/>
  <c r="L564" i="2"/>
  <c r="L565" i="2"/>
  <c r="L563" i="2"/>
  <c r="K563" i="2"/>
  <c r="K564" i="2"/>
  <c r="K565" i="2"/>
  <c r="J563" i="2"/>
  <c r="J564" i="2"/>
  <c r="J565" i="2"/>
  <c r="M555" i="2"/>
  <c r="M556" i="2"/>
  <c r="L555" i="2"/>
  <c r="L556" i="2"/>
  <c r="K555" i="2"/>
  <c r="K556" i="2"/>
  <c r="J555" i="2"/>
  <c r="J556" i="2"/>
  <c r="M547" i="2"/>
  <c r="M548" i="2"/>
  <c r="L547" i="2"/>
  <c r="L548" i="2"/>
  <c r="K547" i="2"/>
  <c r="K548" i="2"/>
  <c r="J547" i="2"/>
  <c r="J548" i="2"/>
  <c r="M531" i="2"/>
  <c r="M532" i="2"/>
  <c r="M533" i="2"/>
  <c r="L531" i="2"/>
  <c r="L532" i="2"/>
  <c r="L533" i="2"/>
  <c r="K531" i="2"/>
  <c r="K532" i="2"/>
  <c r="K533" i="2"/>
  <c r="J531" i="2"/>
  <c r="J532" i="2"/>
  <c r="J533" i="2"/>
  <c r="M491" i="2"/>
  <c r="L491" i="2"/>
  <c r="K491" i="2"/>
  <c r="N491" i="2" s="1"/>
  <c r="J491" i="2"/>
  <c r="M467" i="2"/>
  <c r="M468" i="2"/>
  <c r="M469" i="2"/>
  <c r="M470" i="2"/>
  <c r="M471" i="2"/>
  <c r="L467" i="2"/>
  <c r="L468" i="2"/>
  <c r="N468" i="2" s="1"/>
  <c r="L469" i="2"/>
  <c r="L470" i="2"/>
  <c r="L471" i="2"/>
  <c r="K467" i="2"/>
  <c r="K468" i="2"/>
  <c r="K469" i="2"/>
  <c r="K470" i="2"/>
  <c r="K471" i="2"/>
  <c r="N471" i="2" s="1"/>
  <c r="J471" i="2"/>
  <c r="J467" i="2"/>
  <c r="J468" i="2"/>
  <c r="J469" i="2"/>
  <c r="J470" i="2"/>
  <c r="M435" i="2"/>
  <c r="L435" i="2"/>
  <c r="K435" i="2"/>
  <c r="N435" i="2" s="1"/>
  <c r="J435" i="2"/>
  <c r="M419" i="2"/>
  <c r="L419" i="2"/>
  <c r="K419" i="2"/>
  <c r="J419" i="2"/>
  <c r="M411" i="2"/>
  <c r="L411" i="2"/>
  <c r="K411" i="2"/>
  <c r="N411" i="2" s="1"/>
  <c r="J411" i="2"/>
  <c r="M404" i="2"/>
  <c r="M403" i="2"/>
  <c r="L403" i="2"/>
  <c r="L404" i="2"/>
  <c r="K403" i="2"/>
  <c r="K404" i="2"/>
  <c r="J403" i="2"/>
  <c r="J404" i="2"/>
  <c r="M395" i="2"/>
  <c r="L395" i="2"/>
  <c r="K395" i="2"/>
  <c r="J395" i="2"/>
  <c r="M388" i="2"/>
  <c r="M389" i="2"/>
  <c r="M387" i="2"/>
  <c r="O387" i="2" s="1"/>
  <c r="L387" i="2"/>
  <c r="L388" i="2"/>
  <c r="L389" i="2"/>
  <c r="K387" i="2"/>
  <c r="K388" i="2"/>
  <c r="K389" i="2"/>
  <c r="J387" i="2"/>
  <c r="J388" i="2"/>
  <c r="J389" i="2"/>
  <c r="M371" i="2"/>
  <c r="L371" i="2"/>
  <c r="K371" i="2"/>
  <c r="J371" i="2"/>
  <c r="M363" i="2"/>
  <c r="L363" i="2"/>
  <c r="K363" i="2"/>
  <c r="O363" i="2" s="1"/>
  <c r="J363" i="2"/>
  <c r="M331" i="2"/>
  <c r="L331" i="2"/>
  <c r="K331" i="2"/>
  <c r="J331" i="2"/>
  <c r="M315" i="2"/>
  <c r="L315" i="2"/>
  <c r="K315" i="2"/>
  <c r="N315" i="2" s="1"/>
  <c r="J315" i="2"/>
  <c r="M307" i="2"/>
  <c r="L307" i="2"/>
  <c r="K307" i="2"/>
  <c r="J307" i="2"/>
  <c r="M299" i="2"/>
  <c r="L299" i="2"/>
  <c r="K299" i="2"/>
  <c r="O299" i="2" s="1"/>
  <c r="J299" i="2"/>
  <c r="M291" i="2"/>
  <c r="L291" i="2"/>
  <c r="K291" i="2"/>
  <c r="J291" i="2"/>
  <c r="M283" i="2"/>
  <c r="L283" i="2"/>
  <c r="L284" i="2"/>
  <c r="N284" i="2" s="1"/>
  <c r="K283" i="2"/>
  <c r="K284" i="2"/>
  <c r="J283" i="2"/>
  <c r="J284" i="2"/>
  <c r="M275" i="2"/>
  <c r="L275" i="2"/>
  <c r="K275" i="2"/>
  <c r="J275" i="2"/>
  <c r="M259" i="2"/>
  <c r="L259" i="2"/>
  <c r="K259" i="2"/>
  <c r="J259" i="2"/>
  <c r="M251" i="2"/>
  <c r="L251" i="2"/>
  <c r="K251" i="2"/>
  <c r="J251" i="2"/>
  <c r="M243" i="2"/>
  <c r="L243" i="2"/>
  <c r="K243" i="2"/>
  <c r="J243" i="2"/>
  <c r="M235" i="2"/>
  <c r="L235" i="2"/>
  <c r="L236" i="2"/>
  <c r="K235" i="2"/>
  <c r="N235" i="2" s="1"/>
  <c r="K236" i="2"/>
  <c r="J235" i="2"/>
  <c r="J236" i="2"/>
  <c r="M227" i="2"/>
  <c r="L227" i="2"/>
  <c r="K227" i="2"/>
  <c r="J227" i="2"/>
  <c r="M211" i="2"/>
  <c r="O211" i="2" s="1"/>
  <c r="L211" i="2"/>
  <c r="K211" i="2"/>
  <c r="J211" i="2"/>
  <c r="M203" i="2"/>
  <c r="L203" i="2"/>
  <c r="K203" i="2"/>
  <c r="J203" i="2"/>
  <c r="M195" i="2"/>
  <c r="O195" i="2" s="1"/>
  <c r="L195" i="2"/>
  <c r="K195" i="2"/>
  <c r="J195" i="2"/>
  <c r="M187" i="2"/>
  <c r="L187" i="2"/>
  <c r="K187" i="2"/>
  <c r="J187" i="2"/>
  <c r="M171" i="2"/>
  <c r="O171" i="2" s="1"/>
  <c r="L171" i="2"/>
  <c r="K171" i="2"/>
  <c r="J171" i="2"/>
  <c r="M163" i="2"/>
  <c r="L163" i="2"/>
  <c r="K163" i="2"/>
  <c r="J163" i="2"/>
  <c r="L147" i="2"/>
  <c r="N147" i="2" s="1"/>
  <c r="K147" i="2"/>
  <c r="J147" i="2"/>
  <c r="L139" i="2"/>
  <c r="K139" i="2"/>
  <c r="J139" i="2"/>
  <c r="L131" i="2"/>
  <c r="K131" i="2"/>
  <c r="J131" i="2"/>
  <c r="L107" i="2"/>
  <c r="K107" i="2"/>
  <c r="J107" i="2"/>
  <c r="L91" i="2"/>
  <c r="L92" i="2"/>
  <c r="K91" i="2"/>
  <c r="K92" i="2"/>
  <c r="J91" i="2"/>
  <c r="J92" i="2"/>
  <c r="L83" i="2"/>
  <c r="L84" i="2"/>
  <c r="L85" i="2"/>
  <c r="K83" i="2"/>
  <c r="K84" i="2"/>
  <c r="K85" i="2"/>
  <c r="J83" i="2"/>
  <c r="J84" i="2"/>
  <c r="J85" i="2"/>
  <c r="L75" i="2"/>
  <c r="K75" i="2"/>
  <c r="J75" i="2"/>
  <c r="M71" i="2"/>
  <c r="L67" i="2"/>
  <c r="L68" i="2"/>
  <c r="L69" i="2"/>
  <c r="L70" i="2"/>
  <c r="L71" i="2"/>
  <c r="K70" i="2"/>
  <c r="K71" i="2"/>
  <c r="K67" i="2"/>
  <c r="K68" i="2"/>
  <c r="K69" i="2"/>
  <c r="N69" i="2" s="1"/>
  <c r="U69" i="2" s="1"/>
  <c r="J67" i="2"/>
  <c r="J68" i="2"/>
  <c r="J69" i="2"/>
  <c r="J70" i="2"/>
  <c r="J71" i="2"/>
  <c r="L59" i="2"/>
  <c r="K59" i="2"/>
  <c r="J59" i="2"/>
  <c r="L51" i="2"/>
  <c r="K51" i="2"/>
  <c r="J51" i="2"/>
  <c r="L43" i="2"/>
  <c r="K43" i="2"/>
  <c r="J43" i="2"/>
  <c r="L27" i="2"/>
  <c r="K27" i="2"/>
  <c r="N27" i="2" s="1"/>
  <c r="J27" i="2"/>
  <c r="L19" i="2"/>
  <c r="K19" i="2"/>
  <c r="J19" i="2"/>
  <c r="J2509" i="2"/>
  <c r="J2501" i="2"/>
  <c r="J2493" i="2"/>
  <c r="J2485" i="2"/>
  <c r="J2477" i="2"/>
  <c r="J2469" i="2"/>
  <c r="J2461" i="2"/>
  <c r="J2445" i="2"/>
  <c r="J2429" i="2"/>
  <c r="J2421" i="2"/>
  <c r="J2413" i="2"/>
  <c r="J2405" i="2"/>
  <c r="J2397" i="2"/>
  <c r="J2389" i="2"/>
  <c r="J2381" i="2"/>
  <c r="J2373" i="2"/>
  <c r="J2365" i="2"/>
  <c r="J2357" i="2"/>
  <c r="J2349" i="2"/>
  <c r="J2341" i="2"/>
  <c r="J2325" i="2"/>
  <c r="J2317" i="2"/>
  <c r="J2309" i="2"/>
  <c r="J2301" i="2"/>
  <c r="J2293" i="2"/>
  <c r="J2285" i="2"/>
  <c r="J2277" i="2"/>
  <c r="J2269" i="2"/>
  <c r="J2253" i="2"/>
  <c r="J2245" i="2"/>
  <c r="J2237" i="2"/>
  <c r="J2229" i="2"/>
  <c r="J2221" i="2"/>
  <c r="J2213" i="2"/>
  <c r="J2205" i="2"/>
  <c r="J2197" i="2"/>
  <c r="J2189" i="2"/>
  <c r="J2181" i="2"/>
  <c r="J2173" i="2"/>
  <c r="J2165" i="2"/>
  <c r="J2157" i="2"/>
  <c r="J2149" i="2"/>
  <c r="J2141" i="2"/>
  <c r="J2133" i="2"/>
  <c r="J2125" i="2"/>
  <c r="J2117" i="2"/>
  <c r="J2109" i="2"/>
  <c r="J2101" i="2"/>
  <c r="J2093" i="2"/>
  <c r="J2085" i="2"/>
  <c r="J2077" i="2"/>
  <c r="J2069" i="2"/>
  <c r="J2061" i="2"/>
  <c r="J2045" i="2"/>
  <c r="J2037" i="2"/>
  <c r="J2021" i="2"/>
  <c r="J2013" i="2"/>
  <c r="J2005" i="2"/>
  <c r="J1997" i="2"/>
  <c r="J1989" i="2"/>
  <c r="J1981" i="2"/>
  <c r="J1965" i="2"/>
  <c r="J1957" i="2"/>
  <c r="J1949" i="2"/>
  <c r="J1941" i="2"/>
  <c r="J1933" i="2"/>
  <c r="J1925" i="2"/>
  <c r="J1917" i="2"/>
  <c r="J1909" i="2"/>
  <c r="J1901" i="2"/>
  <c r="J1885" i="2"/>
  <c r="J1877" i="2"/>
  <c r="J1869" i="2"/>
  <c r="J1861" i="2"/>
  <c r="J1853" i="2"/>
  <c r="J1821" i="2"/>
  <c r="J1813" i="2"/>
  <c r="J1805" i="2"/>
  <c r="J1797" i="2"/>
  <c r="J1789" i="2"/>
  <c r="J1781" i="2"/>
  <c r="J1773" i="2"/>
  <c r="J1765" i="2"/>
  <c r="J1757" i="2"/>
  <c r="J1749" i="2"/>
  <c r="J1741" i="2"/>
  <c r="J1725" i="2"/>
  <c r="J1717" i="2"/>
  <c r="J1701" i="2"/>
  <c r="J1693" i="2"/>
  <c r="J1685" i="2"/>
  <c r="J1677" i="2"/>
  <c r="J1669" i="2"/>
  <c r="J1661" i="2"/>
  <c r="J1653" i="2"/>
  <c r="M2499" i="2"/>
  <c r="L2499" i="2"/>
  <c r="K2499" i="2"/>
  <c r="M2371" i="2"/>
  <c r="L2371" i="2"/>
  <c r="N2371" i="2" s="1"/>
  <c r="K2371" i="2"/>
  <c r="M2323" i="2"/>
  <c r="M2324" i="2"/>
  <c r="L2323" i="2"/>
  <c r="L2324" i="2"/>
  <c r="K2323" i="2"/>
  <c r="K2324" i="2"/>
  <c r="M2107" i="2"/>
  <c r="O2107" i="2" s="1"/>
  <c r="L2107" i="2"/>
  <c r="K2107" i="2"/>
  <c r="M2051" i="2"/>
  <c r="M2052" i="2"/>
  <c r="M2053" i="2"/>
  <c r="M2054" i="2"/>
  <c r="M2055" i="2"/>
  <c r="L2051" i="2"/>
  <c r="N2051" i="2" s="1"/>
  <c r="L2052" i="2"/>
  <c r="L2053" i="2"/>
  <c r="L2054" i="2"/>
  <c r="L2055" i="2"/>
  <c r="K2051" i="2"/>
  <c r="K2052" i="2"/>
  <c r="K2053" i="2"/>
  <c r="K2054" i="2"/>
  <c r="O2054" i="2" s="1"/>
  <c r="K2055" i="2"/>
  <c r="M1899" i="2"/>
  <c r="L1899" i="2"/>
  <c r="K1899" i="2"/>
  <c r="M1691" i="2"/>
  <c r="M1692" i="2"/>
  <c r="L1691" i="2"/>
  <c r="L1692" i="2"/>
  <c r="N1692" i="2" s="1"/>
  <c r="K1691" i="2"/>
  <c r="K1692" i="2"/>
  <c r="M1203" i="2"/>
  <c r="M1204" i="2"/>
  <c r="M1205" i="2"/>
  <c r="L1203" i="2"/>
  <c r="L1204" i="2"/>
  <c r="L1205" i="2"/>
  <c r="N1205" i="2" s="1"/>
  <c r="K1203" i="2"/>
  <c r="K1204" i="2"/>
  <c r="K1205" i="2"/>
  <c r="J1203" i="2"/>
  <c r="J1204" i="2"/>
  <c r="J1205" i="2"/>
  <c r="M1163" i="2"/>
  <c r="M1164" i="2"/>
  <c r="O1164" i="2" s="1"/>
  <c r="M1165" i="2"/>
  <c r="L1163" i="2"/>
  <c r="L1164" i="2"/>
  <c r="L1165" i="2"/>
  <c r="K1163" i="2"/>
  <c r="K1164" i="2"/>
  <c r="K1165" i="2"/>
  <c r="J1163" i="2"/>
  <c r="J1164" i="2"/>
  <c r="J1165" i="2"/>
  <c r="M1123" i="2"/>
  <c r="M1124" i="2"/>
  <c r="M1125" i="2"/>
  <c r="L1123" i="2"/>
  <c r="L1124" i="2"/>
  <c r="L1125" i="2"/>
  <c r="N1125" i="2" s="1"/>
  <c r="K1123" i="2"/>
  <c r="K1124" i="2"/>
  <c r="K1125" i="2"/>
  <c r="J1123" i="2"/>
  <c r="J1124" i="2"/>
  <c r="J1125" i="2"/>
  <c r="M1043" i="2"/>
  <c r="L1043" i="2"/>
  <c r="N1043" i="2" s="1"/>
  <c r="K1043" i="2"/>
  <c r="J1043" i="2"/>
  <c r="M987" i="2"/>
  <c r="M988" i="2"/>
  <c r="M989" i="2"/>
  <c r="L987" i="2"/>
  <c r="L988" i="2"/>
  <c r="L989" i="2"/>
  <c r="N989" i="2" s="1"/>
  <c r="K987" i="2"/>
  <c r="K988" i="2"/>
  <c r="K989" i="2"/>
  <c r="J987" i="2"/>
  <c r="J988" i="2"/>
  <c r="J989" i="2"/>
  <c r="M907" i="2"/>
  <c r="M908" i="2"/>
  <c r="O908" i="2" s="1"/>
  <c r="M909" i="2"/>
  <c r="L907" i="2"/>
  <c r="L908" i="2"/>
  <c r="L909" i="2"/>
  <c r="K907" i="2"/>
  <c r="K908" i="2"/>
  <c r="K909" i="2"/>
  <c r="J907" i="2"/>
  <c r="J908" i="2"/>
  <c r="J909" i="2"/>
  <c r="M867" i="2"/>
  <c r="M868" i="2"/>
  <c r="L867" i="2"/>
  <c r="L868" i="2"/>
  <c r="K867" i="2"/>
  <c r="K868" i="2"/>
  <c r="N868" i="2" s="1"/>
  <c r="J867" i="2"/>
  <c r="J868" i="2"/>
  <c r="M787" i="2"/>
  <c r="M788" i="2"/>
  <c r="M789" i="2"/>
  <c r="L787" i="2"/>
  <c r="L788" i="2"/>
  <c r="L789" i="2"/>
  <c r="N789" i="2" s="1"/>
  <c r="K787" i="2"/>
  <c r="K788" i="2"/>
  <c r="K789" i="2"/>
  <c r="J787" i="2"/>
  <c r="J788" i="2"/>
  <c r="J789" i="2"/>
  <c r="M763" i="2"/>
  <c r="M764" i="2"/>
  <c r="O764" i="2" s="1"/>
  <c r="L763" i="2"/>
  <c r="L764" i="2"/>
  <c r="K763" i="2"/>
  <c r="K764" i="2"/>
  <c r="J763" i="2"/>
  <c r="J764" i="2"/>
  <c r="L9" i="2"/>
  <c r="L8" i="2"/>
  <c r="N8" i="2" s="1"/>
  <c r="K8" i="2"/>
  <c r="K9" i="2"/>
  <c r="J8" i="2"/>
  <c r="J9" i="2"/>
  <c r="M2506" i="2"/>
  <c r="L2506" i="2"/>
  <c r="K2506" i="2"/>
  <c r="M2498" i="2"/>
  <c r="O2498" i="2" s="1"/>
  <c r="L2498" i="2"/>
  <c r="K2498" i="2"/>
  <c r="M2490" i="2"/>
  <c r="L2490" i="2"/>
  <c r="K2490" i="2"/>
  <c r="M2482" i="2"/>
  <c r="L2482" i="2"/>
  <c r="K2482" i="2"/>
  <c r="O2482" i="2" s="1"/>
  <c r="M2474" i="2"/>
  <c r="L2474" i="2"/>
  <c r="K2474" i="2"/>
  <c r="M2451" i="2"/>
  <c r="M2452" i="2"/>
  <c r="M2453" i="2"/>
  <c r="M2454" i="2"/>
  <c r="M2450" i="2"/>
  <c r="O2450" i="2" s="1"/>
  <c r="L2450" i="2"/>
  <c r="L2451" i="2"/>
  <c r="L2452" i="2"/>
  <c r="L2453" i="2"/>
  <c r="L2454" i="2"/>
  <c r="K2450" i="2"/>
  <c r="K2451" i="2"/>
  <c r="K2452" i="2"/>
  <c r="O2452" i="2" s="1"/>
  <c r="K2453" i="2"/>
  <c r="K2454" i="2"/>
  <c r="M2435" i="2"/>
  <c r="M2436" i="2"/>
  <c r="M2437" i="2"/>
  <c r="M2438" i="2"/>
  <c r="M2434" i="2"/>
  <c r="L2434" i="2"/>
  <c r="N2434" i="2" s="1"/>
  <c r="L2435" i="2"/>
  <c r="L2436" i="2"/>
  <c r="L2437" i="2"/>
  <c r="L2438" i="2"/>
  <c r="K2434" i="2"/>
  <c r="K2435" i="2"/>
  <c r="K2436" i="2"/>
  <c r="K2437" i="2"/>
  <c r="N2437" i="2" s="1"/>
  <c r="K2438" i="2"/>
  <c r="M2418" i="2"/>
  <c r="L2418" i="2"/>
  <c r="K2418" i="2"/>
  <c r="M2410" i="2"/>
  <c r="L2410" i="2"/>
  <c r="K2410" i="2"/>
  <c r="M2362" i="2"/>
  <c r="O2362" i="2" s="1"/>
  <c r="L2362" i="2"/>
  <c r="K2362" i="2"/>
  <c r="M2354" i="2"/>
  <c r="M2355" i="2"/>
  <c r="L2354" i="2"/>
  <c r="L2355" i="2"/>
  <c r="K2354" i="2"/>
  <c r="K2355" i="2"/>
  <c r="N2355" i="2" s="1"/>
  <c r="M2330" i="2"/>
  <c r="M2331" i="2"/>
  <c r="M2332" i="2"/>
  <c r="M2333" i="2"/>
  <c r="L2330" i="2"/>
  <c r="L2331" i="2"/>
  <c r="L2332" i="2"/>
  <c r="L2333" i="2"/>
  <c r="N2333" i="2" s="1"/>
  <c r="K2330" i="2"/>
  <c r="K2331" i="2"/>
  <c r="K2332" i="2"/>
  <c r="K2333" i="2"/>
  <c r="M2322" i="2"/>
  <c r="L2322" i="2"/>
  <c r="K2322" i="2"/>
  <c r="M2306" i="2"/>
  <c r="O2306" i="2" s="1"/>
  <c r="M2307" i="2"/>
  <c r="L2306" i="2"/>
  <c r="L2307" i="2"/>
  <c r="K2306" i="2"/>
  <c r="K2307" i="2"/>
  <c r="M2298" i="2"/>
  <c r="L2298" i="2"/>
  <c r="K2298" i="2"/>
  <c r="N2298" i="2" s="1"/>
  <c r="M2290" i="2"/>
  <c r="L2290" i="2"/>
  <c r="K2290" i="2"/>
  <c r="M2266" i="2"/>
  <c r="M2267" i="2"/>
  <c r="M2268" i="2"/>
  <c r="L2266" i="2"/>
  <c r="L2267" i="2"/>
  <c r="N2267" i="2" s="1"/>
  <c r="L2268" i="2"/>
  <c r="K2266" i="2"/>
  <c r="K2267" i="2"/>
  <c r="K2268" i="2"/>
  <c r="M2258" i="2"/>
  <c r="M2259" i="2"/>
  <c r="M2260" i="2"/>
  <c r="M2261" i="2"/>
  <c r="L2258" i="2"/>
  <c r="L2259" i="2"/>
  <c r="L2260" i="2"/>
  <c r="L2261" i="2"/>
  <c r="K2258" i="2"/>
  <c r="K2259" i="2"/>
  <c r="K2260" i="2"/>
  <c r="K2261" i="2"/>
  <c r="N2261" i="2" s="1"/>
  <c r="M2242" i="2"/>
  <c r="M2243" i="2"/>
  <c r="L2242" i="2"/>
  <c r="L2243" i="2"/>
  <c r="K2242" i="2"/>
  <c r="K2243" i="2"/>
  <c r="M2234" i="2"/>
  <c r="M2235" i="2"/>
  <c r="O2235" i="2" s="1"/>
  <c r="M2236" i="2"/>
  <c r="L2234" i="2"/>
  <c r="L2235" i="2"/>
  <c r="L2236" i="2"/>
  <c r="K2234" i="2"/>
  <c r="K2235" i="2"/>
  <c r="K2236" i="2"/>
  <c r="M2130" i="2"/>
  <c r="O2130" i="2" s="1"/>
  <c r="M2131" i="2"/>
  <c r="M2132" i="2"/>
  <c r="L2130" i="2"/>
  <c r="L2131" i="2"/>
  <c r="L2132" i="2"/>
  <c r="K2130" i="2"/>
  <c r="K2131" i="2"/>
  <c r="K2132" i="2"/>
  <c r="O2132" i="2" s="1"/>
  <c r="M2098" i="2"/>
  <c r="M2099" i="2"/>
  <c r="L2098" i="2"/>
  <c r="L2099" i="2"/>
  <c r="K2098" i="2"/>
  <c r="K2099" i="2"/>
  <c r="M2050" i="2"/>
  <c r="L2050" i="2"/>
  <c r="N2050" i="2" s="1"/>
  <c r="K2050" i="2"/>
  <c r="M2034" i="2"/>
  <c r="M2035" i="2"/>
  <c r="L2034" i="2"/>
  <c r="L2035" i="2"/>
  <c r="K2034" i="2"/>
  <c r="K2035" i="2"/>
  <c r="M2026" i="2"/>
  <c r="M2027" i="2"/>
  <c r="M2028" i="2"/>
  <c r="M2029" i="2"/>
  <c r="L2026" i="2"/>
  <c r="L2027" i="2"/>
  <c r="L2028" i="2"/>
  <c r="L2029" i="2"/>
  <c r="K2026" i="2"/>
  <c r="N2026" i="2" s="1"/>
  <c r="K2027" i="2"/>
  <c r="K2028" i="2"/>
  <c r="K2029" i="2"/>
  <c r="M2018" i="2"/>
  <c r="L2018" i="2"/>
  <c r="K2018" i="2"/>
  <c r="M1994" i="2"/>
  <c r="M1995" i="2"/>
  <c r="M1996" i="2"/>
  <c r="L1994" i="2"/>
  <c r="L1995" i="2"/>
  <c r="L1996" i="2"/>
  <c r="K1994" i="2"/>
  <c r="K1995" i="2"/>
  <c r="K1996" i="2"/>
  <c r="M1970" i="2"/>
  <c r="M1971" i="2"/>
  <c r="M1972" i="2"/>
  <c r="M1973" i="2"/>
  <c r="L1970" i="2"/>
  <c r="L1971" i="2"/>
  <c r="L1972" i="2"/>
  <c r="L1973" i="2"/>
  <c r="K1970" i="2"/>
  <c r="N1970" i="2" s="1"/>
  <c r="K1971" i="2"/>
  <c r="K1972" i="2"/>
  <c r="K1973" i="2"/>
  <c r="M1962" i="2"/>
  <c r="L1962" i="2"/>
  <c r="K1962" i="2"/>
  <c r="M1954" i="2"/>
  <c r="M1955" i="2"/>
  <c r="O1955" i="2" s="1"/>
  <c r="M1956" i="2"/>
  <c r="L1954" i="2"/>
  <c r="L1955" i="2"/>
  <c r="L1956" i="2"/>
  <c r="K1954" i="2"/>
  <c r="K1955" i="2"/>
  <c r="K1956" i="2"/>
  <c r="M1922" i="2"/>
  <c r="O1922" i="2" s="1"/>
  <c r="M1923" i="2"/>
  <c r="M1924" i="2"/>
  <c r="L1922" i="2"/>
  <c r="L1923" i="2"/>
  <c r="L1924" i="2"/>
  <c r="K1922" i="2"/>
  <c r="K1923" i="2"/>
  <c r="K1924" i="2"/>
  <c r="N1924" i="2" s="1"/>
  <c r="M1906" i="2"/>
  <c r="L1906" i="2"/>
  <c r="K1906" i="2"/>
  <c r="M1890" i="2"/>
  <c r="M1891" i="2"/>
  <c r="M1892" i="2"/>
  <c r="M1893" i="2"/>
  <c r="M1894" i="2"/>
  <c r="O1894" i="2" s="1"/>
  <c r="L1890" i="2"/>
  <c r="L1891" i="2"/>
  <c r="L1892" i="2"/>
  <c r="L1893" i="2"/>
  <c r="L1894" i="2"/>
  <c r="K1890" i="2"/>
  <c r="K1891" i="2"/>
  <c r="K1892" i="2"/>
  <c r="N1892" i="2" s="1"/>
  <c r="K1893" i="2"/>
  <c r="K1894" i="2"/>
  <c r="M1874" i="2"/>
  <c r="M1875" i="2"/>
  <c r="L1874" i="2"/>
  <c r="L1875" i="2"/>
  <c r="K1874" i="2"/>
  <c r="K1875" i="2"/>
  <c r="O1875" i="2" s="1"/>
  <c r="M1842" i="2"/>
  <c r="M1843" i="2"/>
  <c r="M1844" i="2"/>
  <c r="M1845" i="2"/>
  <c r="L1842" i="2"/>
  <c r="L1843" i="2"/>
  <c r="L1844" i="2"/>
  <c r="L1845" i="2"/>
  <c r="N1845" i="2" s="1"/>
  <c r="K1842" i="2"/>
  <c r="K1843" i="2"/>
  <c r="K1844" i="2"/>
  <c r="K1845" i="2"/>
  <c r="M1834" i="2"/>
  <c r="M1835" i="2"/>
  <c r="M1836" i="2"/>
  <c r="M1837" i="2"/>
  <c r="L1834" i="2"/>
  <c r="L1835" i="2"/>
  <c r="L1836" i="2"/>
  <c r="L1837" i="2"/>
  <c r="K1834" i="2"/>
  <c r="K1835" i="2"/>
  <c r="K1836" i="2"/>
  <c r="K1837" i="2"/>
  <c r="O1837" i="2" s="1"/>
  <c r="M1826" i="2"/>
  <c r="M1827" i="2"/>
  <c r="M1828" i="2"/>
  <c r="M1829" i="2"/>
  <c r="M1830" i="2"/>
  <c r="L1826" i="2"/>
  <c r="L1827" i="2"/>
  <c r="L1828" i="2"/>
  <c r="N1828" i="2" s="1"/>
  <c r="L1829" i="2"/>
  <c r="L1830" i="2"/>
  <c r="K1826" i="2"/>
  <c r="K1827" i="2"/>
  <c r="K1828" i="2"/>
  <c r="K1829" i="2"/>
  <c r="K1830" i="2"/>
  <c r="M1738" i="2"/>
  <c r="O1738" i="2" s="1"/>
  <c r="M1739" i="2"/>
  <c r="L1738" i="2"/>
  <c r="L1739" i="2"/>
  <c r="K1738" i="2"/>
  <c r="K1739" i="2"/>
  <c r="M1732" i="2"/>
  <c r="M1733" i="2"/>
  <c r="M1730" i="2"/>
  <c r="O1730" i="2" s="1"/>
  <c r="M1731" i="2"/>
  <c r="L1730" i="2"/>
  <c r="L1731" i="2"/>
  <c r="L1732" i="2"/>
  <c r="L1733" i="2"/>
  <c r="K1730" i="2"/>
  <c r="K1731" i="2"/>
  <c r="K1732" i="2"/>
  <c r="N1732" i="2" s="1"/>
  <c r="K1733" i="2"/>
  <c r="M1714" i="2"/>
  <c r="M1715" i="2"/>
  <c r="M1716" i="2"/>
  <c r="L1714" i="2"/>
  <c r="L1715" i="2"/>
  <c r="L1716" i="2"/>
  <c r="K1714" i="2"/>
  <c r="N1714" i="2" s="1"/>
  <c r="K1715" i="2"/>
  <c r="K1716" i="2"/>
  <c r="M1706" i="2"/>
  <c r="M1707" i="2"/>
  <c r="M1708" i="2"/>
  <c r="M1709" i="2"/>
  <c r="L1706" i="2"/>
  <c r="L1707" i="2"/>
  <c r="L1708" i="2"/>
  <c r="L1709" i="2"/>
  <c r="K1706" i="2"/>
  <c r="K1707" i="2"/>
  <c r="K1708" i="2"/>
  <c r="K1709" i="2"/>
  <c r="M1666" i="2"/>
  <c r="M1667" i="2"/>
  <c r="M1668" i="2"/>
  <c r="L1666" i="2"/>
  <c r="L1667" i="2"/>
  <c r="L1668" i="2"/>
  <c r="K1666" i="2"/>
  <c r="K1667" i="2"/>
  <c r="K1668" i="2"/>
  <c r="M1642" i="2"/>
  <c r="M1643" i="2"/>
  <c r="M1644" i="2"/>
  <c r="L1642" i="2"/>
  <c r="L1643" i="2"/>
  <c r="L1644" i="2"/>
  <c r="K1642" i="2"/>
  <c r="K1643" i="2"/>
  <c r="K1644" i="2"/>
  <c r="O1644" i="2" s="1"/>
  <c r="J1643" i="2"/>
  <c r="J1644" i="2"/>
  <c r="M1602" i="2"/>
  <c r="M1603" i="2"/>
  <c r="M1604" i="2"/>
  <c r="M1605" i="2"/>
  <c r="M1606" i="2"/>
  <c r="M1607" i="2"/>
  <c r="O1607" i="2" s="1"/>
  <c r="L1602" i="2"/>
  <c r="L1603" i="2"/>
  <c r="L1604" i="2"/>
  <c r="L1605" i="2"/>
  <c r="L1606" i="2"/>
  <c r="L1607" i="2"/>
  <c r="K1602" i="2"/>
  <c r="K1603" i="2"/>
  <c r="O1603" i="2" s="1"/>
  <c r="K1604" i="2"/>
  <c r="K1605" i="2"/>
  <c r="K1606" i="2"/>
  <c r="K1607" i="2"/>
  <c r="J1607" i="2"/>
  <c r="J1602" i="2"/>
  <c r="J1603" i="2"/>
  <c r="J1604" i="2"/>
  <c r="J1605" i="2"/>
  <c r="J1606" i="2"/>
  <c r="M1514" i="2"/>
  <c r="M1515" i="2"/>
  <c r="L1514" i="2"/>
  <c r="L1515" i="2"/>
  <c r="K1514" i="2"/>
  <c r="K1515" i="2"/>
  <c r="O1515" i="2" s="1"/>
  <c r="J1514" i="2"/>
  <c r="J1515" i="2"/>
  <c r="M1458" i="2"/>
  <c r="M1459" i="2"/>
  <c r="M1460" i="2"/>
  <c r="L1458" i="2"/>
  <c r="L1459" i="2"/>
  <c r="L1460" i="2"/>
  <c r="N1460" i="2" s="1"/>
  <c r="K1458" i="2"/>
  <c r="K1459" i="2"/>
  <c r="K1460" i="2"/>
  <c r="J1458" i="2"/>
  <c r="J1459" i="2"/>
  <c r="J1460" i="2"/>
  <c r="M1450" i="2"/>
  <c r="M1451" i="2"/>
  <c r="M1452" i="2"/>
  <c r="M1453" i="2"/>
  <c r="L1450" i="2"/>
  <c r="L1451" i="2"/>
  <c r="L1452" i="2"/>
  <c r="L1453" i="2"/>
  <c r="K1453" i="2"/>
  <c r="K1450" i="2"/>
  <c r="O1450" i="2" s="1"/>
  <c r="U1450" i="2" s="1"/>
  <c r="X783" i="2" s="1"/>
  <c r="BB783" i="2" s="1"/>
  <c r="AC783" i="2" s="1"/>
  <c r="K1451" i="2"/>
  <c r="K1452" i="2"/>
  <c r="J1450" i="2"/>
  <c r="J1451" i="2"/>
  <c r="J1452" i="2"/>
  <c r="J1453" i="2"/>
  <c r="M1426" i="2"/>
  <c r="M1427" i="2"/>
  <c r="O1427" i="2" s="1"/>
  <c r="M1428" i="2"/>
  <c r="L1426" i="2"/>
  <c r="L1427" i="2"/>
  <c r="L1428" i="2"/>
  <c r="K1427" i="2"/>
  <c r="K1428" i="2"/>
  <c r="K1426" i="2"/>
  <c r="J1426" i="2"/>
  <c r="J1427" i="2"/>
  <c r="J1428" i="2"/>
  <c r="M1402" i="2"/>
  <c r="M1403" i="2"/>
  <c r="M1404" i="2"/>
  <c r="L1402" i="2"/>
  <c r="L1403" i="2"/>
  <c r="L1404" i="2"/>
  <c r="N1404" i="2" s="1"/>
  <c r="K1402" i="2"/>
  <c r="K1403" i="2"/>
  <c r="K1404" i="2"/>
  <c r="J1402" i="2"/>
  <c r="J1403" i="2"/>
  <c r="J1404" i="2"/>
  <c r="M1378" i="2"/>
  <c r="M1379" i="2"/>
  <c r="M1380" i="2"/>
  <c r="M1381" i="2"/>
  <c r="L1378" i="2"/>
  <c r="L1379" i="2"/>
  <c r="L1380" i="2"/>
  <c r="L1381" i="2"/>
  <c r="K1378" i="2"/>
  <c r="K1379" i="2"/>
  <c r="O1379" i="2" s="1"/>
  <c r="K1380" i="2"/>
  <c r="K1381" i="2"/>
  <c r="J1378" i="2"/>
  <c r="J1379" i="2"/>
  <c r="J1380" i="2"/>
  <c r="J1381" i="2"/>
  <c r="M1370" i="2"/>
  <c r="M1371" i="2"/>
  <c r="O1371" i="2" s="1"/>
  <c r="M1372" i="2"/>
  <c r="L1370" i="2"/>
  <c r="L1371" i="2"/>
  <c r="L1372" i="2"/>
  <c r="K1370" i="2"/>
  <c r="K1371" i="2"/>
  <c r="K1372" i="2"/>
  <c r="J1370" i="2"/>
  <c r="J1371" i="2"/>
  <c r="J1372" i="2"/>
  <c r="M1354" i="2"/>
  <c r="M1355" i="2"/>
  <c r="M1356" i="2"/>
  <c r="L1354" i="2"/>
  <c r="L1355" i="2"/>
  <c r="L1356" i="2"/>
  <c r="N1356" i="2" s="1"/>
  <c r="K1354" i="2"/>
  <c r="K1355" i="2"/>
  <c r="K1356" i="2"/>
  <c r="J1354" i="2"/>
  <c r="J1355" i="2"/>
  <c r="J1356" i="2"/>
  <c r="M1338" i="2"/>
  <c r="M1339" i="2"/>
  <c r="O1339" i="2" s="1"/>
  <c r="L1338" i="2"/>
  <c r="L1339" i="2"/>
  <c r="K1338" i="2"/>
  <c r="K1339" i="2"/>
  <c r="J1338" i="2"/>
  <c r="J1339" i="2"/>
  <c r="M1322" i="2"/>
  <c r="M1323" i="2"/>
  <c r="O1323" i="2" s="1"/>
  <c r="M1324" i="2"/>
  <c r="L1322" i="2"/>
  <c r="L1323" i="2"/>
  <c r="L1324" i="2"/>
  <c r="K1322" i="2"/>
  <c r="K1323" i="2"/>
  <c r="K1324" i="2"/>
  <c r="J1322" i="2"/>
  <c r="J1323" i="2"/>
  <c r="J1324" i="2"/>
  <c r="M1282" i="2"/>
  <c r="L1282" i="2"/>
  <c r="K1282" i="2"/>
  <c r="J1282" i="2"/>
  <c r="M1258" i="2"/>
  <c r="L1258" i="2"/>
  <c r="N1258" i="2" s="1"/>
  <c r="K1258" i="2"/>
  <c r="J1258" i="2"/>
  <c r="M1242" i="2"/>
  <c r="L1242" i="2"/>
  <c r="K1242" i="2"/>
  <c r="J1242" i="2"/>
  <c r="M1234" i="2"/>
  <c r="M1235" i="2"/>
  <c r="M1236" i="2"/>
  <c r="L1234" i="2"/>
  <c r="L1235" i="2"/>
  <c r="L1236" i="2"/>
  <c r="K1234" i="2"/>
  <c r="K1235" i="2"/>
  <c r="K1236" i="2"/>
  <c r="J1234" i="2"/>
  <c r="J1235" i="2"/>
  <c r="J1236" i="2"/>
  <c r="M1218" i="2"/>
  <c r="L1218" i="2"/>
  <c r="K1218" i="2"/>
  <c r="J1218" i="2"/>
  <c r="M1210" i="2"/>
  <c r="L1210" i="2"/>
  <c r="N1210" i="2" s="1"/>
  <c r="K1210" i="2"/>
  <c r="J1210" i="2"/>
  <c r="M1194" i="2"/>
  <c r="L1194" i="2"/>
  <c r="K1194" i="2"/>
  <c r="J1194" i="2"/>
  <c r="M1186" i="2"/>
  <c r="L1186" i="2"/>
  <c r="N1186" i="2" s="1"/>
  <c r="K1186" i="2"/>
  <c r="J1186" i="2"/>
  <c r="M1178" i="2"/>
  <c r="M1179" i="2"/>
  <c r="L1178" i="2"/>
  <c r="L1179" i="2"/>
  <c r="K1178" i="2"/>
  <c r="K1179" i="2"/>
  <c r="N1179" i="2" s="1"/>
  <c r="J1178" i="2"/>
  <c r="J1179" i="2"/>
  <c r="M1154" i="2"/>
  <c r="L1154" i="2"/>
  <c r="K1154" i="2"/>
  <c r="J1154" i="2"/>
  <c r="M1146" i="2"/>
  <c r="L1146" i="2"/>
  <c r="N1146" i="2" s="1"/>
  <c r="K1146" i="2"/>
  <c r="J1146" i="2"/>
  <c r="M1138" i="2"/>
  <c r="M1139" i="2"/>
  <c r="M1140" i="2"/>
  <c r="M1141" i="2"/>
  <c r="L1138" i="2"/>
  <c r="L1139" i="2"/>
  <c r="L1140" i="2"/>
  <c r="L1141" i="2"/>
  <c r="K1138" i="2"/>
  <c r="K1139" i="2"/>
  <c r="O1139" i="2" s="1"/>
  <c r="K1140" i="2"/>
  <c r="K1141" i="2"/>
  <c r="J1138" i="2"/>
  <c r="J1139" i="2"/>
  <c r="J1140" i="2"/>
  <c r="J1141" i="2"/>
  <c r="M1122" i="2"/>
  <c r="L1122" i="2"/>
  <c r="K1122" i="2"/>
  <c r="J1122" i="2"/>
  <c r="M1106" i="2"/>
  <c r="L1106" i="2"/>
  <c r="K1106" i="2"/>
  <c r="J1106" i="2"/>
  <c r="M1098" i="2"/>
  <c r="L1098" i="2"/>
  <c r="K1098" i="2"/>
  <c r="J1098" i="2"/>
  <c r="M1058" i="2"/>
  <c r="L1058" i="2"/>
  <c r="N1058" i="2" s="1"/>
  <c r="K1058" i="2"/>
  <c r="J1058" i="2"/>
  <c r="M1042" i="2"/>
  <c r="L1042" i="2"/>
  <c r="K1042" i="2"/>
  <c r="J1042" i="2"/>
  <c r="M994" i="2"/>
  <c r="M995" i="2"/>
  <c r="O995" i="2" s="1"/>
  <c r="M996" i="2"/>
  <c r="L994" i="2"/>
  <c r="L995" i="2"/>
  <c r="L996" i="2"/>
  <c r="K994" i="2"/>
  <c r="K995" i="2"/>
  <c r="K996" i="2"/>
  <c r="J994" i="2"/>
  <c r="J995" i="2"/>
  <c r="J996" i="2"/>
  <c r="M962" i="2"/>
  <c r="M963" i="2"/>
  <c r="L962" i="2"/>
  <c r="L963" i="2"/>
  <c r="K962" i="2"/>
  <c r="K963" i="2"/>
  <c r="O963" i="2" s="1"/>
  <c r="J962" i="2"/>
  <c r="J963" i="2"/>
  <c r="M946" i="2"/>
  <c r="M947" i="2"/>
  <c r="L946" i="2"/>
  <c r="L947" i="2"/>
  <c r="K946" i="2"/>
  <c r="K947" i="2"/>
  <c r="O947" i="2" s="1"/>
  <c r="J946" i="2"/>
  <c r="J947" i="2"/>
  <c r="M938" i="2"/>
  <c r="M939" i="2"/>
  <c r="M940" i="2"/>
  <c r="L938" i="2"/>
  <c r="L939" i="2"/>
  <c r="L940" i="2"/>
  <c r="N940" i="2" s="1"/>
  <c r="K938" i="2"/>
  <c r="K939" i="2"/>
  <c r="K940" i="2"/>
  <c r="J938" i="2"/>
  <c r="J939" i="2"/>
  <c r="J940" i="2"/>
  <c r="M930" i="2"/>
  <c r="M931" i="2"/>
  <c r="O931" i="2" s="1"/>
  <c r="L930" i="2"/>
  <c r="L931" i="2"/>
  <c r="K930" i="2"/>
  <c r="K931" i="2"/>
  <c r="J930" i="2"/>
  <c r="J931" i="2"/>
  <c r="M922" i="2"/>
  <c r="M923" i="2"/>
  <c r="O923" i="2" s="1"/>
  <c r="M924" i="2"/>
  <c r="L922" i="2"/>
  <c r="L923" i="2"/>
  <c r="L924" i="2"/>
  <c r="K922" i="2"/>
  <c r="K923" i="2"/>
  <c r="K924" i="2"/>
  <c r="J922" i="2"/>
  <c r="J923" i="2"/>
  <c r="J924" i="2"/>
  <c r="M906" i="2"/>
  <c r="L906" i="2"/>
  <c r="K906" i="2"/>
  <c r="J906" i="2"/>
  <c r="M898" i="2"/>
  <c r="M899" i="2"/>
  <c r="M900" i="2"/>
  <c r="M901" i="2"/>
  <c r="L898" i="2"/>
  <c r="L899" i="2"/>
  <c r="L900" i="2"/>
  <c r="L901" i="2"/>
  <c r="K898" i="2"/>
  <c r="K899" i="2"/>
  <c r="N899" i="2" s="1"/>
  <c r="K900" i="2"/>
  <c r="K901" i="2"/>
  <c r="J898" i="2"/>
  <c r="J899" i="2"/>
  <c r="J900" i="2"/>
  <c r="J901" i="2"/>
  <c r="M890" i="2"/>
  <c r="M891" i="2"/>
  <c r="M892" i="2"/>
  <c r="M893" i="2"/>
  <c r="L890" i="2"/>
  <c r="L891" i="2"/>
  <c r="L892" i="2"/>
  <c r="L893" i="2"/>
  <c r="K890" i="2"/>
  <c r="K891" i="2"/>
  <c r="O891" i="2" s="1"/>
  <c r="K892" i="2"/>
  <c r="K893" i="2"/>
  <c r="J890" i="2"/>
  <c r="J891" i="2"/>
  <c r="J892" i="2"/>
  <c r="J893" i="2"/>
  <c r="M874" i="2"/>
  <c r="M875" i="2"/>
  <c r="O875" i="2" s="1"/>
  <c r="L874" i="2"/>
  <c r="L875" i="2"/>
  <c r="K874" i="2"/>
  <c r="K875" i="2"/>
  <c r="J874" i="2"/>
  <c r="J875" i="2"/>
  <c r="M866" i="2"/>
  <c r="L866" i="2"/>
  <c r="N866" i="2" s="1"/>
  <c r="K866" i="2"/>
  <c r="J866" i="2"/>
  <c r="M858" i="2"/>
  <c r="M859" i="2"/>
  <c r="L858" i="2"/>
  <c r="L859" i="2"/>
  <c r="K858" i="2"/>
  <c r="K859" i="2"/>
  <c r="O859" i="2" s="1"/>
  <c r="J858" i="2"/>
  <c r="J859" i="2"/>
  <c r="M834" i="2"/>
  <c r="M835" i="2"/>
  <c r="L834" i="2"/>
  <c r="L835" i="2"/>
  <c r="K834" i="2"/>
  <c r="K835" i="2"/>
  <c r="N835" i="2" s="1"/>
  <c r="J834" i="2"/>
  <c r="J835" i="2"/>
  <c r="M802" i="2"/>
  <c r="L802" i="2"/>
  <c r="K802" i="2"/>
  <c r="J802" i="2"/>
  <c r="M794" i="2"/>
  <c r="L794" i="2"/>
  <c r="N794" i="2" s="1"/>
  <c r="K794" i="2"/>
  <c r="J794" i="2"/>
  <c r="M786" i="2"/>
  <c r="L786" i="2"/>
  <c r="K786" i="2"/>
  <c r="J786" i="2"/>
  <c r="M778" i="2"/>
  <c r="M779" i="2"/>
  <c r="O779" i="2" s="1"/>
  <c r="M780" i="2"/>
  <c r="L778" i="2"/>
  <c r="L779" i="2"/>
  <c r="L780" i="2"/>
  <c r="K778" i="2"/>
  <c r="K779" i="2"/>
  <c r="K780" i="2"/>
  <c r="J778" i="2"/>
  <c r="J779" i="2"/>
  <c r="J780" i="2"/>
  <c r="M754" i="2"/>
  <c r="L754" i="2"/>
  <c r="K754" i="2"/>
  <c r="J754" i="2"/>
  <c r="M746" i="2"/>
  <c r="L746" i="2"/>
  <c r="N746" i="2" s="1"/>
  <c r="K746" i="2"/>
  <c r="J746" i="2"/>
  <c r="M738" i="2"/>
  <c r="M739" i="2"/>
  <c r="L738" i="2"/>
  <c r="L739" i="2"/>
  <c r="K738" i="2"/>
  <c r="K739" i="2"/>
  <c r="N739" i="2" s="1"/>
  <c r="J738" i="2"/>
  <c r="J739" i="2"/>
  <c r="M730" i="2"/>
  <c r="M731" i="2"/>
  <c r="L730" i="2"/>
  <c r="L731" i="2"/>
  <c r="K730" i="2"/>
  <c r="K731" i="2"/>
  <c r="N731" i="2" s="1"/>
  <c r="J730" i="2"/>
  <c r="J731" i="2"/>
  <c r="M690" i="2"/>
  <c r="M691" i="2"/>
  <c r="L690" i="2"/>
  <c r="L691" i="2"/>
  <c r="K690" i="2"/>
  <c r="K691" i="2"/>
  <c r="O691" i="2" s="1"/>
  <c r="J690" i="2"/>
  <c r="J691" i="2"/>
  <c r="M642" i="2"/>
  <c r="M643" i="2"/>
  <c r="L642" i="2"/>
  <c r="L643" i="2"/>
  <c r="K642" i="2"/>
  <c r="K643" i="2"/>
  <c r="N643" i="2" s="1"/>
  <c r="J642" i="2"/>
  <c r="J643" i="2"/>
  <c r="M632" i="2"/>
  <c r="M626" i="2"/>
  <c r="M627" i="2"/>
  <c r="M628" i="2"/>
  <c r="M629" i="2"/>
  <c r="M630" i="2"/>
  <c r="O630" i="2" s="1"/>
  <c r="M631" i="2"/>
  <c r="L626" i="2"/>
  <c r="L627" i="2"/>
  <c r="L628" i="2"/>
  <c r="L629" i="2"/>
  <c r="L630" i="2"/>
  <c r="L631" i="2"/>
  <c r="L632" i="2"/>
  <c r="K626" i="2"/>
  <c r="K627" i="2"/>
  <c r="K628" i="2"/>
  <c r="K629" i="2"/>
  <c r="K630" i="2"/>
  <c r="K631" i="2"/>
  <c r="K632" i="2"/>
  <c r="J631" i="2"/>
  <c r="J632" i="2"/>
  <c r="J626" i="2"/>
  <c r="J627" i="2"/>
  <c r="J628" i="2"/>
  <c r="J629" i="2"/>
  <c r="J630" i="2"/>
  <c r="M618" i="2"/>
  <c r="L618" i="2"/>
  <c r="N618" i="2" s="1"/>
  <c r="K618" i="2"/>
  <c r="J618" i="2"/>
  <c r="M610" i="2"/>
  <c r="M611" i="2"/>
  <c r="L610" i="2"/>
  <c r="L611" i="2"/>
  <c r="K610" i="2"/>
  <c r="K611" i="2"/>
  <c r="N611" i="2" s="1"/>
  <c r="J610" i="2"/>
  <c r="J611" i="2"/>
  <c r="M602" i="2"/>
  <c r="M603" i="2"/>
  <c r="L602" i="2"/>
  <c r="L603" i="2"/>
  <c r="K602" i="2"/>
  <c r="K603" i="2"/>
  <c r="N603" i="2" s="1"/>
  <c r="J602" i="2"/>
  <c r="J603" i="2"/>
  <c r="M594" i="2"/>
  <c r="M595" i="2"/>
  <c r="L594" i="2"/>
  <c r="L595" i="2"/>
  <c r="K594" i="2"/>
  <c r="K595" i="2"/>
  <c r="O595" i="2" s="1"/>
  <c r="J594" i="2"/>
  <c r="J595" i="2"/>
  <c r="M538" i="2"/>
  <c r="M539" i="2"/>
  <c r="M540" i="2"/>
  <c r="L538" i="2"/>
  <c r="L539" i="2"/>
  <c r="L540" i="2"/>
  <c r="N540" i="2" s="1"/>
  <c r="K538" i="2"/>
  <c r="K539" i="2"/>
  <c r="K540" i="2"/>
  <c r="J538" i="2"/>
  <c r="J539" i="2"/>
  <c r="J540" i="2"/>
  <c r="M522" i="2"/>
  <c r="M523" i="2"/>
  <c r="O523" i="2" s="1"/>
  <c r="L522" i="2"/>
  <c r="L523" i="2"/>
  <c r="K522" i="2"/>
  <c r="K523" i="2"/>
  <c r="J522" i="2"/>
  <c r="J523" i="2"/>
  <c r="M498" i="2"/>
  <c r="M499" i="2"/>
  <c r="O499" i="2" s="1"/>
  <c r="L498" i="2"/>
  <c r="L499" i="2"/>
  <c r="K498" i="2"/>
  <c r="K499" i="2"/>
  <c r="J498" i="2"/>
  <c r="J499" i="2"/>
  <c r="M490" i="2"/>
  <c r="L490" i="2"/>
  <c r="N490" i="2" s="1"/>
  <c r="K490" i="2"/>
  <c r="J490" i="2"/>
  <c r="M482" i="2"/>
  <c r="M483" i="2"/>
  <c r="M484" i="2"/>
  <c r="M485" i="2"/>
  <c r="M486" i="2"/>
  <c r="L482" i="2"/>
  <c r="N482" i="2" s="1"/>
  <c r="L483" i="2"/>
  <c r="L484" i="2"/>
  <c r="L485" i="2"/>
  <c r="L486" i="2"/>
  <c r="K482" i="2"/>
  <c r="K483" i="2"/>
  <c r="K484" i="2"/>
  <c r="K485" i="2"/>
  <c r="N485" i="2" s="1"/>
  <c r="K486" i="2"/>
  <c r="J482" i="2"/>
  <c r="J483" i="2"/>
  <c r="J484" i="2"/>
  <c r="J485" i="2"/>
  <c r="J486" i="2"/>
  <c r="M474" i="2"/>
  <c r="M475" i="2"/>
  <c r="O475" i="2" s="1"/>
  <c r="L474" i="2"/>
  <c r="L475" i="2"/>
  <c r="K474" i="2"/>
  <c r="K475" i="2"/>
  <c r="J474" i="2"/>
  <c r="J475" i="2"/>
  <c r="M442" i="2"/>
  <c r="M443" i="2"/>
  <c r="O443" i="2" s="1"/>
  <c r="L442" i="2"/>
  <c r="L443" i="2"/>
  <c r="K442" i="2"/>
  <c r="K443" i="2"/>
  <c r="J442" i="2"/>
  <c r="J443" i="2"/>
  <c r="M434" i="2"/>
  <c r="L434" i="2"/>
  <c r="N434" i="2" s="1"/>
  <c r="K434" i="2"/>
  <c r="J434" i="2"/>
  <c r="M426" i="2"/>
  <c r="M427" i="2"/>
  <c r="L426" i="2"/>
  <c r="L427" i="2"/>
  <c r="K426" i="2"/>
  <c r="K427" i="2"/>
  <c r="O427" i="2" s="1"/>
  <c r="J426" i="2"/>
  <c r="J427" i="2"/>
  <c r="M402" i="2"/>
  <c r="L402" i="2"/>
  <c r="K402" i="2"/>
  <c r="J402" i="2"/>
  <c r="M378" i="2"/>
  <c r="M379" i="2"/>
  <c r="O379" i="2" s="1"/>
  <c r="L378" i="2"/>
  <c r="L379" i="2"/>
  <c r="K378" i="2"/>
  <c r="K379" i="2"/>
  <c r="J378" i="2"/>
  <c r="J379" i="2"/>
  <c r="M370" i="2"/>
  <c r="L370" i="2"/>
  <c r="N370" i="2" s="1"/>
  <c r="K370" i="2"/>
  <c r="J370" i="2"/>
  <c r="M354" i="2"/>
  <c r="M355" i="2"/>
  <c r="L354" i="2"/>
  <c r="L355" i="2"/>
  <c r="K354" i="2"/>
  <c r="K355" i="2"/>
  <c r="N355" i="2" s="1"/>
  <c r="J354" i="2"/>
  <c r="J355" i="2"/>
  <c r="M338" i="2"/>
  <c r="M339" i="2"/>
  <c r="L338" i="2"/>
  <c r="L339" i="2"/>
  <c r="K338" i="2"/>
  <c r="K339" i="2"/>
  <c r="N339" i="2" s="1"/>
  <c r="J338" i="2"/>
  <c r="J339" i="2"/>
  <c r="M330" i="2"/>
  <c r="L330" i="2"/>
  <c r="K330" i="2"/>
  <c r="J330" i="2"/>
  <c r="L306" i="2"/>
  <c r="K306" i="2"/>
  <c r="J306" i="2"/>
  <c r="L298" i="2"/>
  <c r="K298" i="2"/>
  <c r="J298" i="2"/>
  <c r="L290" i="2"/>
  <c r="K290" i="2"/>
  <c r="J290" i="2"/>
  <c r="L282" i="2"/>
  <c r="N282" i="2" s="1"/>
  <c r="K282" i="2"/>
  <c r="J282" i="2"/>
  <c r="L274" i="2"/>
  <c r="K274" i="2"/>
  <c r="J274" i="2"/>
  <c r="M267" i="2"/>
  <c r="L266" i="2"/>
  <c r="L267" i="2"/>
  <c r="K266" i="2"/>
  <c r="K267" i="2"/>
  <c r="J266" i="2"/>
  <c r="J267" i="2"/>
  <c r="L258" i="2"/>
  <c r="K258" i="2"/>
  <c r="J258" i="2"/>
  <c r="L250" i="2"/>
  <c r="N250" i="2" s="1"/>
  <c r="K250" i="2"/>
  <c r="J250" i="2"/>
  <c r="L242" i="2"/>
  <c r="K242" i="2"/>
  <c r="J242" i="2"/>
  <c r="L226" i="2"/>
  <c r="K226" i="2"/>
  <c r="O226" i="2" s="1"/>
  <c r="J226" i="2"/>
  <c r="L210" i="2"/>
  <c r="K210" i="2"/>
  <c r="O210" i="2" s="1"/>
  <c r="J210" i="2"/>
  <c r="L202" i="2"/>
  <c r="K202" i="2"/>
  <c r="O202" i="2" s="1"/>
  <c r="J202" i="2"/>
  <c r="L194" i="2"/>
  <c r="K194" i="2"/>
  <c r="N194" i="2" s="1"/>
  <c r="J194" i="2"/>
  <c r="L186" i="2"/>
  <c r="K186" i="2"/>
  <c r="O186" i="2" s="1"/>
  <c r="J186" i="2"/>
  <c r="L170" i="2"/>
  <c r="K170" i="2"/>
  <c r="J170" i="2"/>
  <c r="L162" i="2"/>
  <c r="N162" i="2" s="1"/>
  <c r="K162" i="2"/>
  <c r="J162" i="2"/>
  <c r="L138" i="2"/>
  <c r="K138" i="2"/>
  <c r="J138" i="2"/>
  <c r="L130" i="2"/>
  <c r="K130" i="2"/>
  <c r="J130" i="2"/>
  <c r="L122" i="2"/>
  <c r="L123" i="2"/>
  <c r="K122" i="2"/>
  <c r="K123" i="2"/>
  <c r="J122" i="2"/>
  <c r="J123" i="2"/>
  <c r="L114" i="2"/>
  <c r="L115" i="2"/>
  <c r="K114" i="2"/>
  <c r="K115" i="2"/>
  <c r="J114" i="2"/>
  <c r="J115" i="2"/>
  <c r="L106" i="2"/>
  <c r="K106" i="2"/>
  <c r="J106" i="2"/>
  <c r="L98" i="2"/>
  <c r="N98" i="2" s="1"/>
  <c r="L99" i="2"/>
  <c r="K98" i="2"/>
  <c r="K99" i="2"/>
  <c r="J98" i="2"/>
  <c r="J99" i="2"/>
  <c r="L82" i="2"/>
  <c r="K82" i="2"/>
  <c r="J82" i="2"/>
  <c r="L58" i="2"/>
  <c r="K58" i="2"/>
  <c r="J58" i="2"/>
  <c r="L50" i="2"/>
  <c r="K50" i="2"/>
  <c r="J50" i="2"/>
  <c r="L26" i="2"/>
  <c r="K26" i="2"/>
  <c r="J26" i="2"/>
  <c r="L18" i="2"/>
  <c r="K18" i="2"/>
  <c r="J18" i="2"/>
  <c r="J2508" i="2"/>
  <c r="J2500" i="2"/>
  <c r="J2492" i="2"/>
  <c r="J2484" i="2"/>
  <c r="J2476" i="2"/>
  <c r="J2460" i="2"/>
  <c r="J2452" i="2"/>
  <c r="J2444" i="2"/>
  <c r="J2436" i="2"/>
  <c r="J2428" i="2"/>
  <c r="J2420" i="2"/>
  <c r="J2412" i="2"/>
  <c r="J2404" i="2"/>
  <c r="J2396" i="2"/>
  <c r="J2388" i="2"/>
  <c r="J2372" i="2"/>
  <c r="J2364" i="2"/>
  <c r="J2356" i="2"/>
  <c r="J2348" i="2"/>
  <c r="J2340" i="2"/>
  <c r="J2332" i="2"/>
  <c r="J2324" i="2"/>
  <c r="J2316" i="2"/>
  <c r="J2308" i="2"/>
  <c r="J2300" i="2"/>
  <c r="J2292" i="2"/>
  <c r="J2284" i="2"/>
  <c r="J2276" i="2"/>
  <c r="J2268" i="2"/>
  <c r="J2260" i="2"/>
  <c r="J2244" i="2"/>
  <c r="J2236" i="2"/>
  <c r="J2220" i="2"/>
  <c r="J2204" i="2"/>
  <c r="J2196" i="2"/>
  <c r="J2180" i="2"/>
  <c r="J2156" i="2"/>
  <c r="J2148" i="2"/>
  <c r="J2140" i="2"/>
  <c r="J2132" i="2"/>
  <c r="J2124" i="2"/>
  <c r="J2116" i="2"/>
  <c r="J2108" i="2"/>
  <c r="J2100" i="2"/>
  <c r="J2084" i="2"/>
  <c r="J2076" i="2"/>
  <c r="J2068" i="2"/>
  <c r="J2060" i="2"/>
  <c r="J2052" i="2"/>
  <c r="J2044" i="2"/>
  <c r="J2036" i="2"/>
  <c r="J2028" i="2"/>
  <c r="J2020" i="2"/>
  <c r="J2012" i="2"/>
  <c r="J2004" i="2"/>
  <c r="J1996" i="2"/>
  <c r="J1988" i="2"/>
  <c r="J1980" i="2"/>
  <c r="J1972" i="2"/>
  <c r="J1964" i="2"/>
  <c r="J1956" i="2"/>
  <c r="J1948" i="2"/>
  <c r="J1940" i="2"/>
  <c r="J1924" i="2"/>
  <c r="J1908" i="2"/>
  <c r="J1900" i="2"/>
  <c r="J1892" i="2"/>
  <c r="J1884" i="2"/>
  <c r="J1876" i="2"/>
  <c r="J1868" i="2"/>
  <c r="J1852" i="2"/>
  <c r="J1844" i="2"/>
  <c r="J1836" i="2"/>
  <c r="J1828" i="2"/>
  <c r="J1788" i="2"/>
  <c r="J1780" i="2"/>
  <c r="J1772" i="2"/>
  <c r="J1764" i="2"/>
  <c r="J1756" i="2"/>
  <c r="J1740" i="2"/>
  <c r="J1732" i="2"/>
  <c r="J1724" i="2"/>
  <c r="J1716" i="2"/>
  <c r="J1708" i="2"/>
  <c r="J1700" i="2"/>
  <c r="J1692" i="2"/>
  <c r="J1684" i="2"/>
  <c r="J1676" i="2"/>
  <c r="J1668" i="2"/>
  <c r="J1652" i="2"/>
  <c r="M2379" i="2"/>
  <c r="M2380" i="2"/>
  <c r="O2380" i="2" s="1"/>
  <c r="M2381" i="2"/>
  <c r="M2382" i="2"/>
  <c r="M2383" i="2"/>
  <c r="L2379" i="2"/>
  <c r="L2380" i="2"/>
  <c r="L2381" i="2"/>
  <c r="L2382" i="2"/>
  <c r="N2382" i="2" s="1"/>
  <c r="L2383" i="2"/>
  <c r="N2383" i="2" s="1"/>
  <c r="K2379" i="2"/>
  <c r="K2380" i="2"/>
  <c r="K2381" i="2"/>
  <c r="K2382" i="2"/>
  <c r="K2383" i="2"/>
  <c r="M2211" i="2"/>
  <c r="M2212" i="2"/>
  <c r="M2213" i="2"/>
  <c r="O2213" i="2" s="1"/>
  <c r="L2211" i="2"/>
  <c r="L2212" i="2"/>
  <c r="L2213" i="2"/>
  <c r="K2211" i="2"/>
  <c r="K2212" i="2"/>
  <c r="K2213" i="2"/>
  <c r="M2163" i="2"/>
  <c r="M2164" i="2"/>
  <c r="O2164" i="2" s="1"/>
  <c r="L2163" i="2"/>
  <c r="L2164" i="2"/>
  <c r="K2163" i="2"/>
  <c r="K2164" i="2"/>
  <c r="M2019" i="2"/>
  <c r="L2019" i="2"/>
  <c r="K2019" i="2"/>
  <c r="M1931" i="2"/>
  <c r="M1932" i="2"/>
  <c r="M1933" i="2"/>
  <c r="M1934" i="2"/>
  <c r="L1931" i="2"/>
  <c r="L1932" i="2"/>
  <c r="L1933" i="2"/>
  <c r="L1934" i="2"/>
  <c r="K1931" i="2"/>
  <c r="O1931" i="2" s="1"/>
  <c r="K1932" i="2"/>
  <c r="K1933" i="2"/>
  <c r="K1934" i="2"/>
  <c r="M1763" i="2"/>
  <c r="L1763" i="2"/>
  <c r="K1763" i="2"/>
  <c r="M1627" i="2"/>
  <c r="M1628" i="2"/>
  <c r="O1628" i="2" s="1"/>
  <c r="L1627" i="2"/>
  <c r="L1628" i="2"/>
  <c r="K1627" i="2"/>
  <c r="K1628" i="2"/>
  <c r="J1627" i="2"/>
  <c r="J1628" i="2"/>
  <c r="M1467" i="2"/>
  <c r="M1468" i="2"/>
  <c r="M1469" i="2"/>
  <c r="M1470" i="2"/>
  <c r="L1467" i="2"/>
  <c r="L1468" i="2"/>
  <c r="L1469" i="2"/>
  <c r="L1470" i="2"/>
  <c r="K1467" i="2"/>
  <c r="O1467" i="2" s="1"/>
  <c r="K1468" i="2"/>
  <c r="N1468" i="2" s="1"/>
  <c r="K1469" i="2"/>
  <c r="K1470" i="2"/>
  <c r="J1467" i="2"/>
  <c r="J1468" i="2"/>
  <c r="J1469" i="2"/>
  <c r="J1470" i="2"/>
  <c r="M1347" i="2"/>
  <c r="M1348" i="2"/>
  <c r="O1348" i="2" s="1"/>
  <c r="L1347" i="2"/>
  <c r="L1348" i="2"/>
  <c r="K1347" i="2"/>
  <c r="K1348" i="2"/>
  <c r="J1347" i="2"/>
  <c r="J1348" i="2"/>
  <c r="M1243" i="2"/>
  <c r="M1244" i="2"/>
  <c r="O1244" i="2" s="1"/>
  <c r="U1244" i="2" s="1"/>
  <c r="L1243" i="2"/>
  <c r="L1244" i="2"/>
  <c r="K1243" i="2"/>
  <c r="K1244" i="2"/>
  <c r="J1243" i="2"/>
  <c r="J1244" i="2"/>
  <c r="M1187" i="2"/>
  <c r="M1188" i="2"/>
  <c r="O1188" i="2" s="1"/>
  <c r="L1187" i="2"/>
  <c r="L1188" i="2"/>
  <c r="K1187" i="2"/>
  <c r="K1188" i="2"/>
  <c r="J1187" i="2"/>
  <c r="J1188" i="2"/>
  <c r="M1083" i="2"/>
  <c r="M1084" i="2"/>
  <c r="M1085" i="2"/>
  <c r="M1086" i="2"/>
  <c r="L1083" i="2"/>
  <c r="L1084" i="2"/>
  <c r="L1085" i="2"/>
  <c r="L1086" i="2"/>
  <c r="K1083" i="2"/>
  <c r="K1084" i="2"/>
  <c r="N1084" i="2" s="1"/>
  <c r="K1085" i="2"/>
  <c r="K1086" i="2"/>
  <c r="J1083" i="2"/>
  <c r="J1084" i="2"/>
  <c r="J1085" i="2"/>
  <c r="J1086" i="2"/>
  <c r="M1019" i="2"/>
  <c r="M1020" i="2"/>
  <c r="O1020" i="2" s="1"/>
  <c r="L1019" i="2"/>
  <c r="L1020" i="2"/>
  <c r="K1019" i="2"/>
  <c r="K1020" i="2"/>
  <c r="J1019" i="2"/>
  <c r="J1020" i="2"/>
  <c r="M971" i="2"/>
  <c r="L971" i="2"/>
  <c r="N971" i="2" s="1"/>
  <c r="K971" i="2"/>
  <c r="J971" i="2"/>
  <c r="M883" i="2"/>
  <c r="M884" i="2"/>
  <c r="L883" i="2"/>
  <c r="L884" i="2"/>
  <c r="K883" i="2"/>
  <c r="K884" i="2"/>
  <c r="O884" i="2" s="1"/>
  <c r="J883" i="2"/>
  <c r="J884" i="2"/>
  <c r="M819" i="2"/>
  <c r="M820" i="2"/>
  <c r="L819" i="2"/>
  <c r="L820" i="2"/>
  <c r="K819" i="2"/>
  <c r="K820" i="2"/>
  <c r="O820" i="2" s="1"/>
  <c r="J819" i="2"/>
  <c r="J820" i="2"/>
  <c r="M747" i="2"/>
  <c r="M748" i="2"/>
  <c r="L747" i="2"/>
  <c r="L748" i="2"/>
  <c r="K747" i="2"/>
  <c r="K748" i="2"/>
  <c r="N748" i="2" s="1"/>
  <c r="J747" i="2"/>
  <c r="J748" i="2"/>
  <c r="M507" i="2"/>
  <c r="L507" i="2"/>
  <c r="K507" i="2"/>
  <c r="J507" i="2"/>
  <c r="M2505" i="2"/>
  <c r="L2505" i="2"/>
  <c r="K2505" i="2"/>
  <c r="M2497" i="2"/>
  <c r="L2497" i="2"/>
  <c r="K2497" i="2"/>
  <c r="M2489" i="2"/>
  <c r="L2489" i="2"/>
  <c r="K2489" i="2"/>
  <c r="M2481" i="2"/>
  <c r="O2481" i="2" s="1"/>
  <c r="L2481" i="2"/>
  <c r="K2481" i="2"/>
  <c r="M2473" i="2"/>
  <c r="L2473" i="2"/>
  <c r="K2473" i="2"/>
  <c r="M2467" i="2"/>
  <c r="M2468" i="2"/>
  <c r="M2469" i="2"/>
  <c r="O2469" i="2" s="1"/>
  <c r="M2465" i="2"/>
  <c r="M2466" i="2"/>
  <c r="L2465" i="2"/>
  <c r="L2466" i="2"/>
  <c r="L2467" i="2"/>
  <c r="L2468" i="2"/>
  <c r="L2469" i="2"/>
  <c r="K2466" i="2"/>
  <c r="O2466" i="2" s="1"/>
  <c r="K2467" i="2"/>
  <c r="K2468" i="2"/>
  <c r="K2469" i="2"/>
  <c r="K2465" i="2"/>
  <c r="M2425" i="2"/>
  <c r="M2426" i="2"/>
  <c r="L2425" i="2"/>
  <c r="L2426" i="2"/>
  <c r="K2426" i="2"/>
  <c r="K2425" i="2"/>
  <c r="M2417" i="2"/>
  <c r="L2417" i="2"/>
  <c r="K2417" i="2"/>
  <c r="M2402" i="2"/>
  <c r="M2401" i="2"/>
  <c r="L2401" i="2"/>
  <c r="N2401" i="2" s="1"/>
  <c r="L2402" i="2"/>
  <c r="K2402" i="2"/>
  <c r="K2401" i="2"/>
  <c r="M2385" i="2"/>
  <c r="M2386" i="2"/>
  <c r="L2385" i="2"/>
  <c r="L2386" i="2"/>
  <c r="K2386" i="2"/>
  <c r="O2386" i="2" s="1"/>
  <c r="K2385" i="2"/>
  <c r="M2369" i="2"/>
  <c r="M2370" i="2"/>
  <c r="L2369" i="2"/>
  <c r="L2370" i="2"/>
  <c r="K2370" i="2"/>
  <c r="K2369" i="2"/>
  <c r="N2369" i="2" s="1"/>
  <c r="M2353" i="2"/>
  <c r="O2353" i="2" s="1"/>
  <c r="L2353" i="2"/>
  <c r="K2353" i="2"/>
  <c r="M2337" i="2"/>
  <c r="M2338" i="2"/>
  <c r="L2337" i="2"/>
  <c r="L2338" i="2"/>
  <c r="K2338" i="2"/>
  <c r="K2337" i="2"/>
  <c r="N2337" i="2" s="1"/>
  <c r="M2313" i="2"/>
  <c r="M2314" i="2"/>
  <c r="M2315" i="2"/>
  <c r="L2313" i="2"/>
  <c r="L2314" i="2"/>
  <c r="L2315" i="2"/>
  <c r="K2314" i="2"/>
  <c r="K2315" i="2"/>
  <c r="N2315" i="2" s="1"/>
  <c r="K2313" i="2"/>
  <c r="M2297" i="2"/>
  <c r="L2297" i="2"/>
  <c r="K2297" i="2"/>
  <c r="M2289" i="2"/>
  <c r="L2289" i="2"/>
  <c r="K2289" i="2"/>
  <c r="M2281" i="2"/>
  <c r="M2282" i="2"/>
  <c r="L2281" i="2"/>
  <c r="L2282" i="2"/>
  <c r="K2282" i="2"/>
  <c r="K2281" i="2"/>
  <c r="M2249" i="2"/>
  <c r="M2250" i="2"/>
  <c r="M2251" i="2"/>
  <c r="M2252" i="2"/>
  <c r="L2249" i="2"/>
  <c r="L2250" i="2"/>
  <c r="L2251" i="2"/>
  <c r="L2252" i="2"/>
  <c r="K2250" i="2"/>
  <c r="K2251" i="2"/>
  <c r="K2252" i="2"/>
  <c r="N2252" i="2" s="1"/>
  <c r="K2249" i="2"/>
  <c r="M2225" i="2"/>
  <c r="M2226" i="2"/>
  <c r="M2227" i="2"/>
  <c r="M2228" i="2"/>
  <c r="L2225" i="2"/>
  <c r="L2226" i="2"/>
  <c r="L2227" i="2"/>
  <c r="N2227" i="2" s="1"/>
  <c r="L2228" i="2"/>
  <c r="K2226" i="2"/>
  <c r="K2227" i="2"/>
  <c r="K2228" i="2"/>
  <c r="K2225" i="2"/>
  <c r="M2209" i="2"/>
  <c r="M2210" i="2"/>
  <c r="L2209" i="2"/>
  <c r="N2209" i="2" s="1"/>
  <c r="L2210" i="2"/>
  <c r="K2210" i="2"/>
  <c r="K2209" i="2"/>
  <c r="M2185" i="2"/>
  <c r="M2186" i="2"/>
  <c r="M2187" i="2"/>
  <c r="M2188" i="2"/>
  <c r="M2189" i="2"/>
  <c r="L2185" i="2"/>
  <c r="L2186" i="2"/>
  <c r="L2187" i="2"/>
  <c r="L2188" i="2"/>
  <c r="L2189" i="2"/>
  <c r="K2186" i="2"/>
  <c r="K2187" i="2"/>
  <c r="K2188" i="2"/>
  <c r="N2188" i="2" s="1"/>
  <c r="K2189" i="2"/>
  <c r="K2185" i="2"/>
  <c r="M2169" i="2"/>
  <c r="M2170" i="2"/>
  <c r="M2171" i="2"/>
  <c r="M2172" i="2"/>
  <c r="M2173" i="2"/>
  <c r="L2169" i="2"/>
  <c r="N2169" i="2" s="1"/>
  <c r="L2170" i="2"/>
  <c r="L2171" i="2"/>
  <c r="L2172" i="2"/>
  <c r="L2173" i="2"/>
  <c r="K2170" i="2"/>
  <c r="K2171" i="2"/>
  <c r="K2172" i="2"/>
  <c r="K2173" i="2"/>
  <c r="N2173" i="2" s="1"/>
  <c r="K2169" i="2"/>
  <c r="M2113" i="2"/>
  <c r="M2114" i="2"/>
  <c r="L2113" i="2"/>
  <c r="L2114" i="2"/>
  <c r="K2114" i="2"/>
  <c r="K2113" i="2"/>
  <c r="N2113" i="2" s="1"/>
  <c r="M2089" i="2"/>
  <c r="M2090" i="2"/>
  <c r="M2091" i="2"/>
  <c r="M2092" i="2"/>
  <c r="M2093" i="2"/>
  <c r="L2089" i="2"/>
  <c r="L2090" i="2"/>
  <c r="L2091" i="2"/>
  <c r="L2092" i="2"/>
  <c r="N2092" i="2" s="1"/>
  <c r="L2093" i="2"/>
  <c r="K2090" i="2"/>
  <c r="K2091" i="2"/>
  <c r="K2092" i="2"/>
  <c r="K2093" i="2"/>
  <c r="K2089" i="2"/>
  <c r="M2049" i="2"/>
  <c r="L2049" i="2"/>
  <c r="N2049" i="2" s="1"/>
  <c r="K2049" i="2"/>
  <c r="M2025" i="2"/>
  <c r="L2025" i="2"/>
  <c r="K2025" i="2"/>
  <c r="M2001" i="2"/>
  <c r="M2002" i="2"/>
  <c r="L2001" i="2"/>
  <c r="L2002" i="2"/>
  <c r="N2002" i="2" s="1"/>
  <c r="K2002" i="2"/>
  <c r="K2001" i="2"/>
  <c r="M1961" i="2"/>
  <c r="L1961" i="2"/>
  <c r="K1961" i="2"/>
  <c r="M1913" i="2"/>
  <c r="M1914" i="2"/>
  <c r="M1915" i="2"/>
  <c r="M1916" i="2"/>
  <c r="L1915" i="2"/>
  <c r="L1916" i="2"/>
  <c r="L1913" i="2"/>
  <c r="L1914" i="2"/>
  <c r="K1914" i="2"/>
  <c r="K1915" i="2"/>
  <c r="K1916" i="2"/>
  <c r="O1916" i="2" s="1"/>
  <c r="K1913" i="2"/>
  <c r="M1905" i="2"/>
  <c r="L1905" i="2"/>
  <c r="K1905" i="2"/>
  <c r="M1857" i="2"/>
  <c r="M1858" i="2"/>
  <c r="M1859" i="2"/>
  <c r="M1860" i="2"/>
  <c r="O1860" i="2" s="1"/>
  <c r="M1861" i="2"/>
  <c r="L1858" i="2"/>
  <c r="L1859" i="2"/>
  <c r="L1860" i="2"/>
  <c r="L1861" i="2"/>
  <c r="L1857" i="2"/>
  <c r="N1857" i="2" s="1"/>
  <c r="K1858" i="2"/>
  <c r="K1859" i="2"/>
  <c r="N1859" i="2" s="1"/>
  <c r="K1860" i="2"/>
  <c r="K1861" i="2"/>
  <c r="K1857" i="2"/>
  <c r="M1849" i="2"/>
  <c r="M1850" i="2"/>
  <c r="M1851" i="2"/>
  <c r="O1851" i="2" s="1"/>
  <c r="L1850" i="2"/>
  <c r="L1851" i="2"/>
  <c r="N1851" i="2" s="1"/>
  <c r="L1849" i="2"/>
  <c r="K1850" i="2"/>
  <c r="K1851" i="2"/>
  <c r="K1849" i="2"/>
  <c r="M1841" i="2"/>
  <c r="L1841" i="2"/>
  <c r="K1841" i="2"/>
  <c r="M1817" i="2"/>
  <c r="O1817" i="2" s="1"/>
  <c r="M1818" i="2"/>
  <c r="M1819" i="2"/>
  <c r="M1820" i="2"/>
  <c r="L1818" i="2"/>
  <c r="L1819" i="2"/>
  <c r="L1820" i="2"/>
  <c r="L1817" i="2"/>
  <c r="K1818" i="2"/>
  <c r="K1819" i="2"/>
  <c r="K1820" i="2"/>
  <c r="K1817" i="2"/>
  <c r="M1809" i="2"/>
  <c r="M1810" i="2"/>
  <c r="M1811" i="2"/>
  <c r="M1812" i="2"/>
  <c r="M1813" i="2"/>
  <c r="L1810" i="2"/>
  <c r="L1811" i="2"/>
  <c r="L1812" i="2"/>
  <c r="L1813" i="2"/>
  <c r="L1809" i="2"/>
  <c r="K1810" i="2"/>
  <c r="K1811" i="2"/>
  <c r="K1812" i="2"/>
  <c r="N1812" i="2" s="1"/>
  <c r="K1813" i="2"/>
  <c r="K1809" i="2"/>
  <c r="M1801" i="2"/>
  <c r="M1802" i="2"/>
  <c r="M1803" i="2"/>
  <c r="M1804" i="2"/>
  <c r="M1805" i="2"/>
  <c r="L1802" i="2"/>
  <c r="N1802" i="2" s="1"/>
  <c r="L1803" i="2"/>
  <c r="L1804" i="2"/>
  <c r="L1805" i="2"/>
  <c r="L1801" i="2"/>
  <c r="K1802" i="2"/>
  <c r="K1803" i="2"/>
  <c r="K1804" i="2"/>
  <c r="K1805" i="2"/>
  <c r="N1805" i="2" s="1"/>
  <c r="K1801" i="2"/>
  <c r="M1793" i="2"/>
  <c r="M1794" i="2"/>
  <c r="M1795" i="2"/>
  <c r="M1796" i="2"/>
  <c r="M1797" i="2"/>
  <c r="M1798" i="2"/>
  <c r="L1794" i="2"/>
  <c r="N1794" i="2" s="1"/>
  <c r="L1795" i="2"/>
  <c r="L1796" i="2"/>
  <c r="L1797" i="2"/>
  <c r="L1798" i="2"/>
  <c r="L1793" i="2"/>
  <c r="K1794" i="2"/>
  <c r="K1795" i="2"/>
  <c r="K1796" i="2"/>
  <c r="O1796" i="2" s="1"/>
  <c r="K1797" i="2"/>
  <c r="K1798" i="2"/>
  <c r="K1793" i="2"/>
  <c r="M1753" i="2"/>
  <c r="M1754" i="2"/>
  <c r="L1754" i="2"/>
  <c r="L1753" i="2"/>
  <c r="K1754" i="2"/>
  <c r="N1754" i="2" s="1"/>
  <c r="K1753" i="2"/>
  <c r="M1745" i="2"/>
  <c r="M1746" i="2"/>
  <c r="M1747" i="2"/>
  <c r="M1748" i="2"/>
  <c r="M1749" i="2"/>
  <c r="M1750" i="2"/>
  <c r="M1751" i="2"/>
  <c r="O1751" i="2" s="1"/>
  <c r="M1752" i="2"/>
  <c r="L1746" i="2"/>
  <c r="L1747" i="2"/>
  <c r="L1748" i="2"/>
  <c r="L1749" i="2"/>
  <c r="L1750" i="2"/>
  <c r="L1751" i="2"/>
  <c r="L1752" i="2"/>
  <c r="L1745" i="2"/>
  <c r="K1746" i="2"/>
  <c r="K1747" i="2"/>
  <c r="K1748" i="2"/>
  <c r="N1748" i="2" s="1"/>
  <c r="K1749" i="2"/>
  <c r="K1750" i="2"/>
  <c r="N1750" i="2" s="1"/>
  <c r="K1751" i="2"/>
  <c r="K1752" i="2"/>
  <c r="N1752" i="2" s="1"/>
  <c r="K1745" i="2"/>
  <c r="M1737" i="2"/>
  <c r="L1737" i="2"/>
  <c r="K1737" i="2"/>
  <c r="M1705" i="2"/>
  <c r="L1705" i="2"/>
  <c r="K1705" i="2"/>
  <c r="M1682" i="2"/>
  <c r="O1682" i="2" s="1"/>
  <c r="M1681" i="2"/>
  <c r="L1682" i="2"/>
  <c r="L1681" i="2"/>
  <c r="K1682" i="2"/>
  <c r="K1681" i="2"/>
  <c r="M1674" i="2"/>
  <c r="M1673" i="2"/>
  <c r="L1674" i="2"/>
  <c r="N1674" i="2" s="1"/>
  <c r="L1673" i="2"/>
  <c r="K1674" i="2"/>
  <c r="K1673" i="2"/>
  <c r="M1658" i="2"/>
  <c r="M1659" i="2"/>
  <c r="M1660" i="2"/>
  <c r="M1657" i="2"/>
  <c r="L1658" i="2"/>
  <c r="L1659" i="2"/>
  <c r="L1660" i="2"/>
  <c r="L1657" i="2"/>
  <c r="K1658" i="2"/>
  <c r="K1659" i="2"/>
  <c r="K1660" i="2"/>
  <c r="O1660" i="2" s="1"/>
  <c r="K1657" i="2"/>
  <c r="O1657" i="2" s="1"/>
  <c r="M1650" i="2"/>
  <c r="M1651" i="2"/>
  <c r="M1649" i="2"/>
  <c r="L1650" i="2"/>
  <c r="L1651" i="2"/>
  <c r="L1649" i="2"/>
  <c r="K1650" i="2"/>
  <c r="K1651" i="2"/>
  <c r="K1649" i="2"/>
  <c r="O1649" i="2" s="1"/>
  <c r="M1641" i="2"/>
  <c r="L1641" i="2"/>
  <c r="K1641" i="2"/>
  <c r="J1641" i="2"/>
  <c r="M1634" i="2"/>
  <c r="M1633" i="2"/>
  <c r="L1634" i="2"/>
  <c r="L1633" i="2"/>
  <c r="N1633" i="2" s="1"/>
  <c r="K1634" i="2"/>
  <c r="K1633" i="2"/>
  <c r="J1633" i="2"/>
  <c r="M1562" i="2"/>
  <c r="M1563" i="2"/>
  <c r="M1564" i="2"/>
  <c r="M1561" i="2"/>
  <c r="L1562" i="2"/>
  <c r="L1563" i="2"/>
  <c r="L1564" i="2"/>
  <c r="L1561" i="2"/>
  <c r="K1562" i="2"/>
  <c r="O1562" i="2" s="1"/>
  <c r="K1563" i="2"/>
  <c r="K1564" i="2"/>
  <c r="K1561" i="2"/>
  <c r="J1561" i="2"/>
  <c r="J1562" i="2"/>
  <c r="J1563" i="2"/>
  <c r="J1564" i="2"/>
  <c r="M1546" i="2"/>
  <c r="M1547" i="2"/>
  <c r="M1545" i="2"/>
  <c r="L1546" i="2"/>
  <c r="L1547" i="2"/>
  <c r="N1547" i="2" s="1"/>
  <c r="L1545" i="2"/>
  <c r="K1546" i="2"/>
  <c r="K1547" i="2"/>
  <c r="K1545" i="2"/>
  <c r="J1545" i="2"/>
  <c r="J1546" i="2"/>
  <c r="J1547" i="2"/>
  <c r="M1513" i="2"/>
  <c r="O1513" i="2" s="1"/>
  <c r="L1513" i="2"/>
  <c r="K1513" i="2"/>
  <c r="J1513" i="2"/>
  <c r="M1498" i="2"/>
  <c r="M1497" i="2"/>
  <c r="L1498" i="2"/>
  <c r="L1497" i="2"/>
  <c r="K1498" i="2"/>
  <c r="O1498" i="2" s="1"/>
  <c r="K1497" i="2"/>
  <c r="J1497" i="2"/>
  <c r="J1498" i="2"/>
  <c r="M1490" i="2"/>
  <c r="M1491" i="2"/>
  <c r="M1489" i="2"/>
  <c r="L1490" i="2"/>
  <c r="L1491" i="2"/>
  <c r="N1491" i="2" s="1"/>
  <c r="L1489" i="2"/>
  <c r="K1490" i="2"/>
  <c r="K1491" i="2"/>
  <c r="K1489" i="2"/>
  <c r="J1489" i="2"/>
  <c r="J1490" i="2"/>
  <c r="J1491" i="2"/>
  <c r="M1474" i="2"/>
  <c r="M1475" i="2"/>
  <c r="M1473" i="2"/>
  <c r="L1474" i="2"/>
  <c r="L1475" i="2"/>
  <c r="L1473" i="2"/>
  <c r="K1474" i="2"/>
  <c r="K1475" i="2"/>
  <c r="K1473" i="2"/>
  <c r="O1473" i="2" s="1"/>
  <c r="J1473" i="2"/>
  <c r="J1474" i="2"/>
  <c r="J1475" i="2"/>
  <c r="M1434" i="2"/>
  <c r="M1433" i="2"/>
  <c r="L1434" i="2"/>
  <c r="L1433" i="2"/>
  <c r="K1433" i="2"/>
  <c r="K1434" i="2"/>
  <c r="J1433" i="2"/>
  <c r="J1434" i="2"/>
  <c r="M1418" i="2"/>
  <c r="M1417" i="2"/>
  <c r="L1418" i="2"/>
  <c r="L1417" i="2"/>
  <c r="K1418" i="2"/>
  <c r="O1418" i="2" s="1"/>
  <c r="K1417" i="2"/>
  <c r="J1417" i="2"/>
  <c r="J1418" i="2"/>
  <c r="M1401" i="2"/>
  <c r="L1401" i="2"/>
  <c r="K1401" i="2"/>
  <c r="J1401" i="2"/>
  <c r="M1394" i="2"/>
  <c r="O1394" i="2" s="1"/>
  <c r="M1393" i="2"/>
  <c r="L1394" i="2"/>
  <c r="L1393" i="2"/>
  <c r="K1394" i="2"/>
  <c r="K1393" i="2"/>
  <c r="J1393" i="2"/>
  <c r="J1394" i="2"/>
  <c r="M1377" i="2"/>
  <c r="L1377" i="2"/>
  <c r="K1377" i="2"/>
  <c r="J1377" i="2"/>
  <c r="M1369" i="2"/>
  <c r="L1369" i="2"/>
  <c r="K1369" i="2"/>
  <c r="J1369" i="2"/>
  <c r="M1362" i="2"/>
  <c r="M1361" i="2"/>
  <c r="L1362" i="2"/>
  <c r="L1361" i="2"/>
  <c r="K1362" i="2"/>
  <c r="K1361" i="2"/>
  <c r="J1361" i="2"/>
  <c r="J1362" i="2"/>
  <c r="M1353" i="2"/>
  <c r="O1353" i="2" s="1"/>
  <c r="L1353" i="2"/>
  <c r="K1353" i="2"/>
  <c r="J1353" i="2"/>
  <c r="M1314" i="2"/>
  <c r="M1315" i="2"/>
  <c r="M1313" i="2"/>
  <c r="L1314" i="2"/>
  <c r="L1315" i="2"/>
  <c r="N1315" i="2" s="1"/>
  <c r="L1313" i="2"/>
  <c r="K1314" i="2"/>
  <c r="K1315" i="2"/>
  <c r="K1313" i="2"/>
  <c r="J1313" i="2"/>
  <c r="J1314" i="2"/>
  <c r="J1315" i="2"/>
  <c r="M1306" i="2"/>
  <c r="M1307" i="2"/>
  <c r="M1305" i="2"/>
  <c r="L1306" i="2"/>
  <c r="L1307" i="2"/>
  <c r="L1305" i="2"/>
  <c r="K1306" i="2"/>
  <c r="K1307" i="2"/>
  <c r="K1305" i="2"/>
  <c r="N1305" i="2" s="1"/>
  <c r="J1305" i="2"/>
  <c r="J1306" i="2"/>
  <c r="J1307" i="2"/>
  <c r="M1250" i="2"/>
  <c r="M1251" i="2"/>
  <c r="M1252" i="2"/>
  <c r="M1249" i="2"/>
  <c r="L1249" i="2"/>
  <c r="N1249" i="2" s="1"/>
  <c r="L1250" i="2"/>
  <c r="L1251" i="2"/>
  <c r="L1252" i="2"/>
  <c r="K1250" i="2"/>
  <c r="K1251" i="2"/>
  <c r="K1252" i="2"/>
  <c r="O1252" i="2" s="1"/>
  <c r="K1249" i="2"/>
  <c r="J1249" i="2"/>
  <c r="J1250" i="2"/>
  <c r="J1251" i="2"/>
  <c r="J1252" i="2"/>
  <c r="M1226" i="2"/>
  <c r="M1227" i="2"/>
  <c r="M1225" i="2"/>
  <c r="L1225" i="2"/>
  <c r="L1226" i="2"/>
  <c r="N1226" i="2" s="1"/>
  <c r="L1227" i="2"/>
  <c r="K1226" i="2"/>
  <c r="K1227" i="2"/>
  <c r="K1225" i="2"/>
  <c r="J1225" i="2"/>
  <c r="J1226" i="2"/>
  <c r="J1227" i="2"/>
  <c r="M1209" i="2"/>
  <c r="O1209" i="2" s="1"/>
  <c r="L1209" i="2"/>
  <c r="K1209" i="2"/>
  <c r="J1209" i="2"/>
  <c r="M1193" i="2"/>
  <c r="L1193" i="2"/>
  <c r="K1193" i="2"/>
  <c r="J1193" i="2"/>
  <c r="M1177" i="2"/>
  <c r="O1177" i="2" s="1"/>
  <c r="L1177" i="2"/>
  <c r="K1177" i="2"/>
  <c r="J1177" i="2"/>
  <c r="M1145" i="2"/>
  <c r="L1145" i="2"/>
  <c r="K1145" i="2"/>
  <c r="J1145" i="2"/>
  <c r="M1121" i="2"/>
  <c r="O1121" i="2" s="1"/>
  <c r="L1121" i="2"/>
  <c r="K1121" i="2"/>
  <c r="J1121" i="2"/>
  <c r="M1114" i="2"/>
  <c r="M1113" i="2"/>
  <c r="L1113" i="2"/>
  <c r="L1114" i="2"/>
  <c r="K1114" i="2"/>
  <c r="N1114" i="2" s="1"/>
  <c r="K1113" i="2"/>
  <c r="J1113" i="2"/>
  <c r="J1114" i="2"/>
  <c r="M1090" i="2"/>
  <c r="M1091" i="2"/>
  <c r="M1089" i="2"/>
  <c r="L1089" i="2"/>
  <c r="L1090" i="2"/>
  <c r="L1091" i="2"/>
  <c r="K1090" i="2"/>
  <c r="K1091" i="2"/>
  <c r="K1089" i="2"/>
  <c r="J1089" i="2"/>
  <c r="J1090" i="2"/>
  <c r="J1091" i="2"/>
  <c r="M1082" i="2"/>
  <c r="M1081" i="2"/>
  <c r="L1081" i="2"/>
  <c r="L1082" i="2"/>
  <c r="K1082" i="2"/>
  <c r="K1081" i="2"/>
  <c r="J1081" i="2"/>
  <c r="J1082" i="2"/>
  <c r="M1074" i="2"/>
  <c r="O1074" i="2" s="1"/>
  <c r="M1075" i="2"/>
  <c r="M1076" i="2"/>
  <c r="M1077" i="2"/>
  <c r="M1073" i="2"/>
  <c r="L1073" i="2"/>
  <c r="L1074" i="2"/>
  <c r="L1075" i="2"/>
  <c r="L1076" i="2"/>
  <c r="N1076" i="2" s="1"/>
  <c r="L1077" i="2"/>
  <c r="K1074" i="2"/>
  <c r="K1075" i="2"/>
  <c r="K1076" i="2"/>
  <c r="K1077" i="2"/>
  <c r="K1073" i="2"/>
  <c r="J1073" i="2"/>
  <c r="J1074" i="2"/>
  <c r="J1075" i="2"/>
  <c r="J1076" i="2"/>
  <c r="J1077" i="2"/>
  <c r="M1049" i="2"/>
  <c r="M1050" i="2"/>
  <c r="M1051" i="2"/>
  <c r="M1052" i="2"/>
  <c r="L1049" i="2"/>
  <c r="L1050" i="2"/>
  <c r="L1051" i="2"/>
  <c r="L1052" i="2"/>
  <c r="K1050" i="2"/>
  <c r="K1051" i="2"/>
  <c r="K1052" i="2"/>
  <c r="K1049" i="2"/>
  <c r="J1049" i="2"/>
  <c r="J1050" i="2"/>
  <c r="J1051" i="2"/>
  <c r="J1052" i="2"/>
  <c r="M1025" i="2"/>
  <c r="M1026" i="2"/>
  <c r="M1027" i="2"/>
  <c r="M1028" i="2"/>
  <c r="L1025" i="2"/>
  <c r="N1025" i="2" s="1"/>
  <c r="L1026" i="2"/>
  <c r="L1027" i="2"/>
  <c r="L1028" i="2"/>
  <c r="K1026" i="2"/>
  <c r="K1027" i="2"/>
  <c r="K1028" i="2"/>
  <c r="N1028" i="2" s="1"/>
  <c r="K1025" i="2"/>
  <c r="J1025" i="2"/>
  <c r="J1026" i="2"/>
  <c r="J1027" i="2"/>
  <c r="J1028" i="2"/>
  <c r="M1001" i="2"/>
  <c r="M1002" i="2"/>
  <c r="M1003" i="2"/>
  <c r="M1004" i="2"/>
  <c r="L1001" i="2"/>
  <c r="N1001" i="2" s="1"/>
  <c r="L1002" i="2"/>
  <c r="L1003" i="2"/>
  <c r="L1004" i="2"/>
  <c r="K1002" i="2"/>
  <c r="K1003" i="2"/>
  <c r="K1004" i="2"/>
  <c r="K1001" i="2"/>
  <c r="J1001" i="2"/>
  <c r="J1002" i="2"/>
  <c r="J1003" i="2"/>
  <c r="J1004" i="2"/>
  <c r="M977" i="2"/>
  <c r="M978" i="2"/>
  <c r="M979" i="2"/>
  <c r="M980" i="2"/>
  <c r="L977" i="2"/>
  <c r="L978" i="2"/>
  <c r="L979" i="2"/>
  <c r="L980" i="2"/>
  <c r="K978" i="2"/>
  <c r="K979" i="2"/>
  <c r="K980" i="2"/>
  <c r="N980" i="2" s="1"/>
  <c r="K977" i="2"/>
  <c r="J977" i="2"/>
  <c r="J978" i="2"/>
  <c r="J979" i="2"/>
  <c r="J980" i="2"/>
  <c r="M921" i="2"/>
  <c r="L921" i="2"/>
  <c r="K921" i="2"/>
  <c r="J921" i="2"/>
  <c r="M913" i="2"/>
  <c r="M914" i="2"/>
  <c r="L913" i="2"/>
  <c r="L914" i="2"/>
  <c r="K914" i="2"/>
  <c r="K913" i="2"/>
  <c r="J913" i="2"/>
  <c r="J914" i="2"/>
  <c r="M881" i="2"/>
  <c r="M882" i="2"/>
  <c r="L881" i="2"/>
  <c r="L882" i="2"/>
  <c r="K882" i="2"/>
  <c r="K881" i="2"/>
  <c r="J881" i="2"/>
  <c r="J882" i="2"/>
  <c r="M857" i="2"/>
  <c r="L857" i="2"/>
  <c r="K857" i="2"/>
  <c r="J857" i="2"/>
  <c r="M849" i="2"/>
  <c r="M850" i="2"/>
  <c r="L849" i="2"/>
  <c r="L850" i="2"/>
  <c r="K850" i="2"/>
  <c r="N850" i="2" s="1"/>
  <c r="K849" i="2"/>
  <c r="J849" i="2"/>
  <c r="J850" i="2"/>
  <c r="M841" i="2"/>
  <c r="M842" i="2"/>
  <c r="M843" i="2"/>
  <c r="O843" i="2" s="1"/>
  <c r="L841" i="2"/>
  <c r="L842" i="2"/>
  <c r="N842" i="2" s="1"/>
  <c r="L843" i="2"/>
  <c r="K842" i="2"/>
  <c r="K843" i="2"/>
  <c r="K841" i="2"/>
  <c r="J841" i="2"/>
  <c r="J842" i="2"/>
  <c r="J843" i="2"/>
  <c r="M801" i="2"/>
  <c r="O801" i="2" s="1"/>
  <c r="L801" i="2"/>
  <c r="K801" i="2"/>
  <c r="J801" i="2"/>
  <c r="M793" i="2"/>
  <c r="L793" i="2"/>
  <c r="K793" i="2"/>
  <c r="J793" i="2"/>
  <c r="M777" i="2"/>
  <c r="O777" i="2" s="1"/>
  <c r="L777" i="2"/>
  <c r="K777" i="2"/>
  <c r="J777" i="2"/>
  <c r="M769" i="2"/>
  <c r="M770" i="2"/>
  <c r="M771" i="2"/>
  <c r="L769" i="2"/>
  <c r="L770" i="2"/>
  <c r="N770" i="2" s="1"/>
  <c r="L771" i="2"/>
  <c r="K770" i="2"/>
  <c r="K771" i="2"/>
  <c r="K769" i="2"/>
  <c r="J769" i="2"/>
  <c r="J770" i="2"/>
  <c r="J771" i="2"/>
  <c r="M753" i="2"/>
  <c r="O753" i="2" s="1"/>
  <c r="L753" i="2"/>
  <c r="K753" i="2"/>
  <c r="J753" i="2"/>
  <c r="M721" i="2"/>
  <c r="M722" i="2"/>
  <c r="M723" i="2"/>
  <c r="O723" i="2" s="1"/>
  <c r="L721" i="2"/>
  <c r="L722" i="2"/>
  <c r="N722" i="2" s="1"/>
  <c r="L723" i="2"/>
  <c r="K722" i="2"/>
  <c r="K723" i="2"/>
  <c r="K721" i="2"/>
  <c r="J721" i="2"/>
  <c r="J722" i="2"/>
  <c r="J723" i="2"/>
  <c r="M713" i="2"/>
  <c r="M714" i="2"/>
  <c r="M715" i="2"/>
  <c r="L713" i="2"/>
  <c r="L714" i="2"/>
  <c r="L715" i="2"/>
  <c r="K714" i="2"/>
  <c r="K715" i="2"/>
  <c r="K713" i="2"/>
  <c r="N713" i="2" s="1"/>
  <c r="J713" i="2"/>
  <c r="J714" i="2"/>
  <c r="J715" i="2"/>
  <c r="M705" i="2"/>
  <c r="M706" i="2"/>
  <c r="M707" i="2"/>
  <c r="L705" i="2"/>
  <c r="L706" i="2"/>
  <c r="N706" i="2" s="1"/>
  <c r="L707" i="2"/>
  <c r="K706" i="2"/>
  <c r="K707" i="2"/>
  <c r="K705" i="2"/>
  <c r="J705" i="2"/>
  <c r="J706" i="2"/>
  <c r="J707" i="2"/>
  <c r="M697" i="2"/>
  <c r="M698" i="2"/>
  <c r="L697" i="2"/>
  <c r="L698" i="2"/>
  <c r="K698" i="2"/>
  <c r="K697" i="2"/>
  <c r="J697" i="2"/>
  <c r="J698" i="2"/>
  <c r="M689" i="2"/>
  <c r="O689" i="2" s="1"/>
  <c r="L689" i="2"/>
  <c r="K689" i="2"/>
  <c r="J689" i="2"/>
  <c r="M681" i="2"/>
  <c r="M682" i="2"/>
  <c r="M683" i="2"/>
  <c r="O683" i="2" s="1"/>
  <c r="L681" i="2"/>
  <c r="L682" i="2"/>
  <c r="N682" i="2" s="1"/>
  <c r="L683" i="2"/>
  <c r="K682" i="2"/>
  <c r="K683" i="2"/>
  <c r="K681" i="2"/>
  <c r="J681" i="2"/>
  <c r="J682" i="2"/>
  <c r="J683" i="2"/>
  <c r="M657" i="2"/>
  <c r="M658" i="2"/>
  <c r="M659" i="2"/>
  <c r="M660" i="2"/>
  <c r="M661" i="2"/>
  <c r="L657" i="2"/>
  <c r="L658" i="2"/>
  <c r="L659" i="2"/>
  <c r="L660" i="2"/>
  <c r="N660" i="2" s="1"/>
  <c r="L661" i="2"/>
  <c r="K658" i="2"/>
  <c r="K659" i="2"/>
  <c r="K660" i="2"/>
  <c r="K661" i="2"/>
  <c r="K657" i="2"/>
  <c r="J657" i="2"/>
  <c r="J658" i="2"/>
  <c r="J659" i="2"/>
  <c r="J660" i="2"/>
  <c r="J661" i="2"/>
  <c r="M649" i="2"/>
  <c r="M650" i="2"/>
  <c r="M651" i="2"/>
  <c r="M652" i="2"/>
  <c r="L649" i="2"/>
  <c r="L650" i="2"/>
  <c r="L651" i="2"/>
  <c r="L652" i="2"/>
  <c r="K650" i="2"/>
  <c r="K651" i="2"/>
  <c r="K652" i="2"/>
  <c r="N652" i="2" s="1"/>
  <c r="K649" i="2"/>
  <c r="J649" i="2"/>
  <c r="J650" i="2"/>
  <c r="J651" i="2"/>
  <c r="J652" i="2"/>
  <c r="M633" i="2"/>
  <c r="M634" i="2"/>
  <c r="M635" i="2"/>
  <c r="L633" i="2"/>
  <c r="L634" i="2"/>
  <c r="N634" i="2" s="1"/>
  <c r="L635" i="2"/>
  <c r="K634" i="2"/>
  <c r="K635" i="2"/>
  <c r="K633" i="2"/>
  <c r="O633" i="2" s="1"/>
  <c r="J633" i="2"/>
  <c r="J634" i="2"/>
  <c r="J635" i="2"/>
  <c r="M585" i="2"/>
  <c r="O585" i="2" s="1"/>
  <c r="M586" i="2"/>
  <c r="L585" i="2"/>
  <c r="L586" i="2"/>
  <c r="K586" i="2"/>
  <c r="K585" i="2"/>
  <c r="J585" i="2"/>
  <c r="J586" i="2"/>
  <c r="M569" i="2"/>
  <c r="M570" i="2"/>
  <c r="L569" i="2"/>
  <c r="L570" i="2"/>
  <c r="K570" i="2"/>
  <c r="K569" i="2"/>
  <c r="J569" i="2"/>
  <c r="J570" i="2"/>
  <c r="M561" i="2"/>
  <c r="M562" i="2"/>
  <c r="L561" i="2"/>
  <c r="L562" i="2"/>
  <c r="K562" i="2"/>
  <c r="K561" i="2"/>
  <c r="J561" i="2"/>
  <c r="J562" i="2"/>
  <c r="M553" i="2"/>
  <c r="O553" i="2" s="1"/>
  <c r="M554" i="2"/>
  <c r="L553" i="2"/>
  <c r="L554" i="2"/>
  <c r="K554" i="2"/>
  <c r="K553" i="2"/>
  <c r="J553" i="2"/>
  <c r="J554" i="2"/>
  <c r="M545" i="2"/>
  <c r="M546" i="2"/>
  <c r="L545" i="2"/>
  <c r="L546" i="2"/>
  <c r="K546" i="2"/>
  <c r="K545" i="2"/>
  <c r="J545" i="2"/>
  <c r="J546" i="2"/>
  <c r="M521" i="2"/>
  <c r="O521" i="2" s="1"/>
  <c r="L521" i="2"/>
  <c r="K521" i="2"/>
  <c r="J521" i="2"/>
  <c r="M513" i="2"/>
  <c r="M514" i="2"/>
  <c r="M515" i="2"/>
  <c r="O515" i="2" s="1"/>
  <c r="L513" i="2"/>
  <c r="L514" i="2"/>
  <c r="N514" i="2" s="1"/>
  <c r="L515" i="2"/>
  <c r="K514" i="2"/>
  <c r="K515" i="2"/>
  <c r="K513" i="2"/>
  <c r="J513" i="2"/>
  <c r="J514" i="2"/>
  <c r="J515" i="2"/>
  <c r="M489" i="2"/>
  <c r="L489" i="2"/>
  <c r="K489" i="2"/>
  <c r="J489" i="2"/>
  <c r="M481" i="2"/>
  <c r="L481" i="2"/>
  <c r="K481" i="2"/>
  <c r="J481" i="2"/>
  <c r="M465" i="2"/>
  <c r="O465" i="2" s="1"/>
  <c r="M466" i="2"/>
  <c r="L465" i="2"/>
  <c r="L466" i="2"/>
  <c r="K466" i="2"/>
  <c r="K465" i="2"/>
  <c r="J465" i="2"/>
  <c r="J466" i="2"/>
  <c r="M425" i="2"/>
  <c r="O425" i="2" s="1"/>
  <c r="L425" i="2"/>
  <c r="K425" i="2"/>
  <c r="J425" i="2"/>
  <c r="M417" i="2"/>
  <c r="M418" i="2"/>
  <c r="L417" i="2"/>
  <c r="L418" i="2"/>
  <c r="K418" i="2"/>
  <c r="O418" i="2" s="1"/>
  <c r="K417" i="2"/>
  <c r="J417" i="2"/>
  <c r="J418" i="2"/>
  <c r="M409" i="2"/>
  <c r="M410" i="2"/>
  <c r="L409" i="2"/>
  <c r="L410" i="2"/>
  <c r="K410" i="2"/>
  <c r="K409" i="2"/>
  <c r="J409" i="2"/>
  <c r="J410" i="2"/>
  <c r="M401" i="2"/>
  <c r="L401" i="2"/>
  <c r="K401" i="2"/>
  <c r="J401" i="2"/>
  <c r="M393" i="2"/>
  <c r="M394" i="2"/>
  <c r="L393" i="2"/>
  <c r="L394" i="2"/>
  <c r="K394" i="2"/>
  <c r="K393" i="2"/>
  <c r="J393" i="2"/>
  <c r="J394" i="2"/>
  <c r="M385" i="2"/>
  <c r="M386" i="2"/>
  <c r="L385" i="2"/>
  <c r="L386" i="2"/>
  <c r="K386" i="2"/>
  <c r="K385" i="2"/>
  <c r="J385" i="2"/>
  <c r="J386" i="2"/>
  <c r="M377" i="2"/>
  <c r="O377" i="2" s="1"/>
  <c r="L377" i="2"/>
  <c r="K377" i="2"/>
  <c r="J377" i="2"/>
  <c r="M369" i="2"/>
  <c r="L369" i="2"/>
  <c r="K369" i="2"/>
  <c r="J369" i="2"/>
  <c r="M361" i="2"/>
  <c r="M362" i="2"/>
  <c r="L361" i="2"/>
  <c r="L362" i="2"/>
  <c r="K362" i="2"/>
  <c r="K361" i="2"/>
  <c r="J361" i="2"/>
  <c r="J362" i="2"/>
  <c r="M345" i="2"/>
  <c r="M346" i="2"/>
  <c r="M347" i="2"/>
  <c r="L345" i="2"/>
  <c r="L346" i="2"/>
  <c r="L347" i="2"/>
  <c r="K346" i="2"/>
  <c r="K347" i="2"/>
  <c r="K345" i="2"/>
  <c r="J345" i="2"/>
  <c r="J346" i="2"/>
  <c r="J347" i="2"/>
  <c r="M337" i="2"/>
  <c r="L337" i="2"/>
  <c r="K337" i="2"/>
  <c r="J337" i="2"/>
  <c r="M329" i="2"/>
  <c r="O329" i="2" s="1"/>
  <c r="L329" i="2"/>
  <c r="K329" i="2"/>
  <c r="J329" i="2"/>
  <c r="M321" i="2"/>
  <c r="M323" i="2"/>
  <c r="L321" i="2"/>
  <c r="L322" i="2"/>
  <c r="L323" i="2"/>
  <c r="N323" i="2" s="1"/>
  <c r="K322" i="2"/>
  <c r="K323" i="2"/>
  <c r="K321" i="2"/>
  <c r="J321" i="2"/>
  <c r="J322" i="2"/>
  <c r="J323" i="2"/>
  <c r="M313" i="2"/>
  <c r="L313" i="2"/>
  <c r="N313" i="2" s="1"/>
  <c r="L314" i="2"/>
  <c r="K314" i="2"/>
  <c r="K313" i="2"/>
  <c r="J313" i="2"/>
  <c r="J314" i="2"/>
  <c r="L305" i="2"/>
  <c r="K305" i="2"/>
  <c r="J305" i="2"/>
  <c r="L289" i="2"/>
  <c r="K289" i="2"/>
  <c r="J289" i="2"/>
  <c r="L281" i="2"/>
  <c r="K281" i="2"/>
  <c r="O281" i="2" s="1"/>
  <c r="J281" i="2"/>
  <c r="L273" i="2"/>
  <c r="K273" i="2"/>
  <c r="J273" i="2"/>
  <c r="L265" i="2"/>
  <c r="K265" i="2"/>
  <c r="O265" i="2" s="1"/>
  <c r="J265" i="2"/>
  <c r="L249" i="2"/>
  <c r="K249" i="2"/>
  <c r="O249" i="2" s="1"/>
  <c r="J249" i="2"/>
  <c r="L241" i="2"/>
  <c r="K241" i="2"/>
  <c r="J241" i="2"/>
  <c r="L233" i="2"/>
  <c r="L234" i="2"/>
  <c r="K234" i="2"/>
  <c r="O234" i="2" s="1"/>
  <c r="K233" i="2"/>
  <c r="N233" i="2" s="1"/>
  <c r="J233" i="2"/>
  <c r="J234" i="2"/>
  <c r="L225" i="2"/>
  <c r="K225" i="2"/>
  <c r="J225" i="2"/>
  <c r="M219" i="2"/>
  <c r="L217" i="2"/>
  <c r="L218" i="2"/>
  <c r="L219" i="2"/>
  <c r="K218" i="2"/>
  <c r="K219" i="2"/>
  <c r="K217" i="2"/>
  <c r="O217" i="2" s="1"/>
  <c r="J217" i="2"/>
  <c r="J218" i="2"/>
  <c r="J219" i="2"/>
  <c r="L193" i="2"/>
  <c r="K193" i="2"/>
  <c r="O193" i="2" s="1"/>
  <c r="J193" i="2"/>
  <c r="L185" i="2"/>
  <c r="K185" i="2"/>
  <c r="J185" i="2"/>
  <c r="M179" i="2"/>
  <c r="L177" i="2"/>
  <c r="L178" i="2"/>
  <c r="L179" i="2"/>
  <c r="K178" i="2"/>
  <c r="O178" i="2" s="1"/>
  <c r="K179" i="2"/>
  <c r="K177" i="2"/>
  <c r="J177" i="2"/>
  <c r="J178" i="2"/>
  <c r="J179" i="2"/>
  <c r="L169" i="2"/>
  <c r="K169" i="2"/>
  <c r="J169" i="2"/>
  <c r="L161" i="2"/>
  <c r="K161" i="2"/>
  <c r="J161" i="2"/>
  <c r="L153" i="2"/>
  <c r="L154" i="2"/>
  <c r="L155" i="2"/>
  <c r="L156" i="2"/>
  <c r="K154" i="2"/>
  <c r="K155" i="2"/>
  <c r="K156" i="2"/>
  <c r="K153" i="2"/>
  <c r="J153" i="2"/>
  <c r="J154" i="2"/>
  <c r="J155" i="2"/>
  <c r="J156" i="2"/>
  <c r="L145" i="2"/>
  <c r="N145" i="2" s="1"/>
  <c r="L146" i="2"/>
  <c r="K146" i="2"/>
  <c r="K145" i="2"/>
  <c r="J145" i="2"/>
  <c r="J146" i="2"/>
  <c r="L137" i="2"/>
  <c r="K137" i="2"/>
  <c r="J137" i="2"/>
  <c r="L129" i="2"/>
  <c r="K129" i="2"/>
  <c r="J129" i="2"/>
  <c r="L121" i="2"/>
  <c r="K121" i="2"/>
  <c r="J121" i="2"/>
  <c r="L105" i="2"/>
  <c r="K105" i="2"/>
  <c r="J105" i="2"/>
  <c r="L97" i="2"/>
  <c r="K97" i="2"/>
  <c r="J97" i="2"/>
  <c r="L89" i="2"/>
  <c r="L90" i="2"/>
  <c r="K89" i="2"/>
  <c r="K90" i="2"/>
  <c r="J89" i="2"/>
  <c r="J90" i="2"/>
  <c r="L81" i="2"/>
  <c r="K81" i="2"/>
  <c r="J81" i="2"/>
  <c r="L73" i="2"/>
  <c r="L74" i="2"/>
  <c r="K73" i="2"/>
  <c r="K74" i="2"/>
  <c r="J73" i="2"/>
  <c r="J74" i="2"/>
  <c r="L41" i="2"/>
  <c r="L42" i="2"/>
  <c r="K41" i="2"/>
  <c r="K42" i="2"/>
  <c r="J41" i="2"/>
  <c r="J42" i="2"/>
  <c r="L33" i="2"/>
  <c r="L34" i="2"/>
  <c r="L35" i="2"/>
  <c r="L36" i="2"/>
  <c r="K33" i="2"/>
  <c r="K34" i="2"/>
  <c r="K35" i="2"/>
  <c r="N35" i="2" s="1"/>
  <c r="K36" i="2"/>
  <c r="J33" i="2"/>
  <c r="J34" i="2"/>
  <c r="J35" i="2"/>
  <c r="J36" i="2"/>
  <c r="L25" i="2"/>
  <c r="K25" i="2"/>
  <c r="J25" i="2"/>
  <c r="L17" i="2"/>
  <c r="K17" i="2"/>
  <c r="J17" i="2"/>
  <c r="J2507" i="2"/>
  <c r="J2499" i="2"/>
  <c r="J2491" i="2"/>
  <c r="J2483" i="2"/>
  <c r="J2475" i="2"/>
  <c r="J2467" i="2"/>
  <c r="J2451" i="2"/>
  <c r="J2443" i="2"/>
  <c r="J2435" i="2"/>
  <c r="J2427" i="2"/>
  <c r="J2411" i="2"/>
  <c r="J2403" i="2"/>
  <c r="J2387" i="2"/>
  <c r="J2379" i="2"/>
  <c r="J2371" i="2"/>
  <c r="J2363" i="2"/>
  <c r="J2355" i="2"/>
  <c r="J2339" i="2"/>
  <c r="J2331" i="2"/>
  <c r="J2323" i="2"/>
  <c r="J2315" i="2"/>
  <c r="J2307" i="2"/>
  <c r="J2291" i="2"/>
  <c r="J2275" i="2"/>
  <c r="J2267" i="2"/>
  <c r="J2259" i="2"/>
  <c r="J2251" i="2"/>
  <c r="J2243" i="2"/>
  <c r="J2235" i="2"/>
  <c r="J2227" i="2"/>
  <c r="J2219" i="2"/>
  <c r="J2211" i="2"/>
  <c r="J2187" i="2"/>
  <c r="J2179" i="2"/>
  <c r="J2171" i="2"/>
  <c r="J2163" i="2"/>
  <c r="J2139" i="2"/>
  <c r="J2131" i="2"/>
  <c r="J2115" i="2"/>
  <c r="J2107" i="2"/>
  <c r="J2099" i="2"/>
  <c r="J2091" i="2"/>
  <c r="J2083" i="2"/>
  <c r="J2075" i="2"/>
  <c r="J2051" i="2"/>
  <c r="J2035" i="2"/>
  <c r="J2027" i="2"/>
  <c r="J2019" i="2"/>
  <c r="J2011" i="2"/>
  <c r="J1995" i="2"/>
  <c r="J1979" i="2"/>
  <c r="J1971" i="2"/>
  <c r="J1963" i="2"/>
  <c r="J1955" i="2"/>
  <c r="J1931" i="2"/>
  <c r="J1923" i="2"/>
  <c r="J1915" i="2"/>
  <c r="J1899" i="2"/>
  <c r="J1891" i="2"/>
  <c r="J1883" i="2"/>
  <c r="J1875" i="2"/>
  <c r="J1859" i="2"/>
  <c r="J1851" i="2"/>
  <c r="J1843" i="2"/>
  <c r="J1835" i="2"/>
  <c r="J1827" i="2"/>
  <c r="J1819" i="2"/>
  <c r="J1811" i="2"/>
  <c r="J1803" i="2"/>
  <c r="J1795" i="2"/>
  <c r="J1779" i="2"/>
  <c r="J1763" i="2"/>
  <c r="J1747" i="2"/>
  <c r="J1739" i="2"/>
  <c r="J1731" i="2"/>
  <c r="J1715" i="2"/>
  <c r="J1707" i="2"/>
  <c r="J1691" i="2"/>
  <c r="J1675" i="2"/>
  <c r="J1667" i="2"/>
  <c r="J1659" i="2"/>
  <c r="J1651" i="2"/>
  <c r="M2419" i="2"/>
  <c r="L2419" i="2"/>
  <c r="K2419" i="2"/>
  <c r="N2419" i="2" s="1"/>
  <c r="M2299" i="2"/>
  <c r="L2299" i="2"/>
  <c r="K2299" i="2"/>
  <c r="M2067" i="2"/>
  <c r="M2068" i="2"/>
  <c r="M2069" i="2"/>
  <c r="M2070" i="2"/>
  <c r="L2067" i="2"/>
  <c r="N2067" i="2" s="1"/>
  <c r="L2068" i="2"/>
  <c r="L2069" i="2"/>
  <c r="L2070" i="2"/>
  <c r="K2067" i="2"/>
  <c r="K2068" i="2"/>
  <c r="K2069" i="2"/>
  <c r="K2070" i="2"/>
  <c r="M2003" i="2"/>
  <c r="O2003" i="2" s="1"/>
  <c r="M2004" i="2"/>
  <c r="L2003" i="2"/>
  <c r="L2004" i="2"/>
  <c r="K2003" i="2"/>
  <c r="K2004" i="2"/>
  <c r="M1867" i="2"/>
  <c r="M1868" i="2"/>
  <c r="M1869" i="2"/>
  <c r="L1867" i="2"/>
  <c r="L1868" i="2"/>
  <c r="L1869" i="2"/>
  <c r="K1867" i="2"/>
  <c r="K1868" i="2"/>
  <c r="K1869" i="2"/>
  <c r="M1771" i="2"/>
  <c r="L1771" i="2"/>
  <c r="K1771" i="2"/>
  <c r="M1611" i="2"/>
  <c r="M1612" i="2"/>
  <c r="L1611" i="2"/>
  <c r="L1612" i="2"/>
  <c r="K1611" i="2"/>
  <c r="K1612" i="2"/>
  <c r="J1611" i="2"/>
  <c r="J1612" i="2"/>
  <c r="M1499" i="2"/>
  <c r="L1499" i="2"/>
  <c r="K1499" i="2"/>
  <c r="J1499" i="2"/>
  <c r="M1443" i="2"/>
  <c r="M1444" i="2"/>
  <c r="M1445" i="2"/>
  <c r="L1443" i="2"/>
  <c r="L1444" i="2"/>
  <c r="L1445" i="2"/>
  <c r="K1443" i="2"/>
  <c r="K1445" i="2"/>
  <c r="K1444" i="2"/>
  <c r="J1443" i="2"/>
  <c r="J1444" i="2"/>
  <c r="J1445" i="2"/>
  <c r="M1419" i="2"/>
  <c r="M1420" i="2"/>
  <c r="L1419" i="2"/>
  <c r="L1420" i="2"/>
  <c r="K1419" i="2"/>
  <c r="K1420" i="2"/>
  <c r="J1419" i="2"/>
  <c r="J1420" i="2"/>
  <c r="M1275" i="2"/>
  <c r="M1276" i="2"/>
  <c r="M1277" i="2"/>
  <c r="L1275" i="2"/>
  <c r="L1276" i="2"/>
  <c r="L1277" i="2"/>
  <c r="K1275" i="2"/>
  <c r="K1276" i="2"/>
  <c r="K1277" i="2"/>
  <c r="J1275" i="2"/>
  <c r="J1276" i="2"/>
  <c r="J1277" i="2"/>
  <c r="M1115" i="2"/>
  <c r="M1116" i="2"/>
  <c r="L1115" i="2"/>
  <c r="L1116" i="2"/>
  <c r="K1115" i="2"/>
  <c r="K1116" i="2"/>
  <c r="J1115" i="2"/>
  <c r="J1116" i="2"/>
  <c r="M1067" i="2"/>
  <c r="M1069" i="2"/>
  <c r="M1070" i="2"/>
  <c r="M1068" i="2"/>
  <c r="L1067" i="2"/>
  <c r="L1068" i="2"/>
  <c r="L1069" i="2"/>
  <c r="L1070" i="2"/>
  <c r="K1067" i="2"/>
  <c r="K1068" i="2"/>
  <c r="K1069" i="2"/>
  <c r="K1070" i="2"/>
  <c r="J1067" i="2"/>
  <c r="J1068" i="2"/>
  <c r="J1069" i="2"/>
  <c r="J1070" i="2"/>
  <c r="M955" i="2"/>
  <c r="M956" i="2"/>
  <c r="M957" i="2"/>
  <c r="M958" i="2"/>
  <c r="L955" i="2"/>
  <c r="L956" i="2"/>
  <c r="L957" i="2"/>
  <c r="L958" i="2"/>
  <c r="K955" i="2"/>
  <c r="O955" i="2" s="1"/>
  <c r="K956" i="2"/>
  <c r="K957" i="2"/>
  <c r="N957" i="2" s="1"/>
  <c r="K958" i="2"/>
  <c r="J955" i="2"/>
  <c r="J956" i="2"/>
  <c r="J957" i="2"/>
  <c r="J958" i="2"/>
  <c r="M915" i="2"/>
  <c r="M916" i="2"/>
  <c r="L915" i="2"/>
  <c r="N915" i="2" s="1"/>
  <c r="L916" i="2"/>
  <c r="K915" i="2"/>
  <c r="K916" i="2"/>
  <c r="J915" i="2"/>
  <c r="J916" i="2"/>
  <c r="M827" i="2"/>
  <c r="M828" i="2"/>
  <c r="L827" i="2"/>
  <c r="L828" i="2"/>
  <c r="K827" i="2"/>
  <c r="K828" i="2"/>
  <c r="J827" i="2"/>
  <c r="J828" i="2"/>
  <c r="M795" i="2"/>
  <c r="L795" i="2"/>
  <c r="K795" i="2"/>
  <c r="O795" i="2" s="1"/>
  <c r="J795" i="2"/>
  <c r="M755" i="2"/>
  <c r="L755" i="2"/>
  <c r="K755" i="2"/>
  <c r="J755" i="2"/>
  <c r="M667" i="2"/>
  <c r="M668" i="2"/>
  <c r="M669" i="2"/>
  <c r="M670" i="2"/>
  <c r="M671" i="2"/>
  <c r="L667" i="2"/>
  <c r="L668" i="2"/>
  <c r="L669" i="2"/>
  <c r="L670" i="2"/>
  <c r="N670" i="2" s="1"/>
  <c r="L671" i="2"/>
  <c r="K667" i="2"/>
  <c r="K668" i="2"/>
  <c r="K669" i="2"/>
  <c r="K670" i="2"/>
  <c r="K671" i="2"/>
  <c r="J671" i="2"/>
  <c r="J667" i="2"/>
  <c r="J668" i="2"/>
  <c r="J669" i="2"/>
  <c r="J670" i="2"/>
  <c r="L6" i="2"/>
  <c r="L7" i="2"/>
  <c r="K6" i="2"/>
  <c r="K7" i="2"/>
  <c r="J6" i="2"/>
  <c r="J7" i="2"/>
  <c r="M2504" i="2"/>
  <c r="L2504" i="2"/>
  <c r="K2504" i="2"/>
  <c r="M2496" i="2"/>
  <c r="L2496" i="2"/>
  <c r="K2496" i="2"/>
  <c r="M2488" i="2"/>
  <c r="L2488" i="2"/>
  <c r="K2488" i="2"/>
  <c r="M2472" i="2"/>
  <c r="L2472" i="2"/>
  <c r="K2472" i="2"/>
  <c r="M2459" i="2"/>
  <c r="M2456" i="2"/>
  <c r="M2457" i="2"/>
  <c r="M2458" i="2"/>
  <c r="L2456" i="2"/>
  <c r="L2457" i="2"/>
  <c r="L2458" i="2"/>
  <c r="L2459" i="2"/>
  <c r="K2458" i="2"/>
  <c r="K2459" i="2"/>
  <c r="K2456" i="2"/>
  <c r="K2457" i="2"/>
  <c r="M2424" i="2"/>
  <c r="L2424" i="2"/>
  <c r="K2424" i="2"/>
  <c r="M2408" i="2"/>
  <c r="M2409" i="2"/>
  <c r="L2408" i="2"/>
  <c r="L2409" i="2"/>
  <c r="K2408" i="2"/>
  <c r="K2409" i="2"/>
  <c r="O2409" i="2" s="1"/>
  <c r="M2400" i="2"/>
  <c r="L2400" i="2"/>
  <c r="K2400" i="2"/>
  <c r="M2394" i="2"/>
  <c r="M2392" i="2"/>
  <c r="M2393" i="2"/>
  <c r="L2392" i="2"/>
  <c r="L2393" i="2"/>
  <c r="N2393" i="2" s="1"/>
  <c r="L2394" i="2"/>
  <c r="K2394" i="2"/>
  <c r="K2392" i="2"/>
  <c r="K2393" i="2"/>
  <c r="M2384" i="2"/>
  <c r="L2384" i="2"/>
  <c r="K2384" i="2"/>
  <c r="M2368" i="2"/>
  <c r="L2368" i="2"/>
  <c r="K2368" i="2"/>
  <c r="M2361" i="2"/>
  <c r="M2360" i="2"/>
  <c r="L2360" i="2"/>
  <c r="L2361" i="2"/>
  <c r="K2360" i="2"/>
  <c r="K2361" i="2"/>
  <c r="O2361" i="2" s="1"/>
  <c r="M2321" i="2"/>
  <c r="M2320" i="2"/>
  <c r="L2320" i="2"/>
  <c r="L2321" i="2"/>
  <c r="K2320" i="2"/>
  <c r="K2321" i="2"/>
  <c r="M2312" i="2"/>
  <c r="L2312" i="2"/>
  <c r="N2312" i="2" s="1"/>
  <c r="K2312" i="2"/>
  <c r="M2305" i="2"/>
  <c r="M2304" i="2"/>
  <c r="L2304" i="2"/>
  <c r="L2305" i="2"/>
  <c r="K2304" i="2"/>
  <c r="K2305" i="2"/>
  <c r="M2296" i="2"/>
  <c r="L2296" i="2"/>
  <c r="K2296" i="2"/>
  <c r="M2288" i="2"/>
  <c r="L2288" i="2"/>
  <c r="K2288" i="2"/>
  <c r="M2273" i="2"/>
  <c r="M2274" i="2"/>
  <c r="M2272" i="2"/>
  <c r="L2272" i="2"/>
  <c r="L2273" i="2"/>
  <c r="L2274" i="2"/>
  <c r="K2274" i="2"/>
  <c r="K2272" i="2"/>
  <c r="K2273" i="2"/>
  <c r="O2273" i="2" s="1"/>
  <c r="M2257" i="2"/>
  <c r="M2256" i="2"/>
  <c r="O2256" i="2" s="1"/>
  <c r="L2256" i="2"/>
  <c r="L2257" i="2"/>
  <c r="K2256" i="2"/>
  <c r="K2257" i="2"/>
  <c r="M2241" i="2"/>
  <c r="M2240" i="2"/>
  <c r="L2240" i="2"/>
  <c r="L2241" i="2"/>
  <c r="K2240" i="2"/>
  <c r="K2241" i="2"/>
  <c r="M2224" i="2"/>
  <c r="L2224" i="2"/>
  <c r="K2224" i="2"/>
  <c r="M2217" i="2"/>
  <c r="M2218" i="2"/>
  <c r="M2216" i="2"/>
  <c r="L2216" i="2"/>
  <c r="L2217" i="2"/>
  <c r="L2218" i="2"/>
  <c r="K2218" i="2"/>
  <c r="K2216" i="2"/>
  <c r="K2217" i="2"/>
  <c r="O2217" i="2" s="1"/>
  <c r="M2201" i="2"/>
  <c r="M2202" i="2"/>
  <c r="M2203" i="2"/>
  <c r="M2204" i="2"/>
  <c r="M2200" i="2"/>
  <c r="L2200" i="2"/>
  <c r="L2201" i="2"/>
  <c r="L2202" i="2"/>
  <c r="L2203" i="2"/>
  <c r="L2204" i="2"/>
  <c r="N2204" i="2" s="1"/>
  <c r="K2202" i="2"/>
  <c r="K2203" i="2"/>
  <c r="K2204" i="2"/>
  <c r="K2200" i="2"/>
  <c r="N2200" i="2" s="1"/>
  <c r="K2201" i="2"/>
  <c r="N2201" i="2" s="1"/>
  <c r="M2193" i="2"/>
  <c r="M2194" i="2"/>
  <c r="M2195" i="2"/>
  <c r="M2196" i="2"/>
  <c r="M2192" i="2"/>
  <c r="L2192" i="2"/>
  <c r="L2193" i="2"/>
  <c r="L2194" i="2"/>
  <c r="L2195" i="2"/>
  <c r="L2196" i="2"/>
  <c r="K2194" i="2"/>
  <c r="K2195" i="2"/>
  <c r="K2196" i="2"/>
  <c r="K2192" i="2"/>
  <c r="K2193" i="2"/>
  <c r="N2193" i="2" s="1"/>
  <c r="M2168" i="2"/>
  <c r="L2168" i="2"/>
  <c r="K2168" i="2"/>
  <c r="M2153" i="2"/>
  <c r="O2153" i="2" s="1"/>
  <c r="M2154" i="2"/>
  <c r="M2155" i="2"/>
  <c r="M2152" i="2"/>
  <c r="L2152" i="2"/>
  <c r="L2153" i="2"/>
  <c r="L2154" i="2"/>
  <c r="L2155" i="2"/>
  <c r="K2154" i="2"/>
  <c r="K2155" i="2"/>
  <c r="K2152" i="2"/>
  <c r="N2152" i="2" s="1"/>
  <c r="K2153" i="2"/>
  <c r="M2145" i="2"/>
  <c r="M2146" i="2"/>
  <c r="M2147" i="2"/>
  <c r="M2148" i="2"/>
  <c r="M2144" i="2"/>
  <c r="L2144" i="2"/>
  <c r="L2145" i="2"/>
  <c r="L2146" i="2"/>
  <c r="L2147" i="2"/>
  <c r="L2148" i="2"/>
  <c r="K2146" i="2"/>
  <c r="K2147" i="2"/>
  <c r="K2148" i="2"/>
  <c r="K2144" i="2"/>
  <c r="N2144" i="2" s="1"/>
  <c r="K2145" i="2"/>
  <c r="M2137" i="2"/>
  <c r="M2138" i="2"/>
  <c r="M2136" i="2"/>
  <c r="L2136" i="2"/>
  <c r="L2137" i="2"/>
  <c r="L2138" i="2"/>
  <c r="K2138" i="2"/>
  <c r="K2136" i="2"/>
  <c r="K2137" i="2"/>
  <c r="M2129" i="2"/>
  <c r="M2128" i="2"/>
  <c r="L2128" i="2"/>
  <c r="L2129" i="2"/>
  <c r="K2128" i="2"/>
  <c r="K2129" i="2"/>
  <c r="M2121" i="2"/>
  <c r="M2122" i="2"/>
  <c r="M2120" i="2"/>
  <c r="L2120" i="2"/>
  <c r="L2121" i="2"/>
  <c r="L2122" i="2"/>
  <c r="K2122" i="2"/>
  <c r="K2120" i="2"/>
  <c r="K2121" i="2"/>
  <c r="M2097" i="2"/>
  <c r="M2096" i="2"/>
  <c r="L2096" i="2"/>
  <c r="L2097" i="2"/>
  <c r="K2096" i="2"/>
  <c r="K2097" i="2"/>
  <c r="O2097" i="2" s="1"/>
  <c r="M2081" i="2"/>
  <c r="M2082" i="2"/>
  <c r="M2080" i="2"/>
  <c r="L2080" i="2"/>
  <c r="L2081" i="2"/>
  <c r="L2082" i="2"/>
  <c r="K2082" i="2"/>
  <c r="K2080" i="2"/>
  <c r="K2081" i="2"/>
  <c r="M2065" i="2"/>
  <c r="M2066" i="2"/>
  <c r="M2064" i="2"/>
  <c r="L2064" i="2"/>
  <c r="L2065" i="2"/>
  <c r="L2066" i="2"/>
  <c r="K2066" i="2"/>
  <c r="K2064" i="2"/>
  <c r="K2065" i="2"/>
  <c r="M2057" i="2"/>
  <c r="M2058" i="2"/>
  <c r="M2059" i="2"/>
  <c r="M2060" i="2"/>
  <c r="O2060" i="2" s="1"/>
  <c r="M2061" i="2"/>
  <c r="M2062" i="2"/>
  <c r="M2056" i="2"/>
  <c r="L2056" i="2"/>
  <c r="L2057" i="2"/>
  <c r="L2058" i="2"/>
  <c r="L2059" i="2"/>
  <c r="L2060" i="2"/>
  <c r="N2060" i="2" s="1"/>
  <c r="L2061" i="2"/>
  <c r="L2062" i="2"/>
  <c r="K2058" i="2"/>
  <c r="K2059" i="2"/>
  <c r="K2060" i="2"/>
  <c r="K2061" i="2"/>
  <c r="K2062" i="2"/>
  <c r="K2056" i="2"/>
  <c r="K2057" i="2"/>
  <c r="M2041" i="2"/>
  <c r="M2042" i="2"/>
  <c r="M2043" i="2"/>
  <c r="O2043" i="2" s="1"/>
  <c r="M2044" i="2"/>
  <c r="M2040" i="2"/>
  <c r="L2040" i="2"/>
  <c r="L2041" i="2"/>
  <c r="L2042" i="2"/>
  <c r="L2043" i="2"/>
  <c r="N2043" i="2" s="1"/>
  <c r="L2044" i="2"/>
  <c r="K2042" i="2"/>
  <c r="K2043" i="2"/>
  <c r="K2044" i="2"/>
  <c r="K2040" i="2"/>
  <c r="K2041" i="2"/>
  <c r="M2033" i="2"/>
  <c r="M2032" i="2"/>
  <c r="O2032" i="2" s="1"/>
  <c r="L2032" i="2"/>
  <c r="L2033" i="2"/>
  <c r="K2032" i="2"/>
  <c r="K2033" i="2"/>
  <c r="M2024" i="2"/>
  <c r="L2024" i="2"/>
  <c r="K2024" i="2"/>
  <c r="M1993" i="2"/>
  <c r="M1992" i="2"/>
  <c r="L1992" i="2"/>
  <c r="N1992" i="2" s="1"/>
  <c r="L1993" i="2"/>
  <c r="K1992" i="2"/>
  <c r="K1993" i="2"/>
  <c r="M1985" i="2"/>
  <c r="M1986" i="2"/>
  <c r="M1987" i="2"/>
  <c r="M1988" i="2"/>
  <c r="M1984" i="2"/>
  <c r="L1984" i="2"/>
  <c r="L1985" i="2"/>
  <c r="L1986" i="2"/>
  <c r="L1987" i="2"/>
  <c r="N1987" i="2" s="1"/>
  <c r="L1988" i="2"/>
  <c r="K1986" i="2"/>
  <c r="K1987" i="2"/>
  <c r="K1988" i="2"/>
  <c r="K1984" i="2"/>
  <c r="N1984" i="2" s="1"/>
  <c r="K1985" i="2"/>
  <c r="N1985" i="2" s="1"/>
  <c r="M1977" i="2"/>
  <c r="M1978" i="2"/>
  <c r="O1978" i="2" s="1"/>
  <c r="M1976" i="2"/>
  <c r="L1976" i="2"/>
  <c r="N1976" i="2" s="1"/>
  <c r="L1977" i="2"/>
  <c r="L1978" i="2"/>
  <c r="K1978" i="2"/>
  <c r="K1976" i="2"/>
  <c r="K1977" i="2"/>
  <c r="O1977" i="2" s="1"/>
  <c r="M1937" i="2"/>
  <c r="O1937" i="2" s="1"/>
  <c r="M1938" i="2"/>
  <c r="M1939" i="2"/>
  <c r="M1936" i="2"/>
  <c r="L1936" i="2"/>
  <c r="L1937" i="2"/>
  <c r="L1938" i="2"/>
  <c r="L1939" i="2"/>
  <c r="K1938" i="2"/>
  <c r="K1939" i="2"/>
  <c r="K1936" i="2"/>
  <c r="K1937" i="2"/>
  <c r="M1785" i="2"/>
  <c r="M1786" i="2"/>
  <c r="M1787" i="2"/>
  <c r="M1788" i="2"/>
  <c r="M1784" i="2"/>
  <c r="L1786" i="2"/>
  <c r="L1787" i="2"/>
  <c r="L1788" i="2"/>
  <c r="L1784" i="2"/>
  <c r="L1785" i="2"/>
  <c r="K1786" i="2"/>
  <c r="K1787" i="2"/>
  <c r="K1788" i="2"/>
  <c r="N1788" i="2" s="1"/>
  <c r="K1784" i="2"/>
  <c r="K1785" i="2"/>
  <c r="M1769" i="2"/>
  <c r="M1770" i="2"/>
  <c r="M1768" i="2"/>
  <c r="L1770" i="2"/>
  <c r="L1768" i="2"/>
  <c r="L1769" i="2"/>
  <c r="N1769" i="2" s="1"/>
  <c r="K1770" i="2"/>
  <c r="K1768" i="2"/>
  <c r="O1768" i="2" s="1"/>
  <c r="K1769" i="2"/>
  <c r="M1736" i="2"/>
  <c r="L1736" i="2"/>
  <c r="K1736" i="2"/>
  <c r="M1724" i="2"/>
  <c r="M1720" i="2"/>
  <c r="M1721" i="2"/>
  <c r="M1722" i="2"/>
  <c r="M1723" i="2"/>
  <c r="L1722" i="2"/>
  <c r="L1723" i="2"/>
  <c r="L1724" i="2"/>
  <c r="L1720" i="2"/>
  <c r="L1721" i="2"/>
  <c r="N1721" i="2" s="1"/>
  <c r="K1722" i="2"/>
  <c r="K1723" i="2"/>
  <c r="K1724" i="2"/>
  <c r="K1720" i="2"/>
  <c r="K1721" i="2"/>
  <c r="M1712" i="2"/>
  <c r="M1713" i="2"/>
  <c r="L1712" i="2"/>
  <c r="L1713" i="2"/>
  <c r="K1712" i="2"/>
  <c r="K1713" i="2"/>
  <c r="M1704" i="2"/>
  <c r="L1704" i="2"/>
  <c r="K1704" i="2"/>
  <c r="M1698" i="2"/>
  <c r="M1699" i="2"/>
  <c r="M1696" i="2"/>
  <c r="M1697" i="2"/>
  <c r="L1698" i="2"/>
  <c r="L1699" i="2"/>
  <c r="L1696" i="2"/>
  <c r="L1697" i="2"/>
  <c r="K1698" i="2"/>
  <c r="K1699" i="2"/>
  <c r="O1699" i="2" s="1"/>
  <c r="K1696" i="2"/>
  <c r="O1696" i="2" s="1"/>
  <c r="K1697" i="2"/>
  <c r="M1690" i="2"/>
  <c r="M1688" i="2"/>
  <c r="M1689" i="2"/>
  <c r="L1690" i="2"/>
  <c r="L1688" i="2"/>
  <c r="L1689" i="2"/>
  <c r="K1690" i="2"/>
  <c r="K1688" i="2"/>
  <c r="K1689" i="2"/>
  <c r="M1680" i="2"/>
  <c r="L1680" i="2"/>
  <c r="K1680" i="2"/>
  <c r="M1672" i="2"/>
  <c r="L1672" i="2"/>
  <c r="K1672" i="2"/>
  <c r="M1640" i="2"/>
  <c r="L1640" i="2"/>
  <c r="K1640" i="2"/>
  <c r="M1626" i="2"/>
  <c r="M1624" i="2"/>
  <c r="M1625" i="2"/>
  <c r="L1626" i="2"/>
  <c r="N1626" i="2" s="1"/>
  <c r="L1624" i="2"/>
  <c r="L1625" i="2"/>
  <c r="N1625" i="2" s="1"/>
  <c r="K1626" i="2"/>
  <c r="K1624" i="2"/>
  <c r="K1625" i="2"/>
  <c r="J1624" i="2"/>
  <c r="J1625" i="2"/>
  <c r="M1618" i="2"/>
  <c r="M1619" i="2"/>
  <c r="M1616" i="2"/>
  <c r="M1617" i="2"/>
  <c r="L1618" i="2"/>
  <c r="L1619" i="2"/>
  <c r="L1616" i="2"/>
  <c r="L1617" i="2"/>
  <c r="K1618" i="2"/>
  <c r="O1618" i="2" s="1"/>
  <c r="K1619" i="2"/>
  <c r="O1619" i="2" s="1"/>
  <c r="K1616" i="2"/>
  <c r="N1616" i="2" s="1"/>
  <c r="K1617" i="2"/>
  <c r="J1616" i="2"/>
  <c r="J1617" i="2"/>
  <c r="J1618" i="2"/>
  <c r="J1619" i="2"/>
  <c r="M1610" i="2"/>
  <c r="M1608" i="2"/>
  <c r="M1609" i="2"/>
  <c r="L1610" i="2"/>
  <c r="L1608" i="2"/>
  <c r="L1609" i="2"/>
  <c r="K1610" i="2"/>
  <c r="K1608" i="2"/>
  <c r="K1609" i="2"/>
  <c r="N1609" i="2" s="1"/>
  <c r="J1608" i="2"/>
  <c r="J1609" i="2"/>
  <c r="J1610" i="2"/>
  <c r="M1586" i="2"/>
  <c r="M1587" i="2"/>
  <c r="M1584" i="2"/>
  <c r="M1585" i="2"/>
  <c r="L1586" i="2"/>
  <c r="L1587" i="2"/>
  <c r="L1584" i="2"/>
  <c r="N1584" i="2" s="1"/>
  <c r="L1585" i="2"/>
  <c r="K1586" i="2"/>
  <c r="N1586" i="2" s="1"/>
  <c r="K1587" i="2"/>
  <c r="K1584" i="2"/>
  <c r="O1584" i="2" s="1"/>
  <c r="K1585" i="2"/>
  <c r="J1584" i="2"/>
  <c r="J1585" i="2"/>
  <c r="J1586" i="2"/>
  <c r="J1587" i="2"/>
  <c r="M1560" i="2"/>
  <c r="L1560" i="2"/>
  <c r="K1560" i="2"/>
  <c r="J1560" i="2"/>
  <c r="M1544" i="2"/>
  <c r="L1544" i="2"/>
  <c r="K1544" i="2"/>
  <c r="J1544" i="2"/>
  <c r="M1530" i="2"/>
  <c r="M1531" i="2"/>
  <c r="M1532" i="2"/>
  <c r="M1528" i="2"/>
  <c r="M1529" i="2"/>
  <c r="L1530" i="2"/>
  <c r="L1531" i="2"/>
  <c r="L1532" i="2"/>
  <c r="L1528" i="2"/>
  <c r="L1529" i="2"/>
  <c r="K1530" i="2"/>
  <c r="K1531" i="2"/>
  <c r="K1532" i="2"/>
  <c r="N1532" i="2" s="1"/>
  <c r="K1528" i="2"/>
  <c r="K1529" i="2"/>
  <c r="J1528" i="2"/>
  <c r="J1529" i="2"/>
  <c r="J1530" i="2"/>
  <c r="J1531" i="2"/>
  <c r="J1532" i="2"/>
  <c r="M1522" i="2"/>
  <c r="M1523" i="2"/>
  <c r="M1520" i="2"/>
  <c r="M1521" i="2"/>
  <c r="L1522" i="2"/>
  <c r="L1523" i="2"/>
  <c r="L1520" i="2"/>
  <c r="L1521" i="2"/>
  <c r="K1522" i="2"/>
  <c r="K1523" i="2"/>
  <c r="K1520" i="2"/>
  <c r="K1521" i="2"/>
  <c r="J1520" i="2"/>
  <c r="J1521" i="2"/>
  <c r="J1522" i="2"/>
  <c r="J1523" i="2"/>
  <c r="M1466" i="2"/>
  <c r="M1464" i="2"/>
  <c r="M1465" i="2"/>
  <c r="L1466" i="2"/>
  <c r="L1464" i="2"/>
  <c r="L1465" i="2"/>
  <c r="K1466" i="2"/>
  <c r="K1464" i="2"/>
  <c r="K1465" i="2"/>
  <c r="N1465" i="2" s="1"/>
  <c r="J1464" i="2"/>
  <c r="J1465" i="2"/>
  <c r="J1466" i="2"/>
  <c r="M1410" i="2"/>
  <c r="M1411" i="2"/>
  <c r="M1412" i="2"/>
  <c r="M1408" i="2"/>
  <c r="M1409" i="2"/>
  <c r="L1410" i="2"/>
  <c r="L1411" i="2"/>
  <c r="L1412" i="2"/>
  <c r="L1408" i="2"/>
  <c r="L1409" i="2"/>
  <c r="K1410" i="2"/>
  <c r="K1411" i="2"/>
  <c r="K1412" i="2"/>
  <c r="N1412" i="2" s="1"/>
  <c r="K1409" i="2"/>
  <c r="K1408" i="2"/>
  <c r="J1408" i="2"/>
  <c r="J1409" i="2"/>
  <c r="J1410" i="2"/>
  <c r="J1411" i="2"/>
  <c r="J1412" i="2"/>
  <c r="M1386" i="2"/>
  <c r="M1387" i="2"/>
  <c r="M1388" i="2"/>
  <c r="M1384" i="2"/>
  <c r="M1385" i="2"/>
  <c r="L1386" i="2"/>
  <c r="L1387" i="2"/>
  <c r="L1388" i="2"/>
  <c r="L1384" i="2"/>
  <c r="N1384" i="2" s="1"/>
  <c r="L1385" i="2"/>
  <c r="K1386" i="2"/>
  <c r="K1387" i="2"/>
  <c r="K1388" i="2"/>
  <c r="K1384" i="2"/>
  <c r="K1385" i="2"/>
  <c r="J1384" i="2"/>
  <c r="J1385" i="2"/>
  <c r="J1386" i="2"/>
  <c r="J1387" i="2"/>
  <c r="J1388" i="2"/>
  <c r="M1346" i="2"/>
  <c r="M1344" i="2"/>
  <c r="M1345" i="2"/>
  <c r="L1346" i="2"/>
  <c r="L1344" i="2"/>
  <c r="N1344" i="2" s="1"/>
  <c r="L1345" i="2"/>
  <c r="K1346" i="2"/>
  <c r="K1344" i="2"/>
  <c r="K1345" i="2"/>
  <c r="J1344" i="2"/>
  <c r="J1345" i="2"/>
  <c r="J1346" i="2"/>
  <c r="M1336" i="2"/>
  <c r="M1337" i="2"/>
  <c r="L1336" i="2"/>
  <c r="L1337" i="2"/>
  <c r="K1336" i="2"/>
  <c r="K1337" i="2"/>
  <c r="J1336" i="2"/>
  <c r="J1337" i="2"/>
  <c r="M1330" i="2"/>
  <c r="M1328" i="2"/>
  <c r="M1329" i="2"/>
  <c r="L1330" i="2"/>
  <c r="L1328" i="2"/>
  <c r="L1329" i="2"/>
  <c r="K1330" i="2"/>
  <c r="K1328" i="2"/>
  <c r="K1329" i="2"/>
  <c r="N1329" i="2" s="1"/>
  <c r="J1328" i="2"/>
  <c r="J1329" i="2"/>
  <c r="J1330" i="2"/>
  <c r="M1304" i="2"/>
  <c r="L1304" i="2"/>
  <c r="K1304" i="2"/>
  <c r="J1304" i="2"/>
  <c r="M1290" i="2"/>
  <c r="M1291" i="2"/>
  <c r="M1292" i="2"/>
  <c r="M1293" i="2"/>
  <c r="M1294" i="2"/>
  <c r="M1288" i="2"/>
  <c r="M1289" i="2"/>
  <c r="L1290" i="2"/>
  <c r="L1291" i="2"/>
  <c r="L1292" i="2"/>
  <c r="L1293" i="2"/>
  <c r="L1294" i="2"/>
  <c r="L1288" i="2"/>
  <c r="L1289" i="2"/>
  <c r="K1290" i="2"/>
  <c r="K1291" i="2"/>
  <c r="K1292" i="2"/>
  <c r="K1293" i="2"/>
  <c r="K1294" i="2"/>
  <c r="K1288" i="2"/>
  <c r="K1289" i="2"/>
  <c r="J1288" i="2"/>
  <c r="J1289" i="2"/>
  <c r="J1290" i="2"/>
  <c r="J1291" i="2"/>
  <c r="J1292" i="2"/>
  <c r="J1293" i="2"/>
  <c r="J1294" i="2"/>
  <c r="M1274" i="2"/>
  <c r="M1272" i="2"/>
  <c r="M1273" i="2"/>
  <c r="L1274" i="2"/>
  <c r="L1272" i="2"/>
  <c r="N1272" i="2" s="1"/>
  <c r="L1273" i="2"/>
  <c r="K1274" i="2"/>
  <c r="K1272" i="2"/>
  <c r="K1273" i="2"/>
  <c r="J1272" i="2"/>
  <c r="J1273" i="2"/>
  <c r="J1274" i="2"/>
  <c r="M1266" i="2"/>
  <c r="M1264" i="2"/>
  <c r="M1265" i="2"/>
  <c r="L1266" i="2"/>
  <c r="L1264" i="2"/>
  <c r="L1265" i="2"/>
  <c r="K1266" i="2"/>
  <c r="K1264" i="2"/>
  <c r="K1265" i="2"/>
  <c r="N1265" i="2" s="1"/>
  <c r="J1264" i="2"/>
  <c r="J1265" i="2"/>
  <c r="J1266" i="2"/>
  <c r="M1248" i="2"/>
  <c r="L1248" i="2"/>
  <c r="K1248" i="2"/>
  <c r="J1248" i="2"/>
  <c r="M1232" i="2"/>
  <c r="M1233" i="2"/>
  <c r="L1233" i="2"/>
  <c r="N1233" i="2" s="1"/>
  <c r="L1232" i="2"/>
  <c r="K1232" i="2"/>
  <c r="K1233" i="2"/>
  <c r="J1232" i="2"/>
  <c r="J1233" i="2"/>
  <c r="M1224" i="2"/>
  <c r="L1224" i="2"/>
  <c r="K1224" i="2"/>
  <c r="J1224" i="2"/>
  <c r="M1208" i="2"/>
  <c r="L1208" i="2"/>
  <c r="K1208" i="2"/>
  <c r="J1208" i="2"/>
  <c r="M1202" i="2"/>
  <c r="M1200" i="2"/>
  <c r="M1201" i="2"/>
  <c r="L1201" i="2"/>
  <c r="L1202" i="2"/>
  <c r="N1202" i="2" s="1"/>
  <c r="L1200" i="2"/>
  <c r="K1202" i="2"/>
  <c r="K1200" i="2"/>
  <c r="K1201" i="2"/>
  <c r="N1201" i="2" s="1"/>
  <c r="J1200" i="2"/>
  <c r="J1201" i="2"/>
  <c r="J1202" i="2"/>
  <c r="M1192" i="2"/>
  <c r="L1192" i="2"/>
  <c r="K1192" i="2"/>
  <c r="J1192" i="2"/>
  <c r="M1184" i="2"/>
  <c r="M1185" i="2"/>
  <c r="L1185" i="2"/>
  <c r="N1185" i="2" s="1"/>
  <c r="L1184" i="2"/>
  <c r="K1184" i="2"/>
  <c r="N1184" i="2" s="1"/>
  <c r="K1185" i="2"/>
  <c r="J1184" i="2"/>
  <c r="J1185" i="2"/>
  <c r="M1176" i="2"/>
  <c r="L1176" i="2"/>
  <c r="K1176" i="2"/>
  <c r="J1176" i="2"/>
  <c r="M1170" i="2"/>
  <c r="M1171" i="2"/>
  <c r="M1168" i="2"/>
  <c r="M1169" i="2"/>
  <c r="L1169" i="2"/>
  <c r="L1170" i="2"/>
  <c r="L1171" i="2"/>
  <c r="N1171" i="2" s="1"/>
  <c r="L1168" i="2"/>
  <c r="K1170" i="2"/>
  <c r="O1170" i="2" s="1"/>
  <c r="K1171" i="2"/>
  <c r="O1171" i="2" s="1"/>
  <c r="K1168" i="2"/>
  <c r="K1169" i="2"/>
  <c r="J1168" i="2"/>
  <c r="J1169" i="2"/>
  <c r="J1170" i="2"/>
  <c r="J1171" i="2"/>
  <c r="M1112" i="2"/>
  <c r="L1112" i="2"/>
  <c r="K1112" i="2"/>
  <c r="J1112" i="2"/>
  <c r="M1104" i="2"/>
  <c r="M1105" i="2"/>
  <c r="L1105" i="2"/>
  <c r="N1105" i="2" s="1"/>
  <c r="L1104" i="2"/>
  <c r="K1104" i="2"/>
  <c r="N1104" i="2" s="1"/>
  <c r="K1105" i="2"/>
  <c r="J1104" i="2"/>
  <c r="J1105" i="2"/>
  <c r="M1065" i="2"/>
  <c r="M1064" i="2"/>
  <c r="M1066" i="2"/>
  <c r="L1065" i="2"/>
  <c r="L1066" i="2"/>
  <c r="L1064" i="2"/>
  <c r="K1066" i="2"/>
  <c r="K1064" i="2"/>
  <c r="K1065" i="2"/>
  <c r="O1065" i="2" s="1"/>
  <c r="J1064" i="2"/>
  <c r="J1065" i="2"/>
  <c r="J1066" i="2"/>
  <c r="M1057" i="2"/>
  <c r="M1056" i="2"/>
  <c r="L1057" i="2"/>
  <c r="L1056" i="2"/>
  <c r="K1056" i="2"/>
  <c r="K1057" i="2"/>
  <c r="N1057" i="2" s="1"/>
  <c r="J1056" i="2"/>
  <c r="J1057" i="2"/>
  <c r="M1048" i="2"/>
  <c r="L1048" i="2"/>
  <c r="K1048" i="2"/>
  <c r="J1048" i="2"/>
  <c r="M1041" i="2"/>
  <c r="M1040" i="2"/>
  <c r="L1041" i="2"/>
  <c r="N1041" i="2" s="1"/>
  <c r="L1040" i="2"/>
  <c r="K1040" i="2"/>
  <c r="N1040" i="2" s="1"/>
  <c r="K1041" i="2"/>
  <c r="J1040" i="2"/>
  <c r="J1041" i="2"/>
  <c r="M1033" i="2"/>
  <c r="M1034" i="2"/>
  <c r="M1035" i="2"/>
  <c r="M1032" i="2"/>
  <c r="L1033" i="2"/>
  <c r="N1033" i="2" s="1"/>
  <c r="L1034" i="2"/>
  <c r="L1035" i="2"/>
  <c r="L1032" i="2"/>
  <c r="K1034" i="2"/>
  <c r="N1034" i="2" s="1"/>
  <c r="K1035" i="2"/>
  <c r="K1032" i="2"/>
  <c r="K1033" i="2"/>
  <c r="J1032" i="2"/>
  <c r="J1033" i="2"/>
  <c r="J1034" i="2"/>
  <c r="J1035" i="2"/>
  <c r="M1009" i="2"/>
  <c r="M1010" i="2"/>
  <c r="M1008" i="2"/>
  <c r="L1009" i="2"/>
  <c r="L1010" i="2"/>
  <c r="L1008" i="2"/>
  <c r="K1010" i="2"/>
  <c r="K1008" i="2"/>
  <c r="K1009" i="2"/>
  <c r="O1009" i="2" s="1"/>
  <c r="J1008" i="2"/>
  <c r="J1009" i="2"/>
  <c r="J1010" i="2"/>
  <c r="M968" i="2"/>
  <c r="M969" i="2"/>
  <c r="M970" i="2"/>
  <c r="L969" i="2"/>
  <c r="L970" i="2"/>
  <c r="L968" i="2"/>
  <c r="K970" i="2"/>
  <c r="K968" i="2"/>
  <c r="K969" i="2"/>
  <c r="O969" i="2" s="1"/>
  <c r="J968" i="2"/>
  <c r="J969" i="2"/>
  <c r="J970" i="2"/>
  <c r="M952" i="2"/>
  <c r="M953" i="2"/>
  <c r="M954" i="2"/>
  <c r="L953" i="2"/>
  <c r="L954" i="2"/>
  <c r="L952" i="2"/>
  <c r="K954" i="2"/>
  <c r="K952" i="2"/>
  <c r="K953" i="2"/>
  <c r="N953" i="2" s="1"/>
  <c r="J952" i="2"/>
  <c r="J953" i="2"/>
  <c r="J954" i="2"/>
  <c r="M936" i="2"/>
  <c r="M937" i="2"/>
  <c r="L937" i="2"/>
  <c r="L936" i="2"/>
  <c r="K936" i="2"/>
  <c r="K937" i="2"/>
  <c r="J936" i="2"/>
  <c r="J937" i="2"/>
  <c r="M928" i="2"/>
  <c r="M929" i="2"/>
  <c r="L929" i="2"/>
  <c r="L928" i="2"/>
  <c r="K928" i="2"/>
  <c r="K929" i="2"/>
  <c r="J928" i="2"/>
  <c r="J929" i="2"/>
  <c r="M920" i="2"/>
  <c r="L920" i="2"/>
  <c r="K920" i="2"/>
  <c r="J920" i="2"/>
  <c r="M896" i="2"/>
  <c r="M897" i="2"/>
  <c r="L897" i="2"/>
  <c r="N897" i="2" s="1"/>
  <c r="L896" i="2"/>
  <c r="K896" i="2"/>
  <c r="O896" i="2" s="1"/>
  <c r="K897" i="2"/>
  <c r="J896" i="2"/>
  <c r="J897" i="2"/>
  <c r="M888" i="2"/>
  <c r="M889" i="2"/>
  <c r="L889" i="2"/>
  <c r="N889" i="2" s="1"/>
  <c r="L888" i="2"/>
  <c r="K888" i="2"/>
  <c r="N888" i="2" s="1"/>
  <c r="K889" i="2"/>
  <c r="J888" i="2"/>
  <c r="J889" i="2"/>
  <c r="M864" i="2"/>
  <c r="M865" i="2"/>
  <c r="L865" i="2"/>
  <c r="N865" i="2" s="1"/>
  <c r="L864" i="2"/>
  <c r="K864" i="2"/>
  <c r="K865" i="2"/>
  <c r="J864" i="2"/>
  <c r="J865" i="2"/>
  <c r="M832" i="2"/>
  <c r="M833" i="2"/>
  <c r="L833" i="2"/>
  <c r="N833" i="2" s="1"/>
  <c r="L832" i="2"/>
  <c r="K832" i="2"/>
  <c r="O832" i="2" s="1"/>
  <c r="K833" i="2"/>
  <c r="J832" i="2"/>
  <c r="J833" i="2"/>
  <c r="M824" i="2"/>
  <c r="M825" i="2"/>
  <c r="M826" i="2"/>
  <c r="L825" i="2"/>
  <c r="L826" i="2"/>
  <c r="L824" i="2"/>
  <c r="K826" i="2"/>
  <c r="K824" i="2"/>
  <c r="K825" i="2"/>
  <c r="N825" i="2" s="1"/>
  <c r="J824" i="2"/>
  <c r="J825" i="2"/>
  <c r="J826" i="2"/>
  <c r="M808" i="2"/>
  <c r="M809" i="2"/>
  <c r="M810" i="2"/>
  <c r="M811" i="2"/>
  <c r="L809" i="2"/>
  <c r="L810" i="2"/>
  <c r="L811" i="2"/>
  <c r="N811" i="2" s="1"/>
  <c r="L808" i="2"/>
  <c r="K810" i="2"/>
  <c r="K811" i="2"/>
  <c r="K808" i="2"/>
  <c r="K809" i="2"/>
  <c r="J808" i="2"/>
  <c r="J809" i="2"/>
  <c r="J810" i="2"/>
  <c r="J811" i="2"/>
  <c r="M792" i="2"/>
  <c r="L792" i="2"/>
  <c r="K792" i="2"/>
  <c r="J792" i="2"/>
  <c r="M784" i="2"/>
  <c r="M785" i="2"/>
  <c r="L785" i="2"/>
  <c r="N785" i="2" s="1"/>
  <c r="L784" i="2"/>
  <c r="K784" i="2"/>
  <c r="K785" i="2"/>
  <c r="J784" i="2"/>
  <c r="J785" i="2"/>
  <c r="M768" i="2"/>
  <c r="L768" i="2"/>
  <c r="K768" i="2"/>
  <c r="J768" i="2"/>
  <c r="M752" i="2"/>
  <c r="O752" i="2" s="1"/>
  <c r="L752" i="2"/>
  <c r="K752" i="2"/>
  <c r="J752" i="2"/>
  <c r="M744" i="2"/>
  <c r="M745" i="2"/>
  <c r="L745" i="2"/>
  <c r="N745" i="2" s="1"/>
  <c r="L744" i="2"/>
  <c r="K744" i="2"/>
  <c r="K745" i="2"/>
  <c r="J744" i="2"/>
  <c r="J745" i="2"/>
  <c r="M736" i="2"/>
  <c r="M737" i="2"/>
  <c r="L737" i="2"/>
  <c r="N737" i="2" s="1"/>
  <c r="L736" i="2"/>
  <c r="K736" i="2"/>
  <c r="O736" i="2" s="1"/>
  <c r="K737" i="2"/>
  <c r="J736" i="2"/>
  <c r="J737" i="2"/>
  <c r="M720" i="2"/>
  <c r="L720" i="2"/>
  <c r="K720" i="2"/>
  <c r="J720" i="2"/>
  <c r="M712" i="2"/>
  <c r="L712" i="2"/>
  <c r="K712" i="2"/>
  <c r="J712" i="2"/>
  <c r="M680" i="2"/>
  <c r="L680" i="2"/>
  <c r="K680" i="2"/>
  <c r="J680" i="2"/>
  <c r="M672" i="2"/>
  <c r="M673" i="2"/>
  <c r="M674" i="2"/>
  <c r="M675" i="2"/>
  <c r="L673" i="2"/>
  <c r="L674" i="2"/>
  <c r="L675" i="2"/>
  <c r="N675" i="2" s="1"/>
  <c r="L672" i="2"/>
  <c r="K674" i="2"/>
  <c r="K675" i="2"/>
  <c r="K672" i="2"/>
  <c r="K673" i="2"/>
  <c r="J672" i="2"/>
  <c r="J673" i="2"/>
  <c r="J674" i="2"/>
  <c r="J675" i="2"/>
  <c r="M616" i="2"/>
  <c r="M617" i="2"/>
  <c r="L617" i="2"/>
  <c r="L616" i="2"/>
  <c r="K616" i="2"/>
  <c r="K617" i="2"/>
  <c r="J616" i="2"/>
  <c r="J617" i="2"/>
  <c r="M608" i="2"/>
  <c r="M609" i="2"/>
  <c r="L609" i="2"/>
  <c r="L608" i="2"/>
  <c r="K608" i="2"/>
  <c r="K609" i="2"/>
  <c r="J608" i="2"/>
  <c r="J609" i="2"/>
  <c r="M576" i="2"/>
  <c r="M577" i="2"/>
  <c r="M578" i="2"/>
  <c r="L577" i="2"/>
  <c r="L578" i="2"/>
  <c r="L576" i="2"/>
  <c r="K578" i="2"/>
  <c r="K576" i="2"/>
  <c r="K577" i="2"/>
  <c r="J576" i="2"/>
  <c r="J577" i="2"/>
  <c r="J578" i="2"/>
  <c r="M568" i="2"/>
  <c r="L568" i="2"/>
  <c r="K568" i="2"/>
  <c r="J568" i="2"/>
  <c r="M544" i="2"/>
  <c r="L544" i="2"/>
  <c r="K544" i="2"/>
  <c r="J544" i="2"/>
  <c r="M536" i="2"/>
  <c r="M537" i="2"/>
  <c r="L537" i="2"/>
  <c r="N537" i="2" s="1"/>
  <c r="L536" i="2"/>
  <c r="K536" i="2"/>
  <c r="N536" i="2" s="1"/>
  <c r="K537" i="2"/>
  <c r="J536" i="2"/>
  <c r="J537" i="2"/>
  <c r="M528" i="2"/>
  <c r="M529" i="2"/>
  <c r="M530" i="2"/>
  <c r="O530" i="2" s="1"/>
  <c r="L529" i="2"/>
  <c r="L530" i="2"/>
  <c r="L528" i="2"/>
  <c r="K530" i="2"/>
  <c r="K528" i="2"/>
  <c r="K529" i="2"/>
  <c r="J528" i="2"/>
  <c r="J529" i="2"/>
  <c r="J530" i="2"/>
  <c r="M504" i="2"/>
  <c r="O504" i="2" s="1"/>
  <c r="M505" i="2"/>
  <c r="M506" i="2"/>
  <c r="L505" i="2"/>
  <c r="L506" i="2"/>
  <c r="L504" i="2"/>
  <c r="K506" i="2"/>
  <c r="K504" i="2"/>
  <c r="K505" i="2"/>
  <c r="J504" i="2"/>
  <c r="J505" i="2"/>
  <c r="J506" i="2"/>
  <c r="M496" i="2"/>
  <c r="M497" i="2"/>
  <c r="L497" i="2"/>
  <c r="N497" i="2" s="1"/>
  <c r="L496" i="2"/>
  <c r="K496" i="2"/>
  <c r="O496" i="2" s="1"/>
  <c r="K497" i="2"/>
  <c r="J496" i="2"/>
  <c r="J497" i="2"/>
  <c r="M488" i="2"/>
  <c r="L488" i="2"/>
  <c r="K488" i="2"/>
  <c r="J488" i="2"/>
  <c r="M472" i="2"/>
  <c r="M473" i="2"/>
  <c r="L473" i="2"/>
  <c r="L472" i="2"/>
  <c r="K472" i="2"/>
  <c r="K473" i="2"/>
  <c r="J472" i="2"/>
  <c r="J473" i="2"/>
  <c r="M464" i="2"/>
  <c r="L464" i="2"/>
  <c r="K464" i="2"/>
  <c r="J464" i="2"/>
  <c r="M456" i="2"/>
  <c r="M457" i="2"/>
  <c r="M458" i="2"/>
  <c r="M459" i="2"/>
  <c r="M460" i="2"/>
  <c r="L457" i="2"/>
  <c r="L458" i="2"/>
  <c r="L459" i="2"/>
  <c r="L460" i="2"/>
  <c r="L456" i="2"/>
  <c r="K458" i="2"/>
  <c r="K459" i="2"/>
  <c r="O459" i="2" s="1"/>
  <c r="K460" i="2"/>
  <c r="O460" i="2" s="1"/>
  <c r="K456" i="2"/>
  <c r="K457" i="2"/>
  <c r="J456" i="2"/>
  <c r="J457" i="2"/>
  <c r="J458" i="2"/>
  <c r="J459" i="2"/>
  <c r="J460" i="2"/>
  <c r="M450" i="2"/>
  <c r="M448" i="2"/>
  <c r="M449" i="2"/>
  <c r="M451" i="2"/>
  <c r="L449" i="2"/>
  <c r="L450" i="2"/>
  <c r="L451" i="2"/>
  <c r="N451" i="2" s="1"/>
  <c r="L448" i="2"/>
  <c r="K450" i="2"/>
  <c r="O450" i="2" s="1"/>
  <c r="K451" i="2"/>
  <c r="K448" i="2"/>
  <c r="K449" i="2"/>
  <c r="J448" i="2"/>
  <c r="J449" i="2"/>
  <c r="J450" i="2"/>
  <c r="J451" i="2"/>
  <c r="M416" i="2"/>
  <c r="L416" i="2"/>
  <c r="K416" i="2"/>
  <c r="J416" i="2"/>
  <c r="M408" i="2"/>
  <c r="L408" i="2"/>
  <c r="K408" i="2"/>
  <c r="J408" i="2"/>
  <c r="M400" i="2"/>
  <c r="L400" i="2"/>
  <c r="K400" i="2"/>
  <c r="J400" i="2"/>
  <c r="M392" i="2"/>
  <c r="L392" i="2"/>
  <c r="K392" i="2"/>
  <c r="J392" i="2"/>
  <c r="M384" i="2"/>
  <c r="L384" i="2"/>
  <c r="K384" i="2"/>
  <c r="J384" i="2"/>
  <c r="M376" i="2"/>
  <c r="L376" i="2"/>
  <c r="K376" i="2"/>
  <c r="J376" i="2"/>
  <c r="M360" i="2"/>
  <c r="L360" i="2"/>
  <c r="K360" i="2"/>
  <c r="J360" i="2"/>
  <c r="M353" i="2"/>
  <c r="M352" i="2"/>
  <c r="L353" i="2"/>
  <c r="N353" i="2" s="1"/>
  <c r="L352" i="2"/>
  <c r="K352" i="2"/>
  <c r="K353" i="2"/>
  <c r="J352" i="2"/>
  <c r="J353" i="2"/>
  <c r="M344" i="2"/>
  <c r="L344" i="2"/>
  <c r="K344" i="2"/>
  <c r="J344" i="2"/>
  <c r="M336" i="2"/>
  <c r="L336" i="2"/>
  <c r="K336" i="2"/>
  <c r="J336" i="2"/>
  <c r="L320" i="2"/>
  <c r="K320" i="2"/>
  <c r="J320" i="2"/>
  <c r="L312" i="2"/>
  <c r="K312" i="2"/>
  <c r="O312" i="2" s="1"/>
  <c r="J312" i="2"/>
  <c r="L304" i="2"/>
  <c r="K304" i="2"/>
  <c r="J304" i="2"/>
  <c r="L297" i="2"/>
  <c r="L296" i="2"/>
  <c r="K296" i="2"/>
  <c r="O296" i="2" s="1"/>
  <c r="K297" i="2"/>
  <c r="O297" i="2" s="1"/>
  <c r="J296" i="2"/>
  <c r="J297" i="2"/>
  <c r="L264" i="2"/>
  <c r="K264" i="2"/>
  <c r="O264" i="2" s="1"/>
  <c r="J264" i="2"/>
  <c r="L248" i="2"/>
  <c r="K248" i="2"/>
  <c r="O248" i="2" s="1"/>
  <c r="J248" i="2"/>
  <c r="L240" i="2"/>
  <c r="K240" i="2"/>
  <c r="J240" i="2"/>
  <c r="L232" i="2"/>
  <c r="K232" i="2"/>
  <c r="J232" i="2"/>
  <c r="L224" i="2"/>
  <c r="K224" i="2"/>
  <c r="O224" i="2" s="1"/>
  <c r="J224" i="2"/>
  <c r="L216" i="2"/>
  <c r="K216" i="2"/>
  <c r="J216" i="2"/>
  <c r="L209" i="2"/>
  <c r="L208" i="2"/>
  <c r="K208" i="2"/>
  <c r="K209" i="2"/>
  <c r="J208" i="2"/>
  <c r="J209" i="2"/>
  <c r="L201" i="2"/>
  <c r="L200" i="2"/>
  <c r="K200" i="2"/>
  <c r="K201" i="2"/>
  <c r="O201" i="2" s="1"/>
  <c r="J200" i="2"/>
  <c r="J201" i="2"/>
  <c r="L192" i="2"/>
  <c r="K192" i="2"/>
  <c r="J192" i="2"/>
  <c r="L176" i="2"/>
  <c r="K176" i="2"/>
  <c r="J176" i="2"/>
  <c r="L160" i="2"/>
  <c r="K160" i="2"/>
  <c r="J160" i="2"/>
  <c r="L152" i="2"/>
  <c r="K152" i="2"/>
  <c r="J152" i="2"/>
  <c r="L120" i="2"/>
  <c r="K120" i="2"/>
  <c r="J120" i="2"/>
  <c r="L113" i="2"/>
  <c r="L112" i="2"/>
  <c r="K112" i="2"/>
  <c r="K113" i="2"/>
  <c r="J112" i="2"/>
  <c r="J113" i="2"/>
  <c r="L88" i="2"/>
  <c r="K88" i="2"/>
  <c r="J88" i="2"/>
  <c r="L80" i="2"/>
  <c r="K80" i="2"/>
  <c r="J80" i="2"/>
  <c r="L72" i="2"/>
  <c r="K72" i="2"/>
  <c r="J72" i="2"/>
  <c r="L57" i="2"/>
  <c r="L56" i="2"/>
  <c r="K56" i="2"/>
  <c r="K57" i="2"/>
  <c r="J56" i="2"/>
  <c r="J57" i="2"/>
  <c r="L40" i="2"/>
  <c r="K40" i="2"/>
  <c r="J40" i="2"/>
  <c r="L32" i="2"/>
  <c r="N32" i="2" s="1"/>
  <c r="K32" i="2"/>
  <c r="J32" i="2"/>
  <c r="L24" i="2"/>
  <c r="K24" i="2"/>
  <c r="J24" i="2"/>
  <c r="L16" i="2"/>
  <c r="K16" i="2"/>
  <c r="J16" i="2"/>
  <c r="J2506" i="2"/>
  <c r="J2498" i="2"/>
  <c r="J2490" i="2"/>
  <c r="J2482" i="2"/>
  <c r="J2474" i="2"/>
  <c r="J2466" i="2"/>
  <c r="J2458" i="2"/>
  <c r="J2450" i="2"/>
  <c r="J2434" i="2"/>
  <c r="J2426" i="2"/>
  <c r="J2418" i="2"/>
  <c r="J2410" i="2"/>
  <c r="J2402" i="2"/>
  <c r="J2394" i="2"/>
  <c r="J2386" i="2"/>
  <c r="J2370" i="2"/>
  <c r="J2362" i="2"/>
  <c r="J2354" i="2"/>
  <c r="J2346" i="2"/>
  <c r="J2338" i="2"/>
  <c r="J2330" i="2"/>
  <c r="J2322" i="2"/>
  <c r="J2314" i="2"/>
  <c r="J2306" i="2"/>
  <c r="J2298" i="2"/>
  <c r="J2290" i="2"/>
  <c r="J2282" i="2"/>
  <c r="J2274" i="2"/>
  <c r="J2266" i="2"/>
  <c r="J2258" i="2"/>
  <c r="J2250" i="2"/>
  <c r="J2242" i="2"/>
  <c r="J2234" i="2"/>
  <c r="J2226" i="2"/>
  <c r="J2218" i="2"/>
  <c r="J2210" i="2"/>
  <c r="J2202" i="2"/>
  <c r="J2194" i="2"/>
  <c r="J2186" i="2"/>
  <c r="J2170" i="2"/>
  <c r="J2162" i="2"/>
  <c r="J2154" i="2"/>
  <c r="J2146" i="2"/>
  <c r="J2138" i="2"/>
  <c r="J2130" i="2"/>
  <c r="J2122" i="2"/>
  <c r="J2114" i="2"/>
  <c r="J2098" i="2"/>
  <c r="J2090" i="2"/>
  <c r="J2082" i="2"/>
  <c r="J2066" i="2"/>
  <c r="J2058" i="2"/>
  <c r="J2050" i="2"/>
  <c r="J2042" i="2"/>
  <c r="J2034" i="2"/>
  <c r="J2026" i="2"/>
  <c r="J2018" i="2"/>
  <c r="J2010" i="2"/>
  <c r="J2002" i="2"/>
  <c r="J1994" i="2"/>
  <c r="J1986" i="2"/>
  <c r="J1978" i="2"/>
  <c r="J1970" i="2"/>
  <c r="J1962" i="2"/>
  <c r="J1954" i="2"/>
  <c r="J1946" i="2"/>
  <c r="J1938" i="2"/>
  <c r="J1930" i="2"/>
  <c r="J1922" i="2"/>
  <c r="J1914" i="2"/>
  <c r="J1906" i="2"/>
  <c r="J1890" i="2"/>
  <c r="J1874" i="2"/>
  <c r="J1866" i="2"/>
  <c r="J1858" i="2"/>
  <c r="J1850" i="2"/>
  <c r="J1842" i="2"/>
  <c r="J1834" i="2"/>
  <c r="J1826" i="2"/>
  <c r="J1818" i="2"/>
  <c r="J1810" i="2"/>
  <c r="J1802" i="2"/>
  <c r="J1794" i="2"/>
  <c r="J1786" i="2"/>
  <c r="J1770" i="2"/>
  <c r="J1754" i="2"/>
  <c r="J1746" i="2"/>
  <c r="J1738" i="2"/>
  <c r="J1730" i="2"/>
  <c r="J1722" i="2"/>
  <c r="J1714" i="2"/>
  <c r="J1706" i="2"/>
  <c r="J1698" i="2"/>
  <c r="J1690" i="2"/>
  <c r="J1682" i="2"/>
  <c r="J1674" i="2"/>
  <c r="J1666" i="2"/>
  <c r="J1658" i="2"/>
  <c r="J1650" i="2"/>
  <c r="J1634" i="2"/>
  <c r="M2395" i="2"/>
  <c r="M2396" i="2"/>
  <c r="L2395" i="2"/>
  <c r="L2396" i="2"/>
  <c r="K2395" i="2"/>
  <c r="K2396" i="2"/>
  <c r="M2347" i="2"/>
  <c r="M2348" i="2"/>
  <c r="L2347" i="2"/>
  <c r="L2348" i="2"/>
  <c r="K2347" i="2"/>
  <c r="K2348" i="2"/>
  <c r="O2348" i="2" s="1"/>
  <c r="M2283" i="2"/>
  <c r="L2283" i="2"/>
  <c r="K2283" i="2"/>
  <c r="M2123" i="2"/>
  <c r="M2124" i="2"/>
  <c r="M2125" i="2"/>
  <c r="M2126" i="2"/>
  <c r="M2127" i="2"/>
  <c r="L2123" i="2"/>
  <c r="L2124" i="2"/>
  <c r="L2125" i="2"/>
  <c r="L2126" i="2"/>
  <c r="L2127" i="2"/>
  <c r="K2123" i="2"/>
  <c r="K2124" i="2"/>
  <c r="K2125" i="2"/>
  <c r="K2126" i="2"/>
  <c r="K2127" i="2"/>
  <c r="M1947" i="2"/>
  <c r="M1948" i="2"/>
  <c r="M1949" i="2"/>
  <c r="L1947" i="2"/>
  <c r="L1948" i="2"/>
  <c r="L1949" i="2"/>
  <c r="K1947" i="2"/>
  <c r="K1948" i="2"/>
  <c r="K1949" i="2"/>
  <c r="M1907" i="2"/>
  <c r="M1908" i="2"/>
  <c r="M1909" i="2"/>
  <c r="M1910" i="2"/>
  <c r="M1911" i="2"/>
  <c r="M1912" i="2"/>
  <c r="L1907" i="2"/>
  <c r="L1908" i="2"/>
  <c r="L1909" i="2"/>
  <c r="L1910" i="2"/>
  <c r="L1911" i="2"/>
  <c r="L1912" i="2"/>
  <c r="K1907" i="2"/>
  <c r="O1907" i="2" s="1"/>
  <c r="K1908" i="2"/>
  <c r="K1909" i="2"/>
  <c r="K1910" i="2"/>
  <c r="K1911" i="2"/>
  <c r="K1912" i="2"/>
  <c r="M1755" i="2"/>
  <c r="L1755" i="2"/>
  <c r="K1755" i="2"/>
  <c r="M1683" i="2"/>
  <c r="M1684" i="2"/>
  <c r="M1685" i="2"/>
  <c r="M1686" i="2"/>
  <c r="M1687" i="2"/>
  <c r="L1683" i="2"/>
  <c r="L1684" i="2"/>
  <c r="L1685" i="2"/>
  <c r="L1686" i="2"/>
  <c r="L1687" i="2"/>
  <c r="K1683" i="2"/>
  <c r="K1684" i="2"/>
  <c r="K1685" i="2"/>
  <c r="K1686" i="2"/>
  <c r="K1687" i="2"/>
  <c r="M1635" i="2"/>
  <c r="L1635" i="2"/>
  <c r="K1635" i="2"/>
  <c r="J1635" i="2"/>
  <c r="M1435" i="2"/>
  <c r="M1436" i="2"/>
  <c r="M1437" i="2"/>
  <c r="L1435" i="2"/>
  <c r="L1436" i="2"/>
  <c r="L1437" i="2"/>
  <c r="K1435" i="2"/>
  <c r="K1436" i="2"/>
  <c r="K1437" i="2"/>
  <c r="N1437" i="2" s="1"/>
  <c r="J1435" i="2"/>
  <c r="J1436" i="2"/>
  <c r="J1437" i="2"/>
  <c r="M1331" i="2"/>
  <c r="M1332" i="2"/>
  <c r="L1331" i="2"/>
  <c r="L1332" i="2"/>
  <c r="K1331" i="2"/>
  <c r="K1332" i="2"/>
  <c r="J1331" i="2"/>
  <c r="J1332" i="2"/>
  <c r="M1283" i="2"/>
  <c r="L1283" i="2"/>
  <c r="K1283" i="2"/>
  <c r="J1283" i="2"/>
  <c r="M1195" i="2"/>
  <c r="L1195" i="2"/>
  <c r="K1195" i="2"/>
  <c r="J1195" i="2"/>
  <c r="M1147" i="2"/>
  <c r="L1147" i="2"/>
  <c r="K1147" i="2"/>
  <c r="J1147" i="2"/>
  <c r="L5" i="2"/>
  <c r="K5" i="2"/>
  <c r="J5" i="2"/>
  <c r="M2487" i="2"/>
  <c r="L2487" i="2"/>
  <c r="K2487" i="2"/>
  <c r="M2443" i="2"/>
  <c r="M2439" i="2"/>
  <c r="M2440" i="2"/>
  <c r="M2441" i="2"/>
  <c r="M2442" i="2"/>
  <c r="L2440" i="2"/>
  <c r="L2441" i="2"/>
  <c r="L2442" i="2"/>
  <c r="L2443" i="2"/>
  <c r="L2439" i="2"/>
  <c r="K2442" i="2"/>
  <c r="N2442" i="2" s="1"/>
  <c r="K2443" i="2"/>
  <c r="K2439" i="2"/>
  <c r="K2440" i="2"/>
  <c r="K2441" i="2"/>
  <c r="N2441" i="2" s="1"/>
  <c r="M2377" i="2"/>
  <c r="M2378" i="2"/>
  <c r="M2375" i="2"/>
  <c r="M2376" i="2"/>
  <c r="L2376" i="2"/>
  <c r="L2377" i="2"/>
  <c r="L2378" i="2"/>
  <c r="L2375" i="2"/>
  <c r="K2378" i="2"/>
  <c r="K2375" i="2"/>
  <c r="K2376" i="2"/>
  <c r="K2377" i="2"/>
  <c r="O2377" i="2" s="1"/>
  <c r="M2359" i="2"/>
  <c r="L2359" i="2"/>
  <c r="K2359" i="2"/>
  <c r="M2303" i="2"/>
  <c r="L2303" i="2"/>
  <c r="K2303" i="2"/>
  <c r="M2199" i="2"/>
  <c r="L2199" i="2"/>
  <c r="K2199" i="2"/>
  <c r="M2177" i="2"/>
  <c r="M2178" i="2"/>
  <c r="M2179" i="2"/>
  <c r="M2175" i="2"/>
  <c r="M2176" i="2"/>
  <c r="L2176" i="2"/>
  <c r="L2177" i="2"/>
  <c r="L2178" i="2"/>
  <c r="L2179" i="2"/>
  <c r="N2179" i="2" s="1"/>
  <c r="L2175" i="2"/>
  <c r="K2178" i="2"/>
  <c r="K2179" i="2"/>
  <c r="K2175" i="2"/>
  <c r="K2176" i="2"/>
  <c r="K2177" i="2"/>
  <c r="N2177" i="2" s="1"/>
  <c r="M2167" i="2"/>
  <c r="L2167" i="2"/>
  <c r="K2167" i="2"/>
  <c r="M2143" i="2"/>
  <c r="L2143" i="2"/>
  <c r="K2143" i="2"/>
  <c r="M2105" i="2"/>
  <c r="M2106" i="2"/>
  <c r="M2103" i="2"/>
  <c r="M2104" i="2"/>
  <c r="L2104" i="2"/>
  <c r="L2105" i="2"/>
  <c r="L2106" i="2"/>
  <c r="L2103" i="2"/>
  <c r="K2106" i="2"/>
  <c r="K2103" i="2"/>
  <c r="K2104" i="2"/>
  <c r="K2105" i="2"/>
  <c r="M2073" i="2"/>
  <c r="M2074" i="2"/>
  <c r="M2071" i="2"/>
  <c r="M2072" i="2"/>
  <c r="L2072" i="2"/>
  <c r="L2073" i="2"/>
  <c r="L2074" i="2"/>
  <c r="L2071" i="2"/>
  <c r="K2074" i="2"/>
  <c r="K2071" i="2"/>
  <c r="K2072" i="2"/>
  <c r="K2073" i="2"/>
  <c r="M2063" i="2"/>
  <c r="L2063" i="2"/>
  <c r="K2063" i="2"/>
  <c r="M2039" i="2"/>
  <c r="L2039" i="2"/>
  <c r="K2039" i="2"/>
  <c r="M2031" i="2"/>
  <c r="L2031" i="2"/>
  <c r="K2031" i="2"/>
  <c r="M2023" i="2"/>
  <c r="L2023" i="2"/>
  <c r="K2023" i="2"/>
  <c r="M2017" i="2"/>
  <c r="M2015" i="2"/>
  <c r="M2016" i="2"/>
  <c r="L2016" i="2"/>
  <c r="L2017" i="2"/>
  <c r="L2015" i="2"/>
  <c r="K2015" i="2"/>
  <c r="K2016" i="2"/>
  <c r="O2016" i="2" s="1"/>
  <c r="K2017" i="2"/>
  <c r="M1991" i="2"/>
  <c r="L1991" i="2"/>
  <c r="K1991" i="2"/>
  <c r="M1959" i="2"/>
  <c r="M1960" i="2"/>
  <c r="L1960" i="2"/>
  <c r="L1959" i="2"/>
  <c r="K1959" i="2"/>
  <c r="K1960" i="2"/>
  <c r="O1960" i="2" s="1"/>
  <c r="M1935" i="2"/>
  <c r="L1935" i="2"/>
  <c r="K1935" i="2"/>
  <c r="M1921" i="2"/>
  <c r="M1919" i="2"/>
  <c r="M1920" i="2"/>
  <c r="L1921" i="2"/>
  <c r="L1919" i="2"/>
  <c r="L1920" i="2"/>
  <c r="K1919" i="2"/>
  <c r="K1920" i="2"/>
  <c r="K1921" i="2"/>
  <c r="O1921" i="2" s="1"/>
  <c r="M1897" i="2"/>
  <c r="M1898" i="2"/>
  <c r="M1895" i="2"/>
  <c r="M1896" i="2"/>
  <c r="L1898" i="2"/>
  <c r="L1895" i="2"/>
  <c r="L1896" i="2"/>
  <c r="L1897" i="2"/>
  <c r="K1898" i="2"/>
  <c r="K1895" i="2"/>
  <c r="K1896" i="2"/>
  <c r="K1897" i="2"/>
  <c r="M1881" i="2"/>
  <c r="M1882" i="2"/>
  <c r="M1879" i="2"/>
  <c r="M1880" i="2"/>
  <c r="L1882" i="2"/>
  <c r="L1879" i="2"/>
  <c r="L1880" i="2"/>
  <c r="L1881" i="2"/>
  <c r="K1882" i="2"/>
  <c r="K1879" i="2"/>
  <c r="K1880" i="2"/>
  <c r="K1881" i="2"/>
  <c r="M1847" i="2"/>
  <c r="M1848" i="2"/>
  <c r="L1847" i="2"/>
  <c r="L1848" i="2"/>
  <c r="K1847" i="2"/>
  <c r="K1848" i="2"/>
  <c r="M1833" i="2"/>
  <c r="M1831" i="2"/>
  <c r="M1832" i="2"/>
  <c r="O1832" i="2" s="1"/>
  <c r="L1831" i="2"/>
  <c r="N1831" i="2" s="1"/>
  <c r="L1832" i="2"/>
  <c r="L1833" i="2"/>
  <c r="K1831" i="2"/>
  <c r="K1832" i="2"/>
  <c r="K1833" i="2"/>
  <c r="M1799" i="2"/>
  <c r="M1800" i="2"/>
  <c r="L1799" i="2"/>
  <c r="L1800" i="2"/>
  <c r="K1799" i="2"/>
  <c r="O1799" i="2" s="1"/>
  <c r="K1800" i="2"/>
  <c r="M1777" i="2"/>
  <c r="M1778" i="2"/>
  <c r="M1775" i="2"/>
  <c r="M1776" i="2"/>
  <c r="L1778" i="2"/>
  <c r="L1775" i="2"/>
  <c r="L1776" i="2"/>
  <c r="L1777" i="2"/>
  <c r="K1778" i="2"/>
  <c r="K1775" i="2"/>
  <c r="K1776" i="2"/>
  <c r="K1777" i="2"/>
  <c r="M1761" i="2"/>
  <c r="O1761" i="2" s="1"/>
  <c r="M1762" i="2"/>
  <c r="M1759" i="2"/>
  <c r="M1760" i="2"/>
  <c r="L1762" i="2"/>
  <c r="L1759" i="2"/>
  <c r="L1760" i="2"/>
  <c r="L1761" i="2"/>
  <c r="K1762" i="2"/>
  <c r="K1759" i="2"/>
  <c r="K1760" i="2"/>
  <c r="K1761" i="2"/>
  <c r="M1639" i="2"/>
  <c r="L1639" i="2"/>
  <c r="K1639" i="2"/>
  <c r="M1594" i="2"/>
  <c r="M1595" i="2"/>
  <c r="M1596" i="2"/>
  <c r="M1591" i="2"/>
  <c r="M1592" i="2"/>
  <c r="M1593" i="2"/>
  <c r="L1594" i="2"/>
  <c r="L1595" i="2"/>
  <c r="L1596" i="2"/>
  <c r="L1591" i="2"/>
  <c r="L1592" i="2"/>
  <c r="L1593" i="2"/>
  <c r="K1594" i="2"/>
  <c r="K1595" i="2"/>
  <c r="K1596" i="2"/>
  <c r="K1591" i="2"/>
  <c r="K1592" i="2"/>
  <c r="K1593" i="2"/>
  <c r="J1591" i="2"/>
  <c r="J1592" i="2"/>
  <c r="J1593" i="2"/>
  <c r="J1594" i="2"/>
  <c r="J1595" i="2"/>
  <c r="J1596" i="2"/>
  <c r="M1578" i="2"/>
  <c r="M1579" i="2"/>
  <c r="M1575" i="2"/>
  <c r="M1576" i="2"/>
  <c r="M1577" i="2"/>
  <c r="L1578" i="2"/>
  <c r="L1579" i="2"/>
  <c r="L1575" i="2"/>
  <c r="N1575" i="2" s="1"/>
  <c r="L1576" i="2"/>
  <c r="L1577" i="2"/>
  <c r="K1578" i="2"/>
  <c r="K1579" i="2"/>
  <c r="K1575" i="2"/>
  <c r="K1576" i="2"/>
  <c r="K1577" i="2"/>
  <c r="J1575" i="2"/>
  <c r="J1576" i="2"/>
  <c r="J1577" i="2"/>
  <c r="J1578" i="2"/>
  <c r="J1579" i="2"/>
  <c r="M1570" i="2"/>
  <c r="M1567" i="2"/>
  <c r="M1568" i="2"/>
  <c r="M1569" i="2"/>
  <c r="L1570" i="2"/>
  <c r="L1567" i="2"/>
  <c r="L1568" i="2"/>
  <c r="L1569" i="2"/>
  <c r="K1570" i="2"/>
  <c r="K1567" i="2"/>
  <c r="K1568" i="2"/>
  <c r="K1569" i="2"/>
  <c r="O1569" i="2" s="1"/>
  <c r="J1567" i="2"/>
  <c r="J1568" i="2"/>
  <c r="J1569" i="2"/>
  <c r="J1570" i="2"/>
  <c r="M1554" i="2"/>
  <c r="M1555" i="2"/>
  <c r="M1551" i="2"/>
  <c r="M1552" i="2"/>
  <c r="M1553" i="2"/>
  <c r="L1554" i="2"/>
  <c r="L1555" i="2"/>
  <c r="L1551" i="2"/>
  <c r="L1552" i="2"/>
  <c r="L1553" i="2"/>
  <c r="K1554" i="2"/>
  <c r="K1555" i="2"/>
  <c r="K1551" i="2"/>
  <c r="K1552" i="2"/>
  <c r="K1553" i="2"/>
  <c r="J1551" i="2"/>
  <c r="J1552" i="2"/>
  <c r="J1553" i="2"/>
  <c r="J1554" i="2"/>
  <c r="J1555" i="2"/>
  <c r="M1538" i="2"/>
  <c r="M1539" i="2"/>
  <c r="M1540" i="2"/>
  <c r="M1535" i="2"/>
  <c r="M1536" i="2"/>
  <c r="M1537" i="2"/>
  <c r="L1538" i="2"/>
  <c r="L1539" i="2"/>
  <c r="L1540" i="2"/>
  <c r="L1535" i="2"/>
  <c r="L1536" i="2"/>
  <c r="L1537" i="2"/>
  <c r="K1538" i="2"/>
  <c r="K1539" i="2"/>
  <c r="K1540" i="2"/>
  <c r="K1535" i="2"/>
  <c r="K1536" i="2"/>
  <c r="K1537" i="2"/>
  <c r="J1535" i="2"/>
  <c r="J1536" i="2"/>
  <c r="J1537" i="2"/>
  <c r="J1538" i="2"/>
  <c r="J1539" i="2"/>
  <c r="J1540" i="2"/>
  <c r="M1519" i="2"/>
  <c r="L1519" i="2"/>
  <c r="K1519" i="2"/>
  <c r="J1519" i="2"/>
  <c r="M1511" i="2"/>
  <c r="M1512" i="2"/>
  <c r="L1511" i="2"/>
  <c r="L1512" i="2"/>
  <c r="K1511" i="2"/>
  <c r="K1512" i="2"/>
  <c r="J1511" i="2"/>
  <c r="J1512" i="2"/>
  <c r="M1487" i="2"/>
  <c r="M1488" i="2"/>
  <c r="L1487" i="2"/>
  <c r="L1488" i="2"/>
  <c r="K1487" i="2"/>
  <c r="K1488" i="2"/>
  <c r="J1487" i="2"/>
  <c r="J1488" i="2"/>
  <c r="M1482" i="2"/>
  <c r="M1479" i="2"/>
  <c r="M1480" i="2"/>
  <c r="M1481" i="2"/>
  <c r="L1482" i="2"/>
  <c r="L1479" i="2"/>
  <c r="L1480" i="2"/>
  <c r="L1481" i="2"/>
  <c r="K1482" i="2"/>
  <c r="K1479" i="2"/>
  <c r="K1480" i="2"/>
  <c r="K1481" i="2"/>
  <c r="J1479" i="2"/>
  <c r="J1480" i="2"/>
  <c r="J1481" i="2"/>
  <c r="J1482" i="2"/>
  <c r="M1471" i="2"/>
  <c r="M1472" i="2"/>
  <c r="L1471" i="2"/>
  <c r="L1472" i="2"/>
  <c r="K1471" i="2"/>
  <c r="K1472" i="2"/>
  <c r="J1471" i="2"/>
  <c r="J1472" i="2"/>
  <c r="M1442" i="2"/>
  <c r="M1439" i="2"/>
  <c r="M1440" i="2"/>
  <c r="M1441" i="2"/>
  <c r="L1442" i="2"/>
  <c r="L1439" i="2"/>
  <c r="N1439" i="2" s="1"/>
  <c r="L1440" i="2"/>
  <c r="L1441" i="2"/>
  <c r="K1439" i="2"/>
  <c r="K1441" i="2"/>
  <c r="K1440" i="2"/>
  <c r="K1442" i="2"/>
  <c r="J1439" i="2"/>
  <c r="J1440" i="2"/>
  <c r="J1441" i="2"/>
  <c r="J1442" i="2"/>
  <c r="M1423" i="2"/>
  <c r="M1424" i="2"/>
  <c r="M1425" i="2"/>
  <c r="L1423" i="2"/>
  <c r="L1424" i="2"/>
  <c r="L1425" i="2"/>
  <c r="K1423" i="2"/>
  <c r="K1425" i="2"/>
  <c r="K1424" i="2"/>
  <c r="J1423" i="2"/>
  <c r="J1424" i="2"/>
  <c r="J1425" i="2"/>
  <c r="M1391" i="2"/>
  <c r="M1392" i="2"/>
  <c r="L1391" i="2"/>
  <c r="L1392" i="2"/>
  <c r="K1391" i="2"/>
  <c r="K1392" i="2"/>
  <c r="J1391" i="2"/>
  <c r="J1392" i="2"/>
  <c r="M1343" i="2"/>
  <c r="L1343" i="2"/>
  <c r="K1343" i="2"/>
  <c r="J1343" i="2"/>
  <c r="M1335" i="2"/>
  <c r="L1335" i="2"/>
  <c r="K1335" i="2"/>
  <c r="J1335" i="2"/>
  <c r="M1327" i="2"/>
  <c r="L1327" i="2"/>
  <c r="K1327" i="2"/>
  <c r="J1327" i="2"/>
  <c r="M1319" i="2"/>
  <c r="M1320" i="2"/>
  <c r="M1321" i="2"/>
  <c r="L1319" i="2"/>
  <c r="L1320" i="2"/>
  <c r="L1321" i="2"/>
  <c r="N1321" i="2" s="1"/>
  <c r="K1319" i="2"/>
  <c r="K1320" i="2"/>
  <c r="K1321" i="2"/>
  <c r="J1319" i="2"/>
  <c r="J1320" i="2"/>
  <c r="J1321" i="2"/>
  <c r="M1298" i="2"/>
  <c r="M1295" i="2"/>
  <c r="M1296" i="2"/>
  <c r="M1297" i="2"/>
  <c r="L1298" i="2"/>
  <c r="L1295" i="2"/>
  <c r="L1296" i="2"/>
  <c r="L1297" i="2"/>
  <c r="K1298" i="2"/>
  <c r="K1295" i="2"/>
  <c r="K1296" i="2"/>
  <c r="K1297" i="2"/>
  <c r="J1295" i="2"/>
  <c r="J1296" i="2"/>
  <c r="J1297" i="2"/>
  <c r="J1298" i="2"/>
  <c r="M1279" i="2"/>
  <c r="M1280" i="2"/>
  <c r="M1281" i="2"/>
  <c r="L1279" i="2"/>
  <c r="L1280" i="2"/>
  <c r="L1281" i="2"/>
  <c r="K1279" i="2"/>
  <c r="K1280" i="2"/>
  <c r="K1281" i="2"/>
  <c r="J1279" i="2"/>
  <c r="J1280" i="2"/>
  <c r="J1281" i="2"/>
  <c r="M1247" i="2"/>
  <c r="L1247" i="2"/>
  <c r="K1247" i="2"/>
  <c r="J1247" i="2"/>
  <c r="M1223" i="2"/>
  <c r="L1223" i="2"/>
  <c r="K1223" i="2"/>
  <c r="J1223" i="2"/>
  <c r="M1207" i="2"/>
  <c r="L1207" i="2"/>
  <c r="K1207" i="2"/>
  <c r="J1207" i="2"/>
  <c r="M1162" i="2"/>
  <c r="M1159" i="2"/>
  <c r="M1160" i="2"/>
  <c r="M1161" i="2"/>
  <c r="L1161" i="2"/>
  <c r="L1162" i="2"/>
  <c r="L1159" i="2"/>
  <c r="L1160" i="2"/>
  <c r="K1162" i="2"/>
  <c r="K1159" i="2"/>
  <c r="K1160" i="2"/>
  <c r="K1161" i="2"/>
  <c r="O1161" i="2" s="1"/>
  <c r="J1159" i="2"/>
  <c r="J1160" i="2"/>
  <c r="J1161" i="2"/>
  <c r="J1162" i="2"/>
  <c r="M1130" i="2"/>
  <c r="M1131" i="2"/>
  <c r="M1127" i="2"/>
  <c r="M1128" i="2"/>
  <c r="M1129" i="2"/>
  <c r="L1129" i="2"/>
  <c r="L1130" i="2"/>
  <c r="L1131" i="2"/>
  <c r="L1127" i="2"/>
  <c r="L1128" i="2"/>
  <c r="K1130" i="2"/>
  <c r="K1131" i="2"/>
  <c r="K1127" i="2"/>
  <c r="K1128" i="2"/>
  <c r="K1129" i="2"/>
  <c r="J1127" i="2"/>
  <c r="J1128" i="2"/>
  <c r="J1129" i="2"/>
  <c r="J1130" i="2"/>
  <c r="J1131" i="2"/>
  <c r="M1119" i="2"/>
  <c r="M1120" i="2"/>
  <c r="L1119" i="2"/>
  <c r="L1120" i="2"/>
  <c r="K1119" i="2"/>
  <c r="K1120" i="2"/>
  <c r="J1119" i="2"/>
  <c r="J1120" i="2"/>
  <c r="M1095" i="2"/>
  <c r="M1096" i="2"/>
  <c r="M1097" i="2"/>
  <c r="L1097" i="2"/>
  <c r="L1095" i="2"/>
  <c r="L1096" i="2"/>
  <c r="K1095" i="2"/>
  <c r="K1096" i="2"/>
  <c r="K1097" i="2"/>
  <c r="J1095" i="2"/>
  <c r="J1096" i="2"/>
  <c r="J1097" i="2"/>
  <c r="M1087" i="2"/>
  <c r="M1088" i="2"/>
  <c r="L1087" i="2"/>
  <c r="L1088" i="2"/>
  <c r="K1087" i="2"/>
  <c r="K1088" i="2"/>
  <c r="J1087" i="2"/>
  <c r="J1088" i="2"/>
  <c r="M1071" i="2"/>
  <c r="M1072" i="2"/>
  <c r="L1071" i="2"/>
  <c r="L1072" i="2"/>
  <c r="K1071" i="2"/>
  <c r="K1072" i="2"/>
  <c r="J1071" i="2"/>
  <c r="J1072" i="2"/>
  <c r="M1039" i="2"/>
  <c r="L1039" i="2"/>
  <c r="K1039" i="2"/>
  <c r="J1039" i="2"/>
  <c r="M1031" i="2"/>
  <c r="L1031" i="2"/>
  <c r="K1031" i="2"/>
  <c r="J1031" i="2"/>
  <c r="M1023" i="2"/>
  <c r="M1024" i="2"/>
  <c r="L1023" i="2"/>
  <c r="L1024" i="2"/>
  <c r="K1023" i="2"/>
  <c r="K1024" i="2"/>
  <c r="J1023" i="2"/>
  <c r="J1024" i="2"/>
  <c r="M1017" i="2"/>
  <c r="M1018" i="2"/>
  <c r="M1015" i="2"/>
  <c r="M1016" i="2"/>
  <c r="L1017" i="2"/>
  <c r="L1018" i="2"/>
  <c r="L1015" i="2"/>
  <c r="L1016" i="2"/>
  <c r="K1018" i="2"/>
  <c r="K1015" i="2"/>
  <c r="K1016" i="2"/>
  <c r="K1017" i="2"/>
  <c r="J1015" i="2"/>
  <c r="J1016" i="2"/>
  <c r="J1017" i="2"/>
  <c r="J1018" i="2"/>
  <c r="M985" i="2"/>
  <c r="M986" i="2"/>
  <c r="M983" i="2"/>
  <c r="M984" i="2"/>
  <c r="L985" i="2"/>
  <c r="L986" i="2"/>
  <c r="L983" i="2"/>
  <c r="L984" i="2"/>
  <c r="K986" i="2"/>
  <c r="K983" i="2"/>
  <c r="K984" i="2"/>
  <c r="K985" i="2"/>
  <c r="J983" i="2"/>
  <c r="J984" i="2"/>
  <c r="J985" i="2"/>
  <c r="J986" i="2"/>
  <c r="M960" i="2"/>
  <c r="M961" i="2"/>
  <c r="M959" i="2"/>
  <c r="L961" i="2"/>
  <c r="L959" i="2"/>
  <c r="L960" i="2"/>
  <c r="K959" i="2"/>
  <c r="K960" i="2"/>
  <c r="K961" i="2"/>
  <c r="J959" i="2"/>
  <c r="J960" i="2"/>
  <c r="J961" i="2"/>
  <c r="M912" i="2"/>
  <c r="M911" i="2"/>
  <c r="L911" i="2"/>
  <c r="L912" i="2"/>
  <c r="K911" i="2"/>
  <c r="K912" i="2"/>
  <c r="J911" i="2"/>
  <c r="J912" i="2"/>
  <c r="M887" i="2"/>
  <c r="L887" i="2"/>
  <c r="K887" i="2"/>
  <c r="J887" i="2"/>
  <c r="M863" i="2"/>
  <c r="L863" i="2"/>
  <c r="K863" i="2"/>
  <c r="J863" i="2"/>
  <c r="M856" i="2"/>
  <c r="M855" i="2"/>
  <c r="L855" i="2"/>
  <c r="L856" i="2"/>
  <c r="K855" i="2"/>
  <c r="K856" i="2"/>
  <c r="J855" i="2"/>
  <c r="J856" i="2"/>
  <c r="M840" i="2"/>
  <c r="M839" i="2"/>
  <c r="L839" i="2"/>
  <c r="L840" i="2"/>
  <c r="K839" i="2"/>
  <c r="K840" i="2"/>
  <c r="J839" i="2"/>
  <c r="J840" i="2"/>
  <c r="M823" i="2"/>
  <c r="L823" i="2"/>
  <c r="K823" i="2"/>
  <c r="J823" i="2"/>
  <c r="M816" i="2"/>
  <c r="M817" i="2"/>
  <c r="M818" i="2"/>
  <c r="M815" i="2"/>
  <c r="L817" i="2"/>
  <c r="L818" i="2"/>
  <c r="L815" i="2"/>
  <c r="L816" i="2"/>
  <c r="K818" i="2"/>
  <c r="K815" i="2"/>
  <c r="K816" i="2"/>
  <c r="K817" i="2"/>
  <c r="N817" i="2" s="1"/>
  <c r="J815" i="2"/>
  <c r="J816" i="2"/>
  <c r="J817" i="2"/>
  <c r="J818" i="2"/>
  <c r="M807" i="2"/>
  <c r="L807" i="2"/>
  <c r="K807" i="2"/>
  <c r="J807" i="2"/>
  <c r="M776" i="2"/>
  <c r="M775" i="2"/>
  <c r="L775" i="2"/>
  <c r="L776" i="2"/>
  <c r="K775" i="2"/>
  <c r="K776" i="2"/>
  <c r="J775" i="2"/>
  <c r="J776" i="2"/>
  <c r="M719" i="2"/>
  <c r="L719" i="2"/>
  <c r="K719" i="2"/>
  <c r="J719" i="2"/>
  <c r="M711" i="2"/>
  <c r="L711" i="2"/>
  <c r="K711" i="2"/>
  <c r="J711" i="2"/>
  <c r="M704" i="2"/>
  <c r="M703" i="2"/>
  <c r="L703" i="2"/>
  <c r="L704" i="2"/>
  <c r="K703" i="2"/>
  <c r="K704" i="2"/>
  <c r="J703" i="2"/>
  <c r="J704" i="2"/>
  <c r="M696" i="2"/>
  <c r="M695" i="2"/>
  <c r="L695" i="2"/>
  <c r="L696" i="2"/>
  <c r="K695" i="2"/>
  <c r="K696" i="2"/>
  <c r="J695" i="2"/>
  <c r="J696" i="2"/>
  <c r="M679" i="2"/>
  <c r="L679" i="2"/>
  <c r="K679" i="2"/>
  <c r="J679" i="2"/>
  <c r="M640" i="2"/>
  <c r="M641" i="2"/>
  <c r="M639" i="2"/>
  <c r="L641" i="2"/>
  <c r="L639" i="2"/>
  <c r="L640" i="2"/>
  <c r="K639" i="2"/>
  <c r="K640" i="2"/>
  <c r="K641" i="2"/>
  <c r="J639" i="2"/>
  <c r="J640" i="2"/>
  <c r="J641" i="2"/>
  <c r="M615" i="2"/>
  <c r="L615" i="2"/>
  <c r="K615" i="2"/>
  <c r="J615" i="2"/>
  <c r="M607" i="2"/>
  <c r="L607" i="2"/>
  <c r="K607" i="2"/>
  <c r="J607" i="2"/>
  <c r="M600" i="2"/>
  <c r="M601" i="2"/>
  <c r="M599" i="2"/>
  <c r="L601" i="2"/>
  <c r="L599" i="2"/>
  <c r="L600" i="2"/>
  <c r="K599" i="2"/>
  <c r="K600" i="2"/>
  <c r="O600" i="2" s="1"/>
  <c r="K601" i="2"/>
  <c r="J599" i="2"/>
  <c r="J600" i="2"/>
  <c r="J601" i="2"/>
  <c r="M592" i="2"/>
  <c r="M593" i="2"/>
  <c r="M591" i="2"/>
  <c r="L593" i="2"/>
  <c r="L591" i="2"/>
  <c r="L592" i="2"/>
  <c r="K591" i="2"/>
  <c r="K592" i="2"/>
  <c r="K593" i="2"/>
  <c r="J591" i="2"/>
  <c r="J592" i="2"/>
  <c r="J593" i="2"/>
  <c r="M584" i="2"/>
  <c r="M583" i="2"/>
  <c r="L583" i="2"/>
  <c r="L584" i="2"/>
  <c r="K583" i="2"/>
  <c r="K584" i="2"/>
  <c r="J583" i="2"/>
  <c r="J584" i="2"/>
  <c r="M575" i="2"/>
  <c r="L575" i="2"/>
  <c r="K575" i="2"/>
  <c r="J575" i="2"/>
  <c r="M560" i="2"/>
  <c r="M559" i="2"/>
  <c r="O559" i="2" s="1"/>
  <c r="L559" i="2"/>
  <c r="L560" i="2"/>
  <c r="K559" i="2"/>
  <c r="K560" i="2"/>
  <c r="J559" i="2"/>
  <c r="J560" i="2"/>
  <c r="M512" i="2"/>
  <c r="M511" i="2"/>
  <c r="O511" i="2" s="1"/>
  <c r="L511" i="2"/>
  <c r="L512" i="2"/>
  <c r="K511" i="2"/>
  <c r="K512" i="2"/>
  <c r="J511" i="2"/>
  <c r="J512" i="2"/>
  <c r="M487" i="2"/>
  <c r="L487" i="2"/>
  <c r="K487" i="2"/>
  <c r="J487" i="2"/>
  <c r="M455" i="2"/>
  <c r="L455" i="2"/>
  <c r="K455" i="2"/>
  <c r="J455" i="2"/>
  <c r="M447" i="2"/>
  <c r="L447" i="2"/>
  <c r="K447" i="2"/>
  <c r="J447" i="2"/>
  <c r="M440" i="2"/>
  <c r="M439" i="2"/>
  <c r="M441" i="2"/>
  <c r="L441" i="2"/>
  <c r="N441" i="2" s="1"/>
  <c r="L439" i="2"/>
  <c r="L440" i="2"/>
  <c r="K439" i="2"/>
  <c r="K440" i="2"/>
  <c r="K441" i="2"/>
  <c r="J439" i="2"/>
  <c r="J440" i="2"/>
  <c r="J441" i="2"/>
  <c r="M433" i="2"/>
  <c r="M432" i="2"/>
  <c r="M431" i="2"/>
  <c r="L433" i="2"/>
  <c r="L431" i="2"/>
  <c r="L432" i="2"/>
  <c r="K431" i="2"/>
  <c r="K432" i="2"/>
  <c r="K433" i="2"/>
  <c r="J431" i="2"/>
  <c r="J432" i="2"/>
  <c r="J433" i="2"/>
  <c r="M424" i="2"/>
  <c r="M423" i="2"/>
  <c r="L423" i="2"/>
  <c r="L424" i="2"/>
  <c r="K423" i="2"/>
  <c r="K424" i="2"/>
  <c r="J423" i="2"/>
  <c r="J424" i="2"/>
  <c r="M383" i="2"/>
  <c r="L383" i="2"/>
  <c r="K383" i="2"/>
  <c r="J383" i="2"/>
  <c r="M375" i="2"/>
  <c r="L375" i="2"/>
  <c r="K375" i="2"/>
  <c r="J375" i="2"/>
  <c r="M359" i="2"/>
  <c r="L359" i="2"/>
  <c r="K359" i="2"/>
  <c r="J359" i="2"/>
  <c r="M351" i="2"/>
  <c r="L351" i="2"/>
  <c r="K351" i="2"/>
  <c r="J351" i="2"/>
  <c r="M335" i="2"/>
  <c r="L335" i="2"/>
  <c r="K335" i="2"/>
  <c r="J335" i="2"/>
  <c r="M328" i="2"/>
  <c r="M327" i="2"/>
  <c r="O327" i="2" s="1"/>
  <c r="L327" i="2"/>
  <c r="L328" i="2"/>
  <c r="K327" i="2"/>
  <c r="K328" i="2"/>
  <c r="J327" i="2"/>
  <c r="J328" i="2"/>
  <c r="M295" i="2"/>
  <c r="L295" i="2"/>
  <c r="K295" i="2"/>
  <c r="J295" i="2"/>
  <c r="M271" i="2"/>
  <c r="L271" i="2"/>
  <c r="L272" i="2"/>
  <c r="K271" i="2"/>
  <c r="K272" i="2"/>
  <c r="J272" i="2"/>
  <c r="J271" i="2"/>
  <c r="M263" i="2"/>
  <c r="L263" i="2"/>
  <c r="K263" i="2"/>
  <c r="J263" i="2"/>
  <c r="M247" i="2"/>
  <c r="L247" i="2"/>
  <c r="K247" i="2"/>
  <c r="J247" i="2"/>
  <c r="M239" i="2"/>
  <c r="L239" i="2"/>
  <c r="K239" i="2"/>
  <c r="J239" i="2"/>
  <c r="M231" i="2"/>
  <c r="L231" i="2"/>
  <c r="K231" i="2"/>
  <c r="J231" i="2"/>
  <c r="M223" i="2"/>
  <c r="L223" i="2"/>
  <c r="K223" i="2"/>
  <c r="J223" i="2"/>
  <c r="M215" i="2"/>
  <c r="L215" i="2"/>
  <c r="K215" i="2"/>
  <c r="J215" i="2"/>
  <c r="M207" i="2"/>
  <c r="L207" i="2"/>
  <c r="K207" i="2"/>
  <c r="J207" i="2"/>
  <c r="M191" i="2"/>
  <c r="L191" i="2"/>
  <c r="K191" i="2"/>
  <c r="J191" i="2"/>
  <c r="M183" i="2"/>
  <c r="L183" i="2"/>
  <c r="L184" i="2"/>
  <c r="K183" i="2"/>
  <c r="K184" i="2"/>
  <c r="O184" i="2" s="1"/>
  <c r="J184" i="2"/>
  <c r="J183" i="2"/>
  <c r="M175" i="2"/>
  <c r="L175" i="2"/>
  <c r="K175" i="2"/>
  <c r="J175" i="2"/>
  <c r="M151" i="2"/>
  <c r="L151" i="2"/>
  <c r="K151" i="2"/>
  <c r="J151" i="2"/>
  <c r="M143" i="2"/>
  <c r="L143" i="2"/>
  <c r="L144" i="2"/>
  <c r="K143" i="2"/>
  <c r="K144" i="2"/>
  <c r="J144" i="2"/>
  <c r="J143" i="2"/>
  <c r="M135" i="2"/>
  <c r="O135" i="2" s="1"/>
  <c r="L135" i="2"/>
  <c r="L136" i="2"/>
  <c r="K135" i="2"/>
  <c r="K136" i="2"/>
  <c r="J136" i="2"/>
  <c r="J135" i="2"/>
  <c r="M119" i="2"/>
  <c r="L119" i="2"/>
  <c r="K119" i="2"/>
  <c r="J119" i="2"/>
  <c r="M103" i="2"/>
  <c r="L103" i="2"/>
  <c r="L104" i="2"/>
  <c r="K103" i="2"/>
  <c r="K104" i="2"/>
  <c r="J104" i="2"/>
  <c r="J103" i="2"/>
  <c r="M95" i="2"/>
  <c r="L95" i="2"/>
  <c r="L96" i="2"/>
  <c r="K95" i="2"/>
  <c r="K96" i="2"/>
  <c r="J96" i="2"/>
  <c r="J95" i="2"/>
  <c r="M87" i="2"/>
  <c r="L87" i="2"/>
  <c r="K87" i="2"/>
  <c r="J87" i="2"/>
  <c r="M79" i="2"/>
  <c r="L79" i="2"/>
  <c r="K79" i="2"/>
  <c r="J79" i="2"/>
  <c r="M55" i="2"/>
  <c r="L55" i="2"/>
  <c r="K55" i="2"/>
  <c r="J55" i="2"/>
  <c r="M47" i="2"/>
  <c r="L49" i="2"/>
  <c r="L47" i="2"/>
  <c r="L48" i="2"/>
  <c r="K47" i="2"/>
  <c r="K48" i="2"/>
  <c r="K49" i="2"/>
  <c r="J48" i="2"/>
  <c r="J49" i="2"/>
  <c r="J47" i="2"/>
  <c r="M39" i="2"/>
  <c r="L39" i="2"/>
  <c r="K39" i="2"/>
  <c r="J39" i="2"/>
  <c r="M23" i="2"/>
  <c r="L23" i="2"/>
  <c r="K23" i="2"/>
  <c r="J23" i="2"/>
  <c r="M15" i="2"/>
  <c r="L15" i="2"/>
  <c r="K15" i="2"/>
  <c r="J15" i="2"/>
  <c r="J2505" i="2"/>
  <c r="J2497" i="2"/>
  <c r="J2489" i="2"/>
  <c r="J2481" i="2"/>
  <c r="J2473" i="2"/>
  <c r="J2465" i="2"/>
  <c r="J2457" i="2"/>
  <c r="J2449" i="2"/>
  <c r="J2441" i="2"/>
  <c r="J2433" i="2"/>
  <c r="J2425" i="2"/>
  <c r="J2417" i="2"/>
  <c r="J2409" i="2"/>
  <c r="J2401" i="2"/>
  <c r="J2393" i="2"/>
  <c r="J2385" i="2"/>
  <c r="J2377" i="2"/>
  <c r="J2369" i="2"/>
  <c r="J2361" i="2"/>
  <c r="J2353" i="2"/>
  <c r="J2345" i="2"/>
  <c r="J2337" i="2"/>
  <c r="J2329" i="2"/>
  <c r="J2321" i="2"/>
  <c r="J2313" i="2"/>
  <c r="J2305" i="2"/>
  <c r="J2297" i="2"/>
  <c r="J2289" i="2"/>
  <c r="J2281" i="2"/>
  <c r="J2273" i="2"/>
  <c r="J2265" i="2"/>
  <c r="J2257" i="2"/>
  <c r="J2249" i="2"/>
  <c r="J2241" i="2"/>
  <c r="J2233" i="2"/>
  <c r="J2225" i="2"/>
  <c r="J2217" i="2"/>
  <c r="J2209" i="2"/>
  <c r="J2201" i="2"/>
  <c r="J2193" i="2"/>
  <c r="J2185" i="2"/>
  <c r="J2177" i="2"/>
  <c r="J2169" i="2"/>
  <c r="J2161" i="2"/>
  <c r="J2153" i="2"/>
  <c r="J2145" i="2"/>
  <c r="J2137" i="2"/>
  <c r="J2129" i="2"/>
  <c r="J2121" i="2"/>
  <c r="J2113" i="2"/>
  <c r="J2105" i="2"/>
  <c r="J2097" i="2"/>
  <c r="J2089" i="2"/>
  <c r="J2081" i="2"/>
  <c r="J2073" i="2"/>
  <c r="J2065" i="2"/>
  <c r="J2057" i="2"/>
  <c r="J2049" i="2"/>
  <c r="J2041" i="2"/>
  <c r="J2033" i="2"/>
  <c r="J2025" i="2"/>
  <c r="J2017" i="2"/>
  <c r="J2009" i="2"/>
  <c r="J2001" i="2"/>
  <c r="J1993" i="2"/>
  <c r="J1985" i="2"/>
  <c r="J1977" i="2"/>
  <c r="J1969" i="2"/>
  <c r="J1961" i="2"/>
  <c r="J1953" i="2"/>
  <c r="J1945" i="2"/>
  <c r="J1937" i="2"/>
  <c r="J1929" i="2"/>
  <c r="J1921" i="2"/>
  <c r="J1913" i="2"/>
  <c r="J1905" i="2"/>
  <c r="J1897" i="2"/>
  <c r="J1889" i="2"/>
  <c r="J1881" i="2"/>
  <c r="J1873" i="2"/>
  <c r="J1865" i="2"/>
  <c r="J1857" i="2"/>
  <c r="J1849" i="2"/>
  <c r="J1841" i="2"/>
  <c r="J1833" i="2"/>
  <c r="J1825" i="2"/>
  <c r="J1817" i="2"/>
  <c r="J1809" i="2"/>
  <c r="J1801" i="2"/>
  <c r="J1793" i="2"/>
  <c r="J1785" i="2"/>
  <c r="J1777" i="2"/>
  <c r="J1769" i="2"/>
  <c r="J1761" i="2"/>
  <c r="J1753" i="2"/>
  <c r="J1745" i="2"/>
  <c r="J1737" i="2"/>
  <c r="J1729" i="2"/>
  <c r="J1721" i="2"/>
  <c r="J1713" i="2"/>
  <c r="J1705" i="2"/>
  <c r="J1697" i="2"/>
  <c r="J1689" i="2"/>
  <c r="J1681" i="2"/>
  <c r="J1673" i="2"/>
  <c r="J1665" i="2"/>
  <c r="J1657" i="2"/>
  <c r="J1649" i="2"/>
  <c r="J1626" i="2"/>
  <c r="X1155" i="2"/>
  <c r="BD1155" i="2" s="1"/>
  <c r="AE1155" i="2" s="1"/>
  <c r="X1147" i="2"/>
  <c r="X1083" i="2"/>
  <c r="BB1083" i="2" s="1"/>
  <c r="AC1083" i="2" s="1"/>
  <c r="X1139" i="2"/>
  <c r="X1202" i="2"/>
  <c r="BJ1202" i="2" s="1"/>
  <c r="AK1202" i="2" s="1"/>
  <c r="X1193" i="2"/>
  <c r="BE1193" i="2" s="1"/>
  <c r="AF1193" i="2" s="1"/>
  <c r="X1201" i="2"/>
  <c r="X1187" i="2"/>
  <c r="BK1187" i="2" s="1"/>
  <c r="AL1187" i="2" s="1"/>
  <c r="X1200" i="2"/>
  <c r="BG1200" i="2" s="1"/>
  <c r="AH1200" i="2" s="1"/>
  <c r="X1179" i="2"/>
  <c r="BI1179" i="2" s="1"/>
  <c r="AJ1179" i="2" s="1"/>
  <c r="X1115" i="2"/>
  <c r="BA1115" i="2" s="1"/>
  <c r="AB1115" i="2" s="1"/>
  <c r="X1100" i="2"/>
  <c r="BI1100" i="2" s="1"/>
  <c r="AJ1100" i="2" s="1"/>
  <c r="X1108" i="2"/>
  <c r="BG1108" i="2" s="1"/>
  <c r="AH1108" i="2" s="1"/>
  <c r="X1116" i="2"/>
  <c r="BD1116" i="2" s="1"/>
  <c r="AE1116" i="2" s="1"/>
  <c r="X1132" i="2"/>
  <c r="BD1132" i="2" s="1"/>
  <c r="AE1132" i="2" s="1"/>
  <c r="X1148" i="2"/>
  <c r="BI1148" i="2" s="1"/>
  <c r="AJ1148" i="2" s="1"/>
  <c r="X1156" i="2"/>
  <c r="X1164" i="2"/>
  <c r="Z1164" i="2" s="1"/>
  <c r="X1172" i="2"/>
  <c r="X1101" i="2"/>
  <c r="X1109" i="2"/>
  <c r="BE1109" i="2" s="1"/>
  <c r="AF1109" i="2" s="1"/>
  <c r="X1117" i="2"/>
  <c r="X1125" i="2"/>
  <c r="BB1125" i="2" s="1"/>
  <c r="AC1125" i="2" s="1"/>
  <c r="X1133" i="2"/>
  <c r="BC1133" i="2" s="1"/>
  <c r="AD1133" i="2" s="1"/>
  <c r="X1141" i="2"/>
  <c r="BB1141" i="2" s="1"/>
  <c r="AC1141" i="2" s="1"/>
  <c r="X1149" i="2"/>
  <c r="BF1149" i="2" s="1"/>
  <c r="AG1149" i="2" s="1"/>
  <c r="X1157" i="2"/>
  <c r="BE1157" i="2" s="1"/>
  <c r="AF1157" i="2" s="1"/>
  <c r="X1165" i="2"/>
  <c r="X1173" i="2"/>
  <c r="BI1173" i="2" s="1"/>
  <c r="AJ1173" i="2" s="1"/>
  <c r="X1078" i="2"/>
  <c r="X1086" i="2"/>
  <c r="BK1086" i="2" s="1"/>
  <c r="AL1086" i="2" s="1"/>
  <c r="X1094" i="2"/>
  <c r="BG1094" i="2" s="1"/>
  <c r="AH1094" i="2" s="1"/>
  <c r="X1102" i="2"/>
  <c r="AZ1102" i="2" s="1"/>
  <c r="AA1102" i="2" s="1"/>
  <c r="X1110" i="2"/>
  <c r="X1118" i="2"/>
  <c r="BH1118" i="2" s="1"/>
  <c r="AI1118" i="2" s="1"/>
  <c r="X1126" i="2"/>
  <c r="BH1126" i="2" s="1"/>
  <c r="AI1126" i="2" s="1"/>
  <c r="X1142" i="2"/>
  <c r="X1150" i="2"/>
  <c r="BD1150" i="2" s="1"/>
  <c r="AE1150" i="2" s="1"/>
  <c r="X1158" i="2"/>
  <c r="BG1158" i="2" s="1"/>
  <c r="AH1158" i="2" s="1"/>
  <c r="X1166" i="2"/>
  <c r="X1190" i="2"/>
  <c r="X1079" i="2"/>
  <c r="X1087" i="2"/>
  <c r="X1095" i="2"/>
  <c r="BH1095" i="2" s="1"/>
  <c r="AI1095" i="2" s="1"/>
  <c r="X1111" i="2"/>
  <c r="X1151" i="2"/>
  <c r="X1159" i="2"/>
  <c r="BE1159" i="2" s="1"/>
  <c r="AF1159" i="2" s="1"/>
  <c r="X1167" i="2"/>
  <c r="X1183" i="2"/>
  <c r="X1191" i="2"/>
  <c r="BK1191" i="2" s="1"/>
  <c r="AL1191" i="2" s="1"/>
  <c r="X1080" i="2"/>
  <c r="BA1080" i="2" s="1"/>
  <c r="AB1080" i="2" s="1"/>
  <c r="X1088" i="2"/>
  <c r="X1096" i="2"/>
  <c r="AZ1096" i="2" s="1"/>
  <c r="AA1096" i="2" s="1"/>
  <c r="X1104" i="2"/>
  <c r="BC1104" i="2" s="1"/>
  <c r="AD1104" i="2" s="1"/>
  <c r="X1120" i="2"/>
  <c r="X1136" i="2"/>
  <c r="BJ1136" i="2" s="1"/>
  <c r="AK1136" i="2" s="1"/>
  <c r="X1144" i="2"/>
  <c r="X1152" i="2"/>
  <c r="BH1152" i="2" s="1"/>
  <c r="AI1152" i="2" s="1"/>
  <c r="X1160" i="2"/>
  <c r="X1168" i="2"/>
  <c r="X1176" i="2"/>
  <c r="BD1176" i="2" s="1"/>
  <c r="AE1176" i="2" s="1"/>
  <c r="X1184" i="2"/>
  <c r="BJ1184" i="2" s="1"/>
  <c r="AK1184" i="2" s="1"/>
  <c r="X1192" i="2"/>
  <c r="X1081" i="2"/>
  <c r="BI1081" i="2" s="1"/>
  <c r="AJ1081" i="2" s="1"/>
  <c r="X1089" i="2"/>
  <c r="BB1089" i="2" s="1"/>
  <c r="AC1089" i="2" s="1"/>
  <c r="X1097" i="2"/>
  <c r="X1105" i="2"/>
  <c r="X1113" i="2"/>
  <c r="BK1113" i="2" s="1"/>
  <c r="AL1113" i="2" s="1"/>
  <c r="X1121" i="2"/>
  <c r="BI1121" i="2" s="1"/>
  <c r="AJ1121" i="2" s="1"/>
  <c r="X1129" i="2"/>
  <c r="X1137" i="2"/>
  <c r="BJ1137" i="2" s="1"/>
  <c r="AK1137" i="2" s="1"/>
  <c r="X1145" i="2"/>
  <c r="BG1145" i="2" s="1"/>
  <c r="AH1145" i="2" s="1"/>
  <c r="X1153" i="2"/>
  <c r="X1161" i="2"/>
  <c r="X1169" i="2"/>
  <c r="X1177" i="2"/>
  <c r="BJ1177" i="2" s="1"/>
  <c r="AK1177" i="2" s="1"/>
  <c r="X1185" i="2"/>
  <c r="BF1185" i="2" s="1"/>
  <c r="AG1185" i="2" s="1"/>
  <c r="X1082" i="2"/>
  <c r="X1090" i="2"/>
  <c r="X1098" i="2"/>
  <c r="BB1098" i="2" s="1"/>
  <c r="AC1098" i="2" s="1"/>
  <c r="X1122" i="2"/>
  <c r="X1130" i="2"/>
  <c r="BH1130" i="2" s="1"/>
  <c r="AI1130" i="2" s="1"/>
  <c r="X1146" i="2"/>
  <c r="X1154" i="2"/>
  <c r="BF1154" i="2" s="1"/>
  <c r="AG1154" i="2" s="1"/>
  <c r="X1162" i="2"/>
  <c r="BF1162" i="2" s="1"/>
  <c r="AG1162" i="2" s="1"/>
  <c r="X1170" i="2"/>
  <c r="AZ1170" i="2" s="1"/>
  <c r="AA1170" i="2" s="1"/>
  <c r="X1178" i="2"/>
  <c r="X1186" i="2"/>
  <c r="X1194" i="2"/>
  <c r="Z1194" i="2" s="1"/>
  <c r="X1199" i="2"/>
  <c r="Y1199" i="2" s="1"/>
  <c r="X1171" i="2"/>
  <c r="X1107" i="2"/>
  <c r="AZ1107" i="2" s="1"/>
  <c r="AA1107" i="2" s="1"/>
  <c r="X1198" i="2"/>
  <c r="BB1198" i="2" s="1"/>
  <c r="AC1198" i="2" s="1"/>
  <c r="X1163" i="2"/>
  <c r="BB1163" i="2" s="1"/>
  <c r="AC1163" i="2" s="1"/>
  <c r="N1107" i="2"/>
  <c r="N2486" i="2"/>
  <c r="O2486" i="2"/>
  <c r="N2478" i="2"/>
  <c r="N2462" i="2"/>
  <c r="O2462" i="2"/>
  <c r="N2438" i="2"/>
  <c r="O2438" i="2"/>
  <c r="N2430" i="2"/>
  <c r="N2422" i="2"/>
  <c r="O2422" i="2"/>
  <c r="O2406" i="2"/>
  <c r="N2398" i="2"/>
  <c r="O2398" i="2"/>
  <c r="N2390" i="2"/>
  <c r="O2390" i="2"/>
  <c r="O2374" i="2"/>
  <c r="N2366" i="2"/>
  <c r="O2366" i="2"/>
  <c r="O2358" i="2"/>
  <c r="N2350" i="2"/>
  <c r="O2350" i="2"/>
  <c r="N2342" i="2"/>
  <c r="O2342" i="2"/>
  <c r="N2326" i="2"/>
  <c r="O2326" i="2"/>
  <c r="N2318" i="2"/>
  <c r="O2310" i="2"/>
  <c r="N2302" i="2"/>
  <c r="O2302" i="2"/>
  <c r="O2294" i="2"/>
  <c r="O2286" i="2"/>
  <c r="N2278" i="2"/>
  <c r="O2278" i="2"/>
  <c r="N2270" i="2"/>
  <c r="O2270" i="2"/>
  <c r="N2254" i="2"/>
  <c r="O2254" i="2"/>
  <c r="N2246" i="2"/>
  <c r="O2246" i="2"/>
  <c r="N2238" i="2"/>
  <c r="O2238" i="2"/>
  <c r="O2214" i="2"/>
  <c r="N2206" i="2"/>
  <c r="O2206" i="2"/>
  <c r="N2198" i="2"/>
  <c r="O2198" i="2"/>
  <c r="N2190" i="2"/>
  <c r="O2190" i="2"/>
  <c r="N2182" i="2"/>
  <c r="N2174" i="2"/>
  <c r="O2174" i="2"/>
  <c r="N2166" i="2"/>
  <c r="U2166" i="2" s="1"/>
  <c r="O2166" i="2"/>
  <c r="N2150" i="2"/>
  <c r="O2150" i="2"/>
  <c r="N2142" i="2"/>
  <c r="O2142" i="2"/>
  <c r="N2134" i="2"/>
  <c r="O2134" i="2"/>
  <c r="N2110" i="2"/>
  <c r="O2110" i="2"/>
  <c r="N2102" i="2"/>
  <c r="O2102" i="2"/>
  <c r="N2094" i="2"/>
  <c r="O2094" i="2"/>
  <c r="N2078" i="2"/>
  <c r="O2078" i="2"/>
  <c r="O2070" i="2"/>
  <c r="N2501" i="2"/>
  <c r="O2501" i="2"/>
  <c r="N2485" i="2"/>
  <c r="O2485" i="2"/>
  <c r="N2453" i="2"/>
  <c r="O2453" i="2"/>
  <c r="N2429" i="2"/>
  <c r="O2429" i="2"/>
  <c r="N2405" i="2"/>
  <c r="O2405" i="2"/>
  <c r="N2381" i="2"/>
  <c r="N2357" i="2"/>
  <c r="O2357" i="2"/>
  <c r="O2333" i="2"/>
  <c r="N2317" i="2"/>
  <c r="O2317" i="2"/>
  <c r="N2293" i="2"/>
  <c r="O2293" i="2"/>
  <c r="N2165" i="2"/>
  <c r="U2165" i="2" s="1"/>
  <c r="X1036" i="2" s="1"/>
  <c r="BG1036" i="2" s="1"/>
  <c r="AH1036" i="2" s="1"/>
  <c r="O2165" i="2"/>
  <c r="N2141" i="2"/>
  <c r="O2141" i="2"/>
  <c r="N2117" i="2"/>
  <c r="O2117" i="2"/>
  <c r="N2077" i="2"/>
  <c r="N2045" i="2"/>
  <c r="O2045" i="2"/>
  <c r="N2029" i="2"/>
  <c r="O2029" i="2"/>
  <c r="N2013" i="2"/>
  <c r="N2005" i="2"/>
  <c r="O2005" i="2"/>
  <c r="N1997" i="2"/>
  <c r="O1997" i="2"/>
  <c r="N1989" i="2"/>
  <c r="O1989" i="2"/>
  <c r="N1981" i="2"/>
  <c r="O1981" i="2"/>
  <c r="N1973" i="2"/>
  <c r="O1973" i="2"/>
  <c r="N1965" i="2"/>
  <c r="O1965" i="2"/>
  <c r="N1957" i="2"/>
  <c r="O1957" i="2"/>
  <c r="N1925" i="2"/>
  <c r="O1925" i="2"/>
  <c r="N1917" i="2"/>
  <c r="O1917" i="2"/>
  <c r="O1901" i="2"/>
  <c r="N1893" i="2"/>
  <c r="O1893" i="2"/>
  <c r="O1885" i="2"/>
  <c r="N1877" i="2"/>
  <c r="N1853" i="2"/>
  <c r="O1853" i="2"/>
  <c r="O1845" i="2"/>
  <c r="N1837" i="2"/>
  <c r="N1829" i="2"/>
  <c r="N1821" i="2"/>
  <c r="O1821" i="2"/>
  <c r="N1789" i="2"/>
  <c r="O1789" i="2"/>
  <c r="N1781" i="2"/>
  <c r="O1781" i="2"/>
  <c r="N1773" i="2"/>
  <c r="O1773" i="2"/>
  <c r="N1765" i="2"/>
  <c r="O1765" i="2"/>
  <c r="N1741" i="2"/>
  <c r="O1741" i="2"/>
  <c r="O1733" i="2"/>
  <c r="N1725" i="2"/>
  <c r="O1725" i="2"/>
  <c r="N1717" i="2"/>
  <c r="O1717" i="2"/>
  <c r="O1709" i="2"/>
  <c r="N1701" i="2"/>
  <c r="O1701" i="2"/>
  <c r="O1693" i="2"/>
  <c r="N1677" i="2"/>
  <c r="O1677" i="2"/>
  <c r="N1669" i="2"/>
  <c r="O1669" i="2"/>
  <c r="N1661" i="2"/>
  <c r="O1661" i="2"/>
  <c r="N1653" i="2"/>
  <c r="O1653" i="2"/>
  <c r="N1645" i="2"/>
  <c r="O1645" i="2"/>
  <c r="N1637" i="2"/>
  <c r="O1637" i="2"/>
  <c r="N1629" i="2"/>
  <c r="O1629" i="2"/>
  <c r="N1621" i="2"/>
  <c r="O1621" i="2"/>
  <c r="N1613" i="2"/>
  <c r="O1613" i="2"/>
  <c r="O1597" i="2"/>
  <c r="N1589" i="2"/>
  <c r="O1589" i="2"/>
  <c r="N1581" i="2"/>
  <c r="O1581" i="2"/>
  <c r="N1565" i="2"/>
  <c r="O1565" i="2"/>
  <c r="N1557" i="2"/>
  <c r="O1557" i="2"/>
  <c r="O1549" i="2"/>
  <c r="N1541" i="2"/>
  <c r="O1541" i="2"/>
  <c r="N1533" i="2"/>
  <c r="O1533" i="2"/>
  <c r="N1525" i="2"/>
  <c r="O1525" i="2"/>
  <c r="N1517" i="2"/>
  <c r="O1517" i="2"/>
  <c r="N1509" i="2"/>
  <c r="O1509" i="2"/>
  <c r="N1501" i="2"/>
  <c r="O1501" i="2"/>
  <c r="O1493" i="2"/>
  <c r="N1485" i="2"/>
  <c r="O1485" i="2"/>
  <c r="N1477" i="2"/>
  <c r="O1477" i="2"/>
  <c r="O1469" i="2"/>
  <c r="N1461" i="2"/>
  <c r="O1461" i="2"/>
  <c r="N1453" i="2"/>
  <c r="O1429" i="2"/>
  <c r="N1421" i="2"/>
  <c r="O1421" i="2"/>
  <c r="N1413" i="2"/>
  <c r="O1413" i="2"/>
  <c r="N1405" i="2"/>
  <c r="O1405" i="2"/>
  <c r="N1397" i="2"/>
  <c r="O1397" i="2"/>
  <c r="N1389" i="2"/>
  <c r="O1389" i="2"/>
  <c r="O1373" i="2"/>
  <c r="N1365" i="2"/>
  <c r="O1365" i="2"/>
  <c r="N1357" i="2"/>
  <c r="O1357" i="2"/>
  <c r="N1349" i="2"/>
  <c r="O1349" i="2"/>
  <c r="N1341" i="2"/>
  <c r="O1341" i="2"/>
  <c r="N1333" i="2"/>
  <c r="O1333" i="2"/>
  <c r="N1325" i="2"/>
  <c r="O1325" i="2"/>
  <c r="O1317" i="2"/>
  <c r="N1309" i="2"/>
  <c r="O1309" i="2"/>
  <c r="N1301" i="2"/>
  <c r="O1301" i="2"/>
  <c r="N1285" i="2"/>
  <c r="O1285" i="2"/>
  <c r="N1269" i="2"/>
  <c r="O1269" i="2"/>
  <c r="N1261" i="2"/>
  <c r="O1261" i="2"/>
  <c r="N1253" i="2"/>
  <c r="O1253" i="2"/>
  <c r="N2493" i="2"/>
  <c r="O2493" i="2"/>
  <c r="N2445" i="2"/>
  <c r="O2445" i="2"/>
  <c r="N2421" i="2"/>
  <c r="O2421" i="2"/>
  <c r="N2397" i="2"/>
  <c r="O2397" i="2"/>
  <c r="N2373" i="2"/>
  <c r="N2349" i="2"/>
  <c r="O2349" i="2"/>
  <c r="N2325" i="2"/>
  <c r="O2325" i="2"/>
  <c r="N2301" i="2"/>
  <c r="O2301" i="2"/>
  <c r="N2277" i="2"/>
  <c r="O2277" i="2"/>
  <c r="N2253" i="2"/>
  <c r="O2253" i="2"/>
  <c r="N2229" i="2"/>
  <c r="O2229" i="2"/>
  <c r="N2205" i="2"/>
  <c r="O2205" i="2"/>
  <c r="N2181" i="2"/>
  <c r="O2181" i="2"/>
  <c r="O2157" i="2"/>
  <c r="N2133" i="2"/>
  <c r="O2133" i="2"/>
  <c r="N2085" i="2"/>
  <c r="O2085" i="2"/>
  <c r="N2477" i="2"/>
  <c r="O2477" i="2"/>
  <c r="N2413" i="2"/>
  <c r="O2413" i="2"/>
  <c r="N2389" i="2"/>
  <c r="O2389" i="2"/>
  <c r="N2341" i="2"/>
  <c r="O2341" i="2"/>
  <c r="N2309" i="2"/>
  <c r="O2309" i="2"/>
  <c r="N2285" i="2"/>
  <c r="O2285" i="2"/>
  <c r="N2269" i="2"/>
  <c r="O2269" i="2"/>
  <c r="N2237" i="2"/>
  <c r="O2237" i="2"/>
  <c r="N2197" i="2"/>
  <c r="O2197" i="2"/>
  <c r="N2149" i="2"/>
  <c r="O2149" i="2"/>
  <c r="N2101" i="2"/>
  <c r="O2101" i="2"/>
  <c r="N2480" i="2"/>
  <c r="O2480" i="2"/>
  <c r="N2464" i="2"/>
  <c r="O2464" i="2"/>
  <c r="N2352" i="2"/>
  <c r="N2280" i="2"/>
  <c r="O2280" i="2"/>
  <c r="N2248" i="2"/>
  <c r="O2248" i="2"/>
  <c r="N2208" i="2"/>
  <c r="O2208" i="2"/>
  <c r="N2184" i="2"/>
  <c r="O2184" i="2"/>
  <c r="O2112" i="2"/>
  <c r="N2048" i="2"/>
  <c r="O2048" i="2"/>
  <c r="N2008" i="2"/>
  <c r="O2008" i="2"/>
  <c r="N2000" i="2"/>
  <c r="O2000" i="2"/>
  <c r="N1968" i="2"/>
  <c r="O1968" i="2"/>
  <c r="N1952" i="2"/>
  <c r="O1952" i="2"/>
  <c r="N1928" i="2"/>
  <c r="O1928" i="2"/>
  <c r="N1888" i="2"/>
  <c r="O1888" i="2"/>
  <c r="N1872" i="2"/>
  <c r="O1872" i="2"/>
  <c r="N1864" i="2"/>
  <c r="O1864" i="2"/>
  <c r="N1856" i="2"/>
  <c r="O1856" i="2"/>
  <c r="N1840" i="2"/>
  <c r="O1840" i="2"/>
  <c r="N1824" i="2"/>
  <c r="O1824" i="2"/>
  <c r="N1816" i="2"/>
  <c r="O1816" i="2"/>
  <c r="N1808" i="2"/>
  <c r="O1808" i="2"/>
  <c r="N1792" i="2"/>
  <c r="O1792" i="2"/>
  <c r="O1752" i="2"/>
  <c r="N1744" i="2"/>
  <c r="O1744" i="2"/>
  <c r="N1728" i="2"/>
  <c r="O1728" i="2"/>
  <c r="N1664" i="2"/>
  <c r="O1664" i="2"/>
  <c r="N1656" i="2"/>
  <c r="O1656" i="2"/>
  <c r="N1648" i="2"/>
  <c r="O1648" i="2"/>
  <c r="N1632" i="2"/>
  <c r="O1632" i="2"/>
  <c r="O1496" i="2"/>
  <c r="N1456" i="2"/>
  <c r="O1456" i="2"/>
  <c r="N1448" i="2"/>
  <c r="O1448" i="2"/>
  <c r="N1432" i="2"/>
  <c r="O1432" i="2"/>
  <c r="N1416" i="2"/>
  <c r="O1416" i="2"/>
  <c r="N1400" i="2"/>
  <c r="O1400" i="2"/>
  <c r="N1376" i="2"/>
  <c r="O1376" i="2"/>
  <c r="N1368" i="2"/>
  <c r="O1368" i="2"/>
  <c r="N1360" i="2"/>
  <c r="O1360" i="2"/>
  <c r="N1352" i="2"/>
  <c r="O1352" i="2"/>
  <c r="N1312" i="2"/>
  <c r="O1312" i="2"/>
  <c r="N1256" i="2"/>
  <c r="O1256" i="2"/>
  <c r="O1240" i="2"/>
  <c r="N2503" i="2"/>
  <c r="O2503" i="2"/>
  <c r="N2463" i="2"/>
  <c r="N2455" i="2"/>
  <c r="O2455" i="2"/>
  <c r="O2431" i="2"/>
  <c r="N2407" i="2"/>
  <c r="O2407" i="2"/>
  <c r="N2391" i="2"/>
  <c r="O2391" i="2"/>
  <c r="N2367" i="2"/>
  <c r="O2367" i="2"/>
  <c r="O2351" i="2"/>
  <c r="N2343" i="2"/>
  <c r="N2335" i="2"/>
  <c r="N2319" i="2"/>
  <c r="O2319" i="2"/>
  <c r="N2287" i="2"/>
  <c r="O2287" i="2"/>
  <c r="N2279" i="2"/>
  <c r="O2279" i="2"/>
  <c r="N2271" i="2"/>
  <c r="O2271" i="2"/>
  <c r="N2255" i="2"/>
  <c r="O2255" i="2"/>
  <c r="O2247" i="2"/>
  <c r="N2239" i="2"/>
  <c r="O2239" i="2"/>
  <c r="O2231" i="2"/>
  <c r="N2215" i="2"/>
  <c r="O2215" i="2"/>
  <c r="N2207" i="2"/>
  <c r="O2207" i="2"/>
  <c r="N2183" i="2"/>
  <c r="O2183" i="2"/>
  <c r="N2151" i="2"/>
  <c r="O2151" i="2"/>
  <c r="N2135" i="2"/>
  <c r="O2135" i="2"/>
  <c r="N2119" i="2"/>
  <c r="O2119" i="2"/>
  <c r="N2095" i="2"/>
  <c r="O2095" i="2"/>
  <c r="N2079" i="2"/>
  <c r="O2079" i="2"/>
  <c r="N2055" i="2"/>
  <c r="O2055" i="2"/>
  <c r="N2047" i="2"/>
  <c r="O2047" i="2"/>
  <c r="N2007" i="2"/>
  <c r="O2007" i="2"/>
  <c r="N1999" i="2"/>
  <c r="O1999" i="2"/>
  <c r="N1983" i="2"/>
  <c r="O1983" i="2"/>
  <c r="N1975" i="2"/>
  <c r="O1975" i="2"/>
  <c r="N1967" i="2"/>
  <c r="O1967" i="2"/>
  <c r="N1951" i="2"/>
  <c r="O1951" i="2"/>
  <c r="N1943" i="2"/>
  <c r="O1943" i="2"/>
  <c r="N1927" i="2"/>
  <c r="O1927" i="2"/>
  <c r="N1903" i="2"/>
  <c r="O1903" i="2"/>
  <c r="N1887" i="2"/>
  <c r="O1887" i="2"/>
  <c r="N1871" i="2"/>
  <c r="O1871" i="2"/>
  <c r="N1863" i="2"/>
  <c r="O1863" i="2"/>
  <c r="N1855" i="2"/>
  <c r="O1855" i="2"/>
  <c r="N1839" i="2"/>
  <c r="O1839" i="2"/>
  <c r="N1823" i="2"/>
  <c r="O1823" i="2"/>
  <c r="N1815" i="2"/>
  <c r="O1815" i="2"/>
  <c r="N1807" i="2"/>
  <c r="O1807" i="2"/>
  <c r="N1791" i="2"/>
  <c r="O1791" i="2"/>
  <c r="N1783" i="2"/>
  <c r="O1783" i="2"/>
  <c r="N1767" i="2"/>
  <c r="O1767" i="2"/>
  <c r="N1751" i="2"/>
  <c r="N1743" i="2"/>
  <c r="O1743" i="2"/>
  <c r="N1735" i="2"/>
  <c r="O1735" i="2"/>
  <c r="N1727" i="2"/>
  <c r="O1727" i="2"/>
  <c r="N1719" i="2"/>
  <c r="O1719" i="2"/>
  <c r="N1711" i="2"/>
  <c r="O1711" i="2"/>
  <c r="N1703" i="2"/>
  <c r="O1703" i="2"/>
  <c r="N1695" i="2"/>
  <c r="O1695" i="2"/>
  <c r="N1679" i="2"/>
  <c r="O1679" i="2"/>
  <c r="N1671" i="2"/>
  <c r="N1663" i="2"/>
  <c r="O1663" i="2"/>
  <c r="N1655" i="2"/>
  <c r="O1655" i="2"/>
  <c r="N2054" i="2"/>
  <c r="N2046" i="2"/>
  <c r="O2046" i="2"/>
  <c r="N2038" i="2"/>
  <c r="O2038" i="2"/>
  <c r="N2030" i="2"/>
  <c r="O2030" i="2"/>
  <c r="N2022" i="2"/>
  <c r="O2022" i="2"/>
  <c r="N2014" i="2"/>
  <c r="O2014" i="2"/>
  <c r="N2006" i="2"/>
  <c r="O2006" i="2"/>
  <c r="N1998" i="2"/>
  <c r="O1998" i="2"/>
  <c r="N1990" i="2"/>
  <c r="O1990" i="2"/>
  <c r="N1982" i="2"/>
  <c r="O1982" i="2"/>
  <c r="N1974" i="2"/>
  <c r="O1974" i="2"/>
  <c r="N1966" i="2"/>
  <c r="O1966" i="2"/>
  <c r="N1958" i="2"/>
  <c r="O1958" i="2"/>
  <c r="N1950" i="2"/>
  <c r="O1950" i="2"/>
  <c r="N1926" i="2"/>
  <c r="O1926" i="2"/>
  <c r="N1918" i="2"/>
  <c r="O1918" i="2"/>
  <c r="N1902" i="2"/>
  <c r="N1886" i="2"/>
  <c r="O1886" i="2"/>
  <c r="N1878" i="2"/>
  <c r="O1878" i="2"/>
  <c r="N1870" i="2"/>
  <c r="O1870" i="2"/>
  <c r="N1862" i="2"/>
  <c r="O1862" i="2"/>
  <c r="O1854" i="2"/>
  <c r="N1846" i="2"/>
  <c r="O1846" i="2"/>
  <c r="N1838" i="2"/>
  <c r="O1838" i="2"/>
  <c r="N1822" i="2"/>
  <c r="O1822" i="2"/>
  <c r="N1814" i="2"/>
  <c r="O1814" i="2"/>
  <c r="N1806" i="2"/>
  <c r="O1806" i="2"/>
  <c r="N1790" i="2"/>
  <c r="O1790" i="2"/>
  <c r="N1782" i="2"/>
  <c r="O1782" i="2"/>
  <c r="N1774" i="2"/>
  <c r="O1774" i="2"/>
  <c r="N1766" i="2"/>
  <c r="O1766" i="2"/>
  <c r="N1758" i="2"/>
  <c r="O1758" i="2"/>
  <c r="O1750" i="2"/>
  <c r="N1742" i="2"/>
  <c r="O1742" i="2"/>
  <c r="N1734" i="2"/>
  <c r="O1734" i="2"/>
  <c r="O1726" i="2"/>
  <c r="O1718" i="2"/>
  <c r="N1710" i="2"/>
  <c r="O1710" i="2"/>
  <c r="N1702" i="2"/>
  <c r="O1702" i="2"/>
  <c r="N1694" i="2"/>
  <c r="O1694" i="2"/>
  <c r="N1678" i="2"/>
  <c r="O1678" i="2"/>
  <c r="N1670" i="2"/>
  <c r="O1670" i="2"/>
  <c r="N1662" i="2"/>
  <c r="N1654" i="2"/>
  <c r="O1654" i="2"/>
  <c r="N1646" i="2"/>
  <c r="O1646" i="2"/>
  <c r="O1630" i="2"/>
  <c r="N1622" i="2"/>
  <c r="O1622" i="2"/>
  <c r="N1614" i="2"/>
  <c r="O1606" i="2"/>
  <c r="N1598" i="2"/>
  <c r="O1598" i="2"/>
  <c r="N1566" i="2"/>
  <c r="N1558" i="2"/>
  <c r="O1558" i="2"/>
  <c r="N1550" i="2"/>
  <c r="N1542" i="2"/>
  <c r="O1526" i="2"/>
  <c r="N1502" i="2"/>
  <c r="O1502" i="2"/>
  <c r="N1494" i="2"/>
  <c r="O1494" i="2"/>
  <c r="N1462" i="2"/>
  <c r="O1462" i="2"/>
  <c r="N1454" i="2"/>
  <c r="O1454" i="2"/>
  <c r="N1446" i="2"/>
  <c r="O1446" i="2"/>
  <c r="N1438" i="2"/>
  <c r="O1438" i="2"/>
  <c r="N1430" i="2"/>
  <c r="O1430" i="2"/>
  <c r="N1422" i="2"/>
  <c r="O1414" i="2"/>
  <c r="N1406" i="2"/>
  <c r="O1406" i="2"/>
  <c r="N1398" i="2"/>
  <c r="O1398" i="2"/>
  <c r="N1390" i="2"/>
  <c r="N1382" i="2"/>
  <c r="O1382" i="2"/>
  <c r="N1374" i="2"/>
  <c r="O1374" i="2"/>
  <c r="N1366" i="2"/>
  <c r="O1366" i="2"/>
  <c r="N1358" i="2"/>
  <c r="O1358" i="2"/>
  <c r="N1350" i="2"/>
  <c r="O1350" i="2"/>
  <c r="N1342" i="2"/>
  <c r="O1342" i="2"/>
  <c r="N1334" i="2"/>
  <c r="N1326" i="2"/>
  <c r="N1318" i="2"/>
  <c r="O1318" i="2"/>
  <c r="N1310" i="2"/>
  <c r="O1310" i="2"/>
  <c r="N1302" i="2"/>
  <c r="O1302" i="2"/>
  <c r="N1286" i="2"/>
  <c r="O1286" i="2"/>
  <c r="N1278" i="2"/>
  <c r="O1278" i="2"/>
  <c r="O1270" i="2"/>
  <c r="N1262" i="2"/>
  <c r="O1262" i="2"/>
  <c r="N1254" i="2"/>
  <c r="N1246" i="2"/>
  <c r="O1246" i="2"/>
  <c r="N1238" i="2"/>
  <c r="N1230" i="2"/>
  <c r="O1230" i="2"/>
  <c r="N1214" i="2"/>
  <c r="O1214" i="2"/>
  <c r="N1206" i="2"/>
  <c r="O1206" i="2"/>
  <c r="O1198" i="2"/>
  <c r="N1190" i="2"/>
  <c r="O1190" i="2"/>
  <c r="N1182" i="2"/>
  <c r="O1182" i="2"/>
  <c r="N1174" i="2"/>
  <c r="O1174" i="2"/>
  <c r="N1166" i="2"/>
  <c r="O1166" i="2"/>
  <c r="N1158" i="2"/>
  <c r="O1158" i="2"/>
  <c r="N1150" i="2"/>
  <c r="O1150" i="2"/>
  <c r="N1142" i="2"/>
  <c r="O1142" i="2"/>
  <c r="N1134" i="2"/>
  <c r="N1126" i="2"/>
  <c r="O1126" i="2"/>
  <c r="N1118" i="2"/>
  <c r="N1110" i="2"/>
  <c r="O1110" i="2"/>
  <c r="N1102" i="2"/>
  <c r="O1102" i="2"/>
  <c r="N1094" i="2"/>
  <c r="N1078" i="2"/>
  <c r="O1078" i="2"/>
  <c r="N1062" i="2"/>
  <c r="O1062" i="2"/>
  <c r="N1054" i="2"/>
  <c r="N1046" i="2"/>
  <c r="O1046" i="2"/>
  <c r="N1038" i="2"/>
  <c r="O1038" i="2"/>
  <c r="N1022" i="2"/>
  <c r="O1022" i="2"/>
  <c r="N1014" i="2"/>
  <c r="N1006" i="2"/>
  <c r="O998" i="2"/>
  <c r="N990" i="2"/>
  <c r="O990" i="2"/>
  <c r="N982" i="2"/>
  <c r="O982" i="2"/>
  <c r="N974" i="2"/>
  <c r="O974" i="2"/>
  <c r="N966" i="2"/>
  <c r="O966" i="2"/>
  <c r="N942" i="2"/>
  <c r="O942" i="2"/>
  <c r="N926" i="2"/>
  <c r="N918" i="2"/>
  <c r="O918" i="2"/>
  <c r="N910" i="2"/>
  <c r="O910" i="2"/>
  <c r="N902" i="2"/>
  <c r="O902" i="2"/>
  <c r="N894" i="2"/>
  <c r="O894" i="2"/>
  <c r="N886" i="2"/>
  <c r="N878" i="2"/>
  <c r="O878" i="2"/>
  <c r="N870" i="2"/>
  <c r="O870" i="2"/>
  <c r="N862" i="2"/>
  <c r="N854" i="2"/>
  <c r="O854" i="2"/>
  <c r="N846" i="2"/>
  <c r="O846" i="2"/>
  <c r="N838" i="2"/>
  <c r="N830" i="2"/>
  <c r="O830" i="2"/>
  <c r="N822" i="2"/>
  <c r="N814" i="2"/>
  <c r="N806" i="2"/>
  <c r="N798" i="2"/>
  <c r="O798" i="2"/>
  <c r="N790" i="2"/>
  <c r="O790" i="2"/>
  <c r="N782" i="2"/>
  <c r="O782" i="2"/>
  <c r="N774" i="2"/>
  <c r="N766" i="2"/>
  <c r="O766" i="2"/>
  <c r="N758" i="2"/>
  <c r="O758" i="2"/>
  <c r="N750" i="2"/>
  <c r="O750" i="2"/>
  <c r="N742" i="2"/>
  <c r="O742" i="2"/>
  <c r="N734" i="2"/>
  <c r="O734" i="2"/>
  <c r="N726" i="2"/>
  <c r="O726" i="2"/>
  <c r="N718" i="2"/>
  <c r="O718" i="2"/>
  <c r="N710" i="2"/>
  <c r="O710" i="2"/>
  <c r="N702" i="2"/>
  <c r="O702" i="2"/>
  <c r="O686" i="2"/>
  <c r="N662" i="2"/>
  <c r="O662" i="2"/>
  <c r="N654" i="2"/>
  <c r="O654" i="2"/>
  <c r="N646" i="2"/>
  <c r="O646" i="2"/>
  <c r="N622" i="2"/>
  <c r="U622" i="2" s="1"/>
  <c r="O622" i="2"/>
  <c r="N614" i="2"/>
  <c r="O614" i="2"/>
  <c r="N598" i="2"/>
  <c r="O598" i="2"/>
  <c r="N590" i="2"/>
  <c r="N582" i="2"/>
  <c r="N574" i="2"/>
  <c r="O574" i="2"/>
  <c r="N566" i="2"/>
  <c r="O566" i="2"/>
  <c r="N558" i="2"/>
  <c r="N542" i="2"/>
  <c r="N534" i="2"/>
  <c r="O534" i="2"/>
  <c r="N526" i="2"/>
  <c r="O526" i="2"/>
  <c r="N518" i="2"/>
  <c r="O518" i="2"/>
  <c r="N510" i="2"/>
  <c r="O510" i="2"/>
  <c r="N478" i="2"/>
  <c r="O478" i="2"/>
  <c r="O470" i="2"/>
  <c r="N462" i="2"/>
  <c r="O462" i="2"/>
  <c r="N454" i="2"/>
  <c r="O454" i="2"/>
  <c r="N438" i="2"/>
  <c r="O438" i="2"/>
  <c r="N430" i="2"/>
  <c r="O430" i="2"/>
  <c r="N422" i="2"/>
  <c r="N414" i="2"/>
  <c r="O414" i="2"/>
  <c r="N406" i="2"/>
  <c r="O406" i="2"/>
  <c r="N398" i="2"/>
  <c r="O398" i="2"/>
  <c r="N390" i="2"/>
  <c r="O390" i="2"/>
  <c r="N382" i="2"/>
  <c r="O382" i="2"/>
  <c r="N374" i="2"/>
  <c r="O374" i="2"/>
  <c r="N366" i="2"/>
  <c r="O366" i="2"/>
  <c r="N342" i="2"/>
  <c r="O342" i="2"/>
  <c r="N334" i="2"/>
  <c r="N326" i="2"/>
  <c r="U326" i="2" s="1"/>
  <c r="O326" i="2"/>
  <c r="N318" i="2"/>
  <c r="N310" i="2"/>
  <c r="O310" i="2"/>
  <c r="N302" i="2"/>
  <c r="O302" i="2"/>
  <c r="N294" i="2"/>
  <c r="O294" i="2"/>
  <c r="N286" i="2"/>
  <c r="O286" i="2"/>
  <c r="N278" i="2"/>
  <c r="O278" i="2"/>
  <c r="N270" i="2"/>
  <c r="N262" i="2"/>
  <c r="O262" i="2"/>
  <c r="N254" i="2"/>
  <c r="O254" i="2"/>
  <c r="N246" i="2"/>
  <c r="O246" i="2"/>
  <c r="N238" i="2"/>
  <c r="O238" i="2"/>
  <c r="N230" i="2"/>
  <c r="O230" i="2"/>
  <c r="N222" i="2"/>
  <c r="O222" i="2"/>
  <c r="N214" i="2"/>
  <c r="O214" i="2"/>
  <c r="N206" i="2"/>
  <c r="N198" i="2"/>
  <c r="O198" i="2"/>
  <c r="N190" i="2"/>
  <c r="N174" i="2"/>
  <c r="N158" i="2"/>
  <c r="N150" i="2"/>
  <c r="N134" i="2"/>
  <c r="N118" i="2"/>
  <c r="N110" i="2"/>
  <c r="N102" i="2"/>
  <c r="N94" i="2"/>
  <c r="N86" i="2"/>
  <c r="N78" i="2"/>
  <c r="N54" i="2"/>
  <c r="N38" i="2"/>
  <c r="N30" i="2"/>
  <c r="N1245" i="2"/>
  <c r="O1245" i="2"/>
  <c r="N1237" i="2"/>
  <c r="O1237" i="2"/>
  <c r="N1229" i="2"/>
  <c r="O1229" i="2"/>
  <c r="N1221" i="2"/>
  <c r="O1221" i="2"/>
  <c r="N1213" i="2"/>
  <c r="O1213" i="2"/>
  <c r="O1205" i="2"/>
  <c r="N1197" i="2"/>
  <c r="O1197" i="2"/>
  <c r="N1189" i="2"/>
  <c r="O1189" i="2"/>
  <c r="N1181" i="2"/>
  <c r="O1181" i="2"/>
  <c r="N1173" i="2"/>
  <c r="O1173" i="2"/>
  <c r="N1165" i="2"/>
  <c r="O1165" i="2"/>
  <c r="N1157" i="2"/>
  <c r="O1157" i="2"/>
  <c r="N1149" i="2"/>
  <c r="O1149" i="2"/>
  <c r="O1141" i="2"/>
  <c r="N1133" i="2"/>
  <c r="O1133" i="2"/>
  <c r="N1117" i="2"/>
  <c r="O1117" i="2"/>
  <c r="N1109" i="2"/>
  <c r="O1109" i="2"/>
  <c r="O1101" i="2"/>
  <c r="O1093" i="2"/>
  <c r="O1085" i="2"/>
  <c r="N1061" i="2"/>
  <c r="O1061" i="2"/>
  <c r="N1053" i="2"/>
  <c r="O1053" i="2"/>
  <c r="N1045" i="2"/>
  <c r="O1045" i="2"/>
  <c r="O1037" i="2"/>
  <c r="N1029" i="2"/>
  <c r="O1029" i="2"/>
  <c r="N1021" i="2"/>
  <c r="O1021" i="2"/>
  <c r="N1013" i="2"/>
  <c r="O1013" i="2"/>
  <c r="N1005" i="2"/>
  <c r="O1005" i="2"/>
  <c r="N997" i="2"/>
  <c r="O997" i="2"/>
  <c r="O989" i="2"/>
  <c r="N981" i="2"/>
  <c r="O981" i="2"/>
  <c r="N973" i="2"/>
  <c r="O973" i="2"/>
  <c r="O965" i="2"/>
  <c r="N949" i="2"/>
  <c r="O949" i="2"/>
  <c r="N941" i="2"/>
  <c r="O941" i="2"/>
  <c r="N933" i="2"/>
  <c r="O933" i="2"/>
  <c r="N925" i="2"/>
  <c r="O925" i="2"/>
  <c r="N917" i="2"/>
  <c r="O917" i="2"/>
  <c r="N909" i="2"/>
  <c r="O909" i="2"/>
  <c r="N885" i="2"/>
  <c r="O885" i="2"/>
  <c r="N877" i="2"/>
  <c r="O877" i="2"/>
  <c r="N869" i="2"/>
  <c r="O869" i="2"/>
  <c r="O861" i="2"/>
  <c r="N853" i="2"/>
  <c r="O853" i="2"/>
  <c r="O845" i="2"/>
  <c r="O837" i="2"/>
  <c r="N829" i="2"/>
  <c r="O829" i="2"/>
  <c r="N821" i="2"/>
  <c r="O821" i="2"/>
  <c r="N813" i="2"/>
  <c r="O813" i="2"/>
  <c r="N805" i="2"/>
  <c r="O805" i="2"/>
  <c r="O797" i="2"/>
  <c r="O789" i="2"/>
  <c r="N781" i="2"/>
  <c r="O781" i="2"/>
  <c r="N773" i="2"/>
  <c r="O773" i="2"/>
  <c r="O765" i="2"/>
  <c r="N757" i="2"/>
  <c r="O757" i="2"/>
  <c r="O749" i="2"/>
  <c r="N741" i="2"/>
  <c r="O741" i="2"/>
  <c r="N733" i="2"/>
  <c r="O733" i="2"/>
  <c r="O725" i="2"/>
  <c r="N717" i="2"/>
  <c r="O717" i="2"/>
  <c r="O709" i="2"/>
  <c r="N693" i="2"/>
  <c r="O693" i="2"/>
  <c r="N685" i="2"/>
  <c r="O685" i="2"/>
  <c r="N677" i="2"/>
  <c r="O677" i="2"/>
  <c r="N653" i="2"/>
  <c r="O653" i="2"/>
  <c r="O645" i="2"/>
  <c r="N637" i="2"/>
  <c r="O637" i="2"/>
  <c r="N613" i="2"/>
  <c r="O613" i="2"/>
  <c r="N605" i="2"/>
  <c r="O605" i="2"/>
  <c r="N597" i="2"/>
  <c r="O597" i="2"/>
  <c r="N589" i="2"/>
  <c r="O589" i="2"/>
  <c r="N581" i="2"/>
  <c r="O581" i="2"/>
  <c r="N573" i="2"/>
  <c r="O573" i="2"/>
  <c r="O565" i="2"/>
  <c r="N557" i="2"/>
  <c r="O557" i="2"/>
  <c r="N549" i="2"/>
  <c r="N541" i="2"/>
  <c r="O541" i="2"/>
  <c r="N525" i="2"/>
  <c r="O525" i="2"/>
  <c r="N517" i="2"/>
  <c r="O517" i="2"/>
  <c r="N509" i="2"/>
  <c r="O509" i="2"/>
  <c r="N501" i="2"/>
  <c r="O501" i="2"/>
  <c r="N493" i="2"/>
  <c r="O493" i="2"/>
  <c r="O485" i="2"/>
  <c r="N477" i="2"/>
  <c r="O477" i="2"/>
  <c r="N469" i="2"/>
  <c r="O469" i="2"/>
  <c r="N461" i="2"/>
  <c r="O461" i="2"/>
  <c r="O453" i="2"/>
  <c r="N445" i="2"/>
  <c r="O445" i="2"/>
  <c r="N437" i="2"/>
  <c r="O437" i="2"/>
  <c r="N429" i="2"/>
  <c r="O429" i="2"/>
  <c r="N421" i="2"/>
  <c r="O421" i="2"/>
  <c r="O413" i="2"/>
  <c r="N405" i="2"/>
  <c r="O405" i="2"/>
  <c r="N397" i="2"/>
  <c r="O397" i="2"/>
  <c r="N389" i="2"/>
  <c r="O389" i="2"/>
  <c r="O381" i="2"/>
  <c r="N373" i="2"/>
  <c r="O373" i="2"/>
  <c r="O365" i="2"/>
  <c r="N357" i="2"/>
  <c r="O357" i="2"/>
  <c r="N349" i="2"/>
  <c r="O349" i="2"/>
  <c r="O341" i="2"/>
  <c r="N333" i="2"/>
  <c r="O333" i="2"/>
  <c r="O325" i="2"/>
  <c r="O317" i="2"/>
  <c r="N309" i="2"/>
  <c r="O309" i="2"/>
  <c r="N301" i="2"/>
  <c r="O301" i="2"/>
  <c r="N293" i="2"/>
  <c r="O293" i="2"/>
  <c r="O285" i="2"/>
  <c r="N277" i="2"/>
  <c r="N261" i="2"/>
  <c r="N253" i="2"/>
  <c r="O253" i="2"/>
  <c r="O245" i="2"/>
  <c r="N229" i="2"/>
  <c r="O229" i="2"/>
  <c r="N213" i="2"/>
  <c r="O205" i="2"/>
  <c r="N197" i="2"/>
  <c r="N189" i="2"/>
  <c r="O189" i="2"/>
  <c r="N181" i="2"/>
  <c r="N173" i="2"/>
  <c r="N165" i="2"/>
  <c r="N157" i="2"/>
  <c r="N141" i="2"/>
  <c r="N125" i="2"/>
  <c r="N101" i="2"/>
  <c r="N77" i="2"/>
  <c r="N61" i="2"/>
  <c r="N53" i="2"/>
  <c r="N21" i="2"/>
  <c r="N2500" i="2"/>
  <c r="O2500" i="2"/>
  <c r="N2492" i="2"/>
  <c r="O2484" i="2"/>
  <c r="N2476" i="2"/>
  <c r="O2476" i="2"/>
  <c r="N2460" i="2"/>
  <c r="O2460" i="2"/>
  <c r="N2444" i="2"/>
  <c r="O2436" i="2"/>
  <c r="O2420" i="2"/>
  <c r="N2412" i="2"/>
  <c r="O2412" i="2"/>
  <c r="O2404" i="2"/>
  <c r="N2372" i="2"/>
  <c r="O2372" i="2"/>
  <c r="N2364" i="2"/>
  <c r="O2364" i="2"/>
  <c r="O2356" i="2"/>
  <c r="N2340" i="2"/>
  <c r="O2340" i="2"/>
  <c r="N2332" i="2"/>
  <c r="O2332" i="2"/>
  <c r="O2324" i="2"/>
  <c r="O2316" i="2"/>
  <c r="N2308" i="2"/>
  <c r="N2292" i="2"/>
  <c r="O2292" i="2"/>
  <c r="O2284" i="2"/>
  <c r="O2268" i="2"/>
  <c r="N2260" i="2"/>
  <c r="O2260" i="2"/>
  <c r="N2244" i="2"/>
  <c r="O2244" i="2"/>
  <c r="O2236" i="2"/>
  <c r="O2188" i="2"/>
  <c r="N2156" i="2"/>
  <c r="O2156" i="2"/>
  <c r="N2140" i="2"/>
  <c r="O2140" i="2"/>
  <c r="N2108" i="2"/>
  <c r="O2108" i="2"/>
  <c r="O2092" i="2"/>
  <c r="N2084" i="2"/>
  <c r="O2084" i="2"/>
  <c r="O2076" i="2"/>
  <c r="N2052" i="2"/>
  <c r="O2052" i="2"/>
  <c r="N2036" i="2"/>
  <c r="O2036" i="2"/>
  <c r="N2020" i="2"/>
  <c r="O2020" i="2"/>
  <c r="N2012" i="2"/>
  <c r="O2012" i="2"/>
  <c r="O1996" i="2"/>
  <c r="N1980" i="2"/>
  <c r="O1980" i="2"/>
  <c r="N1956" i="2"/>
  <c r="O1956" i="2"/>
  <c r="N1940" i="2"/>
  <c r="U1940" i="2" s="1"/>
  <c r="X953" i="2" s="1"/>
  <c r="O1940" i="2"/>
  <c r="N1932" i="2"/>
  <c r="O1932" i="2"/>
  <c r="N1900" i="2"/>
  <c r="O1900" i="2"/>
  <c r="N1884" i="2"/>
  <c r="N1876" i="2"/>
  <c r="O1876" i="2"/>
  <c r="N1852" i="2"/>
  <c r="N1844" i="2"/>
  <c r="O1844" i="2"/>
  <c r="N1836" i="2"/>
  <c r="O1836" i="2"/>
  <c r="N1780" i="2"/>
  <c r="O1780" i="2"/>
  <c r="O1772" i="2"/>
  <c r="N1764" i="2"/>
  <c r="O1764" i="2"/>
  <c r="N1756" i="2"/>
  <c r="O1756" i="2"/>
  <c r="N1740" i="2"/>
  <c r="O1740" i="2"/>
  <c r="O1732" i="2"/>
  <c r="O1668" i="2"/>
  <c r="O1620" i="2"/>
  <c r="N1604" i="2"/>
  <c r="N1588" i="2"/>
  <c r="O1580" i="2"/>
  <c r="O1572" i="2"/>
  <c r="N1548" i="2"/>
  <c r="O1548" i="2"/>
  <c r="N1508" i="2"/>
  <c r="N1500" i="2"/>
  <c r="O1500" i="2"/>
  <c r="N1492" i="2"/>
  <c r="N1476" i="2"/>
  <c r="O1468" i="2"/>
  <c r="O1428" i="2"/>
  <c r="N1396" i="2"/>
  <c r="O1396" i="2"/>
  <c r="N2491" i="2"/>
  <c r="O2491" i="2"/>
  <c r="N2483" i="2"/>
  <c r="O2483" i="2"/>
  <c r="O2467" i="2"/>
  <c r="O2451" i="2"/>
  <c r="N2435" i="2"/>
  <c r="O2435" i="2"/>
  <c r="N2411" i="2"/>
  <c r="O2411" i="2"/>
  <c r="O2403" i="2"/>
  <c r="O2371" i="2"/>
  <c r="N2363" i="2"/>
  <c r="N2339" i="2"/>
  <c r="O2339" i="2"/>
  <c r="N2323" i="2"/>
  <c r="N2291" i="2"/>
  <c r="O2291" i="2"/>
  <c r="O2275" i="2"/>
  <c r="O2259" i="2"/>
  <c r="N2235" i="2"/>
  <c r="N2139" i="2"/>
  <c r="O2139" i="2"/>
  <c r="N2131" i="2"/>
  <c r="O2131" i="2"/>
  <c r="O2115" i="2"/>
  <c r="N2083" i="2"/>
  <c r="O2083" i="2"/>
  <c r="O2035" i="2"/>
  <c r="O2027" i="2"/>
  <c r="N2019" i="2"/>
  <c r="N2011" i="2"/>
  <c r="U2011" i="2" s="1"/>
  <c r="O2011" i="2"/>
  <c r="N1995" i="2"/>
  <c r="O1995" i="2"/>
  <c r="N1979" i="2"/>
  <c r="O1979" i="2"/>
  <c r="O1971" i="2"/>
  <c r="N1955" i="2"/>
  <c r="O1923" i="2"/>
  <c r="O1915" i="2"/>
  <c r="O1891" i="2"/>
  <c r="O1883" i="2"/>
  <c r="O1835" i="2"/>
  <c r="N1795" i="2"/>
  <c r="N1779" i="2"/>
  <c r="O1779" i="2"/>
  <c r="N1731" i="2"/>
  <c r="O1731" i="2"/>
  <c r="N1715" i="2"/>
  <c r="O1715" i="2"/>
  <c r="N1691" i="2"/>
  <c r="N2506" i="2"/>
  <c r="O2506" i="2"/>
  <c r="O2490" i="2"/>
  <c r="O2474" i="2"/>
  <c r="N2450" i="2"/>
  <c r="O2434" i="2"/>
  <c r="N2426" i="2"/>
  <c r="O2426" i="2"/>
  <c r="N2410" i="2"/>
  <c r="O2370" i="2"/>
  <c r="N2354" i="2"/>
  <c r="O2354" i="2"/>
  <c r="O2346" i="2"/>
  <c r="O2338" i="2"/>
  <c r="O2330" i="2"/>
  <c r="N2322" i="2"/>
  <c r="O2290" i="2"/>
  <c r="O2258" i="2"/>
  <c r="O2250" i="2"/>
  <c r="N2130" i="2"/>
  <c r="O2050" i="2"/>
  <c r="O2018" i="2"/>
  <c r="N2010" i="2"/>
  <c r="O2010" i="2"/>
  <c r="O1994" i="2"/>
  <c r="N1930" i="2"/>
  <c r="O1930" i="2"/>
  <c r="N1922" i="2"/>
  <c r="O1914" i="2"/>
  <c r="O1906" i="2"/>
  <c r="N1890" i="2"/>
  <c r="O1890" i="2"/>
  <c r="N1874" i="2"/>
  <c r="O1874" i="2"/>
  <c r="N1866" i="2"/>
  <c r="O1866" i="2"/>
  <c r="O1858" i="2"/>
  <c r="O1842" i="2"/>
  <c r="O1834" i="2"/>
  <c r="N1826" i="2"/>
  <c r="O1826" i="2"/>
  <c r="O1818" i="2"/>
  <c r="N1706" i="2"/>
  <c r="O1706" i="2"/>
  <c r="N1642" i="2"/>
  <c r="O1642" i="2"/>
  <c r="N1634" i="2"/>
  <c r="N1602" i="2"/>
  <c r="O1602" i="2"/>
  <c r="O1514" i="2"/>
  <c r="N1458" i="2"/>
  <c r="O1458" i="2"/>
  <c r="N1450" i="2"/>
  <c r="O1426" i="2"/>
  <c r="N1402" i="2"/>
  <c r="O1402" i="2"/>
  <c r="N1378" i="2"/>
  <c r="O1378" i="2"/>
  <c r="N1354" i="2"/>
  <c r="O1354" i="2"/>
  <c r="N1338" i="2"/>
  <c r="O1258" i="2"/>
  <c r="O1234" i="2"/>
  <c r="O1210" i="2"/>
  <c r="O1186" i="2"/>
  <c r="O1178" i="2"/>
  <c r="N1154" i="2"/>
  <c r="O1146" i="2"/>
  <c r="N1138" i="2"/>
  <c r="O1138" i="2"/>
  <c r="N1106" i="2"/>
  <c r="O1106" i="2"/>
  <c r="O1058" i="2"/>
  <c r="N962" i="2"/>
  <c r="O962" i="2"/>
  <c r="N938" i="2"/>
  <c r="O938" i="2"/>
  <c r="N2505" i="2"/>
  <c r="O2505" i="2"/>
  <c r="N2433" i="2"/>
  <c r="O2433" i="2"/>
  <c r="N2385" i="2"/>
  <c r="N2345" i="2"/>
  <c r="O2345" i="2"/>
  <c r="O2313" i="2"/>
  <c r="O2281" i="2"/>
  <c r="O2249" i="2"/>
  <c r="O2137" i="2"/>
  <c r="N2041" i="2"/>
  <c r="N2009" i="2"/>
  <c r="O2009" i="2"/>
  <c r="N1969" i="2"/>
  <c r="O1969" i="2"/>
  <c r="N1953" i="2"/>
  <c r="O1953" i="2"/>
  <c r="N1945" i="2"/>
  <c r="O1945" i="2"/>
  <c r="N1929" i="2"/>
  <c r="O1929" i="2"/>
  <c r="N1889" i="2"/>
  <c r="O1889" i="2"/>
  <c r="N1873" i="2"/>
  <c r="O1873" i="2"/>
  <c r="N1865" i="2"/>
  <c r="O1865" i="2"/>
  <c r="N1841" i="2"/>
  <c r="N1825" i="2"/>
  <c r="O1825" i="2"/>
  <c r="N1745" i="2"/>
  <c r="N1729" i="2"/>
  <c r="O1729" i="2"/>
  <c r="O1665" i="2"/>
  <c r="N1657" i="2"/>
  <c r="N1601" i="2"/>
  <c r="O1601" i="2"/>
  <c r="N1505" i="2"/>
  <c r="O1505" i="2"/>
  <c r="N1457" i="2"/>
  <c r="O1457" i="2"/>
  <c r="N1449" i="2"/>
  <c r="O1449" i="2"/>
  <c r="N1417" i="2"/>
  <c r="N1257" i="2"/>
  <c r="O1257" i="2"/>
  <c r="O1249" i="2"/>
  <c r="N1241" i="2"/>
  <c r="O1241" i="2"/>
  <c r="O1217" i="2"/>
  <c r="N1153" i="2"/>
  <c r="O1153" i="2"/>
  <c r="N1137" i="2"/>
  <c r="O1137" i="2"/>
  <c r="N1113" i="2"/>
  <c r="N993" i="2"/>
  <c r="O993" i="2"/>
  <c r="N977" i="2"/>
  <c r="N945" i="2"/>
  <c r="O945" i="2"/>
  <c r="N905" i="2"/>
  <c r="O905" i="2"/>
  <c r="N873" i="2"/>
  <c r="N849" i="2"/>
  <c r="N761" i="2"/>
  <c r="O761" i="2"/>
  <c r="N729" i="2"/>
  <c r="O729" i="2"/>
  <c r="O1380" i="2"/>
  <c r="N1372" i="2"/>
  <c r="O1372" i="2"/>
  <c r="N1364" i="2"/>
  <c r="O1364" i="2"/>
  <c r="N1324" i="2"/>
  <c r="O1324" i="2"/>
  <c r="N1316" i="2"/>
  <c r="N1308" i="2"/>
  <c r="N1284" i="2"/>
  <c r="N1260" i="2"/>
  <c r="N1236" i="2"/>
  <c r="O1236" i="2"/>
  <c r="N1228" i="2"/>
  <c r="N1180" i="2"/>
  <c r="N1172" i="2"/>
  <c r="N1164" i="2"/>
  <c r="N1156" i="2"/>
  <c r="N1148" i="2"/>
  <c r="N1108" i="2"/>
  <c r="O1108" i="2"/>
  <c r="O1100" i="2"/>
  <c r="N1092" i="2"/>
  <c r="O1092" i="2"/>
  <c r="N1060" i="2"/>
  <c r="O1060" i="2"/>
  <c r="N1044" i="2"/>
  <c r="N1012" i="2"/>
  <c r="O1012" i="2"/>
  <c r="N996" i="2"/>
  <c r="O996" i="2"/>
  <c r="O980" i="2"/>
  <c r="N972" i="2"/>
  <c r="O948" i="2"/>
  <c r="O932" i="2"/>
  <c r="O924" i="2"/>
  <c r="N908" i="2"/>
  <c r="O900" i="2"/>
  <c r="O892" i="2"/>
  <c r="N860" i="2"/>
  <c r="O860" i="2"/>
  <c r="N852" i="2"/>
  <c r="O852" i="2"/>
  <c r="N836" i="2"/>
  <c r="N812" i="2"/>
  <c r="O804" i="2"/>
  <c r="O796" i="2"/>
  <c r="O780" i="2"/>
  <c r="N772" i="2"/>
  <c r="O724" i="2"/>
  <c r="N716" i="2"/>
  <c r="N700" i="2"/>
  <c r="O700" i="2"/>
  <c r="O684" i="2"/>
  <c r="O628" i="2"/>
  <c r="N620" i="2"/>
  <c r="U620" i="2" s="1"/>
  <c r="O620" i="2"/>
  <c r="N612" i="2"/>
  <c r="N588" i="2"/>
  <c r="O588" i="2"/>
  <c r="N580" i="2"/>
  <c r="O580" i="2"/>
  <c r="N564" i="2"/>
  <c r="O564" i="2"/>
  <c r="N556" i="2"/>
  <c r="O556" i="2"/>
  <c r="N548" i="2"/>
  <c r="O548" i="2"/>
  <c r="N532" i="2"/>
  <c r="O532" i="2"/>
  <c r="O500" i="2"/>
  <c r="O492" i="2"/>
  <c r="O468" i="2"/>
  <c r="N428" i="2"/>
  <c r="N420" i="2"/>
  <c r="N404" i="2"/>
  <c r="O388" i="2"/>
  <c r="N380" i="2"/>
  <c r="N356" i="2"/>
  <c r="N340" i="2"/>
  <c r="O340" i="2"/>
  <c r="N332" i="2"/>
  <c r="O332" i="2"/>
  <c r="O316" i="2"/>
  <c r="N308" i="2"/>
  <c r="O308" i="2"/>
  <c r="N292" i="2"/>
  <c r="N268" i="2"/>
  <c r="O268" i="2"/>
  <c r="O252" i="2"/>
  <c r="N244" i="2"/>
  <c r="O244" i="2"/>
  <c r="N236" i="2"/>
  <c r="O236" i="2"/>
  <c r="N228" i="2"/>
  <c r="N220" i="2"/>
  <c r="O220" i="2"/>
  <c r="N204" i="2"/>
  <c r="O204" i="2"/>
  <c r="N188" i="2"/>
  <c r="O188" i="2"/>
  <c r="N148" i="2"/>
  <c r="N132" i="2"/>
  <c r="N116" i="2"/>
  <c r="N108" i="2"/>
  <c r="N100" i="2"/>
  <c r="N84" i="2"/>
  <c r="N68" i="2"/>
  <c r="U68" i="2" s="1"/>
  <c r="N60" i="2"/>
  <c r="N28" i="2"/>
  <c r="N20" i="2"/>
  <c r="N1675" i="2"/>
  <c r="O1675" i="2"/>
  <c r="N1667" i="2"/>
  <c r="O1667" i="2"/>
  <c r="O1643" i="2"/>
  <c r="N1507" i="2"/>
  <c r="O1507" i="2"/>
  <c r="O1451" i="2"/>
  <c r="N1427" i="2"/>
  <c r="N1395" i="2"/>
  <c r="O1395" i="2"/>
  <c r="N1371" i="2"/>
  <c r="N1363" i="2"/>
  <c r="O1363" i="2"/>
  <c r="N1347" i="2"/>
  <c r="N1323" i="2"/>
  <c r="N1267" i="2"/>
  <c r="N1259" i="2"/>
  <c r="O1259" i="2"/>
  <c r="N1235" i="2"/>
  <c r="O1235" i="2"/>
  <c r="N1211" i="2"/>
  <c r="O1211" i="2"/>
  <c r="N1203" i="2"/>
  <c r="O1203" i="2"/>
  <c r="N1155" i="2"/>
  <c r="O1155" i="2"/>
  <c r="N1139" i="2"/>
  <c r="U1139" i="2" s="1"/>
  <c r="N1123" i="2"/>
  <c r="O1123" i="2"/>
  <c r="O1067" i="2"/>
  <c r="N1059" i="2"/>
  <c r="O1059" i="2"/>
  <c r="O1043" i="2"/>
  <c r="N1011" i="2"/>
  <c r="O1011" i="2"/>
  <c r="N995" i="2"/>
  <c r="N987" i="2"/>
  <c r="O987" i="2"/>
  <c r="O971" i="2"/>
  <c r="N963" i="2"/>
  <c r="N923" i="2"/>
  <c r="N867" i="2"/>
  <c r="O867" i="2"/>
  <c r="N851" i="2"/>
  <c r="O851" i="2"/>
  <c r="N787" i="2"/>
  <c r="O787" i="2"/>
  <c r="N779" i="2"/>
  <c r="N763" i="2"/>
  <c r="O763" i="2"/>
  <c r="O707" i="2"/>
  <c r="N691" i="2"/>
  <c r="O651" i="2"/>
  <c r="O603" i="2"/>
  <c r="O587" i="2"/>
  <c r="N579" i="2"/>
  <c r="N563" i="2"/>
  <c r="O563" i="2"/>
  <c r="N555" i="2"/>
  <c r="O555" i="2"/>
  <c r="N531" i="2"/>
  <c r="N515" i="2"/>
  <c r="N483" i="2"/>
  <c r="O483" i="2"/>
  <c r="N427" i="2"/>
  <c r="N419" i="2"/>
  <c r="O403" i="2"/>
  <c r="N395" i="2"/>
  <c r="N371" i="2"/>
  <c r="N331" i="2"/>
  <c r="O331" i="2"/>
  <c r="O315" i="2"/>
  <c r="O291" i="2"/>
  <c r="N283" i="2"/>
  <c r="O283" i="2"/>
  <c r="N275" i="2"/>
  <c r="O259" i="2"/>
  <c r="N251" i="2"/>
  <c r="O251" i="2"/>
  <c r="O243" i="2"/>
  <c r="O203" i="2"/>
  <c r="N187" i="2"/>
  <c r="O187" i="2"/>
  <c r="O163" i="2"/>
  <c r="N131" i="2"/>
  <c r="N107" i="2"/>
  <c r="N91" i="2"/>
  <c r="O91" i="2"/>
  <c r="N75" i="2"/>
  <c r="N67" i="2"/>
  <c r="U67" i="2" s="1"/>
  <c r="X48" i="2" s="1"/>
  <c r="BC48" i="2" s="1"/>
  <c r="AD48" i="2" s="1"/>
  <c r="N59" i="2"/>
  <c r="O59" i="2"/>
  <c r="N43" i="2"/>
  <c r="O43" i="2"/>
  <c r="O27" i="2"/>
  <c r="N11" i="2"/>
  <c r="O11" i="2"/>
  <c r="N930" i="2"/>
  <c r="O930" i="2"/>
  <c r="N906" i="2"/>
  <c r="N898" i="2"/>
  <c r="O898" i="2"/>
  <c r="N890" i="2"/>
  <c r="O890" i="2"/>
  <c r="N874" i="2"/>
  <c r="O866" i="2"/>
  <c r="O858" i="2"/>
  <c r="O834" i="2"/>
  <c r="N802" i="2"/>
  <c r="N762" i="2"/>
  <c r="O762" i="2"/>
  <c r="O754" i="2"/>
  <c r="O746" i="2"/>
  <c r="O738" i="2"/>
  <c r="O714" i="2"/>
  <c r="N690" i="2"/>
  <c r="O690" i="2"/>
  <c r="N666" i="2"/>
  <c r="O666" i="2"/>
  <c r="O626" i="2"/>
  <c r="N538" i="2"/>
  <c r="O538" i="2"/>
  <c r="O490" i="2"/>
  <c r="O434" i="2"/>
  <c r="O370" i="2"/>
  <c r="N354" i="2"/>
  <c r="O306" i="2"/>
  <c r="O290" i="2"/>
  <c r="O282" i="2"/>
  <c r="N266" i="2"/>
  <c r="O266" i="2"/>
  <c r="O250" i="2"/>
  <c r="N226" i="2"/>
  <c r="N186" i="2"/>
  <c r="U186" i="2" s="1"/>
  <c r="X128" i="2" s="1"/>
  <c r="BI128" i="2" s="1"/>
  <c r="AJ128" i="2" s="1"/>
  <c r="N170" i="2"/>
  <c r="O170" i="2"/>
  <c r="N130" i="2"/>
  <c r="N114" i="2"/>
  <c r="N82" i="2"/>
  <c r="N66" i="2"/>
  <c r="U66" i="2" s="1"/>
  <c r="N665" i="2"/>
  <c r="O665" i="2"/>
  <c r="N649" i="2"/>
  <c r="N257" i="2"/>
  <c r="O257" i="2"/>
  <c r="O233" i="2"/>
  <c r="N65" i="2"/>
  <c r="U65" i="2" s="1"/>
  <c r="N1152" i="2"/>
  <c r="O1152" i="2"/>
  <c r="N1144" i="2"/>
  <c r="O1144" i="2"/>
  <c r="N1136" i="2"/>
  <c r="N1080" i="2"/>
  <c r="O1080" i="2"/>
  <c r="N1000" i="2"/>
  <c r="O1000" i="2"/>
  <c r="N992" i="2"/>
  <c r="O992" i="2"/>
  <c r="N976" i="2"/>
  <c r="O976" i="2"/>
  <c r="N944" i="2"/>
  <c r="O944" i="2"/>
  <c r="N904" i="2"/>
  <c r="O904" i="2"/>
  <c r="N880" i="2"/>
  <c r="O880" i="2"/>
  <c r="O872" i="2"/>
  <c r="N800" i="2"/>
  <c r="O800" i="2"/>
  <c r="N760" i="2"/>
  <c r="O760" i="2"/>
  <c r="N728" i="2"/>
  <c r="O728" i="2"/>
  <c r="N688" i="2"/>
  <c r="O688" i="2"/>
  <c r="N664" i="2"/>
  <c r="O664" i="2"/>
  <c r="N656" i="2"/>
  <c r="O656" i="2"/>
  <c r="N648" i="2"/>
  <c r="O648" i="2"/>
  <c r="N632" i="2"/>
  <c r="U632" i="2" s="1"/>
  <c r="N624" i="2"/>
  <c r="U624" i="2" s="1"/>
  <c r="O624" i="2"/>
  <c r="N552" i="2"/>
  <c r="O552" i="2"/>
  <c r="N520" i="2"/>
  <c r="O520" i="2"/>
  <c r="N480" i="2"/>
  <c r="O480" i="2"/>
  <c r="N368" i="2"/>
  <c r="O368" i="2"/>
  <c r="O320" i="2"/>
  <c r="N288" i="2"/>
  <c r="O288" i="2"/>
  <c r="N280" i="2"/>
  <c r="O280" i="2"/>
  <c r="N256" i="2"/>
  <c r="O256" i="2"/>
  <c r="N128" i="2"/>
  <c r="N64" i="2"/>
  <c r="U64" i="2" s="1"/>
  <c r="N1631" i="2"/>
  <c r="O1631" i="2"/>
  <c r="O1623" i="2"/>
  <c r="N1615" i="2"/>
  <c r="O1615" i="2"/>
  <c r="N1607" i="2"/>
  <c r="N1599" i="2"/>
  <c r="O1599" i="2"/>
  <c r="N1583" i="2"/>
  <c r="O1583" i="2"/>
  <c r="N1559" i="2"/>
  <c r="O1559" i="2"/>
  <c r="N1543" i="2"/>
  <c r="O1543" i="2"/>
  <c r="N1527" i="2"/>
  <c r="O1527" i="2"/>
  <c r="N1503" i="2"/>
  <c r="O1503" i="2"/>
  <c r="N1495" i="2"/>
  <c r="O1495" i="2"/>
  <c r="N1463" i="2"/>
  <c r="O1463" i="2"/>
  <c r="N1455" i="2"/>
  <c r="O1455" i="2"/>
  <c r="N1447" i="2"/>
  <c r="O1447" i="2"/>
  <c r="N1431" i="2"/>
  <c r="O1431" i="2"/>
  <c r="N1415" i="2"/>
  <c r="O1415" i="2"/>
  <c r="O1407" i="2"/>
  <c r="N1399" i="2"/>
  <c r="O1399" i="2"/>
  <c r="N1383" i="2"/>
  <c r="O1383" i="2"/>
  <c r="N1375" i="2"/>
  <c r="O1375" i="2"/>
  <c r="N1367" i="2"/>
  <c r="O1367" i="2"/>
  <c r="N1359" i="2"/>
  <c r="O1359" i="2"/>
  <c r="N1351" i="2"/>
  <c r="O1351" i="2"/>
  <c r="N1311" i="2"/>
  <c r="O1311" i="2"/>
  <c r="N1303" i="2"/>
  <c r="O1303" i="2"/>
  <c r="N1287" i="2"/>
  <c r="O1287" i="2"/>
  <c r="N1271" i="2"/>
  <c r="O1271" i="2"/>
  <c r="N1263" i="2"/>
  <c r="O1263" i="2"/>
  <c r="O1255" i="2"/>
  <c r="N1239" i="2"/>
  <c r="O1239" i="2"/>
  <c r="N1231" i="2"/>
  <c r="O1231" i="2"/>
  <c r="N1215" i="2"/>
  <c r="O1215" i="2"/>
  <c r="N1199" i="2"/>
  <c r="O1199" i="2"/>
  <c r="N1191" i="2"/>
  <c r="O1191" i="2"/>
  <c r="N1183" i="2"/>
  <c r="O1183" i="2"/>
  <c r="N1175" i="2"/>
  <c r="O1175" i="2"/>
  <c r="N1167" i="2"/>
  <c r="O1167" i="2"/>
  <c r="N1151" i="2"/>
  <c r="O1151" i="2"/>
  <c r="N1143" i="2"/>
  <c r="O1143" i="2"/>
  <c r="N1135" i="2"/>
  <c r="O1135" i="2"/>
  <c r="N1111" i="2"/>
  <c r="O1111" i="2"/>
  <c r="N1103" i="2"/>
  <c r="O1103" i="2"/>
  <c r="N1079" i="2"/>
  <c r="O1079" i="2"/>
  <c r="N1063" i="2"/>
  <c r="O1063" i="2"/>
  <c r="N1055" i="2"/>
  <c r="O1055" i="2"/>
  <c r="N1047" i="2"/>
  <c r="O1047" i="2"/>
  <c r="N1007" i="2"/>
  <c r="O1007" i="2"/>
  <c r="N999" i="2"/>
  <c r="O999" i="2"/>
  <c r="N991" i="2"/>
  <c r="O991" i="2"/>
  <c r="N975" i="2"/>
  <c r="O975" i="2"/>
  <c r="N967" i="2"/>
  <c r="O967" i="2"/>
  <c r="N951" i="2"/>
  <c r="O951" i="2"/>
  <c r="N943" i="2"/>
  <c r="O943" i="2"/>
  <c r="N935" i="2"/>
  <c r="O935" i="2"/>
  <c r="N927" i="2"/>
  <c r="O927" i="2"/>
  <c r="N919" i="2"/>
  <c r="O919" i="2"/>
  <c r="N903" i="2"/>
  <c r="O903" i="2"/>
  <c r="N895" i="2"/>
  <c r="O895" i="2"/>
  <c r="N879" i="2"/>
  <c r="O879" i="2"/>
  <c r="N871" i="2"/>
  <c r="O871" i="2"/>
  <c r="O847" i="2"/>
  <c r="N831" i="2"/>
  <c r="O831" i="2"/>
  <c r="N799" i="2"/>
  <c r="O799" i="2"/>
  <c r="N791" i="2"/>
  <c r="O791" i="2"/>
  <c r="N783" i="2"/>
  <c r="O783" i="2"/>
  <c r="N767" i="2"/>
  <c r="O767" i="2"/>
  <c r="N759" i="2"/>
  <c r="O759" i="2"/>
  <c r="N751" i="2"/>
  <c r="O751" i="2"/>
  <c r="N743" i="2"/>
  <c r="O743" i="2"/>
  <c r="N735" i="2"/>
  <c r="O735" i="2"/>
  <c r="N727" i="2"/>
  <c r="O727" i="2"/>
  <c r="N687" i="2"/>
  <c r="O687" i="2"/>
  <c r="N663" i="2"/>
  <c r="O663" i="2"/>
  <c r="N655" i="2"/>
  <c r="O655" i="2"/>
  <c r="N647" i="2"/>
  <c r="O647" i="2"/>
  <c r="N631" i="2"/>
  <c r="U631" i="2" s="1"/>
  <c r="O631" i="2"/>
  <c r="N567" i="2"/>
  <c r="O567" i="2"/>
  <c r="N551" i="2"/>
  <c r="O551" i="2"/>
  <c r="N543" i="2"/>
  <c r="O543" i="2"/>
  <c r="N535" i="2"/>
  <c r="O535" i="2"/>
  <c r="N527" i="2"/>
  <c r="O527" i="2"/>
  <c r="N519" i="2"/>
  <c r="O519" i="2"/>
  <c r="N503" i="2"/>
  <c r="O503" i="2"/>
  <c r="N495" i="2"/>
  <c r="O495" i="2"/>
  <c r="N479" i="2"/>
  <c r="O479" i="2"/>
  <c r="N463" i="2"/>
  <c r="O463" i="2"/>
  <c r="N415" i="2"/>
  <c r="O415" i="2"/>
  <c r="N407" i="2"/>
  <c r="O407" i="2"/>
  <c r="N399" i="2"/>
  <c r="O399" i="2"/>
  <c r="N391" i="2"/>
  <c r="O391" i="2"/>
  <c r="N367" i="2"/>
  <c r="O367" i="2"/>
  <c r="N319" i="2"/>
  <c r="O319" i="2"/>
  <c r="N311" i="2"/>
  <c r="O311" i="2"/>
  <c r="N303" i="2"/>
  <c r="O303" i="2"/>
  <c r="N287" i="2"/>
  <c r="O287" i="2"/>
  <c r="N279" i="2"/>
  <c r="O279" i="2"/>
  <c r="N255" i="2"/>
  <c r="O255" i="2"/>
  <c r="N199" i="2"/>
  <c r="O199" i="2"/>
  <c r="O167" i="2"/>
  <c r="N159" i="2"/>
  <c r="O159" i="2"/>
  <c r="N127" i="2"/>
  <c r="O127" i="2"/>
  <c r="N111" i="2"/>
  <c r="O111" i="2"/>
  <c r="O71" i="2"/>
  <c r="N63" i="2"/>
  <c r="U63" i="2" s="1"/>
  <c r="O63" i="2"/>
  <c r="N31" i="2"/>
  <c r="O31" i="2"/>
  <c r="N22" i="2"/>
  <c r="N14" i="2"/>
  <c r="O1107" i="2"/>
  <c r="W4" i="2"/>
  <c r="I4" i="2"/>
  <c r="O1672" i="2"/>
  <c r="N369" i="2"/>
  <c r="O979" i="2"/>
  <c r="O1322" i="2"/>
  <c r="O1370" i="2"/>
  <c r="N1514" i="2"/>
  <c r="O1666" i="2"/>
  <c r="O1954" i="2"/>
  <c r="N2035" i="2"/>
  <c r="O2234" i="2"/>
  <c r="O2322" i="2"/>
  <c r="O1163" i="2"/>
  <c r="N2324" i="2"/>
  <c r="N1369" i="2"/>
  <c r="O1705" i="2"/>
  <c r="O1749" i="2"/>
  <c r="O1803" i="2"/>
  <c r="O1841" i="2"/>
  <c r="N2089" i="2"/>
  <c r="O2171" i="2"/>
  <c r="O2186" i="2"/>
  <c r="N2225" i="2"/>
  <c r="N2370" i="2"/>
  <c r="N1763" i="2"/>
  <c r="N106" i="2"/>
  <c r="N258" i="2"/>
  <c r="N290" i="2"/>
  <c r="O484" i="2"/>
  <c r="N594" i="2"/>
  <c r="N602" i="2"/>
  <c r="N630" i="2"/>
  <c r="U630" i="2" s="1"/>
  <c r="N642" i="2"/>
  <c r="N730" i="2"/>
  <c r="N834" i="2"/>
  <c r="N858" i="2"/>
  <c r="O922" i="2"/>
  <c r="N946" i="2"/>
  <c r="O994" i="2"/>
  <c r="N1178" i="2"/>
  <c r="O1830" i="2"/>
  <c r="N1962" i="2"/>
  <c r="N2018" i="2"/>
  <c r="O2053" i="2"/>
  <c r="N661" i="2"/>
  <c r="N1077" i="2"/>
  <c r="O1081" i="2"/>
  <c r="O1113" i="2"/>
  <c r="O1393" i="2"/>
  <c r="O1417" i="2"/>
  <c r="O1497" i="2"/>
  <c r="N1563" i="2"/>
  <c r="O1634" i="2"/>
  <c r="N1659" i="2"/>
  <c r="O1681" i="2"/>
  <c r="N1819" i="2"/>
  <c r="N2093" i="2"/>
  <c r="N2170" i="2"/>
  <c r="N2189" i="2"/>
  <c r="O2417" i="2"/>
  <c r="N2467" i="2"/>
  <c r="N1085" i="2"/>
  <c r="N1469" i="2"/>
  <c r="N402" i="2"/>
  <c r="O786" i="2"/>
  <c r="O802" i="2"/>
  <c r="N892" i="2"/>
  <c r="N900" i="2"/>
  <c r="O906" i="2"/>
  <c r="O940" i="2"/>
  <c r="O1042" i="2"/>
  <c r="O1098" i="2"/>
  <c r="N1122" i="2"/>
  <c r="N1140" i="2"/>
  <c r="O1154" i="2"/>
  <c r="O1218" i="2"/>
  <c r="N1242" i="2"/>
  <c r="O1282" i="2"/>
  <c r="O1356" i="2"/>
  <c r="N1380" i="2"/>
  <c r="O1404" i="2"/>
  <c r="O1460" i="2"/>
  <c r="N1606" i="2"/>
  <c r="O1604" i="2"/>
  <c r="N1708" i="2"/>
  <c r="N1733" i="2"/>
  <c r="N1739" i="2"/>
  <c r="N1834" i="2"/>
  <c r="N1842" i="2"/>
  <c r="N1971" i="2"/>
  <c r="N2027" i="2"/>
  <c r="N2098" i="2"/>
  <c r="N2242" i="2"/>
  <c r="N2258" i="2"/>
  <c r="O2267" i="2"/>
  <c r="N2307" i="2"/>
  <c r="N2330" i="2"/>
  <c r="O2410" i="2"/>
  <c r="O907" i="2"/>
  <c r="O1125" i="2"/>
  <c r="O1691" i="2"/>
  <c r="N2499" i="2"/>
  <c r="N71" i="2"/>
  <c r="U71" i="2" s="1"/>
  <c r="N92" i="2"/>
  <c r="N163" i="2"/>
  <c r="N203" i="2"/>
  <c r="N227" i="2"/>
  <c r="O275" i="2"/>
  <c r="O1251" i="2"/>
  <c r="O1563" i="2"/>
  <c r="O1122" i="2"/>
  <c r="O1482" i="2"/>
  <c r="O298" i="2"/>
  <c r="N1393" i="2"/>
  <c r="O185" i="2"/>
  <c r="O1739" i="2"/>
  <c r="O2098" i="2"/>
  <c r="N1749" i="2"/>
  <c r="O1659" i="2"/>
  <c r="O1140" i="2"/>
  <c r="O2242" i="2"/>
  <c r="O2068" i="2"/>
  <c r="O2307" i="2"/>
  <c r="O1828" i="2"/>
  <c r="O2051" i="2"/>
  <c r="O1708" i="2"/>
  <c r="N1658" i="2"/>
  <c r="O339" i="2"/>
  <c r="O739" i="2"/>
  <c r="N1707" i="2"/>
  <c r="N1961" i="2"/>
  <c r="O2093" i="2"/>
  <c r="O2170" i="2"/>
  <c r="N2417" i="2"/>
  <c r="N2473" i="2"/>
  <c r="N507" i="2"/>
  <c r="O2211" i="2"/>
  <c r="N50" i="2"/>
  <c r="N202" i="2"/>
  <c r="U202" i="2" s="1"/>
  <c r="X142" i="2" s="1"/>
  <c r="BB142" i="2" s="1"/>
  <c r="AC142" i="2" s="1"/>
  <c r="N330" i="2"/>
  <c r="N628" i="2"/>
  <c r="U628" i="2" s="1"/>
  <c r="N754" i="2"/>
  <c r="N780" i="2"/>
  <c r="N786" i="2"/>
  <c r="N924" i="2"/>
  <c r="N1098" i="2"/>
  <c r="N1194" i="2"/>
  <c r="N1282" i="2"/>
  <c r="N1428" i="2"/>
  <c r="N1643" i="2"/>
  <c r="N1668" i="2"/>
  <c r="N1827" i="2"/>
  <c r="O1829" i="2"/>
  <c r="N1923" i="2"/>
  <c r="O1962" i="2"/>
  <c r="N2034" i="2"/>
  <c r="N2099" i="2"/>
  <c r="N2236" i="2"/>
  <c r="N2243" i="2"/>
  <c r="N2418" i="2"/>
  <c r="N2490" i="2"/>
  <c r="N1899" i="2"/>
  <c r="O2499" i="2"/>
  <c r="N85" i="2"/>
  <c r="N139" i="2"/>
  <c r="O227" i="2"/>
  <c r="N291" i="2"/>
  <c r="N307" i="2"/>
  <c r="N403" i="2"/>
  <c r="N467" i="2"/>
  <c r="N547" i="2"/>
  <c r="N571" i="2"/>
  <c r="N587" i="2"/>
  <c r="N619" i="2"/>
  <c r="U619" i="2" s="1"/>
  <c r="X401" i="2" s="1"/>
  <c r="BI401" i="2" s="1"/>
  <c r="AJ401" i="2" s="1"/>
  <c r="O1884" i="2"/>
  <c r="O2077" i="2"/>
  <c r="N44" i="2"/>
  <c r="N164" i="2"/>
  <c r="N364" i="2"/>
  <c r="N396" i="2"/>
  <c r="N444" i="2"/>
  <c r="O836" i="2"/>
  <c r="O650" i="2"/>
  <c r="O978" i="2"/>
  <c r="O1050" i="2"/>
  <c r="O586" i="2"/>
  <c r="N1451" i="2"/>
  <c r="N2268" i="2"/>
  <c r="N387" i="2"/>
  <c r="N324" i="2"/>
  <c r="U324" i="2" s="1"/>
  <c r="X234" i="2" s="1"/>
  <c r="BC234" i="2" s="1"/>
  <c r="AD234" i="2" s="1"/>
  <c r="O2459" i="2"/>
  <c r="N732" i="2"/>
  <c r="N844" i="2"/>
  <c r="N950" i="2"/>
  <c r="N964" i="2"/>
  <c r="O705" i="2"/>
  <c r="O1707" i="2"/>
  <c r="O177" i="2"/>
  <c r="O139" i="2"/>
  <c r="O324" i="2"/>
  <c r="O844" i="2"/>
  <c r="N2192" i="2"/>
  <c r="O1570" i="2"/>
  <c r="O2138" i="2"/>
  <c r="O219" i="2"/>
  <c r="O394" i="2"/>
  <c r="O417" i="2"/>
  <c r="O546" i="2"/>
  <c r="O554" i="2"/>
  <c r="O562" i="2"/>
  <c r="N650" i="2"/>
  <c r="O698" i="2"/>
  <c r="O849" i="2"/>
  <c r="O882" i="2"/>
  <c r="O914" i="2"/>
  <c r="N1002" i="2"/>
  <c r="N1026" i="2"/>
  <c r="N1250" i="2"/>
  <c r="N1313" i="2"/>
  <c r="O1434" i="2"/>
  <c r="N1545" i="2"/>
  <c r="O1753" i="2"/>
  <c r="N1801" i="2"/>
  <c r="N1849" i="2"/>
  <c r="N1913" i="2"/>
  <c r="N2228" i="2"/>
  <c r="N2313" i="2"/>
  <c r="N2211" i="2"/>
  <c r="N1690" i="2"/>
  <c r="Z1100" i="2"/>
  <c r="N671" i="2"/>
  <c r="N1419" i="2"/>
  <c r="N1499" i="2"/>
  <c r="N41" i="2"/>
  <c r="O321" i="2"/>
  <c r="O337" i="2"/>
  <c r="N362" i="2"/>
  <c r="N466" i="2"/>
  <c r="U466" i="2" s="1"/>
  <c r="O481" i="2"/>
  <c r="N570" i="2"/>
  <c r="N714" i="2"/>
  <c r="O921" i="2"/>
  <c r="O977" i="2"/>
  <c r="O1145" i="2"/>
  <c r="O1369" i="2"/>
  <c r="O1489" i="2"/>
  <c r="N1651" i="2"/>
  <c r="O1795" i="2"/>
  <c r="O1802" i="2"/>
  <c r="N1813" i="2"/>
  <c r="N1818" i="2"/>
  <c r="N1860" i="2"/>
  <c r="N2251" i="2"/>
  <c r="N2282" i="2"/>
  <c r="O2385" i="2"/>
  <c r="N2465" i="2"/>
  <c r="N2466" i="2"/>
  <c r="O1763" i="2"/>
  <c r="N2379" i="2"/>
  <c r="N138" i="2"/>
  <c r="N486" i="2"/>
  <c r="N629" i="2"/>
  <c r="U629" i="2" s="1"/>
  <c r="N1042" i="2"/>
  <c r="N1218" i="2"/>
  <c r="N1996" i="2"/>
  <c r="O721" i="2"/>
  <c r="N1489" i="2"/>
  <c r="O629" i="2"/>
  <c r="O241" i="2"/>
  <c r="O1748" i="2"/>
  <c r="U1748" i="2" s="1"/>
  <c r="O1250" i="2"/>
  <c r="O769" i="2"/>
  <c r="N146" i="2"/>
  <c r="O681" i="2"/>
  <c r="O513" i="2"/>
  <c r="N978" i="2"/>
  <c r="N1050" i="2"/>
  <c r="N1562" i="2"/>
  <c r="U1562" i="2" s="1"/>
  <c r="O1658" i="2"/>
  <c r="O2228" i="2"/>
  <c r="N1443" i="2"/>
  <c r="O466" i="2"/>
  <c r="O2067" i="2"/>
  <c r="O1225" i="2"/>
  <c r="O1545" i="2"/>
  <c r="O1002" i="2"/>
  <c r="U1002" i="2" s="1"/>
  <c r="O841" i="2"/>
  <c r="O2282" i="2"/>
  <c r="O570" i="2"/>
  <c r="O1849" i="2"/>
  <c r="O2465" i="2"/>
  <c r="N2304" i="2"/>
  <c r="O270" i="2"/>
  <c r="N1290" i="2"/>
  <c r="N1410" i="2"/>
  <c r="O828" i="2"/>
  <c r="N659" i="2"/>
  <c r="N707" i="2"/>
  <c r="N771" i="2"/>
  <c r="N1091" i="2"/>
  <c r="N1227" i="2"/>
  <c r="O1491" i="2"/>
  <c r="O1641" i="2"/>
  <c r="N1681" i="2"/>
  <c r="N1793" i="2"/>
  <c r="N1797" i="2"/>
  <c r="O1801" i="2"/>
  <c r="O1857" i="2"/>
  <c r="O1961" i="2"/>
  <c r="N2172" i="2"/>
  <c r="O2169" i="2"/>
  <c r="N2187" i="2"/>
  <c r="O2473" i="2"/>
  <c r="O507" i="2"/>
  <c r="O883" i="2"/>
  <c r="N1019" i="2"/>
  <c r="N1187" i="2"/>
  <c r="N1467" i="2"/>
  <c r="N1627" i="2"/>
  <c r="N1934" i="2"/>
  <c r="O2381" i="2"/>
  <c r="O2383" i="2"/>
  <c r="N99" i="2"/>
  <c r="N122" i="2"/>
  <c r="O330" i="2"/>
  <c r="O338" i="2"/>
  <c r="O354" i="2"/>
  <c r="N378" i="2"/>
  <c r="O402" i="2"/>
  <c r="O426" i="2"/>
  <c r="N442" i="2"/>
  <c r="O482" i="2"/>
  <c r="N498" i="2"/>
  <c r="O522" i="2"/>
  <c r="O594" i="2"/>
  <c r="O602" i="2"/>
  <c r="O946" i="2"/>
  <c r="O1194" i="2"/>
  <c r="O1242" i="2"/>
  <c r="O1338" i="2"/>
  <c r="O353" i="2"/>
  <c r="N1680" i="2"/>
  <c r="N1736" i="2"/>
  <c r="O1786" i="2"/>
  <c r="O2044" i="2"/>
  <c r="N2146" i="2"/>
  <c r="O2200" i="2"/>
  <c r="N2218" i="2"/>
  <c r="N2274" i="2"/>
  <c r="O2304" i="2"/>
  <c r="N755" i="2"/>
  <c r="N1445" i="2"/>
  <c r="N1869" i="2"/>
  <c r="N81" i="2"/>
  <c r="N153" i="2"/>
  <c r="N321" i="2"/>
  <c r="N386" i="2"/>
  <c r="N394" i="2"/>
  <c r="N546" i="2"/>
  <c r="N554" i="2"/>
  <c r="N562" i="2"/>
  <c r="N586" i="2"/>
  <c r="O635" i="2"/>
  <c r="O660" i="2"/>
  <c r="N698" i="2"/>
  <c r="N882" i="2"/>
  <c r="N914" i="2"/>
  <c r="N1004" i="2"/>
  <c r="N1052" i="2"/>
  <c r="N1082" i="2"/>
  <c r="N1474" i="2"/>
  <c r="N1737" i="2"/>
  <c r="O1747" i="2"/>
  <c r="O1794" i="2"/>
  <c r="N1905" i="2"/>
  <c r="N2025" i="2"/>
  <c r="O2114" i="2"/>
  <c r="O2227" i="2"/>
  <c r="N2250" i="2"/>
  <c r="N2297" i="2"/>
  <c r="N2497" i="2"/>
  <c r="N2213" i="2"/>
  <c r="N242" i="2"/>
  <c r="N274" i="2"/>
  <c r="O206" i="2"/>
  <c r="N474" i="2"/>
  <c r="O474" i="2"/>
  <c r="O1315" i="2"/>
  <c r="O99" i="2"/>
  <c r="N683" i="2"/>
  <c r="N1747" i="2"/>
  <c r="N2163" i="2"/>
  <c r="U2163" i="2" s="1"/>
  <c r="X1035" i="2" s="1"/>
  <c r="O442" i="2"/>
  <c r="O498" i="2"/>
  <c r="N635" i="2"/>
  <c r="O771" i="2"/>
  <c r="O1227" i="2"/>
  <c r="O1091" i="2"/>
  <c r="O540" i="2"/>
  <c r="O1934" i="2"/>
  <c r="N1075" i="2"/>
  <c r="O1075" i="2"/>
  <c r="U1075" i="2" s="1"/>
  <c r="N843" i="2"/>
  <c r="N723" i="2"/>
  <c r="O1587" i="2"/>
  <c r="N522" i="2"/>
  <c r="N1673" i="2"/>
  <c r="O2209" i="2"/>
  <c r="N1243" i="2"/>
  <c r="O1243" i="2"/>
  <c r="O1787" i="2"/>
  <c r="N2305" i="2"/>
  <c r="N2360" i="2"/>
  <c r="N2496" i="2"/>
  <c r="N121" i="2"/>
  <c r="O661" i="2"/>
  <c r="N715" i="2"/>
  <c r="N249" i="2"/>
  <c r="O1003" i="2"/>
  <c r="N2153" i="2"/>
  <c r="O2224" i="2"/>
  <c r="O2288" i="2"/>
  <c r="N2320" i="2"/>
  <c r="O2392" i="2"/>
  <c r="N2459" i="2"/>
  <c r="N7" i="2"/>
  <c r="N2004" i="2"/>
  <c r="O1026" i="2"/>
  <c r="O1077" i="2"/>
  <c r="N1361" i="2"/>
  <c r="O1547" i="2"/>
  <c r="O107" i="2"/>
  <c r="N281" i="2"/>
  <c r="N2288" i="2"/>
  <c r="O2496" i="2"/>
  <c r="N2224" i="2"/>
  <c r="N234" i="2"/>
  <c r="O1361" i="2"/>
  <c r="O334" i="2"/>
  <c r="O277" i="2"/>
  <c r="N56" i="2"/>
  <c r="N171" i="2"/>
  <c r="N195" i="2"/>
  <c r="O616" i="2"/>
  <c r="O1104" i="2"/>
  <c r="N689" i="2"/>
  <c r="O2454" i="2"/>
  <c r="O577" i="2"/>
  <c r="N1978" i="2"/>
  <c r="O1984" i="2"/>
  <c r="U1984" i="2" s="1"/>
  <c r="X968" i="2" s="1"/>
  <c r="Z968" i="2" s="1"/>
  <c r="O2152" i="2"/>
  <c r="O2192" i="2"/>
  <c r="O2204" i="2"/>
  <c r="N2400" i="2"/>
  <c r="N2472" i="2"/>
  <c r="N385" i="2"/>
  <c r="N1906" i="2"/>
  <c r="N2290" i="2"/>
  <c r="N2474" i="2"/>
  <c r="N1163" i="2"/>
  <c r="N19" i="2"/>
  <c r="N83" i="2"/>
  <c r="N243" i="2"/>
  <c r="N259" i="2"/>
  <c r="N70" i="2"/>
  <c r="U70" i="2" s="1"/>
  <c r="O307" i="2"/>
  <c r="O371" i="2"/>
  <c r="N388" i="2"/>
  <c r="O395" i="2"/>
  <c r="N1885" i="2"/>
  <c r="N2118" i="2"/>
  <c r="N124" i="2"/>
  <c r="N212" i="2"/>
  <c r="N276" i="2"/>
  <c r="N325" i="2"/>
  <c r="U325" i="2" s="1"/>
  <c r="O678" i="2"/>
  <c r="O694" i="2"/>
  <c r="O2100" i="2"/>
  <c r="O2182" i="2"/>
  <c r="O2245" i="2"/>
  <c r="N2358" i="2"/>
  <c r="N2420" i="2"/>
  <c r="O2463" i="2"/>
  <c r="N2484" i="2"/>
  <c r="N2351" i="2"/>
  <c r="O213" i="2"/>
  <c r="N205" i="2"/>
  <c r="N245" i="2"/>
  <c r="N317" i="2"/>
  <c r="N365" i="2"/>
  <c r="N381" i="2"/>
  <c r="N413" i="2"/>
  <c r="N453" i="2"/>
  <c r="N1255" i="2"/>
  <c r="N1407" i="2"/>
  <c r="O1422" i="2"/>
  <c r="O1566" i="2"/>
  <c r="N1623" i="2"/>
  <c r="N1630" i="2"/>
  <c r="N1693" i="2"/>
  <c r="N1718" i="2"/>
  <c r="N1726" i="2"/>
  <c r="N1854" i="2"/>
  <c r="N784" i="2"/>
  <c r="N740" i="2"/>
  <c r="U740" i="2" s="1"/>
  <c r="X453" i="2" s="1"/>
  <c r="Z453" i="2" s="1"/>
  <c r="N896" i="2"/>
  <c r="N352" i="2"/>
  <c r="N744" i="2"/>
  <c r="O2196" i="2"/>
  <c r="O2320" i="2"/>
  <c r="N2424" i="2"/>
  <c r="N669" i="2"/>
  <c r="N955" i="2"/>
  <c r="U955" i="2" s="1"/>
  <c r="X558" i="2" s="1"/>
  <c r="BA558" i="2" s="1"/>
  <c r="AB558" i="2" s="1"/>
  <c r="O1419" i="2"/>
  <c r="O1611" i="2"/>
  <c r="N1868" i="2"/>
  <c r="N17" i="2"/>
  <c r="N33" i="2"/>
  <c r="N129" i="2"/>
  <c r="N161" i="2"/>
  <c r="N225" i="2"/>
  <c r="N289" i="2"/>
  <c r="N329" i="2"/>
  <c r="N361" i="2"/>
  <c r="N393" i="2"/>
  <c r="N425" i="2"/>
  <c r="N465" i="2"/>
  <c r="N489" i="2"/>
  <c r="O514" i="2"/>
  <c r="N521" i="2"/>
  <c r="N545" i="2"/>
  <c r="N553" i="2"/>
  <c r="N561" i="2"/>
  <c r="N569" i="2"/>
  <c r="N585" i="2"/>
  <c r="O634" i="2"/>
  <c r="N651" i="2"/>
  <c r="O658" i="2"/>
  <c r="N697" i="2"/>
  <c r="O706" i="2"/>
  <c r="O722" i="2"/>
  <c r="O770" i="2"/>
  <c r="N881" i="2"/>
  <c r="N913" i="2"/>
  <c r="N979" i="2"/>
  <c r="N1003" i="2"/>
  <c r="N1027" i="2"/>
  <c r="N1051" i="2"/>
  <c r="N1081" i="2"/>
  <c r="N1121" i="2"/>
  <c r="N1177" i="2"/>
  <c r="N1251" i="2"/>
  <c r="O2001" i="2"/>
  <c r="O2225" i="2"/>
  <c r="N2281" i="2"/>
  <c r="O2425" i="2"/>
  <c r="N2212" i="2"/>
  <c r="N778" i="2"/>
  <c r="N922" i="2"/>
  <c r="N994" i="2"/>
  <c r="N1234" i="2"/>
  <c r="N1322" i="2"/>
  <c r="N1370" i="2"/>
  <c r="N1666" i="2"/>
  <c r="N1954" i="2"/>
  <c r="N1994" i="2"/>
  <c r="N2234" i="2"/>
  <c r="N2454" i="2"/>
  <c r="N907" i="2"/>
  <c r="O2323" i="2"/>
  <c r="O419" i="2"/>
  <c r="O467" i="2"/>
  <c r="O547" i="2"/>
  <c r="N565" i="2"/>
  <c r="O571" i="2"/>
  <c r="O579" i="2"/>
  <c r="O621" i="2"/>
  <c r="O2363" i="2"/>
  <c r="N252" i="2"/>
  <c r="N341" i="2"/>
  <c r="O364" i="2"/>
  <c r="O380" i="2"/>
  <c r="O396" i="2"/>
  <c r="O420" i="2"/>
  <c r="O428" i="2"/>
  <c r="O444" i="2"/>
  <c r="N492" i="2"/>
  <c r="N500" i="2"/>
  <c r="O508" i="2"/>
  <c r="O516" i="2"/>
  <c r="O716" i="2"/>
  <c r="O732" i="2"/>
  <c r="O772" i="2"/>
  <c r="O812" i="2"/>
  <c r="N837" i="2"/>
  <c r="N861" i="2"/>
  <c r="N932" i="2"/>
  <c r="N948" i="2"/>
  <c r="O964" i="2"/>
  <c r="O972" i="2"/>
  <c r="O1044" i="2"/>
  <c r="N1093" i="2"/>
  <c r="O1136" i="2"/>
  <c r="O1148" i="2"/>
  <c r="O1156" i="2"/>
  <c r="O1172" i="2"/>
  <c r="O1180" i="2"/>
  <c r="N1196" i="2"/>
  <c r="O1228" i="2"/>
  <c r="O1260" i="2"/>
  <c r="N1268" i="2"/>
  <c r="O1284" i="2"/>
  <c r="O1308" i="2"/>
  <c r="O1340" i="2"/>
  <c r="O1476" i="2"/>
  <c r="O1492" i="2"/>
  <c r="N1549" i="2"/>
  <c r="N1580" i="2"/>
  <c r="N1700" i="2"/>
  <c r="N1757" i="2"/>
  <c r="O2013" i="2"/>
  <c r="N2157" i="2"/>
  <c r="N2247" i="2"/>
  <c r="O2308" i="2"/>
  <c r="N2316" i="2"/>
  <c r="N2406" i="2"/>
  <c r="N126" i="2"/>
  <c r="N285" i="2"/>
  <c r="O422" i="2"/>
  <c r="N550" i="2"/>
  <c r="O558" i="2"/>
  <c r="O582" i="2"/>
  <c r="O590" i="2"/>
  <c r="N686" i="2"/>
  <c r="O774" i="2"/>
  <c r="O806" i="2"/>
  <c r="O814" i="2"/>
  <c r="O822" i="2"/>
  <c r="N872" i="2"/>
  <c r="O886" i="2"/>
  <c r="N998" i="2"/>
  <c r="O1014" i="2"/>
  <c r="O1118" i="2"/>
  <c r="N1240" i="2"/>
  <c r="O1326" i="2"/>
  <c r="O1334" i="2"/>
  <c r="O1390" i="2"/>
  <c r="N1414" i="2"/>
  <c r="N2396" i="2"/>
  <c r="O1385" i="2"/>
  <c r="O1530" i="2"/>
  <c r="O1560" i="2"/>
  <c r="O1624" i="2"/>
  <c r="O1680" i="2"/>
  <c r="O1704" i="2"/>
  <c r="O1736" i="2"/>
  <c r="N2033" i="2"/>
  <c r="O2082" i="2"/>
  <c r="O2145" i="2"/>
  <c r="N2257" i="2"/>
  <c r="N2458" i="2"/>
  <c r="N6" i="2"/>
  <c r="O671" i="2"/>
  <c r="O755" i="2"/>
  <c r="O1277" i="2"/>
  <c r="O1499" i="2"/>
  <c r="N2003" i="2"/>
  <c r="N2299" i="2"/>
  <c r="N97" i="2"/>
  <c r="N156" i="2"/>
  <c r="N265" i="2"/>
  <c r="U265" i="2" s="1"/>
  <c r="X192" i="2" s="1"/>
  <c r="AZ192" i="2" s="1"/>
  <c r="AA192" i="2" s="1"/>
  <c r="O659" i="2"/>
  <c r="O1076" i="2"/>
  <c r="N1314" i="2"/>
  <c r="N1362" i="2"/>
  <c r="N1394" i="2"/>
  <c r="N1641" i="2"/>
  <c r="N1682" i="2"/>
  <c r="O1737" i="2"/>
  <c r="N1798" i="2"/>
  <c r="O1793" i="2"/>
  <c r="N1804" i="2"/>
  <c r="O1809" i="2"/>
  <c r="N1858" i="2"/>
  <c r="O1905" i="2"/>
  <c r="O2025" i="2"/>
  <c r="O2091" i="2"/>
  <c r="O2113" i="2"/>
  <c r="O2297" i="2"/>
  <c r="O2369" i="2"/>
  <c r="O2497" i="2"/>
  <c r="N1020" i="2"/>
  <c r="N1188" i="2"/>
  <c r="N1244" i="2"/>
  <c r="N1348" i="2"/>
  <c r="N1628" i="2"/>
  <c r="N2164" i="2"/>
  <c r="U2164" i="2" s="1"/>
  <c r="O2382" i="2"/>
  <c r="N18" i="2"/>
  <c r="N123" i="2"/>
  <c r="N298" i="2"/>
  <c r="N379" i="2"/>
  <c r="N443" i="2"/>
  <c r="N475" i="2"/>
  <c r="N484" i="2"/>
  <c r="N499" i="2"/>
  <c r="N523" i="2"/>
  <c r="N539" i="2"/>
  <c r="N875" i="2"/>
  <c r="N931" i="2"/>
  <c r="N1339" i="2"/>
  <c r="N1403" i="2"/>
  <c r="N1426" i="2"/>
  <c r="O1453" i="2"/>
  <c r="N1605" i="2"/>
  <c r="N1738" i="2"/>
  <c r="N1830" i="2"/>
  <c r="O1827" i="2"/>
  <c r="N1891" i="2"/>
  <c r="N2306" i="2"/>
  <c r="O2418" i="2"/>
  <c r="N2436" i="2"/>
  <c r="N2451" i="2"/>
  <c r="N9" i="2"/>
  <c r="N764" i="2"/>
  <c r="O788" i="2"/>
  <c r="O1124" i="2"/>
  <c r="O1899" i="2"/>
  <c r="N2053" i="2"/>
  <c r="O404" i="2"/>
  <c r="N470" i="2"/>
  <c r="O625" i="2"/>
  <c r="N2115" i="2"/>
  <c r="N117" i="2"/>
  <c r="O1819" i="2"/>
  <c r="O2090" i="2"/>
  <c r="N2171" i="2"/>
  <c r="N2186" i="2"/>
  <c r="N2249" i="2"/>
  <c r="N2481" i="2"/>
  <c r="N58" i="2"/>
  <c r="N267" i="2"/>
  <c r="N626" i="2"/>
  <c r="U626" i="2" s="1"/>
  <c r="X402" i="2" s="1"/>
  <c r="Y402" i="2" s="1"/>
  <c r="N1141" i="2"/>
  <c r="N1709" i="2"/>
  <c r="N1730" i="2"/>
  <c r="N1835" i="2"/>
  <c r="O2034" i="2"/>
  <c r="O2099" i="2"/>
  <c r="O2243" i="2"/>
  <c r="N2259" i="2"/>
  <c r="O531" i="2"/>
  <c r="O604" i="2"/>
  <c r="N1556" i="2"/>
  <c r="O1636" i="2"/>
  <c r="O542" i="2"/>
  <c r="N1009" i="2"/>
  <c r="N155" i="2"/>
  <c r="N142" i="2"/>
  <c r="N182" i="2"/>
  <c r="N316" i="2"/>
  <c r="N350" i="2"/>
  <c r="N847" i="2"/>
  <c r="N1518" i="2"/>
  <c r="N1772" i="2"/>
  <c r="N1901" i="2"/>
  <c r="N1941" i="2"/>
  <c r="O1941" i="2"/>
  <c r="N2112" i="2"/>
  <c r="N45" i="2"/>
  <c r="O292" i="2"/>
  <c r="O228" i="2"/>
  <c r="O147" i="2"/>
  <c r="O83" i="2"/>
  <c r="O19" i="2"/>
  <c r="O274" i="2"/>
  <c r="N93" i="2"/>
  <c r="N133" i="2"/>
  <c r="O549" i="2"/>
  <c r="N645" i="2"/>
  <c r="N709" i="2"/>
  <c r="N725" i="2"/>
  <c r="N749" i="2"/>
  <c r="N765" i="2"/>
  <c r="N797" i="2"/>
  <c r="O873" i="2"/>
  <c r="O926" i="2"/>
  <c r="N965" i="2"/>
  <c r="O1006" i="2"/>
  <c r="N1030" i="2"/>
  <c r="N1037" i="2"/>
  <c r="O1054" i="2"/>
  <c r="N1101" i="2"/>
  <c r="N1217" i="2"/>
  <c r="O1238" i="2"/>
  <c r="O1254" i="2"/>
  <c r="N1317" i="2"/>
  <c r="N1373" i="2"/>
  <c r="N1429" i="2"/>
  <c r="O1542" i="2"/>
  <c r="N1597" i="2"/>
  <c r="O1614" i="2"/>
  <c r="N1665" i="2"/>
  <c r="O1662" i="2"/>
  <c r="O1671" i="2"/>
  <c r="O1877" i="2"/>
  <c r="N2378" i="2"/>
  <c r="N1466" i="2"/>
  <c r="N1610" i="2"/>
  <c r="N1977" i="2"/>
  <c r="O1992" i="2"/>
  <c r="N2032" i="2"/>
  <c r="N2044" i="2"/>
  <c r="U2044" i="2" s="1"/>
  <c r="N2216" i="2"/>
  <c r="N2256" i="2"/>
  <c r="N2272" i="2"/>
  <c r="O2400" i="2"/>
  <c r="O2472" i="2"/>
  <c r="O670" i="2"/>
  <c r="N828" i="2"/>
  <c r="N916" i="2"/>
  <c r="N1116" i="2"/>
  <c r="N1867" i="2"/>
  <c r="O2004" i="2"/>
  <c r="N2068" i="2"/>
  <c r="O2299" i="2"/>
  <c r="N36" i="2"/>
  <c r="O362" i="2"/>
  <c r="O386" i="2"/>
  <c r="O409" i="2"/>
  <c r="O1297" i="2"/>
  <c r="O1345" i="2"/>
  <c r="O1586" i="2"/>
  <c r="O2121" i="2"/>
  <c r="N2296" i="2"/>
  <c r="N1209" i="2"/>
  <c r="N1353" i="2"/>
  <c r="O1674" i="2"/>
  <c r="N1820" i="2"/>
  <c r="O1820" i="2"/>
  <c r="N2185" i="2"/>
  <c r="O2185" i="2"/>
  <c r="N1933" i="2"/>
  <c r="O1933" i="2"/>
  <c r="N901" i="2"/>
  <c r="O901" i="2"/>
  <c r="N2028" i="2"/>
  <c r="O2028" i="2"/>
  <c r="N1232" i="2"/>
  <c r="O2065" i="2"/>
  <c r="O2241" i="2"/>
  <c r="N2394" i="2"/>
  <c r="O2394" i="2"/>
  <c r="N1377" i="2"/>
  <c r="O1546" i="2"/>
  <c r="N1850" i="2"/>
  <c r="O1850" i="2"/>
  <c r="N1470" i="2"/>
  <c r="O1470" i="2"/>
  <c r="N1381" i="2"/>
  <c r="O1381" i="2"/>
  <c r="N1459" i="2"/>
  <c r="O1459" i="2"/>
  <c r="N1972" i="2"/>
  <c r="O1972" i="2"/>
  <c r="O476" i="2"/>
  <c r="N606" i="2"/>
  <c r="O606" i="2"/>
  <c r="N1640" i="2"/>
  <c r="O1988" i="2"/>
  <c r="O2203" i="2"/>
  <c r="O2402" i="2"/>
  <c r="N2402" i="2"/>
  <c r="N1086" i="2"/>
  <c r="O1086" i="2"/>
  <c r="N115" i="2"/>
  <c r="O115" i="2"/>
  <c r="O893" i="2"/>
  <c r="N893" i="2"/>
  <c r="N939" i="2"/>
  <c r="O939" i="2"/>
  <c r="O1692" i="2"/>
  <c r="N211" i="2"/>
  <c r="O284" i="2"/>
  <c r="N1132" i="2"/>
  <c r="O1132" i="2"/>
  <c r="N1524" i="2"/>
  <c r="O1524" i="2"/>
  <c r="N1638" i="2"/>
  <c r="O1638" i="2"/>
  <c r="N2300" i="2"/>
  <c r="N2388" i="2"/>
  <c r="O221" i="2"/>
  <c r="N221" i="2"/>
  <c r="O1647" i="2"/>
  <c r="N788" i="2"/>
  <c r="O576" i="2"/>
  <c r="O1617" i="2"/>
  <c r="N2058" i="2"/>
  <c r="O2058" i="2"/>
  <c r="O2155" i="2"/>
  <c r="N2155" i="2"/>
  <c r="O1276" i="2"/>
  <c r="O179" i="2"/>
  <c r="O267" i="2"/>
  <c r="N1124" i="2"/>
  <c r="O1268" i="2"/>
  <c r="O1633" i="2"/>
  <c r="N1760" i="2"/>
  <c r="O2136" i="2"/>
  <c r="N2504" i="2"/>
  <c r="O1226" i="2"/>
  <c r="O1490" i="2"/>
  <c r="N2353" i="2"/>
  <c r="N2380" i="2"/>
  <c r="N1452" i="2"/>
  <c r="O1452" i="2"/>
  <c r="N1843" i="2"/>
  <c r="O1843" i="2"/>
  <c r="O988" i="2"/>
  <c r="N988" i="2"/>
  <c r="N1204" i="2"/>
  <c r="O1204" i="2"/>
  <c r="N51" i="2"/>
  <c r="O51" i="2"/>
  <c r="N701" i="2"/>
  <c r="O701" i="2"/>
  <c r="O572" i="2"/>
  <c r="O1506" i="2"/>
  <c r="N1506" i="2"/>
  <c r="O1590" i="2"/>
  <c r="N1590" i="2"/>
  <c r="O1676" i="2"/>
  <c r="O1904" i="2"/>
  <c r="N1904" i="2"/>
  <c r="O2037" i="2"/>
  <c r="O2365" i="2"/>
  <c r="N2365" i="2"/>
  <c r="N269" i="2"/>
  <c r="O269" i="2"/>
  <c r="N358" i="2"/>
  <c r="O358" i="2"/>
  <c r="O1216" i="2"/>
  <c r="N1216" i="2"/>
  <c r="N1510" i="2"/>
  <c r="O1510" i="2"/>
  <c r="N801" i="2"/>
  <c r="N1724" i="2"/>
  <c r="O2064" i="2"/>
  <c r="O2120" i="2"/>
  <c r="N2120" i="2"/>
  <c r="O2312" i="2"/>
  <c r="N958" i="2"/>
  <c r="U958" i="2" s="1"/>
  <c r="O958" i="2"/>
  <c r="O289" i="2"/>
  <c r="N1131" i="2"/>
  <c r="N1387" i="2"/>
  <c r="N2001" i="2"/>
  <c r="N2100" i="2"/>
  <c r="N2180" i="2"/>
  <c r="O350" i="2"/>
  <c r="N2368" i="2"/>
  <c r="N857" i="2"/>
  <c r="O857" i="2"/>
  <c r="N1746" i="2"/>
  <c r="O1746" i="2"/>
  <c r="O2226" i="2"/>
  <c r="N1894" i="2"/>
  <c r="O2331" i="2"/>
  <c r="N2331" i="2"/>
  <c r="N533" i="2"/>
  <c r="O533" i="2"/>
  <c r="O2075" i="2"/>
  <c r="N2075" i="2"/>
  <c r="N1534" i="2"/>
  <c r="O1534" i="2"/>
  <c r="O968" i="2"/>
  <c r="O1033" i="2"/>
  <c r="O1769" i="2"/>
  <c r="O2081" i="2"/>
  <c r="O2042" i="2"/>
  <c r="O596" i="2"/>
  <c r="N1222" i="2"/>
  <c r="O1222" i="2"/>
  <c r="O1944" i="2"/>
  <c r="N1944" i="2"/>
  <c r="N2111" i="2"/>
  <c r="O2111" i="2"/>
  <c r="N2461" i="2"/>
  <c r="N237" i="2"/>
  <c r="O237" i="2"/>
  <c r="O1478" i="2"/>
  <c r="N1478" i="2"/>
  <c r="N625" i="2"/>
  <c r="U625" i="2" s="1"/>
  <c r="O1344" i="2"/>
  <c r="O1626" i="2"/>
  <c r="N1689" i="2"/>
  <c r="O1689" i="2"/>
  <c r="N1937" i="2"/>
  <c r="N2129" i="2"/>
  <c r="O2129" i="2"/>
  <c r="N668" i="2"/>
  <c r="N1070" i="2"/>
  <c r="N736" i="2"/>
  <c r="N217" i="2"/>
  <c r="U217" i="2" s="1"/>
  <c r="X155" i="2" s="1"/>
  <c r="BB155" i="2" s="1"/>
  <c r="AC155" i="2" s="1"/>
  <c r="N314" i="2"/>
  <c r="N777" i="2"/>
  <c r="N1809" i="2"/>
  <c r="N678" i="2"/>
  <c r="N177" i="2"/>
  <c r="O225" i="2"/>
  <c r="N210" i="2"/>
  <c r="U210" i="2" s="1"/>
  <c r="X149" i="2" s="1"/>
  <c r="BH149" i="2" s="1"/>
  <c r="AI149" i="2" s="1"/>
  <c r="O539" i="2"/>
  <c r="O300" i="2"/>
  <c r="N2425" i="2"/>
  <c r="O550" i="2"/>
  <c r="N1486" i="2"/>
  <c r="O1486" i="2"/>
  <c r="N1600" i="2"/>
  <c r="O1600" i="2"/>
  <c r="O1090" i="2"/>
  <c r="N1513" i="2"/>
  <c r="N1861" i="2"/>
  <c r="O1861" i="2"/>
  <c r="N2210" i="2"/>
  <c r="O2210" i="2"/>
  <c r="O2468" i="2"/>
  <c r="N2468" i="2"/>
  <c r="N627" i="2"/>
  <c r="U627" i="2" s="1"/>
  <c r="O627" i="2"/>
  <c r="O1355" i="2"/>
  <c r="N1355" i="2"/>
  <c r="N1716" i="2"/>
  <c r="O1716" i="2"/>
  <c r="N2266" i="2"/>
  <c r="O2266" i="2"/>
  <c r="N2362" i="2"/>
  <c r="N2498" i="2"/>
  <c r="O524" i="2"/>
  <c r="N638" i="2"/>
  <c r="O638" i="2"/>
  <c r="N446" i="2"/>
  <c r="O446" i="2"/>
  <c r="O440" i="2"/>
  <c r="N185" i="2"/>
  <c r="N377" i="2"/>
  <c r="O489" i="2"/>
  <c r="N674" i="2"/>
  <c r="O842" i="2"/>
  <c r="O1403" i="2"/>
  <c r="O876" i="2"/>
  <c r="O1196" i="2"/>
  <c r="O669" i="2"/>
  <c r="N694" i="2"/>
  <c r="O1030" i="2"/>
  <c r="O1605" i="2"/>
  <c r="O682" i="2"/>
  <c r="O155" i="2"/>
  <c r="O323" i="2"/>
  <c r="N1340" i="2"/>
  <c r="N753" i="2"/>
  <c r="O1521" i="2"/>
  <c r="N2145" i="2"/>
  <c r="O1314" i="2"/>
  <c r="N2107" i="2"/>
  <c r="O1556" i="2"/>
  <c r="O1518" i="2"/>
  <c r="N1647" i="2"/>
  <c r="M9" i="2"/>
  <c r="O9" i="2" s="1"/>
  <c r="M17" i="2"/>
  <c r="O17" i="2" s="1"/>
  <c r="M25" i="2"/>
  <c r="M33" i="2"/>
  <c r="M41" i="2"/>
  <c r="O41" i="2" s="1"/>
  <c r="M49" i="2"/>
  <c r="O49" i="2" s="1"/>
  <c r="M57" i="2"/>
  <c r="M65" i="2"/>
  <c r="O65" i="2" s="1"/>
  <c r="M73" i="2"/>
  <c r="M81" i="2"/>
  <c r="O81" i="2" s="1"/>
  <c r="M89" i="2"/>
  <c r="M97" i="2"/>
  <c r="O97" i="2" s="1"/>
  <c r="M105" i="2"/>
  <c r="M113" i="2"/>
  <c r="M121" i="2"/>
  <c r="O121" i="2" s="1"/>
  <c r="M129" i="2"/>
  <c r="O129" i="2" s="1"/>
  <c r="M137" i="2"/>
  <c r="M145" i="2"/>
  <c r="O145" i="2" s="1"/>
  <c r="M153" i="2"/>
  <c r="O153" i="2" s="1"/>
  <c r="M161" i="2"/>
  <c r="O161" i="2" s="1"/>
  <c r="M10" i="2"/>
  <c r="O10" i="2" s="1"/>
  <c r="M18" i="2"/>
  <c r="O18" i="2" s="1"/>
  <c r="M26" i="2"/>
  <c r="O26" i="2" s="1"/>
  <c r="M34" i="2"/>
  <c r="M42" i="2"/>
  <c r="M50" i="2"/>
  <c r="O50" i="2" s="1"/>
  <c r="M58" i="2"/>
  <c r="O58" i="2" s="1"/>
  <c r="M66" i="2"/>
  <c r="O66" i="2" s="1"/>
  <c r="M74" i="2"/>
  <c r="O74" i="2" s="1"/>
  <c r="M82" i="2"/>
  <c r="O82" i="2" s="1"/>
  <c r="M90" i="2"/>
  <c r="O90" i="2" s="1"/>
  <c r="M98" i="2"/>
  <c r="O98" i="2" s="1"/>
  <c r="M106" i="2"/>
  <c r="O106" i="2" s="1"/>
  <c r="M114" i="2"/>
  <c r="O114" i="2" s="1"/>
  <c r="M122" i="2"/>
  <c r="O122" i="2" s="1"/>
  <c r="M130" i="2"/>
  <c r="O130" i="2" s="1"/>
  <c r="M138" i="2"/>
  <c r="O138" i="2" s="1"/>
  <c r="M146" i="2"/>
  <c r="O146" i="2" s="1"/>
  <c r="M154" i="2"/>
  <c r="O154" i="2" s="1"/>
  <c r="M162" i="2"/>
  <c r="O162" i="2" s="1"/>
  <c r="M12" i="2"/>
  <c r="M20" i="2"/>
  <c r="O20" i="2" s="1"/>
  <c r="M28" i="2"/>
  <c r="O28" i="2" s="1"/>
  <c r="M36" i="2"/>
  <c r="O36" i="2" s="1"/>
  <c r="M44" i="2"/>
  <c r="O44" i="2" s="1"/>
  <c r="M52" i="2"/>
  <c r="M60" i="2"/>
  <c r="O60" i="2" s="1"/>
  <c r="M68" i="2"/>
  <c r="O68" i="2" s="1"/>
  <c r="M76" i="2"/>
  <c r="O76" i="2" s="1"/>
  <c r="M84" i="2"/>
  <c r="O84" i="2" s="1"/>
  <c r="M92" i="2"/>
  <c r="O92" i="2" s="1"/>
  <c r="M100" i="2"/>
  <c r="O100" i="2" s="1"/>
  <c r="M108" i="2"/>
  <c r="O108" i="2" s="1"/>
  <c r="M116" i="2"/>
  <c r="O116" i="2" s="1"/>
  <c r="M124" i="2"/>
  <c r="O124" i="2" s="1"/>
  <c r="M132" i="2"/>
  <c r="O132" i="2" s="1"/>
  <c r="M140" i="2"/>
  <c r="O140" i="2" s="1"/>
  <c r="M148" i="2"/>
  <c r="O148" i="2" s="1"/>
  <c r="M156" i="2"/>
  <c r="O156" i="2" s="1"/>
  <c r="M164" i="2"/>
  <c r="O164" i="2" s="1"/>
  <c r="M172" i="2"/>
  <c r="M5" i="2"/>
  <c r="M13" i="2"/>
  <c r="M21" i="2"/>
  <c r="O21" i="2" s="1"/>
  <c r="M29" i="2"/>
  <c r="O29" i="2" s="1"/>
  <c r="M37" i="2"/>
  <c r="M45" i="2"/>
  <c r="O45" i="2" s="1"/>
  <c r="M53" i="2"/>
  <c r="O53" i="2" s="1"/>
  <c r="M61" i="2"/>
  <c r="O61" i="2" s="1"/>
  <c r="M69" i="2"/>
  <c r="M77" i="2"/>
  <c r="O77" i="2" s="1"/>
  <c r="M85" i="2"/>
  <c r="O85" i="2" s="1"/>
  <c r="M93" i="2"/>
  <c r="O93" i="2" s="1"/>
  <c r="M101" i="2"/>
  <c r="O101" i="2" s="1"/>
  <c r="M109" i="2"/>
  <c r="O109" i="2" s="1"/>
  <c r="M117" i="2"/>
  <c r="O117" i="2" s="1"/>
  <c r="M125" i="2"/>
  <c r="O125" i="2" s="1"/>
  <c r="M133" i="2"/>
  <c r="O133" i="2" s="1"/>
  <c r="M141" i="2"/>
  <c r="O141" i="2" s="1"/>
  <c r="M149" i="2"/>
  <c r="O149" i="2" s="1"/>
  <c r="M157" i="2"/>
  <c r="O157" i="2" s="1"/>
  <c r="M165" i="2"/>
  <c r="O165" i="2" s="1"/>
  <c r="M173" i="2"/>
  <c r="O173" i="2" s="1"/>
  <c r="M181" i="2"/>
  <c r="O181" i="2" s="1"/>
  <c r="M6" i="2"/>
  <c r="O6" i="2" s="1"/>
  <c r="M14" i="2"/>
  <c r="O14" i="2" s="1"/>
  <c r="M22" i="2"/>
  <c r="O22" i="2" s="1"/>
  <c r="M30" i="2"/>
  <c r="O30" i="2" s="1"/>
  <c r="M38" i="2"/>
  <c r="O38" i="2" s="1"/>
  <c r="M46" i="2"/>
  <c r="O46" i="2" s="1"/>
  <c r="M54" i="2"/>
  <c r="O54" i="2" s="1"/>
  <c r="M62" i="2"/>
  <c r="O62" i="2" s="1"/>
  <c r="M70" i="2"/>
  <c r="O70" i="2" s="1"/>
  <c r="M78" i="2"/>
  <c r="O78" i="2" s="1"/>
  <c r="M86" i="2"/>
  <c r="O86" i="2" s="1"/>
  <c r="M94" i="2"/>
  <c r="O94" i="2" s="1"/>
  <c r="M102" i="2"/>
  <c r="O102" i="2" s="1"/>
  <c r="M110" i="2"/>
  <c r="O110" i="2" s="1"/>
  <c r="M118" i="2"/>
  <c r="O118" i="2" s="1"/>
  <c r="M126" i="2"/>
  <c r="O126" i="2" s="1"/>
  <c r="M134" i="2"/>
  <c r="O134" i="2" s="1"/>
  <c r="M142" i="2"/>
  <c r="O142" i="2" s="1"/>
  <c r="M150" i="2"/>
  <c r="O150" i="2" s="1"/>
  <c r="M158" i="2"/>
  <c r="O158" i="2" s="1"/>
  <c r="M166" i="2"/>
  <c r="O166" i="2" s="1"/>
  <c r="M174" i="2"/>
  <c r="O174" i="2" s="1"/>
  <c r="M182" i="2"/>
  <c r="O182" i="2" s="1"/>
  <c r="M190" i="2"/>
  <c r="O190" i="2" s="1"/>
  <c r="M7" i="2"/>
  <c r="O7" i="2" s="1"/>
  <c r="M8" i="2"/>
  <c r="O8" i="2" s="1"/>
  <c r="M16" i="2"/>
  <c r="M24" i="2"/>
  <c r="M32" i="2"/>
  <c r="M40" i="2"/>
  <c r="M48" i="2"/>
  <c r="M56" i="2"/>
  <c r="O56" i="2" s="1"/>
  <c r="M64" i="2"/>
  <c r="O64" i="2" s="1"/>
  <c r="M72" i="2"/>
  <c r="M80" i="2"/>
  <c r="M88" i="2"/>
  <c r="O88" i="2" s="1"/>
  <c r="M96" i="2"/>
  <c r="O96" i="2" s="1"/>
  <c r="M104" i="2"/>
  <c r="M112" i="2"/>
  <c r="M120" i="2"/>
  <c r="M128" i="2"/>
  <c r="O128" i="2" s="1"/>
  <c r="M136" i="2"/>
  <c r="M144" i="2"/>
  <c r="M152" i="2"/>
  <c r="M160" i="2"/>
  <c r="O160" i="2" s="1"/>
  <c r="M168" i="2"/>
  <c r="O168" i="2" s="1"/>
  <c r="U166" i="2"/>
  <c r="X116" i="2" s="1"/>
  <c r="BD116" i="2" s="1"/>
  <c r="AE116" i="2" s="1"/>
  <c r="U167" i="2"/>
  <c r="U168" i="2"/>
  <c r="BJ1098" i="2"/>
  <c r="AK1098" i="2" s="1"/>
  <c r="BK1098" i="2"/>
  <c r="AL1098" i="2" s="1"/>
  <c r="BJ1145" i="2"/>
  <c r="AK1145" i="2" s="1"/>
  <c r="BK1081" i="2"/>
  <c r="AL1081" i="2" s="1"/>
  <c r="BK1136" i="2"/>
  <c r="AL1136" i="2" s="1"/>
  <c r="BJ1191" i="2"/>
  <c r="AK1191" i="2" s="1"/>
  <c r="BJ1118" i="2"/>
  <c r="AK1118" i="2" s="1"/>
  <c r="BJ1100" i="2"/>
  <c r="AK1100" i="2" s="1"/>
  <c r="BK1129" i="2"/>
  <c r="AL1129" i="2" s="1"/>
  <c r="BJ1199" i="2"/>
  <c r="AK1199" i="2" s="1"/>
  <c r="BK1094" i="2"/>
  <c r="AL1094" i="2" s="1"/>
  <c r="BJ1149" i="2"/>
  <c r="AK1149" i="2" s="1"/>
  <c r="BJ1115" i="2"/>
  <c r="AK1115" i="2" s="1"/>
  <c r="BH1098" i="2"/>
  <c r="AI1098" i="2" s="1"/>
  <c r="BI1098" i="2"/>
  <c r="AJ1098" i="2" s="1"/>
  <c r="BH1145" i="2"/>
  <c r="AI1145" i="2" s="1"/>
  <c r="BH1136" i="2"/>
  <c r="AI1136" i="2" s="1"/>
  <c r="BI1136" i="2"/>
  <c r="AJ1136" i="2" s="1"/>
  <c r="BI1191" i="2"/>
  <c r="AJ1191" i="2" s="1"/>
  <c r="BI1118" i="2"/>
  <c r="AJ1118" i="2" s="1"/>
  <c r="BH1166" i="2"/>
  <c r="AI1166" i="2" s="1"/>
  <c r="BI1185" i="2"/>
  <c r="AJ1185" i="2" s="1"/>
  <c r="BI1094" i="2"/>
  <c r="AJ1094" i="2" s="1"/>
  <c r="BI1149" i="2"/>
  <c r="AJ1149" i="2" s="1"/>
  <c r="BI1130" i="2"/>
  <c r="AJ1130" i="2" s="1"/>
  <c r="BF1098" i="2"/>
  <c r="AG1098" i="2" s="1"/>
  <c r="BF1081" i="2"/>
  <c r="AG1081" i="2" s="1"/>
  <c r="BG1081" i="2"/>
  <c r="AH1081" i="2" s="1"/>
  <c r="BF1136" i="2"/>
  <c r="AG1136" i="2" s="1"/>
  <c r="BG1136" i="2"/>
  <c r="AH1136" i="2" s="1"/>
  <c r="BF1191" i="2"/>
  <c r="AG1191" i="2" s="1"/>
  <c r="BF1100" i="2"/>
  <c r="AG1100" i="2" s="1"/>
  <c r="BG1100" i="2"/>
  <c r="AH1100" i="2" s="1"/>
  <c r="BF1166" i="2"/>
  <c r="AG1166" i="2" s="1"/>
  <c r="BF1199" i="2"/>
  <c r="AG1199" i="2" s="1"/>
  <c r="BG1167" i="2"/>
  <c r="AH1167" i="2" s="1"/>
  <c r="BF1094" i="2"/>
  <c r="AG1094" i="2" s="1"/>
  <c r="BG1149" i="2"/>
  <c r="AH1149" i="2" s="1"/>
  <c r="BG1193" i="2"/>
  <c r="AH1193" i="2" s="1"/>
  <c r="BD1098" i="2"/>
  <c r="AE1098" i="2" s="1"/>
  <c r="BE1145" i="2"/>
  <c r="AF1145" i="2" s="1"/>
  <c r="BD1081" i="2"/>
  <c r="AE1081" i="2" s="1"/>
  <c r="BE1081" i="2"/>
  <c r="AF1081" i="2" s="1"/>
  <c r="BD1136" i="2"/>
  <c r="AE1136" i="2" s="1"/>
  <c r="BE1136" i="2"/>
  <c r="AF1136" i="2" s="1"/>
  <c r="BD1191" i="2"/>
  <c r="AE1191" i="2" s="1"/>
  <c r="BD1164" i="2"/>
  <c r="AE1164" i="2" s="1"/>
  <c r="BD1100" i="2"/>
  <c r="AE1100" i="2" s="1"/>
  <c r="BE1100" i="2"/>
  <c r="AF1100" i="2" s="1"/>
  <c r="BE1167" i="2"/>
  <c r="AF1167" i="2" s="1"/>
  <c r="BD1094" i="2"/>
  <c r="AE1094" i="2" s="1"/>
  <c r="BE1094" i="2"/>
  <c r="AF1094" i="2" s="1"/>
  <c r="BE1149" i="2"/>
  <c r="AF1149" i="2" s="1"/>
  <c r="BD1177" i="2"/>
  <c r="AE1177" i="2" s="1"/>
  <c r="BE1132" i="2"/>
  <c r="AF1132" i="2" s="1"/>
  <c r="BD1097" i="2"/>
  <c r="AE1097" i="2" s="1"/>
  <c r="BC1098" i="2"/>
  <c r="AD1098" i="2" s="1"/>
  <c r="BB1145" i="2"/>
  <c r="AC1145" i="2" s="1"/>
  <c r="BC1145" i="2"/>
  <c r="AD1145" i="2" s="1"/>
  <c r="BB1081" i="2"/>
  <c r="AC1081" i="2" s="1"/>
  <c r="BB1136" i="2"/>
  <c r="AC1136" i="2" s="1"/>
  <c r="BC1136" i="2"/>
  <c r="AD1136" i="2" s="1"/>
  <c r="BB1191" i="2"/>
  <c r="AC1191" i="2" s="1"/>
  <c r="BC1173" i="2"/>
  <c r="AD1173" i="2" s="1"/>
  <c r="BB1100" i="2"/>
  <c r="AC1100" i="2" s="1"/>
  <c r="BB1167" i="2"/>
  <c r="AC1167" i="2" s="1"/>
  <c r="BC1094" i="2"/>
  <c r="AD1094" i="2" s="1"/>
  <c r="BC1149" i="2"/>
  <c r="AD1149" i="2" s="1"/>
  <c r="BB1130" i="2"/>
  <c r="AC1130" i="2" s="1"/>
  <c r="BB1115" i="2"/>
  <c r="AC1115" i="2" s="1"/>
  <c r="AZ1098" i="2"/>
  <c r="AA1098" i="2" s="1"/>
  <c r="BA1098" i="2"/>
  <c r="AB1098" i="2" s="1"/>
  <c r="BA1145" i="2"/>
  <c r="AB1145" i="2" s="1"/>
  <c r="AZ1136" i="2"/>
  <c r="AA1136" i="2" s="1"/>
  <c r="BA1136" i="2"/>
  <c r="AB1136" i="2" s="1"/>
  <c r="AZ1191" i="2"/>
  <c r="AA1191" i="2" s="1"/>
  <c r="BA1191" i="2"/>
  <c r="AB1191" i="2" s="1"/>
  <c r="BA1118" i="2"/>
  <c r="AB1118" i="2" s="1"/>
  <c r="AZ1100" i="2"/>
  <c r="AA1100" i="2" s="1"/>
  <c r="BA1100" i="2"/>
  <c r="AB1100" i="2" s="1"/>
  <c r="BA1167" i="2"/>
  <c r="AB1167" i="2" s="1"/>
  <c r="AZ1094" i="2"/>
  <c r="AA1094" i="2" s="1"/>
  <c r="AZ1149" i="2"/>
  <c r="AA1149" i="2" s="1"/>
  <c r="BA1149" i="2"/>
  <c r="AB1149" i="2" s="1"/>
  <c r="BA234" i="2"/>
  <c r="AB234" i="2" s="1"/>
  <c r="AZ1130" i="2"/>
  <c r="AA1130" i="2" s="1"/>
  <c r="BA1130" i="2"/>
  <c r="AB1130" i="2" s="1"/>
  <c r="BA1104" i="2"/>
  <c r="AB1104" i="2" s="1"/>
  <c r="AZ401" i="2"/>
  <c r="AA401" i="2" s="1"/>
  <c r="U2229" i="2"/>
  <c r="X1058" i="2" s="1"/>
  <c r="S4" i="2"/>
  <c r="R4" i="2"/>
  <c r="Q4" i="2"/>
  <c r="P4" i="2"/>
  <c r="Y155" i="2"/>
  <c r="Y453" i="2"/>
  <c r="Y149" i="2"/>
  <c r="U701" i="2"/>
  <c r="BE558" i="2"/>
  <c r="AF558" i="2" s="1"/>
  <c r="BI453" i="2"/>
  <c r="AJ453" i="2" s="1"/>
  <c r="BF453" i="2"/>
  <c r="AG453" i="2" s="1"/>
  <c r="BE453" i="2"/>
  <c r="AF453" i="2" s="1"/>
  <c r="AZ453" i="2"/>
  <c r="AA453" i="2" s="1"/>
  <c r="BA453" i="2"/>
  <c r="AB453" i="2" s="1"/>
  <c r="L4" i="2"/>
  <c r="K4" i="2"/>
  <c r="J4" i="2"/>
  <c r="BE968" i="2" l="1"/>
  <c r="AF968" i="2" s="1"/>
  <c r="O676" i="2"/>
  <c r="O699" i="2"/>
  <c r="BD968" i="2"/>
  <c r="AE968" i="2" s="1"/>
  <c r="BC1115" i="2"/>
  <c r="AD1115" i="2" s="1"/>
  <c r="BB1157" i="2"/>
  <c r="AC1157" i="2" s="1"/>
  <c r="O636" i="2"/>
  <c r="N623" i="2"/>
  <c r="U623" i="2" s="1"/>
  <c r="O1924" i="2"/>
  <c r="O748" i="2"/>
  <c r="U964" i="2"/>
  <c r="X561" i="2" s="1"/>
  <c r="BE561" i="2" s="1"/>
  <c r="AF561" i="2" s="1"/>
  <c r="N891" i="2"/>
  <c r="O355" i="2"/>
  <c r="N1649" i="2"/>
  <c r="N848" i="2"/>
  <c r="N299" i="2"/>
  <c r="N363" i="2"/>
  <c r="N595" i="2"/>
  <c r="N859" i="2"/>
  <c r="N947" i="2"/>
  <c r="N196" i="2"/>
  <c r="N412" i="2"/>
  <c r="O1084" i="2"/>
  <c r="N2482" i="2"/>
  <c r="O502" i="2"/>
  <c r="U502" i="2" s="1"/>
  <c r="U1502" i="2"/>
  <c r="U1773" i="2"/>
  <c r="X900" i="2" s="1"/>
  <c r="BD900" i="2" s="1"/>
  <c r="AE900" i="2" s="1"/>
  <c r="O322" i="2"/>
  <c r="O1520" i="2"/>
  <c r="O69" i="2"/>
  <c r="O1516" i="2"/>
  <c r="O348" i="2"/>
  <c r="N1916" i="2"/>
  <c r="N1931" i="2"/>
  <c r="Y1118" i="2"/>
  <c r="N1379" i="2"/>
  <c r="O435" i="2"/>
  <c r="O1483" i="2"/>
  <c r="O372" i="2"/>
  <c r="O2355" i="2"/>
  <c r="N2452" i="2"/>
  <c r="U230" i="2"/>
  <c r="X166" i="2" s="1"/>
  <c r="BB166" i="2" s="1"/>
  <c r="AC166" i="2" s="1"/>
  <c r="O934" i="2"/>
  <c r="O1582" i="2"/>
  <c r="BA968" i="2"/>
  <c r="AB968" i="2" s="1"/>
  <c r="BG968" i="2"/>
  <c r="AH968" i="2" s="1"/>
  <c r="AZ1115" i="2"/>
  <c r="AA1115" i="2" s="1"/>
  <c r="BB1150" i="2"/>
  <c r="AC1150" i="2" s="1"/>
  <c r="BE1080" i="2"/>
  <c r="AF1080" i="2" s="1"/>
  <c r="BD1083" i="2"/>
  <c r="AE1083" i="2" s="1"/>
  <c r="O52" i="2"/>
  <c r="AZ968" i="2"/>
  <c r="AA968" i="2" s="1"/>
  <c r="BF968" i="2"/>
  <c r="AG968" i="2" s="1"/>
  <c r="BK1115" i="2"/>
  <c r="AL1115" i="2" s="1"/>
  <c r="BK1118" i="2"/>
  <c r="AL1118" i="2" s="1"/>
  <c r="O172" i="2"/>
  <c r="O1220" i="2"/>
  <c r="O1714" i="2"/>
  <c r="N1796" i="2"/>
  <c r="O2337" i="2"/>
  <c r="O835" i="2"/>
  <c r="Z1141" i="2"/>
  <c r="O868" i="2"/>
  <c r="O35" i="2"/>
  <c r="O611" i="2"/>
  <c r="O180" i="2"/>
  <c r="O260" i="2"/>
  <c r="O436" i="2"/>
  <c r="N692" i="2"/>
  <c r="O1036" i="2"/>
  <c r="O1484" i="2"/>
  <c r="O1812" i="2"/>
  <c r="O2116" i="2"/>
  <c r="O1504" i="2"/>
  <c r="O2109" i="2"/>
  <c r="O2261" i="2"/>
  <c r="BB968" i="2"/>
  <c r="AC968" i="2" s="1"/>
  <c r="BC401" i="2"/>
  <c r="AD401" i="2" s="1"/>
  <c r="U234" i="2"/>
  <c r="O2315" i="2"/>
  <c r="O731" i="2"/>
  <c r="O1179" i="2"/>
  <c r="N2132" i="2"/>
  <c r="O471" i="2"/>
  <c r="O713" i="2"/>
  <c r="O899" i="2"/>
  <c r="O756" i="2"/>
  <c r="N884" i="2"/>
  <c r="N1498" i="2"/>
  <c r="O2026" i="2"/>
  <c r="N1644" i="2"/>
  <c r="O1942" i="2"/>
  <c r="O2173" i="2"/>
  <c r="O1697" i="2"/>
  <c r="O345" i="2"/>
  <c r="BC453" i="2"/>
  <c r="AD453" i="2" s="1"/>
  <c r="BK453" i="2"/>
  <c r="AL453" i="2" s="1"/>
  <c r="AZ1145" i="2"/>
  <c r="AA1145" i="2" s="1"/>
  <c r="BI1115" i="2"/>
  <c r="AJ1115" i="2" s="1"/>
  <c r="BJ234" i="2"/>
  <c r="AK234" i="2" s="1"/>
  <c r="O48" i="2"/>
  <c r="N345" i="2"/>
  <c r="O643" i="2"/>
  <c r="Y1094" i="2"/>
  <c r="N494" i="2"/>
  <c r="O2437" i="2"/>
  <c r="O1754" i="2"/>
  <c r="O235" i="2"/>
  <c r="O452" i="2"/>
  <c r="N820" i="2"/>
  <c r="O1212" i="2"/>
  <c r="O1970" i="2"/>
  <c r="O2298" i="2"/>
  <c r="N1875" i="2"/>
  <c r="O1652" i="2"/>
  <c r="O2252" i="2"/>
  <c r="U581" i="2"/>
  <c r="X380" i="2" s="1"/>
  <c r="O957" i="2"/>
  <c r="U1925" i="2"/>
  <c r="X949" i="2" s="1"/>
  <c r="BB949" i="2" s="1"/>
  <c r="AC949" i="2" s="1"/>
  <c r="U1981" i="2"/>
  <c r="O2021" i="2"/>
  <c r="BK968" i="2"/>
  <c r="AL968" i="2" s="1"/>
  <c r="BA1194" i="2"/>
  <c r="AB1194" i="2" s="1"/>
  <c r="BG1115" i="2"/>
  <c r="AH1115" i="2" s="1"/>
  <c r="BH1115" i="2"/>
  <c r="AI1115" i="2" s="1"/>
  <c r="O37" i="2"/>
  <c r="N1603" i="2"/>
  <c r="O343" i="2"/>
  <c r="O194" i="2"/>
  <c r="O411" i="2"/>
  <c r="O491" i="2"/>
  <c r="N1515" i="2"/>
  <c r="O644" i="2"/>
  <c r="O708" i="2"/>
  <c r="O1892" i="2"/>
  <c r="O209" i="2"/>
  <c r="U857" i="2"/>
  <c r="X515" i="2" s="1"/>
  <c r="BA515" i="2" s="1"/>
  <c r="AB515" i="2" s="1"/>
  <c r="U19" i="2"/>
  <c r="X16" i="2" s="1"/>
  <c r="N1786" i="2"/>
  <c r="O1976" i="2"/>
  <c r="O2033" i="2"/>
  <c r="N2061" i="2"/>
  <c r="O2061" i="2"/>
  <c r="O2096" i="2"/>
  <c r="N2147" i="2"/>
  <c r="O2218" i="2"/>
  <c r="O2257" i="2"/>
  <c r="O2274" i="2"/>
  <c r="O2360" i="2"/>
  <c r="O2458" i="2"/>
  <c r="N513" i="2"/>
  <c r="BC968" i="2"/>
  <c r="AD968" i="2" s="1"/>
  <c r="BJ968" i="2"/>
  <c r="AK968" i="2" s="1"/>
  <c r="BA1141" i="2"/>
  <c r="AB1141" i="2" s="1"/>
  <c r="BC1118" i="2"/>
  <c r="AD1118" i="2" s="1"/>
  <c r="U1355" i="2"/>
  <c r="U1861" i="2"/>
  <c r="U1676" i="2"/>
  <c r="X861" i="2" s="1"/>
  <c r="AZ861" i="2" s="1"/>
  <c r="AA861" i="2" s="1"/>
  <c r="U1843" i="2"/>
  <c r="U1314" i="2"/>
  <c r="Y1100" i="2"/>
  <c r="K2428" i="2"/>
  <c r="O2428" i="2" s="1"/>
  <c r="K2219" i="2"/>
  <c r="K1573" i="2"/>
  <c r="L1099" i="2"/>
  <c r="M2475" i="2"/>
  <c r="M2221" i="2"/>
  <c r="M1573" i="2"/>
  <c r="M1300" i="2"/>
  <c r="O1300" i="2" s="1"/>
  <c r="L1219" i="2"/>
  <c r="N1297" i="2"/>
  <c r="O1535" i="2"/>
  <c r="O1591" i="2"/>
  <c r="N1776" i="2"/>
  <c r="N1881" i="2"/>
  <c r="N1897" i="2"/>
  <c r="O1331" i="2"/>
  <c r="O1911" i="2"/>
  <c r="N460" i="2"/>
  <c r="O472" i="2"/>
  <c r="O536" i="2"/>
  <c r="O608" i="2"/>
  <c r="O744" i="2"/>
  <c r="O784" i="2"/>
  <c r="O864" i="2"/>
  <c r="O888" i="2"/>
  <c r="O928" i="2"/>
  <c r="O936" i="2"/>
  <c r="O1232" i="2"/>
  <c r="O1336" i="2"/>
  <c r="O1409" i="2"/>
  <c r="N1522" i="2"/>
  <c r="N1672" i="2"/>
  <c r="O1720" i="2"/>
  <c r="N1938" i="2"/>
  <c r="U2185" i="2"/>
  <c r="X1043" i="2" s="1"/>
  <c r="BB1043" i="2" s="1"/>
  <c r="AC1043" i="2" s="1"/>
  <c r="U1628" i="2"/>
  <c r="U1711" i="2"/>
  <c r="U1743" i="2"/>
  <c r="U1791" i="2"/>
  <c r="U2271" i="2"/>
  <c r="BC155" i="2"/>
  <c r="AD155" i="2" s="1"/>
  <c r="M4" i="2"/>
  <c r="O4" i="2" s="1"/>
  <c r="BI155" i="2"/>
  <c r="AJ155" i="2" s="1"/>
  <c r="BC149" i="2"/>
  <c r="AD149" i="2" s="1"/>
  <c r="BG234" i="2"/>
  <c r="AH234" i="2" s="1"/>
  <c r="AZ1083" i="2"/>
  <c r="AA1083" i="2" s="1"/>
  <c r="BC1150" i="2"/>
  <c r="AD1150" i="2" s="1"/>
  <c r="BC1157" i="2"/>
  <c r="AD1157" i="2" s="1"/>
  <c r="BG1118" i="2"/>
  <c r="AH1118" i="2" s="1"/>
  <c r="BH1100" i="2"/>
  <c r="AI1100" i="2" s="1"/>
  <c r="BK1100" i="2"/>
  <c r="AL1100" i="2" s="1"/>
  <c r="U516" i="2"/>
  <c r="X349" i="2" s="1"/>
  <c r="BE349" i="2" s="1"/>
  <c r="AF349" i="2" s="1"/>
  <c r="U1506" i="2"/>
  <c r="U1702" i="2"/>
  <c r="X871" i="2" s="1"/>
  <c r="BH871" i="2" s="1"/>
  <c r="AI871" i="2" s="1"/>
  <c r="U1742" i="2"/>
  <c r="BI149" i="2"/>
  <c r="AJ149" i="2" s="1"/>
  <c r="BD155" i="2"/>
  <c r="AE155" i="2" s="1"/>
  <c r="BE149" i="2"/>
  <c r="AF149" i="2" s="1"/>
  <c r="U1033" i="2"/>
  <c r="U1992" i="2"/>
  <c r="X972" i="2" s="1"/>
  <c r="BG972" i="2" s="1"/>
  <c r="AH972" i="2" s="1"/>
  <c r="BH968" i="2"/>
  <c r="AI968" i="2" s="1"/>
  <c r="BJ149" i="2"/>
  <c r="AK149" i="2" s="1"/>
  <c r="BB1095" i="2"/>
  <c r="AC1095" i="2" s="1"/>
  <c r="BC1083" i="2"/>
  <c r="AD1083" i="2" s="1"/>
  <c r="BK1177" i="2"/>
  <c r="AL1177" i="2" s="1"/>
  <c r="O152" i="2"/>
  <c r="N1266" i="2"/>
  <c r="N633" i="2"/>
  <c r="O649" i="2"/>
  <c r="N681" i="2"/>
  <c r="N705" i="2"/>
  <c r="N721" i="2"/>
  <c r="N769" i="2"/>
  <c r="N841" i="2"/>
  <c r="O1001" i="2"/>
  <c r="O1025" i="2"/>
  <c r="O1049" i="2"/>
  <c r="N1089" i="2"/>
  <c r="N1225" i="2"/>
  <c r="N1307" i="2"/>
  <c r="L1572" i="2"/>
  <c r="N1572" i="2" s="1"/>
  <c r="L2220" i="2"/>
  <c r="X1205" i="2"/>
  <c r="J2480" i="2"/>
  <c r="J2442" i="2"/>
  <c r="J2432" i="2"/>
  <c r="J2351" i="2"/>
  <c r="J2344" i="2"/>
  <c r="J2247" i="2"/>
  <c r="J2123" i="2"/>
  <c r="J2106" i="2"/>
  <c r="J2074" i="2"/>
  <c r="J2048" i="2"/>
  <c r="U2048" i="2" s="1"/>
  <c r="J2000" i="2"/>
  <c r="J1943" i="2"/>
  <c r="J1903" i="2"/>
  <c r="J1856" i="2"/>
  <c r="J1728" i="2"/>
  <c r="J1683" i="2"/>
  <c r="J1664" i="2"/>
  <c r="J1648" i="2"/>
  <c r="O1985" i="2"/>
  <c r="N2056" i="2"/>
  <c r="N2065" i="2"/>
  <c r="N2121" i="2"/>
  <c r="N2136" i="2"/>
  <c r="U2136" i="2" s="1"/>
  <c r="X1027" i="2" s="1"/>
  <c r="O2146" i="2"/>
  <c r="N2168" i="2"/>
  <c r="N2195" i="2"/>
  <c r="O2193" i="2"/>
  <c r="N2202" i="2"/>
  <c r="O2240" i="2"/>
  <c r="O2321" i="2"/>
  <c r="N2361" i="2"/>
  <c r="O2393" i="2"/>
  <c r="O2456" i="2"/>
  <c r="O2488" i="2"/>
  <c r="O827" i="2"/>
  <c r="O915" i="2"/>
  <c r="N1067" i="2"/>
  <c r="O1115" i="2"/>
  <c r="N1276" i="2"/>
  <c r="U1276" i="2" s="1"/>
  <c r="N1444" i="2"/>
  <c r="O1443" i="2"/>
  <c r="N1611" i="2"/>
  <c r="U1611" i="2" s="1"/>
  <c r="X835" i="2" s="1"/>
  <c r="AZ835" i="2" s="1"/>
  <c r="AA835" i="2" s="1"/>
  <c r="O1867" i="2"/>
  <c r="N2069" i="2"/>
  <c r="N90" i="2"/>
  <c r="N137" i="2"/>
  <c r="N178" i="2"/>
  <c r="U178" i="2" s="1"/>
  <c r="N337" i="2"/>
  <c r="N346" i="2"/>
  <c r="O369" i="2"/>
  <c r="O401" i="2"/>
  <c r="N409" i="2"/>
  <c r="N417" i="2"/>
  <c r="N481" i="2"/>
  <c r="N657" i="2"/>
  <c r="N658" i="2"/>
  <c r="O793" i="2"/>
  <c r="N921" i="2"/>
  <c r="O1004" i="2"/>
  <c r="O1027" i="2"/>
  <c r="O1051" i="2"/>
  <c r="O1073" i="2"/>
  <c r="N1074" i="2"/>
  <c r="O1089" i="2"/>
  <c r="U1089" i="2" s="1"/>
  <c r="X616" i="2" s="1"/>
  <c r="BH616" i="2" s="1"/>
  <c r="AI616" i="2" s="1"/>
  <c r="N1145" i="2"/>
  <c r="N1193" i="2"/>
  <c r="O1306" i="2"/>
  <c r="O1313" i="2"/>
  <c r="O1401" i="2"/>
  <c r="N1418" i="2"/>
  <c r="N1434" i="2"/>
  <c r="N1564" i="2"/>
  <c r="O1650" i="2"/>
  <c r="O1797" i="2"/>
  <c r="U1797" i="2" s="1"/>
  <c r="N1803" i="2"/>
  <c r="O1804" i="2"/>
  <c r="N1810" i="2"/>
  <c r="N1914" i="2"/>
  <c r="O1913" i="2"/>
  <c r="O2002" i="2"/>
  <c r="O2089" i="2"/>
  <c r="N2090" i="2"/>
  <c r="N2114" i="2"/>
  <c r="K2191" i="2"/>
  <c r="K2471" i="2"/>
  <c r="N2471" i="2" s="1"/>
  <c r="J1573" i="2"/>
  <c r="M2509" i="2"/>
  <c r="J2407" i="2"/>
  <c r="J2319" i="2"/>
  <c r="J13" i="2"/>
  <c r="K2495" i="2"/>
  <c r="N2495" i="2" s="1"/>
  <c r="J1572" i="2"/>
  <c r="J2195" i="2"/>
  <c r="J2468" i="2"/>
  <c r="J2453" i="2"/>
  <c r="J2395" i="2"/>
  <c r="J2380" i="2"/>
  <c r="J2347" i="2"/>
  <c r="J2333" i="2"/>
  <c r="K2086" i="2"/>
  <c r="M2159" i="2"/>
  <c r="L2214" i="2"/>
  <c r="N2214" i="2" s="1"/>
  <c r="J12" i="2"/>
  <c r="J1571" i="2"/>
  <c r="K2223" i="2"/>
  <c r="O1745" i="2"/>
  <c r="O1082" i="2"/>
  <c r="N1090" i="2"/>
  <c r="O1114" i="2"/>
  <c r="O1305" i="2"/>
  <c r="O1362" i="2"/>
  <c r="U1362" i="2" s="1"/>
  <c r="O1377" i="2"/>
  <c r="L2432" i="2"/>
  <c r="J2280" i="2"/>
  <c r="J2248" i="2"/>
  <c r="J2111" i="2"/>
  <c r="J2059" i="2"/>
  <c r="J1744" i="2"/>
  <c r="J1723" i="2"/>
  <c r="J1699" i="2"/>
  <c r="J1688" i="2"/>
  <c r="M2478" i="2"/>
  <c r="O2478" i="2" s="1"/>
  <c r="U2506" i="2"/>
  <c r="U2498" i="2"/>
  <c r="X1195" i="2" s="1"/>
  <c r="U2482" i="2"/>
  <c r="X1180" i="2" s="1"/>
  <c r="BA1180" i="2" s="1"/>
  <c r="AB1180" i="2" s="1"/>
  <c r="BI1162" i="2"/>
  <c r="AJ1162" i="2" s="1"/>
  <c r="O2069" i="2"/>
  <c r="N48" i="2"/>
  <c r="O247" i="2"/>
  <c r="O432" i="2"/>
  <c r="N440" i="2"/>
  <c r="O817" i="2"/>
  <c r="N1096" i="2"/>
  <c r="O1131" i="2"/>
  <c r="N1425" i="2"/>
  <c r="O1579" i="2"/>
  <c r="N1593" i="2"/>
  <c r="N1799" i="2"/>
  <c r="O2039" i="2"/>
  <c r="N2071" i="2"/>
  <c r="O1755" i="2"/>
  <c r="O2125" i="2"/>
  <c r="N2348" i="2"/>
  <c r="O1274" i="2"/>
  <c r="O1294" i="2"/>
  <c r="N1336" i="2"/>
  <c r="U1336" i="2" s="1"/>
  <c r="X735" i="2" s="1"/>
  <c r="O1346" i="2"/>
  <c r="O1388" i="2"/>
  <c r="N1408" i="2"/>
  <c r="O1640" i="2"/>
  <c r="U1640" i="2" s="1"/>
  <c r="X847" i="2" s="1"/>
  <c r="BE847" i="2" s="1"/>
  <c r="AF847" i="2" s="1"/>
  <c r="O1688" i="2"/>
  <c r="O1785" i="2"/>
  <c r="N1936" i="2"/>
  <c r="N1986" i="2"/>
  <c r="O1993" i="2"/>
  <c r="O2128" i="2"/>
  <c r="O2216" i="2"/>
  <c r="N2241" i="2"/>
  <c r="O2272" i="2"/>
  <c r="O2296" i="2"/>
  <c r="O2368" i="2"/>
  <c r="O2424" i="2"/>
  <c r="O2504" i="2"/>
  <c r="N827" i="2"/>
  <c r="N1115" i="2"/>
  <c r="N1275" i="2"/>
  <c r="O1445" i="2"/>
  <c r="U1445" i="2" s="1"/>
  <c r="N154" i="2"/>
  <c r="O361" i="2"/>
  <c r="O385" i="2"/>
  <c r="U385" i="2" s="1"/>
  <c r="X277" i="2" s="1"/>
  <c r="O393" i="2"/>
  <c r="O545" i="2"/>
  <c r="U545" i="2" s="1"/>
  <c r="X362" i="2" s="1"/>
  <c r="BD362" i="2" s="1"/>
  <c r="AE362" i="2" s="1"/>
  <c r="O561" i="2"/>
  <c r="O569" i="2"/>
  <c r="N600" i="2"/>
  <c r="BH155" i="2"/>
  <c r="AI155" i="2" s="1"/>
  <c r="BB149" i="2"/>
  <c r="AC149" i="2" s="1"/>
  <c r="BA1083" i="2"/>
  <c r="AB1083" i="2" s="1"/>
  <c r="BA1198" i="2"/>
  <c r="AB1198" i="2" s="1"/>
  <c r="BB1164" i="2"/>
  <c r="AC1164" i="2" s="1"/>
  <c r="BE1164" i="2"/>
  <c r="AF1164" i="2" s="1"/>
  <c r="BF1194" i="2"/>
  <c r="AG1194" i="2" s="1"/>
  <c r="BG1083" i="2"/>
  <c r="AH1083" i="2" s="1"/>
  <c r="BH1121" i="2"/>
  <c r="AI1121" i="2" s="1"/>
  <c r="BH1162" i="2"/>
  <c r="AI1162" i="2" s="1"/>
  <c r="BK1162" i="2"/>
  <c r="AL1162" i="2" s="1"/>
  <c r="U284" i="2"/>
  <c r="U893" i="2"/>
  <c r="O346" i="2"/>
  <c r="N1065" i="2"/>
  <c r="U550" i="2"/>
  <c r="O1184" i="2"/>
  <c r="U281" i="2"/>
  <c r="X204" i="2" s="1"/>
  <c r="BI204" i="2" s="1"/>
  <c r="AJ204" i="2" s="1"/>
  <c r="N1650" i="2"/>
  <c r="N2321" i="2"/>
  <c r="O1193" i="2"/>
  <c r="O1810" i="2"/>
  <c r="U1363" i="2"/>
  <c r="X749" i="2" s="1"/>
  <c r="BD749" i="2" s="1"/>
  <c r="AE749" i="2" s="1"/>
  <c r="N1073" i="2"/>
  <c r="O1592" i="2"/>
  <c r="O1949" i="2"/>
  <c r="N810" i="2"/>
  <c r="N1345" i="2"/>
  <c r="U689" i="2"/>
  <c r="X423" i="2" s="1"/>
  <c r="BJ1162" i="2"/>
  <c r="AK1162" i="2" s="1"/>
  <c r="O1481" i="2"/>
  <c r="O1522" i="2"/>
  <c r="U777" i="2"/>
  <c r="X474" i="2" s="1"/>
  <c r="N1161" i="2"/>
  <c r="N2273" i="2"/>
  <c r="N1569" i="2"/>
  <c r="N1306" i="2"/>
  <c r="Y1141" i="2"/>
  <c r="U1210" i="2"/>
  <c r="X676" i="2" s="1"/>
  <c r="O1564" i="2"/>
  <c r="U1900" i="2"/>
  <c r="X941" i="2" s="1"/>
  <c r="BD941" i="2" s="1"/>
  <c r="AE941" i="2" s="1"/>
  <c r="BF155" i="2"/>
  <c r="AG155" i="2" s="1"/>
  <c r="BI968" i="2"/>
  <c r="AJ968" i="2" s="1"/>
  <c r="BG558" i="2"/>
  <c r="AH558" i="2" s="1"/>
  <c r="BA149" i="2"/>
  <c r="AB149" i="2" s="1"/>
  <c r="AZ1150" i="2"/>
  <c r="AA1150" i="2" s="1"/>
  <c r="BA1094" i="2"/>
  <c r="AB1094" i="2" s="1"/>
  <c r="BA1081" i="2"/>
  <c r="AB1081" i="2" s="1"/>
  <c r="BC1152" i="2"/>
  <c r="AD1152" i="2" s="1"/>
  <c r="BC1194" i="2"/>
  <c r="AD1194" i="2" s="1"/>
  <c r="BE1141" i="2"/>
  <c r="AF1141" i="2" s="1"/>
  <c r="BE1191" i="2"/>
  <c r="AF1191" i="2" s="1"/>
  <c r="BE1162" i="2"/>
  <c r="AF1162" i="2" s="1"/>
  <c r="BG1164" i="2"/>
  <c r="AH1164" i="2" s="1"/>
  <c r="BI1083" i="2"/>
  <c r="AJ1083" i="2" s="1"/>
  <c r="BJ1141" i="2"/>
  <c r="AK1141" i="2" s="1"/>
  <c r="BK1083" i="2"/>
  <c r="AL1083" i="2" s="1"/>
  <c r="U1534" i="2"/>
  <c r="U2155" i="2"/>
  <c r="O2056" i="2"/>
  <c r="N1660" i="2"/>
  <c r="N2217" i="2"/>
  <c r="N1481" i="2"/>
  <c r="N401" i="2"/>
  <c r="U401" i="2" s="1"/>
  <c r="X286" i="2" s="1"/>
  <c r="BK286" i="2" s="1"/>
  <c r="AL286" i="2" s="1"/>
  <c r="N1252" i="2"/>
  <c r="U1934" i="2"/>
  <c r="N793" i="2"/>
  <c r="BG155" i="2"/>
  <c r="AH155" i="2" s="1"/>
  <c r="BJ558" i="2"/>
  <c r="AK558" i="2" s="1"/>
  <c r="BF558" i="2"/>
  <c r="AG558" i="2" s="1"/>
  <c r="AZ1141" i="2"/>
  <c r="AA1141" i="2" s="1"/>
  <c r="BB1185" i="2"/>
  <c r="AC1185" i="2" s="1"/>
  <c r="BB1173" i="2"/>
  <c r="AC1173" i="2" s="1"/>
  <c r="O24" i="2"/>
  <c r="AZ155" i="2"/>
  <c r="AA155" i="2" s="1"/>
  <c r="BE155" i="2"/>
  <c r="AF155" i="2" s="1"/>
  <c r="BK149" i="2"/>
  <c r="AL149" i="2" s="1"/>
  <c r="BC558" i="2"/>
  <c r="AD558" i="2" s="1"/>
  <c r="BA1164" i="2"/>
  <c r="AB1164" i="2" s="1"/>
  <c r="BB1194" i="2"/>
  <c r="AC1194" i="2" s="1"/>
  <c r="BB1162" i="2"/>
  <c r="AC1162" i="2" s="1"/>
  <c r="BD1141" i="2"/>
  <c r="AE1141" i="2" s="1"/>
  <c r="BE48" i="2"/>
  <c r="AF48" i="2" s="1"/>
  <c r="BF1164" i="2"/>
  <c r="AG1164" i="2" s="1"/>
  <c r="BH1083" i="2"/>
  <c r="AI1083" i="2" s="1"/>
  <c r="BJ1113" i="2"/>
  <c r="AK1113" i="2" s="1"/>
  <c r="BJ1083" i="2"/>
  <c r="AK1083" i="2" s="1"/>
  <c r="U171" i="2"/>
  <c r="X119" i="2" s="1"/>
  <c r="Y119" i="2" s="1"/>
  <c r="U1227" i="2"/>
  <c r="N1401" i="2"/>
  <c r="BA1173" i="2"/>
  <c r="AB1173" i="2" s="1"/>
  <c r="BF1198" i="2"/>
  <c r="AG1198" i="2" s="1"/>
  <c r="BH1193" i="2"/>
  <c r="AI1193" i="2" s="1"/>
  <c r="U2058" i="2"/>
  <c r="U770" i="2"/>
  <c r="U1633" i="2"/>
  <c r="X843" i="2" s="1"/>
  <c r="BI843" i="2" s="1"/>
  <c r="AJ843" i="2" s="1"/>
  <c r="N1699" i="2"/>
  <c r="U1699" i="2" s="1"/>
  <c r="BA1121" i="2"/>
  <c r="AB1121" i="2" s="1"/>
  <c r="BB1193" i="2"/>
  <c r="AC1193" i="2" s="1"/>
  <c r="U97" i="2"/>
  <c r="X67" i="2" s="1"/>
  <c r="BB67" i="2" s="1"/>
  <c r="AC67" i="2" s="1"/>
  <c r="O33" i="2"/>
  <c r="U1937" i="2"/>
  <c r="N969" i="2"/>
  <c r="N832" i="2"/>
  <c r="U832" i="2" s="1"/>
  <c r="X505" i="2" s="1"/>
  <c r="U979" i="2"/>
  <c r="N1618" i="2"/>
  <c r="U1618" i="2" s="1"/>
  <c r="Z1191" i="2"/>
  <c r="U1694" i="2"/>
  <c r="U1766" i="2"/>
  <c r="N864" i="2"/>
  <c r="N1288" i="2"/>
  <c r="O697" i="2"/>
  <c r="O850" i="2"/>
  <c r="O881" i="2"/>
  <c r="O913" i="2"/>
  <c r="O1433" i="2"/>
  <c r="N1473" i="2"/>
  <c r="N1528" i="2"/>
  <c r="N1587" i="2"/>
  <c r="N1624" i="2"/>
  <c r="N1722" i="2"/>
  <c r="O1721" i="2"/>
  <c r="O1770" i="2"/>
  <c r="U1770" i="2" s="1"/>
  <c r="N1784" i="2"/>
  <c r="O1938" i="2"/>
  <c r="N1988" i="2"/>
  <c r="N2024" i="2"/>
  <c r="N2042" i="2"/>
  <c r="O2057" i="2"/>
  <c r="N2082" i="2"/>
  <c r="N2137" i="2"/>
  <c r="O2168" i="2"/>
  <c r="N2196" i="2"/>
  <c r="N2203" i="2"/>
  <c r="U2203" i="2" s="1"/>
  <c r="O2201" i="2"/>
  <c r="O2305" i="2"/>
  <c r="O2384" i="2"/>
  <c r="N2392" i="2"/>
  <c r="O2408" i="2"/>
  <c r="O2457" i="2"/>
  <c r="O916" i="2"/>
  <c r="O1116" i="2"/>
  <c r="N1277" i="2"/>
  <c r="N1420" i="2"/>
  <c r="O1444" i="2"/>
  <c r="O1612" i="2"/>
  <c r="O1868" i="2"/>
  <c r="N2070" i="2"/>
  <c r="N25" i="2"/>
  <c r="N34" i="2"/>
  <c r="N42" i="2"/>
  <c r="N89" i="2"/>
  <c r="N169" i="2"/>
  <c r="N305" i="2"/>
  <c r="O313" i="2"/>
  <c r="O347" i="2"/>
  <c r="U633" i="2"/>
  <c r="X403" i="2" s="1"/>
  <c r="O652" i="2"/>
  <c r="O715" i="2"/>
  <c r="O1028" i="2"/>
  <c r="O1052" i="2"/>
  <c r="N1490" i="2"/>
  <c r="U1490" i="2" s="1"/>
  <c r="N1546" i="2"/>
  <c r="U1546" i="2" s="1"/>
  <c r="O1673" i="2"/>
  <c r="N1705" i="2"/>
  <c r="O1798" i="2"/>
  <c r="O1811" i="2"/>
  <c r="N1817" i="2"/>
  <c r="O1859" i="2"/>
  <c r="N1915" i="2"/>
  <c r="N2091" i="2"/>
  <c r="U2091" i="2" s="1"/>
  <c r="O2172" i="2"/>
  <c r="O2187" i="2"/>
  <c r="N2226" i="2"/>
  <c r="O2251" i="2"/>
  <c r="N2314" i="2"/>
  <c r="N2338" i="2"/>
  <c r="N2386" i="2"/>
  <c r="O2401" i="2"/>
  <c r="N2469" i="2"/>
  <c r="O747" i="2"/>
  <c r="N819" i="2"/>
  <c r="N883" i="2"/>
  <c r="O1019" i="2"/>
  <c r="U1019" i="2" s="1"/>
  <c r="X582" i="2" s="1"/>
  <c r="BA582" i="2" s="1"/>
  <c r="AB582" i="2" s="1"/>
  <c r="N1083" i="2"/>
  <c r="O1187" i="2"/>
  <c r="O1347" i="2"/>
  <c r="O1627" i="2"/>
  <c r="O2019" i="2"/>
  <c r="O2163" i="2"/>
  <c r="O2212" i="2"/>
  <c r="N26" i="2"/>
  <c r="N306" i="2"/>
  <c r="N338" i="2"/>
  <c r="O378" i="2"/>
  <c r="U378" i="2" s="1"/>
  <c r="X271" i="2" s="1"/>
  <c r="Y271" i="2" s="1"/>
  <c r="N426" i="2"/>
  <c r="O632" i="2"/>
  <c r="O642" i="2"/>
  <c r="O730" i="2"/>
  <c r="U730" i="2" s="1"/>
  <c r="X447" i="2" s="1"/>
  <c r="N738" i="2"/>
  <c r="O778" i="2"/>
  <c r="O874" i="2"/>
  <c r="O242" i="2"/>
  <c r="U242" i="2" s="1"/>
  <c r="X175" i="2" s="1"/>
  <c r="BJ175" i="2" s="1"/>
  <c r="AK175" i="2" s="1"/>
  <c r="BD149" i="2"/>
  <c r="AE149" i="2" s="1"/>
  <c r="BF149" i="2"/>
  <c r="AG149" i="2" s="1"/>
  <c r="BA155" i="2"/>
  <c r="AB155" i="2" s="1"/>
  <c r="BJ155" i="2"/>
  <c r="AK155" i="2" s="1"/>
  <c r="Z558" i="2"/>
  <c r="BB558" i="2"/>
  <c r="AC558" i="2" s="1"/>
  <c r="BD401" i="2"/>
  <c r="AE401" i="2" s="1"/>
  <c r="BA401" i="2"/>
  <c r="AB401" i="2" s="1"/>
  <c r="Z1098" i="2"/>
  <c r="Y1098" i="2"/>
  <c r="BG1098" i="2"/>
  <c r="AH1098" i="2" s="1"/>
  <c r="BE1098" i="2"/>
  <c r="AF1098" i="2" s="1"/>
  <c r="Z1145" i="2"/>
  <c r="BK1145" i="2"/>
  <c r="AL1145" i="2" s="1"/>
  <c r="BI1145" i="2"/>
  <c r="AJ1145" i="2" s="1"/>
  <c r="BF1145" i="2"/>
  <c r="AG1145" i="2" s="1"/>
  <c r="BD1145" i="2"/>
  <c r="AE1145" i="2" s="1"/>
  <c r="Z1081" i="2"/>
  <c r="BC1081" i="2"/>
  <c r="AD1081" i="2" s="1"/>
  <c r="AZ1081" i="2"/>
  <c r="AA1081" i="2" s="1"/>
  <c r="BJ1081" i="2"/>
  <c r="AK1081" i="2" s="1"/>
  <c r="BH1081" i="2"/>
  <c r="AI1081" i="2" s="1"/>
  <c r="Z1176" i="2"/>
  <c r="AZ1176" i="2"/>
  <c r="AA1176" i="2" s="1"/>
  <c r="BK1168" i="2"/>
  <c r="AL1168" i="2" s="1"/>
  <c r="BB1168" i="2"/>
  <c r="AC1168" i="2" s="1"/>
  <c r="BF1144" i="2"/>
  <c r="AG1144" i="2" s="1"/>
  <c r="BB1144" i="2"/>
  <c r="AC1144" i="2" s="1"/>
  <c r="Z1136" i="2"/>
  <c r="Y1136" i="2"/>
  <c r="BK1167" i="2"/>
  <c r="AL1167" i="2" s="1"/>
  <c r="BJ1167" i="2"/>
  <c r="AK1167" i="2" s="1"/>
  <c r="BI1167" i="2"/>
  <c r="AJ1167" i="2" s="1"/>
  <c r="BF1167" i="2"/>
  <c r="AG1167" i="2" s="1"/>
  <c r="Z1167" i="2"/>
  <c r="Z1094" i="2"/>
  <c r="BB1094" i="2"/>
  <c r="AC1094" i="2" s="1"/>
  <c r="BJ1094" i="2"/>
  <c r="AK1094" i="2" s="1"/>
  <c r="BH1094" i="2"/>
  <c r="AI1094" i="2" s="1"/>
  <c r="AZ1173" i="2"/>
  <c r="AA1173" i="2" s="1"/>
  <c r="BD1173" i="2"/>
  <c r="AE1173" i="2" s="1"/>
  <c r="BC1141" i="2"/>
  <c r="AD1141" i="2" s="1"/>
  <c r="BK1141" i="2"/>
  <c r="AL1141" i="2" s="1"/>
  <c r="BH1141" i="2"/>
  <c r="AI1141" i="2" s="1"/>
  <c r="BF1141" i="2"/>
  <c r="AG1141" i="2" s="1"/>
  <c r="BI1141" i="2"/>
  <c r="AJ1141" i="2" s="1"/>
  <c r="BG1141" i="2"/>
  <c r="AH1141" i="2" s="1"/>
  <c r="Y1164" i="2"/>
  <c r="BJ1164" i="2"/>
  <c r="AK1164" i="2" s="1"/>
  <c r="BH1164" i="2"/>
  <c r="AI1164" i="2" s="1"/>
  <c r="BC1164" i="2"/>
  <c r="AD1164" i="2" s="1"/>
  <c r="AZ1164" i="2"/>
  <c r="AA1164" i="2" s="1"/>
  <c r="BK1164" i="2"/>
  <c r="AL1164" i="2" s="1"/>
  <c r="BI1164" i="2"/>
  <c r="AJ1164" i="2" s="1"/>
  <c r="Y1083" i="2"/>
  <c r="BE1083" i="2"/>
  <c r="AF1083" i="2" s="1"/>
  <c r="N88" i="2"/>
  <c r="O1032" i="2"/>
  <c r="U1171" i="2"/>
  <c r="O1201" i="2"/>
  <c r="U1586" i="2"/>
  <c r="U1584" i="2"/>
  <c r="X829" i="2" s="1"/>
  <c r="BJ829" i="2" s="1"/>
  <c r="AK829" i="2" s="1"/>
  <c r="O1722" i="2"/>
  <c r="U1722" i="2" s="1"/>
  <c r="O1987" i="2"/>
  <c r="U1987" i="2" s="1"/>
  <c r="U2043" i="2"/>
  <c r="N2066" i="2"/>
  <c r="N2122" i="2"/>
  <c r="N2138" i="2"/>
  <c r="O2148" i="2"/>
  <c r="O2144" i="2"/>
  <c r="U2144" i="2" s="1"/>
  <c r="X1030" i="2" s="1"/>
  <c r="BJ1030" i="2" s="1"/>
  <c r="AK1030" i="2" s="1"/>
  <c r="O2154" i="2"/>
  <c r="O2194" i="2"/>
  <c r="O2195" i="2"/>
  <c r="O2202" i="2"/>
  <c r="N2456" i="2"/>
  <c r="N2488" i="2"/>
  <c r="N795" i="2"/>
  <c r="O1069" i="2"/>
  <c r="O1070" i="2"/>
  <c r="N1771" i="2"/>
  <c r="U1771" i="2" s="1"/>
  <c r="X898" i="2" s="1"/>
  <c r="O2419" i="2"/>
  <c r="N73" i="2"/>
  <c r="N105" i="2"/>
  <c r="N218" i="2"/>
  <c r="N241" i="2"/>
  <c r="U241" i="2" s="1"/>
  <c r="X174" i="2" s="1"/>
  <c r="N273" i="2"/>
  <c r="U323" i="2"/>
  <c r="U521" i="2"/>
  <c r="X351" i="2" s="1"/>
  <c r="BH351" i="2" s="1"/>
  <c r="AI351" i="2" s="1"/>
  <c r="U634" i="2"/>
  <c r="O657" i="2"/>
  <c r="U801" i="2"/>
  <c r="X489" i="2" s="1"/>
  <c r="O1474" i="2"/>
  <c r="O1813" i="2"/>
  <c r="O2189" i="2"/>
  <c r="O1387" i="2"/>
  <c r="U1387" i="2" s="1"/>
  <c r="O1690" i="2"/>
  <c r="U1690" i="2" s="1"/>
  <c r="N1713" i="2"/>
  <c r="N2240" i="2"/>
  <c r="O668" i="2"/>
  <c r="U668" i="2" s="1"/>
  <c r="O1068" i="2"/>
  <c r="O1771" i="2"/>
  <c r="N74" i="2"/>
  <c r="U74" i="2" s="1"/>
  <c r="N179" i="2"/>
  <c r="N219" i="2"/>
  <c r="N322" i="2"/>
  <c r="U322" i="2" s="1"/>
  <c r="O1475" i="2"/>
  <c r="N1497" i="2"/>
  <c r="O1651" i="2"/>
  <c r="N1753" i="2"/>
  <c r="O2049" i="2"/>
  <c r="U2049" i="2" s="1"/>
  <c r="X998" i="2" s="1"/>
  <c r="O2379" i="2"/>
  <c r="O486" i="2"/>
  <c r="O618" i="2"/>
  <c r="O794" i="2"/>
  <c r="N1896" i="2"/>
  <c r="U1452" i="2"/>
  <c r="U539" i="2"/>
  <c r="U307" i="2"/>
  <c r="X223" i="2" s="1"/>
  <c r="BB223" i="2" s="1"/>
  <c r="AC223" i="2" s="1"/>
  <c r="U1899" i="2"/>
  <c r="X940" i="2" s="1"/>
  <c r="BG940" i="2" s="1"/>
  <c r="AH940" i="2" s="1"/>
  <c r="U1256" i="2"/>
  <c r="BF1118" i="2"/>
  <c r="AG1118" i="2" s="1"/>
  <c r="U146" i="2"/>
  <c r="U1486" i="2"/>
  <c r="U1736" i="2"/>
  <c r="X883" i="2" s="1"/>
  <c r="BC883" i="2" s="1"/>
  <c r="AD883" i="2" s="1"/>
  <c r="U1309" i="2"/>
  <c r="N55" i="2"/>
  <c r="N87" i="2"/>
  <c r="N175" i="2"/>
  <c r="N601" i="2"/>
  <c r="N985" i="2"/>
  <c r="N1017" i="2"/>
  <c r="N1280" i="2"/>
  <c r="O1442" i="2"/>
  <c r="O1760" i="2"/>
  <c r="U1760" i="2" s="1"/>
  <c r="O1831" i="2"/>
  <c r="U1831" i="2" s="1"/>
  <c r="X917" i="2" s="1"/>
  <c r="AZ917" i="2" s="1"/>
  <c r="AA917" i="2" s="1"/>
  <c r="O1881" i="2"/>
  <c r="O2071" i="2"/>
  <c r="O2179" i="2"/>
  <c r="N2487" i="2"/>
  <c r="N2126" i="2"/>
  <c r="N112" i="2"/>
  <c r="O456" i="2"/>
  <c r="O505" i="2"/>
  <c r="O811" i="2"/>
  <c r="O1041" i="2"/>
  <c r="O1056" i="2"/>
  <c r="O1185" i="2"/>
  <c r="O1272" i="2"/>
  <c r="U1272" i="2" s="1"/>
  <c r="X706" i="2" s="1"/>
  <c r="N1289" i="2"/>
  <c r="O1288" i="2"/>
  <c r="N1337" i="2"/>
  <c r="O1384" i="2"/>
  <c r="N1704" i="2"/>
  <c r="U1704" i="2" s="1"/>
  <c r="X872" i="2" s="1"/>
  <c r="BE489" i="2"/>
  <c r="AF489" i="2" s="1"/>
  <c r="BA489" i="2"/>
  <c r="AB489" i="2" s="1"/>
  <c r="BF489" i="2"/>
  <c r="AG489" i="2" s="1"/>
  <c r="BI489" i="2"/>
  <c r="AJ489" i="2" s="1"/>
  <c r="BF953" i="2"/>
  <c r="AG953" i="2" s="1"/>
  <c r="BA953" i="2"/>
  <c r="AB953" i="2" s="1"/>
  <c r="BG423" i="2"/>
  <c r="AH423" i="2" s="1"/>
  <c r="BH423" i="2"/>
  <c r="AI423" i="2" s="1"/>
  <c r="BA423" i="2"/>
  <c r="AB423" i="2" s="1"/>
  <c r="Y423" i="2"/>
  <c r="U1116" i="2"/>
  <c r="N410" i="2"/>
  <c r="N418" i="2"/>
  <c r="BI1132" i="2"/>
  <c r="AJ1132" i="2" s="1"/>
  <c r="BJ1132" i="2"/>
  <c r="AK1132" i="2" s="1"/>
  <c r="O956" i="2"/>
  <c r="N1561" i="2"/>
  <c r="U1561" i="2" s="1"/>
  <c r="X823" i="2" s="1"/>
  <c r="Z823" i="2" s="1"/>
  <c r="O1561" i="2"/>
  <c r="N2289" i="2"/>
  <c r="O2289" i="2"/>
  <c r="N2489" i="2"/>
  <c r="O2489" i="2"/>
  <c r="O610" i="2"/>
  <c r="N610" i="2"/>
  <c r="O1939" i="2"/>
  <c r="BE900" i="2"/>
  <c r="AF900" i="2" s="1"/>
  <c r="BK900" i="2"/>
  <c r="AL900" i="2" s="1"/>
  <c r="AZ1104" i="2"/>
  <c r="AA1104" i="2" s="1"/>
  <c r="AZ1118" i="2"/>
  <c r="AA1118" i="2" s="1"/>
  <c r="BC1095" i="2"/>
  <c r="AD1095" i="2" s="1"/>
  <c r="BB1199" i="2"/>
  <c r="AC1199" i="2" s="1"/>
  <c r="BD1149" i="2"/>
  <c r="AE1149" i="2" s="1"/>
  <c r="BE1118" i="2"/>
  <c r="AF1118" i="2" s="1"/>
  <c r="BG1132" i="2"/>
  <c r="AH1132" i="2" s="1"/>
  <c r="BG1191" i="2"/>
  <c r="AH1191" i="2" s="1"/>
  <c r="BK1132" i="2"/>
  <c r="AL1132" i="2" s="1"/>
  <c r="O105" i="2"/>
  <c r="U2107" i="2"/>
  <c r="X1018" i="2" s="1"/>
  <c r="BH1018" i="2" s="1"/>
  <c r="AI1018" i="2" s="1"/>
  <c r="N2457" i="2"/>
  <c r="O2314" i="2"/>
  <c r="N1811" i="2"/>
  <c r="U465" i="2"/>
  <c r="X326" i="2" s="1"/>
  <c r="BF326" i="2" s="1"/>
  <c r="AG326" i="2" s="1"/>
  <c r="N2128" i="2"/>
  <c r="O410" i="2"/>
  <c r="N347" i="2"/>
  <c r="O819" i="2"/>
  <c r="N2097" i="2"/>
  <c r="U2097" i="2" s="1"/>
  <c r="U1366" i="2"/>
  <c r="X751" i="2" s="1"/>
  <c r="BJ751" i="2" s="1"/>
  <c r="AK751" i="2" s="1"/>
  <c r="U1333" i="2"/>
  <c r="X733" i="2" s="1"/>
  <c r="BE733" i="2" s="1"/>
  <c r="AF733" i="2" s="1"/>
  <c r="U1613" i="2"/>
  <c r="X836" i="2" s="1"/>
  <c r="AZ836" i="2" s="1"/>
  <c r="AA836" i="2" s="1"/>
  <c r="U1645" i="2"/>
  <c r="X850" i="2" s="1"/>
  <c r="BH850" i="2" s="1"/>
  <c r="AI850" i="2" s="1"/>
  <c r="BE1176" i="2"/>
  <c r="AF1176" i="2" s="1"/>
  <c r="BF1176" i="2"/>
  <c r="AG1176" i="2" s="1"/>
  <c r="BK1109" i="2"/>
  <c r="AL1109" i="2" s="1"/>
  <c r="BJ1109" i="2"/>
  <c r="AK1109" i="2" s="1"/>
  <c r="BF1109" i="2"/>
  <c r="AG1109" i="2" s="1"/>
  <c r="BJ1193" i="2"/>
  <c r="AK1193" i="2" s="1"/>
  <c r="BF1193" i="2"/>
  <c r="AG1193" i="2" s="1"/>
  <c r="O1523" i="2"/>
  <c r="N1523" i="2"/>
  <c r="U121" i="2"/>
  <c r="X85" i="2" s="1"/>
  <c r="BA85" i="2" s="1"/>
  <c r="AB85" i="2" s="1"/>
  <c r="O1420" i="2"/>
  <c r="O169" i="2"/>
  <c r="O273" i="2"/>
  <c r="U273" i="2" s="1"/>
  <c r="X198" i="2" s="1"/>
  <c r="O89" i="2"/>
  <c r="O25" i="2"/>
  <c r="N2057" i="2"/>
  <c r="N2384" i="2"/>
  <c r="O218" i="2"/>
  <c r="U1428" i="2"/>
  <c r="Z1118" i="2"/>
  <c r="BD1118" i="2"/>
  <c r="AE1118" i="2" s="1"/>
  <c r="N2154" i="2"/>
  <c r="BI1150" i="2"/>
  <c r="AJ1150" i="2" s="1"/>
  <c r="BJ1150" i="2"/>
  <c r="AK1150" i="2" s="1"/>
  <c r="U81" i="2"/>
  <c r="X57" i="2" s="1"/>
  <c r="BG57" i="2" s="1"/>
  <c r="AH57" i="2" s="1"/>
  <c r="N2080" i="2"/>
  <c r="O2080" i="2"/>
  <c r="BD558" i="2"/>
  <c r="AE558" i="2" s="1"/>
  <c r="BH1150" i="2"/>
  <c r="AI1150" i="2" s="1"/>
  <c r="O1616" i="2"/>
  <c r="N1068" i="2"/>
  <c r="N1696" i="2"/>
  <c r="U1696" i="2" s="1"/>
  <c r="X869" i="2" s="1"/>
  <c r="Y869" i="2" s="1"/>
  <c r="O305" i="2"/>
  <c r="U1149" i="2"/>
  <c r="X643" i="2" s="1"/>
  <c r="BK643" i="2" s="1"/>
  <c r="AL643" i="2" s="1"/>
  <c r="Z1130" i="2"/>
  <c r="BK1130" i="2"/>
  <c r="AL1130" i="2" s="1"/>
  <c r="Y1191" i="2"/>
  <c r="BH1191" i="2"/>
  <c r="AI1191" i="2" s="1"/>
  <c r="Y1149" i="2"/>
  <c r="Z1149" i="2"/>
  <c r="Y1115" i="2"/>
  <c r="BF1115" i="2"/>
  <c r="AG1115" i="2" s="1"/>
  <c r="O1275" i="2"/>
  <c r="U1275" i="2" s="1"/>
  <c r="X707" i="2" s="1"/>
  <c r="N193" i="2"/>
  <c r="O1083" i="2"/>
  <c r="O1307" i="2"/>
  <c r="U2131" i="2"/>
  <c r="BG1104" i="2"/>
  <c r="AH1104" i="2" s="1"/>
  <c r="BH1104" i="2"/>
  <c r="AI1104" i="2" s="1"/>
  <c r="BF1132" i="2"/>
  <c r="AG1132" i="2" s="1"/>
  <c r="BA1132" i="2"/>
  <c r="AB1132" i="2" s="1"/>
  <c r="BD1104" i="2"/>
  <c r="AE1104" i="2" s="1"/>
  <c r="O2147" i="2"/>
  <c r="U2147" i="2" s="1"/>
  <c r="N1049" i="2"/>
  <c r="U262" i="2"/>
  <c r="BF1079" i="2"/>
  <c r="AG1079" i="2" s="1"/>
  <c r="BE1079" i="2"/>
  <c r="AF1079" i="2" s="1"/>
  <c r="BK558" i="2"/>
  <c r="AL558" i="2" s="1"/>
  <c r="BJ192" i="2"/>
  <c r="AK192" i="2" s="1"/>
  <c r="BC1132" i="2"/>
  <c r="AD1132" i="2" s="1"/>
  <c r="BC1177" i="2"/>
  <c r="AD1177" i="2" s="1"/>
  <c r="BB1118" i="2"/>
  <c r="AC1118" i="2" s="1"/>
  <c r="BE1115" i="2"/>
  <c r="AF1115" i="2" s="1"/>
  <c r="BE1130" i="2"/>
  <c r="AF1130" i="2" s="1"/>
  <c r="BG1150" i="2"/>
  <c r="AH1150" i="2" s="1"/>
  <c r="BI1168" i="2"/>
  <c r="AJ1168" i="2" s="1"/>
  <c r="BK1080" i="2"/>
  <c r="AL1080" i="2" s="1"/>
  <c r="BK1104" i="2"/>
  <c r="AL1104" i="2" s="1"/>
  <c r="O32" i="2"/>
  <c r="U102" i="2"/>
  <c r="X71" i="2" s="1"/>
  <c r="BD71" i="2" s="1"/>
  <c r="AE71" i="2" s="1"/>
  <c r="N2194" i="2"/>
  <c r="N956" i="2"/>
  <c r="N1619" i="2"/>
  <c r="N1770" i="2"/>
  <c r="BB453" i="2"/>
  <c r="AC453" i="2" s="1"/>
  <c r="BD453" i="2"/>
  <c r="AE453" i="2" s="1"/>
  <c r="BG453" i="2"/>
  <c r="AH453" i="2" s="1"/>
  <c r="BH453" i="2"/>
  <c r="AI453" i="2" s="1"/>
  <c r="BJ453" i="2"/>
  <c r="AK453" i="2" s="1"/>
  <c r="BH558" i="2"/>
  <c r="AI558" i="2" s="1"/>
  <c r="AZ558" i="2"/>
  <c r="AA558" i="2" s="1"/>
  <c r="Y968" i="2"/>
  <c r="BA1079" i="2"/>
  <c r="AB1079" i="2" s="1"/>
  <c r="BA1150" i="2"/>
  <c r="AB1150" i="2" s="1"/>
  <c r="BA1193" i="2"/>
  <c r="AB1193" i="2" s="1"/>
  <c r="AZ1199" i="2"/>
  <c r="AA1199" i="2" s="1"/>
  <c r="BA1109" i="2"/>
  <c r="AB1109" i="2" s="1"/>
  <c r="BC1130" i="2"/>
  <c r="AD1130" i="2" s="1"/>
  <c r="BC1100" i="2"/>
  <c r="AD1100" i="2" s="1"/>
  <c r="BC1191" i="2"/>
  <c r="AD1191" i="2" s="1"/>
  <c r="BD1115" i="2"/>
  <c r="AE1115" i="2" s="1"/>
  <c r="BE1185" i="2"/>
  <c r="AF1185" i="2" s="1"/>
  <c r="BG1176" i="2"/>
  <c r="AH1176" i="2" s="1"/>
  <c r="BF1173" i="2"/>
  <c r="AG1173" i="2" s="1"/>
  <c r="BH1202" i="2"/>
  <c r="AI1202" i="2" s="1"/>
  <c r="BH1113" i="2"/>
  <c r="AI1113" i="2" s="1"/>
  <c r="BK1202" i="2"/>
  <c r="AL1202" i="2" s="1"/>
  <c r="BJ1185" i="2"/>
  <c r="AK1185" i="2" s="1"/>
  <c r="U1647" i="2"/>
  <c r="U1030" i="2"/>
  <c r="U195" i="2"/>
  <c r="X137" i="2" s="1"/>
  <c r="Y137" i="2" s="1"/>
  <c r="U2100" i="2"/>
  <c r="X1016" i="2" s="1"/>
  <c r="AZ1016" i="2" s="1"/>
  <c r="AA1016" i="2" s="1"/>
  <c r="N2408" i="2"/>
  <c r="O1784" i="2"/>
  <c r="N1475" i="2"/>
  <c r="U1475" i="2" s="1"/>
  <c r="N1069" i="2"/>
  <c r="N1697" i="2"/>
  <c r="O1986" i="2"/>
  <c r="N747" i="2"/>
  <c r="U747" i="2" s="1"/>
  <c r="X456" i="2" s="1"/>
  <c r="BI456" i="2" s="1"/>
  <c r="AJ456" i="2" s="1"/>
  <c r="N1612" i="2"/>
  <c r="O1805" i="2"/>
  <c r="N49" i="2"/>
  <c r="O103" i="2"/>
  <c r="O271" i="2"/>
  <c r="N1097" i="2"/>
  <c r="O123" i="2"/>
  <c r="U123" i="2" s="1"/>
  <c r="O42" i="2"/>
  <c r="O137" i="2"/>
  <c r="O73" i="2"/>
  <c r="U9" i="2"/>
  <c r="U377" i="2"/>
  <c r="X270" i="2" s="1"/>
  <c r="BJ270" i="2" s="1"/>
  <c r="AK270" i="2" s="1"/>
  <c r="U212" i="2"/>
  <c r="X151" i="2" s="1"/>
  <c r="BJ151" i="2" s="1"/>
  <c r="AK151" i="2" s="1"/>
  <c r="U350" i="2"/>
  <c r="U988" i="2"/>
  <c r="U179" i="2"/>
  <c r="U221" i="2"/>
  <c r="X157" i="2" s="1"/>
  <c r="BE157" i="2" s="1"/>
  <c r="AF157" i="2" s="1"/>
  <c r="U1692" i="2"/>
  <c r="U1459" i="2"/>
  <c r="U2065" i="2"/>
  <c r="U2216" i="2"/>
  <c r="X1054" i="2" s="1"/>
  <c r="BC1054" i="2" s="1"/>
  <c r="AD1054" i="2" s="1"/>
  <c r="U155" i="2"/>
  <c r="U245" i="2"/>
  <c r="X178" i="2" s="1"/>
  <c r="BF178" i="2" s="1"/>
  <c r="AG178" i="2" s="1"/>
  <c r="U124" i="2"/>
  <c r="X87" i="2" s="1"/>
  <c r="BA87" i="2" s="1"/>
  <c r="AB87" i="2" s="1"/>
  <c r="N1433" i="2"/>
  <c r="U1715" i="2"/>
  <c r="O314" i="2"/>
  <c r="U30" i="2"/>
  <c r="X26" i="2" s="1"/>
  <c r="U98" i="2"/>
  <c r="X68" i="2" s="1"/>
  <c r="O34" i="2"/>
  <c r="U1605" i="2"/>
  <c r="U314" i="2"/>
  <c r="U237" i="2"/>
  <c r="X171" i="2" s="1"/>
  <c r="BB171" i="2" s="1"/>
  <c r="AC171" i="2" s="1"/>
  <c r="U1124" i="2"/>
  <c r="U1674" i="2"/>
  <c r="U744" i="2"/>
  <c r="X454" i="2" s="1"/>
  <c r="BJ454" i="2" s="1"/>
  <c r="AK454" i="2" s="1"/>
  <c r="U2118" i="2"/>
  <c r="U2056" i="2"/>
  <c r="X1001" i="2" s="1"/>
  <c r="BD1001" i="2" s="1"/>
  <c r="AE1001" i="2" s="1"/>
  <c r="U2060" i="2"/>
  <c r="U1747" i="2"/>
  <c r="U2274" i="2"/>
  <c r="BE85" i="2"/>
  <c r="AF85" i="2" s="1"/>
  <c r="Y157" i="2"/>
  <c r="U876" i="2"/>
  <c r="X524" i="2" s="1"/>
  <c r="Z524" i="2" s="1"/>
  <c r="Z1185" i="2"/>
  <c r="U1144" i="2"/>
  <c r="U779" i="2"/>
  <c r="U821" i="2"/>
  <c r="X499" i="2" s="1"/>
  <c r="BC499" i="2" s="1"/>
  <c r="AD499" i="2" s="1"/>
  <c r="U1213" i="2"/>
  <c r="X679" i="2" s="1"/>
  <c r="BH679" i="2" s="1"/>
  <c r="AI679" i="2" s="1"/>
  <c r="U1245" i="2"/>
  <c r="X693" i="2" s="1"/>
  <c r="U1406" i="2"/>
  <c r="U1432" i="2"/>
  <c r="U1504" i="2"/>
  <c r="O1057" i="2"/>
  <c r="N1273" i="2"/>
  <c r="U1381" i="2"/>
  <c r="BD1109" i="2"/>
  <c r="AE1109" i="2" s="1"/>
  <c r="U329" i="2"/>
  <c r="X236" i="2" s="1"/>
  <c r="U2121" i="2"/>
  <c r="U843" i="2"/>
  <c r="U2193" i="2"/>
  <c r="BA362" i="2"/>
  <c r="AB362" i="2" s="1"/>
  <c r="U1232" i="2"/>
  <c r="X688" i="2" s="1"/>
  <c r="Y688" i="2" s="1"/>
  <c r="U586" i="2"/>
  <c r="Y204" i="2"/>
  <c r="AZ1193" i="2"/>
  <c r="AA1193" i="2" s="1"/>
  <c r="AZ1121" i="2"/>
  <c r="AA1121" i="2" s="1"/>
  <c r="BC1176" i="2"/>
  <c r="AD1176" i="2" s="1"/>
  <c r="BD1162" i="2"/>
  <c r="AE1162" i="2" s="1"/>
  <c r="BG1185" i="2"/>
  <c r="AH1185" i="2" s="1"/>
  <c r="BG1162" i="2"/>
  <c r="AH1162" i="2" s="1"/>
  <c r="BI1176" i="2"/>
  <c r="AJ1176" i="2" s="1"/>
  <c r="BF861" i="2"/>
  <c r="AG861" i="2" s="1"/>
  <c r="AZ204" i="2"/>
  <c r="AA204" i="2" s="1"/>
  <c r="BD119" i="2"/>
  <c r="AE119" i="2" s="1"/>
  <c r="BA1185" i="2"/>
  <c r="AB1185" i="2" s="1"/>
  <c r="BA1162" i="2"/>
  <c r="AB1162" i="2" s="1"/>
  <c r="BC1121" i="2"/>
  <c r="AD1121" i="2" s="1"/>
  <c r="BE1173" i="2"/>
  <c r="AF1173" i="2" s="1"/>
  <c r="BG1109" i="2"/>
  <c r="AH1109" i="2" s="1"/>
  <c r="BJ1176" i="2"/>
  <c r="AK1176" i="2" s="1"/>
  <c r="U842" i="2"/>
  <c r="U460" i="2"/>
  <c r="Z1115" i="2"/>
  <c r="U1962" i="2"/>
  <c r="X960" i="2" s="1"/>
  <c r="BD960" i="2" s="1"/>
  <c r="AE960" i="2" s="1"/>
  <c r="U858" i="2"/>
  <c r="X516" i="2" s="1"/>
  <c r="BK516" i="2" s="1"/>
  <c r="AL516" i="2" s="1"/>
  <c r="U2205" i="2"/>
  <c r="X1050" i="2" s="1"/>
  <c r="BA1050" i="2" s="1"/>
  <c r="AB1050" i="2" s="1"/>
  <c r="U1965" i="2"/>
  <c r="X962" i="2" s="1"/>
  <c r="BD962" i="2" s="1"/>
  <c r="AE962" i="2" s="1"/>
  <c r="U1997" i="2"/>
  <c r="X974" i="2" s="1"/>
  <c r="BG974" i="2" s="1"/>
  <c r="AH974" i="2" s="1"/>
  <c r="U1443" i="2"/>
  <c r="X781" i="2" s="1"/>
  <c r="BB781" i="2" s="1"/>
  <c r="AC781" i="2" s="1"/>
  <c r="U109" i="2"/>
  <c r="U736" i="2"/>
  <c r="X451" i="2" s="1"/>
  <c r="BJ451" i="2" s="1"/>
  <c r="AK451" i="2" s="1"/>
  <c r="BA900" i="2"/>
  <c r="AB900" i="2" s="1"/>
  <c r="BB423" i="2"/>
  <c r="AC423" i="2" s="1"/>
  <c r="BG204" i="2"/>
  <c r="AH204" i="2" s="1"/>
  <c r="BB1149" i="2"/>
  <c r="AC1149" i="2" s="1"/>
  <c r="BB1109" i="2"/>
  <c r="AC1109" i="2" s="1"/>
  <c r="BD1130" i="2"/>
  <c r="AE1130" i="2" s="1"/>
  <c r="BG1130" i="2"/>
  <c r="AH1130" i="2" s="1"/>
  <c r="BF1083" i="2"/>
  <c r="AG1083" i="2" s="1"/>
  <c r="BH1149" i="2"/>
  <c r="AI1149" i="2" s="1"/>
  <c r="BI1199" i="2"/>
  <c r="AJ1199" i="2" s="1"/>
  <c r="BI1109" i="2"/>
  <c r="AJ1109" i="2" s="1"/>
  <c r="BK1149" i="2"/>
  <c r="AL1149" i="2" s="1"/>
  <c r="U50" i="2"/>
  <c r="X37" i="2" s="1"/>
  <c r="U682" i="2"/>
  <c r="U177" i="2"/>
  <c r="X124" i="2" s="1"/>
  <c r="BC124" i="2" s="1"/>
  <c r="AD124" i="2" s="1"/>
  <c r="U2129" i="2"/>
  <c r="U1944" i="2"/>
  <c r="U1624" i="2"/>
  <c r="X840" i="2" s="1"/>
  <c r="BI840" i="2" s="1"/>
  <c r="AJ840" i="2" s="1"/>
  <c r="U1904" i="2"/>
  <c r="U969" i="2"/>
  <c r="U2128" i="2"/>
  <c r="X1024" i="2" s="1"/>
  <c r="BD1024" i="2" s="1"/>
  <c r="AE1024" i="2" s="1"/>
  <c r="U1851" i="2"/>
  <c r="U2250" i="2"/>
  <c r="U394" i="2"/>
  <c r="Z1083" i="2"/>
  <c r="U914" i="2"/>
  <c r="BI48" i="2"/>
  <c r="AJ48" i="2" s="1"/>
  <c r="U2243" i="2"/>
  <c r="U298" i="2"/>
  <c r="X216" i="2" s="1"/>
  <c r="BI216" i="2" s="1"/>
  <c r="AJ216" i="2" s="1"/>
  <c r="U647" i="2"/>
  <c r="U520" i="2"/>
  <c r="BK401" i="2"/>
  <c r="AL401" i="2" s="1"/>
  <c r="BG401" i="2"/>
  <c r="AH401" i="2" s="1"/>
  <c r="U427" i="2"/>
  <c r="Y1104" i="2"/>
  <c r="BI1104" i="2"/>
  <c r="AJ1104" i="2" s="1"/>
  <c r="BE1104" i="2"/>
  <c r="AF1104" i="2" s="1"/>
  <c r="Y1150" i="2"/>
  <c r="BK1150" i="2"/>
  <c r="AL1150" i="2" s="1"/>
  <c r="BF1150" i="2"/>
  <c r="AG1150" i="2" s="1"/>
  <c r="Z1150" i="2"/>
  <c r="Z1132" i="2"/>
  <c r="AZ1132" i="2"/>
  <c r="AA1132" i="2" s="1"/>
  <c r="BD351" i="2"/>
  <c r="AE351" i="2" s="1"/>
  <c r="BA151" i="2"/>
  <c r="AB151" i="2" s="1"/>
  <c r="BE850" i="2"/>
  <c r="AF850" i="2" s="1"/>
  <c r="BH861" i="2"/>
  <c r="AI861" i="2" s="1"/>
  <c r="BB1132" i="2"/>
  <c r="AC1132" i="2" s="1"/>
  <c r="BB1104" i="2"/>
  <c r="AC1104" i="2" s="1"/>
  <c r="Y1132" i="2"/>
  <c r="U1109" i="2"/>
  <c r="U854" i="2"/>
  <c r="X513" i="2" s="1"/>
  <c r="U1664" i="2"/>
  <c r="U1792" i="2"/>
  <c r="U1888" i="2"/>
  <c r="U2000" i="2"/>
  <c r="U2184" i="2"/>
  <c r="U2237" i="2"/>
  <c r="X1061" i="2" s="1"/>
  <c r="Z1198" i="2"/>
  <c r="BK1198" i="2"/>
  <c r="AL1198" i="2" s="1"/>
  <c r="BC1162" i="2"/>
  <c r="AD1162" i="2" s="1"/>
  <c r="AZ1162" i="2"/>
  <c r="AA1162" i="2" s="1"/>
  <c r="Y1162" i="2"/>
  <c r="Z1121" i="2"/>
  <c r="BD1121" i="2"/>
  <c r="AE1121" i="2" s="1"/>
  <c r="Y1176" i="2"/>
  <c r="BK1176" i="2"/>
  <c r="AL1176" i="2" s="1"/>
  <c r="BH1176" i="2"/>
  <c r="AI1176" i="2" s="1"/>
  <c r="BJ1173" i="2"/>
  <c r="AK1173" i="2" s="1"/>
  <c r="BH1173" i="2"/>
  <c r="AI1173" i="2" s="1"/>
  <c r="BK1173" i="2"/>
  <c r="AL1173" i="2" s="1"/>
  <c r="Y1173" i="2"/>
  <c r="BC1109" i="2"/>
  <c r="AD1109" i="2" s="1"/>
  <c r="AZ1109" i="2"/>
  <c r="AA1109" i="2" s="1"/>
  <c r="BI1193" i="2"/>
  <c r="AJ1193" i="2" s="1"/>
  <c r="Z1193" i="2"/>
  <c r="AZ1043" i="2"/>
  <c r="AA1043" i="2" s="1"/>
  <c r="AZ783" i="2"/>
  <c r="AA783" i="2" s="1"/>
  <c r="BA1176" i="2"/>
  <c r="AB1176" i="2" s="1"/>
  <c r="BC1193" i="2"/>
  <c r="AD1193" i="2" s="1"/>
  <c r="BB1176" i="2"/>
  <c r="AC1176" i="2" s="1"/>
  <c r="BE1150" i="2"/>
  <c r="AF1150" i="2" s="1"/>
  <c r="BD1193" i="2"/>
  <c r="AE1193" i="2" s="1"/>
  <c r="BE1121" i="2"/>
  <c r="AF1121" i="2" s="1"/>
  <c r="BF1104" i="2"/>
  <c r="AG1104" i="2" s="1"/>
  <c r="BG1173" i="2"/>
  <c r="AH1173" i="2" s="1"/>
  <c r="BG1198" i="2"/>
  <c r="AH1198" i="2" s="1"/>
  <c r="BH1132" i="2"/>
  <c r="AI1132" i="2" s="1"/>
  <c r="BH1109" i="2"/>
  <c r="AI1109" i="2" s="1"/>
  <c r="BH1198" i="2"/>
  <c r="AI1198" i="2" s="1"/>
  <c r="BK1193" i="2"/>
  <c r="AL1193" i="2" s="1"/>
  <c r="BK1121" i="2"/>
  <c r="AL1121" i="2" s="1"/>
  <c r="U83" i="2"/>
  <c r="X59" i="2" s="1"/>
  <c r="U1569" i="2"/>
  <c r="U2004" i="2"/>
  <c r="U18" i="2"/>
  <c r="X15" i="2" s="1"/>
  <c r="BJ15" i="2" s="1"/>
  <c r="AK15" i="2" s="1"/>
  <c r="Y1193" i="2"/>
  <c r="BE960" i="2"/>
  <c r="AF960" i="2" s="1"/>
  <c r="BH960" i="2"/>
  <c r="AI960" i="2" s="1"/>
  <c r="U1971" i="2"/>
  <c r="AZ900" i="2"/>
  <c r="AA900" i="2" s="1"/>
  <c r="BC1018" i="2"/>
  <c r="AD1018" i="2" s="1"/>
  <c r="Z149" i="2"/>
  <c r="AZ149" i="2"/>
  <c r="AA149" i="2" s="1"/>
  <c r="BG149" i="2"/>
  <c r="AH149" i="2" s="1"/>
  <c r="Z155" i="2"/>
  <c r="BK155" i="2"/>
  <c r="AL155" i="2" s="1"/>
  <c r="U1177" i="2"/>
  <c r="X656" i="2" s="1"/>
  <c r="BH656" i="2" s="1"/>
  <c r="AI656" i="2" s="1"/>
  <c r="U476" i="2"/>
  <c r="X330" i="2" s="1"/>
  <c r="BB330" i="2" s="1"/>
  <c r="AC330" i="2" s="1"/>
  <c r="U1470" i="2"/>
  <c r="U1353" i="2"/>
  <c r="X744" i="2" s="1"/>
  <c r="BD744" i="2" s="1"/>
  <c r="AE744" i="2" s="1"/>
  <c r="Z1109" i="2"/>
  <c r="Z1104" i="2"/>
  <c r="BH900" i="2"/>
  <c r="AI900" i="2" s="1"/>
  <c r="BB349" i="2"/>
  <c r="AC349" i="2" s="1"/>
  <c r="BF349" i="2"/>
  <c r="AG349" i="2" s="1"/>
  <c r="BH401" i="2"/>
  <c r="AI401" i="2" s="1"/>
  <c r="U161" i="2"/>
  <c r="X111" i="2" s="1"/>
  <c r="Z111" i="2" s="1"/>
  <c r="U41" i="2"/>
  <c r="X32" i="2" s="1"/>
  <c r="BK32" i="2" s="1"/>
  <c r="AL32" i="2" s="1"/>
  <c r="Y1109" i="2"/>
  <c r="Z1162" i="2"/>
  <c r="Z1173" i="2"/>
  <c r="O1280" i="2"/>
  <c r="N1512" i="2"/>
  <c r="N1535" i="2"/>
  <c r="O1552" i="2"/>
  <c r="N1591" i="2"/>
  <c r="U1591" i="2" s="1"/>
  <c r="X831" i="2" s="1"/>
  <c r="BB831" i="2" s="1"/>
  <c r="AC831" i="2" s="1"/>
  <c r="O2177" i="2"/>
  <c r="N2377" i="2"/>
  <c r="O2442" i="2"/>
  <c r="O1437" i="2"/>
  <c r="O1686" i="2"/>
  <c r="N1911" i="2"/>
  <c r="O2123" i="2"/>
  <c r="O344" i="2"/>
  <c r="O376" i="2"/>
  <c r="O392" i="2"/>
  <c r="O408" i="2"/>
  <c r="O488" i="2"/>
  <c r="N506" i="2"/>
  <c r="O568" i="2"/>
  <c r="N578" i="2"/>
  <c r="O680" i="2"/>
  <c r="O720" i="2"/>
  <c r="O768" i="2"/>
  <c r="N970" i="2"/>
  <c r="U1041" i="2"/>
  <c r="O1176" i="2"/>
  <c r="O1224" i="2"/>
  <c r="O1265" i="2"/>
  <c r="U1265" i="2" s="1"/>
  <c r="O1292" i="2"/>
  <c r="O1329" i="2"/>
  <c r="U1329" i="2" s="1"/>
  <c r="O1465" i="2"/>
  <c r="O1609" i="2"/>
  <c r="O2041" i="2"/>
  <c r="U2204" i="2"/>
  <c r="N2409" i="2"/>
  <c r="O667" i="2"/>
  <c r="O1869" i="2"/>
  <c r="U1869" i="2" s="1"/>
  <c r="N2346" i="2"/>
  <c r="O985" i="2"/>
  <c r="O1017" i="2"/>
  <c r="U1017" i="2" s="1"/>
  <c r="N1320" i="2"/>
  <c r="O1897" i="2"/>
  <c r="U1897" i="2" s="1"/>
  <c r="N1960" i="2"/>
  <c r="N2178" i="2"/>
  <c r="O2441" i="2"/>
  <c r="N209" i="2"/>
  <c r="N297" i="2"/>
  <c r="U297" i="2" s="1"/>
  <c r="O352" i="2"/>
  <c r="N450" i="2"/>
  <c r="O1040" i="2"/>
  <c r="U1040" i="2" s="1"/>
  <c r="X594" i="2" s="1"/>
  <c r="Y594" i="2" s="1"/>
  <c r="N1170" i="2"/>
  <c r="U1170" i="2" s="1"/>
  <c r="U1894" i="2"/>
  <c r="U2120" i="2"/>
  <c r="X1022" i="2" s="1"/>
  <c r="U1216" i="2"/>
  <c r="U1204" i="2"/>
  <c r="U788" i="2"/>
  <c r="U1638" i="2"/>
  <c r="U211" i="2"/>
  <c r="X150" i="2" s="1"/>
  <c r="BF150" i="2" s="1"/>
  <c r="AG150" i="2" s="1"/>
  <c r="U115" i="2"/>
  <c r="U1988" i="2"/>
  <c r="U1941" i="2"/>
  <c r="U347" i="2"/>
  <c r="U1201" i="2"/>
  <c r="U2061" i="2"/>
  <c r="U721" i="2"/>
  <c r="X443" i="2" s="1"/>
  <c r="U2034" i="2"/>
  <c r="X992" i="2" s="1"/>
  <c r="BA992" i="2" s="1"/>
  <c r="AB992" i="2" s="1"/>
  <c r="U1634" i="2"/>
  <c r="U1303" i="2"/>
  <c r="U656" i="2"/>
  <c r="U1602" i="2"/>
  <c r="X833" i="2" s="1"/>
  <c r="BF833" i="2" s="1"/>
  <c r="AG833" i="2" s="1"/>
  <c r="U1970" i="2"/>
  <c r="X964" i="2" s="1"/>
  <c r="BK964" i="2" s="1"/>
  <c r="AL964" i="2" s="1"/>
  <c r="U2076" i="2"/>
  <c r="U421" i="2"/>
  <c r="X301" i="2" s="1"/>
  <c r="BH301" i="2" s="1"/>
  <c r="AI301" i="2" s="1"/>
  <c r="U605" i="2"/>
  <c r="U829" i="2"/>
  <c r="X503" i="2" s="1"/>
  <c r="BC503" i="2" s="1"/>
  <c r="AD503" i="2" s="1"/>
  <c r="U1053" i="2"/>
  <c r="X602" i="2" s="1"/>
  <c r="BA602" i="2" s="1"/>
  <c r="AB602" i="2" s="1"/>
  <c r="U462" i="2"/>
  <c r="U510" i="2"/>
  <c r="X346" i="2" s="1"/>
  <c r="BB346" i="2" s="1"/>
  <c r="AC346" i="2" s="1"/>
  <c r="U598" i="2"/>
  <c r="X388" i="2" s="1"/>
  <c r="BC388" i="2" s="1"/>
  <c r="AD388" i="2" s="1"/>
  <c r="U654" i="2"/>
  <c r="X412" i="2" s="1"/>
  <c r="BA412" i="2" s="1"/>
  <c r="AB412" i="2" s="1"/>
  <c r="U974" i="2"/>
  <c r="X567" i="2" s="1"/>
  <c r="BF567" i="2" s="1"/>
  <c r="AG567" i="2" s="1"/>
  <c r="U1214" i="2"/>
  <c r="U1262" i="2"/>
  <c r="X702" i="2" s="1"/>
  <c r="BG702" i="2" s="1"/>
  <c r="AH702" i="2" s="1"/>
  <c r="U1342" i="2"/>
  <c r="X738" i="2" s="1"/>
  <c r="BE738" i="2" s="1"/>
  <c r="AF738" i="2" s="1"/>
  <c r="U1374" i="2"/>
  <c r="X755" i="2" s="1"/>
  <c r="BH755" i="2" s="1"/>
  <c r="AI755" i="2" s="1"/>
  <c r="U2134" i="2"/>
  <c r="U49" i="2"/>
  <c r="N144" i="2"/>
  <c r="O441" i="2"/>
  <c r="U441" i="2" s="1"/>
  <c r="O1097" i="2"/>
  <c r="U1161" i="2"/>
  <c r="O1321" i="2"/>
  <c r="O1425" i="2"/>
  <c r="N1538" i="2"/>
  <c r="N1579" i="2"/>
  <c r="U1579" i="2" s="1"/>
  <c r="N1594" i="2"/>
  <c r="N1639" i="2"/>
  <c r="N2072" i="2"/>
  <c r="N1908" i="2"/>
  <c r="N1949" i="2"/>
  <c r="O1947" i="2"/>
  <c r="N2125" i="2"/>
  <c r="U2125" i="2" s="1"/>
  <c r="N24" i="2"/>
  <c r="N113" i="2"/>
  <c r="N152" i="2"/>
  <c r="U152" i="2" s="1"/>
  <c r="X106" i="2" s="1"/>
  <c r="AZ106" i="2" s="1"/>
  <c r="AA106" i="2" s="1"/>
  <c r="N264" i="2"/>
  <c r="U264" i="2" s="1"/>
  <c r="X191" i="2" s="1"/>
  <c r="BB191" i="2" s="1"/>
  <c r="AC191" i="2" s="1"/>
  <c r="O451" i="2"/>
  <c r="N472" i="2"/>
  <c r="N608" i="2"/>
  <c r="N616" i="2"/>
  <c r="O675" i="2"/>
  <c r="N928" i="2"/>
  <c r="U928" i="2" s="1"/>
  <c r="X548" i="2" s="1"/>
  <c r="BH548" i="2" s="1"/>
  <c r="AI548" i="2" s="1"/>
  <c r="N936" i="2"/>
  <c r="N1056" i="2"/>
  <c r="U1056" i="2" s="1"/>
  <c r="X603" i="2" s="1"/>
  <c r="O1625" i="2"/>
  <c r="U1625" i="2" s="1"/>
  <c r="N1720" i="2"/>
  <c r="U1720" i="2" s="1"/>
  <c r="X879" i="2" s="1"/>
  <c r="Z879" i="2" s="1"/>
  <c r="O1788" i="2"/>
  <c r="U1788" i="2" s="1"/>
  <c r="N1993" i="2"/>
  <c r="U1993" i="2" s="1"/>
  <c r="O2040" i="2"/>
  <c r="N2059" i="2"/>
  <c r="O2059" i="2"/>
  <c r="U358" i="2"/>
  <c r="U683" i="2"/>
  <c r="U978" i="2"/>
  <c r="U962" i="2"/>
  <c r="X560" i="2" s="1"/>
  <c r="U278" i="2"/>
  <c r="X203" i="2" s="1"/>
  <c r="U1878" i="2"/>
  <c r="X934" i="2" s="1"/>
  <c r="BF934" i="2" s="1"/>
  <c r="AG934" i="2" s="1"/>
  <c r="U1966" i="2"/>
  <c r="X963" i="2" s="1"/>
  <c r="Y963" i="2" s="1"/>
  <c r="U2030" i="2"/>
  <c r="X989" i="2" s="1"/>
  <c r="U1655" i="2"/>
  <c r="U94" i="2"/>
  <c r="U149" i="2"/>
  <c r="U21" i="2"/>
  <c r="X18" i="2" s="1"/>
  <c r="BK18" i="2" s="1"/>
  <c r="AL18" i="2" s="1"/>
  <c r="BI558" i="2"/>
  <c r="AJ558" i="2" s="1"/>
  <c r="Y558" i="2"/>
  <c r="U22" i="2"/>
  <c r="X19" i="2" s="1"/>
  <c r="U77" i="2"/>
  <c r="X53" i="2" s="1"/>
  <c r="BC53" i="2" s="1"/>
  <c r="AD53" i="2" s="1"/>
  <c r="U1277" i="2"/>
  <c r="U590" i="2"/>
  <c r="U1044" i="2"/>
  <c r="X597" i="2" s="1"/>
  <c r="U1491" i="2"/>
  <c r="U698" i="2"/>
  <c r="U1641" i="2"/>
  <c r="X848" i="2" s="1"/>
  <c r="AZ848" i="2" s="1"/>
  <c r="AA848" i="2" s="1"/>
  <c r="U836" i="2"/>
  <c r="X507" i="2" s="1"/>
  <c r="BB507" i="2" s="1"/>
  <c r="AC507" i="2" s="1"/>
  <c r="U1092" i="2"/>
  <c r="X617" i="2" s="1"/>
  <c r="AZ617" i="2" s="1"/>
  <c r="AA617" i="2" s="1"/>
  <c r="U1449" i="2"/>
  <c r="U2102" i="2"/>
  <c r="O1896" i="2"/>
  <c r="U1896" i="2" s="1"/>
  <c r="N2039" i="2"/>
  <c r="U2039" i="2" s="1"/>
  <c r="X995" i="2" s="1"/>
  <c r="BD995" i="2" s="1"/>
  <c r="AE995" i="2" s="1"/>
  <c r="O2178" i="2"/>
  <c r="U2178" i="2" s="1"/>
  <c r="N1755" i="2"/>
  <c r="U1755" i="2" s="1"/>
  <c r="X890" i="2" s="1"/>
  <c r="BA890" i="2" s="1"/>
  <c r="AB890" i="2" s="1"/>
  <c r="N160" i="2"/>
  <c r="U160" i="2" s="1"/>
  <c r="X110" i="2" s="1"/>
  <c r="BH110" i="2" s="1"/>
  <c r="AI110" i="2" s="1"/>
  <c r="N224" i="2"/>
  <c r="U224" i="2" s="1"/>
  <c r="X160" i="2" s="1"/>
  <c r="BB160" i="2" s="1"/>
  <c r="AC160" i="2" s="1"/>
  <c r="N312" i="2"/>
  <c r="U312" i="2" s="1"/>
  <c r="X227" i="2" s="1"/>
  <c r="N496" i="2"/>
  <c r="N529" i="2"/>
  <c r="BF995" i="2"/>
  <c r="AG995" i="2" s="1"/>
  <c r="BJ150" i="2"/>
  <c r="AK150" i="2" s="1"/>
  <c r="BB972" i="2"/>
  <c r="AC972" i="2" s="1"/>
  <c r="BF972" i="2"/>
  <c r="AG972" i="2" s="1"/>
  <c r="BJ972" i="2"/>
  <c r="AK972" i="2" s="1"/>
  <c r="AZ972" i="2"/>
  <c r="AA972" i="2" s="1"/>
  <c r="Y972" i="2"/>
  <c r="BE972" i="2"/>
  <c r="AF972" i="2" s="1"/>
  <c r="BC972" i="2"/>
  <c r="AD972" i="2" s="1"/>
  <c r="BA972" i="2"/>
  <c r="AB972" i="2" s="1"/>
  <c r="Z1043" i="2"/>
  <c r="BH1043" i="2"/>
  <c r="AI1043" i="2" s="1"/>
  <c r="BD1043" i="2"/>
  <c r="AE1043" i="2" s="1"/>
  <c r="BF1043" i="2"/>
  <c r="AG1043" i="2" s="1"/>
  <c r="BG1043" i="2"/>
  <c r="AH1043" i="2" s="1"/>
  <c r="BK1043" i="2"/>
  <c r="AL1043" i="2" s="1"/>
  <c r="BC1043" i="2"/>
  <c r="AD1043" i="2" s="1"/>
  <c r="BE1043" i="2"/>
  <c r="AF1043" i="2" s="1"/>
  <c r="BA1043" i="2"/>
  <c r="AB1043" i="2" s="1"/>
  <c r="BA847" i="2"/>
  <c r="AB847" i="2" s="1"/>
  <c r="BI847" i="2"/>
  <c r="AJ847" i="2" s="1"/>
  <c r="BD847" i="2"/>
  <c r="AE847" i="2" s="1"/>
  <c r="BK847" i="2"/>
  <c r="AL847" i="2" s="1"/>
  <c r="Y847" i="2"/>
  <c r="Z847" i="2"/>
  <c r="BC940" i="2"/>
  <c r="AD940" i="2" s="1"/>
  <c r="BH940" i="2"/>
  <c r="AI940" i="2" s="1"/>
  <c r="BF940" i="2"/>
  <c r="AG940" i="2" s="1"/>
  <c r="BJ940" i="2"/>
  <c r="AK940" i="2" s="1"/>
  <c r="BI940" i="2"/>
  <c r="AJ940" i="2" s="1"/>
  <c r="BI829" i="2"/>
  <c r="AJ829" i="2" s="1"/>
  <c r="Z1158" i="2"/>
  <c r="BF1158" i="2"/>
  <c r="AG1158" i="2" s="1"/>
  <c r="BJ1158" i="2"/>
  <c r="AK1158" i="2" s="1"/>
  <c r="BI1158" i="2"/>
  <c r="AJ1158" i="2" s="1"/>
  <c r="BC1158" i="2"/>
  <c r="AD1158" i="2" s="1"/>
  <c r="AZ1158" i="2"/>
  <c r="AA1158" i="2" s="1"/>
  <c r="Y1158" i="2"/>
  <c r="BK1158" i="2"/>
  <c r="AL1158" i="2" s="1"/>
  <c r="BD1158" i="2"/>
  <c r="AE1158" i="2" s="1"/>
  <c r="O458" i="2"/>
  <c r="Y1159" i="2"/>
  <c r="BB992" i="2"/>
  <c r="AC992" i="2" s="1"/>
  <c r="BK16" i="2"/>
  <c r="AL16" i="2" s="1"/>
  <c r="BD16" i="2"/>
  <c r="AE16" i="2" s="1"/>
  <c r="O696" i="2"/>
  <c r="N696" i="2"/>
  <c r="BA1159" i="2"/>
  <c r="AB1159" i="2" s="1"/>
  <c r="BB1158" i="2"/>
  <c r="AC1158" i="2" s="1"/>
  <c r="BG1125" i="2"/>
  <c r="AH1125" i="2" s="1"/>
  <c r="BH1158" i="2"/>
  <c r="AI1158" i="2" s="1"/>
  <c r="BK871" i="2"/>
  <c r="AL871" i="2" s="1"/>
  <c r="BI1043" i="2"/>
  <c r="AJ1043" i="2" s="1"/>
  <c r="BE67" i="2"/>
  <c r="AF67" i="2" s="1"/>
  <c r="Y1043" i="2"/>
  <c r="BC847" i="2"/>
  <c r="AD847" i="2" s="1"/>
  <c r="Y489" i="2"/>
  <c r="BC489" i="2"/>
  <c r="AD489" i="2" s="1"/>
  <c r="BD489" i="2"/>
  <c r="AE489" i="2" s="1"/>
  <c r="AZ489" i="2"/>
  <c r="AA489" i="2" s="1"/>
  <c r="BG489" i="2"/>
  <c r="AH489" i="2" s="1"/>
  <c r="BH1054" i="2"/>
  <c r="AI1054" i="2" s="1"/>
  <c r="BE1158" i="2"/>
  <c r="AF1158" i="2" s="1"/>
  <c r="BH972" i="2"/>
  <c r="AI972" i="2" s="1"/>
  <c r="Y349" i="2"/>
  <c r="BH349" i="2"/>
  <c r="AI349" i="2" s="1"/>
  <c r="BK349" i="2"/>
  <c r="AL349" i="2" s="1"/>
  <c r="BD349" i="2"/>
  <c r="AE349" i="2" s="1"/>
  <c r="BC349" i="2"/>
  <c r="AD349" i="2" s="1"/>
  <c r="BA349" i="2"/>
  <c r="AB349" i="2" s="1"/>
  <c r="BI349" i="2"/>
  <c r="AJ349" i="2" s="1"/>
  <c r="BA1158" i="2"/>
  <c r="AB1158" i="2" s="1"/>
  <c r="BJ1043" i="2"/>
  <c r="AK1043" i="2" s="1"/>
  <c r="BD972" i="2"/>
  <c r="AE972" i="2" s="1"/>
  <c r="AZ847" i="2"/>
  <c r="AA847" i="2" s="1"/>
  <c r="Z1159" i="2"/>
  <c r="BI1159" i="2"/>
  <c r="AJ1159" i="2" s="1"/>
  <c r="BC1159" i="2"/>
  <c r="AD1159" i="2" s="1"/>
  <c r="BJ1159" i="2"/>
  <c r="AK1159" i="2" s="1"/>
  <c r="BH1159" i="2"/>
  <c r="AI1159" i="2" s="1"/>
  <c r="BD1159" i="2"/>
  <c r="AE1159" i="2" s="1"/>
  <c r="BK1159" i="2"/>
  <c r="AL1159" i="2" s="1"/>
  <c r="BB1159" i="2"/>
  <c r="AC1159" i="2" s="1"/>
  <c r="BF1159" i="2"/>
  <c r="AG1159" i="2" s="1"/>
  <c r="AZ1159" i="2"/>
  <c r="AA1159" i="2" s="1"/>
  <c r="Y1086" i="2"/>
  <c r="BG1086" i="2"/>
  <c r="AH1086" i="2" s="1"/>
  <c r="Z1086" i="2"/>
  <c r="BB1086" i="2"/>
  <c r="AC1086" i="2" s="1"/>
  <c r="BD1086" i="2"/>
  <c r="AE1086" i="2" s="1"/>
  <c r="BC1086" i="2"/>
  <c r="AD1086" i="2" s="1"/>
  <c r="BE1086" i="2"/>
  <c r="AF1086" i="2" s="1"/>
  <c r="BA1086" i="2"/>
  <c r="AB1086" i="2" s="1"/>
  <c r="BF1086" i="2"/>
  <c r="AG1086" i="2" s="1"/>
  <c r="AZ1086" i="2"/>
  <c r="AA1086" i="2" s="1"/>
  <c r="BJ1086" i="2"/>
  <c r="AK1086" i="2" s="1"/>
  <c r="BI1086" i="2"/>
  <c r="AJ1086" i="2" s="1"/>
  <c r="BD1187" i="2"/>
  <c r="AE1187" i="2" s="1"/>
  <c r="BA1187" i="2"/>
  <c r="AB1187" i="2" s="1"/>
  <c r="Y1187" i="2"/>
  <c r="Z1187" i="2"/>
  <c r="BH1187" i="2"/>
  <c r="AI1187" i="2" s="1"/>
  <c r="BE1187" i="2"/>
  <c r="AF1187" i="2" s="1"/>
  <c r="AZ1187" i="2"/>
  <c r="AA1187" i="2" s="1"/>
  <c r="BI1187" i="2"/>
  <c r="AJ1187" i="2" s="1"/>
  <c r="BJ1187" i="2"/>
  <c r="AK1187" i="2" s="1"/>
  <c r="BG1187" i="2"/>
  <c r="AH1187" i="2" s="1"/>
  <c r="BF1187" i="2"/>
  <c r="AG1187" i="2" s="1"/>
  <c r="BB1187" i="2"/>
  <c r="AC1187" i="2" s="1"/>
  <c r="BC1187" i="2"/>
  <c r="AD1187" i="2" s="1"/>
  <c r="BG1159" i="2"/>
  <c r="AH1159" i="2" s="1"/>
  <c r="BH1086" i="2"/>
  <c r="AI1086" i="2" s="1"/>
  <c r="BD656" i="2"/>
  <c r="AE656" i="2" s="1"/>
  <c r="BK656" i="2"/>
  <c r="AL656" i="2" s="1"/>
  <c r="U2042" i="2"/>
  <c r="O1712" i="2"/>
  <c r="N1712" i="2"/>
  <c r="U1712" i="2" s="1"/>
  <c r="X876" i="2" s="1"/>
  <c r="BD876" i="2" s="1"/>
  <c r="AE876" i="2" s="1"/>
  <c r="N1723" i="2"/>
  <c r="O1723" i="2"/>
  <c r="O1386" i="2"/>
  <c r="N1386" i="2"/>
  <c r="O1529" i="2"/>
  <c r="N1529" i="2"/>
  <c r="U1529" i="2" s="1"/>
  <c r="O1544" i="2"/>
  <c r="N1544" i="2"/>
  <c r="BB1113" i="2"/>
  <c r="AC1113" i="2" s="1"/>
  <c r="BE1095" i="2"/>
  <c r="AF1095" i="2" s="1"/>
  <c r="BI1202" i="2"/>
  <c r="AJ1202" i="2" s="1"/>
  <c r="O120" i="2"/>
  <c r="N1294" i="2"/>
  <c r="U1294" i="2" s="1"/>
  <c r="AZ48" i="2"/>
  <c r="AA48" i="2" s="1"/>
  <c r="BH48" i="2"/>
  <c r="AI48" i="2" s="1"/>
  <c r="BF48" i="2"/>
  <c r="AG48" i="2" s="1"/>
  <c r="BG1202" i="2"/>
  <c r="AH1202" i="2" s="1"/>
  <c r="Y1202" i="2"/>
  <c r="Z1202" i="2"/>
  <c r="Y1168" i="2"/>
  <c r="BJ1168" i="2"/>
  <c r="AK1168" i="2" s="1"/>
  <c r="BH1168" i="2"/>
  <c r="AI1168" i="2" s="1"/>
  <c r="BE1168" i="2"/>
  <c r="AF1168" i="2" s="1"/>
  <c r="BA1168" i="2"/>
  <c r="AB1168" i="2" s="1"/>
  <c r="BG1168" i="2"/>
  <c r="AH1168" i="2" s="1"/>
  <c r="BI1177" i="2"/>
  <c r="AJ1177" i="2" s="1"/>
  <c r="BK1095" i="2"/>
  <c r="AL1095" i="2" s="1"/>
  <c r="AZ1202" i="2"/>
  <c r="AA1202" i="2" s="1"/>
  <c r="BC900" i="2"/>
  <c r="AD900" i="2" s="1"/>
  <c r="AZ1168" i="2"/>
  <c r="AA1168" i="2" s="1"/>
  <c r="BE1202" i="2"/>
  <c r="AF1202" i="2" s="1"/>
  <c r="BF1202" i="2"/>
  <c r="AG1202" i="2" s="1"/>
  <c r="BF1168" i="2"/>
  <c r="AG1168" i="2" s="1"/>
  <c r="BI1095" i="2"/>
  <c r="AJ1095" i="2" s="1"/>
  <c r="BJ1095" i="2"/>
  <c r="AK1095" i="2" s="1"/>
  <c r="BA1202" i="2"/>
  <c r="AB1202" i="2" s="1"/>
  <c r="AZ1113" i="2"/>
  <c r="AA1113" i="2" s="1"/>
  <c r="Y1113" i="2"/>
  <c r="BF423" i="2"/>
  <c r="AG423" i="2" s="1"/>
  <c r="BA1113" i="2"/>
  <c r="AB1113" i="2" s="1"/>
  <c r="BC1202" i="2"/>
  <c r="AD1202" i="2" s="1"/>
  <c r="BD1202" i="2"/>
  <c r="AE1202" i="2" s="1"/>
  <c r="BD1168" i="2"/>
  <c r="AE1168" i="2" s="1"/>
  <c r="BF1113" i="2"/>
  <c r="AG1113" i="2" s="1"/>
  <c r="U1403" i="2"/>
  <c r="BH1177" i="2"/>
  <c r="AI1177" i="2" s="1"/>
  <c r="BE1177" i="2"/>
  <c r="AF1177" i="2" s="1"/>
  <c r="BB1177" i="2"/>
  <c r="AC1177" i="2" s="1"/>
  <c r="BG1177" i="2"/>
  <c r="AH1177" i="2" s="1"/>
  <c r="Y1095" i="2"/>
  <c r="BD1095" i="2"/>
  <c r="AE1095" i="2" s="1"/>
  <c r="AZ1095" i="2"/>
  <c r="AA1095" i="2" s="1"/>
  <c r="Z1095" i="2"/>
  <c r="BF1095" i="2"/>
  <c r="AG1095" i="2" s="1"/>
  <c r="BA1027" i="2"/>
  <c r="AB1027" i="2" s="1"/>
  <c r="BA1095" i="2"/>
  <c r="AB1095" i="2" s="1"/>
  <c r="AZ1177" i="2"/>
  <c r="AA1177" i="2" s="1"/>
  <c r="BB1202" i="2"/>
  <c r="AC1202" i="2" s="1"/>
  <c r="BC1168" i="2"/>
  <c r="AD1168" i="2" s="1"/>
  <c r="BD1108" i="2"/>
  <c r="AE1108" i="2" s="1"/>
  <c r="BD1113" i="2"/>
  <c r="AE1113" i="2" s="1"/>
  <c r="BG1095" i="2"/>
  <c r="AH1095" i="2" s="1"/>
  <c r="BF1177" i="2"/>
  <c r="AG1177" i="2" s="1"/>
  <c r="X1203" i="2"/>
  <c r="X1091" i="2"/>
  <c r="U1518" i="2"/>
  <c r="U1801" i="2"/>
  <c r="X909" i="2" s="1"/>
  <c r="BK909" i="2" s="1"/>
  <c r="AL909" i="2" s="1"/>
  <c r="U1819" i="2"/>
  <c r="U1077" i="2"/>
  <c r="N2148" i="2"/>
  <c r="U922" i="2"/>
  <c r="X546" i="2" s="1"/>
  <c r="U975" i="2"/>
  <c r="U1047" i="2"/>
  <c r="U1151" i="2"/>
  <c r="U1191" i="2"/>
  <c r="U250" i="2"/>
  <c r="X182" i="2" s="1"/>
  <c r="U746" i="2"/>
  <c r="X455" i="2" s="1"/>
  <c r="BB455" i="2" s="1"/>
  <c r="AC455" i="2" s="1"/>
  <c r="U315" i="2"/>
  <c r="X229" i="2" s="1"/>
  <c r="BE229" i="2" s="1"/>
  <c r="AF229" i="2" s="1"/>
  <c r="U556" i="2"/>
  <c r="U708" i="2"/>
  <c r="X432" i="2" s="1"/>
  <c r="BH432" i="2" s="1"/>
  <c r="AI432" i="2" s="1"/>
  <c r="U2235" i="2"/>
  <c r="U2255" i="2"/>
  <c r="U126" i="2"/>
  <c r="U33" i="2"/>
  <c r="X28" i="2" s="1"/>
  <c r="U694" i="2"/>
  <c r="U638" i="2"/>
  <c r="U2266" i="2"/>
  <c r="X1070" i="2" s="1"/>
  <c r="U1090" i="2"/>
  <c r="U269" i="2"/>
  <c r="X195" i="2" s="1"/>
  <c r="U1524" i="2"/>
  <c r="X811" i="2" s="1"/>
  <c r="U1086" i="2"/>
  <c r="U561" i="2"/>
  <c r="X369" i="2" s="1"/>
  <c r="U17" i="2"/>
  <c r="X14" i="2" s="1"/>
  <c r="BJ14" i="2" s="1"/>
  <c r="AK14" i="2" s="1"/>
  <c r="U669" i="2"/>
  <c r="U896" i="2"/>
  <c r="X533" i="2" s="1"/>
  <c r="BJ533" i="2" s="1"/>
  <c r="AK533" i="2" s="1"/>
  <c r="U1145" i="2"/>
  <c r="X639" i="2" s="1"/>
  <c r="U715" i="2"/>
  <c r="U1243" i="2"/>
  <c r="X692" i="2" s="1"/>
  <c r="Z692" i="2" s="1"/>
  <c r="U1737" i="2"/>
  <c r="X884" i="2" s="1"/>
  <c r="U498" i="2"/>
  <c r="X341" i="2" s="1"/>
  <c r="O2066" i="2"/>
  <c r="U1489" i="2"/>
  <c r="X798" i="2" s="1"/>
  <c r="BH798" i="2" s="1"/>
  <c r="AI798" i="2" s="1"/>
  <c r="U1469" i="2"/>
  <c r="U331" i="2"/>
  <c r="X238" i="2" s="1"/>
  <c r="U996" i="2"/>
  <c r="U761" i="2"/>
  <c r="U1137" i="2"/>
  <c r="U2036" i="2"/>
  <c r="X993" i="2" s="1"/>
  <c r="BG993" i="2" s="1"/>
  <c r="AH993" i="2" s="1"/>
  <c r="U1839" i="2"/>
  <c r="U1887" i="2"/>
  <c r="U1999" i="2"/>
  <c r="U2078" i="2"/>
  <c r="X1007" i="2" s="1"/>
  <c r="O2439" i="2"/>
  <c r="N201" i="2"/>
  <c r="N459" i="2"/>
  <c r="U459" i="2" s="1"/>
  <c r="N505" i="2"/>
  <c r="U505" i="2" s="1"/>
  <c r="N577" i="2"/>
  <c r="N1032" i="2"/>
  <c r="U1032" i="2" s="1"/>
  <c r="X589" i="2" s="1"/>
  <c r="Z589" i="2" s="1"/>
  <c r="N1274" i="2"/>
  <c r="N1346" i="2"/>
  <c r="N1388" i="2"/>
  <c r="O1408" i="2"/>
  <c r="U1408" i="2" s="1"/>
  <c r="X768" i="2" s="1"/>
  <c r="BG768" i="2" s="1"/>
  <c r="AH768" i="2" s="1"/>
  <c r="N1521" i="2"/>
  <c r="O1528" i="2"/>
  <c r="U1528" i="2" s="1"/>
  <c r="X812" i="2" s="1"/>
  <c r="N1617" i="2"/>
  <c r="U1617" i="2" s="1"/>
  <c r="N1688" i="2"/>
  <c r="U1688" i="2" s="1"/>
  <c r="X866" i="2" s="1"/>
  <c r="BK866" i="2" s="1"/>
  <c r="AL866" i="2" s="1"/>
  <c r="O1713" i="2"/>
  <c r="U1713" i="2" s="1"/>
  <c r="O1724" i="2"/>
  <c r="U1724" i="2" s="1"/>
  <c r="N1768" i="2"/>
  <c r="U1768" i="2" s="1"/>
  <c r="X897" i="2" s="1"/>
  <c r="BI897" i="2" s="1"/>
  <c r="AJ897" i="2" s="1"/>
  <c r="N1787" i="2"/>
  <c r="U1787" i="2" s="1"/>
  <c r="N1939" i="2"/>
  <c r="O2024" i="2"/>
  <c r="U2024" i="2" s="1"/>
  <c r="X986" i="2" s="1"/>
  <c r="BK986" i="2" s="1"/>
  <c r="AL986" i="2" s="1"/>
  <c r="N2064" i="2"/>
  <c r="U2064" i="2" s="1"/>
  <c r="X1003" i="2" s="1"/>
  <c r="N2081" i="2"/>
  <c r="U2081" i="2" s="1"/>
  <c r="N2096" i="2"/>
  <c r="O40" i="2"/>
  <c r="O1936" i="2"/>
  <c r="U1936" i="2" s="1"/>
  <c r="X952" i="2" s="1"/>
  <c r="U1065" i="2"/>
  <c r="O2122" i="2"/>
  <c r="U681" i="2"/>
  <c r="X420" i="2" s="1"/>
  <c r="U362" i="2"/>
  <c r="Y1081" i="2"/>
  <c r="U892" i="2"/>
  <c r="U1803" i="2"/>
  <c r="U2234" i="2"/>
  <c r="X1060" i="2" s="1"/>
  <c r="BF1060" i="2" s="1"/>
  <c r="AG1060" i="2" s="1"/>
  <c r="U860" i="2"/>
  <c r="X517" i="2" s="1"/>
  <c r="U1514" i="2"/>
  <c r="X807" i="2" s="1"/>
  <c r="BG807" i="2" s="1"/>
  <c r="AH807" i="2" s="1"/>
  <c r="U2014" i="2"/>
  <c r="X979" i="2" s="1"/>
  <c r="BJ979" i="2" s="1"/>
  <c r="AK979" i="2" s="1"/>
  <c r="U2046" i="2"/>
  <c r="U2253" i="2"/>
  <c r="X1066" i="2" s="1"/>
  <c r="BB1066" i="2" s="1"/>
  <c r="AC1066" i="2" s="1"/>
  <c r="U1269" i="2"/>
  <c r="N96" i="2"/>
  <c r="N103" i="2"/>
  <c r="N136" i="2"/>
  <c r="N184" i="2"/>
  <c r="U184" i="2" s="1"/>
  <c r="N271" i="2"/>
  <c r="U271" i="2" s="1"/>
  <c r="X197" i="2" s="1"/>
  <c r="N432" i="2"/>
  <c r="N592" i="2"/>
  <c r="O601" i="2"/>
  <c r="N640" i="2"/>
  <c r="N960" i="2"/>
  <c r="O1096" i="2"/>
  <c r="O1320" i="2"/>
  <c r="O1424" i="2"/>
  <c r="O1555" i="2"/>
  <c r="O1639" i="2"/>
  <c r="N2103" i="2"/>
  <c r="N1331" i="2"/>
  <c r="O1684" i="2"/>
  <c r="N1907" i="2"/>
  <c r="U1907" i="2" s="1"/>
  <c r="X944" i="2" s="1"/>
  <c r="BC944" i="2" s="1"/>
  <c r="AD944" i="2" s="1"/>
  <c r="N458" i="2"/>
  <c r="O506" i="2"/>
  <c r="N530" i="2"/>
  <c r="U530" i="2" s="1"/>
  <c r="O578" i="2"/>
  <c r="O674" i="2"/>
  <c r="U674" i="2" s="1"/>
  <c r="O810" i="2"/>
  <c r="N954" i="2"/>
  <c r="O970" i="2"/>
  <c r="U970" i="2" s="1"/>
  <c r="N1010" i="2"/>
  <c r="O1066" i="2"/>
  <c r="O1202" i="2"/>
  <c r="U1202" i="2" s="1"/>
  <c r="O1248" i="2"/>
  <c r="O1266" i="2"/>
  <c r="O1273" i="2"/>
  <c r="O1290" i="2"/>
  <c r="O1289" i="2"/>
  <c r="O1410" i="2"/>
  <c r="U1410" i="2" s="1"/>
  <c r="O1412" i="2"/>
  <c r="U1412" i="2" s="1"/>
  <c r="O1466" i="2"/>
  <c r="U1466" i="2" s="1"/>
  <c r="N1520" i="2"/>
  <c r="U1520" i="2" s="1"/>
  <c r="X810" i="2" s="1"/>
  <c r="BC810" i="2" s="1"/>
  <c r="AD810" i="2" s="1"/>
  <c r="N1530" i="2"/>
  <c r="O1532" i="2"/>
  <c r="O1610" i="2"/>
  <c r="O75" i="2"/>
  <c r="U75" i="2" s="1"/>
  <c r="X51" i="2" s="1"/>
  <c r="U1121" i="2"/>
  <c r="X631" i="2" s="1"/>
  <c r="BC631" i="2" s="1"/>
  <c r="AD631" i="2" s="1"/>
  <c r="U489" i="2"/>
  <c r="X336" i="2" s="1"/>
  <c r="BG336" i="2" s="1"/>
  <c r="AH336" i="2" s="1"/>
  <c r="U1716" i="2"/>
  <c r="U2210" i="2"/>
  <c r="U508" i="2"/>
  <c r="X345" i="2" s="1"/>
  <c r="U1344" i="2"/>
  <c r="X740" i="2" s="1"/>
  <c r="U267" i="2"/>
  <c r="U1009" i="2"/>
  <c r="U428" i="2"/>
  <c r="X305" i="2" s="1"/>
  <c r="U2001" i="2"/>
  <c r="X975" i="2" s="1"/>
  <c r="U2196" i="2"/>
  <c r="N667" i="2"/>
  <c r="N1785" i="2"/>
  <c r="Y1145" i="2"/>
  <c r="U650" i="2"/>
  <c r="U1020" i="2"/>
  <c r="U1082" i="2"/>
  <c r="U2252" i="2"/>
  <c r="U1681" i="2"/>
  <c r="X864" i="2" s="1"/>
  <c r="BB864" i="2" s="1"/>
  <c r="AC864" i="2" s="1"/>
  <c r="U2035" i="2"/>
  <c r="U367" i="2"/>
  <c r="U495" i="2"/>
  <c r="U535" i="2"/>
  <c r="U999" i="2"/>
  <c r="U1063" i="2"/>
  <c r="U1135" i="2"/>
  <c r="U944" i="2"/>
  <c r="U1080" i="2"/>
  <c r="U218" i="2"/>
  <c r="U930" i="2"/>
  <c r="X549" i="2" s="1"/>
  <c r="U235" i="2"/>
  <c r="X170" i="2" s="1"/>
  <c r="AZ170" i="2" s="1"/>
  <c r="AA170" i="2" s="1"/>
  <c r="U180" i="2"/>
  <c r="X125" i="2" s="1"/>
  <c r="BJ125" i="2" s="1"/>
  <c r="AK125" i="2" s="1"/>
  <c r="U220" i="2"/>
  <c r="X156" i="2" s="1"/>
  <c r="U260" i="2"/>
  <c r="X188" i="2" s="1"/>
  <c r="U332" i="2"/>
  <c r="X239" i="2" s="1"/>
  <c r="U436" i="2"/>
  <c r="X310" i="2" s="1"/>
  <c r="BJ310" i="2" s="1"/>
  <c r="AK310" i="2" s="1"/>
  <c r="U1725" i="2"/>
  <c r="X880" i="2" s="1"/>
  <c r="U88" i="2"/>
  <c r="X62" i="2" s="1"/>
  <c r="U34" i="2"/>
  <c r="U129" i="2"/>
  <c r="X89" i="2" s="1"/>
  <c r="U425" i="2"/>
  <c r="X303" i="2" s="1"/>
  <c r="BC303" i="2" s="1"/>
  <c r="AD303" i="2" s="1"/>
  <c r="U706" i="2"/>
  <c r="U316" i="2"/>
  <c r="X230" i="2" s="1"/>
  <c r="BD230" i="2" s="1"/>
  <c r="AE230" i="2" s="1"/>
  <c r="U875" i="2"/>
  <c r="U1798" i="2"/>
  <c r="U659" i="2"/>
  <c r="U2003" i="2"/>
  <c r="X976" i="2" s="1"/>
  <c r="U6" i="2"/>
  <c r="X6" i="2" s="1"/>
  <c r="U225" i="2"/>
  <c r="X161" i="2" s="1"/>
  <c r="BK161" i="2" s="1"/>
  <c r="AL161" i="2" s="1"/>
  <c r="U888" i="2"/>
  <c r="X530" i="2" s="1"/>
  <c r="U1978" i="2"/>
  <c r="U2179" i="2"/>
  <c r="U1905" i="2"/>
  <c r="X942" i="2" s="1"/>
  <c r="Y942" i="2" s="1"/>
  <c r="U153" i="2"/>
  <c r="X107" i="2" s="1"/>
  <c r="BF107" i="2" s="1"/>
  <c r="AG107" i="2" s="1"/>
  <c r="U2189" i="2"/>
  <c r="U2085" i="2"/>
  <c r="X1010" i="2" s="1"/>
  <c r="BA1010" i="2" s="1"/>
  <c r="AB1010" i="2" s="1"/>
  <c r="U2261" i="2"/>
  <c r="U154" i="2"/>
  <c r="U1290" i="2"/>
  <c r="U430" i="2"/>
  <c r="X306" i="2" s="1"/>
  <c r="BH306" i="2" s="1"/>
  <c r="AI306" i="2" s="1"/>
  <c r="U566" i="2"/>
  <c r="X371" i="2" s="1"/>
  <c r="BF371" i="2" s="1"/>
  <c r="AG371" i="2" s="1"/>
  <c r="U1733" i="2"/>
  <c r="U2198" i="2"/>
  <c r="X1047" i="2" s="1"/>
  <c r="BC270" i="2"/>
  <c r="AD270" i="2" s="1"/>
  <c r="BD688" i="2"/>
  <c r="AE688" i="2" s="1"/>
  <c r="AZ688" i="2"/>
  <c r="AA688" i="2" s="1"/>
  <c r="BA688" i="2"/>
  <c r="AB688" i="2" s="1"/>
  <c r="BB688" i="2"/>
  <c r="AC688" i="2" s="1"/>
  <c r="BK688" i="2"/>
  <c r="AL688" i="2" s="1"/>
  <c r="Y474" i="2"/>
  <c r="BJ474" i="2"/>
  <c r="AK474" i="2" s="1"/>
  <c r="BD454" i="2"/>
  <c r="AE454" i="2" s="1"/>
  <c r="BK515" i="2"/>
  <c r="AL515" i="2" s="1"/>
  <c r="BC515" i="2"/>
  <c r="AD515" i="2" s="1"/>
  <c r="BH515" i="2"/>
  <c r="AI515" i="2" s="1"/>
  <c r="BF515" i="2"/>
  <c r="AG515" i="2" s="1"/>
  <c r="BE515" i="2"/>
  <c r="AF515" i="2" s="1"/>
  <c r="BI454" i="2"/>
  <c r="AJ454" i="2" s="1"/>
  <c r="AZ1054" i="2"/>
  <c r="AA1054" i="2" s="1"/>
  <c r="BC151" i="2"/>
  <c r="AD151" i="2" s="1"/>
  <c r="BB515" i="2"/>
  <c r="AC515" i="2" s="1"/>
  <c r="BI151" i="2"/>
  <c r="AJ151" i="2" s="1"/>
  <c r="BK474" i="2"/>
  <c r="AL474" i="2" s="1"/>
  <c r="BF1018" i="2"/>
  <c r="AG1018" i="2" s="1"/>
  <c r="BD1018" i="2"/>
  <c r="AE1018" i="2" s="1"/>
  <c r="Y1018" i="2"/>
  <c r="BK1018" i="2"/>
  <c r="AL1018" i="2" s="1"/>
  <c r="BI1018" i="2"/>
  <c r="AJ1018" i="2" s="1"/>
  <c r="BF831" i="2"/>
  <c r="AG831" i="2" s="1"/>
  <c r="AZ515" i="2"/>
  <c r="AA515" i="2" s="1"/>
  <c r="AZ474" i="2"/>
  <c r="AA474" i="2" s="1"/>
  <c r="AZ749" i="2"/>
  <c r="AA749" i="2" s="1"/>
  <c r="BC119" i="2"/>
  <c r="AD119" i="2" s="1"/>
  <c r="BG119" i="2"/>
  <c r="AH119" i="2" s="1"/>
  <c r="BF110" i="2"/>
  <c r="AG110" i="2" s="1"/>
  <c r="BJ349" i="2"/>
  <c r="AK349" i="2" s="1"/>
  <c r="AZ349" i="2"/>
  <c r="AA349" i="2" s="1"/>
  <c r="BC16" i="2"/>
  <c r="AD16" i="2" s="1"/>
  <c r="BJ16" i="2"/>
  <c r="AK16" i="2" s="1"/>
  <c r="BB16" i="2"/>
  <c r="AC16" i="2" s="1"/>
  <c r="BC861" i="2"/>
  <c r="AD861" i="2" s="1"/>
  <c r="BA861" i="2"/>
  <c r="AB861" i="2" s="1"/>
  <c r="BE861" i="2"/>
  <c r="AF861" i="2" s="1"/>
  <c r="BB861" i="2"/>
  <c r="AC861" i="2" s="1"/>
  <c r="BA1054" i="2"/>
  <c r="AB1054" i="2" s="1"/>
  <c r="Y1054" i="2"/>
  <c r="BA474" i="2"/>
  <c r="AB474" i="2" s="1"/>
  <c r="BG362" i="2"/>
  <c r="AH362" i="2" s="1"/>
  <c r="Y362" i="2"/>
  <c r="BE781" i="2"/>
  <c r="AF781" i="2" s="1"/>
  <c r="Y515" i="2"/>
  <c r="BG474" i="2"/>
  <c r="AH474" i="2" s="1"/>
  <c r="BK840" i="2"/>
  <c r="AL840" i="2" s="1"/>
  <c r="Y1001" i="2"/>
  <c r="BE474" i="2"/>
  <c r="AF474" i="2" s="1"/>
  <c r="Z157" i="2"/>
  <c r="AZ451" i="2"/>
  <c r="AA451" i="2" s="1"/>
  <c r="BE451" i="2"/>
  <c r="AF451" i="2" s="1"/>
  <c r="BI515" i="2"/>
  <c r="AJ515" i="2" s="1"/>
  <c r="BJ157" i="2"/>
  <c r="AK157" i="2" s="1"/>
  <c r="BH840" i="2"/>
  <c r="AI840" i="2" s="1"/>
  <c r="BF1054" i="2"/>
  <c r="AG1054" i="2" s="1"/>
  <c r="BF119" i="2"/>
  <c r="AG119" i="2" s="1"/>
  <c r="BJ326" i="2"/>
  <c r="AK326" i="2" s="1"/>
  <c r="U1478" i="2"/>
  <c r="BH151" i="2"/>
  <c r="AI151" i="2" s="1"/>
  <c r="BK151" i="2"/>
  <c r="AL151" i="2" s="1"/>
  <c r="BB151" i="2"/>
  <c r="AC151" i="2" s="1"/>
  <c r="BG230" i="2"/>
  <c r="AH230" i="2" s="1"/>
  <c r="BB230" i="2"/>
  <c r="AC230" i="2" s="1"/>
  <c r="U1196" i="2"/>
  <c r="X669" i="2" s="1"/>
  <c r="U1361" i="2"/>
  <c r="X748" i="2" s="1"/>
  <c r="BD748" i="2" s="1"/>
  <c r="AE748" i="2" s="1"/>
  <c r="U1680" i="2"/>
  <c r="X863" i="2" s="1"/>
  <c r="BJ403" i="2"/>
  <c r="AK403" i="2" s="1"/>
  <c r="BH403" i="2"/>
  <c r="AI403" i="2" s="1"/>
  <c r="BK68" i="2"/>
  <c r="AL68" i="2" s="1"/>
  <c r="BE68" i="2"/>
  <c r="AF68" i="2" s="1"/>
  <c r="BE119" i="2"/>
  <c r="AF119" i="2" s="1"/>
  <c r="BK119" i="2"/>
  <c r="AL119" i="2" s="1"/>
  <c r="AZ119" i="2"/>
  <c r="AA119" i="2" s="1"/>
  <c r="BJ515" i="2"/>
  <c r="AK515" i="2" s="1"/>
  <c r="BE151" i="2"/>
  <c r="AF151" i="2" s="1"/>
  <c r="Y151" i="2"/>
  <c r="BK1001" i="2"/>
  <c r="AL1001" i="2" s="1"/>
  <c r="BJ286" i="2"/>
  <c r="AK286" i="2" s="1"/>
  <c r="BG515" i="2"/>
  <c r="AH515" i="2" s="1"/>
  <c r="BG871" i="2"/>
  <c r="AH871" i="2" s="1"/>
  <c r="AZ871" i="2"/>
  <c r="AA871" i="2" s="1"/>
  <c r="BF454" i="2"/>
  <c r="AG454" i="2" s="1"/>
  <c r="BK454" i="2"/>
  <c r="AL454" i="2" s="1"/>
  <c r="AZ454" i="2"/>
  <c r="AA454" i="2" s="1"/>
  <c r="BC1001" i="2"/>
  <c r="AD1001" i="2" s="1"/>
  <c r="BF850" i="2"/>
  <c r="AG850" i="2" s="1"/>
  <c r="BF848" i="2"/>
  <c r="AG848" i="2" s="1"/>
  <c r="Y848" i="2"/>
  <c r="U1418" i="2"/>
  <c r="U2077" i="2"/>
  <c r="U1600" i="2"/>
  <c r="U1377" i="2"/>
  <c r="X756" i="2" s="1"/>
  <c r="U901" i="2"/>
  <c r="U289" i="2"/>
  <c r="X208" i="2" s="1"/>
  <c r="BJ208" i="2" s="1"/>
  <c r="AK208" i="2" s="1"/>
  <c r="U1744" i="2"/>
  <c r="U1816" i="2"/>
  <c r="U1864" i="2"/>
  <c r="U1952" i="2"/>
  <c r="U985" i="2"/>
  <c r="BK489" i="2"/>
  <c r="AL489" i="2" s="1"/>
  <c r="BK972" i="2"/>
  <c r="AL972" i="2" s="1"/>
  <c r="BI656" i="2"/>
  <c r="AJ656" i="2" s="1"/>
  <c r="BJ345" i="2"/>
  <c r="AK345" i="2" s="1"/>
  <c r="U150" i="2"/>
  <c r="X104" i="2" s="1"/>
  <c r="BH104" i="2" s="1"/>
  <c r="AI104" i="2" s="1"/>
  <c r="U2268" i="2"/>
  <c r="U883" i="2"/>
  <c r="X527" i="2" s="1"/>
  <c r="U963" i="2"/>
  <c r="U509" i="2"/>
  <c r="U733" i="2"/>
  <c r="X449" i="2" s="1"/>
  <c r="BJ449" i="2" s="1"/>
  <c r="AK449" i="2" s="1"/>
  <c r="U318" i="2"/>
  <c r="U438" i="2"/>
  <c r="X312" i="2" s="1"/>
  <c r="BE312" i="2" s="1"/>
  <c r="AF312" i="2" s="1"/>
  <c r="U574" i="2"/>
  <c r="X376" i="2" s="1"/>
  <c r="U798" i="2"/>
  <c r="X488" i="2" s="1"/>
  <c r="BF488" i="2" s="1"/>
  <c r="AG488" i="2" s="1"/>
  <c r="U1094" i="2"/>
  <c r="U1166" i="2"/>
  <c r="X651" i="2" s="1"/>
  <c r="BG651" i="2" s="1"/>
  <c r="AH651" i="2" s="1"/>
  <c r="U1198" i="2"/>
  <c r="U1318" i="2"/>
  <c r="X726" i="2" s="1"/>
  <c r="BI726" i="2" s="1"/>
  <c r="AJ726" i="2" s="1"/>
  <c r="U1550" i="2"/>
  <c r="Y1185" i="2"/>
  <c r="BK1185" i="2"/>
  <c r="AL1185" i="2" s="1"/>
  <c r="BC1185" i="2"/>
  <c r="AD1185" i="2" s="1"/>
  <c r="BH1185" i="2"/>
  <c r="AI1185" i="2" s="1"/>
  <c r="BD1185" i="2"/>
  <c r="AE1185" i="2" s="1"/>
  <c r="AZ1185" i="2"/>
  <c r="AA1185" i="2" s="1"/>
  <c r="BF1121" i="2"/>
  <c r="AG1121" i="2" s="1"/>
  <c r="BJ1121" i="2"/>
  <c r="AK1121" i="2" s="1"/>
  <c r="BG1121" i="2"/>
  <c r="AH1121" i="2" s="1"/>
  <c r="BB1121" i="2"/>
  <c r="AC1121" i="2" s="1"/>
  <c r="Y1121" i="2"/>
  <c r="BJ489" i="2"/>
  <c r="AK489" i="2" s="1"/>
  <c r="BH489" i="2"/>
  <c r="AI489" i="2" s="1"/>
  <c r="BB900" i="2"/>
  <c r="AC900" i="2" s="1"/>
  <c r="U1380" i="2"/>
  <c r="U1074" i="2"/>
  <c r="U393" i="2"/>
  <c r="X281" i="2" s="1"/>
  <c r="BA281" i="2" s="1"/>
  <c r="AB281" i="2" s="1"/>
  <c r="U678" i="2"/>
  <c r="U7" i="2"/>
  <c r="U841" i="2"/>
  <c r="X509" i="2" s="1"/>
  <c r="N2479" i="2"/>
  <c r="U185" i="2"/>
  <c r="X127" i="2" s="1"/>
  <c r="Z127" i="2" s="1"/>
  <c r="U274" i="2"/>
  <c r="X199" i="2" s="1"/>
  <c r="U2228" i="2"/>
  <c r="U1250" i="2"/>
  <c r="U2092" i="2"/>
  <c r="U1583" i="2"/>
  <c r="U11" i="2"/>
  <c r="X9" i="2" s="1"/>
  <c r="U445" i="2"/>
  <c r="X316" i="2" s="1"/>
  <c r="Y316" i="2" s="1"/>
  <c r="U693" i="2"/>
  <c r="U1045" i="2"/>
  <c r="X598" i="2" s="1"/>
  <c r="U534" i="2"/>
  <c r="X357" i="2" s="1"/>
  <c r="BI357" i="2" s="1"/>
  <c r="AJ357" i="2" s="1"/>
  <c r="U1102" i="2"/>
  <c r="X622" i="2" s="1"/>
  <c r="BK622" i="2" s="1"/>
  <c r="AL622" i="2" s="1"/>
  <c r="U1174" i="2"/>
  <c r="X654" i="2" s="1"/>
  <c r="U1654" i="2"/>
  <c r="X853" i="2" s="1"/>
  <c r="U1886" i="2"/>
  <c r="X937" i="2" s="1"/>
  <c r="U1974" i="2"/>
  <c r="X965" i="2" s="1"/>
  <c r="Z965" i="2" s="1"/>
  <c r="U2038" i="2"/>
  <c r="X994" i="2" s="1"/>
  <c r="BB994" i="2" s="1"/>
  <c r="AC994" i="2" s="1"/>
  <c r="U1752" i="2"/>
  <c r="U1824" i="2"/>
  <c r="U1461" i="2"/>
  <c r="X786" i="2" s="1"/>
  <c r="U1565" i="2"/>
  <c r="X824" i="2" s="1"/>
  <c r="BD824" i="2" s="1"/>
  <c r="AE824" i="2" s="1"/>
  <c r="U1917" i="2"/>
  <c r="X946" i="2" s="1"/>
  <c r="U2005" i="2"/>
  <c r="X977" i="2" s="1"/>
  <c r="BJ977" i="2" s="1"/>
  <c r="AK977" i="2" s="1"/>
  <c r="U1340" i="2"/>
  <c r="X737" i="2" s="1"/>
  <c r="BK737" i="2" s="1"/>
  <c r="AL737" i="2" s="1"/>
  <c r="U1070" i="2"/>
  <c r="U596" i="2"/>
  <c r="X387" i="2" s="1"/>
  <c r="Y387" i="2" s="1"/>
  <c r="U1288" i="2"/>
  <c r="X714" i="2" s="1"/>
  <c r="BD714" i="2" s="1"/>
  <c r="AE714" i="2" s="1"/>
  <c r="U1746" i="2"/>
  <c r="U1972" i="2"/>
  <c r="U1850" i="2"/>
  <c r="U2032" i="2"/>
  <c r="X991" i="2" s="1"/>
  <c r="U2094" i="2"/>
  <c r="X1013" i="2" s="1"/>
  <c r="BJ1013" i="2" s="1"/>
  <c r="AK1013" i="2" s="1"/>
  <c r="AZ1167" i="2"/>
  <c r="AA1167" i="2" s="1"/>
  <c r="BD1167" i="2"/>
  <c r="AE1167" i="2" s="1"/>
  <c r="BH1167" i="2"/>
  <c r="AI1167" i="2" s="1"/>
  <c r="U92" i="2"/>
  <c r="U58" i="2"/>
  <c r="X43" i="2" s="1"/>
  <c r="U1556" i="2"/>
  <c r="X820" i="2" s="1"/>
  <c r="BH820" i="2" s="1"/>
  <c r="AI820" i="2" s="1"/>
  <c r="U1268" i="2"/>
  <c r="X705" i="2" s="1"/>
  <c r="BB705" i="2" s="1"/>
  <c r="AC705" i="2" s="1"/>
  <c r="U1465" i="2"/>
  <c r="U1003" i="2"/>
  <c r="U522" i="2"/>
  <c r="X352" i="2" s="1"/>
  <c r="U2227" i="2"/>
  <c r="U386" i="2"/>
  <c r="U670" i="2"/>
  <c r="Y1167" i="2"/>
  <c r="U523" i="2"/>
  <c r="U1604" i="2"/>
  <c r="U1802" i="2"/>
  <c r="U275" i="2"/>
  <c r="X200" i="2" s="1"/>
  <c r="BC200" i="2" s="1"/>
  <c r="AD200" i="2" s="1"/>
  <c r="U1732" i="2"/>
  <c r="U1728" i="2"/>
  <c r="U1856" i="2"/>
  <c r="U1581" i="2"/>
  <c r="U1701" i="2"/>
  <c r="U1741" i="2"/>
  <c r="X887" i="2" s="1"/>
  <c r="BK887" i="2" s="1"/>
  <c r="AL887" i="2" s="1"/>
  <c r="BC1167" i="2"/>
  <c r="AD1167" i="2" s="1"/>
  <c r="U1510" i="2"/>
  <c r="U1590" i="2"/>
  <c r="U915" i="2"/>
  <c r="X541" i="2" s="1"/>
  <c r="BF541" i="2" s="1"/>
  <c r="AG541" i="2" s="1"/>
  <c r="U107" i="2"/>
  <c r="X75" i="2" s="1"/>
  <c r="U2211" i="2"/>
  <c r="X1052" i="2" s="1"/>
  <c r="BC1052" i="2" s="1"/>
  <c r="AD1052" i="2" s="1"/>
  <c r="U1218" i="2"/>
  <c r="X680" i="2" s="1"/>
  <c r="L2507" i="2"/>
  <c r="K2475" i="2"/>
  <c r="L2387" i="2"/>
  <c r="M2219" i="2"/>
  <c r="O2219" i="2" s="1"/>
  <c r="L2222" i="2"/>
  <c r="M1964" i="2"/>
  <c r="M1574" i="2"/>
  <c r="K1574" i="2"/>
  <c r="L1300" i="2"/>
  <c r="N1300" i="2" s="1"/>
  <c r="L1100" i="2"/>
  <c r="N1100" i="2" s="1"/>
  <c r="L804" i="2"/>
  <c r="N804" i="2" s="1"/>
  <c r="U804" i="2" s="1"/>
  <c r="M2423" i="2"/>
  <c r="O2423" i="2" s="1"/>
  <c r="M2328" i="2"/>
  <c r="L2295" i="2"/>
  <c r="M2510" i="2"/>
  <c r="O2510" i="2" s="1"/>
  <c r="K2494" i="2"/>
  <c r="K2470" i="2"/>
  <c r="L2446" i="2"/>
  <c r="M2416" i="2"/>
  <c r="L2374" i="2"/>
  <c r="N2374" i="2" s="1"/>
  <c r="K2334" i="2"/>
  <c r="K2311" i="2"/>
  <c r="L2286" i="2"/>
  <c r="N2286" i="2" s="1"/>
  <c r="L2262" i="2"/>
  <c r="L2508" i="2"/>
  <c r="M2427" i="2"/>
  <c r="K2387" i="2"/>
  <c r="M2220" i="2"/>
  <c r="L2223" i="2"/>
  <c r="N2223" i="2" s="1"/>
  <c r="L1963" i="2"/>
  <c r="L1571" i="2"/>
  <c r="K1299" i="2"/>
  <c r="M1219" i="2"/>
  <c r="K1099" i="2"/>
  <c r="K803" i="2"/>
  <c r="L2423" i="2"/>
  <c r="N2423" i="2" s="1"/>
  <c r="L2328" i="2"/>
  <c r="K2295" i="2"/>
  <c r="L2510" i="2"/>
  <c r="N2510" i="2" s="1"/>
  <c r="K2507" i="2"/>
  <c r="L2427" i="2"/>
  <c r="M2276" i="2"/>
  <c r="O2276" i="2" s="1"/>
  <c r="M2222" i="2"/>
  <c r="K2220" i="2"/>
  <c r="K1963" i="2"/>
  <c r="L1573" i="2"/>
  <c r="N1573" i="2" s="1"/>
  <c r="K1219" i="2"/>
  <c r="K2508" i="2"/>
  <c r="L2428" i="2"/>
  <c r="N2428" i="2" s="1"/>
  <c r="L2275" i="2"/>
  <c r="N2275" i="2" s="1"/>
  <c r="M2223" i="2"/>
  <c r="O2223" i="2" s="1"/>
  <c r="K2221" i="2"/>
  <c r="K1964" i="2"/>
  <c r="L1574" i="2"/>
  <c r="L2399" i="2"/>
  <c r="K2327" i="2"/>
  <c r="K12" i="2"/>
  <c r="N12" i="2" s="1"/>
  <c r="L2502" i="2"/>
  <c r="M2470" i="2"/>
  <c r="M2507" i="2"/>
  <c r="K2509" i="2"/>
  <c r="K2427" i="2"/>
  <c r="L2276" i="2"/>
  <c r="N2276" i="2" s="1"/>
  <c r="L2219" i="2"/>
  <c r="N2219" i="2" s="1"/>
  <c r="K2222" i="2"/>
  <c r="M1571" i="2"/>
  <c r="K1571" i="2"/>
  <c r="M1299" i="2"/>
  <c r="M1267" i="2"/>
  <c r="O1267" i="2" s="1"/>
  <c r="U1267" i="2" s="1"/>
  <c r="X704" i="2" s="1"/>
  <c r="Y704" i="2" s="1"/>
  <c r="M1099" i="2"/>
  <c r="M803" i="2"/>
  <c r="M2495" i="2"/>
  <c r="O2495" i="2" s="1"/>
  <c r="K2399" i="2"/>
  <c r="K2328" i="2"/>
  <c r="K13" i="2"/>
  <c r="N13" i="2" s="1"/>
  <c r="K2502" i="2"/>
  <c r="M2471" i="2"/>
  <c r="O2471" i="2" s="1"/>
  <c r="M2449" i="2"/>
  <c r="K2449" i="2"/>
  <c r="K2415" i="2"/>
  <c r="L2336" i="2"/>
  <c r="L2310" i="2"/>
  <c r="N2310" i="2" s="1"/>
  <c r="L2294" i="2"/>
  <c r="N2294" i="2" s="1"/>
  <c r="U266" i="2"/>
  <c r="X193" i="2" s="1"/>
  <c r="BJ193" i="2" s="1"/>
  <c r="AK193" i="2" s="1"/>
  <c r="U43" i="2"/>
  <c r="X33" i="2" s="1"/>
  <c r="BI33" i="2" s="1"/>
  <c r="AJ33" i="2" s="1"/>
  <c r="O1439" i="2"/>
  <c r="U1439" i="2" s="1"/>
  <c r="X780" i="2" s="1"/>
  <c r="O1882" i="2"/>
  <c r="O2072" i="2"/>
  <c r="U2072" i="2" s="1"/>
  <c r="O2378" i="2"/>
  <c r="N80" i="2"/>
  <c r="N752" i="2"/>
  <c r="U752" i="2" s="1"/>
  <c r="X459" i="2" s="1"/>
  <c r="BJ459" i="2" s="1"/>
  <c r="AK459" i="2" s="1"/>
  <c r="N1560" i="2"/>
  <c r="U1560" i="2" s="1"/>
  <c r="X822" i="2" s="1"/>
  <c r="L2087" i="2"/>
  <c r="N2087" i="2" s="1"/>
  <c r="K2162" i="2"/>
  <c r="M2158" i="2"/>
  <c r="O2158" i="2" s="1"/>
  <c r="K2230" i="2"/>
  <c r="M2233" i="2"/>
  <c r="L2264" i="2"/>
  <c r="L2334" i="2"/>
  <c r="K2416" i="2"/>
  <c r="M2414" i="2"/>
  <c r="L2448" i="2"/>
  <c r="K2329" i="2"/>
  <c r="M2329" i="2"/>
  <c r="U2407" i="2"/>
  <c r="U2399" i="2"/>
  <c r="X1140" i="2" s="1"/>
  <c r="U2391" i="2"/>
  <c r="L2086" i="2"/>
  <c r="N2086" i="2" s="1"/>
  <c r="L2159" i="2"/>
  <c r="M2162" i="2"/>
  <c r="L2231" i="2"/>
  <c r="N2231" i="2" s="1"/>
  <c r="U2231" i="2" s="1"/>
  <c r="K2265" i="2"/>
  <c r="M2264" i="2"/>
  <c r="L2431" i="2"/>
  <c r="N2431" i="2" s="1"/>
  <c r="M2430" i="2"/>
  <c r="O2430" i="2" s="1"/>
  <c r="K2344" i="2"/>
  <c r="M2343" i="2"/>
  <c r="O2343" i="2" s="1"/>
  <c r="M2479" i="2"/>
  <c r="O2479" i="2" s="1"/>
  <c r="J2376" i="2"/>
  <c r="L2088" i="2"/>
  <c r="L2158" i="2"/>
  <c r="N2158" i="2" s="1"/>
  <c r="M2161" i="2"/>
  <c r="L2230" i="2"/>
  <c r="K2264" i="2"/>
  <c r="M2263" i="2"/>
  <c r="M2336" i="2"/>
  <c r="K2414" i="2"/>
  <c r="K2448" i="2"/>
  <c r="M2448" i="2"/>
  <c r="U1689" i="2"/>
  <c r="U1817" i="2"/>
  <c r="X913" i="2" s="1"/>
  <c r="BK913" i="2" s="1"/>
  <c r="AL913" i="2" s="1"/>
  <c r="U1881" i="2"/>
  <c r="U1945" i="2"/>
  <c r="O55" i="2"/>
  <c r="U55" i="2" s="1"/>
  <c r="X41" i="2" s="1"/>
  <c r="BD41" i="2" s="1"/>
  <c r="AE41" i="2" s="1"/>
  <c r="O87" i="2"/>
  <c r="N135" i="2"/>
  <c r="U135" i="2" s="1"/>
  <c r="X95" i="2" s="1"/>
  <c r="O175" i="2"/>
  <c r="U175" i="2" s="1"/>
  <c r="X122" i="2" s="1"/>
  <c r="N327" i="2"/>
  <c r="U327" i="2" s="1"/>
  <c r="X235" i="2" s="1"/>
  <c r="N511" i="2"/>
  <c r="U511" i="2" s="1"/>
  <c r="X347" i="2" s="1"/>
  <c r="N559" i="2"/>
  <c r="U559" i="2" s="1"/>
  <c r="X368" i="2" s="1"/>
  <c r="N1023" i="2"/>
  <c r="N1071" i="2"/>
  <c r="N1087" i="2"/>
  <c r="O1127" i="2"/>
  <c r="N1160" i="2"/>
  <c r="N1391" i="2"/>
  <c r="U1391" i="2" s="1"/>
  <c r="X761" i="2" s="1"/>
  <c r="N1555" i="2"/>
  <c r="O1575" i="2"/>
  <c r="U1575" i="2" s="1"/>
  <c r="X827" i="2" s="1"/>
  <c r="O1762" i="2"/>
  <c r="N1800" i="2"/>
  <c r="N1847" i="2"/>
  <c r="N1921" i="2"/>
  <c r="U1921" i="2" s="1"/>
  <c r="N1959" i="2"/>
  <c r="O2487" i="2"/>
  <c r="N1684" i="2"/>
  <c r="U1684" i="2" s="1"/>
  <c r="O2126" i="2"/>
  <c r="N2395" i="2"/>
  <c r="N16" i="2"/>
  <c r="N208" i="2"/>
  <c r="U208" i="2" s="1"/>
  <c r="X148" i="2" s="1"/>
  <c r="Z148" i="2" s="1"/>
  <c r="N248" i="2"/>
  <c r="U248" i="2" s="1"/>
  <c r="X180" i="2" s="1"/>
  <c r="J2200" i="2"/>
  <c r="U2200" i="2" s="1"/>
  <c r="X1049" i="2" s="1"/>
  <c r="J2416" i="2"/>
  <c r="M2088" i="2"/>
  <c r="L2162" i="2"/>
  <c r="L2233" i="2"/>
  <c r="K2263" i="2"/>
  <c r="M2262" i="2"/>
  <c r="M2335" i="2"/>
  <c r="O2335" i="2" s="1"/>
  <c r="L2415" i="2"/>
  <c r="K2447" i="2"/>
  <c r="M2447" i="2"/>
  <c r="L2327" i="2"/>
  <c r="U2508" i="2"/>
  <c r="U2500" i="2"/>
  <c r="X1197" i="2" s="1"/>
  <c r="Z1197" i="2" s="1"/>
  <c r="U2492" i="2"/>
  <c r="X1189" i="2" s="1"/>
  <c r="U2484" i="2"/>
  <c r="X1182" i="2" s="1"/>
  <c r="U2476" i="2"/>
  <c r="X1175" i="2" s="1"/>
  <c r="BI1175" i="2" s="1"/>
  <c r="AJ1175" i="2" s="1"/>
  <c r="U2388" i="2"/>
  <c r="X1135" i="2" s="1"/>
  <c r="U2380" i="2"/>
  <c r="U2372" i="2"/>
  <c r="X1128" i="2" s="1"/>
  <c r="U2364" i="2"/>
  <c r="X1124" i="2" s="1"/>
  <c r="U2356" i="2"/>
  <c r="X1119" i="2" s="1"/>
  <c r="Y1119" i="2" s="1"/>
  <c r="U2348" i="2"/>
  <c r="U2340" i="2"/>
  <c r="U2332" i="2"/>
  <c r="U2324" i="2"/>
  <c r="U2316" i="2"/>
  <c r="X1103" i="2" s="1"/>
  <c r="U2308" i="2"/>
  <c r="X1099" i="2" s="1"/>
  <c r="BC1099" i="2" s="1"/>
  <c r="AD1099" i="2" s="1"/>
  <c r="U2300" i="2"/>
  <c r="X1093" i="2" s="1"/>
  <c r="U2292" i="2"/>
  <c r="X1085" i="2" s="1"/>
  <c r="U2284" i="2"/>
  <c r="X1077" i="2" s="1"/>
  <c r="N1686" i="2"/>
  <c r="U1686" i="2" s="1"/>
  <c r="N1947" i="2"/>
  <c r="U1947" i="2" s="1"/>
  <c r="X954" i="2" s="1"/>
  <c r="M2087" i="2"/>
  <c r="O2087" i="2" s="1"/>
  <c r="K2161" i="2"/>
  <c r="L2161" i="2"/>
  <c r="L2232" i="2"/>
  <c r="K2262" i="2"/>
  <c r="M2265" i="2"/>
  <c r="K2336" i="2"/>
  <c r="M2334" i="2"/>
  <c r="L2414" i="2"/>
  <c r="K2446" i="2"/>
  <c r="M2446" i="2"/>
  <c r="U2507" i="2"/>
  <c r="X1204" i="2" s="1"/>
  <c r="U2499" i="2"/>
  <c r="X1196" i="2" s="1"/>
  <c r="BI1196" i="2" s="1"/>
  <c r="AJ1196" i="2" s="1"/>
  <c r="U2491" i="2"/>
  <c r="X1188" i="2" s="1"/>
  <c r="BJ1188" i="2" s="1"/>
  <c r="AK1188" i="2" s="1"/>
  <c r="U2483" i="2"/>
  <c r="X1181" i="2" s="1"/>
  <c r="U2475" i="2"/>
  <c r="X1174" i="2" s="1"/>
  <c r="Y1174" i="2" s="1"/>
  <c r="U2403" i="2"/>
  <c r="X1143" i="2" s="1"/>
  <c r="Z1143" i="2" s="1"/>
  <c r="U2395" i="2"/>
  <c r="X1138" i="2" s="1"/>
  <c r="U2387" i="2"/>
  <c r="X1134" i="2" s="1"/>
  <c r="BG1134" i="2" s="1"/>
  <c r="AH1134" i="2" s="1"/>
  <c r="U2379" i="2"/>
  <c r="X1131" i="2" s="1"/>
  <c r="U2371" i="2"/>
  <c r="X1127" i="2" s="1"/>
  <c r="U2363" i="2"/>
  <c r="X1123" i="2" s="1"/>
  <c r="U2355" i="2"/>
  <c r="U2347" i="2"/>
  <c r="X1114" i="2" s="1"/>
  <c r="BD1114" i="2" s="1"/>
  <c r="AE1114" i="2" s="1"/>
  <c r="U2339" i="2"/>
  <c r="X1112" i="2" s="1"/>
  <c r="U2331" i="2"/>
  <c r="U2323" i="2"/>
  <c r="X1106" i="2" s="1"/>
  <c r="BG1106" i="2" s="1"/>
  <c r="AH1106" i="2" s="1"/>
  <c r="U2315" i="2"/>
  <c r="U2307" i="2"/>
  <c r="U2299" i="2"/>
  <c r="X1092" i="2" s="1"/>
  <c r="Z1092" i="2" s="1"/>
  <c r="U2291" i="2"/>
  <c r="X1084" i="2" s="1"/>
  <c r="U2283" i="2"/>
  <c r="X1076" i="2" s="1"/>
  <c r="J2448" i="2"/>
  <c r="K2088" i="2"/>
  <c r="M2086" i="2"/>
  <c r="O2086" i="2" s="1"/>
  <c r="K2160" i="2"/>
  <c r="L2160" i="2"/>
  <c r="K2233" i="2"/>
  <c r="M2232" i="2"/>
  <c r="L2263" i="2"/>
  <c r="K2432" i="2"/>
  <c r="J2152" i="2"/>
  <c r="U2152" i="2" s="1"/>
  <c r="X1032" i="2" s="1"/>
  <c r="J2456" i="2"/>
  <c r="K2159" i="2"/>
  <c r="K2232" i="2"/>
  <c r="BC107" i="2"/>
  <c r="AD107" i="2" s="1"/>
  <c r="Z530" i="2"/>
  <c r="BD530" i="2"/>
  <c r="AE530" i="2" s="1"/>
  <c r="BB530" i="2"/>
  <c r="AC530" i="2" s="1"/>
  <c r="BC530" i="2"/>
  <c r="AD530" i="2" s="1"/>
  <c r="BF530" i="2"/>
  <c r="AG530" i="2" s="1"/>
  <c r="BH530" i="2"/>
  <c r="AI530" i="2" s="1"/>
  <c r="BG530" i="2"/>
  <c r="AH530" i="2" s="1"/>
  <c r="BJ530" i="2"/>
  <c r="AK530" i="2" s="1"/>
  <c r="Y530" i="2"/>
  <c r="BI530" i="2"/>
  <c r="AJ530" i="2" s="1"/>
  <c r="BA530" i="2"/>
  <c r="AB530" i="2" s="1"/>
  <c r="BE530" i="2"/>
  <c r="AF530" i="2" s="1"/>
  <c r="BK530" i="2"/>
  <c r="AL530" i="2" s="1"/>
  <c r="AZ530" i="2"/>
  <c r="AA530" i="2" s="1"/>
  <c r="BF174" i="2"/>
  <c r="AG174" i="2" s="1"/>
  <c r="BI692" i="2"/>
  <c r="AJ692" i="2" s="1"/>
  <c r="BB32" i="2"/>
  <c r="AC32" i="2" s="1"/>
  <c r="BG32" i="2"/>
  <c r="AH32" i="2" s="1"/>
  <c r="BC32" i="2"/>
  <c r="AD32" i="2" s="1"/>
  <c r="BJ32" i="2"/>
  <c r="AK32" i="2" s="1"/>
  <c r="BI32" i="2"/>
  <c r="AJ32" i="2" s="1"/>
  <c r="AZ32" i="2"/>
  <c r="AA32" i="2" s="1"/>
  <c r="Y14" i="2"/>
  <c r="BB14" i="2"/>
  <c r="AC14" i="2" s="1"/>
  <c r="BK14" i="2"/>
  <c r="AL14" i="2" s="1"/>
  <c r="BI14" i="2"/>
  <c r="AJ14" i="2" s="1"/>
  <c r="BC87" i="2"/>
  <c r="AD87" i="2" s="1"/>
  <c r="BE87" i="2"/>
  <c r="AF87" i="2" s="1"/>
  <c r="BF87" i="2"/>
  <c r="AG87" i="2" s="1"/>
  <c r="BC669" i="2"/>
  <c r="AD669" i="2" s="1"/>
  <c r="BB869" i="2"/>
  <c r="AC869" i="2" s="1"/>
  <c r="BG192" i="2"/>
  <c r="AH192" i="2" s="1"/>
  <c r="BC85" i="2"/>
  <c r="AD85" i="2" s="1"/>
  <c r="BG85" i="2"/>
  <c r="AH85" i="2" s="1"/>
  <c r="BB85" i="2"/>
  <c r="AC85" i="2" s="1"/>
  <c r="BJ85" i="2"/>
  <c r="AK85" i="2" s="1"/>
  <c r="BH85" i="2"/>
  <c r="AI85" i="2" s="1"/>
  <c r="BK85" i="2"/>
  <c r="AL85" i="2" s="1"/>
  <c r="BI85" i="2"/>
  <c r="AJ85" i="2" s="1"/>
  <c r="BI104" i="2"/>
  <c r="AJ104" i="2" s="1"/>
  <c r="BJ104" i="2"/>
  <c r="AK104" i="2" s="1"/>
  <c r="BE104" i="2"/>
  <c r="AF104" i="2" s="1"/>
  <c r="BF104" i="2"/>
  <c r="AG104" i="2" s="1"/>
  <c r="BC104" i="2"/>
  <c r="AD104" i="2" s="1"/>
  <c r="BG104" i="2"/>
  <c r="AH104" i="2" s="1"/>
  <c r="BD104" i="2"/>
  <c r="AE104" i="2" s="1"/>
  <c r="BA104" i="2"/>
  <c r="AB104" i="2" s="1"/>
  <c r="BB104" i="2"/>
  <c r="AC104" i="2" s="1"/>
  <c r="BI53" i="2"/>
  <c r="AJ53" i="2" s="1"/>
  <c r="Y53" i="2"/>
  <c r="BB53" i="2"/>
  <c r="AC53" i="2" s="1"/>
  <c r="BK216" i="2"/>
  <c r="AL216" i="2" s="1"/>
  <c r="BG216" i="2"/>
  <c r="AH216" i="2" s="1"/>
  <c r="BH216" i="2"/>
  <c r="AI216" i="2" s="1"/>
  <c r="BF216" i="2"/>
  <c r="AG216" i="2" s="1"/>
  <c r="BE216" i="2"/>
  <c r="AF216" i="2" s="1"/>
  <c r="BJ216" i="2"/>
  <c r="AK216" i="2" s="1"/>
  <c r="Z161" i="2"/>
  <c r="BG1035" i="2"/>
  <c r="AH1035" i="2" s="1"/>
  <c r="Y1035" i="2"/>
  <c r="BH1035" i="2"/>
  <c r="AI1035" i="2" s="1"/>
  <c r="BF1035" i="2"/>
  <c r="AG1035" i="2" s="1"/>
  <c r="BI1035" i="2"/>
  <c r="AJ1035" i="2" s="1"/>
  <c r="BK1035" i="2"/>
  <c r="AL1035" i="2" s="1"/>
  <c r="AZ869" i="2"/>
  <c r="AA869" i="2" s="1"/>
  <c r="AZ960" i="2"/>
  <c r="AA960" i="2" s="1"/>
  <c r="BB216" i="2"/>
  <c r="AC216" i="2" s="1"/>
  <c r="BG960" i="2"/>
  <c r="AH960" i="2" s="1"/>
  <c r="BE499" i="2"/>
  <c r="AF499" i="2" s="1"/>
  <c r="BD59" i="2"/>
  <c r="AE59" i="2" s="1"/>
  <c r="BJ59" i="2"/>
  <c r="AK59" i="2" s="1"/>
  <c r="BI59" i="2"/>
  <c r="AJ59" i="2" s="1"/>
  <c r="BK59" i="2"/>
  <c r="AL59" i="2" s="1"/>
  <c r="BB87" i="2"/>
  <c r="AC87" i="2" s="1"/>
  <c r="BI87" i="2"/>
  <c r="AJ87" i="2" s="1"/>
  <c r="BK960" i="2"/>
  <c r="AL960" i="2" s="1"/>
  <c r="BG1047" i="2"/>
  <c r="AH1047" i="2" s="1"/>
  <c r="AZ897" i="2"/>
  <c r="AA897" i="2" s="1"/>
  <c r="BH897" i="2"/>
  <c r="AI897" i="2" s="1"/>
  <c r="BF897" i="2"/>
  <c r="AG897" i="2" s="1"/>
  <c r="Z897" i="2"/>
  <c r="BH1060" i="2"/>
  <c r="AI1060" i="2" s="1"/>
  <c r="BB1060" i="2"/>
  <c r="AC1060" i="2" s="1"/>
  <c r="BC676" i="2"/>
  <c r="AD676" i="2" s="1"/>
  <c r="BA676" i="2"/>
  <c r="AB676" i="2" s="1"/>
  <c r="BC960" i="2"/>
  <c r="AD960" i="2" s="1"/>
  <c r="Z1022" i="2"/>
  <c r="BD1022" i="2"/>
  <c r="AE1022" i="2" s="1"/>
  <c r="Z15" i="2"/>
  <c r="BE402" i="2"/>
  <c r="AF402" i="2" s="1"/>
  <c r="BC67" i="2"/>
  <c r="AD67" i="2" s="1"/>
  <c r="BG67" i="2"/>
  <c r="AH67" i="2" s="1"/>
  <c r="BK67" i="2"/>
  <c r="AL67" i="2" s="1"/>
  <c r="BH454" i="2"/>
  <c r="AI454" i="2" s="1"/>
  <c r="AZ59" i="2"/>
  <c r="AA59" i="2" s="1"/>
  <c r="Z884" i="2"/>
  <c r="BD85" i="2"/>
  <c r="AE85" i="2" s="1"/>
  <c r="BJ111" i="2"/>
  <c r="AK111" i="2" s="1"/>
  <c r="BC111" i="2"/>
  <c r="AD111" i="2" s="1"/>
  <c r="BE897" i="2"/>
  <c r="AF897" i="2" s="1"/>
  <c r="BK897" i="2"/>
  <c r="AL897" i="2" s="1"/>
  <c r="BA403" i="2"/>
  <c r="AB403" i="2" s="1"/>
  <c r="AZ216" i="2"/>
  <c r="AA216" i="2" s="1"/>
  <c r="BE869" i="2"/>
  <c r="AF869" i="2" s="1"/>
  <c r="BG869" i="2"/>
  <c r="AH869" i="2" s="1"/>
  <c r="BF403" i="2"/>
  <c r="AG403" i="2" s="1"/>
  <c r="BC178" i="2"/>
  <c r="AD178" i="2" s="1"/>
  <c r="BD402" i="2"/>
  <c r="AE402" i="2" s="1"/>
  <c r="BK150" i="2"/>
  <c r="AL150" i="2" s="1"/>
  <c r="BH749" i="2"/>
  <c r="AI749" i="2" s="1"/>
  <c r="BE749" i="2"/>
  <c r="AF749" i="2" s="1"/>
  <c r="BB749" i="2"/>
  <c r="AC749" i="2" s="1"/>
  <c r="BA749" i="2"/>
  <c r="AB749" i="2" s="1"/>
  <c r="BH142" i="2"/>
  <c r="AI142" i="2" s="1"/>
  <c r="AZ142" i="2"/>
  <c r="AA142" i="2" s="1"/>
  <c r="BF142" i="2"/>
  <c r="AG142" i="2" s="1"/>
  <c r="Y175" i="2"/>
  <c r="BJ513" i="2"/>
  <c r="AK513" i="2" s="1"/>
  <c r="BF513" i="2"/>
  <c r="AG513" i="2" s="1"/>
  <c r="BH513" i="2"/>
  <c r="AI513" i="2" s="1"/>
  <c r="BE513" i="2"/>
  <c r="AF513" i="2" s="1"/>
  <c r="BA513" i="2"/>
  <c r="AB513" i="2" s="1"/>
  <c r="BD499" i="2"/>
  <c r="AE499" i="2" s="1"/>
  <c r="BG499" i="2"/>
  <c r="AH499" i="2" s="1"/>
  <c r="BJ499" i="2"/>
  <c r="AK499" i="2" s="1"/>
  <c r="BK499" i="2"/>
  <c r="AL499" i="2" s="1"/>
  <c r="BH499" i="2"/>
  <c r="AI499" i="2" s="1"/>
  <c r="BK733" i="2"/>
  <c r="AL733" i="2" s="1"/>
  <c r="BC733" i="2"/>
  <c r="AD733" i="2" s="1"/>
  <c r="BG733" i="2"/>
  <c r="AH733" i="2" s="1"/>
  <c r="BI733" i="2"/>
  <c r="AJ733" i="2" s="1"/>
  <c r="BD798" i="2"/>
  <c r="AE798" i="2" s="1"/>
  <c r="U1563" i="2"/>
  <c r="N447" i="2"/>
  <c r="O447" i="2"/>
  <c r="BD67" i="2"/>
  <c r="AE67" i="2" s="1"/>
  <c r="BK843" i="2"/>
  <c r="AL843" i="2" s="1"/>
  <c r="BG454" i="2"/>
  <c r="AH454" i="2" s="1"/>
  <c r="BH59" i="2"/>
  <c r="AI59" i="2" s="1"/>
  <c r="BB454" i="2"/>
  <c r="AC454" i="2" s="1"/>
  <c r="BG87" i="2"/>
  <c r="AH87" i="2" s="1"/>
  <c r="AZ15" i="2"/>
  <c r="AA15" i="2" s="1"/>
  <c r="BI15" i="2"/>
  <c r="AJ15" i="2" s="1"/>
  <c r="Y59" i="2"/>
  <c r="Z85" i="2"/>
  <c r="AZ883" i="2"/>
  <c r="AA883" i="2" s="1"/>
  <c r="AZ104" i="2"/>
  <c r="AA104" i="2" s="1"/>
  <c r="BI869" i="2"/>
  <c r="AJ869" i="2" s="1"/>
  <c r="BH949" i="2"/>
  <c r="AI949" i="2" s="1"/>
  <c r="BI142" i="2"/>
  <c r="AJ142" i="2" s="1"/>
  <c r="BK104" i="2"/>
  <c r="AL104" i="2" s="1"/>
  <c r="BH402" i="2"/>
  <c r="AI402" i="2" s="1"/>
  <c r="BJ53" i="2"/>
  <c r="AK53" i="2" s="1"/>
  <c r="BK57" i="2"/>
  <c r="AL57" i="2" s="1"/>
  <c r="BF57" i="2"/>
  <c r="AG57" i="2" s="1"/>
  <c r="BK1133" i="2"/>
  <c r="AL1133" i="2" s="1"/>
  <c r="BG403" i="2"/>
  <c r="AH403" i="2" s="1"/>
  <c r="BC403" i="2"/>
  <c r="AD403" i="2" s="1"/>
  <c r="BD403" i="2"/>
  <c r="AE403" i="2" s="1"/>
  <c r="BB403" i="2"/>
  <c r="AC403" i="2" s="1"/>
  <c r="AZ403" i="2"/>
  <c r="AA403" i="2" s="1"/>
  <c r="BI403" i="2"/>
  <c r="AJ403" i="2" s="1"/>
  <c r="BH67" i="2"/>
  <c r="AI67" i="2" s="1"/>
  <c r="BC897" i="2"/>
  <c r="AD897" i="2" s="1"/>
  <c r="BA402" i="2"/>
  <c r="AB402" i="2" s="1"/>
  <c r="BG402" i="2"/>
  <c r="AH402" i="2" s="1"/>
  <c r="BC402" i="2"/>
  <c r="AD402" i="2" s="1"/>
  <c r="BF402" i="2"/>
  <c r="AG402" i="2" s="1"/>
  <c r="BI402" i="2"/>
  <c r="AJ402" i="2" s="1"/>
  <c r="AZ402" i="2"/>
  <c r="AA402" i="2" s="1"/>
  <c r="BJ402" i="2"/>
  <c r="AK402" i="2" s="1"/>
  <c r="BK402" i="2"/>
  <c r="AL402" i="2" s="1"/>
  <c r="BB883" i="2"/>
  <c r="AC883" i="2" s="1"/>
  <c r="BI883" i="2"/>
  <c r="AJ883" i="2" s="1"/>
  <c r="BF341" i="2"/>
  <c r="AG341" i="2" s="1"/>
  <c r="Z960" i="2"/>
  <c r="BI960" i="2"/>
  <c r="AJ960" i="2" s="1"/>
  <c r="BB960" i="2"/>
  <c r="AC960" i="2" s="1"/>
  <c r="BF960" i="2"/>
  <c r="AG960" i="2" s="1"/>
  <c r="BJ960" i="2"/>
  <c r="AK960" i="2" s="1"/>
  <c r="BA960" i="2"/>
  <c r="AB960" i="2" s="1"/>
  <c r="AZ1078" i="2"/>
  <c r="AA1078" i="2" s="1"/>
  <c r="BD1078" i="2"/>
  <c r="AE1078" i="2" s="1"/>
  <c r="BF59" i="2"/>
  <c r="AG59" i="2" s="1"/>
  <c r="BK669" i="2"/>
  <c r="AL669" i="2" s="1"/>
  <c r="Y85" i="2"/>
  <c r="BJ669" i="2"/>
  <c r="AK669" i="2" s="1"/>
  <c r="AZ85" i="2"/>
  <c r="AA85" i="2" s="1"/>
  <c r="BF85" i="2"/>
  <c r="AG85" i="2" s="1"/>
  <c r="BE403" i="2"/>
  <c r="AF403" i="2" s="1"/>
  <c r="BJ142" i="2"/>
  <c r="AK142" i="2" s="1"/>
  <c r="BI192" i="2"/>
  <c r="AJ192" i="2" s="1"/>
  <c r="BA128" i="2"/>
  <c r="AB128" i="2" s="1"/>
  <c r="AZ208" i="2"/>
  <c r="AA208" i="2" s="1"/>
  <c r="BH208" i="2"/>
  <c r="AI208" i="2" s="1"/>
  <c r="BJ847" i="2"/>
  <c r="AK847" i="2" s="1"/>
  <c r="BG847" i="2"/>
  <c r="AH847" i="2" s="1"/>
  <c r="BB847" i="2"/>
  <c r="AC847" i="2" s="1"/>
  <c r="BF847" i="2"/>
  <c r="AG847" i="2" s="1"/>
  <c r="BH847" i="2"/>
  <c r="AI847" i="2" s="1"/>
  <c r="BC1035" i="2"/>
  <c r="AD1035" i="2" s="1"/>
  <c r="BE783" i="2"/>
  <c r="AF783" i="2" s="1"/>
  <c r="BI783" i="2"/>
  <c r="AJ783" i="2" s="1"/>
  <c r="BF783" i="2"/>
  <c r="AG783" i="2" s="1"/>
  <c r="Z178" i="2"/>
  <c r="BK178" i="2"/>
  <c r="AL178" i="2" s="1"/>
  <c r="BI178" i="2"/>
  <c r="AJ178" i="2" s="1"/>
  <c r="BE178" i="2"/>
  <c r="AF178" i="2" s="1"/>
  <c r="BJ178" i="2"/>
  <c r="AK178" i="2" s="1"/>
  <c r="BC869" i="2"/>
  <c r="AD869" i="2" s="1"/>
  <c r="Z869" i="2"/>
  <c r="BJ869" i="2"/>
  <c r="AK869" i="2" s="1"/>
  <c r="BD869" i="2"/>
  <c r="AE869" i="2" s="1"/>
  <c r="BA869" i="2"/>
  <c r="AB869" i="2" s="1"/>
  <c r="BH869" i="2"/>
  <c r="AI869" i="2" s="1"/>
  <c r="BF869" i="2"/>
  <c r="AG869" i="2" s="1"/>
  <c r="BK869" i="2"/>
  <c r="AL869" i="2" s="1"/>
  <c r="U732" i="2"/>
  <c r="X448" i="2" s="1"/>
  <c r="BE448" i="2" s="1"/>
  <c r="AF448" i="2" s="1"/>
  <c r="BB111" i="2"/>
  <c r="AC111" i="2" s="1"/>
  <c r="BE111" i="2"/>
  <c r="AF111" i="2" s="1"/>
  <c r="BF111" i="2"/>
  <c r="AG111" i="2" s="1"/>
  <c r="Z192" i="2"/>
  <c r="BC192" i="2"/>
  <c r="AD192" i="2" s="1"/>
  <c r="BF192" i="2"/>
  <c r="AG192" i="2" s="1"/>
  <c r="BA192" i="2"/>
  <c r="AB192" i="2" s="1"/>
  <c r="BD192" i="2"/>
  <c r="AE192" i="2" s="1"/>
  <c r="BK192" i="2"/>
  <c r="AL192" i="2" s="1"/>
  <c r="BB192" i="2"/>
  <c r="AC192" i="2" s="1"/>
  <c r="Y192" i="2"/>
  <c r="BH192" i="2"/>
  <c r="AI192" i="2" s="1"/>
  <c r="BI369" i="2"/>
  <c r="AJ369" i="2" s="1"/>
  <c r="BG369" i="2"/>
  <c r="AH369" i="2" s="1"/>
  <c r="BC884" i="2"/>
  <c r="AD884" i="2" s="1"/>
  <c r="BK884" i="2"/>
  <c r="AL884" i="2" s="1"/>
  <c r="BA884" i="2"/>
  <c r="AB884" i="2" s="1"/>
  <c r="BF884" i="2"/>
  <c r="AG884" i="2" s="1"/>
  <c r="BA454" i="2"/>
  <c r="AB454" i="2" s="1"/>
  <c r="BB15" i="2"/>
  <c r="AC15" i="2" s="1"/>
  <c r="BI67" i="2"/>
  <c r="AJ67" i="2" s="1"/>
  <c r="BA59" i="2"/>
  <c r="AB59" i="2" s="1"/>
  <c r="BG59" i="2"/>
  <c r="AH59" i="2" s="1"/>
  <c r="BC454" i="2"/>
  <c r="AD454" i="2" s="1"/>
  <c r="BD87" i="2"/>
  <c r="AE87" i="2" s="1"/>
  <c r="BH87" i="2"/>
  <c r="AI87" i="2" s="1"/>
  <c r="Y533" i="2"/>
  <c r="Y1022" i="2"/>
  <c r="BD513" i="2"/>
  <c r="AE513" i="2" s="1"/>
  <c r="BE142" i="2"/>
  <c r="AF142" i="2" s="1"/>
  <c r="BJ798" i="2"/>
  <c r="AK798" i="2" s="1"/>
  <c r="BE192" i="2"/>
  <c r="AF192" i="2" s="1"/>
  <c r="AZ733" i="2"/>
  <c r="AA733" i="2" s="1"/>
  <c r="Z688" i="2"/>
  <c r="BC688" i="2"/>
  <c r="AD688" i="2" s="1"/>
  <c r="BG688" i="2"/>
  <c r="AH688" i="2" s="1"/>
  <c r="BI688" i="2"/>
  <c r="AJ688" i="2" s="1"/>
  <c r="BH688" i="2"/>
  <c r="AI688" i="2" s="1"/>
  <c r="BJ693" i="2"/>
  <c r="AK693" i="2" s="1"/>
  <c r="BC693" i="2"/>
  <c r="AD693" i="2" s="1"/>
  <c r="BK693" i="2"/>
  <c r="AL693" i="2" s="1"/>
  <c r="BE693" i="2"/>
  <c r="AF693" i="2" s="1"/>
  <c r="BA693" i="2"/>
  <c r="AB693" i="2" s="1"/>
  <c r="BH693" i="2"/>
  <c r="AI693" i="2" s="1"/>
  <c r="BC1030" i="2"/>
  <c r="AD1030" i="2" s="1"/>
  <c r="BG1030" i="2"/>
  <c r="AH1030" i="2" s="1"/>
  <c r="Z236" i="2"/>
  <c r="BE236" i="2"/>
  <c r="AF236" i="2" s="1"/>
  <c r="Z898" i="2"/>
  <c r="BB898" i="2"/>
  <c r="AC898" i="2" s="1"/>
  <c r="BI1027" i="2"/>
  <c r="AJ1027" i="2" s="1"/>
  <c r="Z1054" i="2"/>
  <c r="BE1054" i="2"/>
  <c r="AF1054" i="2" s="1"/>
  <c r="BB1054" i="2"/>
  <c r="AC1054" i="2" s="1"/>
  <c r="BH1024" i="2"/>
  <c r="AI1024" i="2" s="1"/>
  <c r="Z151" i="2"/>
  <c r="BF151" i="2"/>
  <c r="AG151" i="2" s="1"/>
  <c r="AZ151" i="2"/>
  <c r="AA151" i="2" s="1"/>
  <c r="BD151" i="2"/>
  <c r="AE151" i="2" s="1"/>
  <c r="BH1010" i="2"/>
  <c r="AI1010" i="2" s="1"/>
  <c r="BC116" i="2"/>
  <c r="AD116" i="2" s="1"/>
  <c r="BJ116" i="2"/>
  <c r="AK116" i="2" s="1"/>
  <c r="BD336" i="2"/>
  <c r="AE336" i="2" s="1"/>
  <c r="BC953" i="2"/>
  <c r="AD953" i="2" s="1"/>
  <c r="BD953" i="2"/>
  <c r="AE953" i="2" s="1"/>
  <c r="O1160" i="2"/>
  <c r="BB541" i="2"/>
  <c r="AC541" i="2" s="1"/>
  <c r="U916" i="2"/>
  <c r="U361" i="2"/>
  <c r="X257" i="2" s="1"/>
  <c r="AZ257" i="2" s="1"/>
  <c r="AA257" i="2" s="1"/>
  <c r="BB890" i="2"/>
  <c r="AC890" i="2" s="1"/>
  <c r="BB953" i="2"/>
  <c r="AC953" i="2" s="1"/>
  <c r="BH953" i="2"/>
  <c r="AI953" i="2" s="1"/>
  <c r="BA1003" i="2"/>
  <c r="AB1003" i="2" s="1"/>
  <c r="Z349" i="2"/>
  <c r="BG349" i="2"/>
  <c r="AH349" i="2" s="1"/>
  <c r="Z515" i="2"/>
  <c r="BD515" i="2"/>
  <c r="AE515" i="2" s="1"/>
  <c r="AZ423" i="2"/>
  <c r="AA423" i="2" s="1"/>
  <c r="BJ423" i="2"/>
  <c r="AK423" i="2" s="1"/>
  <c r="Y940" i="2"/>
  <c r="U514" i="2"/>
  <c r="U1315" i="2"/>
  <c r="Z829" i="2"/>
  <c r="AZ829" i="2"/>
  <c r="AA829" i="2" s="1"/>
  <c r="BG829" i="2"/>
  <c r="AH829" i="2" s="1"/>
  <c r="BA829" i="2"/>
  <c r="AB829" i="2" s="1"/>
  <c r="BC829" i="2"/>
  <c r="AD829" i="2" s="1"/>
  <c r="BK829" i="2"/>
  <c r="AL829" i="2" s="1"/>
  <c r="BF234" i="2"/>
  <c r="AG234" i="2" s="1"/>
  <c r="BK234" i="2"/>
  <c r="AL234" i="2" s="1"/>
  <c r="U2051" i="2"/>
  <c r="X1000" i="2" s="1"/>
  <c r="BJ871" i="2"/>
  <c r="AK871" i="2" s="1"/>
  <c r="BC871" i="2"/>
  <c r="AD871" i="2" s="1"/>
  <c r="AZ270" i="2"/>
  <c r="AA270" i="2" s="1"/>
  <c r="Y270" i="2"/>
  <c r="BI326" i="2"/>
  <c r="AJ326" i="2" s="1"/>
  <c r="BA326" i="2"/>
  <c r="AB326" i="2" s="1"/>
  <c r="BD643" i="2"/>
  <c r="AE643" i="2" s="1"/>
  <c r="BA643" i="2"/>
  <c r="AB643" i="2" s="1"/>
  <c r="BI900" i="2"/>
  <c r="AJ900" i="2" s="1"/>
  <c r="BF900" i="2"/>
  <c r="AG900" i="2" s="1"/>
  <c r="U1499" i="2"/>
  <c r="X801" i="2" s="1"/>
  <c r="U562" i="2"/>
  <c r="U1809" i="2"/>
  <c r="X911" i="2" s="1"/>
  <c r="U2090" i="2"/>
  <c r="U635" i="2"/>
  <c r="U93" i="2"/>
  <c r="X65" i="2" s="1"/>
  <c r="U755" i="2"/>
  <c r="X462" i="2" s="1"/>
  <c r="U1386" i="2"/>
  <c r="U122" i="2"/>
  <c r="X86" i="2" s="1"/>
  <c r="BE86" i="2" s="1"/>
  <c r="AF86" i="2" s="1"/>
  <c r="U2067" i="2"/>
  <c r="X1004" i="2" s="1"/>
  <c r="BF1004" i="2" s="1"/>
  <c r="AG1004" i="2" s="1"/>
  <c r="U1348" i="2"/>
  <c r="U1473" i="2"/>
  <c r="X790" i="2" s="1"/>
  <c r="BK790" i="2" s="1"/>
  <c r="AL790" i="2" s="1"/>
  <c r="U484" i="2"/>
  <c r="U1027" i="2"/>
  <c r="U1001" i="2"/>
  <c r="X576" i="2" s="1"/>
  <c r="BG576" i="2" s="1"/>
  <c r="AH576" i="2" s="1"/>
  <c r="U1740" i="2"/>
  <c r="X886" i="2" s="1"/>
  <c r="AZ886" i="2" s="1"/>
  <c r="AA886" i="2" s="1"/>
  <c r="U469" i="2"/>
  <c r="U541" i="2"/>
  <c r="X360" i="2" s="1"/>
  <c r="AZ360" i="2" s="1"/>
  <c r="AA360" i="2" s="1"/>
  <c r="U877" i="2"/>
  <c r="U997" i="2"/>
  <c r="X575" i="2" s="1"/>
  <c r="Z575" i="2" s="1"/>
  <c r="U214" i="2"/>
  <c r="U366" i="2"/>
  <c r="X261" i="2" s="1"/>
  <c r="BE261" i="2" s="1"/>
  <c r="AF261" i="2" s="1"/>
  <c r="U478" i="2"/>
  <c r="X331" i="2" s="1"/>
  <c r="BD331" i="2" s="1"/>
  <c r="AE331" i="2" s="1"/>
  <c r="U1462" i="2"/>
  <c r="U1582" i="2"/>
  <c r="U1933" i="2"/>
  <c r="U658" i="2"/>
  <c r="U705" i="2"/>
  <c r="X431" i="2" s="1"/>
  <c r="Y431" i="2" s="1"/>
  <c r="U472" i="2"/>
  <c r="X328" i="2" s="1"/>
  <c r="U577" i="2"/>
  <c r="U608" i="2"/>
  <c r="X393" i="2" s="1"/>
  <c r="BC393" i="2" s="1"/>
  <c r="AD393" i="2" s="1"/>
  <c r="U616" i="2"/>
  <c r="X399" i="2" s="1"/>
  <c r="U1388" i="2"/>
  <c r="U1523" i="2"/>
  <c r="U2096" i="2"/>
  <c r="X1014" i="2" s="1"/>
  <c r="U1857" i="2"/>
  <c r="X927" i="2" s="1"/>
  <c r="BB927" i="2" s="1"/>
  <c r="AC927" i="2" s="1"/>
  <c r="U2241" i="2"/>
  <c r="N1832" i="2"/>
  <c r="U1832" i="2" s="1"/>
  <c r="O2396" i="2"/>
  <c r="U2082" i="2"/>
  <c r="U2154" i="2"/>
  <c r="U32" i="2"/>
  <c r="X27" i="2" s="1"/>
  <c r="N57" i="2"/>
  <c r="U536" i="2"/>
  <c r="X358" i="2" s="1"/>
  <c r="N672" i="2"/>
  <c r="U784" i="2"/>
  <c r="X478" i="2" s="1"/>
  <c r="U29" i="2"/>
  <c r="U76" i="2"/>
  <c r="X52" i="2" s="1"/>
  <c r="U42" i="2"/>
  <c r="U276" i="2"/>
  <c r="X201" i="2" s="1"/>
  <c r="BG201" i="2" s="1"/>
  <c r="AH201" i="2" s="1"/>
  <c r="U2028" i="2"/>
  <c r="U1820" i="2"/>
  <c r="U827" i="2"/>
  <c r="X502" i="2" s="1"/>
  <c r="U1345" i="2"/>
  <c r="U1068" i="2"/>
  <c r="U1420" i="2"/>
  <c r="U99" i="2"/>
  <c r="U138" i="2"/>
  <c r="X97" i="2" s="1"/>
  <c r="U330" i="2"/>
  <c r="X237" i="2" s="1"/>
  <c r="Z237" i="2" s="1"/>
  <c r="U2027" i="2"/>
  <c r="U1131" i="2"/>
  <c r="U1352" i="2"/>
  <c r="U2248" i="2"/>
  <c r="U2213" i="2"/>
  <c r="U2133" i="2"/>
  <c r="X1026" i="2" s="1"/>
  <c r="BJ1026" i="2" s="1"/>
  <c r="AK1026" i="2" s="1"/>
  <c r="U1349" i="2"/>
  <c r="X742" i="2" s="1"/>
  <c r="BD742" i="2" s="1"/>
  <c r="AE742" i="2" s="1"/>
  <c r="U1517" i="2"/>
  <c r="U1893" i="2"/>
  <c r="U1957" i="2"/>
  <c r="X957" i="2" s="1"/>
  <c r="U2029" i="2"/>
  <c r="U2214" i="2"/>
  <c r="X1053" i="2" s="1"/>
  <c r="BJ1053" i="2" s="1"/>
  <c r="AK1053" i="2" s="1"/>
  <c r="U1626" i="2"/>
  <c r="U1769" i="2"/>
  <c r="U2025" i="2"/>
  <c r="X987" i="2" s="1"/>
  <c r="BI987" i="2" s="1"/>
  <c r="AJ987" i="2" s="1"/>
  <c r="U2153" i="2"/>
  <c r="N247" i="2"/>
  <c r="U247" i="2" s="1"/>
  <c r="X179" i="2" s="1"/>
  <c r="Y179" i="2" s="1"/>
  <c r="O592" i="2"/>
  <c r="O640" i="2"/>
  <c r="U640" i="2" s="1"/>
  <c r="O818" i="2"/>
  <c r="O960" i="2"/>
  <c r="O1023" i="2"/>
  <c r="O1071" i="2"/>
  <c r="O1087" i="2"/>
  <c r="N1127" i="2"/>
  <c r="O1391" i="2"/>
  <c r="N1424" i="2"/>
  <c r="N1442" i="2"/>
  <c r="N1482" i="2"/>
  <c r="U1482" i="2" s="1"/>
  <c r="O1538" i="2"/>
  <c r="U1538" i="2" s="1"/>
  <c r="N1570" i="2"/>
  <c r="U1570" i="2" s="1"/>
  <c r="N1592" i="2"/>
  <c r="U1592" i="2" s="1"/>
  <c r="O1594" i="2"/>
  <c r="U1594" i="2" s="1"/>
  <c r="N1761" i="2"/>
  <c r="U1761" i="2" s="1"/>
  <c r="O1776" i="2"/>
  <c r="O1800" i="2"/>
  <c r="O1847" i="2"/>
  <c r="N1882" i="2"/>
  <c r="U1882" i="2" s="1"/>
  <c r="U1960" i="2"/>
  <c r="O2103" i="2"/>
  <c r="U2103" i="2" s="1"/>
  <c r="X1017" i="2" s="1"/>
  <c r="Z1017" i="2" s="1"/>
  <c r="N5" i="2"/>
  <c r="O1687" i="2"/>
  <c r="O1908" i="2"/>
  <c r="O2395" i="2"/>
  <c r="U2202" i="2"/>
  <c r="N40" i="2"/>
  <c r="U40" i="2" s="1"/>
  <c r="X31" i="2" s="1"/>
  <c r="N72" i="2"/>
  <c r="U209" i="2"/>
  <c r="N320" i="2"/>
  <c r="N344" i="2"/>
  <c r="U344" i="2" s="1"/>
  <c r="X247" i="2" s="1"/>
  <c r="BC247" i="2" s="1"/>
  <c r="AD247" i="2" s="1"/>
  <c r="N376" i="2"/>
  <c r="U376" i="2" s="1"/>
  <c r="X269" i="2" s="1"/>
  <c r="N392" i="2"/>
  <c r="U392" i="2" s="1"/>
  <c r="X280" i="2" s="1"/>
  <c r="Y280" i="2" s="1"/>
  <c r="N408" i="2"/>
  <c r="U408" i="2" s="1"/>
  <c r="X291" i="2" s="1"/>
  <c r="BF291" i="2" s="1"/>
  <c r="AG291" i="2" s="1"/>
  <c r="U450" i="2"/>
  <c r="N456" i="2"/>
  <c r="U456" i="2" s="1"/>
  <c r="X323" i="2" s="1"/>
  <c r="N488" i="2"/>
  <c r="U488" i="2" s="1"/>
  <c r="X335" i="2" s="1"/>
  <c r="Z335" i="2" s="1"/>
  <c r="O497" i="2"/>
  <c r="U497" i="2" s="1"/>
  <c r="N504" i="2"/>
  <c r="U504" i="2" s="1"/>
  <c r="X343" i="2" s="1"/>
  <c r="BG343" i="2" s="1"/>
  <c r="AH343" i="2" s="1"/>
  <c r="O529" i="2"/>
  <c r="O537" i="2"/>
  <c r="U537" i="2" s="1"/>
  <c r="N568" i="2"/>
  <c r="U568" i="2" s="1"/>
  <c r="X372" i="2" s="1"/>
  <c r="Y372" i="2" s="1"/>
  <c r="N576" i="2"/>
  <c r="U576" i="2" s="1"/>
  <c r="X378" i="2" s="1"/>
  <c r="Y378" i="2" s="1"/>
  <c r="N680" i="2"/>
  <c r="N720" i="2"/>
  <c r="U720" i="2" s="1"/>
  <c r="X442" i="2" s="1"/>
  <c r="BA442" i="2" s="1"/>
  <c r="AB442" i="2" s="1"/>
  <c r="O737" i="2"/>
  <c r="U737" i="2" s="1"/>
  <c r="O745" i="2"/>
  <c r="U745" i="2" s="1"/>
  <c r="N768" i="2"/>
  <c r="O785" i="2"/>
  <c r="U785" i="2" s="1"/>
  <c r="O825" i="2"/>
  <c r="U825" i="2" s="1"/>
  <c r="O833" i="2"/>
  <c r="U833" i="2" s="1"/>
  <c r="O865" i="2"/>
  <c r="U865" i="2" s="1"/>
  <c r="O889" i="2"/>
  <c r="U889" i="2" s="1"/>
  <c r="O897" i="2"/>
  <c r="U897" i="2" s="1"/>
  <c r="O953" i="2"/>
  <c r="U953" i="2" s="1"/>
  <c r="N968" i="2"/>
  <c r="U968" i="2" s="1"/>
  <c r="X564" i="2" s="1"/>
  <c r="O1034" i="2"/>
  <c r="U1034" i="2" s="1"/>
  <c r="O1105" i="2"/>
  <c r="U1105" i="2" s="1"/>
  <c r="N1176" i="2"/>
  <c r="U1176" i="2" s="1"/>
  <c r="X655" i="2" s="1"/>
  <c r="N1224" i="2"/>
  <c r="U1224" i="2" s="1"/>
  <c r="X684" i="2" s="1"/>
  <c r="BD684" i="2" s="1"/>
  <c r="AE684" i="2" s="1"/>
  <c r="O1233" i="2"/>
  <c r="U1233" i="2" s="1"/>
  <c r="O1293" i="2"/>
  <c r="N1292" i="2"/>
  <c r="U1292" i="2" s="1"/>
  <c r="O1337" i="2"/>
  <c r="N1409" i="2"/>
  <c r="U1409" i="2" s="1"/>
  <c r="BF549" i="2"/>
  <c r="AG549" i="2" s="1"/>
  <c r="BA549" i="2"/>
  <c r="AB549" i="2" s="1"/>
  <c r="BJ549" i="2"/>
  <c r="AK549" i="2" s="1"/>
  <c r="Z505" i="2"/>
  <c r="BG505" i="2"/>
  <c r="AH505" i="2" s="1"/>
  <c r="BF505" i="2"/>
  <c r="AG505" i="2" s="1"/>
  <c r="AZ505" i="2"/>
  <c r="AA505" i="2" s="1"/>
  <c r="BE505" i="2"/>
  <c r="AF505" i="2" s="1"/>
  <c r="BK505" i="2"/>
  <c r="AL505" i="2" s="1"/>
  <c r="BI505" i="2"/>
  <c r="AJ505" i="2" s="1"/>
  <c r="BB505" i="2"/>
  <c r="AC505" i="2" s="1"/>
  <c r="BH505" i="2"/>
  <c r="AI505" i="2" s="1"/>
  <c r="BK488" i="2"/>
  <c r="AL488" i="2" s="1"/>
  <c r="BI488" i="2"/>
  <c r="AJ488" i="2" s="1"/>
  <c r="AZ1066" i="2"/>
  <c r="AA1066" i="2" s="1"/>
  <c r="BI651" i="2"/>
  <c r="AJ651" i="2" s="1"/>
  <c r="BD651" i="2"/>
  <c r="AE651" i="2" s="1"/>
  <c r="BF651" i="2"/>
  <c r="AG651" i="2" s="1"/>
  <c r="AZ651" i="2"/>
  <c r="AA651" i="2" s="1"/>
  <c r="BC651" i="2"/>
  <c r="AD651" i="2" s="1"/>
  <c r="BK651" i="2"/>
  <c r="AL651" i="2" s="1"/>
  <c r="BJ651" i="2"/>
  <c r="AK651" i="2" s="1"/>
  <c r="BI934" i="2"/>
  <c r="AJ934" i="2" s="1"/>
  <c r="BG934" i="2"/>
  <c r="AH934" i="2" s="1"/>
  <c r="AZ934" i="2"/>
  <c r="AA934" i="2" s="1"/>
  <c r="BD934" i="2"/>
  <c r="AE934" i="2" s="1"/>
  <c r="BC934" i="2"/>
  <c r="AD934" i="2" s="1"/>
  <c r="BB934" i="2"/>
  <c r="AC934" i="2" s="1"/>
  <c r="BK934" i="2"/>
  <c r="AL934" i="2" s="1"/>
  <c r="BE934" i="2"/>
  <c r="AF934" i="2" s="1"/>
  <c r="BH934" i="2"/>
  <c r="AI934" i="2" s="1"/>
  <c r="BK751" i="2"/>
  <c r="AL751" i="2" s="1"/>
  <c r="BC751" i="2"/>
  <c r="AD751" i="2" s="1"/>
  <c r="BH751" i="2"/>
  <c r="AI751" i="2" s="1"/>
  <c r="BB751" i="2"/>
  <c r="AC751" i="2" s="1"/>
  <c r="BF751" i="2"/>
  <c r="AG751" i="2" s="1"/>
  <c r="BA751" i="2"/>
  <c r="AB751" i="2" s="1"/>
  <c r="BI376" i="2"/>
  <c r="AJ376" i="2" s="1"/>
  <c r="BC376" i="2"/>
  <c r="AD376" i="2" s="1"/>
  <c r="AZ376" i="2"/>
  <c r="AA376" i="2" s="1"/>
  <c r="BJ376" i="2"/>
  <c r="AK376" i="2" s="1"/>
  <c r="BE376" i="2"/>
  <c r="AF376" i="2" s="1"/>
  <c r="Y376" i="2"/>
  <c r="BF376" i="2"/>
  <c r="AG376" i="2" s="1"/>
  <c r="BK376" i="2"/>
  <c r="AL376" i="2" s="1"/>
  <c r="BG376" i="2"/>
  <c r="AH376" i="2" s="1"/>
  <c r="BJ726" i="2"/>
  <c r="AK726" i="2" s="1"/>
  <c r="BG726" i="2"/>
  <c r="AH726" i="2" s="1"/>
  <c r="BH963" i="2"/>
  <c r="AI963" i="2" s="1"/>
  <c r="BI963" i="2"/>
  <c r="AJ963" i="2" s="1"/>
  <c r="BJ963" i="2"/>
  <c r="AK963" i="2" s="1"/>
  <c r="BD963" i="2"/>
  <c r="AE963" i="2" s="1"/>
  <c r="BB963" i="2"/>
  <c r="AC963" i="2" s="1"/>
  <c r="AZ963" i="2"/>
  <c r="AA963" i="2" s="1"/>
  <c r="BG963" i="2"/>
  <c r="AH963" i="2" s="1"/>
  <c r="BI1061" i="2"/>
  <c r="AJ1061" i="2" s="1"/>
  <c r="BJ1061" i="2"/>
  <c r="AK1061" i="2" s="1"/>
  <c r="BK1061" i="2"/>
  <c r="AL1061" i="2" s="1"/>
  <c r="BG1061" i="2"/>
  <c r="AH1061" i="2" s="1"/>
  <c r="BA1061" i="2"/>
  <c r="AB1061" i="2" s="1"/>
  <c r="BE1061" i="2"/>
  <c r="AF1061" i="2" s="1"/>
  <c r="BH1061" i="2"/>
  <c r="AI1061" i="2" s="1"/>
  <c r="AZ1061" i="2"/>
  <c r="AA1061" i="2" s="1"/>
  <c r="BC1061" i="2"/>
  <c r="AD1061" i="2" s="1"/>
  <c r="BF1061" i="2"/>
  <c r="AG1061" i="2" s="1"/>
  <c r="BD1061" i="2"/>
  <c r="AE1061" i="2" s="1"/>
  <c r="AZ744" i="2"/>
  <c r="AA744" i="2" s="1"/>
  <c r="BF744" i="2"/>
  <c r="AG744" i="2" s="1"/>
  <c r="BB744" i="2"/>
  <c r="AC744" i="2" s="1"/>
  <c r="Y744" i="2"/>
  <c r="BF503" i="2"/>
  <c r="AG503" i="2" s="1"/>
  <c r="AZ503" i="2"/>
  <c r="AA503" i="2" s="1"/>
  <c r="BG503" i="2"/>
  <c r="AH503" i="2" s="1"/>
  <c r="BC807" i="2"/>
  <c r="AD807" i="2" s="1"/>
  <c r="Y993" i="2"/>
  <c r="BK993" i="2"/>
  <c r="AL993" i="2" s="1"/>
  <c r="BD993" i="2"/>
  <c r="AE993" i="2" s="1"/>
  <c r="BC993" i="2"/>
  <c r="AD993" i="2" s="1"/>
  <c r="BH507" i="2"/>
  <c r="AI507" i="2" s="1"/>
  <c r="AZ507" i="2"/>
  <c r="AA507" i="2" s="1"/>
  <c r="BA507" i="2"/>
  <c r="AB507" i="2" s="1"/>
  <c r="BE507" i="2"/>
  <c r="AF507" i="2" s="1"/>
  <c r="BJ507" i="2"/>
  <c r="AK507" i="2" s="1"/>
  <c r="BE524" i="2"/>
  <c r="AF524" i="2" s="1"/>
  <c r="BD524" i="2"/>
  <c r="AE524" i="2" s="1"/>
  <c r="Y524" i="2"/>
  <c r="BG524" i="2"/>
  <c r="AH524" i="2" s="1"/>
  <c r="AZ524" i="2"/>
  <c r="AA524" i="2" s="1"/>
  <c r="BJ380" i="2"/>
  <c r="AK380" i="2" s="1"/>
  <c r="BA380" i="2"/>
  <c r="AB380" i="2" s="1"/>
  <c r="BF380" i="2"/>
  <c r="AG380" i="2" s="1"/>
  <c r="BG380" i="2"/>
  <c r="AH380" i="2" s="1"/>
  <c r="BC380" i="2"/>
  <c r="AD380" i="2" s="1"/>
  <c r="BD380" i="2"/>
  <c r="AE380" i="2" s="1"/>
  <c r="BE380" i="2"/>
  <c r="AF380" i="2" s="1"/>
  <c r="BB380" i="2"/>
  <c r="AC380" i="2" s="1"/>
  <c r="BE714" i="2"/>
  <c r="AF714" i="2" s="1"/>
  <c r="BJ714" i="2"/>
  <c r="AK714" i="2" s="1"/>
  <c r="O95" i="2"/>
  <c r="N95" i="2"/>
  <c r="N183" i="2"/>
  <c r="O183" i="2"/>
  <c r="BC1070" i="2"/>
  <c r="AD1070" i="2" s="1"/>
  <c r="BD974" i="2"/>
  <c r="AE974" i="2" s="1"/>
  <c r="BB974" i="2"/>
  <c r="AC974" i="2" s="1"/>
  <c r="AZ974" i="2"/>
  <c r="AA974" i="2" s="1"/>
  <c r="BE974" i="2"/>
  <c r="AF974" i="2" s="1"/>
  <c r="Z1107" i="2"/>
  <c r="BI1107" i="2"/>
  <c r="AJ1107" i="2" s="1"/>
  <c r="BJ1107" i="2"/>
  <c r="AK1107" i="2" s="1"/>
  <c r="BF1107" i="2"/>
  <c r="AG1107" i="2" s="1"/>
  <c r="BD1107" i="2"/>
  <c r="AE1107" i="2" s="1"/>
  <c r="BB1107" i="2"/>
  <c r="AC1107" i="2" s="1"/>
  <c r="BH1107" i="2"/>
  <c r="AI1107" i="2" s="1"/>
  <c r="BE1107" i="2"/>
  <c r="AF1107" i="2" s="1"/>
  <c r="BA1107" i="2"/>
  <c r="AB1107" i="2" s="1"/>
  <c r="BK1107" i="2"/>
  <c r="AL1107" i="2" s="1"/>
  <c r="BC1107" i="2"/>
  <c r="AD1107" i="2" s="1"/>
  <c r="BG1107" i="2"/>
  <c r="AH1107" i="2" s="1"/>
  <c r="Z1137" i="2"/>
  <c r="BG1137" i="2"/>
  <c r="AH1137" i="2" s="1"/>
  <c r="BE1137" i="2"/>
  <c r="AF1137" i="2" s="1"/>
  <c r="AZ1137" i="2"/>
  <c r="AA1137" i="2" s="1"/>
  <c r="BF1137" i="2"/>
  <c r="AG1137" i="2" s="1"/>
  <c r="BA1137" i="2"/>
  <c r="AB1137" i="2" s="1"/>
  <c r="BB1137" i="2"/>
  <c r="AC1137" i="2" s="1"/>
  <c r="BH1137" i="2"/>
  <c r="AI1137" i="2" s="1"/>
  <c r="BC1137" i="2"/>
  <c r="AD1137" i="2" s="1"/>
  <c r="BI1137" i="2"/>
  <c r="AJ1137" i="2" s="1"/>
  <c r="BK1137" i="2"/>
  <c r="AL1137" i="2" s="1"/>
  <c r="BD1137" i="2"/>
  <c r="AE1137" i="2" s="1"/>
  <c r="Y16" i="2"/>
  <c r="Z16" i="2"/>
  <c r="BH16" i="2"/>
  <c r="AI16" i="2" s="1"/>
  <c r="BA16" i="2"/>
  <c r="AB16" i="2" s="1"/>
  <c r="AZ16" i="2"/>
  <c r="AA16" i="2" s="1"/>
  <c r="BG16" i="2"/>
  <c r="AH16" i="2" s="1"/>
  <c r="BE16" i="2"/>
  <c r="AF16" i="2" s="1"/>
  <c r="BI16" i="2"/>
  <c r="AJ16" i="2" s="1"/>
  <c r="BF16" i="2"/>
  <c r="AG16" i="2" s="1"/>
  <c r="BG1058" i="2"/>
  <c r="AH1058" i="2" s="1"/>
  <c r="BE1058" i="2"/>
  <c r="AF1058" i="2" s="1"/>
  <c r="BH1058" i="2"/>
  <c r="AI1058" i="2" s="1"/>
  <c r="BK1058" i="2"/>
  <c r="AL1058" i="2" s="1"/>
  <c r="BB1058" i="2"/>
  <c r="AC1058" i="2" s="1"/>
  <c r="BA1058" i="2"/>
  <c r="AB1058" i="2" s="1"/>
  <c r="BD1058" i="2"/>
  <c r="AE1058" i="2" s="1"/>
  <c r="BC1058" i="2"/>
  <c r="AD1058" i="2" s="1"/>
  <c r="BG962" i="2"/>
  <c r="AH962" i="2" s="1"/>
  <c r="AZ962" i="2"/>
  <c r="AA962" i="2" s="1"/>
  <c r="BJ1036" i="2"/>
  <c r="AK1036" i="2" s="1"/>
  <c r="BB1036" i="2"/>
  <c r="AC1036" i="2" s="1"/>
  <c r="BK1036" i="2"/>
  <c r="AL1036" i="2" s="1"/>
  <c r="BC1036" i="2"/>
  <c r="AD1036" i="2" s="1"/>
  <c r="BA1036" i="2"/>
  <c r="AB1036" i="2" s="1"/>
  <c r="BI1036" i="2"/>
  <c r="AJ1036" i="2" s="1"/>
  <c r="BE1036" i="2"/>
  <c r="AF1036" i="2" s="1"/>
  <c r="BF1036" i="2"/>
  <c r="AG1036" i="2" s="1"/>
  <c r="AZ1036" i="2"/>
  <c r="AA1036" i="2" s="1"/>
  <c r="Z1154" i="2"/>
  <c r="Y1154" i="2"/>
  <c r="BH1154" i="2"/>
  <c r="AI1154" i="2" s="1"/>
  <c r="BE1154" i="2"/>
  <c r="AF1154" i="2" s="1"/>
  <c r="BI1154" i="2"/>
  <c r="AJ1154" i="2" s="1"/>
  <c r="BA1154" i="2"/>
  <c r="AB1154" i="2" s="1"/>
  <c r="BB1154" i="2"/>
  <c r="AC1154" i="2" s="1"/>
  <c r="BD1154" i="2"/>
  <c r="AE1154" i="2" s="1"/>
  <c r="BJ1154" i="2"/>
  <c r="AK1154" i="2" s="1"/>
  <c r="AZ1154" i="2"/>
  <c r="AA1154" i="2" s="1"/>
  <c r="Y1090" i="2"/>
  <c r="BB1090" i="2"/>
  <c r="AC1090" i="2" s="1"/>
  <c r="BA1090" i="2"/>
  <c r="AB1090" i="2" s="1"/>
  <c r="BJ1090" i="2"/>
  <c r="AK1090" i="2" s="1"/>
  <c r="BG1090" i="2"/>
  <c r="AH1090" i="2" s="1"/>
  <c r="BI1090" i="2"/>
  <c r="AJ1090" i="2" s="1"/>
  <c r="BF1090" i="2"/>
  <c r="AG1090" i="2" s="1"/>
  <c r="AZ1090" i="2"/>
  <c r="AA1090" i="2" s="1"/>
  <c r="BK1090" i="2"/>
  <c r="AL1090" i="2" s="1"/>
  <c r="BC1090" i="2"/>
  <c r="AD1090" i="2" s="1"/>
  <c r="Z1192" i="2"/>
  <c r="BJ1192" i="2"/>
  <c r="AK1192" i="2" s="1"/>
  <c r="BK1192" i="2"/>
  <c r="AL1192" i="2" s="1"/>
  <c r="BH1192" i="2"/>
  <c r="AI1192" i="2" s="1"/>
  <c r="BE1192" i="2"/>
  <c r="AF1192" i="2" s="1"/>
  <c r="BC1192" i="2"/>
  <c r="AD1192" i="2" s="1"/>
  <c r="BF1192" i="2"/>
  <c r="AG1192" i="2" s="1"/>
  <c r="BG1192" i="2"/>
  <c r="AH1192" i="2" s="1"/>
  <c r="AZ1192" i="2"/>
  <c r="AA1192" i="2" s="1"/>
  <c r="BA1192" i="2"/>
  <c r="AB1192" i="2" s="1"/>
  <c r="BD1192" i="2"/>
  <c r="AE1192" i="2" s="1"/>
  <c r="BI1192" i="2"/>
  <c r="AJ1192" i="2" s="1"/>
  <c r="BB1192" i="2"/>
  <c r="AC1192" i="2" s="1"/>
  <c r="Y1183" i="2"/>
  <c r="BB1183" i="2"/>
  <c r="AC1183" i="2" s="1"/>
  <c r="BA1183" i="2"/>
  <c r="AB1183" i="2" s="1"/>
  <c r="BE1183" i="2"/>
  <c r="AF1183" i="2" s="1"/>
  <c r="Z1183" i="2"/>
  <c r="BJ1183" i="2"/>
  <c r="AK1183" i="2" s="1"/>
  <c r="BK1183" i="2"/>
  <c r="AL1183" i="2" s="1"/>
  <c r="BC1183" i="2"/>
  <c r="AD1183" i="2" s="1"/>
  <c r="BI1183" i="2"/>
  <c r="AJ1183" i="2" s="1"/>
  <c r="BD1183" i="2"/>
  <c r="AE1183" i="2" s="1"/>
  <c r="BF1183" i="2"/>
  <c r="AG1183" i="2" s="1"/>
  <c r="BG1183" i="2"/>
  <c r="AH1183" i="2" s="1"/>
  <c r="AZ1183" i="2"/>
  <c r="AA1183" i="2" s="1"/>
  <c r="Z1119" i="2"/>
  <c r="BE1119" i="2"/>
  <c r="AF1119" i="2" s="1"/>
  <c r="BF1119" i="2"/>
  <c r="AG1119" i="2" s="1"/>
  <c r="BI1119" i="2"/>
  <c r="AJ1119" i="2" s="1"/>
  <c r="AZ1119" i="2"/>
  <c r="AA1119" i="2" s="1"/>
  <c r="BB1119" i="2"/>
  <c r="AC1119" i="2" s="1"/>
  <c r="Z1110" i="2"/>
  <c r="BH1110" i="2"/>
  <c r="AI1110" i="2" s="1"/>
  <c r="BI1110" i="2"/>
  <c r="AJ1110" i="2" s="1"/>
  <c r="BG1110" i="2"/>
  <c r="AH1110" i="2" s="1"/>
  <c r="BD1110" i="2"/>
  <c r="AE1110" i="2" s="1"/>
  <c r="BB1110" i="2"/>
  <c r="AC1110" i="2" s="1"/>
  <c r="BE1110" i="2"/>
  <c r="AF1110" i="2" s="1"/>
  <c r="BC1110" i="2"/>
  <c r="AD1110" i="2" s="1"/>
  <c r="Y1110" i="2"/>
  <c r="AZ1110" i="2"/>
  <c r="AA1110" i="2" s="1"/>
  <c r="BJ1110" i="2"/>
  <c r="AK1110" i="2" s="1"/>
  <c r="BA1110" i="2"/>
  <c r="AB1110" i="2" s="1"/>
  <c r="BF1110" i="2"/>
  <c r="AG1110" i="2" s="1"/>
  <c r="BK1110" i="2"/>
  <c r="AL1110" i="2" s="1"/>
  <c r="Y1165" i="2"/>
  <c r="Z1165" i="2"/>
  <c r="BB1165" i="2"/>
  <c r="AC1165" i="2" s="1"/>
  <c r="BA1165" i="2"/>
  <c r="AB1165" i="2" s="1"/>
  <c r="BH1165" i="2"/>
  <c r="AI1165" i="2" s="1"/>
  <c r="BJ1165" i="2"/>
  <c r="AK1165" i="2" s="1"/>
  <c r="BK1165" i="2"/>
  <c r="AL1165" i="2" s="1"/>
  <c r="BI1165" i="2"/>
  <c r="AJ1165" i="2" s="1"/>
  <c r="BF1165" i="2"/>
  <c r="AG1165" i="2" s="1"/>
  <c r="BG1165" i="2"/>
  <c r="AH1165" i="2" s="1"/>
  <c r="BC1165" i="2"/>
  <c r="AD1165" i="2" s="1"/>
  <c r="BE1165" i="2"/>
  <c r="AF1165" i="2" s="1"/>
  <c r="BD1165" i="2"/>
  <c r="AE1165" i="2" s="1"/>
  <c r="AZ1165" i="2"/>
  <c r="AA1165" i="2" s="1"/>
  <c r="Z1101" i="2"/>
  <c r="Y1101" i="2"/>
  <c r="BG1101" i="2"/>
  <c r="AH1101" i="2" s="1"/>
  <c r="BE1101" i="2"/>
  <c r="AF1101" i="2" s="1"/>
  <c r="BD1101" i="2"/>
  <c r="AE1101" i="2" s="1"/>
  <c r="BH1101" i="2"/>
  <c r="AI1101" i="2" s="1"/>
  <c r="BB1101" i="2"/>
  <c r="AC1101" i="2" s="1"/>
  <c r="BF1101" i="2"/>
  <c r="AG1101" i="2" s="1"/>
  <c r="BC1101" i="2"/>
  <c r="AD1101" i="2" s="1"/>
  <c r="BI1101" i="2"/>
  <c r="AJ1101" i="2" s="1"/>
  <c r="BA1101" i="2"/>
  <c r="AB1101" i="2" s="1"/>
  <c r="BK1101" i="2"/>
  <c r="AL1101" i="2" s="1"/>
  <c r="BJ1101" i="2"/>
  <c r="AK1101" i="2" s="1"/>
  <c r="Z1156" i="2"/>
  <c r="BJ1156" i="2"/>
  <c r="AK1156" i="2" s="1"/>
  <c r="BK1156" i="2"/>
  <c r="AL1156" i="2" s="1"/>
  <c r="BH1156" i="2"/>
  <c r="AI1156" i="2" s="1"/>
  <c r="BF1156" i="2"/>
  <c r="AG1156" i="2" s="1"/>
  <c r="AZ1156" i="2"/>
  <c r="AA1156" i="2" s="1"/>
  <c r="BI1156" i="2"/>
  <c r="AJ1156" i="2" s="1"/>
  <c r="BG1156" i="2"/>
  <c r="AH1156" i="2" s="1"/>
  <c r="BA1156" i="2"/>
  <c r="AB1156" i="2" s="1"/>
  <c r="BE1156" i="2"/>
  <c r="AF1156" i="2" s="1"/>
  <c r="BD1156" i="2"/>
  <c r="AE1156" i="2" s="1"/>
  <c r="BB1156" i="2"/>
  <c r="AC1156" i="2" s="1"/>
  <c r="Y1201" i="2"/>
  <c r="Z1201" i="2"/>
  <c r="BB1201" i="2"/>
  <c r="AC1201" i="2" s="1"/>
  <c r="BA1201" i="2"/>
  <c r="AB1201" i="2" s="1"/>
  <c r="BF1201" i="2"/>
  <c r="AG1201" i="2" s="1"/>
  <c r="BD1201" i="2"/>
  <c r="AE1201" i="2" s="1"/>
  <c r="BC1201" i="2"/>
  <c r="AD1201" i="2" s="1"/>
  <c r="BJ1201" i="2"/>
  <c r="AK1201" i="2" s="1"/>
  <c r="BE1201" i="2"/>
  <c r="AF1201" i="2" s="1"/>
  <c r="AZ1201" i="2"/>
  <c r="AA1201" i="2" s="1"/>
  <c r="BK1201" i="2"/>
  <c r="AL1201" i="2" s="1"/>
  <c r="BI1201" i="2"/>
  <c r="AJ1201" i="2" s="1"/>
  <c r="BH1201" i="2"/>
  <c r="AI1201" i="2" s="1"/>
  <c r="BG1201" i="2"/>
  <c r="AH1201" i="2" s="1"/>
  <c r="Y1147" i="2"/>
  <c r="BG1147" i="2"/>
  <c r="AH1147" i="2" s="1"/>
  <c r="BE1147" i="2"/>
  <c r="AF1147" i="2" s="1"/>
  <c r="BH1147" i="2"/>
  <c r="AI1147" i="2" s="1"/>
  <c r="BJ1147" i="2"/>
  <c r="AK1147" i="2" s="1"/>
  <c r="Z1147" i="2"/>
  <c r="BK1147" i="2"/>
  <c r="AL1147" i="2" s="1"/>
  <c r="BC1147" i="2"/>
  <c r="AD1147" i="2" s="1"/>
  <c r="BD1147" i="2"/>
  <c r="AE1147" i="2" s="1"/>
  <c r="AZ1147" i="2"/>
  <c r="AA1147" i="2" s="1"/>
  <c r="BI1147" i="2"/>
  <c r="AJ1147" i="2" s="1"/>
  <c r="BA1147" i="2"/>
  <c r="AB1147" i="2" s="1"/>
  <c r="BF1147" i="2"/>
  <c r="AG1147" i="2" s="1"/>
  <c r="BB1147" i="2"/>
  <c r="AC1147" i="2" s="1"/>
  <c r="N23" i="2"/>
  <c r="O23" i="2"/>
  <c r="BJ843" i="2"/>
  <c r="AK843" i="2" s="1"/>
  <c r="Y735" i="2"/>
  <c r="BF735" i="2"/>
  <c r="AG735" i="2" s="1"/>
  <c r="BE735" i="2"/>
  <c r="AF735" i="2" s="1"/>
  <c r="BC735" i="2"/>
  <c r="AD735" i="2" s="1"/>
  <c r="AZ735" i="2"/>
  <c r="AA735" i="2" s="1"/>
  <c r="BI203" i="2"/>
  <c r="AJ203" i="2" s="1"/>
  <c r="BA203" i="2"/>
  <c r="AB203" i="2" s="1"/>
  <c r="BE203" i="2"/>
  <c r="AF203" i="2" s="1"/>
  <c r="BC203" i="2"/>
  <c r="AD203" i="2" s="1"/>
  <c r="BB203" i="2"/>
  <c r="AC203" i="2" s="1"/>
  <c r="AZ203" i="2"/>
  <c r="AA203" i="2" s="1"/>
  <c r="BD203" i="2"/>
  <c r="AE203" i="2" s="1"/>
  <c r="Y1087" i="2"/>
  <c r="Z1087" i="2"/>
  <c r="BI1087" i="2"/>
  <c r="AJ1087" i="2" s="1"/>
  <c r="BE1087" i="2"/>
  <c r="AF1087" i="2" s="1"/>
  <c r="BB1087" i="2"/>
  <c r="AC1087" i="2" s="1"/>
  <c r="AZ1087" i="2"/>
  <c r="AA1087" i="2" s="1"/>
  <c r="BJ1087" i="2"/>
  <c r="AK1087" i="2" s="1"/>
  <c r="BH1087" i="2"/>
  <c r="AI1087" i="2" s="1"/>
  <c r="BG1087" i="2"/>
  <c r="AH1087" i="2" s="1"/>
  <c r="BC1087" i="2"/>
  <c r="AD1087" i="2" s="1"/>
  <c r="BA1087" i="2"/>
  <c r="AB1087" i="2" s="1"/>
  <c r="BK1087" i="2"/>
  <c r="AL1087" i="2" s="1"/>
  <c r="BD1087" i="2"/>
  <c r="AE1087" i="2" s="1"/>
  <c r="BF1087" i="2"/>
  <c r="AG1087" i="2" s="1"/>
  <c r="Z1142" i="2"/>
  <c r="Y1142" i="2"/>
  <c r="BJ1142" i="2"/>
  <c r="AK1142" i="2" s="1"/>
  <c r="BB1142" i="2"/>
  <c r="AC1142" i="2" s="1"/>
  <c r="BK1142" i="2"/>
  <c r="AL1142" i="2" s="1"/>
  <c r="BH1142" i="2"/>
  <c r="AI1142" i="2" s="1"/>
  <c r="BF1142" i="2"/>
  <c r="AG1142" i="2" s="1"/>
  <c r="BD1142" i="2"/>
  <c r="AE1142" i="2" s="1"/>
  <c r="BI1142" i="2"/>
  <c r="AJ1142" i="2" s="1"/>
  <c r="BG1142" i="2"/>
  <c r="AH1142" i="2" s="1"/>
  <c r="BC1142" i="2"/>
  <c r="AD1142" i="2" s="1"/>
  <c r="BA1142" i="2"/>
  <c r="AB1142" i="2" s="1"/>
  <c r="AZ1142" i="2"/>
  <c r="AA1142" i="2" s="1"/>
  <c r="BE1142" i="2"/>
  <c r="AF1142" i="2" s="1"/>
  <c r="U158" i="2"/>
  <c r="X109" i="2" s="1"/>
  <c r="BK26" i="2"/>
  <c r="AL26" i="2" s="1"/>
  <c r="BH26" i="2"/>
  <c r="AI26" i="2" s="1"/>
  <c r="BG26" i="2"/>
  <c r="AH26" i="2" s="1"/>
  <c r="BD26" i="2"/>
  <c r="AE26" i="2" s="1"/>
  <c r="BJ26" i="2"/>
  <c r="AK26" i="2" s="1"/>
  <c r="BC26" i="2"/>
  <c r="AD26" i="2" s="1"/>
  <c r="AZ26" i="2"/>
  <c r="AA26" i="2" s="1"/>
  <c r="BI26" i="2"/>
  <c r="AJ26" i="2" s="1"/>
  <c r="BA26" i="2"/>
  <c r="AB26" i="2" s="1"/>
  <c r="BB26" i="2"/>
  <c r="AC26" i="2" s="1"/>
  <c r="BF26" i="2"/>
  <c r="AG26" i="2" s="1"/>
  <c r="BE26" i="2"/>
  <c r="AF26" i="2" s="1"/>
  <c r="BC182" i="2"/>
  <c r="AD182" i="2" s="1"/>
  <c r="AZ182" i="2"/>
  <c r="AA182" i="2" s="1"/>
  <c r="BJ51" i="2"/>
  <c r="AK51" i="2" s="1"/>
  <c r="BJ188" i="2"/>
  <c r="AK188" i="2" s="1"/>
  <c r="BB188" i="2"/>
  <c r="AC188" i="2" s="1"/>
  <c r="BA239" i="2"/>
  <c r="AB239" i="2" s="1"/>
  <c r="BI239" i="2"/>
  <c r="AJ239" i="2" s="1"/>
  <c r="BH239" i="2"/>
  <c r="AI239" i="2" s="1"/>
  <c r="BB239" i="2"/>
  <c r="AC239" i="2" s="1"/>
  <c r="BA310" i="2"/>
  <c r="AB310" i="2" s="1"/>
  <c r="BI310" i="2"/>
  <c r="AJ310" i="2" s="1"/>
  <c r="BK310" i="2"/>
  <c r="AL310" i="2" s="1"/>
  <c r="BF310" i="2"/>
  <c r="AG310" i="2" s="1"/>
  <c r="BH310" i="2"/>
  <c r="AI310" i="2" s="1"/>
  <c r="BJ517" i="2"/>
  <c r="AK517" i="2" s="1"/>
  <c r="BK517" i="2"/>
  <c r="AL517" i="2" s="1"/>
  <c r="BA560" i="2"/>
  <c r="AB560" i="2" s="1"/>
  <c r="Y560" i="2"/>
  <c r="BG560" i="2"/>
  <c r="AH560" i="2" s="1"/>
  <c r="BK560" i="2"/>
  <c r="AL560" i="2" s="1"/>
  <c r="BI560" i="2"/>
  <c r="AJ560" i="2" s="1"/>
  <c r="BC560" i="2"/>
  <c r="AD560" i="2" s="1"/>
  <c r="BB560" i="2"/>
  <c r="AC560" i="2" s="1"/>
  <c r="BJ560" i="2"/>
  <c r="AK560" i="2" s="1"/>
  <c r="AZ560" i="2"/>
  <c r="AA560" i="2" s="1"/>
  <c r="BF560" i="2"/>
  <c r="AG560" i="2" s="1"/>
  <c r="BC301" i="2"/>
  <c r="AD301" i="2" s="1"/>
  <c r="BE301" i="2"/>
  <c r="AF301" i="2" s="1"/>
  <c r="BD602" i="2"/>
  <c r="AE602" i="2" s="1"/>
  <c r="BC602" i="2"/>
  <c r="AD602" i="2" s="1"/>
  <c r="BB602" i="2"/>
  <c r="AC602" i="2" s="1"/>
  <c r="BE602" i="2"/>
  <c r="AF602" i="2" s="1"/>
  <c r="AZ602" i="2"/>
  <c r="AA602" i="2" s="1"/>
  <c r="BG388" i="2"/>
  <c r="AH388" i="2" s="1"/>
  <c r="BD388" i="2"/>
  <c r="AE388" i="2" s="1"/>
  <c r="BA388" i="2"/>
  <c r="AB388" i="2" s="1"/>
  <c r="AZ388" i="2"/>
  <c r="AA388" i="2" s="1"/>
  <c r="BH388" i="2"/>
  <c r="AI388" i="2" s="1"/>
  <c r="BB388" i="2"/>
  <c r="AC388" i="2" s="1"/>
  <c r="BB412" i="2"/>
  <c r="AC412" i="2" s="1"/>
  <c r="BJ412" i="2"/>
  <c r="AK412" i="2" s="1"/>
  <c r="BH412" i="2"/>
  <c r="AI412" i="2" s="1"/>
  <c r="BK412" i="2"/>
  <c r="AL412" i="2" s="1"/>
  <c r="BF412" i="2"/>
  <c r="AG412" i="2" s="1"/>
  <c r="BC412" i="2"/>
  <c r="AD412" i="2" s="1"/>
  <c r="BG412" i="2"/>
  <c r="AH412" i="2" s="1"/>
  <c r="BB567" i="2"/>
  <c r="AC567" i="2" s="1"/>
  <c r="BE567" i="2"/>
  <c r="AF567" i="2" s="1"/>
  <c r="AZ567" i="2"/>
  <c r="AA567" i="2" s="1"/>
  <c r="BB702" i="2"/>
  <c r="AC702" i="2" s="1"/>
  <c r="BK702" i="2"/>
  <c r="AL702" i="2" s="1"/>
  <c r="BD702" i="2"/>
  <c r="AE702" i="2" s="1"/>
  <c r="BI702" i="2"/>
  <c r="AJ702" i="2" s="1"/>
  <c r="AZ738" i="2"/>
  <c r="AA738" i="2" s="1"/>
  <c r="BI949" i="2"/>
  <c r="AJ949" i="2" s="1"/>
  <c r="BD949" i="2"/>
  <c r="AE949" i="2" s="1"/>
  <c r="BA949" i="2"/>
  <c r="AB949" i="2" s="1"/>
  <c r="BF949" i="2"/>
  <c r="AG949" i="2" s="1"/>
  <c r="BE949" i="2"/>
  <c r="AF949" i="2" s="1"/>
  <c r="BC949" i="2"/>
  <c r="AD949" i="2" s="1"/>
  <c r="BG949" i="2"/>
  <c r="AH949" i="2" s="1"/>
  <c r="AZ949" i="2"/>
  <c r="AA949" i="2" s="1"/>
  <c r="U1107" i="2"/>
  <c r="X625" i="2" s="1"/>
  <c r="BJ625" i="2" s="1"/>
  <c r="AK625" i="2" s="1"/>
  <c r="Z1186" i="2"/>
  <c r="Y1186" i="2"/>
  <c r="BB1186" i="2"/>
  <c r="AC1186" i="2" s="1"/>
  <c r="BJ1186" i="2"/>
  <c r="AK1186" i="2" s="1"/>
  <c r="BA1186" i="2"/>
  <c r="AB1186" i="2" s="1"/>
  <c r="BC1186" i="2"/>
  <c r="AD1186" i="2" s="1"/>
  <c r="BG1186" i="2"/>
  <c r="AH1186" i="2" s="1"/>
  <c r="BE1186" i="2"/>
  <c r="AF1186" i="2" s="1"/>
  <c r="BF1186" i="2"/>
  <c r="AG1186" i="2" s="1"/>
  <c r="BD1186" i="2"/>
  <c r="AE1186" i="2" s="1"/>
  <c r="AZ1186" i="2"/>
  <c r="AA1186" i="2" s="1"/>
  <c r="BH1186" i="2"/>
  <c r="AI1186" i="2" s="1"/>
  <c r="Y1122" i="2"/>
  <c r="BI1122" i="2"/>
  <c r="AJ1122" i="2" s="1"/>
  <c r="BJ1122" i="2"/>
  <c r="AK1122" i="2" s="1"/>
  <c r="BF1122" i="2"/>
  <c r="AG1122" i="2" s="1"/>
  <c r="Z1122" i="2"/>
  <c r="BK1122" i="2"/>
  <c r="AL1122" i="2" s="1"/>
  <c r="BG1122" i="2"/>
  <c r="AH1122" i="2" s="1"/>
  <c r="AZ1122" i="2"/>
  <c r="AA1122" i="2" s="1"/>
  <c r="BE1122" i="2"/>
  <c r="AF1122" i="2" s="1"/>
  <c r="BA1122" i="2"/>
  <c r="AB1122" i="2" s="1"/>
  <c r="BC1122" i="2"/>
  <c r="AD1122" i="2" s="1"/>
  <c r="BH1122" i="2"/>
  <c r="AI1122" i="2" s="1"/>
  <c r="BD1122" i="2"/>
  <c r="AE1122" i="2" s="1"/>
  <c r="BB1122" i="2"/>
  <c r="AC1122" i="2" s="1"/>
  <c r="Y1169" i="2"/>
  <c r="BG1169" i="2"/>
  <c r="AH1169" i="2" s="1"/>
  <c r="BE1169" i="2"/>
  <c r="AF1169" i="2" s="1"/>
  <c r="BB1169" i="2"/>
  <c r="AC1169" i="2" s="1"/>
  <c r="BA1169" i="2"/>
  <c r="AB1169" i="2" s="1"/>
  <c r="BC1169" i="2"/>
  <c r="AD1169" i="2" s="1"/>
  <c r="Z1169" i="2"/>
  <c r="BH1169" i="2"/>
  <c r="AI1169" i="2" s="1"/>
  <c r="BK1169" i="2"/>
  <c r="AL1169" i="2" s="1"/>
  <c r="BI1169" i="2"/>
  <c r="AJ1169" i="2" s="1"/>
  <c r="BF1169" i="2"/>
  <c r="AG1169" i="2" s="1"/>
  <c r="BD1169" i="2"/>
  <c r="AE1169" i="2" s="1"/>
  <c r="BJ1169" i="2"/>
  <c r="AK1169" i="2" s="1"/>
  <c r="AZ1169" i="2"/>
  <c r="AA1169" i="2" s="1"/>
  <c r="Y1105" i="2"/>
  <c r="Z1105" i="2"/>
  <c r="BI1105" i="2"/>
  <c r="AJ1105" i="2" s="1"/>
  <c r="BJ1105" i="2"/>
  <c r="AK1105" i="2" s="1"/>
  <c r="BG1105" i="2"/>
  <c r="AH1105" i="2" s="1"/>
  <c r="BD1105" i="2"/>
  <c r="AE1105" i="2" s="1"/>
  <c r="BE1105" i="2"/>
  <c r="AF1105" i="2" s="1"/>
  <c r="AZ1105" i="2"/>
  <c r="AA1105" i="2" s="1"/>
  <c r="BF1105" i="2"/>
  <c r="AG1105" i="2" s="1"/>
  <c r="BC1105" i="2"/>
  <c r="AD1105" i="2" s="1"/>
  <c r="BA1105" i="2"/>
  <c r="AB1105" i="2" s="1"/>
  <c r="BH1105" i="2"/>
  <c r="AI1105" i="2" s="1"/>
  <c r="BK1105" i="2"/>
  <c r="AL1105" i="2" s="1"/>
  <c r="BB1105" i="2"/>
  <c r="AC1105" i="2" s="1"/>
  <c r="Y1160" i="2"/>
  <c r="Z1160" i="2"/>
  <c r="BJ1160" i="2"/>
  <c r="AK1160" i="2" s="1"/>
  <c r="BB1160" i="2"/>
  <c r="AC1160" i="2" s="1"/>
  <c r="BK1160" i="2"/>
  <c r="AL1160" i="2" s="1"/>
  <c r="BH1160" i="2"/>
  <c r="AI1160" i="2" s="1"/>
  <c r="BI1160" i="2"/>
  <c r="AJ1160" i="2" s="1"/>
  <c r="BD1160" i="2"/>
  <c r="AE1160" i="2" s="1"/>
  <c r="BF1160" i="2"/>
  <c r="AG1160" i="2" s="1"/>
  <c r="BE1160" i="2"/>
  <c r="AF1160" i="2" s="1"/>
  <c r="BC1160" i="2"/>
  <c r="AD1160" i="2" s="1"/>
  <c r="BG1160" i="2"/>
  <c r="AH1160" i="2" s="1"/>
  <c r="BA1160" i="2"/>
  <c r="AB1160" i="2" s="1"/>
  <c r="AZ1160" i="2"/>
  <c r="AA1160" i="2" s="1"/>
  <c r="Y1096" i="2"/>
  <c r="BG1096" i="2"/>
  <c r="AH1096" i="2" s="1"/>
  <c r="BH1096" i="2"/>
  <c r="AI1096" i="2" s="1"/>
  <c r="BK1096" i="2"/>
  <c r="AL1096" i="2" s="1"/>
  <c r="BA1096" i="2"/>
  <c r="AB1096" i="2" s="1"/>
  <c r="BB1096" i="2"/>
  <c r="AC1096" i="2" s="1"/>
  <c r="Z1096" i="2"/>
  <c r="BJ1096" i="2"/>
  <c r="AK1096" i="2" s="1"/>
  <c r="BE1096" i="2"/>
  <c r="AF1096" i="2" s="1"/>
  <c r="BI1096" i="2"/>
  <c r="AJ1096" i="2" s="1"/>
  <c r="BC1096" i="2"/>
  <c r="AD1096" i="2" s="1"/>
  <c r="BF1096" i="2"/>
  <c r="AG1096" i="2" s="1"/>
  <c r="BD1096" i="2"/>
  <c r="AE1096" i="2" s="1"/>
  <c r="Y1151" i="2"/>
  <c r="BG1151" i="2"/>
  <c r="AH1151" i="2" s="1"/>
  <c r="BE1151" i="2"/>
  <c r="AF1151" i="2" s="1"/>
  <c r="Z1151" i="2"/>
  <c r="BI1151" i="2"/>
  <c r="AJ1151" i="2" s="1"/>
  <c r="BJ1151" i="2"/>
  <c r="AK1151" i="2" s="1"/>
  <c r="BC1151" i="2"/>
  <c r="AD1151" i="2" s="1"/>
  <c r="BA1151" i="2"/>
  <c r="AB1151" i="2" s="1"/>
  <c r="BK1151" i="2"/>
  <c r="AL1151" i="2" s="1"/>
  <c r="BF1151" i="2"/>
  <c r="AG1151" i="2" s="1"/>
  <c r="BH1151" i="2"/>
  <c r="AI1151" i="2" s="1"/>
  <c r="AZ1151" i="2"/>
  <c r="AA1151" i="2" s="1"/>
  <c r="BD1151" i="2"/>
  <c r="AE1151" i="2" s="1"/>
  <c r="BB1151" i="2"/>
  <c r="AC1151" i="2" s="1"/>
  <c r="BJ974" i="2"/>
  <c r="AK974" i="2" s="1"/>
  <c r="BG239" i="2"/>
  <c r="AH239" i="2" s="1"/>
  <c r="BI909" i="2"/>
  <c r="AJ909" i="2" s="1"/>
  <c r="BB909" i="2"/>
  <c r="AC909" i="2" s="1"/>
  <c r="BG909" i="2"/>
  <c r="AH909" i="2" s="1"/>
  <c r="BF909" i="2"/>
  <c r="AG909" i="2" s="1"/>
  <c r="BH909" i="2"/>
  <c r="AI909" i="2" s="1"/>
  <c r="BC1156" i="2"/>
  <c r="AD1156" i="2" s="1"/>
  <c r="BE1090" i="2"/>
  <c r="AF1090" i="2" s="1"/>
  <c r="U1457" i="2"/>
  <c r="U197" i="2"/>
  <c r="X139" i="2" s="1"/>
  <c r="U1189" i="2"/>
  <c r="X663" i="2" s="1"/>
  <c r="U830" i="2"/>
  <c r="X504" i="2" s="1"/>
  <c r="Z504" i="2" s="1"/>
  <c r="U1679" i="2"/>
  <c r="U1751" i="2"/>
  <c r="U1376" i="2"/>
  <c r="Z843" i="2"/>
  <c r="BD843" i="2"/>
  <c r="AE843" i="2" s="1"/>
  <c r="BB843" i="2"/>
  <c r="AC843" i="2" s="1"/>
  <c r="BC843" i="2"/>
  <c r="AD843" i="2" s="1"/>
  <c r="BF843" i="2"/>
  <c r="AG843" i="2" s="1"/>
  <c r="Y843" i="2"/>
  <c r="BE843" i="2"/>
  <c r="AF843" i="2" s="1"/>
  <c r="AZ843" i="2"/>
  <c r="AA843" i="2" s="1"/>
  <c r="BG843" i="2"/>
  <c r="AH843" i="2" s="1"/>
  <c r="BH843" i="2"/>
  <c r="AI843" i="2" s="1"/>
  <c r="BH1183" i="2"/>
  <c r="AI1183" i="2" s="1"/>
  <c r="BG18" i="2"/>
  <c r="AH18" i="2" s="1"/>
  <c r="BF18" i="2"/>
  <c r="AG18" i="2" s="1"/>
  <c r="BH18" i="2"/>
  <c r="AI18" i="2" s="1"/>
  <c r="BB18" i="2"/>
  <c r="AC18" i="2" s="1"/>
  <c r="AZ18" i="2"/>
  <c r="AA18" i="2" s="1"/>
  <c r="BC18" i="2"/>
  <c r="AD18" i="2" s="1"/>
  <c r="BJ18" i="2"/>
  <c r="AK18" i="2" s="1"/>
  <c r="Z68" i="2"/>
  <c r="Y68" i="2"/>
  <c r="BG68" i="2"/>
  <c r="AH68" i="2" s="1"/>
  <c r="BJ68" i="2"/>
  <c r="AK68" i="2" s="1"/>
  <c r="BH68" i="2"/>
  <c r="AI68" i="2" s="1"/>
  <c r="BD68" i="2"/>
  <c r="AE68" i="2" s="1"/>
  <c r="BA68" i="2"/>
  <c r="AB68" i="2" s="1"/>
  <c r="AZ68" i="2"/>
  <c r="AA68" i="2" s="1"/>
  <c r="BB68" i="2"/>
  <c r="AC68" i="2" s="1"/>
  <c r="BC68" i="2"/>
  <c r="AD68" i="2" s="1"/>
  <c r="BI68" i="2"/>
  <c r="AJ68" i="2" s="1"/>
  <c r="BG128" i="2"/>
  <c r="AH128" i="2" s="1"/>
  <c r="BE128" i="2"/>
  <c r="AF128" i="2" s="1"/>
  <c r="BJ128" i="2"/>
  <c r="AK128" i="2" s="1"/>
  <c r="BC128" i="2"/>
  <c r="AD128" i="2" s="1"/>
  <c r="BD128" i="2"/>
  <c r="AE128" i="2" s="1"/>
  <c r="BF128" i="2"/>
  <c r="AG128" i="2" s="1"/>
  <c r="BH128" i="2"/>
  <c r="AI128" i="2" s="1"/>
  <c r="BK128" i="2"/>
  <c r="AL128" i="2" s="1"/>
  <c r="Y455" i="2"/>
  <c r="BH455" i="2"/>
  <c r="AI455" i="2" s="1"/>
  <c r="BK455" i="2"/>
  <c r="AL455" i="2" s="1"/>
  <c r="BD455" i="2"/>
  <c r="AE455" i="2" s="1"/>
  <c r="BG455" i="2"/>
  <c r="AH455" i="2" s="1"/>
  <c r="BA455" i="2"/>
  <c r="AB455" i="2" s="1"/>
  <c r="BE455" i="2"/>
  <c r="AF455" i="2" s="1"/>
  <c r="BF455" i="2"/>
  <c r="AG455" i="2" s="1"/>
  <c r="BF229" i="2"/>
  <c r="AG229" i="2" s="1"/>
  <c r="BH124" i="2"/>
  <c r="AI124" i="2" s="1"/>
  <c r="BG124" i="2"/>
  <c r="AH124" i="2" s="1"/>
  <c r="BJ124" i="2"/>
  <c r="AK124" i="2" s="1"/>
  <c r="Y124" i="2"/>
  <c r="BE124" i="2"/>
  <c r="AF124" i="2" s="1"/>
  <c r="BA124" i="2"/>
  <c r="AB124" i="2" s="1"/>
  <c r="BF124" i="2"/>
  <c r="AG124" i="2" s="1"/>
  <c r="AZ124" i="2"/>
  <c r="AA124" i="2" s="1"/>
  <c r="BB124" i="2"/>
  <c r="AC124" i="2" s="1"/>
  <c r="BD124" i="2"/>
  <c r="AE124" i="2" s="1"/>
  <c r="BI124" i="2"/>
  <c r="AJ124" i="2" s="1"/>
  <c r="BF68" i="2"/>
  <c r="AG68" i="2" s="1"/>
  <c r="BA843" i="2"/>
  <c r="AB843" i="2" s="1"/>
  <c r="BK998" i="2"/>
  <c r="AL998" i="2" s="1"/>
  <c r="Z831" i="2"/>
  <c r="BJ831" i="2"/>
  <c r="AK831" i="2" s="1"/>
  <c r="BI831" i="2"/>
  <c r="AJ831" i="2" s="1"/>
  <c r="BG831" i="2"/>
  <c r="AH831" i="2" s="1"/>
  <c r="BH831" i="2"/>
  <c r="AI831" i="2" s="1"/>
  <c r="BA831" i="2"/>
  <c r="AB831" i="2" s="1"/>
  <c r="AZ831" i="2"/>
  <c r="AA831" i="2" s="1"/>
  <c r="Y831" i="2"/>
  <c r="BD831" i="2"/>
  <c r="AE831" i="2" s="1"/>
  <c r="AZ1101" i="2"/>
  <c r="AA1101" i="2" s="1"/>
  <c r="N335" i="2"/>
  <c r="O335" i="2"/>
  <c r="O575" i="2"/>
  <c r="N575" i="2"/>
  <c r="N679" i="2"/>
  <c r="O679" i="2"/>
  <c r="U679" i="2" s="1"/>
  <c r="X418" i="2" s="1"/>
  <c r="O1540" i="2"/>
  <c r="N1540" i="2"/>
  <c r="N2106" i="2"/>
  <c r="O2106" i="2"/>
  <c r="O1436" i="2"/>
  <c r="N1436" i="2"/>
  <c r="N1910" i="2"/>
  <c r="O1910" i="2"/>
  <c r="O824" i="2"/>
  <c r="N824" i="2"/>
  <c r="O1008" i="2"/>
  <c r="N1008" i="2"/>
  <c r="N1064" i="2"/>
  <c r="O1064" i="2"/>
  <c r="O1169" i="2"/>
  <c r="N1169" i="2"/>
  <c r="U1169" i="2" s="1"/>
  <c r="N1200" i="2"/>
  <c r="O1200" i="2"/>
  <c r="O1264" i="2"/>
  <c r="N1264" i="2"/>
  <c r="O1291" i="2"/>
  <c r="N1291" i="2"/>
  <c r="O1328" i="2"/>
  <c r="N1328" i="2"/>
  <c r="U1328" i="2" s="1"/>
  <c r="X731" i="2" s="1"/>
  <c r="U1346" i="2"/>
  <c r="O383" i="2"/>
  <c r="N383" i="2"/>
  <c r="N959" i="2"/>
  <c r="O959" i="2"/>
  <c r="O1247" i="2"/>
  <c r="N1247" i="2"/>
  <c r="N1775" i="2"/>
  <c r="O1775" i="2"/>
  <c r="O1880" i="2"/>
  <c r="N1880" i="2"/>
  <c r="O1935" i="2"/>
  <c r="N1935" i="2"/>
  <c r="N2176" i="2"/>
  <c r="O2176" i="2"/>
  <c r="N2376" i="2"/>
  <c r="O2376" i="2"/>
  <c r="N304" i="2"/>
  <c r="O304" i="2"/>
  <c r="O449" i="2"/>
  <c r="N449" i="2"/>
  <c r="N952" i="2"/>
  <c r="O952" i="2"/>
  <c r="BJ594" i="2"/>
  <c r="AK594" i="2" s="1"/>
  <c r="BA1024" i="2"/>
  <c r="AB1024" i="2" s="1"/>
  <c r="Z447" i="2"/>
  <c r="BA447" i="2"/>
  <c r="AB447" i="2" s="1"/>
  <c r="BD447" i="2"/>
  <c r="AE447" i="2" s="1"/>
  <c r="U874" i="2"/>
  <c r="X523" i="2" s="1"/>
  <c r="BK523" i="2" s="1"/>
  <c r="AL523" i="2" s="1"/>
  <c r="U103" i="2"/>
  <c r="X72" i="2" s="1"/>
  <c r="O223" i="2"/>
  <c r="N223" i="2"/>
  <c r="U432" i="2"/>
  <c r="N1024" i="2"/>
  <c r="O1024" i="2"/>
  <c r="O1088" i="2"/>
  <c r="N1088" i="2"/>
  <c r="N1441" i="2"/>
  <c r="O1441" i="2"/>
  <c r="O1479" i="2"/>
  <c r="N1479" i="2"/>
  <c r="O1567" i="2"/>
  <c r="N1567" i="2"/>
  <c r="U1567" i="2" s="1"/>
  <c r="X825" i="2" s="1"/>
  <c r="N1879" i="2"/>
  <c r="O1879" i="2"/>
  <c r="O1919" i="2"/>
  <c r="N1919" i="2"/>
  <c r="N2073" i="2"/>
  <c r="O2073" i="2"/>
  <c r="O2175" i="2"/>
  <c r="N2175" i="2"/>
  <c r="O1147" i="2"/>
  <c r="N1147" i="2"/>
  <c r="O192" i="2"/>
  <c r="N192" i="2"/>
  <c r="O240" i="2"/>
  <c r="N240" i="2"/>
  <c r="O336" i="2"/>
  <c r="N336" i="2"/>
  <c r="O360" i="2"/>
  <c r="N360" i="2"/>
  <c r="N384" i="2"/>
  <c r="O384" i="2"/>
  <c r="N400" i="2"/>
  <c r="O400" i="2"/>
  <c r="N359" i="2"/>
  <c r="O359" i="2"/>
  <c r="N431" i="2"/>
  <c r="O431" i="2"/>
  <c r="N591" i="2"/>
  <c r="O591" i="2"/>
  <c r="N639" i="2"/>
  <c r="O639" i="2"/>
  <c r="N719" i="2"/>
  <c r="O719" i="2"/>
  <c r="O823" i="2"/>
  <c r="N823" i="2"/>
  <c r="O1207" i="2"/>
  <c r="N1207" i="2"/>
  <c r="O1568" i="2"/>
  <c r="N1568" i="2"/>
  <c r="O1833" i="2"/>
  <c r="N1833" i="2"/>
  <c r="O1920" i="2"/>
  <c r="N1920" i="2"/>
  <c r="N2031" i="2"/>
  <c r="O2031" i="2"/>
  <c r="O216" i="2"/>
  <c r="N216" i="2"/>
  <c r="O673" i="2"/>
  <c r="N673" i="2"/>
  <c r="BC1024" i="2"/>
  <c r="AD1024" i="2" s="1"/>
  <c r="BD516" i="2"/>
  <c r="AE516" i="2" s="1"/>
  <c r="BH833" i="2"/>
  <c r="AI833" i="2" s="1"/>
  <c r="BI833" i="2"/>
  <c r="AJ833" i="2" s="1"/>
  <c r="AZ833" i="2"/>
  <c r="AA833" i="2" s="1"/>
  <c r="BA833" i="2"/>
  <c r="AB833" i="2" s="1"/>
  <c r="BC833" i="2"/>
  <c r="AD833" i="2" s="1"/>
  <c r="BE833" i="2"/>
  <c r="AF833" i="2" s="1"/>
  <c r="BJ833" i="2"/>
  <c r="AK833" i="2" s="1"/>
  <c r="U1427" i="2"/>
  <c r="U702" i="2"/>
  <c r="X429" i="2" s="1"/>
  <c r="Z429" i="2" s="1"/>
  <c r="U1246" i="2"/>
  <c r="X694" i="2" s="1"/>
  <c r="Y694" i="2" s="1"/>
  <c r="BK853" i="2"/>
  <c r="AL853" i="2" s="1"/>
  <c r="BI853" i="2"/>
  <c r="AJ853" i="2" s="1"/>
  <c r="BA853" i="2"/>
  <c r="AB853" i="2" s="1"/>
  <c r="BE853" i="2"/>
  <c r="AF853" i="2" s="1"/>
  <c r="BB853" i="2"/>
  <c r="AC853" i="2" s="1"/>
  <c r="U1783" i="2"/>
  <c r="U1823" i="2"/>
  <c r="U1496" i="2"/>
  <c r="BC786" i="2"/>
  <c r="AD786" i="2" s="1"/>
  <c r="BH824" i="2"/>
  <c r="AI824" i="2" s="1"/>
  <c r="Y824" i="2"/>
  <c r="BE824" i="2"/>
  <c r="AF824" i="2" s="1"/>
  <c r="AZ824" i="2"/>
  <c r="AA824" i="2" s="1"/>
  <c r="U1669" i="2"/>
  <c r="X857" i="2" s="1"/>
  <c r="Y857" i="2" s="1"/>
  <c r="U2045" i="2"/>
  <c r="X997" i="2" s="1"/>
  <c r="BJ997" i="2" s="1"/>
  <c r="AK997" i="2" s="1"/>
  <c r="BF1007" i="2"/>
  <c r="AG1007" i="2" s="1"/>
  <c r="BE1007" i="2"/>
  <c r="AF1007" i="2" s="1"/>
  <c r="AZ1007" i="2"/>
  <c r="AA1007" i="2" s="1"/>
  <c r="BJ1171" i="2"/>
  <c r="AK1171" i="2" s="1"/>
  <c r="BC1171" i="2"/>
  <c r="AD1171" i="2" s="1"/>
  <c r="BG1171" i="2"/>
  <c r="AH1171" i="2" s="1"/>
  <c r="BI1171" i="2"/>
  <c r="AJ1171" i="2" s="1"/>
  <c r="BA1171" i="2"/>
  <c r="AB1171" i="2" s="1"/>
  <c r="BI1146" i="2"/>
  <c r="AJ1146" i="2" s="1"/>
  <c r="BK1146" i="2"/>
  <c r="AL1146" i="2" s="1"/>
  <c r="BG1146" i="2"/>
  <c r="AH1146" i="2" s="1"/>
  <c r="BA1146" i="2"/>
  <c r="AB1146" i="2" s="1"/>
  <c r="BD1146" i="2"/>
  <c r="AE1146" i="2" s="1"/>
  <c r="Z1082" i="2"/>
  <c r="BI1082" i="2"/>
  <c r="AJ1082" i="2" s="1"/>
  <c r="BK1082" i="2"/>
  <c r="AL1082" i="2" s="1"/>
  <c r="BE1082" i="2"/>
  <c r="AF1082" i="2" s="1"/>
  <c r="BG1082" i="2"/>
  <c r="AH1082" i="2" s="1"/>
  <c r="AZ1082" i="2"/>
  <c r="AA1082" i="2" s="1"/>
  <c r="BJ1082" i="2"/>
  <c r="AK1082" i="2" s="1"/>
  <c r="BA1082" i="2"/>
  <c r="AB1082" i="2" s="1"/>
  <c r="BB1082" i="2"/>
  <c r="AC1082" i="2" s="1"/>
  <c r="BD1082" i="2"/>
  <c r="AE1082" i="2" s="1"/>
  <c r="BC1082" i="2"/>
  <c r="AD1082" i="2" s="1"/>
  <c r="BC1129" i="2"/>
  <c r="AD1129" i="2" s="1"/>
  <c r="BA1129" i="2"/>
  <c r="AB1129" i="2" s="1"/>
  <c r="BH1129" i="2"/>
  <c r="AI1129" i="2" s="1"/>
  <c r="BJ1129" i="2"/>
  <c r="AK1129" i="2" s="1"/>
  <c r="BD1129" i="2"/>
  <c r="AE1129" i="2" s="1"/>
  <c r="BF1129" i="2"/>
  <c r="AG1129" i="2" s="1"/>
  <c r="BG1129" i="2"/>
  <c r="AH1129" i="2" s="1"/>
  <c r="BB1129" i="2"/>
  <c r="AC1129" i="2" s="1"/>
  <c r="BE1129" i="2"/>
  <c r="AF1129" i="2" s="1"/>
  <c r="Y1184" i="2"/>
  <c r="BD1184" i="2"/>
  <c r="AE1184" i="2" s="1"/>
  <c r="BK1184" i="2"/>
  <c r="AL1184" i="2" s="1"/>
  <c r="BF1184" i="2"/>
  <c r="AG1184" i="2" s="1"/>
  <c r="BH1184" i="2"/>
  <c r="AI1184" i="2" s="1"/>
  <c r="BB1184" i="2"/>
  <c r="AC1184" i="2" s="1"/>
  <c r="BI1184" i="2"/>
  <c r="AJ1184" i="2" s="1"/>
  <c r="BC1184" i="2"/>
  <c r="AD1184" i="2" s="1"/>
  <c r="BG1184" i="2"/>
  <c r="AH1184" i="2" s="1"/>
  <c r="BA1184" i="2"/>
  <c r="AB1184" i="2" s="1"/>
  <c r="Y1120" i="2"/>
  <c r="BK1120" i="2"/>
  <c r="AL1120" i="2" s="1"/>
  <c r="BF1120" i="2"/>
  <c r="AG1120" i="2" s="1"/>
  <c r="BH1120" i="2"/>
  <c r="AI1120" i="2" s="1"/>
  <c r="BD1120" i="2"/>
  <c r="AE1120" i="2" s="1"/>
  <c r="BA1120" i="2"/>
  <c r="AB1120" i="2" s="1"/>
  <c r="BI1120" i="2"/>
  <c r="AJ1120" i="2" s="1"/>
  <c r="Z1120" i="2"/>
  <c r="BG1120" i="2"/>
  <c r="AH1120" i="2" s="1"/>
  <c r="BC1120" i="2"/>
  <c r="AD1120" i="2" s="1"/>
  <c r="Y1111" i="2"/>
  <c r="Z1111" i="2"/>
  <c r="BH1111" i="2"/>
  <c r="AI1111" i="2" s="1"/>
  <c r="BI1111" i="2"/>
  <c r="AJ1111" i="2" s="1"/>
  <c r="BF1111" i="2"/>
  <c r="AG1111" i="2" s="1"/>
  <c r="BE1111" i="2"/>
  <c r="AF1111" i="2" s="1"/>
  <c r="BG1111" i="2"/>
  <c r="AH1111" i="2" s="1"/>
  <c r="AZ1111" i="2"/>
  <c r="AA1111" i="2" s="1"/>
  <c r="BK1111" i="2"/>
  <c r="AL1111" i="2" s="1"/>
  <c r="BB1111" i="2"/>
  <c r="AC1111" i="2" s="1"/>
  <c r="BC1111" i="2"/>
  <c r="AD1111" i="2" s="1"/>
  <c r="BJ1111" i="2"/>
  <c r="AK1111" i="2" s="1"/>
  <c r="BA1111" i="2"/>
  <c r="AB1111" i="2" s="1"/>
  <c r="BD1111" i="2"/>
  <c r="AE1111" i="2" s="1"/>
  <c r="Y1166" i="2"/>
  <c r="BE1166" i="2"/>
  <c r="AF1166" i="2" s="1"/>
  <c r="BB1166" i="2"/>
  <c r="AC1166" i="2" s="1"/>
  <c r="AZ1166" i="2"/>
  <c r="AA1166" i="2" s="1"/>
  <c r="BJ1166" i="2"/>
  <c r="AK1166" i="2" s="1"/>
  <c r="BK1166" i="2"/>
  <c r="AL1166" i="2" s="1"/>
  <c r="BD1166" i="2"/>
  <c r="AE1166" i="2" s="1"/>
  <c r="BG1166" i="2"/>
  <c r="AH1166" i="2" s="1"/>
  <c r="BC1166" i="2"/>
  <c r="AD1166" i="2" s="1"/>
  <c r="BI1166" i="2"/>
  <c r="AJ1166" i="2" s="1"/>
  <c r="BA1166" i="2"/>
  <c r="AB1166" i="2" s="1"/>
  <c r="Y1102" i="2"/>
  <c r="Z1102" i="2"/>
  <c r="BK1102" i="2"/>
  <c r="AL1102" i="2" s="1"/>
  <c r="BG1102" i="2"/>
  <c r="AH1102" i="2" s="1"/>
  <c r="BF1102" i="2"/>
  <c r="AG1102" i="2" s="1"/>
  <c r="BH1102" i="2"/>
  <c r="AI1102" i="2" s="1"/>
  <c r="BB1102" i="2"/>
  <c r="AC1102" i="2" s="1"/>
  <c r="BI1102" i="2"/>
  <c r="AJ1102" i="2" s="1"/>
  <c r="BC1102" i="2"/>
  <c r="AD1102" i="2" s="1"/>
  <c r="BJ1102" i="2"/>
  <c r="AK1102" i="2" s="1"/>
  <c r="BD1102" i="2"/>
  <c r="AE1102" i="2" s="1"/>
  <c r="BA1102" i="2"/>
  <c r="AB1102" i="2" s="1"/>
  <c r="BE1102" i="2"/>
  <c r="AF1102" i="2" s="1"/>
  <c r="Y1157" i="2"/>
  <c r="Z1157" i="2"/>
  <c r="BJ1157" i="2"/>
  <c r="AK1157" i="2" s="1"/>
  <c r="BG1157" i="2"/>
  <c r="AH1157" i="2" s="1"/>
  <c r="BI1157" i="2"/>
  <c r="AJ1157" i="2" s="1"/>
  <c r="AZ1157" i="2"/>
  <c r="AA1157" i="2" s="1"/>
  <c r="BF1157" i="2"/>
  <c r="AG1157" i="2" s="1"/>
  <c r="BK1157" i="2"/>
  <c r="AL1157" i="2" s="1"/>
  <c r="BA1157" i="2"/>
  <c r="AB1157" i="2" s="1"/>
  <c r="BH1157" i="2"/>
  <c r="AI1157" i="2" s="1"/>
  <c r="BD1157" i="2"/>
  <c r="AE1157" i="2" s="1"/>
  <c r="Z1148" i="2"/>
  <c r="BE1148" i="2"/>
  <c r="AF1148" i="2" s="1"/>
  <c r="BB1148" i="2"/>
  <c r="AC1148" i="2" s="1"/>
  <c r="BH1148" i="2"/>
  <c r="AI1148" i="2" s="1"/>
  <c r="BD1148" i="2"/>
  <c r="AE1148" i="2" s="1"/>
  <c r="BF1148" i="2"/>
  <c r="AG1148" i="2" s="1"/>
  <c r="AZ1148" i="2"/>
  <c r="AA1148" i="2" s="1"/>
  <c r="BA1148" i="2"/>
  <c r="AB1148" i="2" s="1"/>
  <c r="BK1148" i="2"/>
  <c r="AL1148" i="2" s="1"/>
  <c r="BC1148" i="2"/>
  <c r="AD1148" i="2" s="1"/>
  <c r="Y1148" i="2"/>
  <c r="BJ1148" i="2"/>
  <c r="AK1148" i="2" s="1"/>
  <c r="BH1196" i="2"/>
  <c r="AI1196" i="2" s="1"/>
  <c r="Y1196" i="2"/>
  <c r="BE1196" i="2"/>
  <c r="AF1196" i="2" s="1"/>
  <c r="BJ1196" i="2"/>
  <c r="AK1196" i="2" s="1"/>
  <c r="BK1196" i="2"/>
  <c r="AL1196" i="2" s="1"/>
  <c r="BI927" i="2"/>
  <c r="AJ927" i="2" s="1"/>
  <c r="N239" i="2"/>
  <c r="O239" i="2"/>
  <c r="N328" i="2"/>
  <c r="O328" i="2"/>
  <c r="O560" i="2"/>
  <c r="N560" i="2"/>
  <c r="N1072" i="2"/>
  <c r="O1072" i="2"/>
  <c r="N1392" i="2"/>
  <c r="O1392" i="2"/>
  <c r="O1778" i="2"/>
  <c r="N1778" i="2"/>
  <c r="O1848" i="2"/>
  <c r="N1848" i="2"/>
  <c r="O1991" i="2"/>
  <c r="N1991" i="2"/>
  <c r="O2143" i="2"/>
  <c r="N2143" i="2"/>
  <c r="O2303" i="2"/>
  <c r="N2303" i="2"/>
  <c r="N1283" i="2"/>
  <c r="O1283" i="2"/>
  <c r="O1435" i="2"/>
  <c r="N1435" i="2"/>
  <c r="O1948" i="2"/>
  <c r="N1948" i="2"/>
  <c r="BA67" i="2"/>
  <c r="AB67" i="2" s="1"/>
  <c r="BA994" i="2"/>
  <c r="AB994" i="2" s="1"/>
  <c r="BF927" i="2"/>
  <c r="AG927" i="2" s="1"/>
  <c r="Z669" i="2"/>
  <c r="Y669" i="2"/>
  <c r="Y1003" i="2"/>
  <c r="BJ107" i="2"/>
  <c r="AK107" i="2" s="1"/>
  <c r="BH451" i="2"/>
  <c r="AI451" i="2" s="1"/>
  <c r="BC451" i="2"/>
  <c r="AD451" i="2" s="1"/>
  <c r="BI451" i="2"/>
  <c r="AJ451" i="2" s="1"/>
  <c r="BB451" i="2"/>
  <c r="AC451" i="2" s="1"/>
  <c r="AZ952" i="2"/>
  <c r="AA952" i="2" s="1"/>
  <c r="BG1060" i="2"/>
  <c r="AH1060" i="2" s="1"/>
  <c r="BD1060" i="2"/>
  <c r="AE1060" i="2" s="1"/>
  <c r="BA1060" i="2"/>
  <c r="AB1060" i="2" s="1"/>
  <c r="BJ1060" i="2"/>
  <c r="AK1060" i="2" s="1"/>
  <c r="BA1078" i="2"/>
  <c r="AB1078" i="2" s="1"/>
  <c r="AZ1120" i="2"/>
  <c r="AA1120" i="2" s="1"/>
  <c r="BE1116" i="2"/>
  <c r="AF1116" i="2" s="1"/>
  <c r="BE1184" i="2"/>
  <c r="AF1184" i="2" s="1"/>
  <c r="BF1196" i="2"/>
  <c r="AG1196" i="2" s="1"/>
  <c r="BH1082" i="2"/>
  <c r="AI1082" i="2" s="1"/>
  <c r="BK1152" i="2"/>
  <c r="AL1152" i="2" s="1"/>
  <c r="N818" i="2"/>
  <c r="N455" i="2"/>
  <c r="O455" i="2"/>
  <c r="N615" i="2"/>
  <c r="O615" i="2"/>
  <c r="N887" i="2"/>
  <c r="O887" i="2"/>
  <c r="O1031" i="2"/>
  <c r="N1031" i="2"/>
  <c r="N1129" i="2"/>
  <c r="O1129" i="2"/>
  <c r="O1279" i="2"/>
  <c r="N1279" i="2"/>
  <c r="O1335" i="2"/>
  <c r="N1335" i="2"/>
  <c r="O1440" i="2"/>
  <c r="N1440" i="2"/>
  <c r="O1480" i="2"/>
  <c r="N1480" i="2"/>
  <c r="O1554" i="2"/>
  <c r="N1554" i="2"/>
  <c r="N1577" i="2"/>
  <c r="O1577" i="2"/>
  <c r="O1596" i="2"/>
  <c r="N1596" i="2"/>
  <c r="O1683" i="2"/>
  <c r="N1683" i="2"/>
  <c r="U1949" i="2"/>
  <c r="O2283" i="2"/>
  <c r="N2283" i="2"/>
  <c r="BA191" i="2"/>
  <c r="AB191" i="2" s="1"/>
  <c r="BD191" i="2"/>
  <c r="AE191" i="2" s="1"/>
  <c r="Y191" i="2"/>
  <c r="BG191" i="2"/>
  <c r="AH191" i="2" s="1"/>
  <c r="O528" i="2"/>
  <c r="N528" i="2"/>
  <c r="O809" i="2"/>
  <c r="N809" i="2"/>
  <c r="AZ67" i="2"/>
  <c r="AA67" i="2" s="1"/>
  <c r="BJ1024" i="2"/>
  <c r="AK1024" i="2" s="1"/>
  <c r="Y561" i="2"/>
  <c r="BB561" i="2"/>
  <c r="AC561" i="2" s="1"/>
  <c r="BF561" i="2"/>
  <c r="AG561" i="2" s="1"/>
  <c r="BC561" i="2"/>
  <c r="AD561" i="2" s="1"/>
  <c r="AZ561" i="2"/>
  <c r="AA561" i="2" s="1"/>
  <c r="AZ1133" i="2"/>
  <c r="AA1133" i="2" s="1"/>
  <c r="BF1078" i="2"/>
  <c r="AG1078" i="2" s="1"/>
  <c r="BG9" i="2"/>
  <c r="AH9" i="2" s="1"/>
  <c r="BB9" i="2"/>
  <c r="AC9" i="2" s="1"/>
  <c r="BC9" i="2"/>
  <c r="AD9" i="2" s="1"/>
  <c r="U2275" i="2"/>
  <c r="X1073" i="2" s="1"/>
  <c r="U1652" i="2"/>
  <c r="X852" i="2" s="1"/>
  <c r="Z852" i="2" s="1"/>
  <c r="U1932" i="2"/>
  <c r="U557" i="2"/>
  <c r="X367" i="2" s="1"/>
  <c r="BA367" i="2" s="1"/>
  <c r="AB367" i="2" s="1"/>
  <c r="U1005" i="2"/>
  <c r="X577" i="2" s="1"/>
  <c r="U254" i="2"/>
  <c r="X185" i="2" s="1"/>
  <c r="Z185" i="2" s="1"/>
  <c r="BJ357" i="2"/>
  <c r="AK357" i="2" s="1"/>
  <c r="BF357" i="2"/>
  <c r="AG357" i="2" s="1"/>
  <c r="BG357" i="2"/>
  <c r="AH357" i="2" s="1"/>
  <c r="U734" i="2"/>
  <c r="X450" i="2" s="1"/>
  <c r="Z450" i="2" s="1"/>
  <c r="BF654" i="2"/>
  <c r="AG654" i="2" s="1"/>
  <c r="BE654" i="2"/>
  <c r="AF654" i="2" s="1"/>
  <c r="BI994" i="2"/>
  <c r="AJ994" i="2" s="1"/>
  <c r="BE994" i="2"/>
  <c r="AF994" i="2" s="1"/>
  <c r="U1871" i="2"/>
  <c r="U1357" i="2"/>
  <c r="X746" i="2" s="1"/>
  <c r="U1525" i="2"/>
  <c r="N143" i="2"/>
  <c r="O143" i="2"/>
  <c r="N207" i="2"/>
  <c r="O207" i="2"/>
  <c r="N263" i="2"/>
  <c r="O263" i="2"/>
  <c r="O512" i="2"/>
  <c r="N512" i="2"/>
  <c r="O1128" i="2"/>
  <c r="N1128" i="2"/>
  <c r="N1539" i="2"/>
  <c r="O1539" i="2"/>
  <c r="N1576" i="2"/>
  <c r="O1576" i="2"/>
  <c r="O1595" i="2"/>
  <c r="N1595" i="2"/>
  <c r="O2375" i="2"/>
  <c r="N2375" i="2"/>
  <c r="U1331" i="2"/>
  <c r="X732" i="2" s="1"/>
  <c r="BK732" i="2" s="1"/>
  <c r="AL732" i="2" s="1"/>
  <c r="O1635" i="2"/>
  <c r="N1635" i="2"/>
  <c r="O1909" i="2"/>
  <c r="N1909" i="2"/>
  <c r="N2127" i="2"/>
  <c r="O2127" i="2"/>
  <c r="BF594" i="2"/>
  <c r="AG594" i="2" s="1"/>
  <c r="BK594" i="2"/>
  <c r="AL594" i="2" s="1"/>
  <c r="BG1024" i="2"/>
  <c r="AH1024" i="2" s="1"/>
  <c r="BI944" i="2"/>
  <c r="AJ944" i="2" s="1"/>
  <c r="BA561" i="2"/>
  <c r="AB561" i="2" s="1"/>
  <c r="BG824" i="2"/>
  <c r="AH824" i="2" s="1"/>
  <c r="BF964" i="2"/>
  <c r="AG964" i="2" s="1"/>
  <c r="Z454" i="2"/>
  <c r="BE454" i="2"/>
  <c r="AF454" i="2" s="1"/>
  <c r="Y454" i="2"/>
  <c r="Z59" i="2"/>
  <c r="BB59" i="2"/>
  <c r="AC59" i="2" s="1"/>
  <c r="BI643" i="2"/>
  <c r="AJ643" i="2" s="1"/>
  <c r="BF643" i="2"/>
  <c r="AG643" i="2" s="1"/>
  <c r="AZ643" i="2"/>
  <c r="AA643" i="2" s="1"/>
  <c r="BB643" i="2"/>
  <c r="AC643" i="2" s="1"/>
  <c r="BC643" i="2"/>
  <c r="AD643" i="2" s="1"/>
  <c r="AZ1129" i="2"/>
  <c r="AA1129" i="2" s="1"/>
  <c r="BD1171" i="2"/>
  <c r="AE1171" i="2" s="1"/>
  <c r="BG1148" i="2"/>
  <c r="AH1148" i="2" s="1"/>
  <c r="AZ502" i="2"/>
  <c r="AA502" i="2" s="1"/>
  <c r="U1977" i="2"/>
  <c r="Y1078" i="2"/>
  <c r="Z1078" i="2"/>
  <c r="BJ1078" i="2"/>
  <c r="AK1078" i="2" s="1"/>
  <c r="BI1078" i="2"/>
  <c r="AJ1078" i="2" s="1"/>
  <c r="BG1078" i="2"/>
  <c r="AH1078" i="2" s="1"/>
  <c r="BE1078" i="2"/>
  <c r="AF1078" i="2" s="1"/>
  <c r="BC1078" i="2"/>
  <c r="AD1078" i="2" s="1"/>
  <c r="BK1078" i="2"/>
  <c r="AL1078" i="2" s="1"/>
  <c r="BH1078" i="2"/>
  <c r="AI1078" i="2" s="1"/>
  <c r="BB1078" i="2"/>
  <c r="AC1078" i="2" s="1"/>
  <c r="Z1133" i="2"/>
  <c r="BG1133" i="2"/>
  <c r="AH1133" i="2" s="1"/>
  <c r="BE1133" i="2"/>
  <c r="AF1133" i="2" s="1"/>
  <c r="BF1133" i="2"/>
  <c r="AG1133" i="2" s="1"/>
  <c r="BA1133" i="2"/>
  <c r="AB1133" i="2" s="1"/>
  <c r="BH1133" i="2"/>
  <c r="AI1133" i="2" s="1"/>
  <c r="BD1133" i="2"/>
  <c r="AE1133" i="2" s="1"/>
  <c r="BB1133" i="2"/>
  <c r="AC1133" i="2" s="1"/>
  <c r="Y1133" i="2"/>
  <c r="BJ1133" i="2"/>
  <c r="AK1133" i="2" s="1"/>
  <c r="BI1133" i="2"/>
  <c r="AJ1133" i="2" s="1"/>
  <c r="Y1179" i="2"/>
  <c r="Z1179" i="2"/>
  <c r="BH1179" i="2"/>
  <c r="AI1179" i="2" s="1"/>
  <c r="BG1179" i="2"/>
  <c r="AH1179" i="2" s="1"/>
  <c r="BB1179" i="2"/>
  <c r="AC1179" i="2" s="1"/>
  <c r="BK1179" i="2"/>
  <c r="AL1179" i="2" s="1"/>
  <c r="BC1179" i="2"/>
  <c r="AD1179" i="2" s="1"/>
  <c r="BJ1179" i="2"/>
  <c r="AK1179" i="2" s="1"/>
  <c r="AZ1179" i="2"/>
  <c r="AA1179" i="2" s="1"/>
  <c r="BD1179" i="2"/>
  <c r="AE1179" i="2" s="1"/>
  <c r="BA1179" i="2"/>
  <c r="AB1179" i="2" s="1"/>
  <c r="BF1179" i="2"/>
  <c r="AG1179" i="2" s="1"/>
  <c r="Y1139" i="2"/>
  <c r="Z1139" i="2"/>
  <c r="BG1139" i="2"/>
  <c r="AH1139" i="2" s="1"/>
  <c r="BE1139" i="2"/>
  <c r="AF1139" i="2" s="1"/>
  <c r="BJ1139" i="2"/>
  <c r="AK1139" i="2" s="1"/>
  <c r="BI1139" i="2"/>
  <c r="AJ1139" i="2" s="1"/>
  <c r="BA1139" i="2"/>
  <c r="AB1139" i="2" s="1"/>
  <c r="BK1139" i="2"/>
  <c r="AL1139" i="2" s="1"/>
  <c r="BH1139" i="2"/>
  <c r="AI1139" i="2" s="1"/>
  <c r="BD1139" i="2"/>
  <c r="AE1139" i="2" s="1"/>
  <c r="BF1139" i="2"/>
  <c r="AG1139" i="2" s="1"/>
  <c r="BB1139" i="2"/>
  <c r="AC1139" i="2" s="1"/>
  <c r="AZ1139" i="2"/>
  <c r="AA1139" i="2" s="1"/>
  <c r="Y1155" i="2"/>
  <c r="BI1155" i="2"/>
  <c r="AJ1155" i="2" s="1"/>
  <c r="BF1155" i="2"/>
  <c r="AG1155" i="2" s="1"/>
  <c r="BC1155" i="2"/>
  <c r="AD1155" i="2" s="1"/>
  <c r="BH1155" i="2"/>
  <c r="AI1155" i="2" s="1"/>
  <c r="BG1155" i="2"/>
  <c r="AH1155" i="2" s="1"/>
  <c r="AZ1155" i="2"/>
  <c r="AA1155" i="2" s="1"/>
  <c r="BE1155" i="2"/>
  <c r="AF1155" i="2" s="1"/>
  <c r="BB1155" i="2"/>
  <c r="AC1155" i="2" s="1"/>
  <c r="BJ1155" i="2"/>
  <c r="AK1155" i="2" s="1"/>
  <c r="BA1155" i="2"/>
  <c r="AB1155" i="2" s="1"/>
  <c r="BK1155" i="2"/>
  <c r="AL1155" i="2" s="1"/>
  <c r="Z1155" i="2"/>
  <c r="N15" i="2"/>
  <c r="O15" i="2"/>
  <c r="N39" i="2"/>
  <c r="O39" i="2"/>
  <c r="O47" i="2"/>
  <c r="N47" i="2"/>
  <c r="N119" i="2"/>
  <c r="O119" i="2"/>
  <c r="N295" i="2"/>
  <c r="O295" i="2"/>
  <c r="N351" i="2"/>
  <c r="O351" i="2"/>
  <c r="N375" i="2"/>
  <c r="O375" i="2"/>
  <c r="O439" i="2"/>
  <c r="N439" i="2"/>
  <c r="O487" i="2"/>
  <c r="N487" i="2"/>
  <c r="N599" i="2"/>
  <c r="O599" i="2"/>
  <c r="N607" i="2"/>
  <c r="O607" i="2"/>
  <c r="O711" i="2"/>
  <c r="N711" i="2"/>
  <c r="N807" i="2"/>
  <c r="O807" i="2"/>
  <c r="N816" i="2"/>
  <c r="O816" i="2"/>
  <c r="N863" i="2"/>
  <c r="O863" i="2"/>
  <c r="N984" i="2"/>
  <c r="O984" i="2"/>
  <c r="N1016" i="2"/>
  <c r="O1016" i="2"/>
  <c r="N1039" i="2"/>
  <c r="O1039" i="2"/>
  <c r="N1095" i="2"/>
  <c r="O1095" i="2"/>
  <c r="O1130" i="2"/>
  <c r="N1223" i="2"/>
  <c r="O1223" i="2"/>
  <c r="O1296" i="2"/>
  <c r="N1296" i="2"/>
  <c r="N1319" i="2"/>
  <c r="U1319" i="2" s="1"/>
  <c r="X727" i="2" s="1"/>
  <c r="O1319" i="2"/>
  <c r="N1327" i="2"/>
  <c r="O1327" i="2"/>
  <c r="N1343" i="2"/>
  <c r="O1343" i="2"/>
  <c r="N1423" i="2"/>
  <c r="O1423" i="2"/>
  <c r="N1519" i="2"/>
  <c r="U1519" i="2" s="1"/>
  <c r="X809" i="2" s="1"/>
  <c r="BK809" i="2" s="1"/>
  <c r="AL809" i="2" s="1"/>
  <c r="O1519" i="2"/>
  <c r="N1553" i="2"/>
  <c r="O1553" i="2"/>
  <c r="BF941" i="2"/>
  <c r="AG941" i="2" s="1"/>
  <c r="BJ941" i="2"/>
  <c r="AK941" i="2" s="1"/>
  <c r="BG941" i="2"/>
  <c r="AH941" i="2" s="1"/>
  <c r="U1841" i="2"/>
  <c r="X920" i="2" s="1"/>
  <c r="Z920" i="2" s="1"/>
  <c r="U159" i="2"/>
  <c r="U555" i="2"/>
  <c r="X366" i="2" s="1"/>
  <c r="AZ366" i="2" s="1"/>
  <c r="AA366" i="2" s="1"/>
  <c r="U1059" i="2"/>
  <c r="X605" i="2" s="1"/>
  <c r="BF605" i="2" s="1"/>
  <c r="AG605" i="2" s="1"/>
  <c r="U1060" i="2"/>
  <c r="U993" i="2"/>
  <c r="U1146" i="2"/>
  <c r="X640" i="2" s="1"/>
  <c r="BD640" i="2" s="1"/>
  <c r="AE640" i="2" s="1"/>
  <c r="U1642" i="2"/>
  <c r="X849" i="2" s="1"/>
  <c r="U2050" i="2"/>
  <c r="X999" i="2" s="1"/>
  <c r="BI999" i="2" s="1"/>
  <c r="AJ999" i="2" s="1"/>
  <c r="U1883" i="2"/>
  <c r="X936" i="2" s="1"/>
  <c r="BK936" i="2" s="1"/>
  <c r="AL936" i="2" s="1"/>
  <c r="U1396" i="2"/>
  <c r="U1548" i="2"/>
  <c r="X818" i="2" s="1"/>
  <c r="BJ818" i="2" s="1"/>
  <c r="AK818" i="2" s="1"/>
  <c r="U1620" i="2"/>
  <c r="X838" i="2" s="1"/>
  <c r="AZ838" i="2" s="1"/>
  <c r="AA838" i="2" s="1"/>
  <c r="U2140" i="2"/>
  <c r="Y1178" i="2"/>
  <c r="BI1178" i="2"/>
  <c r="AJ1178" i="2" s="1"/>
  <c r="BK1178" i="2"/>
  <c r="AL1178" i="2" s="1"/>
  <c r="BD1178" i="2"/>
  <c r="AE1178" i="2" s="1"/>
  <c r="BC1178" i="2"/>
  <c r="AD1178" i="2" s="1"/>
  <c r="BE1178" i="2"/>
  <c r="AF1178" i="2" s="1"/>
  <c r="BA1178" i="2"/>
  <c r="AB1178" i="2" s="1"/>
  <c r="Z1097" i="2"/>
  <c r="BJ1097" i="2"/>
  <c r="AK1097" i="2" s="1"/>
  <c r="BH1097" i="2"/>
  <c r="AI1097" i="2" s="1"/>
  <c r="BB1097" i="2"/>
  <c r="AC1097" i="2" s="1"/>
  <c r="BK1097" i="2"/>
  <c r="AL1097" i="2" s="1"/>
  <c r="BF1097" i="2"/>
  <c r="AG1097" i="2" s="1"/>
  <c r="BC1097" i="2"/>
  <c r="AD1097" i="2" s="1"/>
  <c r="Y1097" i="2"/>
  <c r="BI1097" i="2"/>
  <c r="AJ1097" i="2" s="1"/>
  <c r="BG1097" i="2"/>
  <c r="AH1097" i="2" s="1"/>
  <c r="BE1097" i="2"/>
  <c r="AF1097" i="2" s="1"/>
  <c r="BA1097" i="2"/>
  <c r="AB1097" i="2" s="1"/>
  <c r="Z1152" i="2"/>
  <c r="Y1152" i="2"/>
  <c r="BD1152" i="2"/>
  <c r="AE1152" i="2" s="1"/>
  <c r="BE1152" i="2"/>
  <c r="AF1152" i="2" s="1"/>
  <c r="BB1152" i="2"/>
  <c r="AC1152" i="2" s="1"/>
  <c r="BA1152" i="2"/>
  <c r="AB1152" i="2" s="1"/>
  <c r="BJ1152" i="2"/>
  <c r="AK1152" i="2" s="1"/>
  <c r="BI1152" i="2"/>
  <c r="AJ1152" i="2" s="1"/>
  <c r="BG1152" i="2"/>
  <c r="AH1152" i="2" s="1"/>
  <c r="AZ1152" i="2"/>
  <c r="AA1152" i="2" s="1"/>
  <c r="Y1088" i="2"/>
  <c r="Z1088" i="2"/>
  <c r="BE1088" i="2"/>
  <c r="AF1088" i="2" s="1"/>
  <c r="BH1088" i="2"/>
  <c r="AI1088" i="2" s="1"/>
  <c r="BF1088" i="2"/>
  <c r="AG1088" i="2" s="1"/>
  <c r="BJ1088" i="2"/>
  <c r="AK1088" i="2" s="1"/>
  <c r="BA1088" i="2"/>
  <c r="AB1088" i="2" s="1"/>
  <c r="BK1088" i="2"/>
  <c r="AL1088" i="2" s="1"/>
  <c r="BI1088" i="2"/>
  <c r="AJ1088" i="2" s="1"/>
  <c r="BD1088" i="2"/>
  <c r="AE1088" i="2" s="1"/>
  <c r="BB1088" i="2"/>
  <c r="AC1088" i="2" s="1"/>
  <c r="BC1088" i="2"/>
  <c r="AD1088" i="2" s="1"/>
  <c r="AZ1088" i="2"/>
  <c r="AA1088" i="2" s="1"/>
  <c r="BG1088" i="2"/>
  <c r="AH1088" i="2" s="1"/>
  <c r="Y1143" i="2"/>
  <c r="Y1079" i="2"/>
  <c r="Z1079" i="2"/>
  <c r="BJ1079" i="2"/>
  <c r="AK1079" i="2" s="1"/>
  <c r="BH1079" i="2"/>
  <c r="AI1079" i="2" s="1"/>
  <c r="BB1079" i="2"/>
  <c r="AC1079" i="2" s="1"/>
  <c r="BK1079" i="2"/>
  <c r="AL1079" i="2" s="1"/>
  <c r="BI1079" i="2"/>
  <c r="AJ1079" i="2" s="1"/>
  <c r="BG1079" i="2"/>
  <c r="AH1079" i="2" s="1"/>
  <c r="BC1079" i="2"/>
  <c r="AD1079" i="2" s="1"/>
  <c r="BD1079" i="2"/>
  <c r="AE1079" i="2" s="1"/>
  <c r="AZ1079" i="2"/>
  <c r="AA1079" i="2" s="1"/>
  <c r="BE1134" i="2"/>
  <c r="AF1134" i="2" s="1"/>
  <c r="Z1125" i="2"/>
  <c r="Y1125" i="2"/>
  <c r="BF1125" i="2"/>
  <c r="AG1125" i="2" s="1"/>
  <c r="BJ1125" i="2"/>
  <c r="AK1125" i="2" s="1"/>
  <c r="BK1125" i="2"/>
  <c r="AL1125" i="2" s="1"/>
  <c r="AZ1125" i="2"/>
  <c r="AA1125" i="2" s="1"/>
  <c r="BC1125" i="2"/>
  <c r="AD1125" i="2" s="1"/>
  <c r="BA1125" i="2"/>
  <c r="AB1125" i="2" s="1"/>
  <c r="BD1125" i="2"/>
  <c r="AE1125" i="2" s="1"/>
  <c r="BI1125" i="2"/>
  <c r="AJ1125" i="2" s="1"/>
  <c r="BE1125" i="2"/>
  <c r="AF1125" i="2" s="1"/>
  <c r="BH1125" i="2"/>
  <c r="AI1125" i="2" s="1"/>
  <c r="Y1180" i="2"/>
  <c r="Z1180" i="2"/>
  <c r="BJ1180" i="2"/>
  <c r="AK1180" i="2" s="1"/>
  <c r="BH1180" i="2"/>
  <c r="AI1180" i="2" s="1"/>
  <c r="BB1180" i="2"/>
  <c r="AC1180" i="2" s="1"/>
  <c r="BK1180" i="2"/>
  <c r="AL1180" i="2" s="1"/>
  <c r="BD1180" i="2"/>
  <c r="AE1180" i="2" s="1"/>
  <c r="BE1180" i="2"/>
  <c r="AF1180" i="2" s="1"/>
  <c r="BC1180" i="2"/>
  <c r="AD1180" i="2" s="1"/>
  <c r="AZ1180" i="2"/>
  <c r="AA1180" i="2" s="1"/>
  <c r="BG1180" i="2"/>
  <c r="AH1180" i="2" s="1"/>
  <c r="BI1180" i="2"/>
  <c r="AJ1180" i="2" s="1"/>
  <c r="BF1180" i="2"/>
  <c r="AG1180" i="2" s="1"/>
  <c r="Y1116" i="2"/>
  <c r="Z1116" i="2"/>
  <c r="BH1116" i="2"/>
  <c r="AI1116" i="2" s="1"/>
  <c r="BF1116" i="2"/>
  <c r="AG1116" i="2" s="1"/>
  <c r="BC1116" i="2"/>
  <c r="AD1116" i="2" s="1"/>
  <c r="BI1116" i="2"/>
  <c r="AJ1116" i="2" s="1"/>
  <c r="BG1116" i="2"/>
  <c r="AH1116" i="2" s="1"/>
  <c r="BB1116" i="2"/>
  <c r="AC1116" i="2" s="1"/>
  <c r="BA1116" i="2"/>
  <c r="AB1116" i="2" s="1"/>
  <c r="BJ1116" i="2"/>
  <c r="AK1116" i="2" s="1"/>
  <c r="BK1116" i="2"/>
  <c r="AL1116" i="2" s="1"/>
  <c r="AZ1116" i="2"/>
  <c r="AA1116" i="2" s="1"/>
  <c r="Y1200" i="2"/>
  <c r="Z1200" i="2"/>
  <c r="BE1200" i="2"/>
  <c r="AF1200" i="2" s="1"/>
  <c r="BJ1200" i="2"/>
  <c r="AK1200" i="2" s="1"/>
  <c r="BD1200" i="2"/>
  <c r="AE1200" i="2" s="1"/>
  <c r="BA1200" i="2"/>
  <c r="AB1200" i="2" s="1"/>
  <c r="BB1200" i="2"/>
  <c r="AC1200" i="2" s="1"/>
  <c r="BH1200" i="2"/>
  <c r="AI1200" i="2" s="1"/>
  <c r="BI1200" i="2"/>
  <c r="AJ1200" i="2" s="1"/>
  <c r="BK1200" i="2"/>
  <c r="AL1200" i="2" s="1"/>
  <c r="BC1200" i="2"/>
  <c r="AD1200" i="2" s="1"/>
  <c r="BF1200" i="2"/>
  <c r="AG1200" i="2" s="1"/>
  <c r="AZ1200" i="2"/>
  <c r="AA1200" i="2" s="1"/>
  <c r="Z1195" i="2"/>
  <c r="BF1195" i="2"/>
  <c r="AG1195" i="2" s="1"/>
  <c r="BH1195" i="2"/>
  <c r="AI1195" i="2" s="1"/>
  <c r="BG1195" i="2"/>
  <c r="AH1195" i="2" s="1"/>
  <c r="BD1195" i="2"/>
  <c r="AE1195" i="2" s="1"/>
  <c r="AZ1195" i="2"/>
  <c r="AA1195" i="2" s="1"/>
  <c r="Y1195" i="2"/>
  <c r="BJ1195" i="2"/>
  <c r="AK1195" i="2" s="1"/>
  <c r="BK1195" i="2"/>
  <c r="AL1195" i="2" s="1"/>
  <c r="BE1195" i="2"/>
  <c r="AF1195" i="2" s="1"/>
  <c r="BA1195" i="2"/>
  <c r="AB1195" i="2" s="1"/>
  <c r="BI1195" i="2"/>
  <c r="AJ1195" i="2" s="1"/>
  <c r="BB1195" i="2"/>
  <c r="AC1195" i="2" s="1"/>
  <c r="BC1195" i="2"/>
  <c r="AD1195" i="2" s="1"/>
  <c r="Y1197" i="2"/>
  <c r="BH1197" i="2"/>
  <c r="AI1197" i="2" s="1"/>
  <c r="BG1197" i="2"/>
  <c r="AH1197" i="2" s="1"/>
  <c r="BA1197" i="2"/>
  <c r="AB1197" i="2" s="1"/>
  <c r="BC1197" i="2"/>
  <c r="AD1197" i="2" s="1"/>
  <c r="BF1197" i="2"/>
  <c r="AG1197" i="2" s="1"/>
  <c r="N191" i="2"/>
  <c r="U191" i="2" s="1"/>
  <c r="X133" i="2" s="1"/>
  <c r="BF133" i="2" s="1"/>
  <c r="AG133" i="2" s="1"/>
  <c r="O191" i="2"/>
  <c r="O215" i="2"/>
  <c r="N215" i="2"/>
  <c r="O231" i="2"/>
  <c r="N231" i="2"/>
  <c r="N424" i="2"/>
  <c r="O424" i="2"/>
  <c r="U440" i="2"/>
  <c r="N584" i="2"/>
  <c r="O584" i="2"/>
  <c r="U600" i="2"/>
  <c r="N704" i="2"/>
  <c r="O704" i="2"/>
  <c r="N776" i="2"/>
  <c r="O776" i="2"/>
  <c r="O815" i="2"/>
  <c r="N815" i="2"/>
  <c r="U817" i="2"/>
  <c r="O840" i="2"/>
  <c r="N840" i="2"/>
  <c r="O856" i="2"/>
  <c r="N856" i="2"/>
  <c r="N912" i="2"/>
  <c r="O912" i="2"/>
  <c r="O983" i="2"/>
  <c r="N983" i="2"/>
  <c r="N1015" i="2"/>
  <c r="O1015" i="2"/>
  <c r="O1120" i="2"/>
  <c r="N1120" i="2"/>
  <c r="U767" i="2"/>
  <c r="BA200" i="2"/>
  <c r="AB200" i="2" s="1"/>
  <c r="U851" i="2"/>
  <c r="X512" i="2" s="1"/>
  <c r="U1371" i="2"/>
  <c r="U1866" i="2"/>
  <c r="U527" i="2"/>
  <c r="U1199" i="2"/>
  <c r="U906" i="2"/>
  <c r="X536" i="2" s="1"/>
  <c r="Y536" i="2" s="1"/>
  <c r="U452" i="2"/>
  <c r="X319" i="2" s="1"/>
  <c r="BH319" i="2" s="1"/>
  <c r="AI319" i="2" s="1"/>
  <c r="U1421" i="2"/>
  <c r="X772" i="2" s="1"/>
  <c r="BC772" i="2" s="1"/>
  <c r="AD772" i="2" s="1"/>
  <c r="BK987" i="2"/>
  <c r="AL987" i="2" s="1"/>
  <c r="N151" i="2"/>
  <c r="O151" i="2"/>
  <c r="O423" i="2"/>
  <c r="N423" i="2"/>
  <c r="O433" i="2"/>
  <c r="N433" i="2"/>
  <c r="O593" i="2"/>
  <c r="N593" i="2"/>
  <c r="N641" i="2"/>
  <c r="O641" i="2"/>
  <c r="O695" i="2"/>
  <c r="N695" i="2"/>
  <c r="N703" i="2"/>
  <c r="O703" i="2"/>
  <c r="N775" i="2"/>
  <c r="O775" i="2"/>
  <c r="N839" i="2"/>
  <c r="O839" i="2"/>
  <c r="O986" i="2"/>
  <c r="N986" i="2"/>
  <c r="O1018" i="2"/>
  <c r="N1018" i="2"/>
  <c r="O1281" i="2"/>
  <c r="N1281" i="2"/>
  <c r="O1298" i="2"/>
  <c r="N1298" i="2"/>
  <c r="O1487" i="2"/>
  <c r="N1487" i="2"/>
  <c r="O1551" i="2"/>
  <c r="N1551" i="2"/>
  <c r="O1777" i="2"/>
  <c r="N1777" i="2"/>
  <c r="O1898" i="2"/>
  <c r="N1898" i="2"/>
  <c r="O2015" i="2"/>
  <c r="N2015" i="2"/>
  <c r="O2063" i="2"/>
  <c r="O2443" i="2"/>
  <c r="N2443" i="2"/>
  <c r="O1332" i="2"/>
  <c r="N1332" i="2"/>
  <c r="O1685" i="2"/>
  <c r="N1685" i="2"/>
  <c r="O1912" i="2"/>
  <c r="N1912" i="2"/>
  <c r="O200" i="2"/>
  <c r="N200" i="2"/>
  <c r="O232" i="2"/>
  <c r="N232" i="2"/>
  <c r="Z269" i="2"/>
  <c r="N473" i="2"/>
  <c r="O473" i="2"/>
  <c r="BA516" i="2"/>
  <c r="AB516" i="2" s="1"/>
  <c r="BJ516" i="2"/>
  <c r="AK516" i="2" s="1"/>
  <c r="AZ516" i="2"/>
  <c r="AA516" i="2" s="1"/>
  <c r="BG516" i="2"/>
  <c r="AH516" i="2" s="1"/>
  <c r="BE516" i="2"/>
  <c r="AF516" i="2" s="1"/>
  <c r="BB516" i="2"/>
  <c r="AC516" i="2" s="1"/>
  <c r="BC516" i="2"/>
  <c r="AD516" i="2" s="1"/>
  <c r="BI516" i="2"/>
  <c r="AJ516" i="2" s="1"/>
  <c r="BH516" i="2"/>
  <c r="AI516" i="2" s="1"/>
  <c r="BF516" i="2"/>
  <c r="AG516" i="2" s="1"/>
  <c r="U655" i="2"/>
  <c r="U831" i="2"/>
  <c r="U1367" i="2"/>
  <c r="U552" i="2"/>
  <c r="U490" i="2"/>
  <c r="X337" i="2" s="1"/>
  <c r="U666" i="2"/>
  <c r="U898" i="2"/>
  <c r="X534" i="2" s="1"/>
  <c r="BI534" i="2" s="1"/>
  <c r="AJ534" i="2" s="1"/>
  <c r="U187" i="2"/>
  <c r="X129" i="2" s="1"/>
  <c r="AZ129" i="2" s="1"/>
  <c r="AA129" i="2" s="1"/>
  <c r="U435" i="2"/>
  <c r="X309" i="2" s="1"/>
  <c r="Z309" i="2" s="1"/>
  <c r="U1212" i="2"/>
  <c r="X678" i="2" s="1"/>
  <c r="Z678" i="2" s="1"/>
  <c r="U1953" i="2"/>
  <c r="U1458" i="2"/>
  <c r="X785" i="2" s="1"/>
  <c r="U1922" i="2"/>
  <c r="X948" i="2" s="1"/>
  <c r="Z948" i="2" s="1"/>
  <c r="U1779" i="2"/>
  <c r="X903" i="2" s="1"/>
  <c r="U1484" i="2"/>
  <c r="X795" i="2" s="1"/>
  <c r="BK795" i="2" s="1"/>
  <c r="AL795" i="2" s="1"/>
  <c r="U1956" i="2"/>
  <c r="U349" i="2"/>
  <c r="U389" i="2"/>
  <c r="U461" i="2"/>
  <c r="X324" i="2" s="1"/>
  <c r="BK324" i="2" s="1"/>
  <c r="AL324" i="2" s="1"/>
  <c r="U757" i="2"/>
  <c r="X464" i="2" s="1"/>
  <c r="Z464" i="2" s="1"/>
  <c r="U869" i="2"/>
  <c r="X522" i="2" s="1"/>
  <c r="U917" i="2"/>
  <c r="X542" i="2" s="1"/>
  <c r="Z542" i="2" s="1"/>
  <c r="U989" i="2"/>
  <c r="U1021" i="2"/>
  <c r="X583" i="2" s="1"/>
  <c r="U1117" i="2"/>
  <c r="X629" i="2" s="1"/>
  <c r="Z629" i="2" s="1"/>
  <c r="U1157" i="2"/>
  <c r="U1221" i="2"/>
  <c r="U238" i="2"/>
  <c r="U342" i="2"/>
  <c r="BB306" i="2"/>
  <c r="AC306" i="2" s="1"/>
  <c r="BG306" i="2"/>
  <c r="AH306" i="2" s="1"/>
  <c r="U750" i="2"/>
  <c r="X458" i="2" s="1"/>
  <c r="AZ458" i="2" s="1"/>
  <c r="AA458" i="2" s="1"/>
  <c r="U862" i="2"/>
  <c r="U1022" i="2"/>
  <c r="X584" i="2" s="1"/>
  <c r="U1454" i="2"/>
  <c r="X784" i="2" s="1"/>
  <c r="BH784" i="2" s="1"/>
  <c r="AI784" i="2" s="1"/>
  <c r="U1526" i="2"/>
  <c r="U1622" i="2"/>
  <c r="U1750" i="2"/>
  <c r="U1782" i="2"/>
  <c r="U1822" i="2"/>
  <c r="X915" i="2" s="1"/>
  <c r="U1719" i="2"/>
  <c r="U1807" i="2"/>
  <c r="U1903" i="2"/>
  <c r="U1967" i="2"/>
  <c r="U2007" i="2"/>
  <c r="U2151" i="2"/>
  <c r="U2207" i="2"/>
  <c r="U2239" i="2"/>
  <c r="U1312" i="2"/>
  <c r="U1448" i="2"/>
  <c r="U2197" i="2"/>
  <c r="X1046" i="2" s="1"/>
  <c r="BK1046" i="2" s="1"/>
  <c r="AL1046" i="2" s="1"/>
  <c r="U1341" i="2"/>
  <c r="U1477" i="2"/>
  <c r="X792" i="2" s="1"/>
  <c r="Z792" i="2" s="1"/>
  <c r="U1509" i="2"/>
  <c r="X804" i="2" s="1"/>
  <c r="BJ804" i="2" s="1"/>
  <c r="AK804" i="2" s="1"/>
  <c r="U1541" i="2"/>
  <c r="X815" i="2" s="1"/>
  <c r="BK815" i="2" s="1"/>
  <c r="AL815" i="2" s="1"/>
  <c r="BE887" i="2"/>
  <c r="AF887" i="2" s="1"/>
  <c r="U1781" i="2"/>
  <c r="U2021" i="2"/>
  <c r="BD1013" i="2"/>
  <c r="AE1013" i="2" s="1"/>
  <c r="BF1013" i="2"/>
  <c r="AG1013" i="2" s="1"/>
  <c r="AZ1013" i="2"/>
  <c r="AA1013" i="2" s="1"/>
  <c r="BB1013" i="2"/>
  <c r="AC1013" i="2" s="1"/>
  <c r="U2238" i="2"/>
  <c r="U2270" i="2"/>
  <c r="Y1161" i="2"/>
  <c r="Z1161" i="2"/>
  <c r="BF1161" i="2"/>
  <c r="AG1161" i="2" s="1"/>
  <c r="BJ1161" i="2"/>
  <c r="AK1161" i="2" s="1"/>
  <c r="BI1161" i="2"/>
  <c r="AJ1161" i="2" s="1"/>
  <c r="AZ1161" i="2"/>
  <c r="AA1161" i="2" s="1"/>
  <c r="BK1161" i="2"/>
  <c r="AL1161" i="2" s="1"/>
  <c r="BD1161" i="2"/>
  <c r="AE1161" i="2" s="1"/>
  <c r="BC1161" i="2"/>
  <c r="AD1161" i="2" s="1"/>
  <c r="BA1161" i="2"/>
  <c r="AB1161" i="2" s="1"/>
  <c r="BG1161" i="2"/>
  <c r="AH1161" i="2" s="1"/>
  <c r="BB1161" i="2"/>
  <c r="AC1161" i="2" s="1"/>
  <c r="BH1161" i="2"/>
  <c r="AI1161" i="2" s="1"/>
  <c r="BE1161" i="2"/>
  <c r="AF1161" i="2" s="1"/>
  <c r="Z67" i="2"/>
  <c r="BF67" i="2"/>
  <c r="AG67" i="2" s="1"/>
  <c r="Y67" i="2"/>
  <c r="Z594" i="2"/>
  <c r="BD594" i="2"/>
  <c r="AE594" i="2" s="1"/>
  <c r="AZ1024" i="2"/>
  <c r="AA1024" i="2" s="1"/>
  <c r="Y1024" i="2"/>
  <c r="U1167" i="2"/>
  <c r="U268" i="2"/>
  <c r="X194" i="2" s="1"/>
  <c r="BF194" i="2" s="1"/>
  <c r="AG194" i="2" s="1"/>
  <c r="U548" i="2"/>
  <c r="BK576" i="2"/>
  <c r="AL576" i="2" s="1"/>
  <c r="U2020" i="2"/>
  <c r="X983" i="2" s="1"/>
  <c r="U501" i="2"/>
  <c r="U613" i="2"/>
  <c r="X396" i="2" s="1"/>
  <c r="U677" i="2"/>
  <c r="U1061" i="2"/>
  <c r="X606" i="2" s="1"/>
  <c r="BK606" i="2" s="1"/>
  <c r="AL606" i="2" s="1"/>
  <c r="BG261" i="2"/>
  <c r="AH261" i="2" s="1"/>
  <c r="U790" i="2"/>
  <c r="X481" i="2" s="1"/>
  <c r="BF481" i="2" s="1"/>
  <c r="AG481" i="2" s="1"/>
  <c r="U982" i="2"/>
  <c r="X570" i="2" s="1"/>
  <c r="U1078" i="2"/>
  <c r="X612" i="2" s="1"/>
  <c r="BF612" i="2" s="1"/>
  <c r="AG612" i="2" s="1"/>
  <c r="U1270" i="2"/>
  <c r="U1870" i="2"/>
  <c r="X930" i="2" s="1"/>
  <c r="BG930" i="2" s="1"/>
  <c r="AH930" i="2" s="1"/>
  <c r="U1958" i="2"/>
  <c r="U1928" i="2"/>
  <c r="U1261" i="2"/>
  <c r="U2141" i="2"/>
  <c r="BF1163" i="2"/>
  <c r="AG1163" i="2" s="1"/>
  <c r="BJ1163" i="2"/>
  <c r="AK1163" i="2" s="1"/>
  <c r="BK1163" i="2"/>
  <c r="AL1163" i="2" s="1"/>
  <c r="BE1163" i="2"/>
  <c r="AF1163" i="2" s="1"/>
  <c r="BC1163" i="2"/>
  <c r="AD1163" i="2" s="1"/>
  <c r="BG1163" i="2"/>
  <c r="AH1163" i="2" s="1"/>
  <c r="AZ1163" i="2"/>
  <c r="AA1163" i="2" s="1"/>
  <c r="BI1163" i="2"/>
  <c r="AJ1163" i="2" s="1"/>
  <c r="BA1163" i="2"/>
  <c r="AB1163" i="2" s="1"/>
  <c r="BD1163" i="2"/>
  <c r="AE1163" i="2" s="1"/>
  <c r="Z1170" i="2"/>
  <c r="BE1170" i="2"/>
  <c r="AF1170" i="2" s="1"/>
  <c r="BH1170" i="2"/>
  <c r="AI1170" i="2" s="1"/>
  <c r="BF1170" i="2"/>
  <c r="AG1170" i="2" s="1"/>
  <c r="BC1170" i="2"/>
  <c r="AD1170" i="2" s="1"/>
  <c r="BA1170" i="2"/>
  <c r="AB1170" i="2" s="1"/>
  <c r="BI1170" i="2"/>
  <c r="AJ1170" i="2" s="1"/>
  <c r="BG1170" i="2"/>
  <c r="AH1170" i="2" s="1"/>
  <c r="BD1170" i="2"/>
  <c r="AE1170" i="2" s="1"/>
  <c r="BK1170" i="2"/>
  <c r="AL1170" i="2" s="1"/>
  <c r="Y1153" i="2"/>
  <c r="Z1153" i="2"/>
  <c r="BK1153" i="2"/>
  <c r="AL1153" i="2" s="1"/>
  <c r="BF1153" i="2"/>
  <c r="AG1153" i="2" s="1"/>
  <c r="BC1153" i="2"/>
  <c r="AD1153" i="2" s="1"/>
  <c r="BI1153" i="2"/>
  <c r="AJ1153" i="2" s="1"/>
  <c r="BD1153" i="2"/>
  <c r="AE1153" i="2" s="1"/>
  <c r="BE1153" i="2"/>
  <c r="AF1153" i="2" s="1"/>
  <c r="BA1153" i="2"/>
  <c r="AB1153" i="2" s="1"/>
  <c r="BJ1153" i="2"/>
  <c r="AK1153" i="2" s="1"/>
  <c r="BH1153" i="2"/>
  <c r="AI1153" i="2" s="1"/>
  <c r="BG1153" i="2"/>
  <c r="AH1153" i="2" s="1"/>
  <c r="BB1153" i="2"/>
  <c r="AC1153" i="2" s="1"/>
  <c r="AZ1153" i="2"/>
  <c r="AA1153" i="2" s="1"/>
  <c r="Y1089" i="2"/>
  <c r="BH1089" i="2"/>
  <c r="AI1089" i="2" s="1"/>
  <c r="BJ1089" i="2"/>
  <c r="AK1089" i="2" s="1"/>
  <c r="BF1089" i="2"/>
  <c r="AG1089" i="2" s="1"/>
  <c r="BA1089" i="2"/>
  <c r="AB1089" i="2" s="1"/>
  <c r="BC1089" i="2"/>
  <c r="AD1089" i="2" s="1"/>
  <c r="BK1089" i="2"/>
  <c r="AL1089" i="2" s="1"/>
  <c r="AZ1089" i="2"/>
  <c r="AA1089" i="2" s="1"/>
  <c r="BD1089" i="2"/>
  <c r="AE1089" i="2" s="1"/>
  <c r="BG1089" i="2"/>
  <c r="AH1089" i="2" s="1"/>
  <c r="BE1089" i="2"/>
  <c r="AF1089" i="2" s="1"/>
  <c r="Z1144" i="2"/>
  <c r="Y1144" i="2"/>
  <c r="BK1144" i="2"/>
  <c r="AL1144" i="2" s="1"/>
  <c r="BA1144" i="2"/>
  <c r="AB1144" i="2" s="1"/>
  <c r="BH1144" i="2"/>
  <c r="AI1144" i="2" s="1"/>
  <c r="BI1144" i="2"/>
  <c r="AJ1144" i="2" s="1"/>
  <c r="AZ1144" i="2"/>
  <c r="AA1144" i="2" s="1"/>
  <c r="BG1144" i="2"/>
  <c r="AH1144" i="2" s="1"/>
  <c r="BE1144" i="2"/>
  <c r="AF1144" i="2" s="1"/>
  <c r="BD1144" i="2"/>
  <c r="AE1144" i="2" s="1"/>
  <c r="BC1144" i="2"/>
  <c r="AD1144" i="2" s="1"/>
  <c r="Y1080" i="2"/>
  <c r="BD1080" i="2"/>
  <c r="AE1080" i="2" s="1"/>
  <c r="BH1080" i="2"/>
  <c r="AI1080" i="2" s="1"/>
  <c r="BF1080" i="2"/>
  <c r="AG1080" i="2" s="1"/>
  <c r="BB1080" i="2"/>
  <c r="AC1080" i="2" s="1"/>
  <c r="BJ1080" i="2"/>
  <c r="AK1080" i="2" s="1"/>
  <c r="BI1080" i="2"/>
  <c r="AJ1080" i="2" s="1"/>
  <c r="BG1080" i="2"/>
  <c r="AH1080" i="2" s="1"/>
  <c r="BC1080" i="2"/>
  <c r="AD1080" i="2" s="1"/>
  <c r="AZ1080" i="2"/>
  <c r="AA1080" i="2" s="1"/>
  <c r="BD1135" i="2"/>
  <c r="AE1135" i="2" s="1"/>
  <c r="BA1135" i="2"/>
  <c r="AB1135" i="2" s="1"/>
  <c r="BH1135" i="2"/>
  <c r="AI1135" i="2" s="1"/>
  <c r="Y1190" i="2"/>
  <c r="BH1190" i="2"/>
  <c r="AI1190" i="2" s="1"/>
  <c r="Z1190" i="2"/>
  <c r="BJ1190" i="2"/>
  <c r="AK1190" i="2" s="1"/>
  <c r="BK1190" i="2"/>
  <c r="AL1190" i="2" s="1"/>
  <c r="BI1190" i="2"/>
  <c r="AJ1190" i="2" s="1"/>
  <c r="BG1190" i="2"/>
  <c r="AH1190" i="2" s="1"/>
  <c r="BF1190" i="2"/>
  <c r="AG1190" i="2" s="1"/>
  <c r="BD1190" i="2"/>
  <c r="AE1190" i="2" s="1"/>
  <c r="BB1190" i="2"/>
  <c r="AC1190" i="2" s="1"/>
  <c r="BE1190" i="2"/>
  <c r="AF1190" i="2" s="1"/>
  <c r="BC1190" i="2"/>
  <c r="AD1190" i="2" s="1"/>
  <c r="AZ1190" i="2"/>
  <c r="AA1190" i="2" s="1"/>
  <c r="BA1190" i="2"/>
  <c r="AB1190" i="2" s="1"/>
  <c r="Z1126" i="2"/>
  <c r="Y1126" i="2"/>
  <c r="BA1126" i="2"/>
  <c r="AB1126" i="2" s="1"/>
  <c r="BJ1126" i="2"/>
  <c r="AK1126" i="2" s="1"/>
  <c r="BF1126" i="2"/>
  <c r="AG1126" i="2" s="1"/>
  <c r="BB1126" i="2"/>
  <c r="AC1126" i="2" s="1"/>
  <c r="BI1126" i="2"/>
  <c r="AJ1126" i="2" s="1"/>
  <c r="BG1126" i="2"/>
  <c r="AH1126" i="2" s="1"/>
  <c r="BC1126" i="2"/>
  <c r="AD1126" i="2" s="1"/>
  <c r="BK1126" i="2"/>
  <c r="AL1126" i="2" s="1"/>
  <c r="BE1126" i="2"/>
  <c r="AF1126" i="2" s="1"/>
  <c r="Z1117" i="2"/>
  <c r="BK1117" i="2"/>
  <c r="AL1117" i="2" s="1"/>
  <c r="BF1117" i="2"/>
  <c r="AG1117" i="2" s="1"/>
  <c r="BC1117" i="2"/>
  <c r="AD1117" i="2" s="1"/>
  <c r="BE1117" i="2"/>
  <c r="AF1117" i="2" s="1"/>
  <c r="BJ1117" i="2"/>
  <c r="AK1117" i="2" s="1"/>
  <c r="BH1117" i="2"/>
  <c r="AI1117" i="2" s="1"/>
  <c r="BG1117" i="2"/>
  <c r="AH1117" i="2" s="1"/>
  <c r="BB1117" i="2"/>
  <c r="AC1117" i="2" s="1"/>
  <c r="AZ1117" i="2"/>
  <c r="AA1117" i="2" s="1"/>
  <c r="BA1117" i="2"/>
  <c r="AB1117" i="2" s="1"/>
  <c r="Y1117" i="2"/>
  <c r="BD1117" i="2"/>
  <c r="AE1117" i="2" s="1"/>
  <c r="BI1117" i="2"/>
  <c r="AJ1117" i="2" s="1"/>
  <c r="Z1172" i="2"/>
  <c r="BH1172" i="2"/>
  <c r="AI1172" i="2" s="1"/>
  <c r="BJ1172" i="2"/>
  <c r="AK1172" i="2" s="1"/>
  <c r="Y1172" i="2"/>
  <c r="BD1172" i="2"/>
  <c r="AE1172" i="2" s="1"/>
  <c r="BI1172" i="2"/>
  <c r="AJ1172" i="2" s="1"/>
  <c r="BF1172" i="2"/>
  <c r="AG1172" i="2" s="1"/>
  <c r="BC1172" i="2"/>
  <c r="AD1172" i="2" s="1"/>
  <c r="BA1172" i="2"/>
  <c r="AB1172" i="2" s="1"/>
  <c r="BK1172" i="2"/>
  <c r="AL1172" i="2" s="1"/>
  <c r="BE1172" i="2"/>
  <c r="AF1172" i="2" s="1"/>
  <c r="BG1172" i="2"/>
  <c r="AH1172" i="2" s="1"/>
  <c r="AZ1172" i="2"/>
  <c r="AA1172" i="2" s="1"/>
  <c r="Y1108" i="2"/>
  <c r="Z1108" i="2"/>
  <c r="BK1108" i="2"/>
  <c r="AL1108" i="2" s="1"/>
  <c r="BH1108" i="2"/>
  <c r="AI1108" i="2" s="1"/>
  <c r="BF1108" i="2"/>
  <c r="AG1108" i="2" s="1"/>
  <c r="BA1108" i="2"/>
  <c r="AB1108" i="2" s="1"/>
  <c r="BE1108" i="2"/>
  <c r="AF1108" i="2" s="1"/>
  <c r="BC1108" i="2"/>
  <c r="AD1108" i="2" s="1"/>
  <c r="BI1108" i="2"/>
  <c r="AJ1108" i="2" s="1"/>
  <c r="BB1108" i="2"/>
  <c r="AC1108" i="2" s="1"/>
  <c r="BJ1108" i="2"/>
  <c r="AK1108" i="2" s="1"/>
  <c r="AZ1108" i="2"/>
  <c r="AA1108" i="2" s="1"/>
  <c r="Z1203" i="2"/>
  <c r="BF1203" i="2"/>
  <c r="AG1203" i="2" s="1"/>
  <c r="BC1203" i="2"/>
  <c r="AD1203" i="2" s="1"/>
  <c r="BB1203" i="2"/>
  <c r="AC1203" i="2" s="1"/>
  <c r="BI1203" i="2"/>
  <c r="AJ1203" i="2" s="1"/>
  <c r="BD1203" i="2"/>
  <c r="AE1203" i="2" s="1"/>
  <c r="O79" i="2"/>
  <c r="N79" i="2"/>
  <c r="N104" i="2"/>
  <c r="O272" i="2"/>
  <c r="N272" i="2"/>
  <c r="N583" i="2"/>
  <c r="O583" i="2"/>
  <c r="O855" i="2"/>
  <c r="N855" i="2"/>
  <c r="N911" i="2"/>
  <c r="O911" i="2"/>
  <c r="N961" i="2"/>
  <c r="O961" i="2"/>
  <c r="O1119" i="2"/>
  <c r="N1119" i="2"/>
  <c r="O1162" i="2"/>
  <c r="N1162" i="2"/>
  <c r="N1471" i="2"/>
  <c r="O1471" i="2"/>
  <c r="N1511" i="2"/>
  <c r="O1511" i="2"/>
  <c r="O1536" i="2"/>
  <c r="N1536" i="2"/>
  <c r="N2104" i="2"/>
  <c r="O2104" i="2"/>
  <c r="O2199" i="2"/>
  <c r="N2199" i="2"/>
  <c r="AZ31" i="2"/>
  <c r="AA31" i="2" s="1"/>
  <c r="N176" i="2"/>
  <c r="O176" i="2"/>
  <c r="BJ67" i="2"/>
  <c r="AK67" i="2" s="1"/>
  <c r="BF756" i="2"/>
  <c r="AG756" i="2" s="1"/>
  <c r="BB756" i="2"/>
  <c r="AC756" i="2" s="1"/>
  <c r="BC594" i="2"/>
  <c r="AD594" i="2" s="1"/>
  <c r="BB269" i="2"/>
  <c r="AC269" i="2" s="1"/>
  <c r="BG269" i="2"/>
  <c r="AH269" i="2" s="1"/>
  <c r="BJ944" i="2"/>
  <c r="AK944" i="2" s="1"/>
  <c r="BA965" i="2"/>
  <c r="AB965" i="2" s="1"/>
  <c r="BE941" i="2"/>
  <c r="AF941" i="2" s="1"/>
  <c r="BD561" i="2"/>
  <c r="AE561" i="2" s="1"/>
  <c r="BI1013" i="2"/>
  <c r="AJ1013" i="2" s="1"/>
  <c r="BG833" i="2"/>
  <c r="AH833" i="2" s="1"/>
  <c r="BG447" i="2"/>
  <c r="AH447" i="2" s="1"/>
  <c r="BC1053" i="2"/>
  <c r="AD1053" i="2" s="1"/>
  <c r="AZ1126" i="2"/>
  <c r="AA1126" i="2" s="1"/>
  <c r="AZ1097" i="2"/>
  <c r="AA1097" i="2" s="1"/>
  <c r="BB1172" i="2"/>
  <c r="AC1172" i="2" s="1"/>
  <c r="BC1139" i="2"/>
  <c r="AD1139" i="2" s="1"/>
  <c r="BD1126" i="2"/>
  <c r="AE1126" i="2" s="1"/>
  <c r="BE1179" i="2"/>
  <c r="AF1179" i="2" s="1"/>
  <c r="BF1152" i="2"/>
  <c r="AG1152" i="2" s="1"/>
  <c r="BI1089" i="2"/>
  <c r="AJ1089" i="2" s="1"/>
  <c r="BJ1144" i="2"/>
  <c r="AK1144" i="2" s="1"/>
  <c r="N1130" i="2"/>
  <c r="U1535" i="2"/>
  <c r="X814" i="2" s="1"/>
  <c r="N2063" i="2"/>
  <c r="U2063" i="2" s="1"/>
  <c r="X1002" i="2" s="1"/>
  <c r="N1411" i="2"/>
  <c r="O1411" i="2"/>
  <c r="N1464" i="2"/>
  <c r="O1464" i="2"/>
  <c r="N416" i="2"/>
  <c r="O416" i="2"/>
  <c r="O448" i="2"/>
  <c r="N448" i="2"/>
  <c r="N457" i="2"/>
  <c r="O457" i="2"/>
  <c r="O464" i="2"/>
  <c r="N464" i="2"/>
  <c r="Z1016" i="2"/>
  <c r="BB1016" i="2"/>
  <c r="AC1016" i="2" s="1"/>
  <c r="BD343" i="2"/>
  <c r="AE343" i="2" s="1"/>
  <c r="BA883" i="2"/>
  <c r="AB883" i="2" s="1"/>
  <c r="BH883" i="2"/>
  <c r="AI883" i="2" s="1"/>
  <c r="BD883" i="2"/>
  <c r="AE883" i="2" s="1"/>
  <c r="BK749" i="2"/>
  <c r="AL749" i="2" s="1"/>
  <c r="BJ749" i="2"/>
  <c r="AK749" i="2" s="1"/>
  <c r="BF749" i="2"/>
  <c r="AG749" i="2" s="1"/>
  <c r="BC749" i="2"/>
  <c r="AD749" i="2" s="1"/>
  <c r="AZ676" i="2"/>
  <c r="AA676" i="2" s="1"/>
  <c r="BD676" i="2"/>
  <c r="AE676" i="2" s="1"/>
  <c r="BE676" i="2"/>
  <c r="AF676" i="2" s="1"/>
  <c r="BJ676" i="2"/>
  <c r="AK676" i="2" s="1"/>
  <c r="N1578" i="2"/>
  <c r="O1578" i="2"/>
  <c r="N1759" i="2"/>
  <c r="O1759" i="2"/>
  <c r="O1159" i="2"/>
  <c r="N1159" i="2"/>
  <c r="U1280" i="2"/>
  <c r="N1295" i="2"/>
  <c r="O1295" i="2"/>
  <c r="N609" i="2"/>
  <c r="O609" i="2"/>
  <c r="O617" i="2"/>
  <c r="N617" i="2"/>
  <c r="BI740" i="2"/>
  <c r="AJ740" i="2" s="1"/>
  <c r="BG740" i="2"/>
  <c r="AH740" i="2" s="1"/>
  <c r="Z489" i="2"/>
  <c r="BB489" i="2"/>
  <c r="AC489" i="2" s="1"/>
  <c r="BC992" i="2"/>
  <c r="AD992" i="2" s="1"/>
  <c r="BH992" i="2"/>
  <c r="AI992" i="2" s="1"/>
  <c r="Y992" i="2"/>
  <c r="Z1010" i="2"/>
  <c r="BC1010" i="2"/>
  <c r="AD1010" i="2" s="1"/>
  <c r="BD1010" i="2"/>
  <c r="AE1010" i="2" s="1"/>
  <c r="AZ1010" i="2"/>
  <c r="AA1010" i="2" s="1"/>
  <c r="BE1010" i="2"/>
  <c r="AF1010" i="2" s="1"/>
  <c r="BI1010" i="2"/>
  <c r="AJ1010" i="2" s="1"/>
  <c r="BK1010" i="2"/>
  <c r="AL1010" i="2" s="1"/>
  <c r="O144" i="2"/>
  <c r="U144" i="2" s="1"/>
  <c r="N1531" i="2"/>
  <c r="O1531" i="2"/>
  <c r="N544" i="2"/>
  <c r="O544" i="2"/>
  <c r="BK582" i="2"/>
  <c r="AL582" i="2" s="1"/>
  <c r="BJ582" i="2"/>
  <c r="AK582" i="2" s="1"/>
  <c r="Z1047" i="2"/>
  <c r="BJ1047" i="2"/>
  <c r="AK1047" i="2" s="1"/>
  <c r="AZ116" i="2"/>
  <c r="AA116" i="2" s="1"/>
  <c r="BA116" i="2"/>
  <c r="AB116" i="2" s="1"/>
  <c r="BK116" i="2"/>
  <c r="AL116" i="2" s="1"/>
  <c r="O136" i="2"/>
  <c r="O72" i="2"/>
  <c r="U8" i="2"/>
  <c r="X7" i="2" s="1"/>
  <c r="Z7" i="2" s="1"/>
  <c r="U78" i="2"/>
  <c r="X54" i="2" s="1"/>
  <c r="U2226" i="2"/>
  <c r="BE884" i="2"/>
  <c r="AF884" i="2" s="1"/>
  <c r="BI513" i="2"/>
  <c r="AJ513" i="2" s="1"/>
  <c r="BK513" i="2"/>
  <c r="AL513" i="2" s="1"/>
  <c r="U446" i="2"/>
  <c r="U1513" i="2"/>
  <c r="X806" i="2" s="1"/>
  <c r="U352" i="2"/>
  <c r="X251" i="2" s="1"/>
  <c r="U1321" i="2"/>
  <c r="N1472" i="2"/>
  <c r="O1472" i="2"/>
  <c r="BH116" i="2"/>
  <c r="AI116" i="2" s="1"/>
  <c r="BB341" i="2"/>
  <c r="AC341" i="2" s="1"/>
  <c r="BI341" i="2"/>
  <c r="AJ341" i="2" s="1"/>
  <c r="BJ783" i="2"/>
  <c r="AK783" i="2" s="1"/>
  <c r="BK783" i="2"/>
  <c r="AL783" i="2" s="1"/>
  <c r="BH783" i="2"/>
  <c r="AI783" i="2" s="1"/>
  <c r="BJ900" i="2"/>
  <c r="AK900" i="2" s="1"/>
  <c r="BG900" i="2"/>
  <c r="AH900" i="2" s="1"/>
  <c r="BC880" i="2"/>
  <c r="AD880" i="2" s="1"/>
  <c r="BF880" i="2"/>
  <c r="AG880" i="2" s="1"/>
  <c r="Z597" i="2"/>
  <c r="AZ597" i="2"/>
  <c r="AA597" i="2" s="1"/>
  <c r="BD597" i="2"/>
  <c r="AE597" i="2" s="1"/>
  <c r="BC597" i="2"/>
  <c r="AD597" i="2" s="1"/>
  <c r="BH597" i="2"/>
  <c r="AI597" i="2" s="1"/>
  <c r="BI597" i="2"/>
  <c r="AJ597" i="2" s="1"/>
  <c r="Z305" i="2"/>
  <c r="BB305" i="2"/>
  <c r="AC305" i="2" s="1"/>
  <c r="BD305" i="2"/>
  <c r="AE305" i="2" s="1"/>
  <c r="BE835" i="2"/>
  <c r="AF835" i="2" s="1"/>
  <c r="O5" i="2"/>
  <c r="O1959" i="2"/>
  <c r="U1384" i="2"/>
  <c r="X759" i="2" s="1"/>
  <c r="O1512" i="2"/>
  <c r="U1512" i="2" s="1"/>
  <c r="BI174" i="2"/>
  <c r="AJ174" i="2" s="1"/>
  <c r="Y850" i="2"/>
  <c r="BK850" i="2"/>
  <c r="AL850" i="2" s="1"/>
  <c r="N2017" i="2"/>
  <c r="O2017" i="2"/>
  <c r="O1488" i="2"/>
  <c r="N1488" i="2"/>
  <c r="N1537" i="2"/>
  <c r="O1537" i="2"/>
  <c r="BK1030" i="2"/>
  <c r="AL1030" i="2" s="1"/>
  <c r="BI1030" i="2"/>
  <c r="AJ1030" i="2" s="1"/>
  <c r="Y1030" i="2"/>
  <c r="U714" i="2"/>
  <c r="O1585" i="2"/>
  <c r="N1585" i="2"/>
  <c r="N1608" i="2"/>
  <c r="O1608" i="2"/>
  <c r="O712" i="2"/>
  <c r="N712" i="2"/>
  <c r="O792" i="2"/>
  <c r="N792" i="2"/>
  <c r="U792" i="2" s="1"/>
  <c r="X482" i="2" s="1"/>
  <c r="O808" i="2"/>
  <c r="N808" i="2"/>
  <c r="O672" i="2"/>
  <c r="U672" i="2" s="1"/>
  <c r="X416" i="2" s="1"/>
  <c r="Y416" i="2" s="1"/>
  <c r="N1552" i="2"/>
  <c r="U1552" i="2" s="1"/>
  <c r="U1609" i="2"/>
  <c r="N2074" i="2"/>
  <c r="O2074" i="2"/>
  <c r="O2167" i="2"/>
  <c r="N2167" i="2"/>
  <c r="N2359" i="2"/>
  <c r="O2359" i="2"/>
  <c r="O1593" i="2"/>
  <c r="U1593" i="2" s="1"/>
  <c r="N2016" i="2"/>
  <c r="U2016" i="2" s="1"/>
  <c r="N929" i="2"/>
  <c r="O929" i="2"/>
  <c r="O937" i="2"/>
  <c r="N937" i="2"/>
  <c r="U1337" i="2"/>
  <c r="O113" i="2"/>
  <c r="U113" i="2" s="1"/>
  <c r="U1532" i="2"/>
  <c r="O1698" i="2"/>
  <c r="N1698" i="2"/>
  <c r="O2062" i="2"/>
  <c r="N2062" i="2"/>
  <c r="U2062" i="2" s="1"/>
  <c r="O826" i="2"/>
  <c r="N826" i="2"/>
  <c r="O920" i="2"/>
  <c r="N920" i="2"/>
  <c r="N1048" i="2"/>
  <c r="O1048" i="2"/>
  <c r="N1112" i="2"/>
  <c r="O1112" i="2"/>
  <c r="U1112" i="2" s="1"/>
  <c r="X626" i="2" s="1"/>
  <c r="N1168" i="2"/>
  <c r="O1168" i="2"/>
  <c r="O1192" i="2"/>
  <c r="N1192" i="2"/>
  <c r="N1208" i="2"/>
  <c r="O1208" i="2"/>
  <c r="O104" i="2"/>
  <c r="U110" i="2"/>
  <c r="X77" i="2" s="1"/>
  <c r="N1066" i="2"/>
  <c r="U1407" i="2"/>
  <c r="U96" i="2"/>
  <c r="U38" i="2"/>
  <c r="U140" i="2"/>
  <c r="X99" i="2" s="1"/>
  <c r="Z99" i="2" s="1"/>
  <c r="U73" i="2"/>
  <c r="X50" i="2" s="1"/>
  <c r="N1293" i="2"/>
  <c r="O954" i="2"/>
  <c r="U954" i="2" s="1"/>
  <c r="N2440" i="2"/>
  <c r="O2440" i="2"/>
  <c r="N1687" i="2"/>
  <c r="U1687" i="2" s="1"/>
  <c r="N2124" i="2"/>
  <c r="O2124" i="2"/>
  <c r="O2347" i="2"/>
  <c r="N2347" i="2"/>
  <c r="N1762" i="2"/>
  <c r="N1895" i="2"/>
  <c r="O1895" i="2"/>
  <c r="O2023" i="2"/>
  <c r="N2023" i="2"/>
  <c r="N2105" i="2"/>
  <c r="O2105" i="2"/>
  <c r="U2177" i="2"/>
  <c r="N2439" i="2"/>
  <c r="O1195" i="2"/>
  <c r="N1195" i="2"/>
  <c r="O1035" i="2"/>
  <c r="N1035" i="2"/>
  <c r="U1057" i="2"/>
  <c r="U44" i="2"/>
  <c r="X34" i="2" s="1"/>
  <c r="U1104" i="2"/>
  <c r="X623" i="2" s="1"/>
  <c r="U811" i="2"/>
  <c r="N2040" i="2"/>
  <c r="U2040" i="2" s="1"/>
  <c r="X996" i="2" s="1"/>
  <c r="BH996" i="2" s="1"/>
  <c r="AI996" i="2" s="1"/>
  <c r="O1010" i="2"/>
  <c r="N1304" i="2"/>
  <c r="O1304" i="2"/>
  <c r="O1330" i="2"/>
  <c r="N1330" i="2"/>
  <c r="N1385" i="2"/>
  <c r="U100" i="2"/>
  <c r="X69" i="2" s="1"/>
  <c r="U1723" i="2"/>
  <c r="U2273" i="2"/>
  <c r="N1248" i="2"/>
  <c r="U1985" i="2"/>
  <c r="O112" i="2"/>
  <c r="U48" i="2"/>
  <c r="U182" i="2"/>
  <c r="U173" i="2"/>
  <c r="U45" i="2"/>
  <c r="X35" i="2" s="1"/>
  <c r="U2217" i="2"/>
  <c r="U451" i="2"/>
  <c r="N2123" i="2"/>
  <c r="U2123" i="2" s="1"/>
  <c r="X1023" i="2" s="1"/>
  <c r="BJ1023" i="2" s="1"/>
  <c r="AK1023" i="2" s="1"/>
  <c r="U2201" i="2"/>
  <c r="O80" i="2"/>
  <c r="O16" i="2"/>
  <c r="U141" i="2"/>
  <c r="U60" i="2"/>
  <c r="X45" i="2" s="1"/>
  <c r="Y45" i="2" s="1"/>
  <c r="O57" i="2"/>
  <c r="N296" i="2"/>
  <c r="U296" i="2" s="1"/>
  <c r="X215" i="2" s="1"/>
  <c r="BC215" i="2" s="1"/>
  <c r="AD215" i="2" s="1"/>
  <c r="U2113" i="2"/>
  <c r="X1020" i="2" s="1"/>
  <c r="U201" i="2"/>
  <c r="U1612" i="2"/>
  <c r="U1184" i="2"/>
  <c r="X660" i="2" s="1"/>
  <c r="Z660" i="2" s="1"/>
  <c r="U1867" i="2"/>
  <c r="X929" i="2" s="1"/>
  <c r="Z929" i="2" s="1"/>
  <c r="U1414" i="2"/>
  <c r="U972" i="2"/>
  <c r="X566" i="2" s="1"/>
  <c r="U579" i="2"/>
  <c r="X379" i="2" s="1"/>
  <c r="U1444" i="2"/>
  <c r="U1522" i="2"/>
  <c r="U1481" i="2"/>
  <c r="U601" i="2"/>
  <c r="U270" i="2"/>
  <c r="X196" i="2" s="1"/>
  <c r="BC196" i="2" s="1"/>
  <c r="AD196" i="2" s="1"/>
  <c r="U864" i="2"/>
  <c r="X519" i="2" s="1"/>
  <c r="U496" i="2"/>
  <c r="X340" i="2" s="1"/>
  <c r="U1132" i="2"/>
  <c r="X636" i="2" s="1"/>
  <c r="U939" i="2"/>
  <c r="U2272" i="2"/>
  <c r="X1072" i="2" s="1"/>
  <c r="U722" i="2"/>
  <c r="U1226" i="2"/>
  <c r="U1911" i="2"/>
  <c r="U771" i="2"/>
  <c r="U1282" i="2"/>
  <c r="X710" i="2" s="1"/>
  <c r="Z710" i="2" s="1"/>
  <c r="U1708" i="2"/>
  <c r="U967" i="2"/>
  <c r="U1007" i="2"/>
  <c r="U802" i="2"/>
  <c r="X490" i="2" s="1"/>
  <c r="Y490" i="2" s="1"/>
  <c r="U971" i="2"/>
  <c r="X565" i="2" s="1"/>
  <c r="U729" i="2"/>
  <c r="U918" i="2"/>
  <c r="X543" i="2" s="1"/>
  <c r="Y543" i="2" s="1"/>
  <c r="U2006" i="2"/>
  <c r="U2149" i="2"/>
  <c r="X1031" i="2" s="1"/>
  <c r="U1616" i="2"/>
  <c r="X837" i="2" s="1"/>
  <c r="U675" i="2"/>
  <c r="U1097" i="2"/>
  <c r="U321" i="2"/>
  <c r="X233" i="2" s="1"/>
  <c r="N120" i="2"/>
  <c r="U120" i="2" s="1"/>
  <c r="X84" i="2" s="1"/>
  <c r="BA84" i="2" s="1"/>
  <c r="AB84" i="2" s="1"/>
  <c r="U1868" i="2"/>
  <c r="U667" i="2"/>
  <c r="X415" i="2" s="1"/>
  <c r="U1658" i="2"/>
  <c r="U1913" i="2"/>
  <c r="X945" i="2" s="1"/>
  <c r="U203" i="2"/>
  <c r="X143" i="2" s="1"/>
  <c r="U519" i="2"/>
  <c r="U1359" i="2"/>
  <c r="U1455" i="2"/>
  <c r="U306" i="2"/>
  <c r="X222" i="2" s="1"/>
  <c r="Z222" i="2" s="1"/>
  <c r="U890" i="2"/>
  <c r="X531" i="2" s="1"/>
  <c r="Z531" i="2" s="1"/>
  <c r="U987" i="2"/>
  <c r="X572" i="2" s="1"/>
  <c r="BK572" i="2" s="1"/>
  <c r="AL572" i="2" s="1"/>
  <c r="U1324" i="2"/>
  <c r="U1601" i="2"/>
  <c r="U1378" i="2"/>
  <c r="X757" i="2" s="1"/>
  <c r="BE757" i="2" s="1"/>
  <c r="AF757" i="2" s="1"/>
  <c r="U1892" i="2"/>
  <c r="U493" i="2"/>
  <c r="U573" i="2"/>
  <c r="U302" i="2"/>
  <c r="X219" i="2" s="1"/>
  <c r="BF219" i="2" s="1"/>
  <c r="AG219" i="2" s="1"/>
  <c r="U710" i="2"/>
  <c r="X434" i="2" s="1"/>
  <c r="BJ434" i="2" s="1"/>
  <c r="AK434" i="2" s="1"/>
  <c r="U1062" i="2"/>
  <c r="X607" i="2" s="1"/>
  <c r="U1302" i="2"/>
  <c r="X718" i="2" s="1"/>
  <c r="U1950" i="2"/>
  <c r="X955" i="2" s="1"/>
  <c r="U1619" i="2"/>
  <c r="U2236" i="2"/>
  <c r="U1125" i="2"/>
  <c r="U303" i="2"/>
  <c r="U1495" i="2"/>
  <c r="U1164" i="2"/>
  <c r="U1826" i="2"/>
  <c r="X916" i="2" s="1"/>
  <c r="U357" i="2"/>
  <c r="X254" i="2" s="1"/>
  <c r="U1278" i="2"/>
  <c r="X708" i="2" s="1"/>
  <c r="U1358" i="2"/>
  <c r="X747" i="2" s="1"/>
  <c r="AZ747" i="2" s="1"/>
  <c r="AA747" i="2" s="1"/>
  <c r="U1678" i="2"/>
  <c r="X862" i="2" s="1"/>
  <c r="BB862" i="2" s="1"/>
  <c r="AC862" i="2" s="1"/>
  <c r="U1815" i="2"/>
  <c r="U1456" i="2"/>
  <c r="U1589" i="2"/>
  <c r="BD208" i="2"/>
  <c r="AE208" i="2" s="1"/>
  <c r="BE208" i="2"/>
  <c r="AF208" i="2" s="1"/>
  <c r="BB208" i="2"/>
  <c r="AC208" i="2" s="1"/>
  <c r="BK561" i="2"/>
  <c r="AL561" i="2" s="1"/>
  <c r="BJ680" i="2"/>
  <c r="AK680" i="2" s="1"/>
  <c r="BJ853" i="2"/>
  <c r="AK853" i="2" s="1"/>
  <c r="BE412" i="2"/>
  <c r="AF412" i="2" s="1"/>
  <c r="BD412" i="2"/>
  <c r="AE412" i="2" s="1"/>
  <c r="BI499" i="2"/>
  <c r="AJ499" i="2" s="1"/>
  <c r="BB499" i="2"/>
  <c r="AC499" i="2" s="1"/>
  <c r="BF499" i="2"/>
  <c r="AG499" i="2" s="1"/>
  <c r="AZ499" i="2"/>
  <c r="AA499" i="2" s="1"/>
  <c r="BG786" i="2"/>
  <c r="AH786" i="2" s="1"/>
  <c r="BH324" i="2"/>
  <c r="AI324" i="2" s="1"/>
  <c r="BG561" i="2"/>
  <c r="AH561" i="2" s="1"/>
  <c r="BJ561" i="2"/>
  <c r="AK561" i="2" s="1"/>
  <c r="BG680" i="2"/>
  <c r="AH680" i="2" s="1"/>
  <c r="BC702" i="2"/>
  <c r="AD702" i="2" s="1"/>
  <c r="BH680" i="2"/>
  <c r="AI680" i="2" s="1"/>
  <c r="BA223" i="2"/>
  <c r="AB223" i="2" s="1"/>
  <c r="BE223" i="2"/>
  <c r="AF223" i="2" s="1"/>
  <c r="BK1050" i="2"/>
  <c r="AL1050" i="2" s="1"/>
  <c r="BF1050" i="2"/>
  <c r="AG1050" i="2" s="1"/>
  <c r="BC781" i="2"/>
  <c r="AD781" i="2" s="1"/>
  <c r="AZ150" i="2"/>
  <c r="AA150" i="2" s="1"/>
  <c r="BC150" i="2"/>
  <c r="AD150" i="2" s="1"/>
  <c r="BF517" i="2"/>
  <c r="AG517" i="2" s="1"/>
  <c r="AZ310" i="2"/>
  <c r="AA310" i="2" s="1"/>
  <c r="BC310" i="2"/>
  <c r="AD310" i="2" s="1"/>
  <c r="BD310" i="2"/>
  <c r="AE310" i="2" s="1"/>
  <c r="Z18" i="2"/>
  <c r="BA18" i="2"/>
  <c r="AB18" i="2" s="1"/>
  <c r="BI18" i="2"/>
  <c r="AJ18" i="2" s="1"/>
  <c r="BD18" i="2"/>
  <c r="AE18" i="2" s="1"/>
  <c r="BE18" i="2"/>
  <c r="AF18" i="2" s="1"/>
  <c r="Z707" i="2"/>
  <c r="BG707" i="2"/>
  <c r="AH707" i="2" s="1"/>
  <c r="Z14" i="2"/>
  <c r="BF14" i="2"/>
  <c r="AG14" i="2" s="1"/>
  <c r="BC14" i="2"/>
  <c r="AD14" i="2" s="1"/>
  <c r="BH567" i="2"/>
  <c r="AI567" i="2" s="1"/>
  <c r="BA567" i="2"/>
  <c r="AB567" i="2" s="1"/>
  <c r="Z549" i="2"/>
  <c r="AZ549" i="2"/>
  <c r="AA549" i="2" s="1"/>
  <c r="BB964" i="2"/>
  <c r="AC964" i="2" s="1"/>
  <c r="BA964" i="2"/>
  <c r="AB964" i="2" s="1"/>
  <c r="BB116" i="2"/>
  <c r="AC116" i="2" s="1"/>
  <c r="BG116" i="2"/>
  <c r="AH116" i="2" s="1"/>
  <c r="BF116" i="2"/>
  <c r="AG116" i="2" s="1"/>
  <c r="AZ19" i="2"/>
  <c r="AA19" i="2" s="1"/>
  <c r="BK53" i="2"/>
  <c r="AL53" i="2" s="1"/>
  <c r="BB503" i="2"/>
  <c r="AC503" i="2" s="1"/>
  <c r="BD503" i="2"/>
  <c r="AE503" i="2" s="1"/>
  <c r="BE97" i="2"/>
  <c r="AF97" i="2" s="1"/>
  <c r="BH503" i="2"/>
  <c r="AI503" i="2" s="1"/>
  <c r="Z451" i="2"/>
  <c r="BG451" i="2"/>
  <c r="AH451" i="2" s="1"/>
  <c r="BA909" i="2"/>
  <c r="AB909" i="2" s="1"/>
  <c r="BE909" i="2"/>
  <c r="AF909" i="2" s="1"/>
  <c r="BD909" i="2"/>
  <c r="AE909" i="2" s="1"/>
  <c r="Z880" i="2"/>
  <c r="BH880" i="2"/>
  <c r="AI880" i="2" s="1"/>
  <c r="AZ880" i="2"/>
  <c r="AA880" i="2" s="1"/>
  <c r="BB1007" i="2"/>
  <c r="AC1007" i="2" s="1"/>
  <c r="BG1007" i="2"/>
  <c r="AH1007" i="2" s="1"/>
  <c r="BC97" i="2"/>
  <c r="AD97" i="2" s="1"/>
  <c r="BD97" i="2"/>
  <c r="AE97" i="2" s="1"/>
  <c r="BI561" i="2"/>
  <c r="AJ561" i="2" s="1"/>
  <c r="BJ97" i="2"/>
  <c r="AK97" i="2" s="1"/>
  <c r="BF239" i="2"/>
  <c r="AG239" i="2" s="1"/>
  <c r="BJ239" i="2"/>
  <c r="AK239" i="2" s="1"/>
  <c r="N4" i="2"/>
  <c r="U4" i="2" s="1"/>
  <c r="X4" i="2" s="1"/>
  <c r="BF570" i="2"/>
  <c r="AG570" i="2" s="1"/>
  <c r="BH561" i="2"/>
  <c r="AI561" i="2" s="1"/>
  <c r="BK680" i="2"/>
  <c r="AL680" i="2" s="1"/>
  <c r="BK503" i="2"/>
  <c r="AL503" i="2" s="1"/>
  <c r="AZ993" i="2"/>
  <c r="AA993" i="2" s="1"/>
  <c r="AZ680" i="2"/>
  <c r="AA680" i="2" s="1"/>
  <c r="BH884" i="2"/>
  <c r="AI884" i="2" s="1"/>
  <c r="BB884" i="2"/>
  <c r="AC884" i="2" s="1"/>
  <c r="Z560" i="2"/>
  <c r="BD560" i="2"/>
  <c r="AE560" i="2" s="1"/>
  <c r="BI871" i="2"/>
  <c r="AJ871" i="2" s="1"/>
  <c r="BF871" i="2"/>
  <c r="AG871" i="2" s="1"/>
  <c r="U1394" i="2"/>
  <c r="U753" i="2"/>
  <c r="X460" i="2" s="1"/>
  <c r="Z460" i="2" s="1"/>
  <c r="U2098" i="2"/>
  <c r="X1015" i="2" s="1"/>
  <c r="BF1015" i="2" s="1"/>
  <c r="AG1015" i="2" s="1"/>
  <c r="U1955" i="2"/>
  <c r="U1996" i="2"/>
  <c r="U189" i="2"/>
  <c r="X131" i="2" s="1"/>
  <c r="BI131" i="2" s="1"/>
  <c r="AJ131" i="2" s="1"/>
  <c r="U941" i="2"/>
  <c r="X553" i="2" s="1"/>
  <c r="Z553" i="2" s="1"/>
  <c r="U742" i="2"/>
  <c r="BK48" i="2"/>
  <c r="AL48" i="2" s="1"/>
  <c r="BA48" i="2"/>
  <c r="AB48" i="2" s="1"/>
  <c r="U163" i="2"/>
  <c r="X113" i="2" s="1"/>
  <c r="Z113" i="2" s="1"/>
  <c r="U353" i="2"/>
  <c r="U2209" i="2"/>
  <c r="X1051" i="2" s="1"/>
  <c r="U540" i="2"/>
  <c r="U1187" i="2"/>
  <c r="X662" i="2" s="1"/>
  <c r="U868" i="2"/>
  <c r="U339" i="2"/>
  <c r="U1834" i="2"/>
  <c r="X918" i="2" s="1"/>
  <c r="Y918" i="2" s="1"/>
  <c r="U1460" i="2"/>
  <c r="U142" i="2"/>
  <c r="U133" i="2"/>
  <c r="X93" i="2" s="1"/>
  <c r="U52" i="2"/>
  <c r="X39" i="2" s="1"/>
  <c r="BB39" i="2" s="1"/>
  <c r="AC39" i="2" s="1"/>
  <c r="U82" i="2"/>
  <c r="X58" i="2" s="1"/>
  <c r="U533" i="2"/>
  <c r="U2037" i="2"/>
  <c r="U606" i="2"/>
  <c r="U2256" i="2"/>
  <c r="X1067" i="2" s="1"/>
  <c r="U1054" i="2"/>
  <c r="U542" i="2"/>
  <c r="U1644" i="2"/>
  <c r="U1660" i="2"/>
  <c r="U1738" i="2"/>
  <c r="X885" i="2" s="1"/>
  <c r="U1915" i="2"/>
  <c r="U886" i="2"/>
  <c r="U994" i="2"/>
  <c r="X574" i="2" s="1"/>
  <c r="Z574" i="2" s="1"/>
  <c r="U1854" i="2"/>
  <c r="U2182" i="2"/>
  <c r="U2066" i="2"/>
  <c r="U1028" i="2"/>
  <c r="U515" i="2"/>
  <c r="U1437" i="2"/>
  <c r="U1859" i="2"/>
  <c r="U2282" i="2"/>
  <c r="U513" i="2"/>
  <c r="X348" i="2" s="1"/>
  <c r="Z348" i="2" s="1"/>
  <c r="U1976" i="2"/>
  <c r="X966" i="2" s="1"/>
  <c r="U1468" i="2"/>
  <c r="U1813" i="2"/>
  <c r="AZ1194" i="2"/>
  <c r="AA1194" i="2" s="1"/>
  <c r="BA1199" i="2"/>
  <c r="AB1199" i="2" s="1"/>
  <c r="BB1178" i="2"/>
  <c r="AC1178" i="2" s="1"/>
  <c r="BE1198" i="2"/>
  <c r="AF1198" i="2" s="1"/>
  <c r="BG1194" i="2"/>
  <c r="AH1194" i="2" s="1"/>
  <c r="BG1199" i="2"/>
  <c r="AH1199" i="2" s="1"/>
  <c r="BJ1198" i="2"/>
  <c r="AK1198" i="2" s="1"/>
  <c r="U56" i="2"/>
  <c r="X42" i="2" s="1"/>
  <c r="BI42" i="2" s="1"/>
  <c r="AJ42" i="2" s="1"/>
  <c r="U190" i="2"/>
  <c r="X132" i="2" s="1"/>
  <c r="Y132" i="2" s="1"/>
  <c r="U117" i="2"/>
  <c r="X81" i="2" s="1"/>
  <c r="U2071" i="2"/>
  <c r="X1005" i="2" s="1"/>
  <c r="U2180" i="2"/>
  <c r="X1042" i="2" s="1"/>
  <c r="U572" i="2"/>
  <c r="X375" i="2" s="1"/>
  <c r="U1297" i="2"/>
  <c r="U828" i="2"/>
  <c r="U1877" i="2"/>
  <c r="X933" i="2" s="1"/>
  <c r="U1373" i="2"/>
  <c r="X754" i="2" s="1"/>
  <c r="U499" i="2"/>
  <c r="U671" i="2"/>
  <c r="U565" i="2"/>
  <c r="U1994" i="2"/>
  <c r="X973" i="2" s="1"/>
  <c r="U881" i="2"/>
  <c r="X526" i="2" s="1"/>
  <c r="U2224" i="2"/>
  <c r="X1056" i="2" s="1"/>
  <c r="U657" i="2"/>
  <c r="X413" i="2" s="1"/>
  <c r="AZ413" i="2" s="1"/>
  <c r="AA413" i="2" s="1"/>
  <c r="U1721" i="2"/>
  <c r="U570" i="2"/>
  <c r="U1085" i="2"/>
  <c r="U850" i="2"/>
  <c r="U663" i="2"/>
  <c r="U783" i="2"/>
  <c r="U1263" i="2"/>
  <c r="U368" i="2"/>
  <c r="U370" i="2"/>
  <c r="X263" i="2" s="1"/>
  <c r="BE263" i="2" s="1"/>
  <c r="AF263" i="2" s="1"/>
  <c r="U866" i="2"/>
  <c r="X520" i="2" s="1"/>
  <c r="BF520" i="2" s="1"/>
  <c r="AG520" i="2" s="1"/>
  <c r="U1235" i="2"/>
  <c r="U1643" i="2"/>
  <c r="U644" i="2"/>
  <c r="X407" i="2" s="1"/>
  <c r="Y407" i="2" s="1"/>
  <c r="U1874" i="2"/>
  <c r="X931" i="2" s="1"/>
  <c r="Z931" i="2" s="1"/>
  <c r="U1930" i="2"/>
  <c r="U2139" i="2"/>
  <c r="X1028" i="2" s="1"/>
  <c r="AZ1028" i="2" s="1"/>
  <c r="AA1028" i="2" s="1"/>
  <c r="U2156" i="2"/>
  <c r="X1033" i="2" s="1"/>
  <c r="Y1033" i="2" s="1"/>
  <c r="U925" i="2"/>
  <c r="X547" i="2" s="1"/>
  <c r="Z547" i="2" s="1"/>
  <c r="U1229" i="2"/>
  <c r="U246" i="2"/>
  <c r="U398" i="2"/>
  <c r="X284" i="2" s="1"/>
  <c r="Z284" i="2" s="1"/>
  <c r="U758" i="2"/>
  <c r="X465" i="2" s="1"/>
  <c r="Z465" i="2" s="1"/>
  <c r="U1758" i="2"/>
  <c r="X892" i="2" s="1"/>
  <c r="Z892" i="2" s="1"/>
  <c r="U1790" i="2"/>
  <c r="X906" i="2" s="1"/>
  <c r="U1695" i="2"/>
  <c r="U2095" i="2"/>
  <c r="U1400" i="2"/>
  <c r="U1485" i="2"/>
  <c r="X796" i="2" s="1"/>
  <c r="BK796" i="2" s="1"/>
  <c r="AL796" i="2" s="1"/>
  <c r="U1629" i="2"/>
  <c r="X842" i="2" s="1"/>
  <c r="Z842" i="2" s="1"/>
  <c r="U1789" i="2"/>
  <c r="X905" i="2" s="1"/>
  <c r="BB905" i="2" s="1"/>
  <c r="AC905" i="2" s="1"/>
  <c r="U1837" i="2"/>
  <c r="U1215" i="2"/>
  <c r="U610" i="2"/>
  <c r="X394" i="2" s="1"/>
  <c r="U1011" i="2"/>
  <c r="X579" i="2" s="1"/>
  <c r="BA579" i="2" s="1"/>
  <c r="AB579" i="2" s="1"/>
  <c r="U196" i="2"/>
  <c r="X138" i="2" s="1"/>
  <c r="U412" i="2"/>
  <c r="X294" i="2" s="1"/>
  <c r="U905" i="2"/>
  <c r="U1697" i="2"/>
  <c r="U1979" i="2"/>
  <c r="X967" i="2" s="1"/>
  <c r="BD967" i="2" s="1"/>
  <c r="AE967" i="2" s="1"/>
  <c r="U437" i="2"/>
  <c r="X311" i="2" s="1"/>
  <c r="BI311" i="2" s="1"/>
  <c r="AJ311" i="2" s="1"/>
  <c r="U773" i="2"/>
  <c r="X472" i="2" s="1"/>
  <c r="Z472" i="2" s="1"/>
  <c r="U526" i="2"/>
  <c r="X354" i="2" s="1"/>
  <c r="U990" i="2"/>
  <c r="X573" i="2" s="1"/>
  <c r="U1998" i="2"/>
  <c r="U2101" i="2"/>
  <c r="U2150" i="2"/>
  <c r="BG639" i="2"/>
  <c r="AH639" i="2" s="1"/>
  <c r="BB1022" i="2"/>
  <c r="AC1022" i="2" s="1"/>
  <c r="BK41" i="2"/>
  <c r="AL41" i="2" s="1"/>
  <c r="BI639" i="2"/>
  <c r="AJ639" i="2" s="1"/>
  <c r="Z208" i="2"/>
  <c r="BA208" i="2"/>
  <c r="AB208" i="2" s="1"/>
  <c r="BC208" i="2"/>
  <c r="AD208" i="2" s="1"/>
  <c r="BG208" i="2"/>
  <c r="AH208" i="2" s="1"/>
  <c r="BI208" i="2"/>
  <c r="AJ208" i="2" s="1"/>
  <c r="Z95" i="2"/>
  <c r="Z423" i="2"/>
  <c r="BE423" i="2"/>
  <c r="AF423" i="2" s="1"/>
  <c r="BD423" i="2"/>
  <c r="AE423" i="2" s="1"/>
  <c r="BI423" i="2"/>
  <c r="AJ423" i="2" s="1"/>
  <c r="BC423" i="2"/>
  <c r="AD423" i="2" s="1"/>
  <c r="BK423" i="2"/>
  <c r="AL423" i="2" s="1"/>
  <c r="Z32" i="2"/>
  <c r="BD32" i="2"/>
  <c r="AE32" i="2" s="1"/>
  <c r="BA32" i="2"/>
  <c r="AB32" i="2" s="1"/>
  <c r="BE32" i="2"/>
  <c r="AF32" i="2" s="1"/>
  <c r="BH32" i="2"/>
  <c r="AI32" i="2" s="1"/>
  <c r="Y32" i="2"/>
  <c r="BD940" i="2"/>
  <c r="AE940" i="2" s="1"/>
  <c r="BK940" i="2"/>
  <c r="AL940" i="2" s="1"/>
  <c r="BE940" i="2"/>
  <c r="AF940" i="2" s="1"/>
  <c r="AZ286" i="2"/>
  <c r="AA286" i="2" s="1"/>
  <c r="BF286" i="2"/>
  <c r="AG286" i="2" s="1"/>
  <c r="BI286" i="2"/>
  <c r="AJ286" i="2" s="1"/>
  <c r="Y216" i="2"/>
  <c r="BD216" i="2"/>
  <c r="AE216" i="2" s="1"/>
  <c r="BC216" i="2"/>
  <c r="AD216" i="2" s="1"/>
  <c r="BA216" i="2"/>
  <c r="AB216" i="2" s="1"/>
  <c r="BJ612" i="2"/>
  <c r="AK612" i="2" s="1"/>
  <c r="Z188" i="2"/>
  <c r="BD188" i="2"/>
  <c r="AE188" i="2" s="1"/>
  <c r="AZ188" i="2"/>
  <c r="AA188" i="2" s="1"/>
  <c r="BD9" i="2"/>
  <c r="AE9" i="2" s="1"/>
  <c r="BA9" i="2"/>
  <c r="AB9" i="2" s="1"/>
  <c r="Z9" i="2"/>
  <c r="Z974" i="2"/>
  <c r="BH974" i="2"/>
  <c r="AI974" i="2" s="1"/>
  <c r="BF974" i="2"/>
  <c r="AG974" i="2" s="1"/>
  <c r="BK974" i="2"/>
  <c r="AL974" i="2" s="1"/>
  <c r="BH746" i="2"/>
  <c r="AI746" i="2" s="1"/>
  <c r="BB622" i="2"/>
  <c r="AC622" i="2" s="1"/>
  <c r="AZ622" i="2"/>
  <c r="AA622" i="2" s="1"/>
  <c r="BA171" i="2"/>
  <c r="AB171" i="2" s="1"/>
  <c r="BC171" i="2"/>
  <c r="AD171" i="2" s="1"/>
  <c r="BH1022" i="2"/>
  <c r="AI1022" i="2" s="1"/>
  <c r="AZ41" i="2"/>
  <c r="AA41" i="2" s="1"/>
  <c r="AZ639" i="2"/>
  <c r="AA639" i="2" s="1"/>
  <c r="BJ41" i="2"/>
  <c r="AK41" i="2" s="1"/>
  <c r="BG137" i="2"/>
  <c r="AH137" i="2" s="1"/>
  <c r="BJ740" i="2"/>
  <c r="AK740" i="2" s="1"/>
  <c r="BE740" i="2"/>
  <c r="AF740" i="2" s="1"/>
  <c r="BG97" i="2"/>
  <c r="AH97" i="2" s="1"/>
  <c r="AZ97" i="2"/>
  <c r="AA97" i="2" s="1"/>
  <c r="BK97" i="2"/>
  <c r="AL97" i="2" s="1"/>
  <c r="BG570" i="2"/>
  <c r="AH570" i="2" s="1"/>
  <c r="Y503" i="2"/>
  <c r="BI503" i="2"/>
  <c r="AJ503" i="2" s="1"/>
  <c r="BA503" i="2"/>
  <c r="AB503" i="2" s="1"/>
  <c r="BJ503" i="2"/>
  <c r="AK503" i="2" s="1"/>
  <c r="BE503" i="2"/>
  <c r="AF503" i="2" s="1"/>
  <c r="BJ937" i="2"/>
  <c r="AK937" i="2" s="1"/>
  <c r="Z376" i="2"/>
  <c r="BD376" i="2"/>
  <c r="AE376" i="2" s="1"/>
  <c r="BA376" i="2"/>
  <c r="AB376" i="2" s="1"/>
  <c r="BH376" i="2"/>
  <c r="AI376" i="2" s="1"/>
  <c r="BB376" i="2"/>
  <c r="AC376" i="2" s="1"/>
  <c r="BC1022" i="2"/>
  <c r="AD1022" i="2" s="1"/>
  <c r="BA1022" i="2"/>
  <c r="AB1022" i="2" s="1"/>
  <c r="BF171" i="2"/>
  <c r="AG171" i="2" s="1"/>
  <c r="BF1022" i="2"/>
  <c r="AG1022" i="2" s="1"/>
  <c r="BB137" i="2"/>
  <c r="AC137" i="2" s="1"/>
  <c r="BA41" i="2"/>
  <c r="AB41" i="2" s="1"/>
  <c r="BE326" i="2"/>
  <c r="AF326" i="2" s="1"/>
  <c r="BK326" i="2"/>
  <c r="AL326" i="2" s="1"/>
  <c r="BD326" i="2"/>
  <c r="AE326" i="2" s="1"/>
  <c r="BB326" i="2"/>
  <c r="AC326" i="2" s="1"/>
  <c r="BG326" i="2"/>
  <c r="AH326" i="2" s="1"/>
  <c r="Z1018" i="2"/>
  <c r="BG1018" i="2"/>
  <c r="AH1018" i="2" s="1"/>
  <c r="BB1018" i="2"/>
  <c r="AC1018" i="2" s="1"/>
  <c r="BJ1018" i="2"/>
  <c r="AK1018" i="2" s="1"/>
  <c r="BE1018" i="2"/>
  <c r="AF1018" i="2" s="1"/>
  <c r="Z41" i="2"/>
  <c r="BB41" i="2"/>
  <c r="AC41" i="2" s="1"/>
  <c r="Y41" i="2"/>
  <c r="BD171" i="2"/>
  <c r="AE171" i="2" s="1"/>
  <c r="Y171" i="2"/>
  <c r="BF639" i="2"/>
  <c r="AG639" i="2" s="1"/>
  <c r="BF41" i="2"/>
  <c r="AG41" i="2" s="1"/>
  <c r="BG897" i="2"/>
  <c r="AH897" i="2" s="1"/>
  <c r="BB897" i="2"/>
  <c r="AC897" i="2" s="1"/>
  <c r="BJ897" i="2"/>
  <c r="AK897" i="2" s="1"/>
  <c r="Z474" i="2"/>
  <c r="BB474" i="2"/>
  <c r="AC474" i="2" s="1"/>
  <c r="BH474" i="2"/>
  <c r="AI474" i="2" s="1"/>
  <c r="BF474" i="2"/>
  <c r="AG474" i="2" s="1"/>
  <c r="BC474" i="2"/>
  <c r="AD474" i="2" s="1"/>
  <c r="BD474" i="2"/>
  <c r="AE474" i="2" s="1"/>
  <c r="BI474" i="2"/>
  <c r="AJ474" i="2" s="1"/>
  <c r="Z1060" i="2"/>
  <c r="BK1060" i="2"/>
  <c r="AL1060" i="2" s="1"/>
  <c r="BC1060" i="2"/>
  <c r="AD1060" i="2" s="1"/>
  <c r="BI1060" i="2"/>
  <c r="AJ1060" i="2" s="1"/>
  <c r="AZ1060" i="2"/>
  <c r="AA1060" i="2" s="1"/>
  <c r="BE1060" i="2"/>
  <c r="AF1060" i="2" s="1"/>
  <c r="BJ1058" i="2"/>
  <c r="AK1058" i="2" s="1"/>
  <c r="BI1058" i="2"/>
  <c r="AJ1058" i="2" s="1"/>
  <c r="BF1058" i="2"/>
  <c r="AG1058" i="2" s="1"/>
  <c r="AZ1058" i="2"/>
  <c r="AA1058" i="2" s="1"/>
  <c r="Y388" i="2"/>
  <c r="BI388" i="2"/>
  <c r="AJ388" i="2" s="1"/>
  <c r="BF388" i="2"/>
  <c r="AG388" i="2" s="1"/>
  <c r="BE388" i="2"/>
  <c r="AF388" i="2" s="1"/>
  <c r="Y693" i="2"/>
  <c r="BG693" i="2"/>
  <c r="AH693" i="2" s="1"/>
  <c r="BH795" i="2"/>
  <c r="AI795" i="2" s="1"/>
  <c r="Z850" i="2"/>
  <c r="BC850" i="2"/>
  <c r="AD850" i="2" s="1"/>
  <c r="BJ850" i="2"/>
  <c r="AK850" i="2" s="1"/>
  <c r="BA850" i="2"/>
  <c r="AB850" i="2" s="1"/>
  <c r="Z1061" i="2"/>
  <c r="Y1061" i="2"/>
  <c r="BB1061" i="2"/>
  <c r="AC1061" i="2" s="1"/>
  <c r="BH945" i="2"/>
  <c r="AI945" i="2" s="1"/>
  <c r="BE945" i="2"/>
  <c r="AF945" i="2" s="1"/>
  <c r="BJ1022" i="2"/>
  <c r="AK1022" i="2" s="1"/>
  <c r="AZ1022" i="2"/>
  <c r="AA1022" i="2" s="1"/>
  <c r="BI1022" i="2"/>
  <c r="AJ1022" i="2" s="1"/>
  <c r="BE171" i="2"/>
  <c r="AF171" i="2" s="1"/>
  <c r="BJ171" i="2"/>
  <c r="AK171" i="2" s="1"/>
  <c r="BI41" i="2"/>
  <c r="AJ41" i="2" s="1"/>
  <c r="BE883" i="2"/>
  <c r="AF883" i="2" s="1"/>
  <c r="BK883" i="2"/>
  <c r="AL883" i="2" s="1"/>
  <c r="BD992" i="2"/>
  <c r="AE992" i="2" s="1"/>
  <c r="BI992" i="2"/>
  <c r="AJ992" i="2" s="1"/>
  <c r="BI986" i="2"/>
  <c r="AJ986" i="2" s="1"/>
  <c r="BC582" i="2"/>
  <c r="AD582" i="2" s="1"/>
  <c r="BD582" i="2"/>
  <c r="AE582" i="2" s="1"/>
  <c r="BJ994" i="2"/>
  <c r="AK994" i="2" s="1"/>
  <c r="AZ994" i="2"/>
  <c r="AA994" i="2" s="1"/>
  <c r="BI751" i="2"/>
  <c r="AJ751" i="2" s="1"/>
  <c r="BG751" i="2"/>
  <c r="AH751" i="2" s="1"/>
  <c r="BD751" i="2"/>
  <c r="AE751" i="2" s="1"/>
  <c r="AZ751" i="2"/>
  <c r="AA751" i="2" s="1"/>
  <c r="BK679" i="2"/>
  <c r="AL679" i="2" s="1"/>
  <c r="BI679" i="2"/>
  <c r="AJ679" i="2" s="1"/>
  <c r="BD679" i="2"/>
  <c r="AE679" i="2" s="1"/>
  <c r="BG679" i="2"/>
  <c r="AH679" i="2" s="1"/>
  <c r="Z432" i="2"/>
  <c r="BG432" i="2"/>
  <c r="AH432" i="2" s="1"/>
  <c r="BA432" i="2"/>
  <c r="AB432" i="2" s="1"/>
  <c r="Z142" i="2"/>
  <c r="BG142" i="2"/>
  <c r="AH142" i="2" s="1"/>
  <c r="BC142" i="2"/>
  <c r="AD142" i="2" s="1"/>
  <c r="BK142" i="2"/>
  <c r="AL142" i="2" s="1"/>
  <c r="BD142" i="2"/>
  <c r="AE142" i="2" s="1"/>
  <c r="BA142" i="2"/>
  <c r="AB142" i="2" s="1"/>
  <c r="BA836" i="2"/>
  <c r="AB836" i="2" s="1"/>
  <c r="BB836" i="2"/>
  <c r="AC836" i="2" s="1"/>
  <c r="BI872" i="2"/>
  <c r="AJ872" i="2" s="1"/>
  <c r="BF872" i="2"/>
  <c r="AG872" i="2" s="1"/>
  <c r="AZ872" i="2"/>
  <c r="AA872" i="2" s="1"/>
  <c r="BG171" i="2"/>
  <c r="AH171" i="2" s="1"/>
  <c r="BI171" i="2"/>
  <c r="AJ171" i="2" s="1"/>
  <c r="BE639" i="2"/>
  <c r="AF639" i="2" s="1"/>
  <c r="BK639" i="2"/>
  <c r="AL639" i="2" s="1"/>
  <c r="BI942" i="2"/>
  <c r="AJ942" i="2" s="1"/>
  <c r="BG942" i="2"/>
  <c r="AH942" i="2" s="1"/>
  <c r="BI107" i="2"/>
  <c r="AJ107" i="2" s="1"/>
  <c r="BH174" i="2"/>
  <c r="AI174" i="2" s="1"/>
  <c r="Y352" i="2"/>
  <c r="BB352" i="2"/>
  <c r="AC352" i="2" s="1"/>
  <c r="BF352" i="2"/>
  <c r="AG352" i="2" s="1"/>
  <c r="BA352" i="2"/>
  <c r="AB352" i="2" s="1"/>
  <c r="AZ352" i="2"/>
  <c r="AA352" i="2" s="1"/>
  <c r="BK352" i="2"/>
  <c r="AL352" i="2" s="1"/>
  <c r="BK952" i="2"/>
  <c r="AL952" i="2" s="1"/>
  <c r="BH341" i="2"/>
  <c r="AI341" i="2" s="1"/>
  <c r="BG341" i="2"/>
  <c r="AH341" i="2" s="1"/>
  <c r="Z57" i="2"/>
  <c r="BD57" i="2"/>
  <c r="AE57" i="2" s="1"/>
  <c r="BC57" i="2"/>
  <c r="AD57" i="2" s="1"/>
  <c r="Y357" i="2"/>
  <c r="AZ357" i="2"/>
  <c r="AA357" i="2" s="1"/>
  <c r="BK357" i="2"/>
  <c r="AL357" i="2" s="1"/>
  <c r="BH357" i="2"/>
  <c r="AI357" i="2" s="1"/>
  <c r="BE357" i="2"/>
  <c r="AF357" i="2" s="1"/>
  <c r="BC357" i="2"/>
  <c r="AD357" i="2" s="1"/>
  <c r="BH643" i="2"/>
  <c r="AI643" i="2" s="1"/>
  <c r="BG643" i="2"/>
  <c r="AH643" i="2" s="1"/>
  <c r="BE643" i="2"/>
  <c r="AF643" i="2" s="1"/>
  <c r="Y941" i="2"/>
  <c r="BK941" i="2"/>
  <c r="AL941" i="2" s="1"/>
  <c r="BH941" i="2"/>
  <c r="AI941" i="2" s="1"/>
  <c r="BC941" i="2"/>
  <c r="AD941" i="2" s="1"/>
  <c r="AZ941" i="2"/>
  <c r="AA941" i="2" s="1"/>
  <c r="Y783" i="2"/>
  <c r="BG783" i="2"/>
  <c r="AH783" i="2" s="1"/>
  <c r="BC783" i="2"/>
  <c r="AD783" i="2" s="1"/>
  <c r="Z783" i="2"/>
  <c r="BD783" i="2"/>
  <c r="AE783" i="2" s="1"/>
  <c r="BA783" i="2"/>
  <c r="AB783" i="2" s="1"/>
  <c r="Z366" i="2"/>
  <c r="Z403" i="2"/>
  <c r="BK403" i="2"/>
  <c r="AL403" i="2" s="1"/>
  <c r="BE953" i="2"/>
  <c r="AF953" i="2" s="1"/>
  <c r="AZ953" i="2"/>
  <c r="AA953" i="2" s="1"/>
  <c r="BK953" i="2"/>
  <c r="AL953" i="2" s="1"/>
  <c r="BI953" i="2"/>
  <c r="AJ953" i="2" s="1"/>
  <c r="BE702" i="2"/>
  <c r="AF702" i="2" s="1"/>
  <c r="BF702" i="2"/>
  <c r="AG702" i="2" s="1"/>
  <c r="BB833" i="2"/>
  <c r="AC833" i="2" s="1"/>
  <c r="BK833" i="2"/>
  <c r="AL833" i="2" s="1"/>
  <c r="BH171" i="2"/>
  <c r="AI171" i="2" s="1"/>
  <c r="BG1022" i="2"/>
  <c r="AH1022" i="2" s="1"/>
  <c r="AZ171" i="2"/>
  <c r="AA171" i="2" s="1"/>
  <c r="BE1022" i="2"/>
  <c r="AF1022" i="2" s="1"/>
  <c r="BK1022" i="2"/>
  <c r="AL1022" i="2" s="1"/>
  <c r="BC639" i="2"/>
  <c r="AD639" i="2" s="1"/>
  <c r="BJ639" i="2"/>
  <c r="AK639" i="2" s="1"/>
  <c r="BF582" i="2"/>
  <c r="AG582" i="2" s="1"/>
  <c r="BJ1001" i="2"/>
  <c r="AK1001" i="2" s="1"/>
  <c r="BE1001" i="2"/>
  <c r="AF1001" i="2" s="1"/>
  <c r="Z944" i="2"/>
  <c r="BF944" i="2"/>
  <c r="AG944" i="2" s="1"/>
  <c r="BI1054" i="2"/>
  <c r="AJ1054" i="2" s="1"/>
  <c r="BG1054" i="2"/>
  <c r="AH1054" i="2" s="1"/>
  <c r="BD1054" i="2"/>
  <c r="AE1054" i="2" s="1"/>
  <c r="Z656" i="2"/>
  <c r="BB656" i="2"/>
  <c r="AC656" i="2" s="1"/>
  <c r="BG656" i="2"/>
  <c r="AH656" i="2" s="1"/>
  <c r="BF656" i="2"/>
  <c r="AG656" i="2" s="1"/>
  <c r="BJ656" i="2"/>
  <c r="AK656" i="2" s="1"/>
  <c r="BH442" i="2"/>
  <c r="AI442" i="2" s="1"/>
  <c r="Z848" i="2"/>
  <c r="BA848" i="2"/>
  <c r="AB848" i="2" s="1"/>
  <c r="BB848" i="2"/>
  <c r="AC848" i="2" s="1"/>
  <c r="BD848" i="2"/>
  <c r="AE848" i="2" s="1"/>
  <c r="BC848" i="2"/>
  <c r="AD848" i="2" s="1"/>
  <c r="BJ848" i="2"/>
  <c r="AK848" i="2" s="1"/>
  <c r="BK848" i="2"/>
  <c r="AL848" i="2" s="1"/>
  <c r="BE239" i="2"/>
  <c r="AF239" i="2" s="1"/>
  <c r="Y182" i="2"/>
  <c r="Z993" i="2"/>
  <c r="BA993" i="2"/>
  <c r="AB993" i="2" s="1"/>
  <c r="U137" i="2"/>
  <c r="X96" i="2" s="1"/>
  <c r="U2145" i="2"/>
  <c r="U2075" i="2"/>
  <c r="X1006" i="2" s="1"/>
  <c r="U595" i="2"/>
  <c r="Z53" i="2"/>
  <c r="U1521" i="2"/>
  <c r="Z230" i="2"/>
  <c r="Y230" i="2"/>
  <c r="Z835" i="2"/>
  <c r="U1401" i="2"/>
  <c r="X765" i="2" s="1"/>
  <c r="Z765" i="2" s="1"/>
  <c r="U164" i="2"/>
  <c r="X114" i="2" s="1"/>
  <c r="Y114" i="2" s="1"/>
  <c r="U1098" i="2"/>
  <c r="X619" i="2" s="1"/>
  <c r="Z619" i="2" s="1"/>
  <c r="U1631" i="2"/>
  <c r="U251" i="2"/>
  <c r="X183" i="2" s="1"/>
  <c r="BG183" i="2" s="1"/>
  <c r="AH183" i="2" s="1"/>
  <c r="U684" i="2"/>
  <c r="X421" i="2" s="1"/>
  <c r="BD421" i="2" s="1"/>
  <c r="AE421" i="2" s="1"/>
  <c r="U724" i="2"/>
  <c r="X444" i="2" s="1"/>
  <c r="U977" i="2"/>
  <c r="X568" i="2" s="1"/>
  <c r="Z568" i="2" s="1"/>
  <c r="U1729" i="2"/>
  <c r="U1138" i="2"/>
  <c r="X637" i="2" s="1"/>
  <c r="BA637" i="2" s="1"/>
  <c r="AB637" i="2" s="1"/>
  <c r="U2026" i="2"/>
  <c r="X988" i="2" s="1"/>
  <c r="U414" i="2"/>
  <c r="X296" i="2" s="1"/>
  <c r="Y296" i="2" s="1"/>
  <c r="U1446" i="2"/>
  <c r="X782" i="2" s="1"/>
  <c r="BI782" i="2" s="1"/>
  <c r="AJ782" i="2" s="1"/>
  <c r="U1774" i="2"/>
  <c r="X901" i="2" s="1"/>
  <c r="BH901" i="2" s="1"/>
  <c r="AI901" i="2" s="1"/>
  <c r="U1814" i="2"/>
  <c r="X912" i="2" s="1"/>
  <c r="U1951" i="2"/>
  <c r="U1533" i="2"/>
  <c r="X813" i="2" s="1"/>
  <c r="BI813" i="2" s="1"/>
  <c r="AJ813" i="2" s="1"/>
  <c r="U1274" i="2"/>
  <c r="BB1035" i="2"/>
  <c r="AC1035" i="2" s="1"/>
  <c r="BD1035" i="2"/>
  <c r="AE1035" i="2" s="1"/>
  <c r="BJ1035" i="2"/>
  <c r="AK1035" i="2" s="1"/>
  <c r="Z1035" i="2"/>
  <c r="BG111" i="2"/>
  <c r="AH111" i="2" s="1"/>
  <c r="BK798" i="2"/>
  <c r="AL798" i="2" s="1"/>
  <c r="BJ884" i="2"/>
  <c r="AK884" i="2" s="1"/>
  <c r="BG182" i="2"/>
  <c r="AH182" i="2" s="1"/>
  <c r="BC239" i="2"/>
  <c r="AD239" i="2" s="1"/>
  <c r="BG1010" i="2"/>
  <c r="AH1010" i="2" s="1"/>
  <c r="BK239" i="2"/>
  <c r="AL239" i="2" s="1"/>
  <c r="BA1007" i="2"/>
  <c r="AB1007" i="2" s="1"/>
  <c r="BI884" i="2"/>
  <c r="AJ884" i="2" s="1"/>
  <c r="BK786" i="2"/>
  <c r="AL786" i="2" s="1"/>
  <c r="BH560" i="2"/>
  <c r="AI560" i="2" s="1"/>
  <c r="AZ884" i="2"/>
  <c r="AA884" i="2" s="1"/>
  <c r="BI781" i="2"/>
  <c r="AJ781" i="2" s="1"/>
  <c r="BE880" i="2"/>
  <c r="AF880" i="2" s="1"/>
  <c r="BG880" i="2"/>
  <c r="AH880" i="2" s="1"/>
  <c r="BB880" i="2"/>
  <c r="AC880" i="2" s="1"/>
  <c r="Y1010" i="2"/>
  <c r="U844" i="2"/>
  <c r="X510" i="2" s="1"/>
  <c r="BF510" i="2" s="1"/>
  <c r="AG510" i="2" s="1"/>
  <c r="Z516" i="2"/>
  <c r="Y516" i="2"/>
  <c r="U36" i="2"/>
  <c r="U1547" i="2"/>
  <c r="U1115" i="2"/>
  <c r="X628" i="2" s="1"/>
  <c r="BI628" i="2" s="1"/>
  <c r="AJ628" i="2" s="1"/>
  <c r="U760" i="2"/>
  <c r="U665" i="2"/>
  <c r="U188" i="2"/>
  <c r="X130" i="2" s="1"/>
  <c r="BB130" i="2" s="1"/>
  <c r="AC130" i="2" s="1"/>
  <c r="U261" i="2"/>
  <c r="X189" i="2" s="1"/>
  <c r="Z189" i="2" s="1"/>
  <c r="U662" i="2"/>
  <c r="X414" i="2" s="1"/>
  <c r="U1230" i="2"/>
  <c r="X687" i="2" s="1"/>
  <c r="BG687" i="2" s="1"/>
  <c r="AH687" i="2" s="1"/>
  <c r="U1918" i="2"/>
  <c r="U1990" i="2"/>
  <c r="X970" i="2" s="1"/>
  <c r="Z970" i="2" s="1"/>
  <c r="U2279" i="2"/>
  <c r="U2008" i="2"/>
  <c r="U2142" i="2"/>
  <c r="U2111" i="2"/>
  <c r="Z402" i="2"/>
  <c r="BB402" i="2"/>
  <c r="AC402" i="2" s="1"/>
  <c r="BG749" i="2"/>
  <c r="AH749" i="2" s="1"/>
  <c r="BG742" i="2"/>
  <c r="AH742" i="2" s="1"/>
  <c r="BI749" i="2"/>
  <c r="AJ749" i="2" s="1"/>
  <c r="BF1010" i="2"/>
  <c r="AG1010" i="2" s="1"/>
  <c r="BI111" i="2"/>
  <c r="AJ111" i="2" s="1"/>
  <c r="BE786" i="2"/>
  <c r="AF786" i="2" s="1"/>
  <c r="BE560" i="2"/>
  <c r="AF560" i="2" s="1"/>
  <c r="BB156" i="2"/>
  <c r="AC156" i="2" s="1"/>
  <c r="BG884" i="2"/>
  <c r="AH884" i="2" s="1"/>
  <c r="BB998" i="2"/>
  <c r="AC998" i="2" s="1"/>
  <c r="BK676" i="2"/>
  <c r="AL676" i="2" s="1"/>
  <c r="BI676" i="2"/>
  <c r="AJ676" i="2" s="1"/>
  <c r="BA880" i="2"/>
  <c r="AB880" i="2" s="1"/>
  <c r="BK726" i="2"/>
  <c r="AL726" i="2" s="1"/>
  <c r="AZ726" i="2"/>
  <c r="AA726" i="2" s="1"/>
  <c r="Y880" i="2"/>
  <c r="U2257" i="2"/>
  <c r="U1069" i="2"/>
  <c r="U1545" i="2"/>
  <c r="X817" i="2" s="1"/>
  <c r="BC817" i="2" s="1"/>
  <c r="AD817" i="2" s="1"/>
  <c r="U290" i="2"/>
  <c r="X209" i="2" s="1"/>
  <c r="U311" i="2"/>
  <c r="U391" i="2"/>
  <c r="U503" i="2"/>
  <c r="U543" i="2"/>
  <c r="U879" i="2"/>
  <c r="U927" i="2"/>
  <c r="U1079" i="2"/>
  <c r="U1143" i="2"/>
  <c r="U1183" i="2"/>
  <c r="U1231" i="2"/>
  <c r="U1447" i="2"/>
  <c r="U1503" i="2"/>
  <c r="U280" i="2"/>
  <c r="U688" i="2"/>
  <c r="U976" i="2"/>
  <c r="U226" i="2"/>
  <c r="X162" i="2" s="1"/>
  <c r="U618" i="2"/>
  <c r="X400" i="2" s="1"/>
  <c r="Y400" i="2" s="1"/>
  <c r="U299" i="2"/>
  <c r="X217" i="2" s="1"/>
  <c r="Z217" i="2" s="1"/>
  <c r="U363" i="2"/>
  <c r="X258" i="2" s="1"/>
  <c r="Y258" i="2" s="1"/>
  <c r="U1515" i="2"/>
  <c r="U204" i="2"/>
  <c r="X144" i="2" s="1"/>
  <c r="U908" i="2"/>
  <c r="U1100" i="2"/>
  <c r="U945" i="2"/>
  <c r="U1865" i="2"/>
  <c r="U938" i="2"/>
  <c r="X552" i="2" s="1"/>
  <c r="Y552" i="2" s="1"/>
  <c r="U1354" i="2"/>
  <c r="X745" i="2" s="1"/>
  <c r="Y745" i="2" s="1"/>
  <c r="U1434" i="2"/>
  <c r="U1995" i="2"/>
  <c r="U1508" i="2"/>
  <c r="X803" i="2" s="1"/>
  <c r="Z803" i="2" s="1"/>
  <c r="U1836" i="2"/>
  <c r="U2052" i="2"/>
  <c r="U293" i="2"/>
  <c r="X212" i="2" s="1"/>
  <c r="Z212" i="2" s="1"/>
  <c r="U333" i="2"/>
  <c r="X240" i="2" s="1"/>
  <c r="AZ240" i="2" s="1"/>
  <c r="AA240" i="2" s="1"/>
  <c r="U373" i="2"/>
  <c r="X266" i="2" s="1"/>
  <c r="U517" i="2"/>
  <c r="U597" i="2"/>
  <c r="U741" i="2"/>
  <c r="U781" i="2"/>
  <c r="X476" i="2" s="1"/>
  <c r="U853" i="2"/>
  <c r="U454" i="2"/>
  <c r="X321" i="2" s="1"/>
  <c r="U646" i="2"/>
  <c r="X409" i="2" s="1"/>
  <c r="Z409" i="2" s="1"/>
  <c r="U966" i="2"/>
  <c r="X563" i="2" s="1"/>
  <c r="U1142" i="2"/>
  <c r="X638" i="2" s="1"/>
  <c r="U1206" i="2"/>
  <c r="X672" i="2" s="1"/>
  <c r="Y672" i="2" s="1"/>
  <c r="U1286" i="2"/>
  <c r="X713" i="2" s="1"/>
  <c r="Y713" i="2" s="1"/>
  <c r="U1558" i="2"/>
  <c r="X821" i="2" s="1"/>
  <c r="U1942" i="2"/>
  <c r="U1663" i="2"/>
  <c r="U1656" i="2"/>
  <c r="U1872" i="2"/>
  <c r="U1968" i="2"/>
  <c r="U2208" i="2"/>
  <c r="U2280" i="2"/>
  <c r="U2269" i="2"/>
  <c r="X1071" i="2" s="1"/>
  <c r="U2181" i="2"/>
  <c r="U2277" i="2"/>
  <c r="X1074" i="2" s="1"/>
  <c r="U1285" i="2"/>
  <c r="U1853" i="2"/>
  <c r="X926" i="2" s="1"/>
  <c r="Y926" i="2" s="1"/>
  <c r="U1973" i="2"/>
  <c r="U2110" i="2"/>
  <c r="AZ1178" i="2"/>
  <c r="AA1178" i="2" s="1"/>
  <c r="BE1194" i="2"/>
  <c r="AF1194" i="2" s="1"/>
  <c r="BD1199" i="2"/>
  <c r="AE1199" i="2" s="1"/>
  <c r="BG48" i="2"/>
  <c r="AH48" i="2" s="1"/>
  <c r="U407" i="2"/>
  <c r="U943" i="2"/>
  <c r="U1055" i="2"/>
  <c r="U1543" i="2"/>
  <c r="U1607" i="2"/>
  <c r="U923" i="2"/>
  <c r="U700" i="2"/>
  <c r="U1300" i="2"/>
  <c r="U1153" i="2"/>
  <c r="U1258" i="2"/>
  <c r="X699" i="2" s="1"/>
  <c r="Z699" i="2" s="1"/>
  <c r="U1818" i="2"/>
  <c r="U1780" i="2"/>
  <c r="U429" i="2"/>
  <c r="U310" i="2"/>
  <c r="X226" i="2" s="1"/>
  <c r="U518" i="2"/>
  <c r="X350" i="2" s="1"/>
  <c r="BA350" i="2" s="1"/>
  <c r="AB350" i="2" s="1"/>
  <c r="U1190" i="2"/>
  <c r="X664" i="2" s="1"/>
  <c r="U1632" i="2"/>
  <c r="U1389" i="2"/>
  <c r="X760" i="2" s="1"/>
  <c r="Z760" i="2" s="1"/>
  <c r="U1989" i="2"/>
  <c r="X969" i="2" s="1"/>
  <c r="BC1199" i="2"/>
  <c r="AD1199" i="2" s="1"/>
  <c r="BH1163" i="2"/>
  <c r="AI1163" i="2" s="1"/>
  <c r="BH1178" i="2"/>
  <c r="AI1178" i="2" s="1"/>
  <c r="BH1199" i="2"/>
  <c r="AI1199" i="2" s="1"/>
  <c r="BJ1194" i="2"/>
  <c r="AK1194" i="2" s="1"/>
  <c r="BK1199" i="2"/>
  <c r="AL1199" i="2" s="1"/>
  <c r="U417" i="2"/>
  <c r="X298" i="2" s="1"/>
  <c r="Z298" i="2" s="1"/>
  <c r="U891" i="2"/>
  <c r="U738" i="2"/>
  <c r="X452" i="2" s="1"/>
  <c r="Z452" i="2" s="1"/>
  <c r="U791" i="2"/>
  <c r="BI449" i="2"/>
  <c r="AJ449" i="2" s="1"/>
  <c r="Y193" i="2"/>
  <c r="BI193" i="2"/>
  <c r="AJ193" i="2" s="1"/>
  <c r="BK346" i="2"/>
  <c r="AL346" i="2" s="1"/>
  <c r="BI346" i="2"/>
  <c r="AJ346" i="2" s="1"/>
  <c r="BH989" i="2"/>
  <c r="AI989" i="2" s="1"/>
  <c r="AZ989" i="2"/>
  <c r="AA989" i="2" s="1"/>
  <c r="BC989" i="2"/>
  <c r="AD989" i="2" s="1"/>
  <c r="BG989" i="2"/>
  <c r="AH989" i="2" s="1"/>
  <c r="BF989" i="2"/>
  <c r="AG989" i="2" s="1"/>
  <c r="BK989" i="2"/>
  <c r="AL989" i="2" s="1"/>
  <c r="BD989" i="2"/>
  <c r="AE989" i="2" s="1"/>
  <c r="BA864" i="2"/>
  <c r="AB864" i="2" s="1"/>
  <c r="BK89" i="2"/>
  <c r="AL89" i="2" s="1"/>
  <c r="BA449" i="2"/>
  <c r="AB449" i="2" s="1"/>
  <c r="AZ864" i="2"/>
  <c r="AA864" i="2" s="1"/>
  <c r="BB449" i="2"/>
  <c r="AC449" i="2" s="1"/>
  <c r="BD449" i="2"/>
  <c r="AE449" i="2" s="1"/>
  <c r="BF346" i="2"/>
  <c r="AG346" i="2" s="1"/>
  <c r="BG755" i="2"/>
  <c r="AH755" i="2" s="1"/>
  <c r="BH346" i="2"/>
  <c r="AI346" i="2" s="1"/>
  <c r="BK755" i="2"/>
  <c r="AL755" i="2" s="1"/>
  <c r="BJ346" i="2"/>
  <c r="AK346" i="2" s="1"/>
  <c r="BI166" i="2"/>
  <c r="AJ166" i="2" s="1"/>
  <c r="BA989" i="2"/>
  <c r="AB989" i="2" s="1"/>
  <c r="Z1003" i="2"/>
  <c r="BE1003" i="2"/>
  <c r="AF1003" i="2" s="1"/>
  <c r="AZ1003" i="2"/>
  <c r="AA1003" i="2" s="1"/>
  <c r="Z744" i="2"/>
  <c r="BI631" i="2"/>
  <c r="AJ631" i="2" s="1"/>
  <c r="Z345" i="2"/>
  <c r="BG345" i="2"/>
  <c r="AH345" i="2" s="1"/>
  <c r="BK345" i="2"/>
  <c r="AL345" i="2" s="1"/>
  <c r="Y953" i="2"/>
  <c r="BJ953" i="2"/>
  <c r="AK953" i="2" s="1"/>
  <c r="BG953" i="2"/>
  <c r="AH953" i="2" s="1"/>
  <c r="BA946" i="2"/>
  <c r="AB946" i="2" s="1"/>
  <c r="BB946" i="2"/>
  <c r="AC946" i="2" s="1"/>
  <c r="BI946" i="2"/>
  <c r="AJ946" i="2" s="1"/>
  <c r="BH946" i="2"/>
  <c r="AI946" i="2" s="1"/>
  <c r="BK946" i="2"/>
  <c r="AL946" i="2" s="1"/>
  <c r="BC946" i="2"/>
  <c r="AD946" i="2" s="1"/>
  <c r="BD946" i="2"/>
  <c r="AE946" i="2" s="1"/>
  <c r="BF946" i="2"/>
  <c r="AG946" i="2" s="1"/>
  <c r="BG946" i="2"/>
  <c r="AH946" i="2" s="1"/>
  <c r="AZ1050" i="2"/>
  <c r="AA1050" i="2" s="1"/>
  <c r="BG1050" i="2"/>
  <c r="AH1050" i="2" s="1"/>
  <c r="BD1050" i="2"/>
  <c r="AE1050" i="2" s="1"/>
  <c r="BI1050" i="2"/>
  <c r="AJ1050" i="2" s="1"/>
  <c r="BC1050" i="2"/>
  <c r="AD1050" i="2" s="1"/>
  <c r="BE1050" i="2"/>
  <c r="AF1050" i="2" s="1"/>
  <c r="BH1050" i="2"/>
  <c r="AI1050" i="2" s="1"/>
  <c r="BB1050" i="2"/>
  <c r="AC1050" i="2" s="1"/>
  <c r="BJ1050" i="2"/>
  <c r="AK1050" i="2" s="1"/>
  <c r="BB733" i="2"/>
  <c r="AC733" i="2" s="1"/>
  <c r="BH733" i="2"/>
  <c r="AI733" i="2" s="1"/>
  <c r="BA733" i="2"/>
  <c r="AB733" i="2" s="1"/>
  <c r="BJ733" i="2"/>
  <c r="AK733" i="2" s="1"/>
  <c r="BD733" i="2"/>
  <c r="AE733" i="2" s="1"/>
  <c r="BF733" i="2"/>
  <c r="AG733" i="2" s="1"/>
  <c r="BE449" i="2"/>
  <c r="AF449" i="2" s="1"/>
  <c r="BI371" i="2"/>
  <c r="AJ371" i="2" s="1"/>
  <c r="BF62" i="2"/>
  <c r="AG62" i="2" s="1"/>
  <c r="BG351" i="2"/>
  <c r="AH351" i="2" s="1"/>
  <c r="BH89" i="2"/>
  <c r="AI89" i="2" s="1"/>
  <c r="BA351" i="2"/>
  <c r="AB351" i="2" s="1"/>
  <c r="BA346" i="2"/>
  <c r="AB346" i="2" s="1"/>
  <c r="AZ449" i="2"/>
  <c r="AA449" i="2" s="1"/>
  <c r="BE864" i="2"/>
  <c r="AF864" i="2" s="1"/>
  <c r="BH449" i="2"/>
  <c r="AI449" i="2" s="1"/>
  <c r="BI654" i="2"/>
  <c r="AJ654" i="2" s="1"/>
  <c r="BK449" i="2"/>
  <c r="AL449" i="2" s="1"/>
  <c r="BK166" i="2"/>
  <c r="AL166" i="2" s="1"/>
  <c r="Z75" i="2"/>
  <c r="BJ75" i="2"/>
  <c r="AK75" i="2" s="1"/>
  <c r="BK75" i="2"/>
  <c r="AL75" i="2" s="1"/>
  <c r="BF75" i="2"/>
  <c r="AG75" i="2" s="1"/>
  <c r="Z238" i="2"/>
  <c r="BF238" i="2"/>
  <c r="AG238" i="2" s="1"/>
  <c r="Z887" i="2"/>
  <c r="BI887" i="2"/>
  <c r="AJ887" i="2" s="1"/>
  <c r="BB820" i="2"/>
  <c r="AC820" i="2" s="1"/>
  <c r="BG346" i="2"/>
  <c r="AH346" i="2" s="1"/>
  <c r="BG62" i="2"/>
  <c r="AH62" i="2" s="1"/>
  <c r="BC62" i="2"/>
  <c r="AD62" i="2" s="1"/>
  <c r="BC351" i="2"/>
  <c r="AD351" i="2" s="1"/>
  <c r="Y62" i="2"/>
  <c r="AZ346" i="2"/>
  <c r="AA346" i="2" s="1"/>
  <c r="BA654" i="2"/>
  <c r="AB654" i="2" s="1"/>
  <c r="AZ371" i="2"/>
  <c r="AA371" i="2" s="1"/>
  <c r="BA755" i="2"/>
  <c r="AB755" i="2" s="1"/>
  <c r="BC654" i="2"/>
  <c r="AD654" i="2" s="1"/>
  <c r="BE346" i="2"/>
  <c r="AF346" i="2" s="1"/>
  <c r="BE109" i="2"/>
  <c r="AF109" i="2" s="1"/>
  <c r="BE755" i="2"/>
  <c r="AF755" i="2" s="1"/>
  <c r="BG864" i="2"/>
  <c r="AH864" i="2" s="1"/>
  <c r="BI962" i="2"/>
  <c r="AJ962" i="2" s="1"/>
  <c r="BH654" i="2"/>
  <c r="AI654" i="2" s="1"/>
  <c r="BH1001" i="2"/>
  <c r="AI1001" i="2" s="1"/>
  <c r="BH663" i="2"/>
  <c r="AI663" i="2" s="1"/>
  <c r="BJ989" i="2"/>
  <c r="AK989" i="2" s="1"/>
  <c r="BH744" i="2"/>
  <c r="AI744" i="2" s="1"/>
  <c r="BD229" i="2"/>
  <c r="AE229" i="2" s="1"/>
  <c r="AZ229" i="2"/>
  <c r="AA229" i="2" s="1"/>
  <c r="BH229" i="2"/>
  <c r="AI229" i="2" s="1"/>
  <c r="BB229" i="2"/>
  <c r="AC229" i="2" s="1"/>
  <c r="BG229" i="2"/>
  <c r="AH229" i="2" s="1"/>
  <c r="Y229" i="2"/>
  <c r="BA229" i="2"/>
  <c r="AB229" i="2" s="1"/>
  <c r="Z106" i="2"/>
  <c r="BC449" i="2"/>
  <c r="AD449" i="2" s="1"/>
  <c r="BK820" i="2"/>
  <c r="AL820" i="2" s="1"/>
  <c r="BJ166" i="2"/>
  <c r="AK166" i="2" s="1"/>
  <c r="BA166" i="2"/>
  <c r="AB166" i="2" s="1"/>
  <c r="BH166" i="2"/>
  <c r="AI166" i="2" s="1"/>
  <c r="BE166" i="2"/>
  <c r="AF166" i="2" s="1"/>
  <c r="BF166" i="2"/>
  <c r="AG166" i="2" s="1"/>
  <c r="BG166" i="2"/>
  <c r="AH166" i="2" s="1"/>
  <c r="BD166" i="2"/>
  <c r="AE166" i="2" s="1"/>
  <c r="AZ166" i="2"/>
  <c r="AA166" i="2" s="1"/>
  <c r="AZ62" i="2"/>
  <c r="AA62" i="2" s="1"/>
  <c r="BK6" i="2"/>
  <c r="AZ654" i="2"/>
  <c r="AA654" i="2" s="1"/>
  <c r="AZ755" i="2"/>
  <c r="AA755" i="2" s="1"/>
  <c r="BB654" i="2"/>
  <c r="AC654" i="2" s="1"/>
  <c r="BC755" i="2"/>
  <c r="AD755" i="2" s="1"/>
  <c r="BC962" i="2"/>
  <c r="AD962" i="2" s="1"/>
  <c r="BC371" i="2"/>
  <c r="AD371" i="2" s="1"/>
  <c r="BD346" i="2"/>
  <c r="AE346" i="2" s="1"/>
  <c r="BD755" i="2"/>
  <c r="AE755" i="2" s="1"/>
  <c r="BD663" i="2"/>
  <c r="AE663" i="2" s="1"/>
  <c r="BH962" i="2"/>
  <c r="AI962" i="2" s="1"/>
  <c r="BC166" i="2"/>
  <c r="AD166" i="2" s="1"/>
  <c r="BB977" i="2"/>
  <c r="AC977" i="2" s="1"/>
  <c r="BC977" i="2"/>
  <c r="AD977" i="2" s="1"/>
  <c r="BE977" i="2"/>
  <c r="AF977" i="2" s="1"/>
  <c r="BE350" i="2"/>
  <c r="AF350" i="2" s="1"/>
  <c r="BB420" i="2"/>
  <c r="AC420" i="2" s="1"/>
  <c r="BF420" i="2"/>
  <c r="AG420" i="2" s="1"/>
  <c r="BI420" i="2"/>
  <c r="AJ420" i="2" s="1"/>
  <c r="BJ420" i="2"/>
  <c r="AK420" i="2" s="1"/>
  <c r="BG420" i="2"/>
  <c r="AH420" i="2" s="1"/>
  <c r="BD420" i="2"/>
  <c r="AE420" i="2" s="1"/>
  <c r="BK371" i="2"/>
  <c r="AL371" i="2" s="1"/>
  <c r="BK663" i="2"/>
  <c r="AL663" i="2" s="1"/>
  <c r="Z663" i="2"/>
  <c r="BI663" i="2"/>
  <c r="AJ663" i="2" s="1"/>
  <c r="Z916" i="2"/>
  <c r="BH109" i="2"/>
  <c r="AI109" i="2" s="1"/>
  <c r="BD654" i="2"/>
  <c r="AE654" i="2" s="1"/>
  <c r="BE989" i="2"/>
  <c r="AF989" i="2" s="1"/>
  <c r="BD89" i="2"/>
  <c r="AE89" i="2" s="1"/>
  <c r="BH62" i="2"/>
  <c r="AI62" i="2" s="1"/>
  <c r="BF351" i="2"/>
  <c r="AG351" i="2" s="1"/>
  <c r="BE89" i="2"/>
  <c r="AF89" i="2" s="1"/>
  <c r="BA89" i="2"/>
  <c r="AB89" i="2" s="1"/>
  <c r="BC89" i="2"/>
  <c r="AD89" i="2" s="1"/>
  <c r="BB351" i="2"/>
  <c r="AC351" i="2" s="1"/>
  <c r="Y89" i="2"/>
  <c r="Y351" i="2"/>
  <c r="BC864" i="2"/>
  <c r="AD864" i="2" s="1"/>
  <c r="BB755" i="2"/>
  <c r="AC755" i="2" s="1"/>
  <c r="BB962" i="2"/>
  <c r="AC962" i="2" s="1"/>
  <c r="BC109" i="2"/>
  <c r="AD109" i="2" s="1"/>
  <c r="BG449" i="2"/>
  <c r="AH449" i="2" s="1"/>
  <c r="BI820" i="2"/>
  <c r="AJ820" i="2" s="1"/>
  <c r="BB989" i="2"/>
  <c r="AC989" i="2" s="1"/>
  <c r="BK420" i="2"/>
  <c r="AL420" i="2" s="1"/>
  <c r="BJ572" i="2"/>
  <c r="AK572" i="2" s="1"/>
  <c r="BA509" i="2"/>
  <c r="AB509" i="2" s="1"/>
  <c r="BF509" i="2"/>
  <c r="AG509" i="2" s="1"/>
  <c r="BJ509" i="2"/>
  <c r="AK509" i="2" s="1"/>
  <c r="BA448" i="2"/>
  <c r="AB448" i="2" s="1"/>
  <c r="BB448" i="2"/>
  <c r="AC448" i="2" s="1"/>
  <c r="BH448" i="2"/>
  <c r="AI448" i="2" s="1"/>
  <c r="BC448" i="2"/>
  <c r="AD448" i="2" s="1"/>
  <c r="BI448" i="2"/>
  <c r="AJ448" i="2" s="1"/>
  <c r="BF448" i="2"/>
  <c r="AG448" i="2" s="1"/>
  <c r="BG448" i="2"/>
  <c r="AH448" i="2" s="1"/>
  <c r="BJ448" i="2"/>
  <c r="AK448" i="2" s="1"/>
  <c r="BD448" i="2"/>
  <c r="AE448" i="2" s="1"/>
  <c r="BK448" i="2"/>
  <c r="AL448" i="2" s="1"/>
  <c r="Z527" i="2"/>
  <c r="BE527" i="2"/>
  <c r="AF527" i="2" s="1"/>
  <c r="BD527" i="2"/>
  <c r="AE527" i="2" s="1"/>
  <c r="AZ527" i="2"/>
  <c r="AA527" i="2" s="1"/>
  <c r="BK527" i="2"/>
  <c r="AL527" i="2" s="1"/>
  <c r="BB527" i="2"/>
  <c r="AC527" i="2" s="1"/>
  <c r="BI527" i="2"/>
  <c r="AJ527" i="2" s="1"/>
  <c r="BC527" i="2"/>
  <c r="AD527" i="2" s="1"/>
  <c r="BF527" i="2"/>
  <c r="AG527" i="2" s="1"/>
  <c r="BG527" i="2"/>
  <c r="AH527" i="2" s="1"/>
  <c r="Y654" i="2"/>
  <c r="BG654" i="2"/>
  <c r="AH654" i="2" s="1"/>
  <c r="BK654" i="2"/>
  <c r="AL654" i="2" s="1"/>
  <c r="Y962" i="2"/>
  <c r="BJ962" i="2"/>
  <c r="AK962" i="2" s="1"/>
  <c r="BK962" i="2"/>
  <c r="AL962" i="2" s="1"/>
  <c r="Y755" i="2"/>
  <c r="BJ755" i="2"/>
  <c r="AK755" i="2" s="1"/>
  <c r="BF755" i="2"/>
  <c r="AG755" i="2" s="1"/>
  <c r="Z755" i="2"/>
  <c r="BI755" i="2"/>
  <c r="AJ755" i="2" s="1"/>
  <c r="BI989" i="2"/>
  <c r="AJ989" i="2" s="1"/>
  <c r="BI62" i="2"/>
  <c r="AJ62" i="2" s="1"/>
  <c r="BF89" i="2"/>
  <c r="AG89" i="2" s="1"/>
  <c r="BJ89" i="2"/>
  <c r="AK89" i="2" s="1"/>
  <c r="BG89" i="2"/>
  <c r="AH89" i="2" s="1"/>
  <c r="BE62" i="2"/>
  <c r="AF62" i="2" s="1"/>
  <c r="BE351" i="2"/>
  <c r="AF351" i="2" s="1"/>
  <c r="BK62" i="2"/>
  <c r="AL62" i="2" s="1"/>
  <c r="AZ89" i="2"/>
  <c r="AA89" i="2" s="1"/>
  <c r="BJ351" i="2"/>
  <c r="AK351" i="2" s="1"/>
  <c r="BD6" i="2"/>
  <c r="BA962" i="2"/>
  <c r="AB962" i="2" s="1"/>
  <c r="BC346" i="2"/>
  <c r="AD346" i="2" s="1"/>
  <c r="BB109" i="2"/>
  <c r="AC109" i="2" s="1"/>
  <c r="BE962" i="2"/>
  <c r="AF962" i="2" s="1"/>
  <c r="BF962" i="2"/>
  <c r="AG962" i="2" s="1"/>
  <c r="BF449" i="2"/>
  <c r="AG449" i="2" s="1"/>
  <c r="BE420" i="2"/>
  <c r="AF420" i="2" s="1"/>
  <c r="BI1001" i="2"/>
  <c r="AJ1001" i="2" s="1"/>
  <c r="BG1001" i="2"/>
  <c r="AH1001" i="2" s="1"/>
  <c r="BF362" i="2"/>
  <c r="AG362" i="2" s="1"/>
  <c r="BH362" i="2"/>
  <c r="AI362" i="2" s="1"/>
  <c r="BI362" i="2"/>
  <c r="AJ362" i="2" s="1"/>
  <c r="BC362" i="2"/>
  <c r="AD362" i="2" s="1"/>
  <c r="Y380" i="2"/>
  <c r="BK380" i="2"/>
  <c r="AL380" i="2" s="1"/>
  <c r="BH380" i="2"/>
  <c r="AI380" i="2" s="1"/>
  <c r="BI380" i="2"/>
  <c r="AJ380" i="2" s="1"/>
  <c r="BE964" i="2"/>
  <c r="AF964" i="2" s="1"/>
  <c r="BG964" i="2"/>
  <c r="AH964" i="2" s="1"/>
  <c r="AZ964" i="2"/>
  <c r="AA964" i="2" s="1"/>
  <c r="BD964" i="2"/>
  <c r="AE964" i="2" s="1"/>
  <c r="BH964" i="2"/>
  <c r="AI964" i="2" s="1"/>
  <c r="BI964" i="2"/>
  <c r="AJ964" i="2" s="1"/>
  <c r="BC705" i="2"/>
  <c r="AD705" i="2" s="1"/>
  <c r="BA680" i="2"/>
  <c r="AB680" i="2" s="1"/>
  <c r="BD680" i="2"/>
  <c r="AE680" i="2" s="1"/>
  <c r="AZ1046" i="2"/>
  <c r="AA1046" i="2" s="1"/>
  <c r="BD1046" i="2"/>
  <c r="AE1046" i="2" s="1"/>
  <c r="Z784" i="2"/>
  <c r="AZ784" i="2"/>
  <c r="AA784" i="2" s="1"/>
  <c r="Z702" i="2"/>
  <c r="AZ702" i="2"/>
  <c r="AA702" i="2" s="1"/>
  <c r="BJ702" i="2"/>
  <c r="AK702" i="2" s="1"/>
  <c r="Z239" i="2"/>
  <c r="Y239" i="2"/>
  <c r="AZ239" i="2"/>
  <c r="AA239" i="2" s="1"/>
  <c r="BD239" i="2"/>
  <c r="AE239" i="2" s="1"/>
  <c r="Z444" i="2"/>
  <c r="BC444" i="2"/>
  <c r="AD444" i="2" s="1"/>
  <c r="BE116" i="2"/>
  <c r="AF116" i="2" s="1"/>
  <c r="BI116" i="2"/>
  <c r="AJ116" i="2" s="1"/>
  <c r="Z341" i="2"/>
  <c r="AZ341" i="2"/>
  <c r="AA341" i="2" s="1"/>
  <c r="BE341" i="2"/>
  <c r="AF341" i="2" s="1"/>
  <c r="Z137" i="2"/>
  <c r="BD137" i="2"/>
  <c r="AE137" i="2" s="1"/>
  <c r="BK137" i="2"/>
  <c r="AL137" i="2" s="1"/>
  <c r="Z86" i="2"/>
  <c r="Y909" i="2"/>
  <c r="BC909" i="2"/>
  <c r="AD909" i="2" s="1"/>
  <c r="BJ909" i="2"/>
  <c r="AK909" i="2" s="1"/>
  <c r="BI567" i="2"/>
  <c r="AJ567" i="2" s="1"/>
  <c r="BD567" i="2"/>
  <c r="AE567" i="2" s="1"/>
  <c r="BA945" i="2"/>
  <c r="AB945" i="2" s="1"/>
  <c r="BC945" i="2"/>
  <c r="AD945" i="2" s="1"/>
  <c r="BF945" i="2"/>
  <c r="AG945" i="2" s="1"/>
  <c r="BF183" i="2"/>
  <c r="AG183" i="2" s="1"/>
  <c r="BH34" i="2"/>
  <c r="AI34" i="2" s="1"/>
  <c r="Z1024" i="2"/>
  <c r="BK1024" i="2"/>
  <c r="AL1024" i="2" s="1"/>
  <c r="Z987" i="2"/>
  <c r="BJ987" i="2"/>
  <c r="AK987" i="2" s="1"/>
  <c r="BB607" i="2"/>
  <c r="AC607" i="2" s="1"/>
  <c r="BC607" i="2"/>
  <c r="AD607" i="2" s="1"/>
  <c r="Z310" i="2"/>
  <c r="BE310" i="2"/>
  <c r="AF310" i="2" s="1"/>
  <c r="BB310" i="2"/>
  <c r="AC310" i="2" s="1"/>
  <c r="Z270" i="2"/>
  <c r="BK270" i="2"/>
  <c r="AL270" i="2" s="1"/>
  <c r="Y160" i="2"/>
  <c r="BE174" i="2"/>
  <c r="AF174" i="2" s="1"/>
  <c r="BG174" i="2"/>
  <c r="AH174" i="2" s="1"/>
  <c r="Z316" i="2"/>
  <c r="Z606" i="2"/>
  <c r="BF781" i="2"/>
  <c r="AG781" i="2" s="1"/>
  <c r="BJ949" i="2"/>
  <c r="AK949" i="2" s="1"/>
  <c r="BK949" i="2"/>
  <c r="AL949" i="2" s="1"/>
  <c r="Z994" i="2"/>
  <c r="BH994" i="2"/>
  <c r="AI994" i="2" s="1"/>
  <c r="Y643" i="2"/>
  <c r="BJ643" i="2"/>
  <c r="AK643" i="2" s="1"/>
  <c r="Z254" i="2"/>
  <c r="AZ254" i="2"/>
  <c r="AA254" i="2" s="1"/>
  <c r="AZ640" i="2"/>
  <c r="AA640" i="2" s="1"/>
  <c r="BI110" i="2"/>
  <c r="AJ110" i="2" s="1"/>
  <c r="BA110" i="2"/>
  <c r="AB110" i="2" s="1"/>
  <c r="U1796" i="2"/>
  <c r="U1827" i="2"/>
  <c r="U1322" i="2"/>
  <c r="X728" i="2" s="1"/>
  <c r="U1986" i="2"/>
  <c r="U258" i="2"/>
  <c r="X186" i="2" s="1"/>
  <c r="Z186" i="2" s="1"/>
  <c r="U116" i="2"/>
  <c r="X80" i="2" s="1"/>
  <c r="BJ80" i="2" s="1"/>
  <c r="AK80" i="2" s="1"/>
  <c r="U1542" i="2"/>
  <c r="U765" i="2"/>
  <c r="X467" i="2" s="1"/>
  <c r="U1492" i="2"/>
  <c r="X799" i="2" s="1"/>
  <c r="U205" i="2"/>
  <c r="X145" i="2" s="1"/>
  <c r="U594" i="2"/>
  <c r="X386" i="2" s="1"/>
  <c r="U2240" i="2"/>
  <c r="X1062" i="2" s="1"/>
  <c r="U1310" i="2"/>
  <c r="X722" i="2" s="1"/>
  <c r="U1382" i="2"/>
  <c r="X758" i="2" s="1"/>
  <c r="U2022" i="2"/>
  <c r="X984" i="2" s="1"/>
  <c r="BE726" i="2"/>
  <c r="AF726" i="2" s="1"/>
  <c r="U355" i="2"/>
  <c r="U1417" i="2"/>
  <c r="X770" i="2" s="1"/>
  <c r="Z1036" i="2"/>
  <c r="BH1036" i="2"/>
  <c r="AI1036" i="2" s="1"/>
  <c r="BD1036" i="2"/>
  <c r="AE1036" i="2" s="1"/>
  <c r="U396" i="2"/>
  <c r="X283" i="2" s="1"/>
  <c r="BF283" i="2" s="1"/>
  <c r="AG283" i="2" s="1"/>
  <c r="U571" i="2"/>
  <c r="X374" i="2" s="1"/>
  <c r="BK374" i="2" s="1"/>
  <c r="AL374" i="2" s="1"/>
  <c r="U1749" i="2"/>
  <c r="U786" i="2"/>
  <c r="X479" i="2" s="1"/>
  <c r="U1659" i="2"/>
  <c r="U111" i="2"/>
  <c r="U687" i="2"/>
  <c r="U751" i="2"/>
  <c r="U1271" i="2"/>
  <c r="U1351" i="2"/>
  <c r="U1383" i="2"/>
  <c r="U480" i="2"/>
  <c r="U170" i="2"/>
  <c r="X118" i="2" s="1"/>
  <c r="Z118" i="2" s="1"/>
  <c r="U794" i="2"/>
  <c r="X484" i="2" s="1"/>
  <c r="BA484" i="2" s="1"/>
  <c r="AB484" i="2" s="1"/>
  <c r="U59" i="2"/>
  <c r="X44" i="2" s="1"/>
  <c r="Y44" i="2" s="1"/>
  <c r="U131" i="2"/>
  <c r="X91" i="2" s="1"/>
  <c r="BA91" i="2" s="1"/>
  <c r="AB91" i="2" s="1"/>
  <c r="U411" i="2"/>
  <c r="X293" i="2" s="1"/>
  <c r="Z293" i="2" s="1"/>
  <c r="U491" i="2"/>
  <c r="X338" i="2" s="1"/>
  <c r="U587" i="2"/>
  <c r="X383" i="2" s="1"/>
  <c r="Z383" i="2" s="1"/>
  <c r="U867" i="2"/>
  <c r="X521" i="2" s="1"/>
  <c r="U1203" i="2"/>
  <c r="X671" i="2" s="1"/>
  <c r="Z671" i="2" s="1"/>
  <c r="U1259" i="2"/>
  <c r="X700" i="2" s="1"/>
  <c r="Z700" i="2" s="1"/>
  <c r="U1667" i="2"/>
  <c r="U244" i="2"/>
  <c r="X177" i="2" s="1"/>
  <c r="BG177" i="2" s="1"/>
  <c r="AH177" i="2" s="1"/>
  <c r="U308" i="2"/>
  <c r="X224" i="2" s="1"/>
  <c r="BH224" i="2" s="1"/>
  <c r="AI224" i="2" s="1"/>
  <c r="U356" i="2"/>
  <c r="X253" i="2" s="1"/>
  <c r="Z253" i="2" s="1"/>
  <c r="U612" i="2"/>
  <c r="X395" i="2" s="1"/>
  <c r="BH395" i="2" s="1"/>
  <c r="AI395" i="2" s="1"/>
  <c r="U1036" i="2"/>
  <c r="X590" i="2" s="1"/>
  <c r="Z590" i="2" s="1"/>
  <c r="U1316" i="2"/>
  <c r="X724" i="2" s="1"/>
  <c r="U1073" i="2"/>
  <c r="X611" i="2" s="1"/>
  <c r="Z611" i="2" s="1"/>
  <c r="U1929" i="2"/>
  <c r="U2009" i="2"/>
  <c r="U1114" i="2"/>
  <c r="U1186" i="2"/>
  <c r="X661" i="2" s="1"/>
  <c r="U1890" i="2"/>
  <c r="X938" i="2" s="1"/>
  <c r="Y938" i="2" s="1"/>
  <c r="U1946" i="2"/>
  <c r="U1931" i="2"/>
  <c r="X950" i="2" s="1"/>
  <c r="U1756" i="2"/>
  <c r="X891" i="2" s="1"/>
  <c r="Z891" i="2" s="1"/>
  <c r="U1876" i="2"/>
  <c r="X932" i="2" s="1"/>
  <c r="Z932" i="2" s="1"/>
  <c r="U1980" i="2"/>
  <c r="U2108" i="2"/>
  <c r="X1019" i="2" s="1"/>
  <c r="Z1019" i="2" s="1"/>
  <c r="U2260" i="2"/>
  <c r="U229" i="2"/>
  <c r="X165" i="2" s="1"/>
  <c r="Z165" i="2" s="1"/>
  <c r="U405" i="2"/>
  <c r="X289" i="2" s="1"/>
  <c r="Y289" i="2" s="1"/>
  <c r="U477" i="2"/>
  <c r="U637" i="2"/>
  <c r="U813" i="2"/>
  <c r="X496" i="2" s="1"/>
  <c r="U885" i="2"/>
  <c r="X528" i="2" s="1"/>
  <c r="U933" i="2"/>
  <c r="U973" i="2"/>
  <c r="U1173" i="2"/>
  <c r="U1205" i="2"/>
  <c r="U1237" i="2"/>
  <c r="X690" i="2" s="1"/>
  <c r="U222" i="2"/>
  <c r="X158" i="2" s="1"/>
  <c r="Y158" i="2" s="1"/>
  <c r="U374" i="2"/>
  <c r="X267" i="2" s="1"/>
  <c r="U406" i="2"/>
  <c r="X290" i="2" s="1"/>
  <c r="U494" i="2"/>
  <c r="U766" i="2"/>
  <c r="X468" i="2" s="1"/>
  <c r="Y468" i="2" s="1"/>
  <c r="U846" i="2"/>
  <c r="U878" i="2"/>
  <c r="X525" i="2" s="1"/>
  <c r="Z525" i="2" s="1"/>
  <c r="U1046" i="2"/>
  <c r="X599" i="2" s="1"/>
  <c r="Y599" i="2" s="1"/>
  <c r="U1398" i="2"/>
  <c r="X764" i="2" s="1"/>
  <c r="U1438" i="2"/>
  <c r="X779" i="2" s="1"/>
  <c r="U1494" i="2"/>
  <c r="U1598" i="2"/>
  <c r="U1734" i="2"/>
  <c r="X882" i="2" s="1"/>
  <c r="Z882" i="2" s="1"/>
  <c r="U1806" i="2"/>
  <c r="X910" i="2" s="1"/>
  <c r="U1846" i="2"/>
  <c r="X922" i="2" s="1"/>
  <c r="U1703" i="2"/>
  <c r="U1735" i="2"/>
  <c r="U1943" i="2"/>
  <c r="U2055" i="2"/>
  <c r="U2119" i="2"/>
  <c r="U2183" i="2"/>
  <c r="U1360" i="2"/>
  <c r="U1416" i="2"/>
  <c r="U1325" i="2"/>
  <c r="X729" i="2" s="1"/>
  <c r="U1493" i="2"/>
  <c r="U1637" i="2"/>
  <c r="U1765" i="2"/>
  <c r="X896" i="2" s="1"/>
  <c r="Y896" i="2" s="1"/>
  <c r="U2190" i="2"/>
  <c r="X1044" i="2" s="1"/>
  <c r="U2254" i="2"/>
  <c r="U1901" i="2"/>
  <c r="U1453" i="2"/>
  <c r="U2157" i="2"/>
  <c r="U1419" i="2"/>
  <c r="X771" i="2" s="1"/>
  <c r="U1961" i="2"/>
  <c r="X959" i="2" s="1"/>
  <c r="Z959" i="2" s="1"/>
  <c r="U2170" i="2"/>
  <c r="U1426" i="2"/>
  <c r="X774" i="2" s="1"/>
  <c r="U1811" i="2"/>
  <c r="Y1137" i="2"/>
  <c r="BB1170" i="2"/>
  <c r="AC1170" i="2" s="1"/>
  <c r="BC1154" i="2"/>
  <c r="AD1154" i="2" s="1"/>
  <c r="BD1090" i="2"/>
  <c r="AE1090" i="2" s="1"/>
  <c r="BG1154" i="2"/>
  <c r="AH1154" i="2" s="1"/>
  <c r="BH1090" i="2"/>
  <c r="AI1090" i="2" s="1"/>
  <c r="BJ1170" i="2"/>
  <c r="AK1170" i="2" s="1"/>
  <c r="BK1154" i="2"/>
  <c r="AL1154" i="2" s="1"/>
  <c r="Z1090" i="2"/>
  <c r="U797" i="2"/>
  <c r="X487" i="2" s="1"/>
  <c r="U1830" i="2"/>
  <c r="U1549" i="2"/>
  <c r="U772" i="2"/>
  <c r="X471" i="2" s="1"/>
  <c r="U907" i="2"/>
  <c r="X537" i="2" s="1"/>
  <c r="U1422" i="2"/>
  <c r="U1672" i="2"/>
  <c r="X858" i="2" s="1"/>
  <c r="U1763" i="2"/>
  <c r="X894" i="2" s="1"/>
  <c r="U1049" i="2"/>
  <c r="X601" i="2" s="1"/>
  <c r="Y601" i="2" s="1"/>
  <c r="U139" i="2"/>
  <c r="X98" i="2" s="1"/>
  <c r="U227" i="2"/>
  <c r="X163" i="2" s="1"/>
  <c r="U754" i="2"/>
  <c r="X461" i="2" s="1"/>
  <c r="U1845" i="2"/>
  <c r="U1140" i="2"/>
  <c r="U199" i="2"/>
  <c r="U415" i="2"/>
  <c r="U743" i="2"/>
  <c r="U871" i="2"/>
  <c r="U919" i="2"/>
  <c r="U951" i="2"/>
  <c r="U1375" i="2"/>
  <c r="U1431" i="2"/>
  <c r="U1615" i="2"/>
  <c r="U256" i="2"/>
  <c r="U800" i="2"/>
  <c r="U193" i="2"/>
  <c r="X135" i="2" s="1"/>
  <c r="Z135" i="2" s="1"/>
  <c r="U1323" i="2"/>
  <c r="U1395" i="2"/>
  <c r="X763" i="2" s="1"/>
  <c r="U468" i="2"/>
  <c r="U1505" i="2"/>
  <c r="U1969" i="2"/>
  <c r="U1106" i="2"/>
  <c r="X624" i="2" s="1"/>
  <c r="U1706" i="2"/>
  <c r="X874" i="2" s="1"/>
  <c r="U1500" i="2"/>
  <c r="X802" i="2" s="1"/>
  <c r="Y802" i="2" s="1"/>
  <c r="U1572" i="2"/>
  <c r="U685" i="2"/>
  <c r="X422" i="2" s="1"/>
  <c r="U805" i="2"/>
  <c r="X492" i="2" s="1"/>
  <c r="U845" i="2"/>
  <c r="U1029" i="2"/>
  <c r="X587" i="2" s="1"/>
  <c r="U1133" i="2"/>
  <c r="U286" i="2"/>
  <c r="U726" i="2"/>
  <c r="X446" i="2" s="1"/>
  <c r="U910" i="2"/>
  <c r="X538" i="2" s="1"/>
  <c r="Z538" i="2" s="1"/>
  <c r="U1430" i="2"/>
  <c r="X776" i="2" s="1"/>
  <c r="U1646" i="2"/>
  <c r="U1926" i="2"/>
  <c r="U1767" i="2"/>
  <c r="U1975" i="2"/>
  <c r="U1557" i="2"/>
  <c r="U1661" i="2"/>
  <c r="X855" i="2" s="1"/>
  <c r="U2246" i="2"/>
  <c r="U165" i="2"/>
  <c r="X115" i="2" s="1"/>
  <c r="Z115" i="2" s="1"/>
  <c r="U20" i="2"/>
  <c r="X17" i="2" s="1"/>
  <c r="U114" i="2"/>
  <c r="X79" i="2" s="1"/>
  <c r="U2068" i="2"/>
  <c r="U228" i="2"/>
  <c r="X164" i="2" s="1"/>
  <c r="U475" i="2"/>
  <c r="U1148" i="2"/>
  <c r="X642" i="2" s="1"/>
  <c r="U2057" i="2"/>
  <c r="Y1156" i="2"/>
  <c r="U2033" i="2"/>
  <c r="U1313" i="2"/>
  <c r="X723" i="2" s="1"/>
  <c r="U467" i="2"/>
  <c r="X327" i="2" s="1"/>
  <c r="U1339" i="2"/>
  <c r="U1828" i="2"/>
  <c r="U1042" i="2"/>
  <c r="X595" i="2" s="1"/>
  <c r="Z595" i="2" s="1"/>
  <c r="U127" i="2"/>
  <c r="U399" i="2"/>
  <c r="U551" i="2"/>
  <c r="U727" i="2"/>
  <c r="U759" i="2"/>
  <c r="U799" i="2"/>
  <c r="U1287" i="2"/>
  <c r="U1399" i="2"/>
  <c r="U1599" i="2"/>
  <c r="U648" i="2"/>
  <c r="U728" i="2"/>
  <c r="U880" i="2"/>
  <c r="U257" i="2"/>
  <c r="U649" i="2"/>
  <c r="X410" i="2" s="1"/>
  <c r="BG410" i="2" s="1"/>
  <c r="AH410" i="2" s="1"/>
  <c r="U434" i="2"/>
  <c r="X308" i="2" s="1"/>
  <c r="U691" i="2"/>
  <c r="U763" i="2"/>
  <c r="X466" i="2" s="1"/>
  <c r="Z466" i="2" s="1"/>
  <c r="U835" i="2"/>
  <c r="U899" i="2"/>
  <c r="U1123" i="2"/>
  <c r="X633" i="2" s="1"/>
  <c r="U1211" i="2"/>
  <c r="X677" i="2" s="1"/>
  <c r="Z677" i="2" s="1"/>
  <c r="U1675" i="2"/>
  <c r="X860" i="2" s="1"/>
  <c r="U372" i="2"/>
  <c r="X265" i="2" s="1"/>
  <c r="Z265" i="2" s="1"/>
  <c r="U580" i="2"/>
  <c r="U796" i="2"/>
  <c r="X486" i="2" s="1"/>
  <c r="Z486" i="2" s="1"/>
  <c r="U1108" i="2"/>
  <c r="U1873" i="2"/>
  <c r="U1914" i="2"/>
  <c r="U1731" i="2"/>
  <c r="U1875" i="2"/>
  <c r="U1764" i="2"/>
  <c r="X895" i="2" s="1"/>
  <c r="Y895" i="2" s="1"/>
  <c r="U1844" i="2"/>
  <c r="U2012" i="2"/>
  <c r="X978" i="2" s="1"/>
  <c r="BG978" i="2" s="1"/>
  <c r="AH978" i="2" s="1"/>
  <c r="U2116" i="2"/>
  <c r="U253" i="2"/>
  <c r="U525" i="2"/>
  <c r="U653" i="2"/>
  <c r="X411" i="2" s="1"/>
  <c r="Y411" i="2" s="1"/>
  <c r="U789" i="2"/>
  <c r="U909" i="2"/>
  <c r="U981" i="2"/>
  <c r="X569" i="2" s="1"/>
  <c r="Z569" i="2" s="1"/>
  <c r="U1013" i="2"/>
  <c r="X580" i="2" s="1"/>
  <c r="Z580" i="2" s="1"/>
  <c r="U1181" i="2"/>
  <c r="U198" i="2"/>
  <c r="X140" i="2" s="1"/>
  <c r="U382" i="2"/>
  <c r="X274" i="2" s="1"/>
  <c r="U894" i="2"/>
  <c r="X532" i="2" s="1"/>
  <c r="U1110" i="2"/>
  <c r="U1150" i="2"/>
  <c r="X644" i="2" s="1"/>
  <c r="U1182" i="2"/>
  <c r="X659" i="2" s="1"/>
  <c r="U1982" i="2"/>
  <c r="U2079" i="2"/>
  <c r="U2135" i="2"/>
  <c r="U1368" i="2"/>
  <c r="U1253" i="2"/>
  <c r="X698" i="2" s="1"/>
  <c r="U1365" i="2"/>
  <c r="X750" i="2" s="1"/>
  <c r="U1413" i="2"/>
  <c r="X769" i="2" s="1"/>
  <c r="Z769" i="2" s="1"/>
  <c r="U1501" i="2"/>
  <c r="U1677" i="2"/>
  <c r="U252" i="2"/>
  <c r="X184" i="2" s="1"/>
  <c r="U419" i="2"/>
  <c r="X299" i="2" s="1"/>
  <c r="U1252" i="2"/>
  <c r="U2218" i="2"/>
  <c r="U642" i="2"/>
  <c r="X406" i="2" s="1"/>
  <c r="Z406" i="2" s="1"/>
  <c r="U485" i="2"/>
  <c r="U2070" i="2"/>
  <c r="Y1192" i="2"/>
  <c r="U950" i="2"/>
  <c r="BG414" i="2"/>
  <c r="AH414" i="2" s="1"/>
  <c r="BK414" i="2"/>
  <c r="AL414" i="2" s="1"/>
  <c r="Z124" i="2"/>
  <c r="BK124" i="2"/>
  <c r="AL124" i="2" s="1"/>
  <c r="Z37" i="2"/>
  <c r="BK37" i="2"/>
  <c r="AL37" i="2" s="1"/>
  <c r="BA37" i="2"/>
  <c r="AB37" i="2" s="1"/>
  <c r="BI37" i="2"/>
  <c r="AJ37" i="2" s="1"/>
  <c r="BB37" i="2"/>
  <c r="AC37" i="2" s="1"/>
  <c r="BF37" i="2"/>
  <c r="AG37" i="2" s="1"/>
  <c r="BD37" i="2"/>
  <c r="AE37" i="2" s="1"/>
  <c r="BG37" i="2"/>
  <c r="AH37" i="2" s="1"/>
  <c r="BC37" i="2"/>
  <c r="AD37" i="2" s="1"/>
  <c r="BJ37" i="2"/>
  <c r="AK37" i="2" s="1"/>
  <c r="Y37" i="2"/>
  <c r="AZ37" i="2"/>
  <c r="AA37" i="2" s="1"/>
  <c r="BH37" i="2"/>
  <c r="AI37" i="2" s="1"/>
  <c r="AZ443" i="2"/>
  <c r="AA443" i="2" s="1"/>
  <c r="BH443" i="2"/>
  <c r="AI443" i="2" s="1"/>
  <c r="BJ443" i="2"/>
  <c r="AK443" i="2" s="1"/>
  <c r="BI443" i="2"/>
  <c r="AJ443" i="2" s="1"/>
  <c r="BK443" i="2"/>
  <c r="AL443" i="2" s="1"/>
  <c r="BG443" i="2"/>
  <c r="AH443" i="2" s="1"/>
  <c r="BF443" i="2"/>
  <c r="AG443" i="2" s="1"/>
  <c r="Y616" i="2"/>
  <c r="BF616" i="2"/>
  <c r="AG616" i="2" s="1"/>
  <c r="BC616" i="2"/>
  <c r="AD616" i="2" s="1"/>
  <c r="BG616" i="2"/>
  <c r="AH616" i="2" s="1"/>
  <c r="BJ616" i="2"/>
  <c r="AK616" i="2" s="1"/>
  <c r="BD616" i="2"/>
  <c r="AE616" i="2" s="1"/>
  <c r="BK616" i="2"/>
  <c r="AL616" i="2" s="1"/>
  <c r="BE616" i="2"/>
  <c r="AF616" i="2" s="1"/>
  <c r="BB616" i="2"/>
  <c r="AC616" i="2" s="1"/>
  <c r="BA616" i="2"/>
  <c r="AB616" i="2" s="1"/>
  <c r="BI616" i="2"/>
  <c r="AJ616" i="2" s="1"/>
  <c r="AZ616" i="2"/>
  <c r="AA616" i="2" s="1"/>
  <c r="Y863" i="2"/>
  <c r="BI863" i="2"/>
  <c r="AJ863" i="2" s="1"/>
  <c r="BD863" i="2"/>
  <c r="AE863" i="2" s="1"/>
  <c r="BJ863" i="2"/>
  <c r="AK863" i="2" s="1"/>
  <c r="BE863" i="2"/>
  <c r="AF863" i="2" s="1"/>
  <c r="BK863" i="2"/>
  <c r="AL863" i="2" s="1"/>
  <c r="BH863" i="2"/>
  <c r="AI863" i="2" s="1"/>
  <c r="BG863" i="2"/>
  <c r="AH863" i="2" s="1"/>
  <c r="BC863" i="2"/>
  <c r="AD863" i="2" s="1"/>
  <c r="Z957" i="2"/>
  <c r="BK957" i="2"/>
  <c r="AL957" i="2" s="1"/>
  <c r="BH957" i="2"/>
  <c r="AI957" i="2" s="1"/>
  <c r="BD957" i="2"/>
  <c r="AE957" i="2" s="1"/>
  <c r="Y957" i="2"/>
  <c r="BI957" i="2"/>
  <c r="AJ957" i="2" s="1"/>
  <c r="BE957" i="2"/>
  <c r="AF957" i="2" s="1"/>
  <c r="BJ957" i="2"/>
  <c r="AK957" i="2" s="1"/>
  <c r="Z414" i="2"/>
  <c r="BI414" i="2"/>
  <c r="AJ414" i="2" s="1"/>
  <c r="BJ414" i="2"/>
  <c r="AK414" i="2" s="1"/>
  <c r="BH414" i="2"/>
  <c r="AI414" i="2" s="1"/>
  <c r="Z203" i="2"/>
  <c r="Y203" i="2"/>
  <c r="BK203" i="2"/>
  <c r="AL203" i="2" s="1"/>
  <c r="BH203" i="2"/>
  <c r="AI203" i="2" s="1"/>
  <c r="BF203" i="2"/>
  <c r="AG203" i="2" s="1"/>
  <c r="BJ203" i="2"/>
  <c r="AK203" i="2" s="1"/>
  <c r="Z602" i="2"/>
  <c r="BK602" i="2"/>
  <c r="AL602" i="2" s="1"/>
  <c r="BJ602" i="2"/>
  <c r="AK602" i="2" s="1"/>
  <c r="BK807" i="2"/>
  <c r="AL807" i="2" s="1"/>
  <c r="Y864" i="2"/>
  <c r="BJ864" i="2"/>
  <c r="AK864" i="2" s="1"/>
  <c r="BK864" i="2"/>
  <c r="AL864" i="2" s="1"/>
  <c r="BI864" i="2"/>
  <c r="AJ864" i="2" s="1"/>
  <c r="BF864" i="2"/>
  <c r="AG864" i="2" s="1"/>
  <c r="BD864" i="2"/>
  <c r="AE864" i="2" s="1"/>
  <c r="BH617" i="2"/>
  <c r="AI617" i="2" s="1"/>
  <c r="BI617" i="2"/>
  <c r="AJ617" i="2" s="1"/>
  <c r="BK617" i="2"/>
  <c r="AL617" i="2" s="1"/>
  <c r="BG617" i="2"/>
  <c r="AH617" i="2" s="1"/>
  <c r="BD617" i="2"/>
  <c r="AE617" i="2" s="1"/>
  <c r="BK836" i="2"/>
  <c r="AL836" i="2" s="1"/>
  <c r="BH836" i="2"/>
  <c r="AI836" i="2" s="1"/>
  <c r="BI836" i="2"/>
  <c r="AJ836" i="2" s="1"/>
  <c r="BF836" i="2"/>
  <c r="AG836" i="2" s="1"/>
  <c r="BD836" i="2"/>
  <c r="AE836" i="2" s="1"/>
  <c r="BG836" i="2"/>
  <c r="AH836" i="2" s="1"/>
  <c r="BE836" i="2"/>
  <c r="AF836" i="2" s="1"/>
  <c r="BJ836" i="2"/>
  <c r="AK836" i="2" s="1"/>
  <c r="Y1066" i="2"/>
  <c r="BJ1066" i="2"/>
  <c r="AK1066" i="2" s="1"/>
  <c r="BK1066" i="2"/>
  <c r="AL1066" i="2" s="1"/>
  <c r="BE1066" i="2"/>
  <c r="AF1066" i="2" s="1"/>
  <c r="BG1066" i="2"/>
  <c r="AH1066" i="2" s="1"/>
  <c r="Z1066" i="2"/>
  <c r="BI738" i="2"/>
  <c r="AJ738" i="2" s="1"/>
  <c r="BJ396" i="2"/>
  <c r="AK396" i="2" s="1"/>
  <c r="BA301" i="2"/>
  <c r="AB301" i="2" s="1"/>
  <c r="BI301" i="2"/>
  <c r="AJ301" i="2" s="1"/>
  <c r="BF301" i="2"/>
  <c r="AG301" i="2" s="1"/>
  <c r="BJ301" i="2"/>
  <c r="AK301" i="2" s="1"/>
  <c r="BG301" i="2"/>
  <c r="AH301" i="2" s="1"/>
  <c r="BK301" i="2"/>
  <c r="AL301" i="2" s="1"/>
  <c r="BK139" i="2"/>
  <c r="AL139" i="2" s="1"/>
  <c r="BG139" i="2"/>
  <c r="AH139" i="2" s="1"/>
  <c r="BA139" i="2"/>
  <c r="AB139" i="2" s="1"/>
  <c r="BH139" i="2"/>
  <c r="AI139" i="2" s="1"/>
  <c r="BI139" i="2"/>
  <c r="AJ139" i="2" s="1"/>
  <c r="BK978" i="2"/>
  <c r="AL978" i="2" s="1"/>
  <c r="BH864" i="2"/>
  <c r="AI864" i="2" s="1"/>
  <c r="BG602" i="2"/>
  <c r="AH602" i="2" s="1"/>
  <c r="BI602" i="2"/>
  <c r="AJ602" i="2" s="1"/>
  <c r="BG203" i="2"/>
  <c r="AH203" i="2" s="1"/>
  <c r="BF602" i="2"/>
  <c r="AG602" i="2" s="1"/>
  <c r="BH602" i="2"/>
  <c r="AI602" i="2" s="1"/>
  <c r="BJ617" i="2"/>
  <c r="AK617" i="2" s="1"/>
  <c r="BF863" i="2"/>
  <c r="AG863" i="2" s="1"/>
  <c r="BB863" i="2"/>
  <c r="AC863" i="2" s="1"/>
  <c r="BE37" i="2"/>
  <c r="AF37" i="2" s="1"/>
  <c r="AZ139" i="2"/>
  <c r="AA139" i="2" s="1"/>
  <c r="BF957" i="2"/>
  <c r="AG957" i="2" s="1"/>
  <c r="Y414" i="2"/>
  <c r="Z1013" i="2"/>
  <c r="BH676" i="2"/>
  <c r="AI676" i="2" s="1"/>
  <c r="BB676" i="2"/>
  <c r="AC676" i="2" s="1"/>
  <c r="BF676" i="2"/>
  <c r="AG676" i="2" s="1"/>
  <c r="BG676" i="2"/>
  <c r="AH676" i="2" s="1"/>
  <c r="BH420" i="2"/>
  <c r="AI420" i="2" s="1"/>
  <c r="AZ420" i="2"/>
  <c r="AA420" i="2" s="1"/>
  <c r="Z229" i="2"/>
  <c r="BJ229" i="2"/>
  <c r="AK229" i="2" s="1"/>
  <c r="BI229" i="2"/>
  <c r="AJ229" i="2" s="1"/>
  <c r="BC229" i="2"/>
  <c r="AD229" i="2" s="1"/>
  <c r="BK229" i="2"/>
  <c r="AL229" i="2" s="1"/>
  <c r="Y651" i="2"/>
  <c r="BE651" i="2"/>
  <c r="AF651" i="2" s="1"/>
  <c r="BA651" i="2"/>
  <c r="AB651" i="2" s="1"/>
  <c r="Z871" i="2"/>
  <c r="BA871" i="2"/>
  <c r="AB871" i="2" s="1"/>
  <c r="BE871" i="2"/>
  <c r="AF871" i="2" s="1"/>
  <c r="BB871" i="2"/>
  <c r="AC871" i="2" s="1"/>
  <c r="BD871" i="2"/>
  <c r="AE871" i="2" s="1"/>
  <c r="Y871" i="2"/>
  <c r="Z110" i="2"/>
  <c r="BC110" i="2"/>
  <c r="AD110" i="2" s="1"/>
  <c r="Y110" i="2"/>
  <c r="BK110" i="2"/>
  <c r="AL110" i="2" s="1"/>
  <c r="BD110" i="2"/>
  <c r="AE110" i="2" s="1"/>
  <c r="Z71" i="2"/>
  <c r="AZ71" i="2"/>
  <c r="AA71" i="2" s="1"/>
  <c r="BB71" i="2"/>
  <c r="AC71" i="2" s="1"/>
  <c r="Y71" i="2"/>
  <c r="BA71" i="2"/>
  <c r="AB71" i="2" s="1"/>
  <c r="Y310" i="2"/>
  <c r="Z964" i="2"/>
  <c r="BC964" i="2"/>
  <c r="AD964" i="2" s="1"/>
  <c r="BJ964" i="2"/>
  <c r="AK964" i="2" s="1"/>
  <c r="Y964" i="2"/>
  <c r="Z579" i="2"/>
  <c r="BJ183" i="2"/>
  <c r="AK183" i="2" s="1"/>
  <c r="BD183" i="2"/>
  <c r="AE183" i="2" s="1"/>
  <c r="AZ201" i="2"/>
  <c r="AA201" i="2" s="1"/>
  <c r="Z412" i="2"/>
  <c r="Y412" i="2"/>
  <c r="BI412" i="2"/>
  <c r="AJ412" i="2" s="1"/>
  <c r="AZ412" i="2"/>
  <c r="AA412" i="2" s="1"/>
  <c r="Z128" i="2"/>
  <c r="Y128" i="2"/>
  <c r="BB128" i="2"/>
  <c r="AC128" i="2" s="1"/>
  <c r="AZ128" i="2"/>
  <c r="AA128" i="2" s="1"/>
  <c r="Z509" i="2"/>
  <c r="BD509" i="2"/>
  <c r="AE509" i="2" s="1"/>
  <c r="Z420" i="2"/>
  <c r="BC420" i="2"/>
  <c r="AD420" i="2" s="1"/>
  <c r="BE582" i="2"/>
  <c r="AF582" i="2" s="1"/>
  <c r="BI582" i="2"/>
  <c r="AJ582" i="2" s="1"/>
  <c r="AZ582" i="2"/>
  <c r="AA582" i="2" s="1"/>
  <c r="BH582" i="2"/>
  <c r="AI582" i="2" s="1"/>
  <c r="BB582" i="2"/>
  <c r="AC582" i="2" s="1"/>
  <c r="BD306" i="2"/>
  <c r="AE306" i="2" s="1"/>
  <c r="BA306" i="2"/>
  <c r="AB306" i="2" s="1"/>
  <c r="Z31" i="2"/>
  <c r="BE31" i="2"/>
  <c r="AF31" i="2" s="1"/>
  <c r="Z174" i="2"/>
  <c r="BA174" i="2"/>
  <c r="AB174" i="2" s="1"/>
  <c r="BK27" i="2"/>
  <c r="AL27" i="2" s="1"/>
  <c r="Y488" i="2"/>
  <c r="Y702" i="2"/>
  <c r="Z160" i="2"/>
  <c r="BA160" i="2"/>
  <c r="AB160" i="2" s="1"/>
  <c r="BH702" i="2"/>
  <c r="AI702" i="2" s="1"/>
  <c r="Y52" i="2"/>
  <c r="Y960" i="2"/>
  <c r="Y452" i="2"/>
  <c r="Z77" i="2"/>
  <c r="BH234" i="2"/>
  <c r="AI234" i="2" s="1"/>
  <c r="BD234" i="2"/>
  <c r="AE234" i="2" s="1"/>
  <c r="BE234" i="2"/>
  <c r="AF234" i="2" s="1"/>
  <c r="BJ48" i="2"/>
  <c r="AK48" i="2" s="1"/>
  <c r="BD48" i="2"/>
  <c r="AE48" i="2" s="1"/>
  <c r="BB48" i="2"/>
  <c r="AC48" i="2" s="1"/>
  <c r="Z281" i="2"/>
  <c r="Z125" i="2"/>
  <c r="Y125" i="2"/>
  <c r="BI574" i="2"/>
  <c r="AJ574" i="2" s="1"/>
  <c r="U1251" i="2"/>
  <c r="U1356" i="2"/>
  <c r="U402" i="2"/>
  <c r="X287" i="2" s="1"/>
  <c r="U1369" i="2"/>
  <c r="X752" i="2" s="1"/>
  <c r="BD880" i="2"/>
  <c r="AE880" i="2" s="1"/>
  <c r="Y57" i="2"/>
  <c r="BB234" i="2"/>
  <c r="AC234" i="2" s="1"/>
  <c r="BI234" i="2"/>
  <c r="AJ234" i="2" s="1"/>
  <c r="U1050" i="2"/>
  <c r="U85" i="2"/>
  <c r="U1122" i="2"/>
  <c r="X632" i="2" s="1"/>
  <c r="BE632" i="2" s="1"/>
  <c r="AF632" i="2" s="1"/>
  <c r="U793" i="2"/>
  <c r="X483" i="2" s="1"/>
  <c r="BB483" i="2" s="1"/>
  <c r="AC483" i="2" s="1"/>
  <c r="U1705" i="2"/>
  <c r="X873" i="2" s="1"/>
  <c r="BD873" i="2" s="1"/>
  <c r="AE873" i="2" s="1"/>
  <c r="U463" i="2"/>
  <c r="U852" i="2"/>
  <c r="U1113" i="2"/>
  <c r="X627" i="2" s="1"/>
  <c r="Z627" i="2" s="1"/>
  <c r="U1241" i="2"/>
  <c r="U294" i="2"/>
  <c r="X213" i="2" s="1"/>
  <c r="U1405" i="2"/>
  <c r="X767" i="2" s="1"/>
  <c r="Y1130" i="2"/>
  <c r="BJ1130" i="2"/>
  <c r="AK1130" i="2" s="1"/>
  <c r="Y1177" i="2"/>
  <c r="Z1177" i="2"/>
  <c r="BA1177" i="2"/>
  <c r="AB1177" i="2" s="1"/>
  <c r="Z1113" i="2"/>
  <c r="BI1113" i="2"/>
  <c r="AJ1113" i="2" s="1"/>
  <c r="BG1113" i="2"/>
  <c r="AH1113" i="2" s="1"/>
  <c r="BE1113" i="2"/>
  <c r="AF1113" i="2" s="1"/>
  <c r="BC1113" i="2"/>
  <c r="AD1113" i="2" s="1"/>
  <c r="U524" i="2"/>
  <c r="X353" i="2" s="1"/>
  <c r="U1222" i="2"/>
  <c r="U2195" i="2"/>
  <c r="U51" i="2"/>
  <c r="X38" i="2" s="1"/>
  <c r="U1209" i="2"/>
  <c r="X675" i="2" s="1"/>
  <c r="U1266" i="2"/>
  <c r="U300" i="2"/>
  <c r="X218" i="2" s="1"/>
  <c r="U1096" i="2"/>
  <c r="U1799" i="2"/>
  <c r="X908" i="2" s="1"/>
  <c r="U2122" i="2"/>
  <c r="U960" i="2"/>
  <c r="U554" i="2"/>
  <c r="U442" i="2"/>
  <c r="X314" i="2" s="1"/>
  <c r="U1185" i="2"/>
  <c r="U529" i="2"/>
  <c r="U1860" i="2"/>
  <c r="U940" i="2"/>
  <c r="U279" i="2"/>
  <c r="U735" i="2"/>
  <c r="U1103" i="2"/>
  <c r="U1527" i="2"/>
  <c r="U288" i="2"/>
  <c r="U782" i="2"/>
  <c r="X477" i="2" s="1"/>
  <c r="BG477" i="2" s="1"/>
  <c r="AH477" i="2" s="1"/>
  <c r="U1840" i="2"/>
  <c r="U1821" i="2"/>
  <c r="X914" i="2" s="1"/>
  <c r="Z914" i="2" s="1"/>
  <c r="BF1130" i="2"/>
  <c r="AG1130" i="2" s="1"/>
  <c r="BH1194" i="2"/>
  <c r="AI1194" i="2" s="1"/>
  <c r="BB401" i="2"/>
  <c r="AC401" i="2" s="1"/>
  <c r="BE401" i="2"/>
  <c r="AF401" i="2" s="1"/>
  <c r="U1076" i="2"/>
  <c r="U2258" i="2"/>
  <c r="X1068" i="2" s="1"/>
  <c r="U426" i="2"/>
  <c r="X304" i="2" s="1"/>
  <c r="U822" i="2"/>
  <c r="U337" i="2"/>
  <c r="X244" i="2" s="1"/>
  <c r="Z1168" i="2"/>
  <c r="U717" i="2"/>
  <c r="X439" i="2" s="1"/>
  <c r="U949" i="2"/>
  <c r="U1621" i="2"/>
  <c r="X839" i="2" s="1"/>
  <c r="Z839" i="2" s="1"/>
  <c r="BC1146" i="2"/>
  <c r="AD1146" i="2" s="1"/>
  <c r="BC1198" i="2"/>
  <c r="AD1198" i="2" s="1"/>
  <c r="BE1199" i="2"/>
  <c r="AF1199" i="2" s="1"/>
  <c r="BD1198" i="2"/>
  <c r="AE1198" i="2" s="1"/>
  <c r="BG1178" i="2"/>
  <c r="AH1178" i="2" s="1"/>
  <c r="BI1198" i="2"/>
  <c r="AJ1198" i="2" s="1"/>
  <c r="BJ1178" i="2"/>
  <c r="AK1178" i="2" s="1"/>
  <c r="BJ1104" i="2"/>
  <c r="AK1104" i="2" s="1"/>
  <c r="U172" i="2"/>
  <c r="X120" i="2" s="1"/>
  <c r="U1649" i="2"/>
  <c r="X851" i="2" s="1"/>
  <c r="U872" i="2"/>
  <c r="U1180" i="2"/>
  <c r="X658" i="2" s="1"/>
  <c r="Y1107" i="2"/>
  <c r="Y1036" i="2"/>
  <c r="U1451" i="2"/>
  <c r="U1884" i="2"/>
  <c r="U1842" i="2"/>
  <c r="X921" i="2" s="1"/>
  <c r="U1606" i="2"/>
  <c r="U707" i="2"/>
  <c r="U1307" i="2"/>
  <c r="U1379" i="2"/>
  <c r="U1084" i="2"/>
  <c r="U2174" i="2"/>
  <c r="X1040" i="2" s="1"/>
  <c r="U156" i="2"/>
  <c r="U1671" i="2"/>
  <c r="U1317" i="2"/>
  <c r="X725" i="2" s="1"/>
  <c r="U147" i="2"/>
  <c r="X102" i="2" s="1"/>
  <c r="U1772" i="2"/>
  <c r="X899" i="2" s="1"/>
  <c r="U1588" i="2"/>
  <c r="X830" i="2" s="1"/>
  <c r="U636" i="2"/>
  <c r="X404" i="2" s="1"/>
  <c r="U1924" i="2"/>
  <c r="U2053" i="2"/>
  <c r="U422" i="2"/>
  <c r="U932" i="2"/>
  <c r="X550" i="2" s="1"/>
  <c r="U364" i="2"/>
  <c r="X259" i="2" s="1"/>
  <c r="U547" i="2"/>
  <c r="X363" i="2" s="1"/>
  <c r="U2212" i="2"/>
  <c r="U569" i="2"/>
  <c r="X373" i="2" s="1"/>
  <c r="U1693" i="2"/>
  <c r="X868" i="2" s="1"/>
  <c r="U413" i="2"/>
  <c r="X295" i="2" s="1"/>
  <c r="U388" i="2"/>
  <c r="U1163" i="2"/>
  <c r="X650" i="2" s="1"/>
  <c r="U2041" i="2"/>
  <c r="U2114" i="2"/>
  <c r="U1194" i="2"/>
  <c r="X667" i="2" s="1"/>
  <c r="U1627" i="2"/>
  <c r="X841" i="2" s="1"/>
  <c r="U2169" i="2"/>
  <c r="X1039" i="2" s="1"/>
  <c r="U1753" i="2"/>
  <c r="X889" i="2" s="1"/>
  <c r="Y456" i="2"/>
  <c r="BK456" i="2"/>
  <c r="AL456" i="2" s="1"/>
  <c r="Z209" i="2"/>
  <c r="BC209" i="2"/>
  <c r="AD209" i="2" s="1"/>
  <c r="BH209" i="2"/>
  <c r="AI209" i="2" s="1"/>
  <c r="AZ209" i="2"/>
  <c r="AA209" i="2" s="1"/>
  <c r="BD209" i="2"/>
  <c r="AE209" i="2" s="1"/>
  <c r="BE209" i="2"/>
  <c r="AF209" i="2" s="1"/>
  <c r="Y209" i="2"/>
  <c r="Z162" i="2"/>
  <c r="Y162" i="2"/>
  <c r="BB162" i="2"/>
  <c r="AC162" i="2" s="1"/>
  <c r="BC162" i="2"/>
  <c r="AD162" i="2" s="1"/>
  <c r="BG162" i="2"/>
  <c r="AH162" i="2" s="1"/>
  <c r="BA162" i="2"/>
  <c r="AB162" i="2" s="1"/>
  <c r="BD162" i="2"/>
  <c r="AE162" i="2" s="1"/>
  <c r="BJ162" i="2"/>
  <c r="AK162" i="2" s="1"/>
  <c r="AZ162" i="2"/>
  <c r="AA162" i="2" s="1"/>
  <c r="BH177" i="2"/>
  <c r="AI177" i="2" s="1"/>
  <c r="Y873" i="2"/>
  <c r="AZ873" i="2"/>
  <c r="AA873" i="2" s="1"/>
  <c r="BG289" i="2"/>
  <c r="AH289" i="2" s="1"/>
  <c r="BE476" i="2"/>
  <c r="AF476" i="2" s="1"/>
  <c r="BK476" i="2"/>
  <c r="AL476" i="2" s="1"/>
  <c r="AZ476" i="2"/>
  <c r="AA476" i="2" s="1"/>
  <c r="BC476" i="2"/>
  <c r="AD476" i="2" s="1"/>
  <c r="BI476" i="2"/>
  <c r="AJ476" i="2" s="1"/>
  <c r="BF476" i="2"/>
  <c r="AG476" i="2" s="1"/>
  <c r="Z680" i="2"/>
  <c r="BE680" i="2"/>
  <c r="AF680" i="2" s="1"/>
  <c r="BC680" i="2"/>
  <c r="AD680" i="2" s="1"/>
  <c r="Z286" i="2"/>
  <c r="BD286" i="2"/>
  <c r="AE286" i="2" s="1"/>
  <c r="BH286" i="2"/>
  <c r="AI286" i="2" s="1"/>
  <c r="BE286" i="2"/>
  <c r="AF286" i="2" s="1"/>
  <c r="BG286" i="2"/>
  <c r="AH286" i="2" s="1"/>
  <c r="BB286" i="2"/>
  <c r="AC286" i="2" s="1"/>
  <c r="BA286" i="2"/>
  <c r="AB286" i="2" s="1"/>
  <c r="Z972" i="2"/>
  <c r="BI972" i="2"/>
  <c r="AJ972" i="2" s="1"/>
  <c r="Z362" i="2"/>
  <c r="BB362" i="2"/>
  <c r="AC362" i="2" s="1"/>
  <c r="AZ362" i="2"/>
  <c r="AA362" i="2" s="1"/>
  <c r="BJ362" i="2"/>
  <c r="AK362" i="2" s="1"/>
  <c r="BE362" i="2"/>
  <c r="AF362" i="2" s="1"/>
  <c r="BK362" i="2"/>
  <c r="AL362" i="2" s="1"/>
  <c r="BH179" i="2"/>
  <c r="AI179" i="2" s="1"/>
  <c r="Z992" i="2"/>
  <c r="AZ992" i="2"/>
  <c r="AA992" i="2" s="1"/>
  <c r="BE992" i="2"/>
  <c r="AF992" i="2" s="1"/>
  <c r="BK861" i="2"/>
  <c r="AL861" i="2" s="1"/>
  <c r="BJ861" i="2"/>
  <c r="AK861" i="2" s="1"/>
  <c r="BK1054" i="2"/>
  <c r="AL1054" i="2" s="1"/>
  <c r="BJ1054" i="2"/>
  <c r="AK1054" i="2" s="1"/>
  <c r="Z328" i="2"/>
  <c r="BA328" i="2"/>
  <c r="AB328" i="2" s="1"/>
  <c r="Z946" i="2"/>
  <c r="Y946" i="2"/>
  <c r="Z833" i="2"/>
  <c r="Y833" i="2"/>
  <c r="Z607" i="2"/>
  <c r="BG607" i="2"/>
  <c r="AH607" i="2" s="1"/>
  <c r="Z116" i="2"/>
  <c r="Y116" i="2"/>
  <c r="U1707" i="2"/>
  <c r="Z521" i="2"/>
  <c r="Y521" i="2"/>
  <c r="AZ823" i="2"/>
  <c r="AA823" i="2" s="1"/>
  <c r="BA525" i="2"/>
  <c r="AB525" i="2" s="1"/>
  <c r="Z1171" i="2"/>
  <c r="Y1171" i="2"/>
  <c r="AZ1171" i="2"/>
  <c r="AA1171" i="2" s="1"/>
  <c r="BB1171" i="2"/>
  <c r="AC1171" i="2" s="1"/>
  <c r="BH1171" i="2"/>
  <c r="AI1171" i="2" s="1"/>
  <c r="BF1171" i="2"/>
  <c r="AG1171" i="2" s="1"/>
  <c r="BE1171" i="2"/>
  <c r="AF1171" i="2" s="1"/>
  <c r="BK1171" i="2"/>
  <c r="AL1171" i="2" s="1"/>
  <c r="Y403" i="2"/>
  <c r="Z223" i="2"/>
  <c r="BD223" i="2"/>
  <c r="AE223" i="2" s="1"/>
  <c r="Z989" i="2"/>
  <c r="Y989" i="2"/>
  <c r="Z781" i="2"/>
  <c r="Y781" i="2"/>
  <c r="AZ781" i="2"/>
  <c r="AA781" i="2" s="1"/>
  <c r="Z507" i="2"/>
  <c r="Y507" i="2"/>
  <c r="Z200" i="2"/>
  <c r="Y200" i="2"/>
  <c r="AZ200" i="2"/>
  <c r="AA200" i="2" s="1"/>
  <c r="Z1007" i="2"/>
  <c r="Y1007" i="2"/>
  <c r="Z26" i="2"/>
  <c r="Y26" i="2"/>
  <c r="Z191" i="2"/>
  <c r="BI191" i="2"/>
  <c r="AJ191" i="2" s="1"/>
  <c r="Z1051" i="2"/>
  <c r="Y1051" i="2"/>
  <c r="U769" i="2"/>
  <c r="X470" i="2" s="1"/>
  <c r="BK534" i="2"/>
  <c r="AL534" i="2" s="1"/>
  <c r="BK388" i="2"/>
  <c r="AL388" i="2" s="1"/>
  <c r="BJ654" i="2"/>
  <c r="AK654" i="2" s="1"/>
  <c r="BJ466" i="2"/>
  <c r="AK466" i="2" s="1"/>
  <c r="BI1007" i="2"/>
  <c r="AJ1007" i="2" s="1"/>
  <c r="BH223" i="2"/>
  <c r="AI223" i="2" s="1"/>
  <c r="BG577" i="2"/>
  <c r="AH577" i="2" s="1"/>
  <c r="BF200" i="2"/>
  <c r="AG200" i="2" s="1"/>
  <c r="BG622" i="2"/>
  <c r="AH622" i="2" s="1"/>
  <c r="BF434" i="2"/>
  <c r="AG434" i="2" s="1"/>
  <c r="BH692" i="2"/>
  <c r="AI692" i="2" s="1"/>
  <c r="AZ692" i="2"/>
  <c r="AA692" i="2" s="1"/>
  <c r="BE509" i="2"/>
  <c r="AF509" i="2" s="1"/>
  <c r="BA534" i="2"/>
  <c r="AB534" i="2" s="1"/>
  <c r="BB106" i="2"/>
  <c r="AC106" i="2" s="1"/>
  <c r="BI106" i="2"/>
  <c r="AJ106" i="2" s="1"/>
  <c r="BF607" i="2"/>
  <c r="AG607" i="2" s="1"/>
  <c r="BH607" i="2"/>
  <c r="AI607" i="2" s="1"/>
  <c r="AZ607" i="2"/>
  <c r="AA607" i="2" s="1"/>
  <c r="BH521" i="2"/>
  <c r="AI521" i="2" s="1"/>
  <c r="Y18" i="2"/>
  <c r="Z546" i="2"/>
  <c r="BJ546" i="2"/>
  <c r="AK546" i="2" s="1"/>
  <c r="Y853" i="2"/>
  <c r="Z853" i="2"/>
  <c r="Y605" i="2"/>
  <c r="Z499" i="2"/>
  <c r="Y499" i="2"/>
  <c r="Z782" i="2"/>
  <c r="BJ388" i="2"/>
  <c r="AK388" i="2" s="1"/>
  <c r="AZ223" i="2"/>
  <c r="AA223" i="2" s="1"/>
  <c r="BD1007" i="2"/>
  <c r="AE1007" i="2" s="1"/>
  <c r="BG223" i="2"/>
  <c r="AH223" i="2" s="1"/>
  <c r="BC1007" i="2"/>
  <c r="AD1007" i="2" s="1"/>
  <c r="BA1018" i="2"/>
  <c r="AB1018" i="2" s="1"/>
  <c r="BJ200" i="2"/>
  <c r="AK200" i="2" s="1"/>
  <c r="BF692" i="2"/>
  <c r="AG692" i="2" s="1"/>
  <c r="BE692" i="2"/>
  <c r="AF692" i="2" s="1"/>
  <c r="BB509" i="2"/>
  <c r="AC509" i="2" s="1"/>
  <c r="BD200" i="2"/>
  <c r="AE200" i="2" s="1"/>
  <c r="Y692" i="2"/>
  <c r="AZ946" i="2"/>
  <c r="AA946" i="2" s="1"/>
  <c r="Z109" i="2"/>
  <c r="Z582" i="2"/>
  <c r="BG582" i="2"/>
  <c r="AH582" i="2" s="1"/>
  <c r="Z380" i="2"/>
  <c r="AZ380" i="2"/>
  <c r="AA380" i="2" s="1"/>
  <c r="BE640" i="2"/>
  <c r="AF640" i="2" s="1"/>
  <c r="BC640" i="2"/>
  <c r="AD640" i="2" s="1"/>
  <c r="U14" i="2"/>
  <c r="X11" i="2" s="1"/>
  <c r="Z11" i="2" s="1"/>
  <c r="BH1007" i="2"/>
  <c r="AI1007" i="2" s="1"/>
  <c r="BK223" i="2"/>
  <c r="AL223" i="2" s="1"/>
  <c r="BK692" i="2"/>
  <c r="AL692" i="2" s="1"/>
  <c r="BD692" i="2"/>
  <c r="AE692" i="2" s="1"/>
  <c r="BC622" i="2"/>
  <c r="AD622" i="2" s="1"/>
  <c r="BA622" i="2"/>
  <c r="AB622" i="2" s="1"/>
  <c r="BF31" i="2"/>
  <c r="AG31" i="2" s="1"/>
  <c r="BG31" i="2"/>
  <c r="AH31" i="2" s="1"/>
  <c r="BC509" i="2"/>
  <c r="AD509" i="2" s="1"/>
  <c r="BH509" i="2"/>
  <c r="AI509" i="2" s="1"/>
  <c r="BE106" i="2"/>
  <c r="AF106" i="2" s="1"/>
  <c r="BH106" i="2"/>
  <c r="AI106" i="2" s="1"/>
  <c r="BG106" i="2"/>
  <c r="AH106" i="2" s="1"/>
  <c r="BI607" i="2"/>
  <c r="AJ607" i="2" s="1"/>
  <c r="BA106" i="2"/>
  <c r="AB106" i="2" s="1"/>
  <c r="AZ328" i="2"/>
  <c r="AA328" i="2" s="1"/>
  <c r="BB57" i="2"/>
  <c r="AC57" i="2" s="1"/>
  <c r="BB692" i="2"/>
  <c r="AC692" i="2" s="1"/>
  <c r="Y1028" i="2"/>
  <c r="BD833" i="2"/>
  <c r="AE833" i="2" s="1"/>
  <c r="Z388" i="2"/>
  <c r="Z448" i="2"/>
  <c r="AZ448" i="2"/>
  <c r="AA448" i="2" s="1"/>
  <c r="Z824" i="2"/>
  <c r="BI824" i="2"/>
  <c r="AJ824" i="2" s="1"/>
  <c r="Z726" i="2"/>
  <c r="BB726" i="2"/>
  <c r="AC726" i="2" s="1"/>
  <c r="BK509" i="2"/>
  <c r="AL509" i="2" s="1"/>
  <c r="BI137" i="2"/>
  <c r="AJ137" i="2" s="1"/>
  <c r="BK1007" i="2"/>
  <c r="AL1007" i="2" s="1"/>
  <c r="BF223" i="2"/>
  <c r="AG223" i="2" s="1"/>
  <c r="BJ106" i="2"/>
  <c r="AK106" i="2" s="1"/>
  <c r="BC692" i="2"/>
  <c r="AD692" i="2" s="1"/>
  <c r="BG509" i="2"/>
  <c r="AH509" i="2" s="1"/>
  <c r="BE678" i="2"/>
  <c r="AF678" i="2" s="1"/>
  <c r="BI328" i="2"/>
  <c r="AJ328" i="2" s="1"/>
  <c r="BD328" i="2"/>
  <c r="AE328" i="2" s="1"/>
  <c r="BB328" i="2"/>
  <c r="AC328" i="2" s="1"/>
  <c r="BF328" i="2"/>
  <c r="AG328" i="2" s="1"/>
  <c r="BA692" i="2"/>
  <c r="AB692" i="2" s="1"/>
  <c r="BA137" i="2"/>
  <c r="AB137" i="2" s="1"/>
  <c r="Y106" i="2"/>
  <c r="Y607" i="2"/>
  <c r="Y509" i="2"/>
  <c r="Z836" i="2"/>
  <c r="Y836" i="2"/>
  <c r="AZ196" i="2"/>
  <c r="AA196" i="2" s="1"/>
  <c r="BK507" i="2"/>
  <c r="AL507" i="2" s="1"/>
  <c r="BC534" i="2"/>
  <c r="AD534" i="2" s="1"/>
  <c r="BE137" i="2"/>
  <c r="AF137" i="2" s="1"/>
  <c r="BJ1007" i="2"/>
  <c r="AK1007" i="2" s="1"/>
  <c r="BJ223" i="2"/>
  <c r="AK223" i="2" s="1"/>
  <c r="BI200" i="2"/>
  <c r="AJ200" i="2" s="1"/>
  <c r="BI622" i="2"/>
  <c r="AJ622" i="2" s="1"/>
  <c r="BJ692" i="2"/>
  <c r="AK692" i="2" s="1"/>
  <c r="BE95" i="2"/>
  <c r="AF95" i="2" s="1"/>
  <c r="AZ509" i="2"/>
  <c r="AA509" i="2" s="1"/>
  <c r="BD106" i="2"/>
  <c r="AE106" i="2" s="1"/>
  <c r="BC106" i="2"/>
  <c r="AD106" i="2" s="1"/>
  <c r="BF106" i="2"/>
  <c r="AG106" i="2" s="1"/>
  <c r="BD607" i="2"/>
  <c r="AE607" i="2" s="1"/>
  <c r="Y223" i="2"/>
  <c r="Y447" i="2"/>
  <c r="Z751" i="2"/>
  <c r="Y751" i="2"/>
  <c r="Z704" i="2"/>
  <c r="Y1146" i="2"/>
  <c r="BJ1146" i="2"/>
  <c r="AK1146" i="2" s="1"/>
  <c r="BE1146" i="2"/>
  <c r="AF1146" i="2" s="1"/>
  <c r="BB1146" i="2"/>
  <c r="AC1146" i="2" s="1"/>
  <c r="Y1082" i="2"/>
  <c r="BF1082" i="2"/>
  <c r="AG1082" i="2" s="1"/>
  <c r="Y1129" i="2"/>
  <c r="BI1129" i="2"/>
  <c r="AJ1129" i="2" s="1"/>
  <c r="AZ1146" i="2"/>
  <c r="AA1146" i="2" s="1"/>
  <c r="BF1146" i="2"/>
  <c r="AG1146" i="2" s="1"/>
  <c r="BH1146" i="2"/>
  <c r="AI1146" i="2" s="1"/>
  <c r="U86" i="2"/>
  <c r="X60" i="2" s="1"/>
  <c r="Z1146" i="2"/>
  <c r="U219" i="2"/>
  <c r="U848" i="2"/>
  <c r="U2132" i="2"/>
  <c r="U582" i="2"/>
  <c r="U420" i="2"/>
  <c r="X300" i="2" s="1"/>
  <c r="U651" i="2"/>
  <c r="U243" i="2"/>
  <c r="X176" i="2" s="1"/>
  <c r="BE1035" i="2"/>
  <c r="AF1035" i="2" s="1"/>
  <c r="BA1035" i="2"/>
  <c r="AB1035" i="2" s="1"/>
  <c r="AZ1035" i="2"/>
  <c r="AA1035" i="2" s="1"/>
  <c r="Y234" i="2"/>
  <c r="AZ234" i="2"/>
  <c r="AA234" i="2" s="1"/>
  <c r="Z234" i="2"/>
  <c r="Z48" i="2"/>
  <c r="Y48" i="2"/>
  <c r="U1754" i="2"/>
  <c r="BI880" i="2"/>
  <c r="AJ880" i="2" s="1"/>
  <c r="U31" i="2"/>
  <c r="U895" i="2"/>
  <c r="U935" i="2"/>
  <c r="U27" i="2"/>
  <c r="X24" i="2" s="1"/>
  <c r="U603" i="2"/>
  <c r="U532" i="2"/>
  <c r="U1902" i="2"/>
  <c r="U1301" i="2"/>
  <c r="X717" i="2" s="1"/>
  <c r="U2117" i="2"/>
  <c r="U181" i="2"/>
  <c r="U676" i="2"/>
  <c r="X417" i="2" s="1"/>
  <c r="U1141" i="2"/>
  <c r="U1172" i="2"/>
  <c r="X653" i="2" s="1"/>
  <c r="U585" i="2"/>
  <c r="X382" i="2" s="1"/>
  <c r="U936" i="2"/>
  <c r="X551" i="2" s="1"/>
  <c r="U980" i="2"/>
  <c r="U1225" i="2"/>
  <c r="X685" i="2" s="1"/>
  <c r="U2171" i="2"/>
  <c r="U174" i="2"/>
  <c r="X121" i="2" s="1"/>
  <c r="U1433" i="2"/>
  <c r="X777" i="2" s="1"/>
  <c r="BG777" i="2" s="1"/>
  <c r="AH777" i="2" s="1"/>
  <c r="U1178" i="2"/>
  <c r="X657" i="2" s="1"/>
  <c r="Y75" i="2"/>
  <c r="Z1129" i="2"/>
  <c r="AZ1184" i="2"/>
  <c r="AA1184" i="2" s="1"/>
  <c r="AZ1198" i="2"/>
  <c r="AA1198" i="2" s="1"/>
  <c r="BB1120" i="2"/>
  <c r="AC1120" i="2" s="1"/>
  <c r="BD1194" i="2"/>
  <c r="AE1194" i="2" s="1"/>
  <c r="BE1120" i="2"/>
  <c r="AF1120" i="2" s="1"/>
  <c r="BI1186" i="2"/>
  <c r="AJ1186" i="2" s="1"/>
  <c r="BI1194" i="2"/>
  <c r="AJ1194" i="2" s="1"/>
  <c r="BK1186" i="2"/>
  <c r="AL1186" i="2" s="1"/>
  <c r="BK1194" i="2"/>
  <c r="AL1194" i="2" s="1"/>
  <c r="BJ1120" i="2"/>
  <c r="AK1120" i="2" s="1"/>
  <c r="U125" i="2"/>
  <c r="X88" i="2" s="1"/>
  <c r="U61" i="2"/>
  <c r="X46" i="2" s="1"/>
  <c r="U108" i="2"/>
  <c r="X76" i="2" s="1"/>
  <c r="U10" i="2"/>
  <c r="X8" i="2" s="1"/>
  <c r="U2249" i="2"/>
  <c r="X1065" i="2" s="1"/>
  <c r="U558" i="2"/>
  <c r="U913" i="2"/>
  <c r="X540" i="2" s="1"/>
  <c r="U1255" i="2"/>
  <c r="U1326" i="2"/>
  <c r="U2013" i="2"/>
  <c r="U1954" i="2"/>
  <c r="X956" i="2" s="1"/>
  <c r="Z1166" i="2"/>
  <c r="Z1184" i="2"/>
  <c r="U390" i="2"/>
  <c r="X279" i="2" s="1"/>
  <c r="U718" i="2"/>
  <c r="X440" i="2" s="1"/>
  <c r="U934" i="2"/>
  <c r="U1670" i="2"/>
  <c r="U1710" i="2"/>
  <c r="X875" i="2" s="1"/>
  <c r="U1855" i="2"/>
  <c r="U2109" i="2"/>
  <c r="U1653" i="2"/>
  <c r="U2206" i="2"/>
  <c r="U409" i="2"/>
  <c r="X292" i="2" s="1"/>
  <c r="U1238" i="2"/>
  <c r="U926" i="2"/>
  <c r="U1730" i="2"/>
  <c r="X881" i="2" s="1"/>
  <c r="U1784" i="2"/>
  <c r="X904" i="2" s="1"/>
  <c r="U1700" i="2"/>
  <c r="X870" i="2" s="1"/>
  <c r="U1136" i="2"/>
  <c r="U492" i="2"/>
  <c r="X339" i="2" s="1"/>
  <c r="U1370" i="2"/>
  <c r="X753" i="2" s="1"/>
  <c r="U1623" i="2"/>
  <c r="U1544" i="2"/>
  <c r="X816" i="2" s="1"/>
  <c r="U249" i="2"/>
  <c r="X181" i="2" s="1"/>
  <c r="U1347" i="2"/>
  <c r="X741" i="2" s="1"/>
  <c r="U1805" i="2"/>
  <c r="Y1194" i="2"/>
  <c r="U1849" i="2"/>
  <c r="X924" i="2" s="1"/>
  <c r="U291" i="2"/>
  <c r="X210" i="2" s="1"/>
  <c r="U1668" i="2"/>
  <c r="U780" i="2"/>
  <c r="U947" i="2"/>
  <c r="U1691" i="2"/>
  <c r="X867" i="2" s="1"/>
  <c r="U2267" i="2"/>
  <c r="U900" i="2"/>
  <c r="U2018" i="2"/>
  <c r="X981" i="2" s="1"/>
  <c r="U834" i="2"/>
  <c r="X506" i="2" s="1"/>
  <c r="U1810" i="2"/>
  <c r="U287" i="2"/>
  <c r="U343" i="2"/>
  <c r="U479" i="2"/>
  <c r="U567" i="2"/>
  <c r="U903" i="2"/>
  <c r="U991" i="2"/>
  <c r="U1111" i="2"/>
  <c r="U1311" i="2"/>
  <c r="U1415" i="2"/>
  <c r="U1463" i="2"/>
  <c r="U904" i="2"/>
  <c r="U1000" i="2"/>
  <c r="U305" i="2"/>
  <c r="X221" i="2" s="1"/>
  <c r="Z221" i="2" s="1"/>
  <c r="U194" i="2"/>
  <c r="X136" i="2" s="1"/>
  <c r="Z136" i="2" s="1"/>
  <c r="U538" i="2"/>
  <c r="X359" i="2" s="1"/>
  <c r="U91" i="2"/>
  <c r="X64" i="2" s="1"/>
  <c r="Z64" i="2" s="1"/>
  <c r="U283" i="2"/>
  <c r="X206" i="2" s="1"/>
  <c r="U563" i="2"/>
  <c r="X370" i="2" s="1"/>
  <c r="U611" i="2"/>
  <c r="U787" i="2"/>
  <c r="X480" i="2" s="1"/>
  <c r="Z480" i="2" s="1"/>
  <c r="U859" i="2"/>
  <c r="U995" i="2"/>
  <c r="U1155" i="2"/>
  <c r="X646" i="2" s="1"/>
  <c r="Z646" i="2" s="1"/>
  <c r="U1483" i="2"/>
  <c r="X794" i="2" s="1"/>
  <c r="Z794" i="2" s="1"/>
  <c r="U340" i="2"/>
  <c r="X246" i="2" s="1"/>
  <c r="U588" i="2"/>
  <c r="U756" i="2"/>
  <c r="X463" i="2" s="1"/>
  <c r="Z463" i="2" s="1"/>
  <c r="U884" i="2"/>
  <c r="U1012" i="2"/>
  <c r="U1372" i="2"/>
  <c r="U1257" i="2"/>
  <c r="U1497" i="2"/>
  <c r="X800" i="2" s="1"/>
  <c r="BH800" i="2" s="1"/>
  <c r="AI800" i="2" s="1"/>
  <c r="U1657" i="2"/>
  <c r="X854" i="2" s="1"/>
  <c r="U1825" i="2"/>
  <c r="U1889" i="2"/>
  <c r="U2089" i="2"/>
  <c r="X1012" i="2" s="1"/>
  <c r="Z1012" i="2" s="1"/>
  <c r="U1058" i="2"/>
  <c r="X604" i="2" s="1"/>
  <c r="U1154" i="2"/>
  <c r="X645" i="2" s="1"/>
  <c r="U1402" i="2"/>
  <c r="X766" i="2" s="1"/>
  <c r="U2002" i="2"/>
  <c r="U2130" i="2"/>
  <c r="X1025" i="2" s="1"/>
  <c r="Z1025" i="2" s="1"/>
  <c r="U2019" i="2"/>
  <c r="X982" i="2" s="1"/>
  <c r="U1852" i="2"/>
  <c r="X925" i="2" s="1"/>
  <c r="U2084" i="2"/>
  <c r="U2244" i="2"/>
  <c r="X1064" i="2" s="1"/>
  <c r="U309" i="2"/>
  <c r="X225" i="2" s="1"/>
  <c r="U838" i="2"/>
  <c r="U870" i="2"/>
  <c r="U902" i="2"/>
  <c r="X535" i="2" s="1"/>
  <c r="U942" i="2"/>
  <c r="X554" i="2" s="1"/>
  <c r="U1038" i="2"/>
  <c r="X592" i="2" s="1"/>
  <c r="U1126" i="2"/>
  <c r="X634" i="2" s="1"/>
  <c r="U1158" i="2"/>
  <c r="X648" i="2" s="1"/>
  <c r="U1838" i="2"/>
  <c r="X919" i="2" s="1"/>
  <c r="U2054" i="2"/>
  <c r="U1863" i="2"/>
  <c r="U1927" i="2"/>
  <c r="U2047" i="2"/>
  <c r="U2215" i="2"/>
  <c r="U1808" i="2"/>
  <c r="U2278" i="2"/>
  <c r="U90" i="2"/>
  <c r="U26" i="2"/>
  <c r="X23" i="2" s="1"/>
  <c r="U1597" i="2"/>
  <c r="X832" i="2" s="1"/>
  <c r="U1101" i="2"/>
  <c r="X621" i="2" s="1"/>
  <c r="U2112" i="2"/>
  <c r="U1709" i="2"/>
  <c r="U1745" i="2"/>
  <c r="X888" i="2" s="1"/>
  <c r="U2115" i="2"/>
  <c r="X1021" i="2" s="1"/>
  <c r="U764" i="2"/>
  <c r="U1188" i="2"/>
  <c r="U998" i="2"/>
  <c r="U1228" i="2"/>
  <c r="X686" i="2" s="1"/>
  <c r="U1234" i="2"/>
  <c r="X689" i="2" s="1"/>
  <c r="U2245" i="2"/>
  <c r="U259" i="2"/>
  <c r="X187" i="2" s="1"/>
  <c r="U2080" i="2"/>
  <c r="X1008" i="2" s="1"/>
  <c r="U418" i="2"/>
  <c r="U723" i="2"/>
  <c r="U1091" i="2"/>
  <c r="U1794" i="2"/>
  <c r="U1052" i="2"/>
  <c r="U602" i="2"/>
  <c r="X390" i="2" s="1"/>
  <c r="U1083" i="2"/>
  <c r="X614" i="2" s="1"/>
  <c r="U1916" i="2"/>
  <c r="U731" i="2"/>
  <c r="U369" i="2"/>
  <c r="X262" i="2" s="1"/>
  <c r="Z262" i="2" s="1"/>
  <c r="BC576" i="2"/>
  <c r="AD576" i="2" s="1"/>
  <c r="Y994" i="2"/>
  <c r="Y823" i="2"/>
  <c r="AZ927" i="2"/>
  <c r="AA927" i="2" s="1"/>
  <c r="Z883" i="2"/>
  <c r="Y883" i="2"/>
  <c r="Z131" i="2"/>
  <c r="Y699" i="2"/>
  <c r="Z301" i="2"/>
  <c r="Y301" i="2"/>
  <c r="AZ301" i="2"/>
  <c r="AA301" i="2" s="1"/>
  <c r="Z1050" i="2"/>
  <c r="Y1050" i="2"/>
  <c r="Y534" i="2"/>
  <c r="BC443" i="2"/>
  <c r="AD443" i="2" s="1"/>
  <c r="BD443" i="2"/>
  <c r="AE443" i="2" s="1"/>
  <c r="Y460" i="2"/>
  <c r="Z940" i="2"/>
  <c r="AZ940" i="2"/>
  <c r="AA940" i="2" s="1"/>
  <c r="Y934" i="2"/>
  <c r="Z934" i="2"/>
  <c r="Y513" i="2"/>
  <c r="Z513" i="2"/>
  <c r="Y979" i="2"/>
  <c r="Z979" i="2"/>
  <c r="Y1046" i="2"/>
  <c r="AZ757" i="2"/>
  <c r="AA757" i="2" s="1"/>
  <c r="Y113" i="2"/>
  <c r="Z490" i="2"/>
  <c r="BC137" i="2"/>
  <c r="AD137" i="2" s="1"/>
  <c r="BF201" i="2"/>
  <c r="AG201" i="2" s="1"/>
  <c r="BA443" i="2"/>
  <c r="AB443" i="2" s="1"/>
  <c r="BB443" i="2"/>
  <c r="AC443" i="2" s="1"/>
  <c r="Y188" i="2"/>
  <c r="Z911" i="2"/>
  <c r="Z676" i="2"/>
  <c r="Y676" i="2"/>
  <c r="BE790" i="2"/>
  <c r="AF790" i="2" s="1"/>
  <c r="AZ137" i="2"/>
  <c r="AA137" i="2" s="1"/>
  <c r="BG927" i="2"/>
  <c r="AH927" i="2" s="1"/>
  <c r="Z455" i="2"/>
  <c r="Z643" i="2"/>
  <c r="BE257" i="2"/>
  <c r="AF257" i="2" s="1"/>
  <c r="BB291" i="2"/>
  <c r="AC291" i="2" s="1"/>
  <c r="Y602" i="2"/>
  <c r="Z443" i="2"/>
  <c r="Y443" i="2"/>
  <c r="Z949" i="2"/>
  <c r="Y949" i="2"/>
  <c r="Z1058" i="2"/>
  <c r="Y1058" i="2"/>
  <c r="Z449" i="2"/>
  <c r="Y449" i="2"/>
  <c r="Y749" i="2"/>
  <c r="Z749" i="2"/>
  <c r="Z651" i="2"/>
  <c r="BH651" i="2"/>
  <c r="AI651" i="2" s="1"/>
  <c r="Y104" i="2"/>
  <c r="Z104" i="2"/>
  <c r="Z19" i="2"/>
  <c r="BE19" i="2"/>
  <c r="AF19" i="2" s="1"/>
  <c r="BC19" i="2"/>
  <c r="AD19" i="2" s="1"/>
  <c r="Y19" i="2"/>
  <c r="BK19" i="2"/>
  <c r="AL19" i="2" s="1"/>
  <c r="BH19" i="2"/>
  <c r="AI19" i="2" s="1"/>
  <c r="Z601" i="2"/>
  <c r="BE443" i="2"/>
  <c r="AF443" i="2" s="1"/>
  <c r="Z51" i="2"/>
  <c r="Z216" i="2"/>
  <c r="Z567" i="2"/>
  <c r="Y567" i="2"/>
  <c r="Z963" i="2"/>
  <c r="BF963" i="2"/>
  <c r="AG963" i="2" s="1"/>
  <c r="BK7" i="2"/>
  <c r="AL7" i="2" s="1"/>
  <c r="BF680" i="2"/>
  <c r="AG680" i="2" s="1"/>
  <c r="BH527" i="2"/>
  <c r="AI527" i="2" s="1"/>
  <c r="Z193" i="2"/>
  <c r="Z953" i="2"/>
  <c r="Z27" i="2"/>
  <c r="Y142" i="2"/>
  <c r="AZ837" i="2"/>
  <c r="AA837" i="2" s="1"/>
  <c r="Y582" i="2"/>
  <c r="BA420" i="2"/>
  <c r="AB420" i="2" s="1"/>
  <c r="Y139" i="2"/>
  <c r="U614" i="2"/>
  <c r="X397" i="2" s="1"/>
  <c r="U1350" i="2"/>
  <c r="X743" i="2" s="1"/>
  <c r="Z573" i="2"/>
  <c r="U2146" i="2"/>
  <c r="Z401" i="2"/>
  <c r="Y401" i="2"/>
  <c r="BJ401" i="2"/>
  <c r="AK401" i="2" s="1"/>
  <c r="BF401" i="2"/>
  <c r="AG401" i="2" s="1"/>
  <c r="U664" i="2"/>
  <c r="U690" i="2"/>
  <c r="X424" i="2" s="1"/>
  <c r="U762" i="2"/>
  <c r="U483" i="2"/>
  <c r="U236" i="2"/>
  <c r="U397" i="2"/>
  <c r="U1165" i="2"/>
  <c r="U1197" i="2"/>
  <c r="U1912" i="2"/>
  <c r="U713" i="2"/>
  <c r="X437" i="2" s="1"/>
  <c r="U1025" i="2"/>
  <c r="X586" i="2" s="1"/>
  <c r="Y680" i="2"/>
  <c r="Y527" i="2"/>
  <c r="Z718" i="2"/>
  <c r="U128" i="2"/>
  <c r="Y1170" i="2"/>
  <c r="N62" i="2"/>
  <c r="U62" i="2" s="1"/>
  <c r="X47" i="2" s="1"/>
  <c r="U157" i="2"/>
  <c r="X108" i="2" s="1"/>
  <c r="U106" i="2"/>
  <c r="X74" i="2" s="1"/>
  <c r="U1610" i="2"/>
  <c r="U1665" i="2"/>
  <c r="U549" i="2"/>
  <c r="X364" i="2" s="1"/>
  <c r="U292" i="2"/>
  <c r="X211" i="2" s="1"/>
  <c r="U847" i="2"/>
  <c r="U346" i="2"/>
  <c r="U1516" i="2"/>
  <c r="X808" i="2" s="1"/>
  <c r="U348" i="2"/>
  <c r="X249" i="2" s="1"/>
  <c r="U1891" i="2"/>
  <c r="U443" i="2"/>
  <c r="U1804" i="2"/>
  <c r="U1118" i="2"/>
  <c r="U774" i="2"/>
  <c r="U837" i="2"/>
  <c r="U2281" i="2"/>
  <c r="X1075" i="2" s="1"/>
  <c r="U1051" i="2"/>
  <c r="U553" i="2"/>
  <c r="X365" i="2" s="1"/>
  <c r="U2069" i="2"/>
  <c r="U365" i="2"/>
  <c r="X260" i="2" s="1"/>
  <c r="U1587" i="2"/>
  <c r="U1938" i="2"/>
  <c r="U35" i="2"/>
  <c r="Y1198" i="2"/>
  <c r="Z1089" i="2"/>
  <c r="Z1163" i="2"/>
  <c r="U387" i="2"/>
  <c r="X278" i="2" s="1"/>
  <c r="U403" i="2"/>
  <c r="X288" i="2" s="1"/>
  <c r="U1829" i="2"/>
  <c r="U924" i="2"/>
  <c r="U1179" i="2"/>
  <c r="U319" i="2"/>
  <c r="U471" i="2"/>
  <c r="U1239" i="2"/>
  <c r="U992" i="2"/>
  <c r="U1152" i="2"/>
  <c r="U169" i="2"/>
  <c r="X117" i="2" s="1"/>
  <c r="U1364" i="2"/>
  <c r="U1249" i="2"/>
  <c r="X697" i="2" s="1"/>
  <c r="U301" i="2"/>
  <c r="U1862" i="2"/>
  <c r="X928" i="2" s="1"/>
  <c r="U24" i="2"/>
  <c r="X21" i="2" s="1"/>
  <c r="U132" i="2"/>
  <c r="X92" i="2" s="1"/>
  <c r="U162" i="2"/>
  <c r="X112" i="2" s="1"/>
  <c r="U931" i="2"/>
  <c r="U1305" i="2"/>
  <c r="X720" i="2" s="1"/>
  <c r="U1530" i="2"/>
  <c r="U2225" i="2"/>
  <c r="X1057" i="2" s="1"/>
  <c r="U697" i="2"/>
  <c r="X427" i="2" s="1"/>
  <c r="U317" i="2"/>
  <c r="X231" i="2" s="1"/>
  <c r="U277" i="2"/>
  <c r="X202" i="2" s="1"/>
  <c r="Y1163" i="2"/>
  <c r="Z1178" i="2"/>
  <c r="U134" i="2"/>
  <c r="X94" i="2" s="1"/>
  <c r="U2247" i="2"/>
  <c r="U213" i="2"/>
  <c r="X152" i="2" s="1"/>
  <c r="U2137" i="2"/>
  <c r="Z1080" i="2"/>
  <c r="Z1199" i="2"/>
  <c r="U1175" i="2"/>
  <c r="U1559" i="2"/>
  <c r="U1507" i="2"/>
  <c r="U2010" i="2"/>
  <c r="U589" i="2"/>
  <c r="X384" i="2" s="1"/>
  <c r="U1727" i="2"/>
  <c r="BF1178" i="2"/>
  <c r="AG1178" i="2" s="1"/>
  <c r="U53" i="2"/>
  <c r="U130" i="2"/>
  <c r="X90" i="2" s="1"/>
  <c r="U725" i="2"/>
  <c r="X445" i="2" s="1"/>
  <c r="U1636" i="2"/>
  <c r="X845" i="2" s="1"/>
  <c r="U699" i="2"/>
  <c r="X428" i="2" s="1"/>
  <c r="U2186" i="2"/>
  <c r="U404" i="2"/>
  <c r="U1858" i="2"/>
  <c r="U1385" i="2"/>
  <c r="U1334" i="2"/>
  <c r="U948" i="2"/>
  <c r="X556" i="2" s="1"/>
  <c r="U380" i="2"/>
  <c r="X272" i="2" s="1"/>
  <c r="U778" i="2"/>
  <c r="X475" i="2" s="1"/>
  <c r="U1067" i="2"/>
  <c r="X609" i="2" s="1"/>
  <c r="U1718" i="2"/>
  <c r="U453" i="2"/>
  <c r="X320" i="2" s="1"/>
  <c r="U395" i="2"/>
  <c r="X282" i="2" s="1"/>
  <c r="U320" i="2"/>
  <c r="X232" i="2" s="1"/>
  <c r="U1650" i="2"/>
  <c r="U652" i="2"/>
  <c r="U1786" i="2"/>
  <c r="U1242" i="2"/>
  <c r="X691" i="2" s="1"/>
  <c r="U354" i="2"/>
  <c r="X252" i="2" s="1"/>
  <c r="U819" i="2"/>
  <c r="X498" i="2" s="1"/>
  <c r="U2187" i="2"/>
  <c r="U956" i="2"/>
  <c r="U2251" i="2"/>
  <c r="U849" i="2"/>
  <c r="X511" i="2" s="1"/>
  <c r="U2093" i="2"/>
  <c r="U739" i="2"/>
  <c r="U1404" i="2"/>
  <c r="U255" i="2"/>
  <c r="U282" i="2"/>
  <c r="X205" i="2" s="1"/>
  <c r="U1043" i="2"/>
  <c r="X596" i="2" s="1"/>
  <c r="U564" i="2"/>
  <c r="U1236" i="2"/>
  <c r="U2083" i="2"/>
  <c r="X1009" i="2" s="1"/>
  <c r="U1983" i="2"/>
  <c r="U1648" i="2"/>
  <c r="U1397" i="2"/>
  <c r="U1717" i="2"/>
  <c r="X878" i="2" s="1"/>
  <c r="U118" i="2"/>
  <c r="X82" i="2" s="1"/>
  <c r="U54" i="2"/>
  <c r="X40" i="2" s="1"/>
  <c r="U28" i="2"/>
  <c r="X25" i="2" s="1"/>
  <c r="U25" i="2"/>
  <c r="X22" i="2" s="1"/>
  <c r="U1006" i="2"/>
  <c r="U709" i="2"/>
  <c r="X433" i="2" s="1"/>
  <c r="U1564" i="2"/>
  <c r="U814" i="2"/>
  <c r="U1308" i="2"/>
  <c r="X721" i="2" s="1"/>
  <c r="U1156" i="2"/>
  <c r="X647" i="2" s="1"/>
  <c r="U1081" i="2"/>
  <c r="X613" i="2" s="1"/>
  <c r="U1026" i="2"/>
  <c r="U206" i="2"/>
  <c r="X146" i="2" s="1"/>
  <c r="U1474" i="2"/>
  <c r="U507" i="2"/>
  <c r="X344" i="2" s="1"/>
  <c r="U820" i="2"/>
  <c r="U1651" i="2"/>
  <c r="U1193" i="2"/>
  <c r="X666" i="2" s="1"/>
  <c r="BH271" i="2"/>
  <c r="AI271" i="2" s="1"/>
  <c r="BB271" i="2"/>
  <c r="AC271" i="2" s="1"/>
  <c r="Z1004" i="2"/>
  <c r="Z863" i="2"/>
  <c r="AZ863" i="2"/>
  <c r="AA863" i="2" s="1"/>
  <c r="Z655" i="2"/>
  <c r="BH655" i="2"/>
  <c r="AI655" i="2" s="1"/>
  <c r="Y655" i="2"/>
  <c r="BK655" i="2"/>
  <c r="AL655" i="2" s="1"/>
  <c r="BB655" i="2"/>
  <c r="AC655" i="2" s="1"/>
  <c r="BJ655" i="2"/>
  <c r="AK655" i="2" s="1"/>
  <c r="BE655" i="2"/>
  <c r="AF655" i="2" s="1"/>
  <c r="BD655" i="2"/>
  <c r="AE655" i="2" s="1"/>
  <c r="Y912" i="2"/>
  <c r="Z912" i="2"/>
  <c r="Z679" i="2"/>
  <c r="Y679" i="2"/>
  <c r="Y617" i="2"/>
  <c r="Z617" i="2"/>
  <c r="Z536" i="2"/>
  <c r="Y900" i="2"/>
  <c r="Z900" i="2"/>
  <c r="Y937" i="2"/>
  <c r="Y346" i="2"/>
  <c r="Z346" i="2"/>
  <c r="Y1053" i="2"/>
  <c r="Z306" i="2"/>
  <c r="BI306" i="2"/>
  <c r="AJ306" i="2" s="1"/>
  <c r="Y306" i="2"/>
  <c r="Z413" i="2"/>
  <c r="Z945" i="2"/>
  <c r="BB945" i="2"/>
  <c r="AC945" i="2" s="1"/>
  <c r="Y945" i="2"/>
  <c r="Z512" i="2"/>
  <c r="Y512" i="2"/>
  <c r="BB263" i="2"/>
  <c r="AC263" i="2" s="1"/>
  <c r="Z786" i="2"/>
  <c r="Y786" i="2"/>
  <c r="AZ786" i="2"/>
  <c r="AA786" i="2" s="1"/>
  <c r="Y177" i="2"/>
  <c r="Z476" i="2"/>
  <c r="BB476" i="2"/>
  <c r="AC476" i="2" s="1"/>
  <c r="BA476" i="2"/>
  <c r="AB476" i="2" s="1"/>
  <c r="Y476" i="2"/>
  <c r="Z978" i="2"/>
  <c r="BK208" i="2"/>
  <c r="AL208" i="2" s="1"/>
  <c r="BA863" i="2"/>
  <c r="AB863" i="2" s="1"/>
  <c r="AZ655" i="2"/>
  <c r="AA655" i="2" s="1"/>
  <c r="BG655" i="2"/>
  <c r="AH655" i="2" s="1"/>
  <c r="Y238" i="2"/>
  <c r="BI655" i="2"/>
  <c r="AJ655" i="2" s="1"/>
  <c r="BC655" i="2"/>
  <c r="AD655" i="2" s="1"/>
  <c r="BA655" i="2"/>
  <c r="AB655" i="2" s="1"/>
  <c r="BI512" i="2"/>
  <c r="AJ512" i="2" s="1"/>
  <c r="BF655" i="2"/>
  <c r="AG655" i="2" s="1"/>
  <c r="BK106" i="2"/>
  <c r="AL106" i="2" s="1"/>
  <c r="Y286" i="2"/>
  <c r="Z864" i="2"/>
  <c r="Y432" i="2"/>
  <c r="Z97" i="2"/>
  <c r="Y974" i="2"/>
  <c r="Z371" i="2"/>
  <c r="Z976" i="2"/>
  <c r="Z456" i="2"/>
  <c r="Z616" i="2"/>
  <c r="Z941" i="2"/>
  <c r="Z654" i="2"/>
  <c r="BC286" i="2"/>
  <c r="AD286" i="2" s="1"/>
  <c r="Y546" i="2"/>
  <c r="Y448" i="2"/>
  <c r="Y328" i="2"/>
  <c r="Z962" i="2"/>
  <c r="Y1047" i="2"/>
  <c r="Z561" i="2"/>
  <c r="Y742" i="2"/>
  <c r="BG872" i="2"/>
  <c r="AH872" i="2" s="1"/>
  <c r="Y872" i="2"/>
  <c r="Z733" i="2"/>
  <c r="Y733" i="2"/>
  <c r="Z166" i="2"/>
  <c r="Y166" i="2"/>
  <c r="Y420" i="2"/>
  <c r="BJ328" i="2"/>
  <c r="AK328" i="2" s="1"/>
  <c r="Y798" i="2"/>
  <c r="Z357" i="2"/>
  <c r="Z821" i="2"/>
  <c r="Y1060" i="2"/>
  <c r="Z622" i="2"/>
  <c r="Y622" i="2"/>
  <c r="BI509" i="2"/>
  <c r="AJ509" i="2" s="1"/>
  <c r="Z909" i="2"/>
  <c r="AZ909" i="2"/>
  <c r="AA909" i="2" s="1"/>
  <c r="Z479" i="2"/>
  <c r="Y479" i="2"/>
  <c r="U1739" i="2"/>
  <c r="U546" i="2"/>
  <c r="U2242" i="2"/>
  <c r="X1063" i="2" s="1"/>
  <c r="U1393" i="2"/>
  <c r="X762" i="2" s="1"/>
  <c r="U506" i="2"/>
  <c r="U410" i="2"/>
  <c r="U1673" i="2"/>
  <c r="X859" i="2" s="1"/>
  <c r="U313" i="2"/>
  <c r="X228" i="2" s="1"/>
  <c r="U474" i="2"/>
  <c r="X329" i="2" s="1"/>
  <c r="U643" i="2"/>
  <c r="U795" i="2"/>
  <c r="X485" i="2" s="1"/>
  <c r="U2192" i="2"/>
  <c r="X1045" i="2" s="1"/>
  <c r="U338" i="2"/>
  <c r="X245" i="2" s="1"/>
  <c r="U1812" i="2"/>
  <c r="U345" i="2"/>
  <c r="X248" i="2" s="1"/>
  <c r="U2188" i="2"/>
  <c r="U921" i="2"/>
  <c r="X545" i="2" s="1"/>
  <c r="U46" i="2"/>
  <c r="U101" i="2"/>
  <c r="X70" i="2" s="1"/>
  <c r="U37" i="2"/>
  <c r="X29" i="2" s="1"/>
  <c r="U148" i="2"/>
  <c r="X103" i="2" s="1"/>
  <c r="U84" i="2"/>
  <c r="U145" i="2"/>
  <c r="X101" i="2" s="1"/>
  <c r="U2138" i="2"/>
  <c r="U1662" i="2"/>
  <c r="U1254" i="2"/>
  <c r="U965" i="2"/>
  <c r="X562" i="2" s="1"/>
  <c r="U645" i="2"/>
  <c r="X408" i="2" s="1"/>
  <c r="U604" i="2"/>
  <c r="X391" i="2" s="1"/>
  <c r="U531" i="2"/>
  <c r="X356" i="2" s="1"/>
  <c r="U1835" i="2"/>
  <c r="U1785" i="2"/>
  <c r="U1240" i="2"/>
  <c r="U806" i="2"/>
  <c r="U285" i="2"/>
  <c r="X207" i="2" s="1"/>
  <c r="U1757" i="2"/>
  <c r="U1284" i="2"/>
  <c r="X712" i="2" s="1"/>
  <c r="U861" i="2"/>
  <c r="U500" i="2"/>
  <c r="X342" i="2" s="1"/>
  <c r="U341" i="2"/>
  <c r="U1666" i="2"/>
  <c r="X856" i="2" s="1"/>
  <c r="U1630" i="2"/>
  <c r="U381" i="2"/>
  <c r="X273" i="2" s="1"/>
  <c r="U371" i="2"/>
  <c r="X264" i="2" s="1"/>
  <c r="U2148" i="2"/>
  <c r="U680" i="2"/>
  <c r="X419" i="2" s="1"/>
  <c r="U334" i="2"/>
  <c r="X241" i="2" s="1"/>
  <c r="U2168" i="2"/>
  <c r="X1038" i="2" s="1"/>
  <c r="U768" i="2"/>
  <c r="X469" i="2" s="1"/>
  <c r="U1306" i="2"/>
  <c r="U882" i="2"/>
  <c r="U233" i="2"/>
  <c r="X169" i="2" s="1"/>
  <c r="U946" i="2"/>
  <c r="X555" i="2" s="1"/>
  <c r="U482" i="2"/>
  <c r="X333" i="2" s="1"/>
  <c r="U1467" i="2"/>
  <c r="X788" i="2" s="1"/>
  <c r="U2172" i="2"/>
  <c r="U748" i="2"/>
  <c r="U2173" i="2"/>
  <c r="U1498" i="2"/>
  <c r="U481" i="2"/>
  <c r="X332" i="2" s="1"/>
  <c r="U957" i="2"/>
  <c r="U1614" i="2"/>
  <c r="U1217" i="2"/>
  <c r="U873" i="2"/>
  <c r="U1220" i="2"/>
  <c r="X682" i="2" s="1"/>
  <c r="U2259" i="2"/>
  <c r="U1714" i="2"/>
  <c r="X877" i="2" s="1"/>
  <c r="U379" i="2"/>
  <c r="U1793" i="2"/>
  <c r="X907" i="2" s="1"/>
  <c r="U1014" i="2"/>
  <c r="U686" i="2"/>
  <c r="U1580" i="2"/>
  <c r="X828" i="2" s="1"/>
  <c r="U1260" i="2"/>
  <c r="X701" i="2" s="1"/>
  <c r="U1093" i="2"/>
  <c r="U812" i="2"/>
  <c r="X495" i="2" s="1"/>
  <c r="U444" i="2"/>
  <c r="X315" i="2" s="1"/>
  <c r="U1566" i="2"/>
  <c r="U1906" i="2"/>
  <c r="X943" i="2" s="1"/>
  <c r="U105" i="2"/>
  <c r="X73" i="2" s="1"/>
  <c r="U1429" i="2"/>
  <c r="X775" i="2" s="1"/>
  <c r="U1037" i="2"/>
  <c r="X591" i="2" s="1"/>
  <c r="U749" i="2"/>
  <c r="X457" i="2" s="1"/>
  <c r="U692" i="2"/>
  <c r="X425" i="2" s="1"/>
  <c r="U2099" i="2"/>
  <c r="U1603" i="2"/>
  <c r="U470" i="2"/>
  <c r="U1682" i="2"/>
  <c r="U1390" i="2"/>
  <c r="U1476" i="2"/>
  <c r="X791" i="2" s="1"/>
  <c r="U716" i="2"/>
  <c r="X438" i="2" s="1"/>
  <c r="U1726" i="2"/>
  <c r="U1885" i="2"/>
  <c r="U661" i="2"/>
  <c r="U1004" i="2"/>
  <c r="U660" i="2"/>
  <c r="U1338" i="2"/>
  <c r="X736" i="2" s="1"/>
  <c r="U1134" i="2"/>
  <c r="U486" i="2"/>
  <c r="U1795" i="2"/>
  <c r="U1923" i="2"/>
  <c r="BC458" i="2" l="1"/>
  <c r="AD458" i="2" s="1"/>
  <c r="BH257" i="2"/>
  <c r="AI257" i="2" s="1"/>
  <c r="BD926" i="2"/>
  <c r="AE926" i="2" s="1"/>
  <c r="Y413" i="2"/>
  <c r="Z694" i="2"/>
  <c r="BJ257" i="2"/>
  <c r="AK257" i="2" s="1"/>
  <c r="BF534" i="2"/>
  <c r="AG534" i="2" s="1"/>
  <c r="BF458" i="2"/>
  <c r="AG458" i="2" s="1"/>
  <c r="Y458" i="2"/>
  <c r="BH289" i="2"/>
  <c r="AI289" i="2" s="1"/>
  <c r="BJ131" i="2"/>
  <c r="AK131" i="2" s="1"/>
  <c r="Z311" i="2"/>
  <c r="Z261" i="2"/>
  <c r="BG129" i="2"/>
  <c r="AH129" i="2" s="1"/>
  <c r="BC257" i="2"/>
  <c r="AD257" i="2" s="1"/>
  <c r="BK31" i="2"/>
  <c r="AL31" i="2" s="1"/>
  <c r="BC31" i="2"/>
  <c r="AD31" i="2" s="1"/>
  <c r="BI31" i="2"/>
  <c r="AJ31" i="2" s="1"/>
  <c r="BK598" i="2"/>
  <c r="AL598" i="2" s="1"/>
  <c r="BG598" i="2"/>
  <c r="AH598" i="2" s="1"/>
  <c r="BH598" i="2"/>
  <c r="AI598" i="2" s="1"/>
  <c r="Z6" i="2"/>
  <c r="BE6" i="2"/>
  <c r="Y6" i="2"/>
  <c r="BD1143" i="2"/>
  <c r="AE1143" i="2" s="1"/>
  <c r="BG1143" i="2"/>
  <c r="AH1143" i="2" s="1"/>
  <c r="BE1143" i="2"/>
  <c r="AF1143" i="2" s="1"/>
  <c r="BJ1143" i="2"/>
  <c r="AK1143" i="2" s="1"/>
  <c r="Y1135" i="2"/>
  <c r="BF1135" i="2"/>
  <c r="AG1135" i="2" s="1"/>
  <c r="Z1135" i="2"/>
  <c r="BC1047" i="2"/>
  <c r="AD1047" i="2" s="1"/>
  <c r="BK1047" i="2"/>
  <c r="AL1047" i="2" s="1"/>
  <c r="AZ1047" i="2"/>
  <c r="AA1047" i="2" s="1"/>
  <c r="BI1047" i="2"/>
  <c r="AJ1047" i="2" s="1"/>
  <c r="BB603" i="2"/>
  <c r="AC603" i="2" s="1"/>
  <c r="BA603" i="2"/>
  <c r="AB603" i="2" s="1"/>
  <c r="AZ603" i="2"/>
  <c r="AA603" i="2" s="1"/>
  <c r="BE603" i="2"/>
  <c r="AF603" i="2" s="1"/>
  <c r="Z198" i="2"/>
  <c r="BH198" i="2"/>
  <c r="AI198" i="2" s="1"/>
  <c r="BJ122" i="2"/>
  <c r="AK122" i="2" s="1"/>
  <c r="BK122" i="2"/>
  <c r="AL122" i="2" s="1"/>
  <c r="BG735" i="2"/>
  <c r="AH735" i="2" s="1"/>
  <c r="BI735" i="2"/>
  <c r="AJ735" i="2" s="1"/>
  <c r="BD735" i="2"/>
  <c r="AE735" i="2" s="1"/>
  <c r="Z735" i="2"/>
  <c r="BK735" i="2"/>
  <c r="AL735" i="2" s="1"/>
  <c r="BJ735" i="2"/>
  <c r="AK735" i="2" s="1"/>
  <c r="BB735" i="2"/>
  <c r="AC735" i="2" s="1"/>
  <c r="BA735" i="2"/>
  <c r="AB735" i="2" s="1"/>
  <c r="BH735" i="2"/>
  <c r="AI735" i="2" s="1"/>
  <c r="BH576" i="2"/>
  <c r="AI576" i="2" s="1"/>
  <c r="BI576" i="2"/>
  <c r="AJ576" i="2" s="1"/>
  <c r="BB576" i="2"/>
  <c r="AC576" i="2" s="1"/>
  <c r="BB849" i="2"/>
  <c r="AC849" i="2" s="1"/>
  <c r="BG849" i="2"/>
  <c r="AH849" i="2" s="1"/>
  <c r="AZ261" i="2"/>
  <c r="AA261" i="2" s="1"/>
  <c r="BC261" i="2"/>
  <c r="AD261" i="2" s="1"/>
  <c r="BD1000" i="2"/>
  <c r="AE1000" i="2" s="1"/>
  <c r="BE1000" i="2"/>
  <c r="AF1000" i="2" s="1"/>
  <c r="Z1000" i="2"/>
  <c r="BF1000" i="2"/>
  <c r="AG1000" i="2" s="1"/>
  <c r="BH1000" i="2"/>
  <c r="AI1000" i="2" s="1"/>
  <c r="BK1084" i="2"/>
  <c r="AL1084" i="2" s="1"/>
  <c r="BI1084" i="2"/>
  <c r="AJ1084" i="2" s="1"/>
  <c r="BH1084" i="2"/>
  <c r="AI1084" i="2" s="1"/>
  <c r="BI1181" i="2"/>
  <c r="AJ1181" i="2" s="1"/>
  <c r="BK1181" i="2"/>
  <c r="AL1181" i="2" s="1"/>
  <c r="BC1181" i="2"/>
  <c r="AD1181" i="2" s="1"/>
  <c r="AZ1181" i="2"/>
  <c r="AA1181" i="2" s="1"/>
  <c r="Y1181" i="2"/>
  <c r="BF95" i="2"/>
  <c r="AG95" i="2" s="1"/>
  <c r="BC95" i="2"/>
  <c r="AD95" i="2" s="1"/>
  <c r="BG95" i="2"/>
  <c r="AH95" i="2" s="1"/>
  <c r="BK95" i="2"/>
  <c r="AL95" i="2" s="1"/>
  <c r="BH95" i="2"/>
  <c r="AI95" i="2" s="1"/>
  <c r="Z533" i="2"/>
  <c r="BC533" i="2"/>
  <c r="AD533" i="2" s="1"/>
  <c r="BG533" i="2"/>
  <c r="AH533" i="2" s="1"/>
  <c r="BH1070" i="2"/>
  <c r="AI1070" i="2" s="1"/>
  <c r="BG1070" i="2"/>
  <c r="AH1070" i="2" s="1"/>
  <c r="BG546" i="2"/>
  <c r="AH546" i="2" s="1"/>
  <c r="BI546" i="2"/>
  <c r="AJ546" i="2" s="1"/>
  <c r="BB546" i="2"/>
  <c r="AC546" i="2" s="1"/>
  <c r="BK546" i="2"/>
  <c r="AL546" i="2" s="1"/>
  <c r="BE546" i="2"/>
  <c r="AF546" i="2" s="1"/>
  <c r="Z534" i="2"/>
  <c r="Y997" i="2"/>
  <c r="U1959" i="2"/>
  <c r="X958" i="2" s="1"/>
  <c r="BK1000" i="2"/>
  <c r="AL1000" i="2" s="1"/>
  <c r="BC1084" i="2"/>
  <c r="AD1084" i="2" s="1"/>
  <c r="BB663" i="2"/>
  <c r="AC663" i="2" s="1"/>
  <c r="Y663" i="2"/>
  <c r="BF663" i="2"/>
  <c r="AG663" i="2" s="1"/>
  <c r="BC663" i="2"/>
  <c r="AD663" i="2" s="1"/>
  <c r="BE328" i="2"/>
  <c r="AF328" i="2" s="1"/>
  <c r="BC328" i="2"/>
  <c r="AD328" i="2" s="1"/>
  <c r="BG328" i="2"/>
  <c r="AH328" i="2" s="1"/>
  <c r="BH328" i="2"/>
  <c r="AI328" i="2" s="1"/>
  <c r="BK328" i="2"/>
  <c r="AL328" i="2" s="1"/>
  <c r="BA1047" i="2"/>
  <c r="AB1047" i="2" s="1"/>
  <c r="Z998" i="2"/>
  <c r="BG998" i="2"/>
  <c r="AH998" i="2" s="1"/>
  <c r="BH998" i="2"/>
  <c r="AI998" i="2" s="1"/>
  <c r="BA394" i="2"/>
  <c r="AB394" i="2" s="1"/>
  <c r="BI394" i="2"/>
  <c r="AJ394" i="2" s="1"/>
  <c r="BD413" i="2"/>
  <c r="AE413" i="2" s="1"/>
  <c r="BH413" i="2"/>
  <c r="AI413" i="2" s="1"/>
  <c r="Y257" i="2"/>
  <c r="BB257" i="2"/>
  <c r="AC257" i="2" s="1"/>
  <c r="BA257" i="2"/>
  <c r="AB257" i="2" s="1"/>
  <c r="BG257" i="2"/>
  <c r="AH257" i="2" s="1"/>
  <c r="BK258" i="2"/>
  <c r="AL258" i="2" s="1"/>
  <c r="BA663" i="2"/>
  <c r="AB663" i="2" s="1"/>
  <c r="BJ663" i="2"/>
  <c r="AK663" i="2" s="1"/>
  <c r="BJ129" i="2"/>
  <c r="AK129" i="2" s="1"/>
  <c r="Z129" i="2"/>
  <c r="BC1000" i="2"/>
  <c r="AD1000" i="2" s="1"/>
  <c r="BJ1084" i="2"/>
  <c r="AK1084" i="2" s="1"/>
  <c r="Z139" i="2"/>
  <c r="BJ139" i="2"/>
  <c r="AK139" i="2" s="1"/>
  <c r="BE1047" i="2"/>
  <c r="AF1047" i="2" s="1"/>
  <c r="BB1003" i="2"/>
  <c r="AC1003" i="2" s="1"/>
  <c r="BK1003" i="2"/>
  <c r="AL1003" i="2" s="1"/>
  <c r="BJ1003" i="2"/>
  <c r="AK1003" i="2" s="1"/>
  <c r="BF1003" i="2"/>
  <c r="AG1003" i="2" s="1"/>
  <c r="BI1003" i="2"/>
  <c r="AJ1003" i="2" s="1"/>
  <c r="Y906" i="2"/>
  <c r="BK906" i="2"/>
  <c r="AL906" i="2" s="1"/>
  <c r="BA1028" i="2"/>
  <c r="AB1028" i="2" s="1"/>
  <c r="BF257" i="2"/>
  <c r="AG257" i="2" s="1"/>
  <c r="BH458" i="2"/>
  <c r="AI458" i="2" s="1"/>
  <c r="BD257" i="2"/>
  <c r="AE257" i="2" s="1"/>
  <c r="BE311" i="2"/>
  <c r="AF311" i="2" s="1"/>
  <c r="AZ663" i="2"/>
  <c r="AA663" i="2" s="1"/>
  <c r="BE1181" i="2"/>
  <c r="AF1181" i="2" s="1"/>
  <c r="BC1114" i="2"/>
  <c r="AD1114" i="2" s="1"/>
  <c r="Y1084" i="2"/>
  <c r="BH1047" i="2"/>
  <c r="AI1047" i="2" s="1"/>
  <c r="BJ458" i="2"/>
  <c r="AK458" i="2" s="1"/>
  <c r="Z906" i="2"/>
  <c r="BA393" i="2"/>
  <c r="AB393" i="2" s="1"/>
  <c r="BA291" i="2"/>
  <c r="AB291" i="2" s="1"/>
  <c r="Z257" i="2"/>
  <c r="Z44" i="2"/>
  <c r="BI257" i="2"/>
  <c r="AJ257" i="2" s="1"/>
  <c r="BD394" i="2"/>
  <c r="AE394" i="2" s="1"/>
  <c r="BF131" i="2"/>
  <c r="AG131" i="2" s="1"/>
  <c r="Z576" i="2"/>
  <c r="BE663" i="2"/>
  <c r="AF663" i="2" s="1"/>
  <c r="BI261" i="2"/>
  <c r="AJ261" i="2" s="1"/>
  <c r="BG663" i="2"/>
  <c r="AH663" i="2" s="1"/>
  <c r="BK257" i="2"/>
  <c r="AL257" i="2" s="1"/>
  <c r="BJ1181" i="2"/>
  <c r="AK1181" i="2" s="1"/>
  <c r="BK261" i="2"/>
  <c r="AL261" i="2" s="1"/>
  <c r="BD576" i="2"/>
  <c r="AE576" i="2" s="1"/>
  <c r="BB1143" i="2"/>
  <c r="AC1143" i="2" s="1"/>
  <c r="BG1073" i="2"/>
  <c r="AH1073" i="2" s="1"/>
  <c r="BB1073" i="2"/>
  <c r="AC1073" i="2" s="1"/>
  <c r="BD323" i="2"/>
  <c r="AE323" i="2" s="1"/>
  <c r="BH323" i="2"/>
  <c r="AI323" i="2" s="1"/>
  <c r="Y97" i="2"/>
  <c r="BI97" i="2"/>
  <c r="AJ97" i="2" s="1"/>
  <c r="BH156" i="2"/>
  <c r="AI156" i="2" s="1"/>
  <c r="BA156" i="2"/>
  <c r="AB156" i="2" s="1"/>
  <c r="BH781" i="2"/>
  <c r="AI781" i="2" s="1"/>
  <c r="BJ160" i="2"/>
  <c r="AK160" i="2" s="1"/>
  <c r="BI744" i="2"/>
  <c r="AJ744" i="2" s="1"/>
  <c r="BA53" i="2"/>
  <c r="AB53" i="2" s="1"/>
  <c r="BJ992" i="2"/>
  <c r="AK992" i="2" s="1"/>
  <c r="BF137" i="2"/>
  <c r="AG137" i="2" s="1"/>
  <c r="BA1013" i="2"/>
  <c r="AB1013" i="2" s="1"/>
  <c r="Y1013" i="2"/>
  <c r="BG994" i="2"/>
  <c r="AH994" i="2" s="1"/>
  <c r="BA357" i="2"/>
  <c r="AB357" i="2" s="1"/>
  <c r="BK191" i="2"/>
  <c r="AL191" i="2" s="1"/>
  <c r="AZ594" i="2"/>
  <c r="AA594" i="2" s="1"/>
  <c r="AZ455" i="2"/>
  <c r="AA455" i="2" s="1"/>
  <c r="BJ567" i="2"/>
  <c r="AK567" i="2" s="1"/>
  <c r="BD301" i="2"/>
  <c r="AE301" i="2" s="1"/>
  <c r="BK125" i="2"/>
  <c r="AL125" i="2" s="1"/>
  <c r="BI974" i="2"/>
  <c r="AJ974" i="2" s="1"/>
  <c r="BA524" i="2"/>
  <c r="AB524" i="2" s="1"/>
  <c r="BG507" i="2"/>
  <c r="AH507" i="2" s="1"/>
  <c r="BF507" i="2"/>
  <c r="AG507" i="2" s="1"/>
  <c r="BJ993" i="2"/>
  <c r="AK993" i="2" s="1"/>
  <c r="BC744" i="2"/>
  <c r="AD744" i="2" s="1"/>
  <c r="BG744" i="2"/>
  <c r="AH744" i="2" s="1"/>
  <c r="BK963" i="2"/>
  <c r="AL963" i="2" s="1"/>
  <c r="BE751" i="2"/>
  <c r="AF751" i="2" s="1"/>
  <c r="BI432" i="2"/>
  <c r="AJ432" i="2" s="1"/>
  <c r="BI336" i="2"/>
  <c r="AJ336" i="2" s="1"/>
  <c r="Y111" i="2"/>
  <c r="BE161" i="2"/>
  <c r="AF161" i="2" s="1"/>
  <c r="Y178" i="2"/>
  <c r="BG798" i="2"/>
  <c r="AH798" i="2" s="1"/>
  <c r="BE15" i="2"/>
  <c r="AF15" i="2" s="1"/>
  <c r="BH175" i="2"/>
  <c r="AI175" i="2" s="1"/>
  <c r="AZ178" i="2"/>
  <c r="AA178" i="2" s="1"/>
  <c r="BD150" i="2"/>
  <c r="AE150" i="2" s="1"/>
  <c r="BC15" i="2"/>
  <c r="AD15" i="2" s="1"/>
  <c r="AZ111" i="2"/>
  <c r="AA111" i="2" s="1"/>
  <c r="BA14" i="2"/>
  <c r="AB14" i="2" s="1"/>
  <c r="U1555" i="2"/>
  <c r="AZ1001" i="2"/>
  <c r="AA1001" i="2" s="1"/>
  <c r="BA1001" i="2"/>
  <c r="AB1001" i="2" s="1"/>
  <c r="BD157" i="2"/>
  <c r="AE157" i="2" s="1"/>
  <c r="BG594" i="2"/>
  <c r="AH594" i="2" s="1"/>
  <c r="BA656" i="2"/>
  <c r="AB656" i="2" s="1"/>
  <c r="BK171" i="2"/>
  <c r="AL171" i="2" s="1"/>
  <c r="BB829" i="2"/>
  <c r="AC829" i="2" s="1"/>
  <c r="BG150" i="2"/>
  <c r="AH150" i="2" s="1"/>
  <c r="AZ1018" i="2"/>
  <c r="AA1018" i="2" s="1"/>
  <c r="U2194" i="2"/>
  <c r="BA594" i="2"/>
  <c r="AB594" i="2" s="1"/>
  <c r="BK781" i="2"/>
  <c r="AL781" i="2" s="1"/>
  <c r="U1639" i="2"/>
  <c r="X846" i="2" s="1"/>
  <c r="BK992" i="2"/>
  <c r="AL992" i="2" s="1"/>
  <c r="BH150" i="2"/>
  <c r="AI150" i="2" s="1"/>
  <c r="BD781" i="2"/>
  <c r="AE781" i="2" s="1"/>
  <c r="BF992" i="2"/>
  <c r="AG992" i="2" s="1"/>
  <c r="BE150" i="2"/>
  <c r="AF150" i="2" s="1"/>
  <c r="BC223" i="2"/>
  <c r="AD223" i="2" s="1"/>
  <c r="BE594" i="2"/>
  <c r="AF594" i="2" s="1"/>
  <c r="AZ351" i="2"/>
  <c r="AA351" i="2" s="1"/>
  <c r="U1939" i="2"/>
  <c r="BG992" i="2"/>
  <c r="AH992" i="2" s="1"/>
  <c r="BB150" i="2"/>
  <c r="AC150" i="2" s="1"/>
  <c r="BI223" i="2"/>
  <c r="AJ223" i="2" s="1"/>
  <c r="BA204" i="2"/>
  <c r="AB204" i="2" s="1"/>
  <c r="BF617" i="2"/>
  <c r="AG617" i="2" s="1"/>
  <c r="BC617" i="2"/>
  <c r="AD617" i="2" s="1"/>
  <c r="BD53" i="2"/>
  <c r="AE53" i="2" s="1"/>
  <c r="BH53" i="2"/>
  <c r="AI53" i="2" s="1"/>
  <c r="BG781" i="2"/>
  <c r="AH781" i="2" s="1"/>
  <c r="U80" i="2"/>
  <c r="X56" i="2" s="1"/>
  <c r="BJ137" i="2"/>
  <c r="AK137" i="2" s="1"/>
  <c r="BG1013" i="2"/>
  <c r="AH1013" i="2" s="1"/>
  <c r="BC456" i="2"/>
  <c r="AD456" i="2" s="1"/>
  <c r="BB979" i="2"/>
  <c r="AC979" i="2" s="1"/>
  <c r="BC567" i="2"/>
  <c r="AD567" i="2" s="1"/>
  <c r="BA974" i="2"/>
  <c r="AB974" i="2" s="1"/>
  <c r="BJ524" i="2"/>
  <c r="AK524" i="2" s="1"/>
  <c r="BC507" i="2"/>
  <c r="AD507" i="2" s="1"/>
  <c r="BB993" i="2"/>
  <c r="AC993" i="2" s="1"/>
  <c r="BK744" i="2"/>
  <c r="AL744" i="2" s="1"/>
  <c r="BE330" i="2"/>
  <c r="AF330" i="2" s="1"/>
  <c r="BG178" i="2"/>
  <c r="AH178" i="2" s="1"/>
  <c r="BF883" i="2"/>
  <c r="AG883" i="2" s="1"/>
  <c r="BI798" i="2"/>
  <c r="AJ798" i="2" s="1"/>
  <c r="Y150" i="2"/>
  <c r="BG15" i="2"/>
  <c r="AH15" i="2" s="1"/>
  <c r="BB178" i="2"/>
  <c r="AC178" i="2" s="1"/>
  <c r="BE53" i="2"/>
  <c r="AF53" i="2" s="1"/>
  <c r="BK87" i="2"/>
  <c r="AL87" i="2" s="1"/>
  <c r="BH14" i="2"/>
  <c r="AI14" i="2" s="1"/>
  <c r="BH594" i="2"/>
  <c r="AI594" i="2" s="1"/>
  <c r="Y840" i="2"/>
  <c r="BK351" i="2"/>
  <c r="AL351" i="2" s="1"/>
  <c r="U1289" i="2"/>
  <c r="Z171" i="2"/>
  <c r="BF157" i="2"/>
  <c r="AG157" i="2" s="1"/>
  <c r="BJ204" i="2"/>
  <c r="AK204" i="2" s="1"/>
  <c r="BI861" i="2"/>
  <c r="AJ861" i="2" s="1"/>
  <c r="BG861" i="2"/>
  <c r="AH861" i="2" s="1"/>
  <c r="U89" i="2"/>
  <c r="X63" i="2" s="1"/>
  <c r="U1425" i="2"/>
  <c r="BI150" i="2"/>
  <c r="AJ150" i="2" s="1"/>
  <c r="BA781" i="2"/>
  <c r="AB781" i="2" s="1"/>
  <c r="U112" i="2"/>
  <c r="X78" i="2" s="1"/>
  <c r="BH137" i="2"/>
  <c r="AI137" i="2" s="1"/>
  <c r="BI594" i="2"/>
  <c r="AJ594" i="2" s="1"/>
  <c r="BH1013" i="2"/>
  <c r="AI1013" i="2" s="1"/>
  <c r="U439" i="2"/>
  <c r="X313" i="2" s="1"/>
  <c r="BD357" i="2"/>
  <c r="AE357" i="2" s="1"/>
  <c r="BF456" i="2"/>
  <c r="AG456" i="2" s="1"/>
  <c r="BC455" i="2"/>
  <c r="AD455" i="2" s="1"/>
  <c r="AZ979" i="2"/>
  <c r="AA979" i="2" s="1"/>
  <c r="BK567" i="2"/>
  <c r="AL567" i="2" s="1"/>
  <c r="BB301" i="2"/>
  <c r="AC301" i="2" s="1"/>
  <c r="BD125" i="2"/>
  <c r="AE125" i="2" s="1"/>
  <c r="BC974" i="2"/>
  <c r="AD974" i="2" s="1"/>
  <c r="BB524" i="2"/>
  <c r="AC524" i="2" s="1"/>
  <c r="BK524" i="2"/>
  <c r="AL524" i="2" s="1"/>
  <c r="BI507" i="2"/>
  <c r="AJ507" i="2" s="1"/>
  <c r="BE993" i="2"/>
  <c r="AF993" i="2" s="1"/>
  <c r="Z503" i="2"/>
  <c r="BA744" i="2"/>
  <c r="AB744" i="2" s="1"/>
  <c r="BE963" i="2"/>
  <c r="AF963" i="2" s="1"/>
  <c r="BA963" i="2"/>
  <c r="AB963" i="2" s="1"/>
  <c r="U1442" i="2"/>
  <c r="BA330" i="2"/>
  <c r="AB330" i="2" s="1"/>
  <c r="BD111" i="2"/>
  <c r="AE111" i="2" s="1"/>
  <c r="BD178" i="2"/>
  <c r="AE178" i="2" s="1"/>
  <c r="Y15" i="2"/>
  <c r="AZ53" i="2"/>
  <c r="AA53" i="2" s="1"/>
  <c r="BF798" i="2"/>
  <c r="AG798" i="2" s="1"/>
  <c r="BA150" i="2"/>
  <c r="AB150" i="2" s="1"/>
  <c r="BK15" i="2"/>
  <c r="AL15" i="2" s="1"/>
  <c r="BH178" i="2"/>
  <c r="AI178" i="2" s="1"/>
  <c r="Z87" i="2"/>
  <c r="BG840" i="2"/>
  <c r="AH840" i="2" s="1"/>
  <c r="BI351" i="2"/>
  <c r="AJ351" i="2" s="1"/>
  <c r="AZ326" i="2"/>
  <c r="AA326" i="2" s="1"/>
  <c r="BG330" i="2"/>
  <c r="AH330" i="2" s="1"/>
  <c r="BA15" i="2"/>
  <c r="AB15" i="2" s="1"/>
  <c r="BG883" i="2"/>
  <c r="AH883" i="2" s="1"/>
  <c r="Z326" i="2"/>
  <c r="Z861" i="2"/>
  <c r="Z150" i="2"/>
  <c r="BC160" i="2"/>
  <c r="AD160" i="2" s="1"/>
  <c r="BJ744" i="2"/>
  <c r="AK744" i="2" s="1"/>
  <c r="BB594" i="2"/>
  <c r="AC594" i="2" s="1"/>
  <c r="BK1013" i="2"/>
  <c r="AL1013" i="2" s="1"/>
  <c r="BD994" i="2"/>
  <c r="AE994" i="2" s="1"/>
  <c r="BB357" i="2"/>
  <c r="AC357" i="2" s="1"/>
  <c r="BG567" i="2"/>
  <c r="AH567" i="2" s="1"/>
  <c r="BI524" i="2"/>
  <c r="AJ524" i="2" s="1"/>
  <c r="BD507" i="2"/>
  <c r="AE507" i="2" s="1"/>
  <c r="BH993" i="2"/>
  <c r="AI993" i="2" s="1"/>
  <c r="BE744" i="2"/>
  <c r="AF744" i="2" s="1"/>
  <c r="BC963" i="2"/>
  <c r="AD963" i="2" s="1"/>
  <c r="U1776" i="2"/>
  <c r="U1424" i="2"/>
  <c r="Z330" i="2"/>
  <c r="BH111" i="2"/>
  <c r="AI111" i="2" s="1"/>
  <c r="BA178" i="2"/>
  <c r="AB178" i="2" s="1"/>
  <c r="AZ87" i="2"/>
  <c r="AA87" i="2" s="1"/>
  <c r="BJ87" i="2"/>
  <c r="AK87" i="2" s="1"/>
  <c r="Y87" i="2"/>
  <c r="BH15" i="2"/>
  <c r="AI15" i="2" s="1"/>
  <c r="BG14" i="2"/>
  <c r="AH14" i="2" s="1"/>
  <c r="U2126" i="2"/>
  <c r="BG157" i="2"/>
  <c r="AH157" i="2" s="1"/>
  <c r="Z1001" i="2"/>
  <c r="BI157" i="2"/>
  <c r="AJ157" i="2" s="1"/>
  <c r="BC840" i="2"/>
  <c r="AD840" i="2" s="1"/>
  <c r="BJ781" i="2"/>
  <c r="AK781" i="2" s="1"/>
  <c r="Z351" i="2"/>
  <c r="U810" i="2"/>
  <c r="BE656" i="2"/>
  <c r="AF656" i="2" s="1"/>
  <c r="BA940" i="2"/>
  <c r="AB940" i="2" s="1"/>
  <c r="BB940" i="2"/>
  <c r="AC940" i="2" s="1"/>
  <c r="Y861" i="2"/>
  <c r="BD861" i="2"/>
  <c r="AE861" i="2" s="1"/>
  <c r="BC836" i="2"/>
  <c r="AD836" i="2" s="1"/>
  <c r="Z158" i="2"/>
  <c r="BC606" i="2"/>
  <c r="AD606" i="2" s="1"/>
  <c r="BB738" i="2"/>
  <c r="AC738" i="2" s="1"/>
  <c r="Y538" i="2"/>
  <c r="AZ1143" i="2"/>
  <c r="AA1143" i="2" s="1"/>
  <c r="BA1143" i="2"/>
  <c r="AB1143" i="2" s="1"/>
  <c r="BH1143" i="2"/>
  <c r="AI1143" i="2" s="1"/>
  <c r="BJ1135" i="2"/>
  <c r="AK1135" i="2" s="1"/>
  <c r="BK1135" i="2"/>
  <c r="AL1135" i="2" s="1"/>
  <c r="BB1135" i="2"/>
  <c r="AC1135" i="2" s="1"/>
  <c r="Y291" i="2"/>
  <c r="Y580" i="2"/>
  <c r="Z263" i="2"/>
  <c r="Z393" i="2"/>
  <c r="Z999" i="2"/>
  <c r="BD927" i="2"/>
  <c r="AE927" i="2" s="1"/>
  <c r="Y131" i="2"/>
  <c r="Y629" i="2"/>
  <c r="Z640" i="2"/>
  <c r="BA466" i="2"/>
  <c r="AB466" i="2" s="1"/>
  <c r="BG458" i="2"/>
  <c r="AH458" i="2" s="1"/>
  <c r="BK917" i="2"/>
  <c r="AL917" i="2" s="1"/>
  <c r="AZ224" i="2"/>
  <c r="AA224" i="2" s="1"/>
  <c r="Y760" i="2"/>
  <c r="BC183" i="2"/>
  <c r="AD183" i="2" s="1"/>
  <c r="Y568" i="2"/>
  <c r="BJ978" i="2"/>
  <c r="AK978" i="2" s="1"/>
  <c r="Z738" i="2"/>
  <c r="BH131" i="2"/>
  <c r="AI131" i="2" s="1"/>
  <c r="BJ913" i="2"/>
  <c r="AK913" i="2" s="1"/>
  <c r="BA458" i="2"/>
  <c r="AB458" i="2" s="1"/>
  <c r="BB183" i="2"/>
  <c r="AC183" i="2" s="1"/>
  <c r="BI1000" i="2"/>
  <c r="AJ1000" i="2" s="1"/>
  <c r="BF261" i="2"/>
  <c r="AG261" i="2" s="1"/>
  <c r="BF331" i="2"/>
  <c r="AG331" i="2" s="1"/>
  <c r="BH41" i="2"/>
  <c r="AI41" i="2" s="1"/>
  <c r="BA738" i="2"/>
  <c r="AB738" i="2" s="1"/>
  <c r="U16" i="2"/>
  <c r="X13" i="2" s="1"/>
  <c r="BE1135" i="2"/>
  <c r="AF1135" i="2" s="1"/>
  <c r="BE331" i="2"/>
  <c r="AF331" i="2" s="1"/>
  <c r="AZ1197" i="2"/>
  <c r="AA1197" i="2" s="1"/>
  <c r="BI1143" i="2"/>
  <c r="AJ1143" i="2" s="1"/>
  <c r="AZ1196" i="2"/>
  <c r="AA1196" i="2" s="1"/>
  <c r="BJ1119" i="2"/>
  <c r="AK1119" i="2" s="1"/>
  <c r="Y269" i="2"/>
  <c r="BJ269" i="2"/>
  <c r="AK269" i="2" s="1"/>
  <c r="BD917" i="2"/>
  <c r="AE917" i="2" s="1"/>
  <c r="BK291" i="2"/>
  <c r="AL291" i="2" s="1"/>
  <c r="BC917" i="2"/>
  <c r="AD917" i="2" s="1"/>
  <c r="BK738" i="2"/>
  <c r="AL738" i="2" s="1"/>
  <c r="Z291" i="2"/>
  <c r="Y606" i="2"/>
  <c r="BF817" i="2"/>
  <c r="AG817" i="2" s="1"/>
  <c r="BD738" i="2"/>
  <c r="AE738" i="2" s="1"/>
  <c r="BD131" i="2"/>
  <c r="AE131" i="2" s="1"/>
  <c r="BG548" i="2"/>
  <c r="AH548" i="2" s="1"/>
  <c r="AZ548" i="2"/>
  <c r="AA548" i="2" s="1"/>
  <c r="AZ1084" i="2"/>
  <c r="AA1084" i="2" s="1"/>
  <c r="Z1084" i="2"/>
  <c r="BB1084" i="2"/>
  <c r="AC1084" i="2" s="1"/>
  <c r="BG1084" i="2"/>
  <c r="AH1084" i="2" s="1"/>
  <c r="BF1084" i="2"/>
  <c r="AG1084" i="2" s="1"/>
  <c r="BD1181" i="2"/>
  <c r="AE1181" i="2" s="1"/>
  <c r="BH1181" i="2"/>
  <c r="AI1181" i="2" s="1"/>
  <c r="BG1181" i="2"/>
  <c r="AH1181" i="2" s="1"/>
  <c r="BB1181" i="2"/>
  <c r="AC1181" i="2" s="1"/>
  <c r="BB95" i="2"/>
  <c r="AC95" i="2" s="1"/>
  <c r="BI95" i="2"/>
  <c r="AJ95" i="2" s="1"/>
  <c r="BD95" i="2"/>
  <c r="AE95" i="2" s="1"/>
  <c r="Y95" i="2"/>
  <c r="AZ95" i="2"/>
  <c r="AA95" i="2" s="1"/>
  <c r="BC1013" i="2"/>
  <c r="AD1013" i="2" s="1"/>
  <c r="BE1013" i="2"/>
  <c r="AF1013" i="2" s="1"/>
  <c r="BB976" i="2"/>
  <c r="AC976" i="2" s="1"/>
  <c r="BD976" i="2"/>
  <c r="AE976" i="2" s="1"/>
  <c r="BI976" i="2"/>
  <c r="AJ976" i="2" s="1"/>
  <c r="BC125" i="2"/>
  <c r="AD125" i="2" s="1"/>
  <c r="AZ125" i="2"/>
  <c r="AA125" i="2" s="1"/>
  <c r="Z336" i="2"/>
  <c r="AZ336" i="2"/>
  <c r="AA336" i="2" s="1"/>
  <c r="BI979" i="2"/>
  <c r="AJ979" i="2" s="1"/>
  <c r="BG979" i="2"/>
  <c r="AH979" i="2" s="1"/>
  <c r="AZ798" i="2"/>
  <c r="AA798" i="2" s="1"/>
  <c r="BE798" i="2"/>
  <c r="AF798" i="2" s="1"/>
  <c r="Z798" i="2"/>
  <c r="BC798" i="2"/>
  <c r="AD798" i="2" s="1"/>
  <c r="BE817" i="2"/>
  <c r="AF817" i="2" s="1"/>
  <c r="BB917" i="2"/>
  <c r="AC917" i="2" s="1"/>
  <c r="BB790" i="2"/>
  <c r="AC790" i="2" s="1"/>
  <c r="BH183" i="2"/>
  <c r="AI183" i="2" s="1"/>
  <c r="BC738" i="2"/>
  <c r="AD738" i="2" s="1"/>
  <c r="Y917" i="2"/>
  <c r="Z672" i="2"/>
  <c r="Y852" i="2"/>
  <c r="Y434" i="2"/>
  <c r="Z605" i="2"/>
  <c r="Z458" i="2"/>
  <c r="BH823" i="2"/>
  <c r="AI823" i="2" s="1"/>
  <c r="Z917" i="2"/>
  <c r="Z790" i="2"/>
  <c r="Z183" i="2"/>
  <c r="BC394" i="2"/>
  <c r="AD394" i="2" s="1"/>
  <c r="BH738" i="2"/>
  <c r="AI738" i="2" s="1"/>
  <c r="BG131" i="2"/>
  <c r="AH131" i="2" s="1"/>
  <c r="BG1000" i="2"/>
  <c r="AH1000" i="2" s="1"/>
  <c r="BC350" i="2"/>
  <c r="AD350" i="2" s="1"/>
  <c r="BA261" i="2"/>
  <c r="AB261" i="2" s="1"/>
  <c r="BC41" i="2"/>
  <c r="AD41" i="2" s="1"/>
  <c r="BG41" i="2"/>
  <c r="AH41" i="2" s="1"/>
  <c r="BA1084" i="2"/>
  <c r="AB1084" i="2" s="1"/>
  <c r="BF1181" i="2"/>
  <c r="AG1181" i="2" s="1"/>
  <c r="Z1181" i="2"/>
  <c r="BC1135" i="2"/>
  <c r="AD1135" i="2" s="1"/>
  <c r="BK1143" i="2"/>
  <c r="AL1143" i="2" s="1"/>
  <c r="BJ95" i="2"/>
  <c r="AK95" i="2" s="1"/>
  <c r="BH927" i="2"/>
  <c r="AI927" i="2" s="1"/>
  <c r="BE1084" i="2"/>
  <c r="AF1084" i="2" s="1"/>
  <c r="BH976" i="2"/>
  <c r="AI976" i="2" s="1"/>
  <c r="BK942" i="2"/>
  <c r="AL942" i="2" s="1"/>
  <c r="Z942" i="2"/>
  <c r="BG817" i="2"/>
  <c r="AH817" i="2" s="1"/>
  <c r="BC291" i="2"/>
  <c r="AD291" i="2" s="1"/>
  <c r="AZ576" i="2"/>
  <c r="AA576" i="2" s="1"/>
  <c r="BF576" i="2"/>
  <c r="AG576" i="2" s="1"/>
  <c r="BJ576" i="2"/>
  <c r="AK576" i="2" s="1"/>
  <c r="BC1196" i="2"/>
  <c r="AD1196" i="2" s="1"/>
  <c r="BA1196" i="2"/>
  <c r="AB1196" i="2" s="1"/>
  <c r="Z1196" i="2"/>
  <c r="BG1196" i="2"/>
  <c r="AH1196" i="2" s="1"/>
  <c r="BH1119" i="2"/>
  <c r="AI1119" i="2" s="1"/>
  <c r="BC1119" i="2"/>
  <c r="AD1119" i="2" s="1"/>
  <c r="BA1119" i="2"/>
  <c r="AB1119" i="2" s="1"/>
  <c r="BG1119" i="2"/>
  <c r="AH1119" i="2" s="1"/>
  <c r="BK1119" i="2"/>
  <c r="AL1119" i="2" s="1"/>
  <c r="BD1197" i="2"/>
  <c r="AE1197" i="2" s="1"/>
  <c r="BJ1197" i="2"/>
  <c r="AK1197" i="2" s="1"/>
  <c r="BE1197" i="2"/>
  <c r="AF1197" i="2" s="1"/>
  <c r="BK1197" i="2"/>
  <c r="AL1197" i="2" s="1"/>
  <c r="BI1197" i="2"/>
  <c r="AJ1197" i="2" s="1"/>
  <c r="BD63" i="2"/>
  <c r="AE63" i="2" s="1"/>
  <c r="BC63" i="2"/>
  <c r="AD63" i="2" s="1"/>
  <c r="BA505" i="2"/>
  <c r="AB505" i="2" s="1"/>
  <c r="BD505" i="2"/>
  <c r="AE505" i="2" s="1"/>
  <c r="Y505" i="2"/>
  <c r="BC505" i="2"/>
  <c r="AD505" i="2" s="1"/>
  <c r="BJ505" i="2"/>
  <c r="AK505" i="2" s="1"/>
  <c r="BB1027" i="2"/>
  <c r="AC1027" i="2" s="1"/>
  <c r="BK1027" i="2"/>
  <c r="AL1027" i="2" s="1"/>
  <c r="Z1027" i="2"/>
  <c r="BF1027" i="2"/>
  <c r="AG1027" i="2" s="1"/>
  <c r="AZ1027" i="2"/>
  <c r="AA1027" i="2" s="1"/>
  <c r="BG1027" i="2"/>
  <c r="AH1027" i="2" s="1"/>
  <c r="BH1027" i="2"/>
  <c r="AI1027" i="2" s="1"/>
  <c r="BD1027" i="2"/>
  <c r="AE1027" i="2" s="1"/>
  <c r="Y1027" i="2"/>
  <c r="BC1027" i="2"/>
  <c r="AD1027" i="2" s="1"/>
  <c r="BC700" i="2"/>
  <c r="AD700" i="2" s="1"/>
  <c r="BJ738" i="2"/>
  <c r="AK738" i="2" s="1"/>
  <c r="BD790" i="2"/>
  <c r="AE790" i="2" s="1"/>
  <c r="BH817" i="2"/>
  <c r="AI817" i="2" s="1"/>
  <c r="BA782" i="2"/>
  <c r="AB782" i="2" s="1"/>
  <c r="BE520" i="2"/>
  <c r="AF520" i="2" s="1"/>
  <c r="BK131" i="2"/>
  <c r="AL131" i="2" s="1"/>
  <c r="BC434" i="2"/>
  <c r="AD434" i="2" s="1"/>
  <c r="BF572" i="2"/>
  <c r="AG572" i="2" s="1"/>
  <c r="BD261" i="2"/>
  <c r="AE261" i="2" s="1"/>
  <c r="BJ261" i="2"/>
  <c r="AK261" i="2" s="1"/>
  <c r="BB1000" i="2"/>
  <c r="AC1000" i="2" s="1"/>
  <c r="Y1000" i="2"/>
  <c r="U2223" i="2"/>
  <c r="BH917" i="2"/>
  <c r="AI917" i="2" s="1"/>
  <c r="BE917" i="2"/>
  <c r="AF917" i="2" s="1"/>
  <c r="BI917" i="2"/>
  <c r="AJ917" i="2" s="1"/>
  <c r="BF917" i="2"/>
  <c r="AG917" i="2" s="1"/>
  <c r="BA917" i="2"/>
  <c r="AB917" i="2" s="1"/>
  <c r="BG917" i="2"/>
  <c r="AH917" i="2" s="1"/>
  <c r="BJ917" i="2"/>
  <c r="AK917" i="2" s="1"/>
  <c r="BA817" i="2"/>
  <c r="AB817" i="2" s="1"/>
  <c r="BG738" i="2"/>
  <c r="AH738" i="2" s="1"/>
  <c r="BJ936" i="2"/>
  <c r="AK936" i="2" s="1"/>
  <c r="BF738" i="2"/>
  <c r="AG738" i="2" s="1"/>
  <c r="Y738" i="2"/>
  <c r="U1436" i="2"/>
  <c r="Y927" i="2"/>
  <c r="BC978" i="2"/>
  <c r="AD978" i="2" s="1"/>
  <c r="Y576" i="2"/>
  <c r="Z1046" i="2"/>
  <c r="Y769" i="2"/>
  <c r="BA263" i="2"/>
  <c r="AB263" i="2" s="1"/>
  <c r="BK817" i="2"/>
  <c r="AL817" i="2" s="1"/>
  <c r="BH640" i="2"/>
  <c r="AI640" i="2" s="1"/>
  <c r="Z713" i="2"/>
  <c r="BI873" i="2"/>
  <c r="AJ873" i="2" s="1"/>
  <c r="Z796" i="2"/>
  <c r="BJ510" i="2"/>
  <c r="AK510" i="2" s="1"/>
  <c r="BE576" i="2"/>
  <c r="AF576" i="2" s="1"/>
  <c r="BC572" i="2"/>
  <c r="AD572" i="2" s="1"/>
  <c r="BE41" i="2"/>
  <c r="AF41" i="2" s="1"/>
  <c r="U57" i="2"/>
  <c r="BD1196" i="2"/>
  <c r="AE1196" i="2" s="1"/>
  <c r="BA1181" i="2"/>
  <c r="AB1181" i="2" s="1"/>
  <c r="BI1135" i="2"/>
  <c r="AJ1135" i="2" s="1"/>
  <c r="Y261" i="2"/>
  <c r="BA576" i="2"/>
  <c r="AB576" i="2" s="1"/>
  <c r="BJ1000" i="2"/>
  <c r="AK1000" i="2" s="1"/>
  <c r="BB1197" i="2"/>
  <c r="AC1197" i="2" s="1"/>
  <c r="BC1143" i="2"/>
  <c r="AD1143" i="2" s="1"/>
  <c r="BF1143" i="2"/>
  <c r="AG1143" i="2" s="1"/>
  <c r="BA95" i="2"/>
  <c r="AB95" i="2" s="1"/>
  <c r="BB1196" i="2"/>
  <c r="AC1196" i="2" s="1"/>
  <c r="BD1084" i="2"/>
  <c r="AE1084" i="2" s="1"/>
  <c r="BD1119" i="2"/>
  <c r="AE1119" i="2" s="1"/>
  <c r="U1071" i="2"/>
  <c r="X610" i="2" s="1"/>
  <c r="BB742" i="2"/>
  <c r="AC742" i="2" s="1"/>
  <c r="BE742" i="2"/>
  <c r="AF742" i="2" s="1"/>
  <c r="BH57" i="2"/>
  <c r="AI57" i="2" s="1"/>
  <c r="BA157" i="2"/>
  <c r="AB157" i="2" s="1"/>
  <c r="BF71" i="2"/>
  <c r="AG71" i="2" s="1"/>
  <c r="U458" i="2"/>
  <c r="BH1030" i="2"/>
  <c r="AI1030" i="2" s="1"/>
  <c r="BJ455" i="2"/>
  <c r="AK455" i="2" s="1"/>
  <c r="BI455" i="2"/>
  <c r="AJ455" i="2" s="1"/>
  <c r="BA702" i="2"/>
  <c r="AB702" i="2" s="1"/>
  <c r="BG310" i="2"/>
  <c r="AH310" i="2" s="1"/>
  <c r="BH524" i="2"/>
  <c r="AI524" i="2" s="1"/>
  <c r="BC524" i="2"/>
  <c r="AD524" i="2" s="1"/>
  <c r="BF993" i="2"/>
  <c r="AG993" i="2" s="1"/>
  <c r="BI993" i="2"/>
  <c r="AJ993" i="2" s="1"/>
  <c r="BA934" i="2"/>
  <c r="AB934" i="2" s="1"/>
  <c r="BJ934" i="2"/>
  <c r="AK934" i="2" s="1"/>
  <c r="BB651" i="2"/>
  <c r="AC651" i="2" s="1"/>
  <c r="U1127" i="2"/>
  <c r="X635" i="2" s="1"/>
  <c r="BF53" i="2"/>
  <c r="AG53" i="2" s="1"/>
  <c r="BD810" i="2"/>
  <c r="AE810" i="2" s="1"/>
  <c r="BA897" i="2"/>
  <c r="AB897" i="2" s="1"/>
  <c r="BE14" i="2"/>
  <c r="AF14" i="2" s="1"/>
  <c r="BD14" i="2"/>
  <c r="AE14" i="2" s="1"/>
  <c r="BF32" i="2"/>
  <c r="AG32" i="2" s="1"/>
  <c r="BH157" i="2"/>
  <c r="AI157" i="2" s="1"/>
  <c r="BI119" i="2"/>
  <c r="AJ119" i="2" s="1"/>
  <c r="BF1001" i="2"/>
  <c r="AG1001" i="2" s="1"/>
  <c r="BC230" i="2"/>
  <c r="AD230" i="2" s="1"/>
  <c r="BC326" i="2"/>
  <c r="AD326" i="2" s="1"/>
  <c r="BB1001" i="2"/>
  <c r="AC1001" i="2" s="1"/>
  <c r="Z840" i="2"/>
  <c r="BF688" i="2"/>
  <c r="AG688" i="2" s="1"/>
  <c r="BE688" i="2"/>
  <c r="AF688" i="2" s="1"/>
  <c r="BC656" i="2"/>
  <c r="AD656" i="2" s="1"/>
  <c r="BF829" i="2"/>
  <c r="AG829" i="2" s="1"/>
  <c r="BK451" i="2"/>
  <c r="AL451" i="2" s="1"/>
  <c r="BB157" i="2"/>
  <c r="AC157" i="2" s="1"/>
  <c r="BJ119" i="2"/>
  <c r="AK119" i="2" s="1"/>
  <c r="BC157" i="2"/>
  <c r="AD157" i="2" s="1"/>
  <c r="AZ850" i="2"/>
  <c r="AA850" i="2" s="1"/>
  <c r="BF840" i="2"/>
  <c r="AG840" i="2" s="1"/>
  <c r="BG270" i="2"/>
  <c r="AH270" i="2" s="1"/>
  <c r="BJ57" i="2"/>
  <c r="AK57" i="2" s="1"/>
  <c r="BJ71" i="2"/>
  <c r="AK71" i="2" s="1"/>
  <c r="BK157" i="2"/>
  <c r="AL157" i="2" s="1"/>
  <c r="AZ1205" i="2"/>
  <c r="AA1205" i="2" s="1"/>
  <c r="BA1205" i="2"/>
  <c r="AB1205" i="2" s="1"/>
  <c r="BD1205" i="2"/>
  <c r="AE1205" i="2" s="1"/>
  <c r="Y1205" i="2"/>
  <c r="BH1205" i="2"/>
  <c r="AI1205" i="2" s="1"/>
  <c r="BI1205" i="2"/>
  <c r="AJ1205" i="2" s="1"/>
  <c r="Z1205" i="2"/>
  <c r="BJ1205" i="2"/>
  <c r="AK1205" i="2" s="1"/>
  <c r="BF1205" i="2"/>
  <c r="AG1205" i="2" s="1"/>
  <c r="BE1205" i="2"/>
  <c r="AF1205" i="2" s="1"/>
  <c r="BB1205" i="2"/>
  <c r="AC1205" i="2" s="1"/>
  <c r="BG1205" i="2"/>
  <c r="AH1205" i="2" s="1"/>
  <c r="BC1205" i="2"/>
  <c r="AD1205" i="2" s="1"/>
  <c r="BK1205" i="2"/>
  <c r="AL1205" i="2" s="1"/>
  <c r="O1573" i="2"/>
  <c r="U1573" i="2" s="1"/>
  <c r="BB840" i="2"/>
  <c r="AC840" i="2" s="1"/>
  <c r="U840" i="2"/>
  <c r="U1327" i="2"/>
  <c r="X730" i="2" s="1"/>
  <c r="BF524" i="2"/>
  <c r="AG524" i="2" s="1"/>
  <c r="BI1024" i="2"/>
  <c r="AJ1024" i="2" s="1"/>
  <c r="BK831" i="2"/>
  <c r="AL831" i="2" s="1"/>
  <c r="BA57" i="2"/>
  <c r="AB57" i="2" s="1"/>
  <c r="BA499" i="2"/>
  <c r="AB499" i="2" s="1"/>
  <c r="BC831" i="2"/>
  <c r="AD831" i="2" s="1"/>
  <c r="BG53" i="2"/>
  <c r="AH53" i="2" s="1"/>
  <c r="AZ14" i="2"/>
  <c r="AA14" i="2" s="1"/>
  <c r="BG692" i="2"/>
  <c r="AH692" i="2" s="1"/>
  <c r="BJ1016" i="2"/>
  <c r="AK1016" i="2" s="1"/>
  <c r="Z119" i="2"/>
  <c r="BB119" i="2"/>
  <c r="AC119" i="2" s="1"/>
  <c r="AZ157" i="2"/>
  <c r="AA157" i="2" s="1"/>
  <c r="BE831" i="2"/>
  <c r="AF831" i="2" s="1"/>
  <c r="BJ688" i="2"/>
  <c r="AK688" i="2" s="1"/>
  <c r="AZ330" i="2"/>
  <c r="AA330" i="2" s="1"/>
  <c r="AZ840" i="2"/>
  <c r="AA840" i="2" s="1"/>
  <c r="BH119" i="2"/>
  <c r="AI119" i="2" s="1"/>
  <c r="BG151" i="2"/>
  <c r="AH151" i="2" s="1"/>
  <c r="U578" i="2"/>
  <c r="Y326" i="2"/>
  <c r="BA119" i="2"/>
  <c r="AB119" i="2" s="1"/>
  <c r="AZ488" i="2"/>
  <c r="AA488" i="2" s="1"/>
  <c r="U1908" i="2"/>
  <c r="U1800" i="2"/>
  <c r="U87" i="2"/>
  <c r="X61" i="2" s="1"/>
  <c r="U2276" i="2"/>
  <c r="BG71" i="2"/>
  <c r="AH71" i="2" s="1"/>
  <c r="BJ840" i="2"/>
  <c r="AK840" i="2" s="1"/>
  <c r="BJ230" i="2"/>
  <c r="AK230" i="2" s="1"/>
  <c r="BH326" i="2"/>
  <c r="AI326" i="2" s="1"/>
  <c r="O2191" i="2"/>
  <c r="N2191" i="2"/>
  <c r="U2191" i="2" s="1"/>
  <c r="BE1175" i="2"/>
  <c r="AF1175" i="2" s="1"/>
  <c r="Y1175" i="2"/>
  <c r="BC1175" i="2"/>
  <c r="AD1175" i="2" s="1"/>
  <c r="Z1175" i="2"/>
  <c r="BK1175" i="2"/>
  <c r="AL1175" i="2" s="1"/>
  <c r="BJ1175" i="2"/>
  <c r="AK1175" i="2" s="1"/>
  <c r="BG1175" i="2"/>
  <c r="AH1175" i="2" s="1"/>
  <c r="BA1175" i="2"/>
  <c r="AB1175" i="2" s="1"/>
  <c r="BD1175" i="2"/>
  <c r="AE1175" i="2" s="1"/>
  <c r="Y7" i="2"/>
  <c r="Y930" i="2"/>
  <c r="Y186" i="2"/>
  <c r="BF790" i="2"/>
  <c r="AG790" i="2" s="1"/>
  <c r="BA1114" i="2"/>
  <c r="AB1114" i="2" s="1"/>
  <c r="BB122" i="2"/>
  <c r="AC122" i="2" s="1"/>
  <c r="AZ1175" i="2"/>
  <c r="AA1175" i="2" s="1"/>
  <c r="Z714" i="2"/>
  <c r="Z247" i="2"/>
  <c r="BI247" i="2"/>
  <c r="AJ247" i="2" s="1"/>
  <c r="Y161" i="2"/>
  <c r="BB161" i="2"/>
  <c r="AC161" i="2" s="1"/>
  <c r="BA161" i="2"/>
  <c r="AB161" i="2" s="1"/>
  <c r="BI161" i="2"/>
  <c r="AJ161" i="2" s="1"/>
  <c r="BF161" i="2"/>
  <c r="AG161" i="2" s="1"/>
  <c r="BJ161" i="2"/>
  <c r="AK161" i="2" s="1"/>
  <c r="BG161" i="2"/>
  <c r="AH161" i="2" s="1"/>
  <c r="AZ161" i="2"/>
  <c r="AA161" i="2" s="1"/>
  <c r="BE188" i="2"/>
  <c r="AF188" i="2" s="1"/>
  <c r="BA188" i="2"/>
  <c r="AB188" i="2" s="1"/>
  <c r="BC188" i="2"/>
  <c r="AD188" i="2" s="1"/>
  <c r="BF188" i="2"/>
  <c r="AG188" i="2" s="1"/>
  <c r="BH188" i="2"/>
  <c r="AI188" i="2" s="1"/>
  <c r="BI188" i="2"/>
  <c r="AJ188" i="2" s="1"/>
  <c r="BK188" i="2"/>
  <c r="AL188" i="2" s="1"/>
  <c r="BG188" i="2"/>
  <c r="AH188" i="2" s="1"/>
  <c r="BB835" i="2"/>
  <c r="AC835" i="2" s="1"/>
  <c r="Y835" i="2"/>
  <c r="BD835" i="2"/>
  <c r="AE835" i="2" s="1"/>
  <c r="BC1066" i="2"/>
  <c r="AD1066" i="2" s="1"/>
  <c r="BI1066" i="2"/>
  <c r="AJ1066" i="2" s="1"/>
  <c r="BH1066" i="2"/>
  <c r="AI1066" i="2" s="1"/>
  <c r="BF1066" i="2"/>
  <c r="AG1066" i="2" s="1"/>
  <c r="BD1066" i="2"/>
  <c r="AE1066" i="2" s="1"/>
  <c r="BA1066" i="2"/>
  <c r="AB1066" i="2" s="1"/>
  <c r="BG238" i="2"/>
  <c r="AH238" i="2" s="1"/>
  <c r="BA238" i="2"/>
  <c r="AB238" i="2" s="1"/>
  <c r="BI238" i="2"/>
  <c r="AJ238" i="2" s="1"/>
  <c r="Z639" i="2"/>
  <c r="BD639" i="2"/>
  <c r="AE639" i="2" s="1"/>
  <c r="Y639" i="2"/>
  <c r="BH639" i="2"/>
  <c r="AI639" i="2" s="1"/>
  <c r="BB639" i="2"/>
  <c r="AC639" i="2" s="1"/>
  <c r="BA639" i="2"/>
  <c r="AB639" i="2" s="1"/>
  <c r="BF432" i="2"/>
  <c r="AG432" i="2" s="1"/>
  <c r="BB432" i="2"/>
  <c r="AC432" i="2" s="1"/>
  <c r="BE432" i="2"/>
  <c r="AF432" i="2" s="1"/>
  <c r="BC432" i="2"/>
  <c r="AD432" i="2" s="1"/>
  <c r="AZ432" i="2"/>
  <c r="AA432" i="2" s="1"/>
  <c r="BD432" i="2"/>
  <c r="AE432" i="2" s="1"/>
  <c r="BJ432" i="2"/>
  <c r="AK432" i="2" s="1"/>
  <c r="BK432" i="2"/>
  <c r="AL432" i="2" s="1"/>
  <c r="BH1203" i="2"/>
  <c r="AI1203" i="2" s="1"/>
  <c r="BG1203" i="2"/>
  <c r="AH1203" i="2" s="1"/>
  <c r="BK1203" i="2"/>
  <c r="AL1203" i="2" s="1"/>
  <c r="BJ1203" i="2"/>
  <c r="AK1203" i="2" s="1"/>
  <c r="Y1203" i="2"/>
  <c r="BA1203" i="2"/>
  <c r="AB1203" i="2" s="1"/>
  <c r="BK575" i="2"/>
  <c r="AL575" i="2" s="1"/>
  <c r="BI575" i="2"/>
  <c r="AJ575" i="2" s="1"/>
  <c r="BJ575" i="2"/>
  <c r="AK575" i="2" s="1"/>
  <c r="BA575" i="2"/>
  <c r="AB575" i="2" s="1"/>
  <c r="BD575" i="2"/>
  <c r="AE575" i="2" s="1"/>
  <c r="BH790" i="2"/>
  <c r="AI790" i="2" s="1"/>
  <c r="Y790" i="2"/>
  <c r="Y901" i="2"/>
  <c r="BC790" i="2"/>
  <c r="AD790" i="2" s="1"/>
  <c r="BF1175" i="2"/>
  <c r="AG1175" i="2" s="1"/>
  <c r="Z930" i="2"/>
  <c r="BJ873" i="2"/>
  <c r="AK873" i="2" s="1"/>
  <c r="BA790" i="2"/>
  <c r="AB790" i="2" s="1"/>
  <c r="AZ790" i="2"/>
  <c r="AA790" i="2" s="1"/>
  <c r="BE1114" i="2"/>
  <c r="AF1114" i="2" s="1"/>
  <c r="Z122" i="2"/>
  <c r="BH1175" i="2"/>
  <c r="AI1175" i="2" s="1"/>
  <c r="U1160" i="2"/>
  <c r="BF669" i="2"/>
  <c r="AG669" i="2" s="1"/>
  <c r="BB669" i="2"/>
  <c r="AC669" i="2" s="1"/>
  <c r="BG669" i="2"/>
  <c r="AH669" i="2" s="1"/>
  <c r="BA669" i="2"/>
  <c r="AB669" i="2" s="1"/>
  <c r="BE669" i="2"/>
  <c r="AF669" i="2" s="1"/>
  <c r="AZ669" i="2"/>
  <c r="AA669" i="2" s="1"/>
  <c r="BD669" i="2"/>
  <c r="AE669" i="2" s="1"/>
  <c r="BI669" i="2"/>
  <c r="AJ669" i="2" s="1"/>
  <c r="BH669" i="2"/>
  <c r="AI669" i="2" s="1"/>
  <c r="AZ706" i="2"/>
  <c r="AA706" i="2" s="1"/>
  <c r="BJ706" i="2"/>
  <c r="AK706" i="2" s="1"/>
  <c r="BA706" i="2"/>
  <c r="AB706" i="2" s="1"/>
  <c r="BE706" i="2"/>
  <c r="AF706" i="2" s="1"/>
  <c r="BB706" i="2"/>
  <c r="AC706" i="2" s="1"/>
  <c r="BG706" i="2"/>
  <c r="AH706" i="2" s="1"/>
  <c r="BC706" i="2"/>
  <c r="AD706" i="2" s="1"/>
  <c r="BD706" i="2"/>
  <c r="AE706" i="2" s="1"/>
  <c r="BI706" i="2"/>
  <c r="AJ706" i="2" s="1"/>
  <c r="BK706" i="2"/>
  <c r="AL706" i="2" s="1"/>
  <c r="Z706" i="2"/>
  <c r="BH706" i="2"/>
  <c r="AI706" i="2" s="1"/>
  <c r="BI790" i="2"/>
  <c r="AJ790" i="2" s="1"/>
  <c r="BI1174" i="2"/>
  <c r="AJ1174" i="2" s="1"/>
  <c r="Y122" i="2"/>
  <c r="BJ790" i="2"/>
  <c r="AK790" i="2" s="1"/>
  <c r="AZ1131" i="2"/>
  <c r="AA1131" i="2" s="1"/>
  <c r="BB1131" i="2"/>
  <c r="AC1131" i="2" s="1"/>
  <c r="BG160" i="2"/>
  <c r="AH160" i="2" s="1"/>
  <c r="BK160" i="2"/>
  <c r="AL160" i="2" s="1"/>
  <c r="BH160" i="2"/>
  <c r="AI160" i="2" s="1"/>
  <c r="BI160" i="2"/>
  <c r="AJ160" i="2" s="1"/>
  <c r="BD160" i="2"/>
  <c r="AE160" i="2" s="1"/>
  <c r="AZ160" i="2"/>
  <c r="AA160" i="2" s="1"/>
  <c r="BF160" i="2"/>
  <c r="AG160" i="2" s="1"/>
  <c r="BE160" i="2"/>
  <c r="AF160" i="2" s="1"/>
  <c r="BA617" i="2"/>
  <c r="AB617" i="2" s="1"/>
  <c r="BB617" i="2"/>
  <c r="AC617" i="2" s="1"/>
  <c r="BE617" i="2"/>
  <c r="AF617" i="2" s="1"/>
  <c r="BC175" i="2"/>
  <c r="AD175" i="2" s="1"/>
  <c r="BD175" i="2"/>
  <c r="AE175" i="2" s="1"/>
  <c r="Z175" i="2"/>
  <c r="BK175" i="2"/>
  <c r="AL175" i="2" s="1"/>
  <c r="AZ175" i="2"/>
  <c r="AA175" i="2" s="1"/>
  <c r="BA175" i="2"/>
  <c r="AB175" i="2" s="1"/>
  <c r="BG175" i="2"/>
  <c r="AH175" i="2" s="1"/>
  <c r="BI175" i="2"/>
  <c r="AJ175" i="2" s="1"/>
  <c r="BB175" i="2"/>
  <c r="AC175" i="2" s="1"/>
  <c r="BF175" i="2"/>
  <c r="AG175" i="2" s="1"/>
  <c r="BE175" i="2"/>
  <c r="AF175" i="2" s="1"/>
  <c r="Y39" i="2"/>
  <c r="AZ852" i="2"/>
  <c r="AA852" i="2" s="1"/>
  <c r="BF852" i="2"/>
  <c r="AG852" i="2" s="1"/>
  <c r="Y1093" i="2"/>
  <c r="Z1093" i="2"/>
  <c r="BJ1124" i="2"/>
  <c r="AK1124" i="2" s="1"/>
  <c r="Y1124" i="2"/>
  <c r="AZ891" i="2"/>
  <c r="AA891" i="2" s="1"/>
  <c r="Z39" i="2"/>
  <c r="BK113" i="2"/>
  <c r="AL113" i="2" s="1"/>
  <c r="BA806" i="2"/>
  <c r="AB806" i="2" s="1"/>
  <c r="BE806" i="2"/>
  <c r="AF806" i="2" s="1"/>
  <c r="BJ806" i="2"/>
  <c r="AK806" i="2" s="1"/>
  <c r="BA606" i="2"/>
  <c r="AB606" i="2" s="1"/>
  <c r="BJ606" i="2"/>
  <c r="AK606" i="2" s="1"/>
  <c r="U351" i="2"/>
  <c r="X250" i="2" s="1"/>
  <c r="AZ1174" i="2"/>
  <c r="AA1174" i="2" s="1"/>
  <c r="BF378" i="2"/>
  <c r="AG378" i="2" s="1"/>
  <c r="BB378" i="2"/>
  <c r="AC378" i="2" s="1"/>
  <c r="BI378" i="2"/>
  <c r="AJ378" i="2" s="1"/>
  <c r="BJ31" i="2"/>
  <c r="AK31" i="2" s="1"/>
  <c r="BB31" i="2"/>
  <c r="AC31" i="2" s="1"/>
  <c r="BA31" i="2"/>
  <c r="AB31" i="2" s="1"/>
  <c r="BD31" i="2"/>
  <c r="AE31" i="2" s="1"/>
  <c r="BH31" i="2"/>
  <c r="AI31" i="2" s="1"/>
  <c r="Y31" i="2"/>
  <c r="BK63" i="2"/>
  <c r="AL63" i="2" s="1"/>
  <c r="BG63" i="2"/>
  <c r="AH63" i="2" s="1"/>
  <c r="BE63" i="2"/>
  <c r="AF63" i="2" s="1"/>
  <c r="BI63" i="2"/>
  <c r="AJ63" i="2" s="1"/>
  <c r="Z63" i="2"/>
  <c r="BB63" i="2"/>
  <c r="AC63" i="2" s="1"/>
  <c r="AZ63" i="2"/>
  <c r="AA63" i="2" s="1"/>
  <c r="Z62" i="2"/>
  <c r="BA62" i="2"/>
  <c r="AB62" i="2" s="1"/>
  <c r="BD62" i="2"/>
  <c r="AE62" i="2" s="1"/>
  <c r="BJ62" i="2"/>
  <c r="AK62" i="2" s="1"/>
  <c r="BB62" i="2"/>
  <c r="AC62" i="2" s="1"/>
  <c r="BD549" i="2"/>
  <c r="AE549" i="2" s="1"/>
  <c r="BE549" i="2"/>
  <c r="AF549" i="2" s="1"/>
  <c r="BH549" i="2"/>
  <c r="AI549" i="2" s="1"/>
  <c r="BG549" i="2"/>
  <c r="AH549" i="2" s="1"/>
  <c r="BB549" i="2"/>
  <c r="AC549" i="2" s="1"/>
  <c r="BI549" i="2"/>
  <c r="AJ549" i="2" s="1"/>
  <c r="BK549" i="2"/>
  <c r="AL549" i="2" s="1"/>
  <c r="Y549" i="2"/>
  <c r="BC549" i="2"/>
  <c r="AD549" i="2" s="1"/>
  <c r="BD517" i="2"/>
  <c r="AE517" i="2" s="1"/>
  <c r="BC517" i="2"/>
  <c r="AD517" i="2" s="1"/>
  <c r="BE517" i="2"/>
  <c r="AF517" i="2" s="1"/>
  <c r="Y517" i="2"/>
  <c r="BA517" i="2"/>
  <c r="AB517" i="2" s="1"/>
  <c r="Z517" i="2"/>
  <c r="BG517" i="2"/>
  <c r="AH517" i="2" s="1"/>
  <c r="BI517" i="2"/>
  <c r="AJ517" i="2" s="1"/>
  <c r="AZ517" i="2"/>
  <c r="AA517" i="2" s="1"/>
  <c r="BH517" i="2"/>
  <c r="AI517" i="2" s="1"/>
  <c r="BB517" i="2"/>
  <c r="AC517" i="2" s="1"/>
  <c r="BF998" i="2"/>
  <c r="AG998" i="2" s="1"/>
  <c r="BC998" i="2"/>
  <c r="AD998" i="2" s="1"/>
  <c r="BA998" i="2"/>
  <c r="AB998" i="2" s="1"/>
  <c r="BJ998" i="2"/>
  <c r="AK998" i="2" s="1"/>
  <c r="BE998" i="2"/>
  <c r="AF998" i="2" s="1"/>
  <c r="Y998" i="2"/>
  <c r="BD998" i="2"/>
  <c r="AE998" i="2" s="1"/>
  <c r="BI998" i="2"/>
  <c r="AJ998" i="2" s="1"/>
  <c r="AZ998" i="2"/>
  <c r="AA998" i="2" s="1"/>
  <c r="BC341" i="2"/>
  <c r="AD341" i="2" s="1"/>
  <c r="BK341" i="2"/>
  <c r="AL341" i="2" s="1"/>
  <c r="BA341" i="2"/>
  <c r="AB341" i="2" s="1"/>
  <c r="BJ341" i="2"/>
  <c r="AK341" i="2" s="1"/>
  <c r="Y341" i="2"/>
  <c r="BD341" i="2"/>
  <c r="AE341" i="2" s="1"/>
  <c r="Y369" i="2"/>
  <c r="BF369" i="2"/>
  <c r="AG369" i="2" s="1"/>
  <c r="BK369" i="2"/>
  <c r="AL369" i="2" s="1"/>
  <c r="BH369" i="2"/>
  <c r="AI369" i="2" s="1"/>
  <c r="BB369" i="2"/>
  <c r="AC369" i="2" s="1"/>
  <c r="Z369" i="2"/>
  <c r="AZ369" i="2"/>
  <c r="AA369" i="2" s="1"/>
  <c r="BC369" i="2"/>
  <c r="AD369" i="2" s="1"/>
  <c r="BJ369" i="2"/>
  <c r="AK369" i="2" s="1"/>
  <c r="BE369" i="2"/>
  <c r="AF369" i="2" s="1"/>
  <c r="Z28" i="2"/>
  <c r="BA28" i="2"/>
  <c r="AB28" i="2" s="1"/>
  <c r="BE182" i="2"/>
  <c r="AF182" i="2" s="1"/>
  <c r="Z182" i="2"/>
  <c r="BD182" i="2"/>
  <c r="AE182" i="2" s="1"/>
  <c r="BA182" i="2"/>
  <c r="AB182" i="2" s="1"/>
  <c r="BH182" i="2"/>
  <c r="AI182" i="2" s="1"/>
  <c r="BJ182" i="2"/>
  <c r="AK182" i="2" s="1"/>
  <c r="BI182" i="2"/>
  <c r="AJ182" i="2" s="1"/>
  <c r="BK182" i="2"/>
  <c r="AL182" i="2" s="1"/>
  <c r="BF182" i="2"/>
  <c r="AG182" i="2" s="1"/>
  <c r="BB182" i="2"/>
  <c r="AC182" i="2" s="1"/>
  <c r="BA872" i="2"/>
  <c r="AB872" i="2" s="1"/>
  <c r="BB872" i="2"/>
  <c r="AC872" i="2" s="1"/>
  <c r="BD872" i="2"/>
  <c r="AE872" i="2" s="1"/>
  <c r="BC872" i="2"/>
  <c r="AD872" i="2" s="1"/>
  <c r="BJ872" i="2"/>
  <c r="AK872" i="2" s="1"/>
  <c r="BH872" i="2"/>
  <c r="AI872" i="2" s="1"/>
  <c r="BE872" i="2"/>
  <c r="AF872" i="2" s="1"/>
  <c r="Z872" i="2"/>
  <c r="BK872" i="2"/>
  <c r="AL872" i="2" s="1"/>
  <c r="BH1174" i="2"/>
  <c r="AI1174" i="2" s="1"/>
  <c r="BD136" i="2"/>
  <c r="AE136" i="2" s="1"/>
  <c r="BJ553" i="2"/>
  <c r="AK553" i="2" s="1"/>
  <c r="Z1015" i="2"/>
  <c r="BG790" i="2"/>
  <c r="AH790" i="2" s="1"/>
  <c r="Y542" i="2"/>
  <c r="BF575" i="2"/>
  <c r="AG575" i="2" s="1"/>
  <c r="AZ575" i="2"/>
  <c r="AA575" i="2" s="1"/>
  <c r="Z795" i="2"/>
  <c r="BJ795" i="2"/>
  <c r="AK795" i="2" s="1"/>
  <c r="BA122" i="2"/>
  <c r="AB122" i="2" s="1"/>
  <c r="BG109" i="2"/>
  <c r="AH109" i="2" s="1"/>
  <c r="BI109" i="2"/>
  <c r="AJ109" i="2" s="1"/>
  <c r="Z814" i="2"/>
  <c r="BC814" i="2"/>
  <c r="AD814" i="2" s="1"/>
  <c r="Y575" i="2"/>
  <c r="Z481" i="2"/>
  <c r="BH886" i="2"/>
  <c r="AI886" i="2" s="1"/>
  <c r="BH678" i="2"/>
  <c r="AI678" i="2" s="1"/>
  <c r="BE575" i="2"/>
  <c r="AF575" i="2" s="1"/>
  <c r="BB1175" i="2"/>
  <c r="AC1175" i="2" s="1"/>
  <c r="Y27" i="2"/>
  <c r="BG27" i="2"/>
  <c r="AH27" i="2" s="1"/>
  <c r="BF27" i="2"/>
  <c r="AG27" i="2" s="1"/>
  <c r="BF1114" i="2"/>
  <c r="AG1114" i="2" s="1"/>
  <c r="BB1114" i="2"/>
  <c r="AC1114" i="2" s="1"/>
  <c r="BG1114" i="2"/>
  <c r="AH1114" i="2" s="1"/>
  <c r="BI1114" i="2"/>
  <c r="AJ1114" i="2" s="1"/>
  <c r="Z1114" i="2"/>
  <c r="BH1114" i="2"/>
  <c r="AI1114" i="2" s="1"/>
  <c r="Y1114" i="2"/>
  <c r="BK1114" i="2"/>
  <c r="AL1114" i="2" s="1"/>
  <c r="Z1174" i="2"/>
  <c r="BD1174" i="2"/>
  <c r="AE1174" i="2" s="1"/>
  <c r="BJ1174" i="2"/>
  <c r="AK1174" i="2" s="1"/>
  <c r="BG1174" i="2"/>
  <c r="AH1174" i="2" s="1"/>
  <c r="BK1174" i="2"/>
  <c r="AL1174" i="2" s="1"/>
  <c r="BE1174" i="2"/>
  <c r="AF1174" i="2" s="1"/>
  <c r="BF1174" i="2"/>
  <c r="AG1174" i="2" s="1"/>
  <c r="BB1174" i="2"/>
  <c r="AC1174" i="2" s="1"/>
  <c r="BC1174" i="2"/>
  <c r="AD1174" i="2" s="1"/>
  <c r="BA1174" i="2"/>
  <c r="AB1174" i="2" s="1"/>
  <c r="BH122" i="2"/>
  <c r="AI122" i="2" s="1"/>
  <c r="BG122" i="2"/>
  <c r="AH122" i="2" s="1"/>
  <c r="BI122" i="2"/>
  <c r="AJ122" i="2" s="1"/>
  <c r="AZ122" i="2"/>
  <c r="AA122" i="2" s="1"/>
  <c r="BC122" i="2"/>
  <c r="AD122" i="2" s="1"/>
  <c r="BD122" i="2"/>
  <c r="AE122" i="2" s="1"/>
  <c r="BE200" i="2"/>
  <c r="AF200" i="2" s="1"/>
  <c r="BB200" i="2"/>
  <c r="AC200" i="2" s="1"/>
  <c r="BG200" i="2"/>
  <c r="AH200" i="2" s="1"/>
  <c r="BK200" i="2"/>
  <c r="AL200" i="2" s="1"/>
  <c r="BH200" i="2"/>
  <c r="AI200" i="2" s="1"/>
  <c r="AZ714" i="2"/>
  <c r="AA714" i="2" s="1"/>
  <c r="BK714" i="2"/>
  <c r="AL714" i="2" s="1"/>
  <c r="BF714" i="2"/>
  <c r="AG714" i="2" s="1"/>
  <c r="BI714" i="2"/>
  <c r="AJ714" i="2" s="1"/>
  <c r="BH714" i="2"/>
  <c r="AI714" i="2" s="1"/>
  <c r="BC714" i="2"/>
  <c r="AD714" i="2" s="1"/>
  <c r="BB714" i="2"/>
  <c r="AC714" i="2" s="1"/>
  <c r="BA714" i="2"/>
  <c r="AB714" i="2" s="1"/>
  <c r="Y714" i="2"/>
  <c r="BG714" i="2"/>
  <c r="AH714" i="2" s="1"/>
  <c r="BB786" i="2"/>
  <c r="AC786" i="2" s="1"/>
  <c r="BF786" i="2"/>
  <c r="AG786" i="2" s="1"/>
  <c r="BA786" i="2"/>
  <c r="AB786" i="2" s="1"/>
  <c r="BD786" i="2"/>
  <c r="AE786" i="2" s="1"/>
  <c r="BH786" i="2"/>
  <c r="AI786" i="2" s="1"/>
  <c r="BJ786" i="2"/>
  <c r="AK786" i="2" s="1"/>
  <c r="BI786" i="2"/>
  <c r="AJ786" i="2" s="1"/>
  <c r="BE622" i="2"/>
  <c r="AF622" i="2" s="1"/>
  <c r="BH622" i="2"/>
  <c r="AI622" i="2" s="1"/>
  <c r="BF622" i="2"/>
  <c r="AG622" i="2" s="1"/>
  <c r="BB174" i="2"/>
  <c r="AC174" i="2" s="1"/>
  <c r="BK174" i="2"/>
  <c r="AL174" i="2" s="1"/>
  <c r="BD174" i="2"/>
  <c r="AE174" i="2" s="1"/>
  <c r="Y174" i="2"/>
  <c r="BJ174" i="2"/>
  <c r="AK174" i="2" s="1"/>
  <c r="AZ174" i="2"/>
  <c r="AA174" i="2" s="1"/>
  <c r="BC174" i="2"/>
  <c r="AD174" i="2" s="1"/>
  <c r="BJ527" i="2"/>
  <c r="AK527" i="2" s="1"/>
  <c r="BA527" i="2"/>
  <c r="AB527" i="2" s="1"/>
  <c r="Z756" i="2"/>
  <c r="AZ756" i="2"/>
  <c r="AA756" i="2" s="1"/>
  <c r="BC756" i="2"/>
  <c r="AD756" i="2" s="1"/>
  <c r="BG456" i="2"/>
  <c r="AH456" i="2" s="1"/>
  <c r="BA456" i="2"/>
  <c r="AB456" i="2" s="1"/>
  <c r="BH456" i="2"/>
  <c r="AI456" i="2" s="1"/>
  <c r="AZ456" i="2"/>
  <c r="AA456" i="2" s="1"/>
  <c r="BJ456" i="2"/>
  <c r="AK456" i="2" s="1"/>
  <c r="BD456" i="2"/>
  <c r="AE456" i="2" s="1"/>
  <c r="BE456" i="2"/>
  <c r="AF456" i="2" s="1"/>
  <c r="BB456" i="2"/>
  <c r="AC456" i="2" s="1"/>
  <c r="BJ447" i="2"/>
  <c r="AK447" i="2" s="1"/>
  <c r="BK447" i="2"/>
  <c r="AL447" i="2" s="1"/>
  <c r="BF447" i="2"/>
  <c r="AG447" i="2" s="1"/>
  <c r="BC447" i="2"/>
  <c r="AD447" i="2" s="1"/>
  <c r="BE447" i="2"/>
  <c r="AF447" i="2" s="1"/>
  <c r="BH447" i="2"/>
  <c r="AI447" i="2" s="1"/>
  <c r="BB447" i="2"/>
  <c r="AC447" i="2" s="1"/>
  <c r="BI447" i="2"/>
  <c r="AJ447" i="2" s="1"/>
  <c r="AZ447" i="2"/>
  <c r="AA447" i="2" s="1"/>
  <c r="U1248" i="2"/>
  <c r="X696" i="2" s="1"/>
  <c r="BF696" i="2" s="1"/>
  <c r="AG696" i="2" s="1"/>
  <c r="U1777" i="2"/>
  <c r="U1129" i="2"/>
  <c r="U455" i="2"/>
  <c r="X322" i="2" s="1"/>
  <c r="BG322" i="2" s="1"/>
  <c r="AH322" i="2" s="1"/>
  <c r="U1283" i="2"/>
  <c r="X711" i="2" s="1"/>
  <c r="AZ711" i="2" s="1"/>
  <c r="AA711" i="2" s="1"/>
  <c r="BD1016" i="2"/>
  <c r="AE1016" i="2" s="1"/>
  <c r="BG1016" i="2"/>
  <c r="AH1016" i="2" s="1"/>
  <c r="BA270" i="2"/>
  <c r="AB270" i="2" s="1"/>
  <c r="BK330" i="2"/>
  <c r="AL330" i="2" s="1"/>
  <c r="BF1030" i="2"/>
  <c r="AG1030" i="2" s="1"/>
  <c r="BE840" i="2"/>
  <c r="AF840" i="2" s="1"/>
  <c r="BE829" i="2"/>
  <c r="AF829" i="2" s="1"/>
  <c r="BD829" i="2"/>
  <c r="AE829" i="2" s="1"/>
  <c r="Y829" i="2"/>
  <c r="U818" i="2"/>
  <c r="BE995" i="2"/>
  <c r="AF995" i="2" s="1"/>
  <c r="BF1016" i="2"/>
  <c r="AG1016" i="2" s="1"/>
  <c r="BC1016" i="2"/>
  <c r="AD1016" i="2" s="1"/>
  <c r="BE270" i="2"/>
  <c r="AF270" i="2" s="1"/>
  <c r="U1010" i="2"/>
  <c r="U1320" i="2"/>
  <c r="BC330" i="2"/>
  <c r="AD330" i="2" s="1"/>
  <c r="BD330" i="2"/>
  <c r="AE330" i="2" s="1"/>
  <c r="BE1027" i="2"/>
  <c r="AF1027" i="2" s="1"/>
  <c r="BJ1027" i="2"/>
  <c r="AK1027" i="2" s="1"/>
  <c r="BE1030" i="2"/>
  <c r="AF1030" i="2" s="1"/>
  <c r="BA840" i="2"/>
  <c r="AB840" i="2" s="1"/>
  <c r="BD1030" i="2"/>
  <c r="AE1030" i="2" s="1"/>
  <c r="BK71" i="2"/>
  <c r="AL71" i="2" s="1"/>
  <c r="BF451" i="2"/>
  <c r="AG451" i="2" s="1"/>
  <c r="BI850" i="2"/>
  <c r="AJ850" i="2" s="1"/>
  <c r="BF270" i="2"/>
  <c r="AG270" i="2" s="1"/>
  <c r="BI270" i="2"/>
  <c r="AJ270" i="2" s="1"/>
  <c r="Y330" i="2"/>
  <c r="BD15" i="2"/>
  <c r="AE15" i="2" s="1"/>
  <c r="BD840" i="2"/>
  <c r="AE840" i="2" s="1"/>
  <c r="BG850" i="2"/>
  <c r="AH850" i="2" s="1"/>
  <c r="AZ1030" i="2"/>
  <c r="AA1030" i="2" s="1"/>
  <c r="U136" i="2"/>
  <c r="U1130" i="2"/>
  <c r="U592" i="2"/>
  <c r="BK1016" i="2"/>
  <c r="AL1016" i="2" s="1"/>
  <c r="BH71" i="2"/>
  <c r="AI71" i="2" s="1"/>
  <c r="BA451" i="2"/>
  <c r="AB451" i="2" s="1"/>
  <c r="BD850" i="2"/>
  <c r="AE850" i="2" s="1"/>
  <c r="BH270" i="2"/>
  <c r="AI270" i="2" s="1"/>
  <c r="BD270" i="2"/>
  <c r="AE270" i="2" s="1"/>
  <c r="U1273" i="2"/>
  <c r="BJ330" i="2"/>
  <c r="AK330" i="2" s="1"/>
  <c r="BF15" i="2"/>
  <c r="AG15" i="2" s="1"/>
  <c r="BH829" i="2"/>
  <c r="AI829" i="2" s="1"/>
  <c r="BA1016" i="2"/>
  <c r="AB1016" i="2" s="1"/>
  <c r="Z1030" i="2"/>
  <c r="BH204" i="2"/>
  <c r="AI204" i="2" s="1"/>
  <c r="BK204" i="2"/>
  <c r="AL204" i="2" s="1"/>
  <c r="BB204" i="2"/>
  <c r="AC204" i="2" s="1"/>
  <c r="BE204" i="2"/>
  <c r="AF204" i="2" s="1"/>
  <c r="Z204" i="2"/>
  <c r="BD204" i="2"/>
  <c r="AE204" i="2" s="1"/>
  <c r="BC204" i="2"/>
  <c r="AD204" i="2" s="1"/>
  <c r="BF204" i="2"/>
  <c r="AG204" i="2" s="1"/>
  <c r="U1685" i="2"/>
  <c r="U207" i="2"/>
  <c r="X147" i="2" s="1"/>
  <c r="U447" i="2"/>
  <c r="X317" i="2" s="1"/>
  <c r="BB850" i="2"/>
  <c r="AC850" i="2" s="1"/>
  <c r="BC71" i="2"/>
  <c r="AD71" i="2" s="1"/>
  <c r="Y451" i="2"/>
  <c r="BB270" i="2"/>
  <c r="AC270" i="2" s="1"/>
  <c r="BH330" i="2"/>
  <c r="AI330" i="2" s="1"/>
  <c r="BF1024" i="2"/>
  <c r="AG1024" i="2" s="1"/>
  <c r="BD451" i="2"/>
  <c r="AE451" i="2" s="1"/>
  <c r="BJ883" i="2"/>
  <c r="AK883" i="2" s="1"/>
  <c r="Y1016" i="2"/>
  <c r="BB1030" i="2"/>
  <c r="AC1030" i="2" s="1"/>
  <c r="BA941" i="2"/>
  <c r="AB941" i="2" s="1"/>
  <c r="BI941" i="2"/>
  <c r="AJ941" i="2" s="1"/>
  <c r="BB941" i="2"/>
  <c r="AC941" i="2" s="1"/>
  <c r="BH1016" i="2"/>
  <c r="AI1016" i="2" s="1"/>
  <c r="BA1030" i="2"/>
  <c r="AB1030" i="2" s="1"/>
  <c r="BI1016" i="2"/>
  <c r="AJ1016" i="2" s="1"/>
  <c r="BE1016" i="2"/>
  <c r="AF1016" i="2" s="1"/>
  <c r="BI330" i="2"/>
  <c r="AJ330" i="2" s="1"/>
  <c r="BF330" i="2"/>
  <c r="AG330" i="2" s="1"/>
  <c r="BE71" i="2"/>
  <c r="AF71" i="2" s="1"/>
  <c r="BI71" i="2"/>
  <c r="AJ71" i="2" s="1"/>
  <c r="Y706" i="2"/>
  <c r="BF706" i="2"/>
  <c r="AG706" i="2" s="1"/>
  <c r="BI57" i="2"/>
  <c r="AJ57" i="2" s="1"/>
  <c r="AZ57" i="2"/>
  <c r="AA57" i="2" s="1"/>
  <c r="BE57" i="2"/>
  <c r="AF57" i="2" s="1"/>
  <c r="BK4" i="2"/>
  <c r="AL4" i="2" s="1"/>
  <c r="BF4" i="2"/>
  <c r="AG4" i="2" s="1"/>
  <c r="BH4" i="2"/>
  <c r="AI4" i="2" s="1"/>
  <c r="Z4" i="2"/>
  <c r="BB679" i="2"/>
  <c r="AC679" i="2" s="1"/>
  <c r="BF679" i="2"/>
  <c r="AG679" i="2" s="1"/>
  <c r="BJ679" i="2"/>
  <c r="AK679" i="2" s="1"/>
  <c r="AZ679" i="2"/>
  <c r="AA679" i="2" s="1"/>
  <c r="BA679" i="2"/>
  <c r="AB679" i="2" s="1"/>
  <c r="Z926" i="2"/>
  <c r="BC271" i="2"/>
  <c r="AD271" i="2" s="1"/>
  <c r="AZ156" i="2"/>
  <c r="AA156" i="2" s="1"/>
  <c r="Z927" i="2"/>
  <c r="Y849" i="2"/>
  <c r="Y360" i="2"/>
  <c r="BH1053" i="2"/>
  <c r="AI1053" i="2" s="1"/>
  <c r="Z488" i="2"/>
  <c r="BH27" i="2"/>
  <c r="AI27" i="2" s="1"/>
  <c r="BD201" i="2"/>
  <c r="AE201" i="2" s="1"/>
  <c r="BJ316" i="2"/>
  <c r="AK316" i="2" s="1"/>
  <c r="BA6" i="2"/>
  <c r="BF6" i="2"/>
  <c r="Y371" i="2"/>
  <c r="BB6" i="2"/>
  <c r="AZ849" i="2"/>
  <c r="AA849" i="2" s="1"/>
  <c r="BJ887" i="2"/>
  <c r="AK887" i="2" s="1"/>
  <c r="Z631" i="2"/>
  <c r="BE371" i="2"/>
  <c r="AF371" i="2" s="1"/>
  <c r="BG156" i="2"/>
  <c r="AH156" i="2" s="1"/>
  <c r="Y127" i="2"/>
  <c r="BD488" i="2"/>
  <c r="AE488" i="2" s="1"/>
  <c r="BG324" i="2"/>
  <c r="AH324" i="2" s="1"/>
  <c r="BD33" i="2"/>
  <c r="AE33" i="2" s="1"/>
  <c r="U2023" i="2"/>
  <c r="X985" i="2" s="1"/>
  <c r="U1192" i="2"/>
  <c r="X665" i="2" s="1"/>
  <c r="Z665" i="2" s="1"/>
  <c r="U1608" i="2"/>
  <c r="X834" i="2" s="1"/>
  <c r="AZ887" i="2"/>
  <c r="AA887" i="2" s="1"/>
  <c r="BB887" i="2"/>
  <c r="AC887" i="2" s="1"/>
  <c r="BB387" i="2"/>
  <c r="AC387" i="2" s="1"/>
  <c r="BC927" i="2"/>
  <c r="AD927" i="2" s="1"/>
  <c r="BB1053" i="2"/>
  <c r="AC1053" i="2" s="1"/>
  <c r="BK360" i="2"/>
  <c r="AL360" i="2" s="1"/>
  <c r="BB247" i="2"/>
  <c r="AC247" i="2" s="1"/>
  <c r="BI156" i="2"/>
  <c r="AJ156" i="2" s="1"/>
  <c r="BD156" i="2"/>
  <c r="AE156" i="2" s="1"/>
  <c r="BD27" i="2"/>
  <c r="AE27" i="2" s="1"/>
  <c r="BB807" i="2"/>
  <c r="AC807" i="2" s="1"/>
  <c r="BE488" i="2"/>
  <c r="AF488" i="2" s="1"/>
  <c r="BE1024" i="2"/>
  <c r="AF1024" i="2" s="1"/>
  <c r="BF271" i="2"/>
  <c r="AG271" i="2" s="1"/>
  <c r="BF1053" i="2"/>
  <c r="AG1053" i="2" s="1"/>
  <c r="BI271" i="2"/>
  <c r="AJ271" i="2" s="1"/>
  <c r="BA271" i="2"/>
  <c r="AB271" i="2" s="1"/>
  <c r="BC598" i="2"/>
  <c r="AD598" i="2" s="1"/>
  <c r="Y298" i="2"/>
  <c r="BK201" i="2"/>
  <c r="AL201" i="2" s="1"/>
  <c r="BI1053" i="2"/>
  <c r="AJ1053" i="2" s="1"/>
  <c r="Y185" i="2"/>
  <c r="BE1053" i="2"/>
  <c r="AF1053" i="2" s="1"/>
  <c r="BB324" i="2"/>
  <c r="AC324" i="2" s="1"/>
  <c r="BG293" i="2"/>
  <c r="AH293" i="2" s="1"/>
  <c r="BI27" i="2"/>
  <c r="AJ27" i="2" s="1"/>
  <c r="BI807" i="2"/>
  <c r="AJ807" i="2" s="1"/>
  <c r="BG194" i="2"/>
  <c r="AH194" i="2" s="1"/>
  <c r="Z705" i="2"/>
  <c r="BC849" i="2"/>
  <c r="AD849" i="2" s="1"/>
  <c r="Y887" i="2"/>
  <c r="BF312" i="2"/>
  <c r="AG312" i="2" s="1"/>
  <c r="BD371" i="2"/>
  <c r="AE371" i="2" s="1"/>
  <c r="BE156" i="2"/>
  <c r="AF156" i="2" s="1"/>
  <c r="AZ27" i="2"/>
  <c r="AA27" i="2" s="1"/>
  <c r="BJ598" i="2"/>
  <c r="AK598" i="2" s="1"/>
  <c r="BF450" i="2"/>
  <c r="AG450" i="2" s="1"/>
  <c r="BC27" i="2"/>
  <c r="AD27" i="2" s="1"/>
  <c r="BJ324" i="2"/>
  <c r="AK324" i="2" s="1"/>
  <c r="U1578" i="2"/>
  <c r="BJ343" i="2"/>
  <c r="AK343" i="2" s="1"/>
  <c r="BB33" i="2"/>
  <c r="AC33" i="2" s="1"/>
  <c r="BC387" i="2"/>
  <c r="AD387" i="2" s="1"/>
  <c r="BA887" i="2"/>
  <c r="AB887" i="2" s="1"/>
  <c r="BC887" i="2"/>
  <c r="AD887" i="2" s="1"/>
  <c r="Y1026" i="2"/>
  <c r="BB316" i="2"/>
  <c r="AC316" i="2" s="1"/>
  <c r="BH107" i="2"/>
  <c r="AI107" i="2" s="1"/>
  <c r="BE927" i="2"/>
  <c r="AF927" i="2" s="1"/>
  <c r="BI598" i="2"/>
  <c r="AJ598" i="2" s="1"/>
  <c r="AZ247" i="2"/>
  <c r="AA247" i="2" s="1"/>
  <c r="Y156" i="2"/>
  <c r="BE27" i="2"/>
  <c r="AF27" i="2" s="1"/>
  <c r="BG312" i="2"/>
  <c r="AH312" i="2" s="1"/>
  <c r="BC488" i="2"/>
  <c r="AD488" i="2" s="1"/>
  <c r="BF737" i="2"/>
  <c r="AG737" i="2" s="1"/>
  <c r="U2219" i="2"/>
  <c r="X1055" i="2" s="1"/>
  <c r="BE849" i="2"/>
  <c r="AF849" i="2" s="1"/>
  <c r="BD807" i="2"/>
  <c r="AE807" i="2" s="1"/>
  <c r="Z1053" i="2"/>
  <c r="Z625" i="2"/>
  <c r="BD271" i="2"/>
  <c r="AE271" i="2" s="1"/>
  <c r="BJ271" i="2"/>
  <c r="AK271" i="2" s="1"/>
  <c r="Y598" i="2"/>
  <c r="BC201" i="2"/>
  <c r="AD201" i="2" s="1"/>
  <c r="BH298" i="2"/>
  <c r="AI298" i="2" s="1"/>
  <c r="BJ927" i="2"/>
  <c r="AK927" i="2" s="1"/>
  <c r="BG967" i="2"/>
  <c r="AH967" i="2" s="1"/>
  <c r="Y807" i="2"/>
  <c r="BD1053" i="2"/>
  <c r="AE1053" i="2" s="1"/>
  <c r="Z324" i="2"/>
  <c r="BI293" i="2"/>
  <c r="AJ293" i="2" s="1"/>
  <c r="BJ807" i="2"/>
  <c r="AK807" i="2" s="1"/>
  <c r="BG1053" i="2"/>
  <c r="AH1053" i="2" s="1"/>
  <c r="BJ849" i="2"/>
  <c r="AK849" i="2" s="1"/>
  <c r="BB371" i="2"/>
  <c r="AC371" i="2" s="1"/>
  <c r="BC6" i="2"/>
  <c r="BJ312" i="2"/>
  <c r="AK312" i="2" s="1"/>
  <c r="BD849" i="2"/>
  <c r="AE849" i="2" s="1"/>
  <c r="BJ6" i="2"/>
  <c r="BA927" i="2"/>
  <c r="AB927" i="2" s="1"/>
  <c r="BE324" i="2"/>
  <c r="AF324" i="2" s="1"/>
  <c r="BE732" i="2"/>
  <c r="AF732" i="2" s="1"/>
  <c r="BF598" i="2"/>
  <c r="AG598" i="2" s="1"/>
  <c r="BI450" i="2"/>
  <c r="AJ450" i="2" s="1"/>
  <c r="BJ27" i="2"/>
  <c r="AK27" i="2" s="1"/>
  <c r="BA33" i="2"/>
  <c r="AB33" i="2" s="1"/>
  <c r="BI387" i="2"/>
  <c r="AJ387" i="2" s="1"/>
  <c r="BD316" i="2"/>
  <c r="AE316" i="2" s="1"/>
  <c r="BA598" i="2"/>
  <c r="AB598" i="2" s="1"/>
  <c r="U1879" i="2"/>
  <c r="X935" i="2" s="1"/>
  <c r="AZ280" i="2"/>
  <c r="AA280" i="2" s="1"/>
  <c r="BE247" i="2"/>
  <c r="AF247" i="2" s="1"/>
  <c r="BA27" i="2"/>
  <c r="AB27" i="2" s="1"/>
  <c r="BB312" i="2"/>
  <c r="AC312" i="2" s="1"/>
  <c r="BH488" i="2"/>
  <c r="AI488" i="2" s="1"/>
  <c r="Z395" i="2"/>
  <c r="Y625" i="2"/>
  <c r="BE271" i="2"/>
  <c r="AF271" i="2" s="1"/>
  <c r="Z271" i="2"/>
  <c r="Z598" i="2"/>
  <c r="BA1053" i="2"/>
  <c r="AB1053" i="2" s="1"/>
  <c r="BK1053" i="2"/>
  <c r="AL1053" i="2" s="1"/>
  <c r="Z807" i="2"/>
  <c r="BF293" i="2"/>
  <c r="AG293" i="2" s="1"/>
  <c r="BJ296" i="2"/>
  <c r="AK296" i="2" s="1"/>
  <c r="BE807" i="2"/>
  <c r="AF807" i="2" s="1"/>
  <c r="AZ1053" i="2"/>
  <c r="AA1053" i="2" s="1"/>
  <c r="BH849" i="2"/>
  <c r="AI849" i="2" s="1"/>
  <c r="BG130" i="2"/>
  <c r="AH130" i="2" s="1"/>
  <c r="Y312" i="2"/>
  <c r="BG6" i="2"/>
  <c r="BK631" i="2"/>
  <c r="AL631" i="2" s="1"/>
  <c r="BI849" i="2"/>
  <c r="AJ849" i="2" s="1"/>
  <c r="BK927" i="2"/>
  <c r="AL927" i="2" s="1"/>
  <c r="Y450" i="2"/>
  <c r="BB27" i="2"/>
  <c r="AC27" i="2" s="1"/>
  <c r="BF343" i="2"/>
  <c r="AG343" i="2" s="1"/>
  <c r="Z387" i="2"/>
  <c r="U2015" i="2"/>
  <c r="X980" i="2" s="1"/>
  <c r="U1553" i="2"/>
  <c r="U328" i="2"/>
  <c r="BE1093" i="2"/>
  <c r="AF1093" i="2" s="1"/>
  <c r="BE598" i="2"/>
  <c r="AF598" i="2" s="1"/>
  <c r="BK247" i="2"/>
  <c r="AL247" i="2" s="1"/>
  <c r="BH247" i="2"/>
  <c r="AI247" i="2" s="1"/>
  <c r="BJ156" i="2"/>
  <c r="AK156" i="2" s="1"/>
  <c r="BF170" i="2"/>
  <c r="AG170" i="2" s="1"/>
  <c r="BB488" i="2"/>
  <c r="AC488" i="2" s="1"/>
  <c r="BD387" i="2"/>
  <c r="AE387" i="2" s="1"/>
  <c r="BI748" i="2"/>
  <c r="AJ748" i="2" s="1"/>
  <c r="BE450" i="2"/>
  <c r="AF450" i="2" s="1"/>
  <c r="BC156" i="2"/>
  <c r="AD156" i="2" s="1"/>
  <c r="AZ271" i="2"/>
  <c r="AA271" i="2" s="1"/>
  <c r="BA201" i="2"/>
  <c r="AB201" i="2" s="1"/>
  <c r="Z367" i="2"/>
  <c r="BA293" i="2"/>
  <c r="AB293" i="2" s="1"/>
  <c r="BH948" i="2"/>
  <c r="AI948" i="2" s="1"/>
  <c r="BB201" i="2"/>
  <c r="AC201" i="2" s="1"/>
  <c r="BI886" i="2"/>
  <c r="AJ886" i="2" s="1"/>
  <c r="BK849" i="2"/>
  <c r="AL849" i="2" s="1"/>
  <c r="BB772" i="2"/>
  <c r="AC772" i="2" s="1"/>
  <c r="BJ371" i="2"/>
  <c r="AK371" i="2" s="1"/>
  <c r="BF849" i="2"/>
  <c r="AG849" i="2" s="1"/>
  <c r="BH6" i="2"/>
  <c r="BJ488" i="2"/>
  <c r="AK488" i="2" s="1"/>
  <c r="BA371" i="2"/>
  <c r="AB371" i="2" s="1"/>
  <c r="AZ631" i="2"/>
  <c r="AA631" i="2" s="1"/>
  <c r="AZ737" i="2"/>
  <c r="AA737" i="2" s="1"/>
  <c r="BJ194" i="2"/>
  <c r="AK194" i="2" s="1"/>
  <c r="U929" i="2"/>
  <c r="U2074" i="2"/>
  <c r="AZ343" i="2"/>
  <c r="AA343" i="2" s="1"/>
  <c r="U1159" i="2"/>
  <c r="X649" i="2" s="1"/>
  <c r="U1095" i="2"/>
  <c r="X618" i="2" s="1"/>
  <c r="BF1093" i="2"/>
  <c r="AG1093" i="2" s="1"/>
  <c r="BB598" i="2"/>
  <c r="AC598" i="2" s="1"/>
  <c r="U959" i="2"/>
  <c r="X559" i="2" s="1"/>
  <c r="BF247" i="2"/>
  <c r="AG247" i="2" s="1"/>
  <c r="BD247" i="2"/>
  <c r="AE247" i="2" s="1"/>
  <c r="BF156" i="2"/>
  <c r="AG156" i="2" s="1"/>
  <c r="BH170" i="2"/>
  <c r="AI170" i="2" s="1"/>
  <c r="BA488" i="2"/>
  <c r="AB488" i="2" s="1"/>
  <c r="BJ387" i="2"/>
  <c r="AK387" i="2" s="1"/>
  <c r="BK271" i="2"/>
  <c r="AL271" i="2" s="1"/>
  <c r="Z748" i="2"/>
  <c r="U2059" i="2"/>
  <c r="Z156" i="2"/>
  <c r="Y170" i="2"/>
  <c r="BG271" i="2"/>
  <c r="AH271" i="2" s="1"/>
  <c r="Y281" i="2"/>
  <c r="Z312" i="2"/>
  <c r="Z33" i="2"/>
  <c r="Z849" i="2"/>
  <c r="BH371" i="2"/>
  <c r="AI371" i="2" s="1"/>
  <c r="BG371" i="2"/>
  <c r="AH371" i="2" s="1"/>
  <c r="BG488" i="2"/>
  <c r="AH488" i="2" s="1"/>
  <c r="BA849" i="2"/>
  <c r="AB849" i="2" s="1"/>
  <c r="Z737" i="2"/>
  <c r="BK33" i="2"/>
  <c r="AL33" i="2" s="1"/>
  <c r="U1298" i="2"/>
  <c r="BE1124" i="2"/>
  <c r="AF1124" i="2" s="1"/>
  <c r="U809" i="2"/>
  <c r="BC1131" i="2"/>
  <c r="AD1131" i="2" s="1"/>
  <c r="BD1093" i="2"/>
  <c r="AE1093" i="2" s="1"/>
  <c r="U1568" i="2"/>
  <c r="U400" i="2"/>
  <c r="X285" i="2" s="1"/>
  <c r="U1479" i="2"/>
  <c r="X793" i="2" s="1"/>
  <c r="BJ247" i="2"/>
  <c r="AK247" i="2" s="1"/>
  <c r="BK156" i="2"/>
  <c r="AL156" i="2" s="1"/>
  <c r="BG705" i="2"/>
  <c r="AH705" i="2" s="1"/>
  <c r="BE748" i="2"/>
  <c r="AF748" i="2" s="1"/>
  <c r="BB1024" i="2"/>
  <c r="AC1024" i="2" s="1"/>
  <c r="BE679" i="2"/>
  <c r="AF679" i="2" s="1"/>
  <c r="BC679" i="2"/>
  <c r="AD679" i="2" s="1"/>
  <c r="BA236" i="2"/>
  <c r="AB236" i="2" s="1"/>
  <c r="BB236" i="2"/>
  <c r="AC236" i="2" s="1"/>
  <c r="Y236" i="2"/>
  <c r="BJ236" i="2"/>
  <c r="AK236" i="2" s="1"/>
  <c r="BF236" i="2"/>
  <c r="AG236" i="2" s="1"/>
  <c r="BI236" i="2"/>
  <c r="AJ236" i="2" s="1"/>
  <c r="BH236" i="2"/>
  <c r="AI236" i="2" s="1"/>
  <c r="BD236" i="2"/>
  <c r="AE236" i="2" s="1"/>
  <c r="AZ236" i="2"/>
  <c r="AA236" i="2" s="1"/>
  <c r="BK236" i="2"/>
  <c r="AL236" i="2" s="1"/>
  <c r="BC236" i="2"/>
  <c r="AD236" i="2" s="1"/>
  <c r="BG236" i="2"/>
  <c r="AH236" i="2" s="1"/>
  <c r="BI693" i="2"/>
  <c r="AJ693" i="2" s="1"/>
  <c r="BD693" i="2"/>
  <c r="AE693" i="2" s="1"/>
  <c r="BF693" i="2"/>
  <c r="AG693" i="2" s="1"/>
  <c r="BB693" i="2"/>
  <c r="AC693" i="2" s="1"/>
  <c r="AZ693" i="2"/>
  <c r="AA693" i="2" s="1"/>
  <c r="Z693" i="2"/>
  <c r="BB240" i="2"/>
  <c r="AC240" i="2" s="1"/>
  <c r="BI410" i="2"/>
  <c r="AJ410" i="2" s="1"/>
  <c r="BH194" i="2"/>
  <c r="AI194" i="2" s="1"/>
  <c r="BA570" i="2"/>
  <c r="AB570" i="2" s="1"/>
  <c r="BJ570" i="2"/>
  <c r="AK570" i="2" s="1"/>
  <c r="Y570" i="2"/>
  <c r="BI570" i="2"/>
  <c r="AJ570" i="2" s="1"/>
  <c r="Z1131" i="2"/>
  <c r="BJ399" i="2"/>
  <c r="AK399" i="2" s="1"/>
  <c r="BF399" i="2"/>
  <c r="AG399" i="2" s="1"/>
  <c r="BC399" i="2"/>
  <c r="AD399" i="2" s="1"/>
  <c r="Z399" i="2"/>
  <c r="BH399" i="2"/>
  <c r="AI399" i="2" s="1"/>
  <c r="BA399" i="2"/>
  <c r="AB399" i="2" s="1"/>
  <c r="BC913" i="2"/>
  <c r="AD913" i="2" s="1"/>
  <c r="BG913" i="2"/>
  <c r="AH913" i="2" s="1"/>
  <c r="BE913" i="2"/>
  <c r="AF913" i="2" s="1"/>
  <c r="AZ913" i="2"/>
  <c r="AA913" i="2" s="1"/>
  <c r="BF913" i="2"/>
  <c r="AG913" i="2" s="1"/>
  <c r="BH913" i="2"/>
  <c r="AI913" i="2" s="1"/>
  <c r="BI913" i="2"/>
  <c r="AJ913" i="2" s="1"/>
  <c r="BA913" i="2"/>
  <c r="AB913" i="2" s="1"/>
  <c r="BH283" i="2"/>
  <c r="AI283" i="2" s="1"/>
  <c r="BG4" i="2"/>
  <c r="AH4" i="2" s="1"/>
  <c r="BA4" i="2"/>
  <c r="AB4" i="2" s="1"/>
  <c r="BK678" i="2"/>
  <c r="AL678" i="2" s="1"/>
  <c r="BD1019" i="2"/>
  <c r="AE1019" i="2" s="1"/>
  <c r="BE179" i="2"/>
  <c r="AF179" i="2" s="1"/>
  <c r="BG873" i="2"/>
  <c r="AH873" i="2" s="1"/>
  <c r="BJ395" i="2"/>
  <c r="AK395" i="2" s="1"/>
  <c r="BH293" i="2"/>
  <c r="AI293" i="2" s="1"/>
  <c r="Y374" i="2"/>
  <c r="BJ410" i="2"/>
  <c r="AK410" i="2" s="1"/>
  <c r="Z296" i="2"/>
  <c r="Z1099" i="2"/>
  <c r="BA113" i="2"/>
  <c r="AB113" i="2" s="1"/>
  <c r="Z194" i="2"/>
  <c r="U1162" i="2"/>
  <c r="BB1099" i="2"/>
  <c r="AC1099" i="2" s="1"/>
  <c r="AZ198" i="2"/>
  <c r="AA198" i="2" s="1"/>
  <c r="BF198" i="2"/>
  <c r="AG198" i="2" s="1"/>
  <c r="BJ198" i="2"/>
  <c r="AK198" i="2" s="1"/>
  <c r="BD198" i="2"/>
  <c r="AE198" i="2" s="1"/>
  <c r="Y198" i="2"/>
  <c r="BA198" i="2"/>
  <c r="AB198" i="2" s="1"/>
  <c r="U200" i="2"/>
  <c r="X141" i="2" s="1"/>
  <c r="U1039" i="2"/>
  <c r="X593" i="2" s="1"/>
  <c r="AZ593" i="2" s="1"/>
  <c r="AA593" i="2" s="1"/>
  <c r="AZ1124" i="2"/>
  <c r="AA1124" i="2" s="1"/>
  <c r="Y1131" i="2"/>
  <c r="BH1093" i="2"/>
  <c r="AI1093" i="2" s="1"/>
  <c r="BF393" i="2"/>
  <c r="AG393" i="2" s="1"/>
  <c r="BG393" i="2"/>
  <c r="AH393" i="2" s="1"/>
  <c r="BB393" i="2"/>
  <c r="AC393" i="2" s="1"/>
  <c r="Y393" i="2"/>
  <c r="BD393" i="2"/>
  <c r="AE393" i="2" s="1"/>
  <c r="BK393" i="2"/>
  <c r="AL393" i="2" s="1"/>
  <c r="BI393" i="2"/>
  <c r="AJ393" i="2" s="1"/>
  <c r="BJ393" i="2"/>
  <c r="AK393" i="2" s="1"/>
  <c r="BG541" i="2"/>
  <c r="AH541" i="2" s="1"/>
  <c r="BB995" i="2"/>
  <c r="AC995" i="2" s="1"/>
  <c r="BK281" i="2"/>
  <c r="AL281" i="2" s="1"/>
  <c r="BG976" i="2"/>
  <c r="AH976" i="2" s="1"/>
  <c r="BF748" i="2"/>
  <c r="AG748" i="2" s="1"/>
  <c r="BH890" i="2"/>
  <c r="AI890" i="2" s="1"/>
  <c r="BG890" i="2"/>
  <c r="AH890" i="2" s="1"/>
  <c r="AZ890" i="2"/>
  <c r="AA890" i="2" s="1"/>
  <c r="BI890" i="2"/>
  <c r="AJ890" i="2" s="1"/>
  <c r="BC890" i="2"/>
  <c r="AD890" i="2" s="1"/>
  <c r="Z890" i="2"/>
  <c r="BJ890" i="2"/>
  <c r="AK890" i="2" s="1"/>
  <c r="Y890" i="2"/>
  <c r="BK890" i="2"/>
  <c r="AL890" i="2" s="1"/>
  <c r="BD890" i="2"/>
  <c r="AE890" i="2" s="1"/>
  <c r="BF890" i="2"/>
  <c r="AG890" i="2" s="1"/>
  <c r="BE890" i="2"/>
  <c r="AF890" i="2" s="1"/>
  <c r="BG19" i="2"/>
  <c r="AH19" i="2" s="1"/>
  <c r="BD19" i="2"/>
  <c r="AE19" i="2" s="1"/>
  <c r="BJ19" i="2"/>
  <c r="AK19" i="2" s="1"/>
  <c r="BA19" i="2"/>
  <c r="AB19" i="2" s="1"/>
  <c r="BF19" i="2"/>
  <c r="AG19" i="2" s="1"/>
  <c r="BI19" i="2"/>
  <c r="AJ19" i="2" s="1"/>
  <c r="BB19" i="2"/>
  <c r="AC19" i="2" s="1"/>
  <c r="BC191" i="2"/>
  <c r="AD191" i="2" s="1"/>
  <c r="BE191" i="2"/>
  <c r="AF191" i="2" s="1"/>
  <c r="BJ191" i="2"/>
  <c r="AK191" i="2" s="1"/>
  <c r="AZ191" i="2"/>
  <c r="AA191" i="2" s="1"/>
  <c r="BH191" i="2"/>
  <c r="AI191" i="2" s="1"/>
  <c r="BF191" i="2"/>
  <c r="AG191" i="2" s="1"/>
  <c r="Y395" i="2"/>
  <c r="BF296" i="2"/>
  <c r="AG296" i="2" s="1"/>
  <c r="BE873" i="2"/>
  <c r="AF873" i="2" s="1"/>
  <c r="Z873" i="2"/>
  <c r="BK194" i="2"/>
  <c r="AL194" i="2" s="1"/>
  <c r="Z570" i="2"/>
  <c r="Y1004" i="2"/>
  <c r="BJ4" i="2"/>
  <c r="AK4" i="2" s="1"/>
  <c r="BC4" i="2"/>
  <c r="AD4" i="2" s="1"/>
  <c r="BF113" i="2"/>
  <c r="AG113" i="2" s="1"/>
  <c r="Z400" i="2"/>
  <c r="Y42" i="2"/>
  <c r="BC873" i="2"/>
  <c r="AD873" i="2" s="1"/>
  <c r="BI224" i="2"/>
  <c r="AJ224" i="2" s="1"/>
  <c r="BE293" i="2"/>
  <c r="AF293" i="2" s="1"/>
  <c r="BJ846" i="2"/>
  <c r="AK846" i="2" s="1"/>
  <c r="BF367" i="2"/>
  <c r="AG367" i="2" s="1"/>
  <c r="BC360" i="2"/>
  <c r="AD360" i="2" s="1"/>
  <c r="AZ570" i="2"/>
  <c r="AA570" i="2" s="1"/>
  <c r="BH570" i="2"/>
  <c r="AI570" i="2" s="1"/>
  <c r="BI684" i="2"/>
  <c r="AJ684" i="2" s="1"/>
  <c r="BB86" i="2"/>
  <c r="AC86" i="2" s="1"/>
  <c r="BD1004" i="2"/>
  <c r="AE1004" i="2" s="1"/>
  <c r="Z1124" i="2"/>
  <c r="BG957" i="2"/>
  <c r="AH957" i="2" s="1"/>
  <c r="BB957" i="2"/>
  <c r="AC957" i="2" s="1"/>
  <c r="AZ4" i="2"/>
  <c r="AA4" i="2" s="1"/>
  <c r="Y619" i="2"/>
  <c r="BK862" i="2"/>
  <c r="AL862" i="2" s="1"/>
  <c r="BH995" i="2"/>
  <c r="AI995" i="2" s="1"/>
  <c r="BC995" i="2"/>
  <c r="AD995" i="2" s="1"/>
  <c r="Y995" i="2"/>
  <c r="BG995" i="2"/>
  <c r="AH995" i="2" s="1"/>
  <c r="Z995" i="2"/>
  <c r="AZ995" i="2"/>
  <c r="AA995" i="2" s="1"/>
  <c r="BI995" i="2"/>
  <c r="AJ995" i="2" s="1"/>
  <c r="BK995" i="2"/>
  <c r="AL995" i="2" s="1"/>
  <c r="BA995" i="2"/>
  <c r="AB995" i="2" s="1"/>
  <c r="BJ995" i="2"/>
  <c r="AK995" i="2" s="1"/>
  <c r="AZ484" i="2"/>
  <c r="AA484" i="2" s="1"/>
  <c r="BD4" i="2"/>
  <c r="AE4" i="2" s="1"/>
  <c r="BE4" i="2"/>
  <c r="AF4" i="2" s="1"/>
  <c r="Y612" i="2"/>
  <c r="Z42" i="2"/>
  <c r="Z360" i="2"/>
  <c r="Z410" i="2"/>
  <c r="BJ967" i="2"/>
  <c r="AK967" i="2" s="1"/>
  <c r="BJ792" i="2"/>
  <c r="AK792" i="2" s="1"/>
  <c r="BA873" i="2"/>
  <c r="AB873" i="2" s="1"/>
  <c r="Y293" i="2"/>
  <c r="Y892" i="2"/>
  <c r="Y33" i="2"/>
  <c r="BK296" i="2"/>
  <c r="AL296" i="2" s="1"/>
  <c r="Z913" i="2"/>
  <c r="BC862" i="2"/>
  <c r="AD862" i="2" s="1"/>
  <c r="BH366" i="2"/>
  <c r="AI366" i="2" s="1"/>
  <c r="BG360" i="2"/>
  <c r="AH360" i="2" s="1"/>
  <c r="BB612" i="2"/>
  <c r="AC612" i="2" s="1"/>
  <c r="BF876" i="2"/>
  <c r="AG876" i="2" s="1"/>
  <c r="BG86" i="2"/>
  <c r="AH86" i="2" s="1"/>
  <c r="BC1004" i="2"/>
  <c r="AD1004" i="2" s="1"/>
  <c r="BB1124" i="2"/>
  <c r="AC1124" i="2" s="1"/>
  <c r="U2143" i="2"/>
  <c r="X1029" i="2" s="1"/>
  <c r="BF1029" i="2" s="1"/>
  <c r="AG1029" i="2" s="1"/>
  <c r="Y4" i="2"/>
  <c r="BH792" i="2"/>
  <c r="AI792" i="2" s="1"/>
  <c r="BD360" i="2"/>
  <c r="AE360" i="2" s="1"/>
  <c r="BJ876" i="2"/>
  <c r="AK876" i="2" s="1"/>
  <c r="BC86" i="2"/>
  <c r="AD86" i="2" s="1"/>
  <c r="Y792" i="2"/>
  <c r="BI4" i="2"/>
  <c r="AJ4" i="2" s="1"/>
  <c r="BB4" i="2"/>
  <c r="AC4" i="2" s="1"/>
  <c r="Z612" i="2"/>
  <c r="BH1025" i="2"/>
  <c r="AI1025" i="2" s="1"/>
  <c r="BB484" i="2"/>
  <c r="AC484" i="2" s="1"/>
  <c r="BH873" i="2"/>
  <c r="AI873" i="2" s="1"/>
  <c r="BD296" i="2"/>
  <c r="AE296" i="2" s="1"/>
  <c r="BA862" i="2"/>
  <c r="AB862" i="2" s="1"/>
  <c r="BD612" i="2"/>
  <c r="AE612" i="2" s="1"/>
  <c r="Z806" i="2"/>
  <c r="BK806" i="2"/>
  <c r="AL806" i="2" s="1"/>
  <c r="AZ806" i="2"/>
  <c r="AA806" i="2" s="1"/>
  <c r="BF806" i="2"/>
  <c r="AG806" i="2" s="1"/>
  <c r="BD806" i="2"/>
  <c r="AE806" i="2" s="1"/>
  <c r="BC806" i="2"/>
  <c r="AD806" i="2" s="1"/>
  <c r="BG806" i="2"/>
  <c r="AH806" i="2" s="1"/>
  <c r="BK107" i="2"/>
  <c r="AL107" i="2" s="1"/>
  <c r="BE107" i="2"/>
  <c r="AF107" i="2" s="1"/>
  <c r="AZ107" i="2"/>
  <c r="AA107" i="2" s="1"/>
  <c r="BG107" i="2"/>
  <c r="AH107" i="2" s="1"/>
  <c r="BB107" i="2"/>
  <c r="AC107" i="2" s="1"/>
  <c r="Y107" i="2"/>
  <c r="Z107" i="2"/>
  <c r="BA107" i="2"/>
  <c r="AB107" i="2" s="1"/>
  <c r="BD107" i="2"/>
  <c r="AE107" i="2" s="1"/>
  <c r="BI6" i="2"/>
  <c r="AZ6" i="2"/>
  <c r="BA194" i="2"/>
  <c r="AB194" i="2" s="1"/>
  <c r="BB194" i="2"/>
  <c r="AC194" i="2" s="1"/>
  <c r="Y194" i="2"/>
  <c r="BI194" i="2"/>
  <c r="AJ194" i="2" s="1"/>
  <c r="AZ194" i="2"/>
  <c r="AA194" i="2" s="1"/>
  <c r="BH804" i="2"/>
  <c r="AI804" i="2" s="1"/>
  <c r="BK804" i="2"/>
  <c r="AL804" i="2" s="1"/>
  <c r="BF366" i="2"/>
  <c r="AG366" i="2" s="1"/>
  <c r="BE366" i="2"/>
  <c r="AF366" i="2" s="1"/>
  <c r="BC366" i="2"/>
  <c r="AD366" i="2" s="1"/>
  <c r="BF360" i="2"/>
  <c r="AG360" i="2" s="1"/>
  <c r="BA360" i="2"/>
  <c r="AB360" i="2" s="1"/>
  <c r="BB360" i="2"/>
  <c r="AC360" i="2" s="1"/>
  <c r="BH360" i="2"/>
  <c r="AI360" i="2" s="1"/>
  <c r="BI360" i="2"/>
  <c r="AJ360" i="2" s="1"/>
  <c r="BE360" i="2"/>
  <c r="AF360" i="2" s="1"/>
  <c r="BJ360" i="2"/>
  <c r="AK360" i="2" s="1"/>
  <c r="BB1004" i="2"/>
  <c r="AC1004" i="2" s="1"/>
  <c r="BH1004" i="2"/>
  <c r="AI1004" i="2" s="1"/>
  <c r="BI1004" i="2"/>
  <c r="AJ1004" i="2" s="1"/>
  <c r="BK1004" i="2"/>
  <c r="AL1004" i="2" s="1"/>
  <c r="BJ1004" i="2"/>
  <c r="AK1004" i="2" s="1"/>
  <c r="BG1004" i="2"/>
  <c r="AH1004" i="2" s="1"/>
  <c r="BE1004" i="2"/>
  <c r="AF1004" i="2" s="1"/>
  <c r="BA1004" i="2"/>
  <c r="AB1004" i="2" s="1"/>
  <c r="BJ1131" i="2"/>
  <c r="AK1131" i="2" s="1"/>
  <c r="BG1131" i="2"/>
  <c r="AH1131" i="2" s="1"/>
  <c r="BF1131" i="2"/>
  <c r="AG1131" i="2" s="1"/>
  <c r="BA1131" i="2"/>
  <c r="AB1131" i="2" s="1"/>
  <c r="BH1131" i="2"/>
  <c r="AI1131" i="2" s="1"/>
  <c r="BD1131" i="2"/>
  <c r="AE1131" i="2" s="1"/>
  <c r="BK1131" i="2"/>
  <c r="AL1131" i="2" s="1"/>
  <c r="BE1131" i="2"/>
  <c r="AF1131" i="2" s="1"/>
  <c r="BI1131" i="2"/>
  <c r="AJ1131" i="2" s="1"/>
  <c r="BI1093" i="2"/>
  <c r="AJ1093" i="2" s="1"/>
  <c r="BC1093" i="2"/>
  <c r="AD1093" i="2" s="1"/>
  <c r="BJ1093" i="2"/>
  <c r="AK1093" i="2" s="1"/>
  <c r="BB1093" i="2"/>
  <c r="AC1093" i="2" s="1"/>
  <c r="BG1093" i="2"/>
  <c r="AH1093" i="2" s="1"/>
  <c r="AZ1093" i="2"/>
  <c r="AA1093" i="2" s="1"/>
  <c r="BA1093" i="2"/>
  <c r="AB1093" i="2" s="1"/>
  <c r="BK1093" i="2"/>
  <c r="AL1093" i="2" s="1"/>
  <c r="BC1124" i="2"/>
  <c r="AD1124" i="2" s="1"/>
  <c r="BK1124" i="2"/>
  <c r="AL1124" i="2" s="1"/>
  <c r="BA1124" i="2"/>
  <c r="AB1124" i="2" s="1"/>
  <c r="BH1124" i="2"/>
  <c r="AI1124" i="2" s="1"/>
  <c r="BF1124" i="2"/>
  <c r="AG1124" i="2" s="1"/>
  <c r="BI1124" i="2"/>
  <c r="AJ1124" i="2" s="1"/>
  <c r="BG1124" i="2"/>
  <c r="AH1124" i="2" s="1"/>
  <c r="BD1124" i="2"/>
  <c r="AE1124" i="2" s="1"/>
  <c r="BC33" i="2"/>
  <c r="AD33" i="2" s="1"/>
  <c r="BE33" i="2"/>
  <c r="AF33" i="2" s="1"/>
  <c r="BG33" i="2"/>
  <c r="AH33" i="2" s="1"/>
  <c r="BH33" i="2"/>
  <c r="AI33" i="2" s="1"/>
  <c r="AZ33" i="2"/>
  <c r="AA33" i="2" s="1"/>
  <c r="BF33" i="2"/>
  <c r="AG33" i="2" s="1"/>
  <c r="BJ33" i="2"/>
  <c r="AK33" i="2" s="1"/>
  <c r="BJ704" i="2"/>
  <c r="AK704" i="2" s="1"/>
  <c r="BK704" i="2"/>
  <c r="AL704" i="2" s="1"/>
  <c r="BD704" i="2"/>
  <c r="AE704" i="2" s="1"/>
  <c r="BE704" i="2"/>
  <c r="AF704" i="2" s="1"/>
  <c r="BC704" i="2"/>
  <c r="AD704" i="2" s="1"/>
  <c r="BF704" i="2"/>
  <c r="AG704" i="2" s="1"/>
  <c r="BB704" i="2"/>
  <c r="AC704" i="2" s="1"/>
  <c r="BB737" i="2"/>
  <c r="AC737" i="2" s="1"/>
  <c r="Y737" i="2"/>
  <c r="BC737" i="2"/>
  <c r="AD737" i="2" s="1"/>
  <c r="BE737" i="2"/>
  <c r="AF737" i="2" s="1"/>
  <c r="BG737" i="2"/>
  <c r="AH737" i="2" s="1"/>
  <c r="BK965" i="2"/>
  <c r="AL965" i="2" s="1"/>
  <c r="Y965" i="2"/>
  <c r="AZ965" i="2"/>
  <c r="AA965" i="2" s="1"/>
  <c r="BJ965" i="2"/>
  <c r="AK965" i="2" s="1"/>
  <c r="BB965" i="2"/>
  <c r="AC965" i="2" s="1"/>
  <c r="BH965" i="2"/>
  <c r="AI965" i="2" s="1"/>
  <c r="BI965" i="2"/>
  <c r="AJ965" i="2" s="1"/>
  <c r="BA316" i="2"/>
  <c r="AB316" i="2" s="1"/>
  <c r="BE316" i="2"/>
  <c r="AF316" i="2" s="1"/>
  <c r="BG316" i="2"/>
  <c r="AH316" i="2" s="1"/>
  <c r="BH316" i="2"/>
  <c r="AI316" i="2" s="1"/>
  <c r="AZ281" i="2"/>
  <c r="AA281" i="2" s="1"/>
  <c r="BI281" i="2"/>
  <c r="AJ281" i="2" s="1"/>
  <c r="BE281" i="2"/>
  <c r="AF281" i="2" s="1"/>
  <c r="BH281" i="2"/>
  <c r="AI281" i="2" s="1"/>
  <c r="BD281" i="2"/>
  <c r="AE281" i="2" s="1"/>
  <c r="BC281" i="2"/>
  <c r="AD281" i="2" s="1"/>
  <c r="BB281" i="2"/>
  <c r="AC281" i="2" s="1"/>
  <c r="BH312" i="2"/>
  <c r="AI312" i="2" s="1"/>
  <c r="AZ312" i="2"/>
  <c r="AA312" i="2" s="1"/>
  <c r="BC312" i="2"/>
  <c r="AD312" i="2" s="1"/>
  <c r="BK312" i="2"/>
  <c r="AL312" i="2" s="1"/>
  <c r="BA312" i="2"/>
  <c r="AB312" i="2" s="1"/>
  <c r="BI312" i="2"/>
  <c r="AJ312" i="2" s="1"/>
  <c r="BD312" i="2"/>
  <c r="AE312" i="2" s="1"/>
  <c r="BF306" i="2"/>
  <c r="AG306" i="2" s="1"/>
  <c r="BJ306" i="2"/>
  <c r="AK306" i="2" s="1"/>
  <c r="BK306" i="2"/>
  <c r="AL306" i="2" s="1"/>
  <c r="BC306" i="2"/>
  <c r="AD306" i="2" s="1"/>
  <c r="AZ306" i="2"/>
  <c r="AA306" i="2" s="1"/>
  <c r="BE306" i="2"/>
  <c r="AF306" i="2" s="1"/>
  <c r="AZ942" i="2"/>
  <c r="AA942" i="2" s="1"/>
  <c r="BB942" i="2"/>
  <c r="AC942" i="2" s="1"/>
  <c r="BD942" i="2"/>
  <c r="AE942" i="2" s="1"/>
  <c r="BE942" i="2"/>
  <c r="AF942" i="2" s="1"/>
  <c r="BA942" i="2"/>
  <c r="AB942" i="2" s="1"/>
  <c r="BJ942" i="2"/>
  <c r="AK942" i="2" s="1"/>
  <c r="BH942" i="2"/>
  <c r="AI942" i="2" s="1"/>
  <c r="BF942" i="2"/>
  <c r="AG942" i="2" s="1"/>
  <c r="BC942" i="2"/>
  <c r="AD942" i="2" s="1"/>
  <c r="BK976" i="2"/>
  <c r="AL976" i="2" s="1"/>
  <c r="AZ976" i="2"/>
  <c r="AA976" i="2" s="1"/>
  <c r="BF976" i="2"/>
  <c r="AG976" i="2" s="1"/>
  <c r="BE976" i="2"/>
  <c r="AF976" i="2" s="1"/>
  <c r="BA976" i="2"/>
  <c r="AB976" i="2" s="1"/>
  <c r="BJ976" i="2"/>
  <c r="AK976" i="2" s="1"/>
  <c r="BC976" i="2"/>
  <c r="AD976" i="2" s="1"/>
  <c r="Y976" i="2"/>
  <c r="Z89" i="2"/>
  <c r="BB89" i="2"/>
  <c r="AC89" i="2" s="1"/>
  <c r="BI89" i="2"/>
  <c r="AJ89" i="2" s="1"/>
  <c r="BF125" i="2"/>
  <c r="AG125" i="2" s="1"/>
  <c r="BI125" i="2"/>
  <c r="AJ125" i="2" s="1"/>
  <c r="BA125" i="2"/>
  <c r="AB125" i="2" s="1"/>
  <c r="BG125" i="2"/>
  <c r="AH125" i="2" s="1"/>
  <c r="BB125" i="2"/>
  <c r="AC125" i="2" s="1"/>
  <c r="BE125" i="2"/>
  <c r="AF125" i="2" s="1"/>
  <c r="BH125" i="2"/>
  <c r="AI125" i="2" s="1"/>
  <c r="Y305" i="2"/>
  <c r="AZ305" i="2"/>
  <c r="AA305" i="2" s="1"/>
  <c r="BA305" i="2"/>
  <c r="AB305" i="2" s="1"/>
  <c r="BG305" i="2"/>
  <c r="AH305" i="2" s="1"/>
  <c r="BI305" i="2"/>
  <c r="AJ305" i="2" s="1"/>
  <c r="BE979" i="2"/>
  <c r="AF979" i="2" s="1"/>
  <c r="BH979" i="2"/>
  <c r="AI979" i="2" s="1"/>
  <c r="BK979" i="2"/>
  <c r="AL979" i="2" s="1"/>
  <c r="BF979" i="2"/>
  <c r="AG979" i="2" s="1"/>
  <c r="BA979" i="2"/>
  <c r="AB979" i="2" s="1"/>
  <c r="BD979" i="2"/>
  <c r="AE979" i="2" s="1"/>
  <c r="BC979" i="2"/>
  <c r="AD979" i="2" s="1"/>
  <c r="AZ986" i="2"/>
  <c r="AA986" i="2" s="1"/>
  <c r="BD986" i="2"/>
  <c r="AE986" i="2" s="1"/>
  <c r="BC986" i="2"/>
  <c r="AD986" i="2" s="1"/>
  <c r="BA986" i="2"/>
  <c r="AB986" i="2" s="1"/>
  <c r="BB986" i="2"/>
  <c r="AC986" i="2" s="1"/>
  <c r="BE986" i="2"/>
  <c r="AF986" i="2" s="1"/>
  <c r="BG986" i="2"/>
  <c r="AH986" i="2" s="1"/>
  <c r="BJ986" i="2"/>
  <c r="AK986" i="2" s="1"/>
  <c r="Z986" i="2"/>
  <c r="BH986" i="2"/>
  <c r="AI986" i="2" s="1"/>
  <c r="Y986" i="2"/>
  <c r="BH533" i="2"/>
  <c r="AI533" i="2" s="1"/>
  <c r="BA533" i="2"/>
  <c r="AB533" i="2" s="1"/>
  <c r="BI533" i="2"/>
  <c r="AJ533" i="2" s="1"/>
  <c r="BK533" i="2"/>
  <c r="AL533" i="2" s="1"/>
  <c r="BE533" i="2"/>
  <c r="AF533" i="2" s="1"/>
  <c r="BD533" i="2"/>
  <c r="AE533" i="2" s="1"/>
  <c r="BI1070" i="2"/>
  <c r="AJ1070" i="2" s="1"/>
  <c r="Z1070" i="2"/>
  <c r="BK1070" i="2"/>
  <c r="AL1070" i="2" s="1"/>
  <c r="BA1070" i="2"/>
  <c r="AB1070" i="2" s="1"/>
  <c r="AZ1070" i="2"/>
  <c r="AA1070" i="2" s="1"/>
  <c r="BE1070" i="2"/>
  <c r="AF1070" i="2" s="1"/>
  <c r="Y1070" i="2"/>
  <c r="BF1070" i="2"/>
  <c r="AG1070" i="2" s="1"/>
  <c r="BB1070" i="2"/>
  <c r="AC1070" i="2" s="1"/>
  <c r="BJ1070" i="2"/>
  <c r="AK1070" i="2" s="1"/>
  <c r="BD1070" i="2"/>
  <c r="AE1070" i="2" s="1"/>
  <c r="BH546" i="2"/>
  <c r="AI546" i="2" s="1"/>
  <c r="AZ546" i="2"/>
  <c r="AA546" i="2" s="1"/>
  <c r="BF546" i="2"/>
  <c r="AG546" i="2" s="1"/>
  <c r="BD546" i="2"/>
  <c r="AE546" i="2" s="1"/>
  <c r="BA546" i="2"/>
  <c r="AB546" i="2" s="1"/>
  <c r="BC546" i="2"/>
  <c r="AD546" i="2" s="1"/>
  <c r="BB42" i="2"/>
  <c r="AC42" i="2" s="1"/>
  <c r="BK42" i="2"/>
  <c r="AL42" i="2" s="1"/>
  <c r="BH42" i="2"/>
  <c r="AI42" i="2" s="1"/>
  <c r="BI936" i="2"/>
  <c r="AJ936" i="2" s="1"/>
  <c r="BD936" i="2"/>
  <c r="AE936" i="2" s="1"/>
  <c r="BI86" i="2"/>
  <c r="AJ86" i="2" s="1"/>
  <c r="BD86" i="2"/>
  <c r="AE86" i="2" s="1"/>
  <c r="BF86" i="2"/>
  <c r="AG86" i="2" s="1"/>
  <c r="BH86" i="2"/>
  <c r="AI86" i="2" s="1"/>
  <c r="BK86" i="2"/>
  <c r="AL86" i="2" s="1"/>
  <c r="Z876" i="2"/>
  <c r="BG876" i="2"/>
  <c r="AH876" i="2" s="1"/>
  <c r="Y876" i="2"/>
  <c r="AZ876" i="2"/>
  <c r="AA876" i="2" s="1"/>
  <c r="BE1106" i="2"/>
  <c r="AF1106" i="2" s="1"/>
  <c r="BK1106" i="2"/>
  <c r="AL1106" i="2" s="1"/>
  <c r="BF1106" i="2"/>
  <c r="AG1106" i="2" s="1"/>
  <c r="BI1134" i="2"/>
  <c r="AJ1134" i="2" s="1"/>
  <c r="BD1134" i="2"/>
  <c r="AE1134" i="2" s="1"/>
  <c r="AZ1099" i="2"/>
  <c r="AA1099" i="2" s="1"/>
  <c r="Y1099" i="2"/>
  <c r="BI1128" i="2"/>
  <c r="AJ1128" i="2" s="1"/>
  <c r="BH1128" i="2"/>
  <c r="AI1128" i="2" s="1"/>
  <c r="BD1128" i="2"/>
  <c r="AE1128" i="2" s="1"/>
  <c r="AZ1128" i="2"/>
  <c r="AA1128" i="2" s="1"/>
  <c r="BH827" i="2"/>
  <c r="AI827" i="2" s="1"/>
  <c r="BB827" i="2"/>
  <c r="AC827" i="2" s="1"/>
  <c r="BK827" i="2"/>
  <c r="AL827" i="2" s="1"/>
  <c r="U2086" i="2"/>
  <c r="X1011" i="2" s="1"/>
  <c r="BC1011" i="2" s="1"/>
  <c r="AD1011" i="2" s="1"/>
  <c r="BA193" i="2"/>
  <c r="AB193" i="2" s="1"/>
  <c r="BG193" i="2"/>
  <c r="AH193" i="2" s="1"/>
  <c r="BK937" i="2"/>
  <c r="AL937" i="2" s="1"/>
  <c r="BD937" i="2"/>
  <c r="AE937" i="2" s="1"/>
  <c r="BB937" i="2"/>
  <c r="AC937" i="2" s="1"/>
  <c r="BE9" i="2"/>
  <c r="AF9" i="2" s="1"/>
  <c r="Y9" i="2"/>
  <c r="BJ9" i="2"/>
  <c r="AK9" i="2" s="1"/>
  <c r="BH9" i="2"/>
  <c r="AI9" i="2" s="1"/>
  <c r="BH748" i="2"/>
  <c r="AI748" i="2" s="1"/>
  <c r="BJ748" i="2"/>
  <c r="AK748" i="2" s="1"/>
  <c r="BA748" i="2"/>
  <c r="AB748" i="2" s="1"/>
  <c r="AZ748" i="2"/>
  <c r="AA748" i="2" s="1"/>
  <c r="BG748" i="2"/>
  <c r="AH748" i="2" s="1"/>
  <c r="BC748" i="2"/>
  <c r="AD748" i="2" s="1"/>
  <c r="Y748" i="2"/>
  <c r="BB748" i="2"/>
  <c r="AC748" i="2" s="1"/>
  <c r="BK748" i="2"/>
  <c r="AL748" i="2" s="1"/>
  <c r="BI170" i="2"/>
  <c r="AJ170" i="2" s="1"/>
  <c r="Z170" i="2"/>
  <c r="BD170" i="2"/>
  <c r="AE170" i="2" s="1"/>
  <c r="BJ170" i="2"/>
  <c r="AK170" i="2" s="1"/>
  <c r="BE170" i="2"/>
  <c r="AF170" i="2" s="1"/>
  <c r="BB170" i="2"/>
  <c r="AC170" i="2" s="1"/>
  <c r="BK170" i="2"/>
  <c r="AL170" i="2" s="1"/>
  <c r="BA170" i="2"/>
  <c r="AB170" i="2" s="1"/>
  <c r="BG170" i="2"/>
  <c r="AH170" i="2" s="1"/>
  <c r="BC170" i="2"/>
  <c r="AD170" i="2" s="1"/>
  <c r="BG631" i="2"/>
  <c r="AH631" i="2" s="1"/>
  <c r="BA631" i="2"/>
  <c r="AB631" i="2" s="1"/>
  <c r="BA807" i="2"/>
  <c r="AB807" i="2" s="1"/>
  <c r="BF807" i="2"/>
  <c r="AG807" i="2" s="1"/>
  <c r="AZ807" i="2"/>
  <c r="AA807" i="2" s="1"/>
  <c r="BH807" i="2"/>
  <c r="AI807" i="2" s="1"/>
  <c r="BC879" i="2"/>
  <c r="AD879" i="2" s="1"/>
  <c r="Y879" i="2"/>
  <c r="BJ879" i="2"/>
  <c r="AK879" i="2" s="1"/>
  <c r="BE879" i="2"/>
  <c r="AF879" i="2" s="1"/>
  <c r="BH879" i="2"/>
  <c r="AI879" i="2" s="1"/>
  <c r="BK879" i="2"/>
  <c r="AL879" i="2" s="1"/>
  <c r="BG879" i="2"/>
  <c r="AH879" i="2" s="1"/>
  <c r="AZ879" i="2"/>
  <c r="AA879" i="2" s="1"/>
  <c r="BI879" i="2"/>
  <c r="AJ879" i="2" s="1"/>
  <c r="BB879" i="2"/>
  <c r="AC879" i="2" s="1"/>
  <c r="BD879" i="2"/>
  <c r="AE879" i="2" s="1"/>
  <c r="BA879" i="2"/>
  <c r="AB879" i="2" s="1"/>
  <c r="BF879" i="2"/>
  <c r="AG879" i="2" s="1"/>
  <c r="Z804" i="2"/>
  <c r="Y366" i="2"/>
  <c r="BD42" i="2"/>
  <c r="AE42" i="2" s="1"/>
  <c r="BH367" i="2"/>
  <c r="AI367" i="2" s="1"/>
  <c r="Y367" i="2"/>
  <c r="Z541" i="2"/>
  <c r="BH541" i="2"/>
  <c r="AI541" i="2" s="1"/>
  <c r="BE946" i="2"/>
  <c r="AF946" i="2" s="1"/>
  <c r="BJ946" i="2"/>
  <c r="AK946" i="2" s="1"/>
  <c r="BF853" i="2"/>
  <c r="AG853" i="2" s="1"/>
  <c r="BH853" i="2"/>
  <c r="AI853" i="2" s="1"/>
  <c r="AZ853" i="2"/>
  <c r="AA853" i="2" s="1"/>
  <c r="BC853" i="2"/>
  <c r="AD853" i="2" s="1"/>
  <c r="BG853" i="2"/>
  <c r="AH853" i="2" s="1"/>
  <c r="BD853" i="2"/>
  <c r="AE853" i="2" s="1"/>
  <c r="BD726" i="2"/>
  <c r="AE726" i="2" s="1"/>
  <c r="BF726" i="2"/>
  <c r="AG726" i="2" s="1"/>
  <c r="Y726" i="2"/>
  <c r="BH726" i="2"/>
  <c r="AI726" i="2" s="1"/>
  <c r="BA726" i="2"/>
  <c r="AB726" i="2" s="1"/>
  <c r="BC726" i="2"/>
  <c r="AD726" i="2" s="1"/>
  <c r="BB707" i="2"/>
  <c r="AC707" i="2" s="1"/>
  <c r="BK707" i="2"/>
  <c r="AL707" i="2" s="1"/>
  <c r="BF986" i="2"/>
  <c r="AG986" i="2" s="1"/>
  <c r="BJ110" i="2"/>
  <c r="AK110" i="2" s="1"/>
  <c r="AZ110" i="2"/>
  <c r="AA110" i="2" s="1"/>
  <c r="BB110" i="2"/>
  <c r="AC110" i="2" s="1"/>
  <c r="BG110" i="2"/>
  <c r="AH110" i="2" s="1"/>
  <c r="BE110" i="2"/>
  <c r="AF110" i="2" s="1"/>
  <c r="BA111" i="2"/>
  <c r="AB111" i="2" s="1"/>
  <c r="BK111" i="2"/>
  <c r="AL111" i="2" s="1"/>
  <c r="BD238" i="2"/>
  <c r="AE238" i="2" s="1"/>
  <c r="U119" i="2"/>
  <c r="X83" i="2" s="1"/>
  <c r="U1775" i="2"/>
  <c r="X902" i="2" s="1"/>
  <c r="BJ303" i="2"/>
  <c r="AK303" i="2" s="1"/>
  <c r="BI848" i="2"/>
  <c r="AJ848" i="2" s="1"/>
  <c r="BH848" i="2"/>
  <c r="AI848" i="2" s="1"/>
  <c r="BE848" i="2"/>
  <c r="AF848" i="2" s="1"/>
  <c r="BG848" i="2"/>
  <c r="AH848" i="2" s="1"/>
  <c r="U1066" i="2"/>
  <c r="AZ238" i="2"/>
  <c r="AA238" i="2" s="1"/>
  <c r="U1554" i="2"/>
  <c r="BB238" i="2"/>
  <c r="AC238" i="2" s="1"/>
  <c r="U2106" i="2"/>
  <c r="U335" i="2"/>
  <c r="X242" i="2" s="1"/>
  <c r="BE242" i="2" s="1"/>
  <c r="AF242" i="2" s="1"/>
  <c r="BD378" i="2"/>
  <c r="AE378" i="2" s="1"/>
  <c r="BB303" i="2"/>
  <c r="AC303" i="2" s="1"/>
  <c r="BK230" i="2"/>
  <c r="AL230" i="2" s="1"/>
  <c r="BC59" i="2"/>
  <c r="AD59" i="2" s="1"/>
  <c r="BE59" i="2"/>
  <c r="AF59" i="2" s="1"/>
  <c r="U1762" i="2"/>
  <c r="BJ238" i="2"/>
  <c r="AK238" i="2" s="1"/>
  <c r="BC238" i="2"/>
  <c r="AD238" i="2" s="1"/>
  <c r="U1023" i="2"/>
  <c r="X585" i="2" s="1"/>
  <c r="BF585" i="2" s="1"/>
  <c r="AG585" i="2" s="1"/>
  <c r="BE238" i="2"/>
  <c r="AF238" i="2" s="1"/>
  <c r="BG303" i="2"/>
  <c r="AH303" i="2" s="1"/>
  <c r="BB513" i="2"/>
  <c r="AC513" i="2" s="1"/>
  <c r="AZ513" i="2"/>
  <c r="AA513" i="2" s="1"/>
  <c r="BG513" i="2"/>
  <c r="AH513" i="2" s="1"/>
  <c r="BC513" i="2"/>
  <c r="AD513" i="2" s="1"/>
  <c r="BF303" i="2"/>
  <c r="AG303" i="2" s="1"/>
  <c r="U1293" i="2"/>
  <c r="U1531" i="2"/>
  <c r="U986" i="2"/>
  <c r="U695" i="2"/>
  <c r="X426" i="2" s="1"/>
  <c r="U423" i="2"/>
  <c r="X302" i="2" s="1"/>
  <c r="U863" i="2"/>
  <c r="X518" i="2" s="1"/>
  <c r="U1778" i="2"/>
  <c r="U560" i="2"/>
  <c r="U1087" i="2"/>
  <c r="X615" i="2" s="1"/>
  <c r="BB615" i="2" s="1"/>
  <c r="AC615" i="2" s="1"/>
  <c r="U2158" i="2"/>
  <c r="X1034" i="2" s="1"/>
  <c r="BG1034" i="2" s="1"/>
  <c r="AH1034" i="2" s="1"/>
  <c r="AZ230" i="2"/>
  <c r="AA230" i="2" s="1"/>
  <c r="BA597" i="2"/>
  <c r="AB597" i="2" s="1"/>
  <c r="BG597" i="2"/>
  <c r="AH597" i="2" s="1"/>
  <c r="BF597" i="2"/>
  <c r="AG597" i="2" s="1"/>
  <c r="BJ597" i="2"/>
  <c r="AK597" i="2" s="1"/>
  <c r="BE597" i="2"/>
  <c r="AF597" i="2" s="1"/>
  <c r="Y597" i="2"/>
  <c r="BK597" i="2"/>
  <c r="AL597" i="2" s="1"/>
  <c r="BB597" i="2"/>
  <c r="AC597" i="2" s="1"/>
  <c r="Z303" i="2"/>
  <c r="U1330" i="2"/>
  <c r="U1698" i="2"/>
  <c r="U712" i="2"/>
  <c r="X436" i="2" s="1"/>
  <c r="Y656" i="2"/>
  <c r="AZ656" i="2"/>
  <c r="AA656" i="2" s="1"/>
  <c r="BH710" i="2"/>
  <c r="AI710" i="2" s="1"/>
  <c r="Y710" i="2"/>
  <c r="Z522" i="2"/>
  <c r="Y522" i="2"/>
  <c r="BE337" i="2"/>
  <c r="AF337" i="2" s="1"/>
  <c r="BK337" i="2"/>
  <c r="AL337" i="2" s="1"/>
  <c r="BH337" i="2"/>
  <c r="AI337" i="2" s="1"/>
  <c r="AZ337" i="2"/>
  <c r="AA337" i="2" s="1"/>
  <c r="Z337" i="2"/>
  <c r="BA337" i="2"/>
  <c r="AB337" i="2" s="1"/>
  <c r="BD577" i="2"/>
  <c r="AE577" i="2" s="1"/>
  <c r="BK577" i="2"/>
  <c r="AL577" i="2" s="1"/>
  <c r="BE577" i="2"/>
  <c r="AF577" i="2" s="1"/>
  <c r="BC577" i="2"/>
  <c r="AD577" i="2" s="1"/>
  <c r="Y577" i="2"/>
  <c r="BF577" i="2"/>
  <c r="AG577" i="2" s="1"/>
  <c r="BB577" i="2"/>
  <c r="AC577" i="2" s="1"/>
  <c r="Z1073" i="2"/>
  <c r="BJ1073" i="2"/>
  <c r="AK1073" i="2" s="1"/>
  <c r="BK1073" i="2"/>
  <c r="AL1073" i="2" s="1"/>
  <c r="BA1073" i="2"/>
  <c r="AB1073" i="2" s="1"/>
  <c r="AZ1073" i="2"/>
  <c r="AA1073" i="2" s="1"/>
  <c r="Y1073" i="2"/>
  <c r="BD1073" i="2"/>
  <c r="AE1073" i="2" s="1"/>
  <c r="BI1073" i="2"/>
  <c r="AJ1073" i="2" s="1"/>
  <c r="BH1073" i="2"/>
  <c r="AI1073" i="2" s="1"/>
  <c r="BE1073" i="2"/>
  <c r="AF1073" i="2" s="1"/>
  <c r="Z322" i="2"/>
  <c r="BH1092" i="2"/>
  <c r="AI1092" i="2" s="1"/>
  <c r="AZ1092" i="2"/>
  <c r="AA1092" i="2" s="1"/>
  <c r="Z1123" i="2"/>
  <c r="BA1123" i="2"/>
  <c r="AB1123" i="2" s="1"/>
  <c r="BH1188" i="2"/>
  <c r="AI1188" i="2" s="1"/>
  <c r="BD1188" i="2"/>
  <c r="AE1188" i="2" s="1"/>
  <c r="BD1189" i="2"/>
  <c r="AE1189" i="2" s="1"/>
  <c r="BF1189" i="2"/>
  <c r="AG1189" i="2" s="1"/>
  <c r="BI61" i="2"/>
  <c r="AJ61" i="2" s="1"/>
  <c r="BJ724" i="2"/>
  <c r="AK724" i="2" s="1"/>
  <c r="Y724" i="2"/>
  <c r="Z294" i="2"/>
  <c r="BD294" i="2"/>
  <c r="AE294" i="2" s="1"/>
  <c r="Y294" i="2"/>
  <c r="Z215" i="2"/>
  <c r="BD215" i="2"/>
  <c r="AE215" i="2" s="1"/>
  <c r="BK215" i="2"/>
  <c r="AL215" i="2" s="1"/>
  <c r="Y215" i="2"/>
  <c r="BG215" i="2"/>
  <c r="AH215" i="2" s="1"/>
  <c r="AZ215" i="2"/>
  <c r="AA215" i="2" s="1"/>
  <c r="BF215" i="2"/>
  <c r="AG215" i="2" s="1"/>
  <c r="BA215" i="2"/>
  <c r="AB215" i="2" s="1"/>
  <c r="BJ215" i="2"/>
  <c r="AK215" i="2" s="1"/>
  <c r="BI696" i="2"/>
  <c r="AJ696" i="2" s="1"/>
  <c r="BA696" i="2"/>
  <c r="AB696" i="2" s="1"/>
  <c r="BC696" i="2"/>
  <c r="AD696" i="2" s="1"/>
  <c r="Z459" i="2"/>
  <c r="BK459" i="2"/>
  <c r="AL459" i="2" s="1"/>
  <c r="BH459" i="2"/>
  <c r="AI459" i="2" s="1"/>
  <c r="BF459" i="2"/>
  <c r="AG459" i="2" s="1"/>
  <c r="BA810" i="2"/>
  <c r="AB810" i="2" s="1"/>
  <c r="BF810" i="2"/>
  <c r="AG810" i="2" s="1"/>
  <c r="BE810" i="2"/>
  <c r="AF810" i="2" s="1"/>
  <c r="BJ810" i="2"/>
  <c r="AK810" i="2" s="1"/>
  <c r="Y810" i="2"/>
  <c r="AZ810" i="2"/>
  <c r="AA810" i="2" s="1"/>
  <c r="BG810" i="2"/>
  <c r="AH810" i="2" s="1"/>
  <c r="BH810" i="2"/>
  <c r="AI810" i="2" s="1"/>
  <c r="BK810" i="2"/>
  <c r="AL810" i="2" s="1"/>
  <c r="Z810" i="2"/>
  <c r="BI810" i="2"/>
  <c r="AJ810" i="2" s="1"/>
  <c r="BB810" i="2"/>
  <c r="AC810" i="2" s="1"/>
  <c r="AZ866" i="2"/>
  <c r="AA866" i="2" s="1"/>
  <c r="BG866" i="2"/>
  <c r="AH866" i="2" s="1"/>
  <c r="BF866" i="2"/>
  <c r="AG866" i="2" s="1"/>
  <c r="BH866" i="2"/>
  <c r="AI866" i="2" s="1"/>
  <c r="BE866" i="2"/>
  <c r="AF866" i="2" s="1"/>
  <c r="BI866" i="2"/>
  <c r="AJ866" i="2" s="1"/>
  <c r="BD866" i="2"/>
  <c r="AE866" i="2" s="1"/>
  <c r="BC866" i="2"/>
  <c r="AD866" i="2" s="1"/>
  <c r="BA866" i="2"/>
  <c r="AB866" i="2" s="1"/>
  <c r="Z866" i="2"/>
  <c r="BJ866" i="2"/>
  <c r="AK866" i="2" s="1"/>
  <c r="Y866" i="2"/>
  <c r="BB866" i="2"/>
  <c r="AC866" i="2" s="1"/>
  <c r="Y969" i="2"/>
  <c r="Z969" i="2"/>
  <c r="Z638" i="2"/>
  <c r="Y638" i="2"/>
  <c r="BB757" i="2"/>
  <c r="AC757" i="2" s="1"/>
  <c r="Z757" i="2"/>
  <c r="Y757" i="2"/>
  <c r="BH757" i="2"/>
  <c r="AI757" i="2" s="1"/>
  <c r="BJ757" i="2"/>
  <c r="AK757" i="2" s="1"/>
  <c r="Y565" i="2"/>
  <c r="Z565" i="2"/>
  <c r="BI196" i="2"/>
  <c r="AJ196" i="2" s="1"/>
  <c r="Z196" i="2"/>
  <c r="BD678" i="2"/>
  <c r="AE678" i="2" s="1"/>
  <c r="BB678" i="2"/>
  <c r="AC678" i="2" s="1"/>
  <c r="BI678" i="2"/>
  <c r="AJ678" i="2" s="1"/>
  <c r="AZ678" i="2"/>
  <c r="AA678" i="2" s="1"/>
  <c r="BJ678" i="2"/>
  <c r="AK678" i="2" s="1"/>
  <c r="Y678" i="2"/>
  <c r="BF678" i="2"/>
  <c r="AG678" i="2" s="1"/>
  <c r="BC936" i="2"/>
  <c r="AD936" i="2" s="1"/>
  <c r="BH936" i="2"/>
  <c r="AI936" i="2" s="1"/>
  <c r="Z936" i="2"/>
  <c r="Y936" i="2"/>
  <c r="BA936" i="2"/>
  <c r="AB936" i="2" s="1"/>
  <c r="BF936" i="2"/>
  <c r="AG936" i="2" s="1"/>
  <c r="AZ936" i="2"/>
  <c r="AA936" i="2" s="1"/>
  <c r="Z587" i="2"/>
  <c r="Y587" i="2"/>
  <c r="BC177" i="2"/>
  <c r="AD177" i="2" s="1"/>
  <c r="BA177" i="2"/>
  <c r="AB177" i="2" s="1"/>
  <c r="BD177" i="2"/>
  <c r="AE177" i="2" s="1"/>
  <c r="BE177" i="2"/>
  <c r="AF177" i="2" s="1"/>
  <c r="BB177" i="2"/>
  <c r="AC177" i="2" s="1"/>
  <c r="AZ177" i="2"/>
  <c r="AA177" i="2" s="1"/>
  <c r="Z177" i="2"/>
  <c r="BJ177" i="2"/>
  <c r="AK177" i="2" s="1"/>
  <c r="BF177" i="2"/>
  <c r="AG177" i="2" s="1"/>
  <c r="Z687" i="2"/>
  <c r="Y687" i="2"/>
  <c r="BJ916" i="2"/>
  <c r="AK916" i="2" s="1"/>
  <c r="BE916" i="2"/>
  <c r="AF916" i="2" s="1"/>
  <c r="BC916" i="2"/>
  <c r="AD916" i="2" s="1"/>
  <c r="BC323" i="2"/>
  <c r="AD323" i="2" s="1"/>
  <c r="Z323" i="2"/>
  <c r="BG323" i="2"/>
  <c r="AH323" i="2" s="1"/>
  <c r="BF323" i="2"/>
  <c r="AG323" i="2" s="1"/>
  <c r="Y323" i="2"/>
  <c r="BJ323" i="2"/>
  <c r="AK323" i="2" s="1"/>
  <c r="AZ323" i="2"/>
  <c r="AA323" i="2" s="1"/>
  <c r="BA323" i="2"/>
  <c r="AB323" i="2" s="1"/>
  <c r="BB323" i="2"/>
  <c r="AC323" i="2" s="1"/>
  <c r="BI323" i="2"/>
  <c r="AJ323" i="2" s="1"/>
  <c r="BK323" i="2"/>
  <c r="AL323" i="2" s="1"/>
  <c r="BE323" i="2"/>
  <c r="AF323" i="2" s="1"/>
  <c r="BD179" i="2"/>
  <c r="AE179" i="2" s="1"/>
  <c r="BA179" i="2"/>
  <c r="AB179" i="2" s="1"/>
  <c r="Z179" i="2"/>
  <c r="BG179" i="2"/>
  <c r="AH179" i="2" s="1"/>
  <c r="BB179" i="2"/>
  <c r="AC179" i="2" s="1"/>
  <c r="BC179" i="2"/>
  <c r="AD179" i="2" s="1"/>
  <c r="BI179" i="2"/>
  <c r="AJ179" i="2" s="1"/>
  <c r="BK179" i="2"/>
  <c r="AL179" i="2" s="1"/>
  <c r="BF179" i="2"/>
  <c r="AG179" i="2" s="1"/>
  <c r="BJ179" i="2"/>
  <c r="AK179" i="2" s="1"/>
  <c r="AZ179" i="2"/>
  <c r="AA179" i="2" s="1"/>
  <c r="BC768" i="2"/>
  <c r="AD768" i="2" s="1"/>
  <c r="BH768" i="2"/>
  <c r="AI768" i="2" s="1"/>
  <c r="AZ768" i="2"/>
  <c r="AA768" i="2" s="1"/>
  <c r="BE768" i="2"/>
  <c r="AF768" i="2" s="1"/>
  <c r="BB768" i="2"/>
  <c r="AC768" i="2" s="1"/>
  <c r="BI768" i="2"/>
  <c r="AJ768" i="2" s="1"/>
  <c r="BD886" i="2"/>
  <c r="AE886" i="2" s="1"/>
  <c r="Y886" i="2"/>
  <c r="BK886" i="2"/>
  <c r="AL886" i="2" s="1"/>
  <c r="Z886" i="2"/>
  <c r="BJ886" i="2"/>
  <c r="AK886" i="2" s="1"/>
  <c r="BG886" i="2"/>
  <c r="AH886" i="2" s="1"/>
  <c r="Z801" i="2"/>
  <c r="AZ801" i="2"/>
  <c r="AA801" i="2" s="1"/>
  <c r="BG1011" i="2"/>
  <c r="AH1011" i="2" s="1"/>
  <c r="BI1011" i="2"/>
  <c r="AJ1011" i="2" s="1"/>
  <c r="AZ1011" i="2"/>
  <c r="AA1011" i="2" s="1"/>
  <c r="Z1011" i="2"/>
  <c r="Z770" i="2"/>
  <c r="BB770" i="2"/>
  <c r="AC770" i="2" s="1"/>
  <c r="Z206" i="2"/>
  <c r="AZ206" i="2"/>
  <c r="AA206" i="2" s="1"/>
  <c r="BI215" i="2"/>
  <c r="AJ215" i="2" s="1"/>
  <c r="BK1123" i="2"/>
  <c r="AL1123" i="2" s="1"/>
  <c r="BE396" i="2"/>
  <c r="AF396" i="2" s="1"/>
  <c r="BI396" i="2"/>
  <c r="AJ396" i="2" s="1"/>
  <c r="BF396" i="2"/>
  <c r="AG396" i="2" s="1"/>
  <c r="Z396" i="2"/>
  <c r="Y396" i="2"/>
  <c r="BH396" i="2"/>
  <c r="AI396" i="2" s="1"/>
  <c r="BK396" i="2"/>
  <c r="AL396" i="2" s="1"/>
  <c r="BD396" i="2"/>
  <c r="AE396" i="2" s="1"/>
  <c r="BF746" i="2"/>
  <c r="AG746" i="2" s="1"/>
  <c r="Z746" i="2"/>
  <c r="BD746" i="2"/>
  <c r="AE746" i="2" s="1"/>
  <c r="Y746" i="2"/>
  <c r="Z213" i="2"/>
  <c r="Y213" i="2"/>
  <c r="BE213" i="2"/>
  <c r="AF213" i="2" s="1"/>
  <c r="Z664" i="2"/>
  <c r="BA664" i="2"/>
  <c r="AB664" i="2" s="1"/>
  <c r="BH215" i="2"/>
  <c r="AI215" i="2" s="1"/>
  <c r="BC1002" i="2"/>
  <c r="AD1002" i="2" s="1"/>
  <c r="BG1002" i="2"/>
  <c r="AH1002" i="2" s="1"/>
  <c r="BA1002" i="2"/>
  <c r="AB1002" i="2" s="1"/>
  <c r="Z1002" i="2"/>
  <c r="Z997" i="2"/>
  <c r="BD997" i="2"/>
  <c r="AE997" i="2" s="1"/>
  <c r="AZ997" i="2"/>
  <c r="AA997" i="2" s="1"/>
  <c r="BH997" i="2"/>
  <c r="AI997" i="2" s="1"/>
  <c r="AZ51" i="2"/>
  <c r="AA51" i="2" s="1"/>
  <c r="BD51" i="2"/>
  <c r="AE51" i="2" s="1"/>
  <c r="BF51" i="2"/>
  <c r="AG51" i="2" s="1"/>
  <c r="BB51" i="2"/>
  <c r="AC51" i="2" s="1"/>
  <c r="BA51" i="2"/>
  <c r="AB51" i="2" s="1"/>
  <c r="BK51" i="2"/>
  <c r="AL51" i="2" s="1"/>
  <c r="Y51" i="2"/>
  <c r="BE51" i="2"/>
  <c r="AF51" i="2" s="1"/>
  <c r="BI51" i="2"/>
  <c r="AJ51" i="2" s="1"/>
  <c r="BH51" i="2"/>
  <c r="AI51" i="2" s="1"/>
  <c r="BG51" i="2"/>
  <c r="AH51" i="2" s="1"/>
  <c r="BC51" i="2"/>
  <c r="AD51" i="2" s="1"/>
  <c r="Z988" i="2"/>
  <c r="Y988" i="2"/>
  <c r="Z967" i="2"/>
  <c r="BK967" i="2"/>
  <c r="AL967" i="2" s="1"/>
  <c r="BA967" i="2"/>
  <c r="AB967" i="2" s="1"/>
  <c r="Y967" i="2"/>
  <c r="BE967" i="2"/>
  <c r="AF967" i="2" s="1"/>
  <c r="BB967" i="2"/>
  <c r="AC967" i="2" s="1"/>
  <c r="AZ967" i="2"/>
  <c r="AA967" i="2" s="1"/>
  <c r="Y34" i="2"/>
  <c r="Z34" i="2"/>
  <c r="BC34" i="2"/>
  <c r="AD34" i="2" s="1"/>
  <c r="BD54" i="2"/>
  <c r="AE54" i="2" s="1"/>
  <c r="BA54" i="2"/>
  <c r="AB54" i="2" s="1"/>
  <c r="BI54" i="2"/>
  <c r="AJ54" i="2" s="1"/>
  <c r="BD952" i="2"/>
  <c r="AE952" i="2" s="1"/>
  <c r="BA952" i="2"/>
  <c r="AB952" i="2" s="1"/>
  <c r="BC952" i="2"/>
  <c r="AD952" i="2" s="1"/>
  <c r="BB952" i="2"/>
  <c r="AC952" i="2" s="1"/>
  <c r="BG952" i="2"/>
  <c r="AH952" i="2" s="1"/>
  <c r="BH952" i="2"/>
  <c r="AI952" i="2" s="1"/>
  <c r="Z952" i="2"/>
  <c r="BF952" i="2"/>
  <c r="AG952" i="2" s="1"/>
  <c r="BI952" i="2"/>
  <c r="AJ952" i="2" s="1"/>
  <c r="Y952" i="2"/>
  <c r="BE952" i="2"/>
  <c r="AF952" i="2" s="1"/>
  <c r="BJ952" i="2"/>
  <c r="AK952" i="2" s="1"/>
  <c r="AZ740" i="2"/>
  <c r="AA740" i="2" s="1"/>
  <c r="BF740" i="2"/>
  <c r="AG740" i="2" s="1"/>
  <c r="BB740" i="2"/>
  <c r="AC740" i="2" s="1"/>
  <c r="BK740" i="2"/>
  <c r="AL740" i="2" s="1"/>
  <c r="BC740" i="2"/>
  <c r="AD740" i="2" s="1"/>
  <c r="Y740" i="2"/>
  <c r="BA740" i="2"/>
  <c r="AB740" i="2" s="1"/>
  <c r="Z740" i="2"/>
  <c r="BH740" i="2"/>
  <c r="AI740" i="2" s="1"/>
  <c r="BD740" i="2"/>
  <c r="AE740" i="2" s="1"/>
  <c r="BD369" i="2"/>
  <c r="AE369" i="2" s="1"/>
  <c r="BA369" i="2"/>
  <c r="AB369" i="2" s="1"/>
  <c r="Y237" i="2"/>
  <c r="BF820" i="2"/>
  <c r="AG820" i="2" s="1"/>
  <c r="BK977" i="2"/>
  <c r="AL977" i="2" s="1"/>
  <c r="BA820" i="2"/>
  <c r="AB820" i="2" s="1"/>
  <c r="BH193" i="2"/>
  <c r="AI193" i="2" s="1"/>
  <c r="Y1106" i="2"/>
  <c r="BD1099" i="2"/>
  <c r="AE1099" i="2" s="1"/>
  <c r="BA1134" i="2"/>
  <c r="AB1134" i="2" s="1"/>
  <c r="BJ1134" i="2"/>
  <c r="AK1134" i="2" s="1"/>
  <c r="U1296" i="2"/>
  <c r="Y1052" i="2"/>
  <c r="BJ603" i="2"/>
  <c r="AK603" i="2" s="1"/>
  <c r="BE1128" i="2"/>
  <c r="AF1128" i="2" s="1"/>
  <c r="Z1128" i="2"/>
  <c r="BG820" i="2"/>
  <c r="AH820" i="2" s="1"/>
  <c r="BH161" i="2"/>
  <c r="AI161" i="2" s="1"/>
  <c r="BD161" i="2"/>
  <c r="AE161" i="2" s="1"/>
  <c r="BC161" i="2"/>
  <c r="AD161" i="2" s="1"/>
  <c r="BA345" i="2"/>
  <c r="AB345" i="2" s="1"/>
  <c r="AZ345" i="2"/>
  <c r="AA345" i="2" s="1"/>
  <c r="BE345" i="2"/>
  <c r="AF345" i="2" s="1"/>
  <c r="BC345" i="2"/>
  <c r="AD345" i="2" s="1"/>
  <c r="BD345" i="2"/>
  <c r="AE345" i="2" s="1"/>
  <c r="BF345" i="2"/>
  <c r="AG345" i="2" s="1"/>
  <c r="Y345" i="2"/>
  <c r="BH345" i="2"/>
  <c r="AI345" i="2" s="1"/>
  <c r="BI345" i="2"/>
  <c r="AJ345" i="2" s="1"/>
  <c r="BB345" i="2"/>
  <c r="AC345" i="2" s="1"/>
  <c r="BD884" i="2"/>
  <c r="AE884" i="2" s="1"/>
  <c r="Y884" i="2"/>
  <c r="BJ28" i="2"/>
  <c r="AK28" i="2" s="1"/>
  <c r="BC28" i="2"/>
  <c r="AD28" i="2" s="1"/>
  <c r="BD28" i="2"/>
  <c r="AE28" i="2" s="1"/>
  <c r="Y28" i="2"/>
  <c r="BE28" i="2"/>
  <c r="AF28" i="2" s="1"/>
  <c r="BK28" i="2"/>
  <c r="AL28" i="2" s="1"/>
  <c r="BF28" i="2"/>
  <c r="AG28" i="2" s="1"/>
  <c r="AZ28" i="2"/>
  <c r="AA28" i="2" s="1"/>
  <c r="BG28" i="2"/>
  <c r="AH28" i="2" s="1"/>
  <c r="BI28" i="2"/>
  <c r="AJ28" i="2" s="1"/>
  <c r="BB28" i="2"/>
  <c r="AC28" i="2" s="1"/>
  <c r="BH28" i="2"/>
  <c r="AI28" i="2" s="1"/>
  <c r="Z937" i="2"/>
  <c r="BI280" i="2"/>
  <c r="AJ280" i="2" s="1"/>
  <c r="BD1106" i="2"/>
  <c r="AE1106" i="2" s="1"/>
  <c r="BA1099" i="2"/>
  <c r="AB1099" i="2" s="1"/>
  <c r="AZ977" i="2"/>
  <c r="AA977" i="2" s="1"/>
  <c r="BG977" i="2"/>
  <c r="AH977" i="2" s="1"/>
  <c r="Z820" i="2"/>
  <c r="BJ820" i="2"/>
  <c r="AK820" i="2" s="1"/>
  <c r="BK193" i="2"/>
  <c r="AL193" i="2" s="1"/>
  <c r="BF937" i="2"/>
  <c r="AG937" i="2" s="1"/>
  <c r="U1537" i="2"/>
  <c r="U72" i="2"/>
  <c r="X49" i="2" s="1"/>
  <c r="U79" i="2"/>
  <c r="X55" i="2" s="1"/>
  <c r="BJ1106" i="2"/>
  <c r="AK1106" i="2" s="1"/>
  <c r="BJ1099" i="2"/>
  <c r="AK1099" i="2" s="1"/>
  <c r="U856" i="2"/>
  <c r="Z1134" i="2"/>
  <c r="Y1134" i="2"/>
  <c r="AZ937" i="2"/>
  <c r="AA937" i="2" s="1"/>
  <c r="U1833" i="2"/>
  <c r="U719" i="2"/>
  <c r="X441" i="2" s="1"/>
  <c r="BI441" i="2" s="1"/>
  <c r="AJ441" i="2" s="1"/>
  <c r="U359" i="2"/>
  <c r="X255" i="2" s="1"/>
  <c r="Z255" i="2" s="1"/>
  <c r="U1024" i="2"/>
  <c r="BI603" i="2"/>
  <c r="AJ603" i="2" s="1"/>
  <c r="U23" i="2"/>
  <c r="X20" i="2" s="1"/>
  <c r="Z20" i="2" s="1"/>
  <c r="BB1128" i="2"/>
  <c r="AC1128" i="2" s="1"/>
  <c r="AZ820" i="2"/>
  <c r="AA820" i="2" s="1"/>
  <c r="U2087" i="2"/>
  <c r="BK835" i="2"/>
  <c r="AL835" i="2" s="1"/>
  <c r="BH835" i="2"/>
  <c r="AI835" i="2" s="1"/>
  <c r="BF835" i="2"/>
  <c r="AG835" i="2" s="1"/>
  <c r="BA835" i="2"/>
  <c r="AB835" i="2" s="1"/>
  <c r="BC835" i="2"/>
  <c r="AD835" i="2" s="1"/>
  <c r="BI835" i="2"/>
  <c r="AJ835" i="2" s="1"/>
  <c r="BJ835" i="2"/>
  <c r="AK835" i="2" s="1"/>
  <c r="BG835" i="2"/>
  <c r="AH835" i="2" s="1"/>
  <c r="BH303" i="2"/>
  <c r="AI303" i="2" s="1"/>
  <c r="BI303" i="2"/>
  <c r="AJ303" i="2" s="1"/>
  <c r="Y303" i="2"/>
  <c r="AZ303" i="2"/>
  <c r="AA303" i="2" s="1"/>
  <c r="Z975" i="2"/>
  <c r="BB975" i="2"/>
  <c r="AC975" i="2" s="1"/>
  <c r="BA975" i="2"/>
  <c r="AB975" i="2" s="1"/>
  <c r="AZ975" i="2"/>
  <c r="AA975" i="2" s="1"/>
  <c r="BG975" i="2"/>
  <c r="AH975" i="2" s="1"/>
  <c r="BJ975" i="2"/>
  <c r="AK975" i="2" s="1"/>
  <c r="BK975" i="2"/>
  <c r="AL975" i="2" s="1"/>
  <c r="BF975" i="2"/>
  <c r="AG975" i="2" s="1"/>
  <c r="BH975" i="2"/>
  <c r="AI975" i="2" s="1"/>
  <c r="Y975" i="2"/>
  <c r="BC975" i="2"/>
  <c r="AD975" i="2" s="1"/>
  <c r="BI975" i="2"/>
  <c r="AJ975" i="2" s="1"/>
  <c r="BE975" i="2"/>
  <c r="AF975" i="2" s="1"/>
  <c r="BD975" i="2"/>
  <c r="AE975" i="2" s="1"/>
  <c r="BH1003" i="2"/>
  <c r="AI1003" i="2" s="1"/>
  <c r="BC1003" i="2"/>
  <c r="AD1003" i="2" s="1"/>
  <c r="Z811" i="2"/>
  <c r="BH811" i="2"/>
  <c r="AI811" i="2" s="1"/>
  <c r="AZ811" i="2"/>
  <c r="AA811" i="2" s="1"/>
  <c r="BF811" i="2"/>
  <c r="AG811" i="2" s="1"/>
  <c r="Y811" i="2"/>
  <c r="BG811" i="2"/>
  <c r="AH811" i="2" s="1"/>
  <c r="BB811" i="2"/>
  <c r="AC811" i="2" s="1"/>
  <c r="BJ811" i="2"/>
  <c r="AK811" i="2" s="1"/>
  <c r="BD811" i="2"/>
  <c r="AE811" i="2" s="1"/>
  <c r="BC811" i="2"/>
  <c r="AD811" i="2" s="1"/>
  <c r="BE811" i="2"/>
  <c r="AF811" i="2" s="1"/>
  <c r="BI811" i="2"/>
  <c r="AJ811" i="2" s="1"/>
  <c r="BA811" i="2"/>
  <c r="AB811" i="2" s="1"/>
  <c r="BK811" i="2"/>
  <c r="AL811" i="2" s="1"/>
  <c r="BD977" i="2"/>
  <c r="AE977" i="2" s="1"/>
  <c r="Z977" i="2"/>
  <c r="BF193" i="2"/>
  <c r="AG193" i="2" s="1"/>
  <c r="BE1099" i="2"/>
  <c r="AF1099" i="2" s="1"/>
  <c r="BJ1052" i="2"/>
  <c r="AK1052" i="2" s="1"/>
  <c r="BH280" i="2"/>
  <c r="AI280" i="2" s="1"/>
  <c r="U1295" i="2"/>
  <c r="X715" i="2" s="1"/>
  <c r="BJ715" i="2" s="1"/>
  <c r="AK715" i="2" s="1"/>
  <c r="BC827" i="2"/>
  <c r="AD827" i="2" s="1"/>
  <c r="BC1106" i="2"/>
  <c r="AD1106" i="2" s="1"/>
  <c r="BF1099" i="2"/>
  <c r="AG1099" i="2" s="1"/>
  <c r="U704" i="2"/>
  <c r="BC1134" i="2"/>
  <c r="AD1134" i="2" s="1"/>
  <c r="U1343" i="2"/>
  <c r="X739" i="2" s="1"/>
  <c r="U1223" i="2"/>
  <c r="X683" i="2" s="1"/>
  <c r="BG937" i="2"/>
  <c r="AH937" i="2" s="1"/>
  <c r="BF977" i="2"/>
  <c r="AG977" i="2" s="1"/>
  <c r="Z603" i="2"/>
  <c r="BK1128" i="2"/>
  <c r="AL1128" i="2" s="1"/>
  <c r="BK303" i="2"/>
  <c r="AL303" i="2" s="1"/>
  <c r="BF305" i="2"/>
  <c r="AG305" i="2" s="1"/>
  <c r="BC305" i="2"/>
  <c r="AD305" i="2" s="1"/>
  <c r="BH305" i="2"/>
  <c r="AI305" i="2" s="1"/>
  <c r="BJ305" i="2"/>
  <c r="AK305" i="2" s="1"/>
  <c r="BK305" i="2"/>
  <c r="AL305" i="2" s="1"/>
  <c r="BE305" i="2"/>
  <c r="AF305" i="2" s="1"/>
  <c r="Y336" i="2"/>
  <c r="BC336" i="2"/>
  <c r="AD336" i="2" s="1"/>
  <c r="BH336" i="2"/>
  <c r="AI336" i="2" s="1"/>
  <c r="BE336" i="2"/>
  <c r="AF336" i="2" s="1"/>
  <c r="BF336" i="2"/>
  <c r="AG336" i="2" s="1"/>
  <c r="BA336" i="2"/>
  <c r="AB336" i="2" s="1"/>
  <c r="BK336" i="2"/>
  <c r="AL336" i="2" s="1"/>
  <c r="BJ336" i="2"/>
  <c r="AK336" i="2" s="1"/>
  <c r="BB336" i="2"/>
  <c r="AC336" i="2" s="1"/>
  <c r="BH238" i="2"/>
  <c r="AI238" i="2" s="1"/>
  <c r="BK238" i="2"/>
  <c r="AL238" i="2" s="1"/>
  <c r="Z195" i="2"/>
  <c r="BK195" i="2"/>
  <c r="AL195" i="2" s="1"/>
  <c r="AZ195" i="2"/>
  <c r="AA195" i="2" s="1"/>
  <c r="BB195" i="2"/>
  <c r="AC195" i="2" s="1"/>
  <c r="BJ195" i="2"/>
  <c r="AK195" i="2" s="1"/>
  <c r="BH195" i="2"/>
  <c r="AI195" i="2" s="1"/>
  <c r="BD195" i="2"/>
  <c r="AE195" i="2" s="1"/>
  <c r="Y195" i="2"/>
  <c r="BA195" i="2"/>
  <c r="AB195" i="2" s="1"/>
  <c r="BC195" i="2"/>
  <c r="AD195" i="2" s="1"/>
  <c r="BE195" i="2"/>
  <c r="AF195" i="2" s="1"/>
  <c r="BF195" i="2"/>
  <c r="AG195" i="2" s="1"/>
  <c r="BG195" i="2"/>
  <c r="AH195" i="2" s="1"/>
  <c r="BI195" i="2"/>
  <c r="AJ195" i="2" s="1"/>
  <c r="BH1099" i="2"/>
  <c r="AI1099" i="2" s="1"/>
  <c r="BF280" i="2"/>
  <c r="AG280" i="2" s="1"/>
  <c r="Y1128" i="2"/>
  <c r="BD820" i="2"/>
  <c r="AE820" i="2" s="1"/>
  <c r="BA977" i="2"/>
  <c r="AB977" i="2" s="1"/>
  <c r="BB193" i="2"/>
  <c r="AC193" i="2" s="1"/>
  <c r="BG1099" i="2"/>
  <c r="AH1099" i="2" s="1"/>
  <c r="BI1052" i="2"/>
  <c r="AJ1052" i="2" s="1"/>
  <c r="BK280" i="2"/>
  <c r="AL280" i="2" s="1"/>
  <c r="U937" i="2"/>
  <c r="U2167" i="2"/>
  <c r="X1037" i="2" s="1"/>
  <c r="BI827" i="2"/>
  <c r="AJ827" i="2" s="1"/>
  <c r="AZ1106" i="2"/>
  <c r="AA1106" i="2" s="1"/>
  <c r="U1281" i="2"/>
  <c r="U775" i="2"/>
  <c r="X473" i="2" s="1"/>
  <c r="U593" i="2"/>
  <c r="BA1052" i="2"/>
  <c r="AB1052" i="2" s="1"/>
  <c r="BF1134" i="2"/>
  <c r="AG1134" i="2" s="1"/>
  <c r="U263" i="2"/>
  <c r="X190" i="2" s="1"/>
  <c r="BK190" i="2" s="1"/>
  <c r="AL190" i="2" s="1"/>
  <c r="BI937" i="2"/>
  <c r="AJ937" i="2" s="1"/>
  <c r="U1031" i="2"/>
  <c r="X588" i="2" s="1"/>
  <c r="U239" i="2"/>
  <c r="X172" i="2" s="1"/>
  <c r="BC172" i="2" s="1"/>
  <c r="AD172" i="2" s="1"/>
  <c r="BH977" i="2"/>
  <c r="AI977" i="2" s="1"/>
  <c r="BA1128" i="2"/>
  <c r="AB1128" i="2" s="1"/>
  <c r="BJ1128" i="2"/>
  <c r="AK1128" i="2" s="1"/>
  <c r="U183" i="2"/>
  <c r="X126" i="2" s="1"/>
  <c r="Z126" i="2" s="1"/>
  <c r="BE303" i="2"/>
  <c r="AF303" i="2" s="1"/>
  <c r="BG1003" i="2"/>
  <c r="AH1003" i="2" s="1"/>
  <c r="Y631" i="2"/>
  <c r="BB631" i="2"/>
  <c r="AC631" i="2" s="1"/>
  <c r="BH631" i="2"/>
  <c r="AI631" i="2" s="1"/>
  <c r="BJ631" i="2"/>
  <c r="AK631" i="2" s="1"/>
  <c r="BE631" i="2"/>
  <c r="AF631" i="2" s="1"/>
  <c r="BF631" i="2"/>
  <c r="AG631" i="2" s="1"/>
  <c r="BD631" i="2"/>
  <c r="AE631" i="2" s="1"/>
  <c r="AZ533" i="2"/>
  <c r="AA533" i="2" s="1"/>
  <c r="BF533" i="2"/>
  <c r="AG533" i="2" s="1"/>
  <c r="BB533" i="2"/>
  <c r="AC533" i="2" s="1"/>
  <c r="BK1099" i="2"/>
  <c r="AL1099" i="2" s="1"/>
  <c r="BK237" i="2"/>
  <c r="AL237" i="2" s="1"/>
  <c r="BI1106" i="2"/>
  <c r="AJ1106" i="2" s="1"/>
  <c r="BC193" i="2"/>
  <c r="AD193" i="2" s="1"/>
  <c r="Y977" i="2"/>
  <c r="BD193" i="2"/>
  <c r="AE193" i="2" s="1"/>
  <c r="AZ193" i="2"/>
  <c r="AA193" i="2" s="1"/>
  <c r="BE193" i="2"/>
  <c r="AF193" i="2" s="1"/>
  <c r="Z1052" i="2"/>
  <c r="BD280" i="2"/>
  <c r="AE280" i="2" s="1"/>
  <c r="BG827" i="2"/>
  <c r="AH827" i="2" s="1"/>
  <c r="U583" i="2"/>
  <c r="X381" i="2" s="1"/>
  <c r="BJ381" i="2" s="1"/>
  <c r="AK381" i="2" s="1"/>
  <c r="BB1106" i="2"/>
  <c r="AC1106" i="2" s="1"/>
  <c r="BI1099" i="2"/>
  <c r="AJ1099" i="2" s="1"/>
  <c r="BG1052" i="2"/>
  <c r="AH1052" i="2" s="1"/>
  <c r="BH1134" i="2"/>
  <c r="AI1134" i="2" s="1"/>
  <c r="U15" i="2"/>
  <c r="X12" i="2" s="1"/>
  <c r="Z12" i="2" s="1"/>
  <c r="BH937" i="2"/>
  <c r="AI937" i="2" s="1"/>
  <c r="U1335" i="2"/>
  <c r="X734" i="2" s="1"/>
  <c r="U2031" i="2"/>
  <c r="X990" i="2" s="1"/>
  <c r="BA990" i="2" s="1"/>
  <c r="AB990" i="2" s="1"/>
  <c r="U1207" i="2"/>
  <c r="X673" i="2" s="1"/>
  <c r="BA673" i="2" s="1"/>
  <c r="AB673" i="2" s="1"/>
  <c r="U591" i="2"/>
  <c r="X385" i="2" s="1"/>
  <c r="U384" i="2"/>
  <c r="X276" i="2" s="1"/>
  <c r="U223" i="2"/>
  <c r="X159" i="2" s="1"/>
  <c r="BC1128" i="2"/>
  <c r="AD1128" i="2" s="1"/>
  <c r="BF1128" i="2"/>
  <c r="AG1128" i="2" s="1"/>
  <c r="BG378" i="2"/>
  <c r="AH378" i="2" s="1"/>
  <c r="BD303" i="2"/>
  <c r="AE303" i="2" s="1"/>
  <c r="BD1003" i="2"/>
  <c r="AE1003" i="2" s="1"/>
  <c r="BB1010" i="2"/>
  <c r="AC1010" i="2" s="1"/>
  <c r="BJ1010" i="2"/>
  <c r="AK1010" i="2" s="1"/>
  <c r="BB798" i="2"/>
  <c r="AC798" i="2" s="1"/>
  <c r="BA798" i="2"/>
  <c r="AB798" i="2" s="1"/>
  <c r="BI1091" i="2"/>
  <c r="AJ1091" i="2" s="1"/>
  <c r="BC1091" i="2"/>
  <c r="AD1091" i="2" s="1"/>
  <c r="Y1091" i="2"/>
  <c r="BJ1091" i="2"/>
  <c r="AK1091" i="2" s="1"/>
  <c r="BK1091" i="2"/>
  <c r="AL1091" i="2" s="1"/>
  <c r="BE1091" i="2"/>
  <c r="AF1091" i="2" s="1"/>
  <c r="Z1091" i="2"/>
  <c r="BB1091" i="2"/>
  <c r="AC1091" i="2" s="1"/>
  <c r="BF1091" i="2"/>
  <c r="AG1091" i="2" s="1"/>
  <c r="BD1091" i="2"/>
  <c r="AE1091" i="2" s="1"/>
  <c r="BG1091" i="2"/>
  <c r="AH1091" i="2" s="1"/>
  <c r="BA1091" i="2"/>
  <c r="AB1091" i="2" s="1"/>
  <c r="BH1091" i="2"/>
  <c r="AI1091" i="2" s="1"/>
  <c r="AZ1091" i="2"/>
  <c r="AA1091" i="2" s="1"/>
  <c r="Z1106" i="2"/>
  <c r="BC603" i="2"/>
  <c r="AD603" i="2" s="1"/>
  <c r="BI977" i="2"/>
  <c r="AJ977" i="2" s="1"/>
  <c r="Z280" i="2"/>
  <c r="BH1052" i="2"/>
  <c r="AI1052" i="2" s="1"/>
  <c r="BB1134" i="2"/>
  <c r="AC1134" i="2" s="1"/>
  <c r="BG603" i="2"/>
  <c r="AH603" i="2" s="1"/>
  <c r="BA280" i="2"/>
  <c r="AB280" i="2" s="1"/>
  <c r="BG1128" i="2"/>
  <c r="AH1128" i="2" s="1"/>
  <c r="BJ378" i="2"/>
  <c r="AK378" i="2" s="1"/>
  <c r="BA303" i="2"/>
  <c r="AB303" i="2" s="1"/>
  <c r="BF1047" i="2"/>
  <c r="AG1047" i="2" s="1"/>
  <c r="BB1047" i="2"/>
  <c r="AC1047" i="2" s="1"/>
  <c r="BD1047" i="2"/>
  <c r="AE1047" i="2" s="1"/>
  <c r="BF230" i="2"/>
  <c r="AG230" i="2" s="1"/>
  <c r="BA230" i="2"/>
  <c r="AB230" i="2" s="1"/>
  <c r="BH230" i="2"/>
  <c r="AI230" i="2" s="1"/>
  <c r="BE230" i="2"/>
  <c r="AF230" i="2" s="1"/>
  <c r="BI230" i="2"/>
  <c r="AJ230" i="2" s="1"/>
  <c r="BJ880" i="2"/>
  <c r="AK880" i="2" s="1"/>
  <c r="BK880" i="2"/>
  <c r="AL880" i="2" s="1"/>
  <c r="Y897" i="2"/>
  <c r="BD897" i="2"/>
  <c r="AE897" i="2" s="1"/>
  <c r="BE1203" i="2"/>
  <c r="AF1203" i="2" s="1"/>
  <c r="AZ1203" i="2"/>
  <c r="AA1203" i="2" s="1"/>
  <c r="U696" i="2"/>
  <c r="Z610" i="2"/>
  <c r="Y610" i="2"/>
  <c r="BJ482" i="2"/>
  <c r="AK482" i="2" s="1"/>
  <c r="Z482" i="2"/>
  <c r="BF482" i="2"/>
  <c r="AG482" i="2" s="1"/>
  <c r="BC482" i="2"/>
  <c r="AD482" i="2" s="1"/>
  <c r="AZ482" i="2"/>
  <c r="AA482" i="2" s="1"/>
  <c r="BD482" i="2"/>
  <c r="AE482" i="2" s="1"/>
  <c r="BE482" i="2"/>
  <c r="AF482" i="2" s="1"/>
  <c r="BI482" i="2"/>
  <c r="AJ482" i="2" s="1"/>
  <c r="BB482" i="2"/>
  <c r="AC482" i="2" s="1"/>
  <c r="BC954" i="2"/>
  <c r="AD954" i="2" s="1"/>
  <c r="BG954" i="2"/>
  <c r="AH954" i="2" s="1"/>
  <c r="BJ954" i="2"/>
  <c r="AK954" i="2" s="1"/>
  <c r="BF954" i="2"/>
  <c r="AG954" i="2" s="1"/>
  <c r="BK954" i="2"/>
  <c r="AL954" i="2" s="1"/>
  <c r="Y954" i="2"/>
  <c r="BH954" i="2"/>
  <c r="AI954" i="2" s="1"/>
  <c r="BD954" i="2"/>
  <c r="AE954" i="2" s="1"/>
  <c r="BB954" i="2"/>
  <c r="AC954" i="2" s="1"/>
  <c r="BE954" i="2"/>
  <c r="AF954" i="2" s="1"/>
  <c r="Z954" i="2"/>
  <c r="BI954" i="2"/>
  <c r="AJ954" i="2" s="1"/>
  <c r="AZ954" i="2"/>
  <c r="AA954" i="2" s="1"/>
  <c r="BA954" i="2"/>
  <c r="AB954" i="2" s="1"/>
  <c r="Z1049" i="2"/>
  <c r="BG1049" i="2"/>
  <c r="AH1049" i="2" s="1"/>
  <c r="BF1049" i="2"/>
  <c r="AG1049" i="2" s="1"/>
  <c r="BK1049" i="2"/>
  <c r="AL1049" i="2" s="1"/>
  <c r="BD1049" i="2"/>
  <c r="AE1049" i="2" s="1"/>
  <c r="BI1049" i="2"/>
  <c r="AJ1049" i="2" s="1"/>
  <c r="BJ1049" i="2"/>
  <c r="AK1049" i="2" s="1"/>
  <c r="BA1049" i="2"/>
  <c r="AB1049" i="2" s="1"/>
  <c r="BB1049" i="2"/>
  <c r="AC1049" i="2" s="1"/>
  <c r="AZ1049" i="2"/>
  <c r="AA1049" i="2" s="1"/>
  <c r="BE1049" i="2"/>
  <c r="AF1049" i="2" s="1"/>
  <c r="BC1049" i="2"/>
  <c r="AD1049" i="2" s="1"/>
  <c r="BH1049" i="2"/>
  <c r="AI1049" i="2" s="1"/>
  <c r="Y1049" i="2"/>
  <c r="O2233" i="2"/>
  <c r="N2233" i="2"/>
  <c r="BJ1123" i="2"/>
  <c r="AK1123" i="2" s="1"/>
  <c r="BH1123" i="2"/>
  <c r="AI1123" i="2" s="1"/>
  <c r="BI1123" i="2"/>
  <c r="AJ1123" i="2" s="1"/>
  <c r="BC1123" i="2"/>
  <c r="AD1123" i="2" s="1"/>
  <c r="BD1077" i="2"/>
  <c r="AE1077" i="2" s="1"/>
  <c r="Y1077" i="2"/>
  <c r="BI1077" i="2"/>
  <c r="AJ1077" i="2" s="1"/>
  <c r="BF1077" i="2"/>
  <c r="AG1077" i="2" s="1"/>
  <c r="BC1077" i="2"/>
  <c r="AD1077" i="2" s="1"/>
  <c r="BJ1077" i="2"/>
  <c r="AK1077" i="2" s="1"/>
  <c r="BA1077" i="2"/>
  <c r="AB1077" i="2" s="1"/>
  <c r="BE1077" i="2"/>
  <c r="AF1077" i="2" s="1"/>
  <c r="AZ1077" i="2"/>
  <c r="AA1077" i="2" s="1"/>
  <c r="BH1077" i="2"/>
  <c r="AI1077" i="2" s="1"/>
  <c r="BG1077" i="2"/>
  <c r="AH1077" i="2" s="1"/>
  <c r="BB1077" i="2"/>
  <c r="AC1077" i="2" s="1"/>
  <c r="Z1077" i="2"/>
  <c r="BK1077" i="2"/>
  <c r="AL1077" i="2" s="1"/>
  <c r="Z1189" i="2"/>
  <c r="BK1189" i="2"/>
  <c r="AL1189" i="2" s="1"/>
  <c r="BC1189" i="2"/>
  <c r="AD1189" i="2" s="1"/>
  <c r="BB148" i="2"/>
  <c r="AC148" i="2" s="1"/>
  <c r="BF148" i="2"/>
  <c r="AG148" i="2" s="1"/>
  <c r="BA148" i="2"/>
  <c r="AB148" i="2" s="1"/>
  <c r="BK148" i="2"/>
  <c r="AL148" i="2" s="1"/>
  <c r="BI148" i="2"/>
  <c r="AJ148" i="2" s="1"/>
  <c r="BD148" i="2"/>
  <c r="AE148" i="2" s="1"/>
  <c r="Y148" i="2"/>
  <c r="BH148" i="2"/>
  <c r="AI148" i="2" s="1"/>
  <c r="BC148" i="2"/>
  <c r="AD148" i="2" s="1"/>
  <c r="BJ148" i="2"/>
  <c r="AK148" i="2" s="1"/>
  <c r="O2414" i="2"/>
  <c r="N2414" i="2"/>
  <c r="O2329" i="2"/>
  <c r="N2329" i="2"/>
  <c r="N2399" i="2"/>
  <c r="O2399" i="2"/>
  <c r="O2222" i="2"/>
  <c r="N2222" i="2"/>
  <c r="N2470" i="2"/>
  <c r="O2470" i="2"/>
  <c r="BD622" i="2"/>
  <c r="AE622" i="2" s="1"/>
  <c r="BJ622" i="2"/>
  <c r="AK622" i="2" s="1"/>
  <c r="Y350" i="2"/>
  <c r="BH895" i="2"/>
  <c r="AI895" i="2" s="1"/>
  <c r="Z258" i="2"/>
  <c r="BI520" i="2"/>
  <c r="AJ520" i="2" s="1"/>
  <c r="BB579" i="2"/>
  <c r="AC579" i="2" s="1"/>
  <c r="Z510" i="2"/>
  <c r="BC130" i="2"/>
  <c r="AD130" i="2" s="1"/>
  <c r="BI350" i="2"/>
  <c r="AJ350" i="2" s="1"/>
  <c r="AZ531" i="2"/>
  <c r="AA531" i="2" s="1"/>
  <c r="BA886" i="2"/>
  <c r="AB886" i="2" s="1"/>
  <c r="U2104" i="2"/>
  <c r="U1471" i="2"/>
  <c r="X789" i="2" s="1"/>
  <c r="U911" i="2"/>
  <c r="X539" i="2" s="1"/>
  <c r="BA331" i="2"/>
  <c r="AB331" i="2" s="1"/>
  <c r="BE886" i="2"/>
  <c r="AF886" i="2" s="1"/>
  <c r="BE291" i="2"/>
  <c r="AF291" i="2" s="1"/>
  <c r="BD987" i="2"/>
  <c r="AE987" i="2" s="1"/>
  <c r="BG1188" i="2"/>
  <c r="AH1188" i="2" s="1"/>
  <c r="BI1188" i="2"/>
  <c r="AJ1188" i="2" s="1"/>
  <c r="BH331" i="2"/>
  <c r="AI331" i="2" s="1"/>
  <c r="BC987" i="2"/>
  <c r="AD987" i="2" s="1"/>
  <c r="U639" i="2"/>
  <c r="X405" i="2" s="1"/>
  <c r="U2073" i="2"/>
  <c r="U304" i="2"/>
  <c r="X220" i="2" s="1"/>
  <c r="Y220" i="2" s="1"/>
  <c r="BH742" i="2"/>
  <c r="AI742" i="2" s="1"/>
  <c r="Z742" i="2"/>
  <c r="BG1092" i="2"/>
  <c r="AH1092" i="2" s="1"/>
  <c r="AZ378" i="2"/>
  <c r="AA378" i="2" s="1"/>
  <c r="Z378" i="2"/>
  <c r="O2232" i="2"/>
  <c r="N2232" i="2"/>
  <c r="U2232" i="2" s="1"/>
  <c r="Z1127" i="2"/>
  <c r="BH1127" i="2"/>
  <c r="AI1127" i="2" s="1"/>
  <c r="BF1127" i="2"/>
  <c r="AG1127" i="2" s="1"/>
  <c r="BC1127" i="2"/>
  <c r="AD1127" i="2" s="1"/>
  <c r="BI1127" i="2"/>
  <c r="AJ1127" i="2" s="1"/>
  <c r="BG1127" i="2"/>
  <c r="AH1127" i="2" s="1"/>
  <c r="BJ1127" i="2"/>
  <c r="AK1127" i="2" s="1"/>
  <c r="BD1127" i="2"/>
  <c r="AE1127" i="2" s="1"/>
  <c r="BK1127" i="2"/>
  <c r="AL1127" i="2" s="1"/>
  <c r="BE1127" i="2"/>
  <c r="AF1127" i="2" s="1"/>
  <c r="BA1127" i="2"/>
  <c r="AB1127" i="2" s="1"/>
  <c r="AZ1127" i="2"/>
  <c r="AA1127" i="2" s="1"/>
  <c r="BB1127" i="2"/>
  <c r="AC1127" i="2" s="1"/>
  <c r="Y1127" i="2"/>
  <c r="N2262" i="2"/>
  <c r="O2262" i="2"/>
  <c r="BF1085" i="2"/>
  <c r="AG1085" i="2" s="1"/>
  <c r="BJ1085" i="2"/>
  <c r="AK1085" i="2" s="1"/>
  <c r="BG1085" i="2"/>
  <c r="AH1085" i="2" s="1"/>
  <c r="BB1085" i="2"/>
  <c r="AC1085" i="2" s="1"/>
  <c r="Y1085" i="2"/>
  <c r="BK1085" i="2"/>
  <c r="AL1085" i="2" s="1"/>
  <c r="BC1085" i="2"/>
  <c r="AD1085" i="2" s="1"/>
  <c r="BE1085" i="2"/>
  <c r="AF1085" i="2" s="1"/>
  <c r="BI1085" i="2"/>
  <c r="AJ1085" i="2" s="1"/>
  <c r="Z1085" i="2"/>
  <c r="BH1085" i="2"/>
  <c r="AI1085" i="2" s="1"/>
  <c r="BA1085" i="2"/>
  <c r="AB1085" i="2" s="1"/>
  <c r="BD1085" i="2"/>
  <c r="AE1085" i="2" s="1"/>
  <c r="AZ1085" i="2"/>
  <c r="AA1085" i="2" s="1"/>
  <c r="O2263" i="2"/>
  <c r="N2263" i="2"/>
  <c r="U2263" i="2" s="1"/>
  <c r="N2162" i="2"/>
  <c r="O2162" i="2"/>
  <c r="O2415" i="2"/>
  <c r="N2415" i="2"/>
  <c r="N2327" i="2"/>
  <c r="O2327" i="2"/>
  <c r="N2508" i="2"/>
  <c r="O2508" i="2"/>
  <c r="N2507" i="2"/>
  <c r="O2507" i="2"/>
  <c r="N1299" i="2"/>
  <c r="O1299" i="2"/>
  <c r="O2494" i="2"/>
  <c r="N2494" i="2"/>
  <c r="N1574" i="2"/>
  <c r="O1574" i="2"/>
  <c r="BI680" i="2"/>
  <c r="AJ680" i="2" s="1"/>
  <c r="BB680" i="2"/>
  <c r="AC680" i="2" s="1"/>
  <c r="BJ352" i="2"/>
  <c r="AK352" i="2" s="1"/>
  <c r="BD352" i="2"/>
  <c r="AE352" i="2" s="1"/>
  <c r="BG352" i="2"/>
  <c r="AH352" i="2" s="1"/>
  <c r="BC352" i="2"/>
  <c r="AD352" i="2" s="1"/>
  <c r="Z352" i="2"/>
  <c r="BI352" i="2"/>
  <c r="AJ352" i="2" s="1"/>
  <c r="BH352" i="2"/>
  <c r="AI352" i="2" s="1"/>
  <c r="BE352" i="2"/>
  <c r="AF352" i="2" s="1"/>
  <c r="BK898" i="2"/>
  <c r="AL898" i="2" s="1"/>
  <c r="BG898" i="2"/>
  <c r="AH898" i="2" s="1"/>
  <c r="Y898" i="2"/>
  <c r="BE898" i="2"/>
  <c r="AF898" i="2" s="1"/>
  <c r="BC898" i="2"/>
  <c r="AD898" i="2" s="1"/>
  <c r="BD898" i="2"/>
  <c r="AE898" i="2" s="1"/>
  <c r="AZ898" i="2"/>
  <c r="AA898" i="2" s="1"/>
  <c r="BJ898" i="2"/>
  <c r="AK898" i="2" s="1"/>
  <c r="BA898" i="2"/>
  <c r="AB898" i="2" s="1"/>
  <c r="BF898" i="2"/>
  <c r="AG898" i="2" s="1"/>
  <c r="BI898" i="2"/>
  <c r="AJ898" i="2" s="1"/>
  <c r="BH898" i="2"/>
  <c r="AI898" i="2" s="1"/>
  <c r="BD707" i="2"/>
  <c r="AE707" i="2" s="1"/>
  <c r="Y707" i="2"/>
  <c r="BJ707" i="2"/>
  <c r="AK707" i="2" s="1"/>
  <c r="BH707" i="2"/>
  <c r="AI707" i="2" s="1"/>
  <c r="BF707" i="2"/>
  <c r="AG707" i="2" s="1"/>
  <c r="BI707" i="2"/>
  <c r="AJ707" i="2" s="1"/>
  <c r="BE707" i="2"/>
  <c r="AF707" i="2" s="1"/>
  <c r="BC707" i="2"/>
  <c r="AD707" i="2" s="1"/>
  <c r="AZ707" i="2"/>
  <c r="AA707" i="2" s="1"/>
  <c r="BA707" i="2"/>
  <c r="AB707" i="2" s="1"/>
  <c r="Y130" i="2"/>
  <c r="Y590" i="2"/>
  <c r="Y520" i="2"/>
  <c r="BF130" i="2"/>
  <c r="AG130" i="2" s="1"/>
  <c r="BH520" i="2"/>
  <c r="AI520" i="2" s="1"/>
  <c r="BD350" i="2"/>
  <c r="AE350" i="2" s="1"/>
  <c r="BH410" i="2"/>
  <c r="AI410" i="2" s="1"/>
  <c r="BF873" i="2"/>
  <c r="AG873" i="2" s="1"/>
  <c r="BK395" i="2"/>
  <c r="AL395" i="2" s="1"/>
  <c r="Y265" i="2"/>
  <c r="Y115" i="2"/>
  <c r="Y410" i="2"/>
  <c r="BC520" i="2"/>
  <c r="AD520" i="2" s="1"/>
  <c r="BG579" i="2"/>
  <c r="AH579" i="2" s="1"/>
  <c r="BK930" i="2"/>
  <c r="AL930" i="2" s="1"/>
  <c r="BA130" i="2"/>
  <c r="AB130" i="2" s="1"/>
  <c r="BJ109" i="2"/>
  <c r="AK109" i="2" s="1"/>
  <c r="BJ350" i="2"/>
  <c r="AK350" i="2" s="1"/>
  <c r="BH263" i="2"/>
  <c r="AI263" i="2" s="1"/>
  <c r="AZ331" i="2"/>
  <c r="AA331" i="2" s="1"/>
  <c r="BB1123" i="2"/>
  <c r="AC1123" i="2" s="1"/>
  <c r="BJ331" i="2"/>
  <c r="AK331" i="2" s="1"/>
  <c r="BD291" i="2"/>
  <c r="AE291" i="2" s="1"/>
  <c r="BH987" i="2"/>
  <c r="AI987" i="2" s="1"/>
  <c r="BA1189" i="2"/>
  <c r="AB1189" i="2" s="1"/>
  <c r="U47" i="2"/>
  <c r="X36" i="2" s="1"/>
  <c r="BA1188" i="2"/>
  <c r="AB1188" i="2" s="1"/>
  <c r="Z1188" i="2"/>
  <c r="U1919" i="2"/>
  <c r="X947" i="2" s="1"/>
  <c r="BC742" i="2"/>
  <c r="AD742" i="2" s="1"/>
  <c r="BC1092" i="2"/>
  <c r="AD1092" i="2" s="1"/>
  <c r="BK378" i="2"/>
  <c r="AL378" i="2" s="1"/>
  <c r="U1847" i="2"/>
  <c r="X923" i="2" s="1"/>
  <c r="O2159" i="2"/>
  <c r="N2159" i="2"/>
  <c r="N2160" i="2"/>
  <c r="O2160" i="2"/>
  <c r="Z1204" i="2"/>
  <c r="BF1204" i="2"/>
  <c r="AG1204" i="2" s="1"/>
  <c r="BJ1204" i="2"/>
  <c r="AK1204" i="2" s="1"/>
  <c r="BG1204" i="2"/>
  <c r="AH1204" i="2" s="1"/>
  <c r="BB1204" i="2"/>
  <c r="AC1204" i="2" s="1"/>
  <c r="BH1204" i="2"/>
  <c r="AI1204" i="2" s="1"/>
  <c r="Y1204" i="2"/>
  <c r="AZ1204" i="2"/>
  <c r="AA1204" i="2" s="1"/>
  <c r="BD1204" i="2"/>
  <c r="AE1204" i="2" s="1"/>
  <c r="BC1204" i="2"/>
  <c r="AD1204" i="2" s="1"/>
  <c r="BK1204" i="2"/>
  <c r="AL1204" i="2" s="1"/>
  <c r="BE1204" i="2"/>
  <c r="AF1204" i="2" s="1"/>
  <c r="BI1204" i="2"/>
  <c r="AJ1204" i="2" s="1"/>
  <c r="BA1204" i="2"/>
  <c r="AB1204" i="2" s="1"/>
  <c r="O2449" i="2"/>
  <c r="N2449" i="2"/>
  <c r="N1219" i="2"/>
  <c r="O1219" i="2"/>
  <c r="BD1052" i="2"/>
  <c r="AE1052" i="2" s="1"/>
  <c r="BB1052" i="2"/>
  <c r="AC1052" i="2" s="1"/>
  <c r="BK1052" i="2"/>
  <c r="AL1052" i="2" s="1"/>
  <c r="AZ1052" i="2"/>
  <c r="AA1052" i="2" s="1"/>
  <c r="BE1052" i="2"/>
  <c r="AF1052" i="2" s="1"/>
  <c r="BF1052" i="2"/>
  <c r="AG1052" i="2" s="1"/>
  <c r="BH887" i="2"/>
  <c r="AI887" i="2" s="1"/>
  <c r="BF887" i="2"/>
  <c r="AG887" i="2" s="1"/>
  <c r="BD887" i="2"/>
  <c r="AE887" i="2" s="1"/>
  <c r="BG887" i="2"/>
  <c r="AH887" i="2" s="1"/>
  <c r="AZ387" i="2"/>
  <c r="AA387" i="2" s="1"/>
  <c r="BE387" i="2"/>
  <c r="AF387" i="2" s="1"/>
  <c r="BA387" i="2"/>
  <c r="AB387" i="2" s="1"/>
  <c r="BF387" i="2"/>
  <c r="AG387" i="2" s="1"/>
  <c r="BH387" i="2"/>
  <c r="AI387" i="2" s="1"/>
  <c r="BG387" i="2"/>
  <c r="AH387" i="2" s="1"/>
  <c r="BK387" i="2"/>
  <c r="AL387" i="2" s="1"/>
  <c r="BD598" i="2"/>
  <c r="AE598" i="2" s="1"/>
  <c r="AZ598" i="2"/>
  <c r="AA598" i="2" s="1"/>
  <c r="Y882" i="2"/>
  <c r="Z130" i="2"/>
  <c r="Z520" i="2"/>
  <c r="Z350" i="2"/>
  <c r="Y770" i="2"/>
  <c r="BH118" i="2"/>
  <c r="AI118" i="2" s="1"/>
  <c r="Y348" i="2"/>
  <c r="BK410" i="2"/>
  <c r="AL410" i="2" s="1"/>
  <c r="AZ520" i="2"/>
  <c r="AA520" i="2" s="1"/>
  <c r="BD130" i="2"/>
  <c r="AE130" i="2" s="1"/>
  <c r="BD747" i="2"/>
  <c r="AE747" i="2" s="1"/>
  <c r="Y109" i="2"/>
  <c r="BK350" i="2"/>
  <c r="AL350" i="2" s="1"/>
  <c r="BC319" i="2"/>
  <c r="AD319" i="2" s="1"/>
  <c r="BH625" i="2"/>
  <c r="AI625" i="2" s="1"/>
  <c r="BE1123" i="2"/>
  <c r="AF1123" i="2" s="1"/>
  <c r="Y331" i="2"/>
  <c r="BG291" i="2"/>
  <c r="AH291" i="2" s="1"/>
  <c r="BB987" i="2"/>
  <c r="AC987" i="2" s="1"/>
  <c r="BG1189" i="2"/>
  <c r="AH1189" i="2" s="1"/>
  <c r="AZ1188" i="2"/>
  <c r="AA1188" i="2" s="1"/>
  <c r="Y1188" i="2"/>
  <c r="BB331" i="2"/>
  <c r="AC331" i="2" s="1"/>
  <c r="BI331" i="2"/>
  <c r="AJ331" i="2" s="1"/>
  <c r="BI742" i="2"/>
  <c r="AJ742" i="2" s="1"/>
  <c r="BD1092" i="2"/>
  <c r="AE1092" i="2" s="1"/>
  <c r="BE1092" i="2"/>
  <c r="AF1092" i="2" s="1"/>
  <c r="BE378" i="2"/>
  <c r="AF378" i="2" s="1"/>
  <c r="BA1106" i="2"/>
  <c r="AB1106" i="2" s="1"/>
  <c r="BH1106" i="2"/>
  <c r="AI1106" i="2" s="1"/>
  <c r="BK1134" i="2"/>
  <c r="AL1134" i="2" s="1"/>
  <c r="AZ1134" i="2"/>
  <c r="AA1134" i="2" s="1"/>
  <c r="Z827" i="2"/>
  <c r="Y827" i="2"/>
  <c r="AZ827" i="2"/>
  <c r="AA827" i="2" s="1"/>
  <c r="BD827" i="2"/>
  <c r="AE827" i="2" s="1"/>
  <c r="BF827" i="2"/>
  <c r="AG827" i="2" s="1"/>
  <c r="BE827" i="2"/>
  <c r="AF827" i="2" s="1"/>
  <c r="BJ827" i="2"/>
  <c r="AK827" i="2" s="1"/>
  <c r="BA827" i="2"/>
  <c r="AB827" i="2" s="1"/>
  <c r="N2264" i="2"/>
  <c r="O2264" i="2"/>
  <c r="O2344" i="2"/>
  <c r="N2344" i="2"/>
  <c r="O2416" i="2"/>
  <c r="N2416" i="2"/>
  <c r="O2427" i="2"/>
  <c r="N2427" i="2"/>
  <c r="O2295" i="2"/>
  <c r="N2295" i="2"/>
  <c r="O2311" i="2"/>
  <c r="N2311" i="2"/>
  <c r="BH75" i="2"/>
  <c r="AI75" i="2" s="1"/>
  <c r="BC75" i="2"/>
  <c r="AD75" i="2" s="1"/>
  <c r="AZ75" i="2"/>
  <c r="AA75" i="2" s="1"/>
  <c r="BD75" i="2"/>
  <c r="AE75" i="2" s="1"/>
  <c r="BI75" i="2"/>
  <c r="AJ75" i="2" s="1"/>
  <c r="BE75" i="2"/>
  <c r="AF75" i="2" s="1"/>
  <c r="BA75" i="2"/>
  <c r="AB75" i="2" s="1"/>
  <c r="BG75" i="2"/>
  <c r="AH75" i="2" s="1"/>
  <c r="BB75" i="2"/>
  <c r="AC75" i="2" s="1"/>
  <c r="BC994" i="2"/>
  <c r="AD994" i="2" s="1"/>
  <c r="BK994" i="2"/>
  <c r="AL994" i="2" s="1"/>
  <c r="BF994" i="2"/>
  <c r="AG994" i="2" s="1"/>
  <c r="Y208" i="2"/>
  <c r="BF208" i="2"/>
  <c r="AG208" i="2" s="1"/>
  <c r="BJ882" i="2"/>
  <c r="AK882" i="2" s="1"/>
  <c r="Y136" i="2"/>
  <c r="Z468" i="2"/>
  <c r="BG660" i="2"/>
  <c r="AH660" i="2" s="1"/>
  <c r="Z996" i="2"/>
  <c r="BB914" i="2"/>
  <c r="AC914" i="2" s="1"/>
  <c r="BJ118" i="2"/>
  <c r="AK118" i="2" s="1"/>
  <c r="BE410" i="2"/>
  <c r="AF410" i="2" s="1"/>
  <c r="BK520" i="2"/>
  <c r="AL520" i="2" s="1"/>
  <c r="Z813" i="2"/>
  <c r="BJ130" i="2"/>
  <c r="AK130" i="2" s="1"/>
  <c r="BG350" i="2"/>
  <c r="AH350" i="2" s="1"/>
  <c r="BD109" i="2"/>
  <c r="AE109" i="2" s="1"/>
  <c r="BK625" i="2"/>
  <c r="AL625" i="2" s="1"/>
  <c r="BK109" i="2"/>
  <c r="AL109" i="2" s="1"/>
  <c r="Z331" i="2"/>
  <c r="BG1123" i="2"/>
  <c r="AH1123" i="2" s="1"/>
  <c r="BJ291" i="2"/>
  <c r="AK291" i="2" s="1"/>
  <c r="BF987" i="2"/>
  <c r="AG987" i="2" s="1"/>
  <c r="BI1189" i="2"/>
  <c r="AJ1189" i="2" s="1"/>
  <c r="U39" i="2"/>
  <c r="X30" i="2" s="1"/>
  <c r="BC1188" i="2"/>
  <c r="AD1188" i="2" s="1"/>
  <c r="U2127" i="2"/>
  <c r="U1595" i="2"/>
  <c r="U143" i="2"/>
  <c r="X100" i="2" s="1"/>
  <c r="U528" i="2"/>
  <c r="X355" i="2" s="1"/>
  <c r="U1279" i="2"/>
  <c r="X709" i="2" s="1"/>
  <c r="BK709" i="2" s="1"/>
  <c r="AL709" i="2" s="1"/>
  <c r="U615" i="2"/>
  <c r="X398" i="2" s="1"/>
  <c r="Z398" i="2" s="1"/>
  <c r="U673" i="2"/>
  <c r="U1920" i="2"/>
  <c r="U823" i="2"/>
  <c r="X500" i="2" s="1"/>
  <c r="BI500" i="2" s="1"/>
  <c r="AJ500" i="2" s="1"/>
  <c r="U360" i="2"/>
  <c r="X256" i="2" s="1"/>
  <c r="AZ1004" i="2"/>
  <c r="AA1004" i="2" s="1"/>
  <c r="U1910" i="2"/>
  <c r="BK742" i="2"/>
  <c r="AL742" i="2" s="1"/>
  <c r="BA742" i="2"/>
  <c r="AB742" i="2" s="1"/>
  <c r="BF1092" i="2"/>
  <c r="AG1092" i="2" s="1"/>
  <c r="Y1092" i="2"/>
  <c r="BC378" i="2"/>
  <c r="AD378" i="2" s="1"/>
  <c r="N2088" i="2"/>
  <c r="U2088" i="2" s="1"/>
  <c r="O2088" i="2"/>
  <c r="Y1138" i="2"/>
  <c r="BI1138" i="2"/>
  <c r="AJ1138" i="2" s="1"/>
  <c r="BE1138" i="2"/>
  <c r="AF1138" i="2" s="1"/>
  <c r="BA1138" i="2"/>
  <c r="AB1138" i="2" s="1"/>
  <c r="Z1138" i="2"/>
  <c r="BJ1138" i="2"/>
  <c r="AK1138" i="2" s="1"/>
  <c r="BG1138" i="2"/>
  <c r="AH1138" i="2" s="1"/>
  <c r="BB1138" i="2"/>
  <c r="AC1138" i="2" s="1"/>
  <c r="BD1138" i="2"/>
  <c r="AE1138" i="2" s="1"/>
  <c r="BC1138" i="2"/>
  <c r="AD1138" i="2" s="1"/>
  <c r="BK1138" i="2"/>
  <c r="AL1138" i="2" s="1"/>
  <c r="BF1138" i="2"/>
  <c r="AG1138" i="2" s="1"/>
  <c r="AZ1138" i="2"/>
  <c r="AA1138" i="2" s="1"/>
  <c r="BH1138" i="2"/>
  <c r="AI1138" i="2" s="1"/>
  <c r="O2446" i="2"/>
  <c r="N2446" i="2"/>
  <c r="N2161" i="2"/>
  <c r="O2161" i="2"/>
  <c r="BF1103" i="2"/>
  <c r="AG1103" i="2" s="1"/>
  <c r="BJ1103" i="2"/>
  <c r="AK1103" i="2" s="1"/>
  <c r="BG1103" i="2"/>
  <c r="AH1103" i="2" s="1"/>
  <c r="BB1103" i="2"/>
  <c r="AC1103" i="2" s="1"/>
  <c r="Y1103" i="2"/>
  <c r="Z1103" i="2"/>
  <c r="BE1103" i="2"/>
  <c r="AF1103" i="2" s="1"/>
  <c r="BI1103" i="2"/>
  <c r="AJ1103" i="2" s="1"/>
  <c r="BK1103" i="2"/>
  <c r="AL1103" i="2" s="1"/>
  <c r="BD1103" i="2"/>
  <c r="AE1103" i="2" s="1"/>
  <c r="BA1103" i="2"/>
  <c r="AB1103" i="2" s="1"/>
  <c r="AZ1103" i="2"/>
  <c r="AA1103" i="2" s="1"/>
  <c r="BH1103" i="2"/>
  <c r="AI1103" i="2" s="1"/>
  <c r="BC1103" i="2"/>
  <c r="AD1103" i="2" s="1"/>
  <c r="BD913" i="2"/>
  <c r="AE913" i="2" s="1"/>
  <c r="Y913" i="2"/>
  <c r="BB913" i="2"/>
  <c r="AC913" i="2" s="1"/>
  <c r="BH704" i="2"/>
  <c r="AI704" i="2" s="1"/>
  <c r="BI704" i="2"/>
  <c r="AJ704" i="2" s="1"/>
  <c r="BA704" i="2"/>
  <c r="AB704" i="2" s="1"/>
  <c r="BG704" i="2"/>
  <c r="AH704" i="2" s="1"/>
  <c r="AZ704" i="2"/>
  <c r="AA704" i="2" s="1"/>
  <c r="N2509" i="2"/>
  <c r="O2509" i="2"/>
  <c r="O1964" i="2"/>
  <c r="N1964" i="2"/>
  <c r="N1963" i="2"/>
  <c r="O1963" i="2"/>
  <c r="O2334" i="2"/>
  <c r="N2334" i="2"/>
  <c r="Y705" i="2"/>
  <c r="BA705" i="2"/>
  <c r="AB705" i="2" s="1"/>
  <c r="BH705" i="2"/>
  <c r="AI705" i="2" s="1"/>
  <c r="BE705" i="2"/>
  <c r="AF705" i="2" s="1"/>
  <c r="BJ705" i="2"/>
  <c r="AK705" i="2" s="1"/>
  <c r="AZ705" i="2"/>
  <c r="AA705" i="2" s="1"/>
  <c r="BD705" i="2"/>
  <c r="AE705" i="2" s="1"/>
  <c r="BI705" i="2"/>
  <c r="AJ705" i="2" s="1"/>
  <c r="BF705" i="2"/>
  <c r="AG705" i="2" s="1"/>
  <c r="BK705" i="2"/>
  <c r="AL705" i="2" s="1"/>
  <c r="Z991" i="2"/>
  <c r="BD991" i="2"/>
  <c r="AE991" i="2" s="1"/>
  <c r="BC991" i="2"/>
  <c r="AD991" i="2" s="1"/>
  <c r="BG991" i="2"/>
  <c r="AH991" i="2" s="1"/>
  <c r="BI991" i="2"/>
  <c r="AJ991" i="2" s="1"/>
  <c r="BH991" i="2"/>
  <c r="AI991" i="2" s="1"/>
  <c r="BK991" i="2"/>
  <c r="AL991" i="2" s="1"/>
  <c r="AZ991" i="2"/>
  <c r="AA991" i="2" s="1"/>
  <c r="BJ991" i="2"/>
  <c r="AK991" i="2" s="1"/>
  <c r="BF991" i="2"/>
  <c r="AG991" i="2" s="1"/>
  <c r="Y991" i="2"/>
  <c r="BA991" i="2"/>
  <c r="AB991" i="2" s="1"/>
  <c r="BB991" i="2"/>
  <c r="AC991" i="2" s="1"/>
  <c r="BE991" i="2"/>
  <c r="AF991" i="2" s="1"/>
  <c r="BA737" i="2"/>
  <c r="AB737" i="2" s="1"/>
  <c r="BH737" i="2"/>
  <c r="AI737" i="2" s="1"/>
  <c r="BI737" i="2"/>
  <c r="AJ737" i="2" s="1"/>
  <c r="BJ737" i="2"/>
  <c r="AK737" i="2" s="1"/>
  <c r="BD737" i="2"/>
  <c r="AE737" i="2" s="1"/>
  <c r="BE965" i="2"/>
  <c r="AF965" i="2" s="1"/>
  <c r="BC965" i="2"/>
  <c r="AD965" i="2" s="1"/>
  <c r="BG965" i="2"/>
  <c r="AH965" i="2" s="1"/>
  <c r="BF965" i="2"/>
  <c r="AG965" i="2" s="1"/>
  <c r="BD965" i="2"/>
  <c r="AE965" i="2" s="1"/>
  <c r="AZ316" i="2"/>
  <c r="AA316" i="2" s="1"/>
  <c r="BK316" i="2"/>
  <c r="AL316" i="2" s="1"/>
  <c r="BF316" i="2"/>
  <c r="AG316" i="2" s="1"/>
  <c r="BC316" i="2"/>
  <c r="AD316" i="2" s="1"/>
  <c r="BI316" i="2"/>
  <c r="AJ316" i="2" s="1"/>
  <c r="Z199" i="2"/>
  <c r="BJ199" i="2"/>
  <c r="AK199" i="2" s="1"/>
  <c r="BH199" i="2"/>
  <c r="AI199" i="2" s="1"/>
  <c r="AZ199" i="2"/>
  <c r="AA199" i="2" s="1"/>
  <c r="BD199" i="2"/>
  <c r="AE199" i="2" s="1"/>
  <c r="BE199" i="2"/>
  <c r="AF199" i="2" s="1"/>
  <c r="BA199" i="2"/>
  <c r="AB199" i="2" s="1"/>
  <c r="BF199" i="2"/>
  <c r="AG199" i="2" s="1"/>
  <c r="BK199" i="2"/>
  <c r="AL199" i="2" s="1"/>
  <c r="BC199" i="2"/>
  <c r="AD199" i="2" s="1"/>
  <c r="BI199" i="2"/>
  <c r="AJ199" i="2" s="1"/>
  <c r="BG199" i="2"/>
  <c r="AH199" i="2" s="1"/>
  <c r="Y199" i="2"/>
  <c r="BB199" i="2"/>
  <c r="AC199" i="2" s="1"/>
  <c r="Y118" i="2"/>
  <c r="BB410" i="2"/>
  <c r="AC410" i="2" s="1"/>
  <c r="BB520" i="2"/>
  <c r="AC520" i="2" s="1"/>
  <c r="BH130" i="2"/>
  <c r="AI130" i="2" s="1"/>
  <c r="BB350" i="2"/>
  <c r="AC350" i="2" s="1"/>
  <c r="BF747" i="2"/>
  <c r="AG747" i="2" s="1"/>
  <c r="BI291" i="2"/>
  <c r="AJ291" i="2" s="1"/>
  <c r="AZ1123" i="2"/>
  <c r="AA1123" i="2" s="1"/>
  <c r="BG331" i="2"/>
  <c r="AH331" i="2" s="1"/>
  <c r="Y987" i="2"/>
  <c r="U983" i="2"/>
  <c r="X571" i="2" s="1"/>
  <c r="BB1189" i="2"/>
  <c r="AC1189" i="2" s="1"/>
  <c r="BE1189" i="2"/>
  <c r="AF1189" i="2" s="1"/>
  <c r="BF1188" i="2"/>
  <c r="AG1188" i="2" s="1"/>
  <c r="BG987" i="2"/>
  <c r="AH987" i="2" s="1"/>
  <c r="U1291" i="2"/>
  <c r="U1008" i="2"/>
  <c r="X578" i="2" s="1"/>
  <c r="BF578" i="2" s="1"/>
  <c r="AG578" i="2" s="1"/>
  <c r="U575" i="2"/>
  <c r="X377" i="2" s="1"/>
  <c r="BF742" i="2"/>
  <c r="AG742" i="2" s="1"/>
  <c r="BA1092" i="2"/>
  <c r="AB1092" i="2" s="1"/>
  <c r="BJ1092" i="2"/>
  <c r="AK1092" i="2" s="1"/>
  <c r="AZ148" i="2"/>
  <c r="AA148" i="2" s="1"/>
  <c r="N2432" i="2"/>
  <c r="O2432" i="2"/>
  <c r="Z1112" i="2"/>
  <c r="BI1112" i="2"/>
  <c r="AJ1112" i="2" s="1"/>
  <c r="BE1112" i="2"/>
  <c r="AF1112" i="2" s="1"/>
  <c r="BA1112" i="2"/>
  <c r="AB1112" i="2" s="1"/>
  <c r="BF1112" i="2"/>
  <c r="AG1112" i="2" s="1"/>
  <c r="BJ1112" i="2"/>
  <c r="AK1112" i="2" s="1"/>
  <c r="BG1112" i="2"/>
  <c r="AH1112" i="2" s="1"/>
  <c r="BB1112" i="2"/>
  <c r="AC1112" i="2" s="1"/>
  <c r="BD1112" i="2"/>
  <c r="AE1112" i="2" s="1"/>
  <c r="Y1112" i="2"/>
  <c r="BK1112" i="2"/>
  <c r="AL1112" i="2" s="1"/>
  <c r="AZ1112" i="2"/>
  <c r="AA1112" i="2" s="1"/>
  <c r="BH1112" i="2"/>
  <c r="AI1112" i="2" s="1"/>
  <c r="BC1112" i="2"/>
  <c r="AD1112" i="2" s="1"/>
  <c r="BG1135" i="2"/>
  <c r="AH1135" i="2" s="1"/>
  <c r="AZ1135" i="2"/>
  <c r="AA1135" i="2" s="1"/>
  <c r="N2447" i="2"/>
  <c r="O2447" i="2"/>
  <c r="Y1140" i="2"/>
  <c r="Z1140" i="2"/>
  <c r="BE1140" i="2"/>
  <c r="AF1140" i="2" s="1"/>
  <c r="AZ1140" i="2"/>
  <c r="AA1140" i="2" s="1"/>
  <c r="BG1140" i="2"/>
  <c r="AH1140" i="2" s="1"/>
  <c r="BH1140" i="2"/>
  <c r="AI1140" i="2" s="1"/>
  <c r="BI1140" i="2"/>
  <c r="AJ1140" i="2" s="1"/>
  <c r="BJ1140" i="2"/>
  <c r="AK1140" i="2" s="1"/>
  <c r="BK1140" i="2"/>
  <c r="AL1140" i="2" s="1"/>
  <c r="BD1140" i="2"/>
  <c r="AE1140" i="2" s="1"/>
  <c r="BB1140" i="2"/>
  <c r="AC1140" i="2" s="1"/>
  <c r="BC1140" i="2"/>
  <c r="AD1140" i="2" s="1"/>
  <c r="BA1140" i="2"/>
  <c r="AB1140" i="2" s="1"/>
  <c r="BF1140" i="2"/>
  <c r="AG1140" i="2" s="1"/>
  <c r="N2502" i="2"/>
  <c r="O2502" i="2"/>
  <c r="N2221" i="2"/>
  <c r="O2221" i="2"/>
  <c r="N2220" i="2"/>
  <c r="O2220" i="2"/>
  <c r="BE820" i="2"/>
  <c r="AF820" i="2" s="1"/>
  <c r="Y820" i="2"/>
  <c r="BC820" i="2"/>
  <c r="AD820" i="2" s="1"/>
  <c r="BE937" i="2"/>
  <c r="AF937" i="2" s="1"/>
  <c r="BC937" i="2"/>
  <c r="AD937" i="2" s="1"/>
  <c r="BA937" i="2"/>
  <c r="AB937" i="2" s="1"/>
  <c r="BK9" i="2"/>
  <c r="AL9" i="2" s="1"/>
  <c r="BI9" i="2"/>
  <c r="AJ9" i="2" s="1"/>
  <c r="BF9" i="2"/>
  <c r="AG9" i="2" s="1"/>
  <c r="AZ9" i="2"/>
  <c r="AA9" i="2" s="1"/>
  <c r="BJ127" i="2"/>
  <c r="AK127" i="2" s="1"/>
  <c r="BE127" i="2"/>
  <c r="AF127" i="2" s="1"/>
  <c r="AZ127" i="2"/>
  <c r="AA127" i="2" s="1"/>
  <c r="BG127" i="2"/>
  <c r="AH127" i="2" s="1"/>
  <c r="BA127" i="2"/>
  <c r="AB127" i="2" s="1"/>
  <c r="BK127" i="2"/>
  <c r="AL127" i="2" s="1"/>
  <c r="BC127" i="2"/>
  <c r="AD127" i="2" s="1"/>
  <c r="BH127" i="2"/>
  <c r="AI127" i="2" s="1"/>
  <c r="BB127" i="2"/>
  <c r="AC127" i="2" s="1"/>
  <c r="BI127" i="2"/>
  <c r="AJ127" i="2" s="1"/>
  <c r="BD127" i="2"/>
  <c r="AE127" i="2" s="1"/>
  <c r="BF127" i="2"/>
  <c r="AG127" i="2" s="1"/>
  <c r="BA756" i="2"/>
  <c r="AB756" i="2" s="1"/>
  <c r="BE756" i="2"/>
  <c r="AF756" i="2" s="1"/>
  <c r="BD756" i="2"/>
  <c r="AE756" i="2" s="1"/>
  <c r="BJ756" i="2"/>
  <c r="AK756" i="2" s="1"/>
  <c r="Y756" i="2"/>
  <c r="BG756" i="2"/>
  <c r="AH756" i="2" s="1"/>
  <c r="BK756" i="2"/>
  <c r="AL756" i="2" s="1"/>
  <c r="BH756" i="2"/>
  <c r="AI756" i="2" s="1"/>
  <c r="BI756" i="2"/>
  <c r="AJ756" i="2" s="1"/>
  <c r="Y579" i="2"/>
  <c r="BF410" i="2"/>
  <c r="AG410" i="2" s="1"/>
  <c r="BA520" i="2"/>
  <c r="AB520" i="2" s="1"/>
  <c r="BI319" i="2"/>
  <c r="AJ319" i="2" s="1"/>
  <c r="BI130" i="2"/>
  <c r="AJ130" i="2" s="1"/>
  <c r="BF109" i="2"/>
  <c r="AG109" i="2" s="1"/>
  <c r="BH350" i="2"/>
  <c r="AI350" i="2" s="1"/>
  <c r="AZ109" i="2"/>
  <c r="AA109" i="2" s="1"/>
  <c r="BA109" i="2"/>
  <c r="AB109" i="2" s="1"/>
  <c r="BH291" i="2"/>
  <c r="AI291" i="2" s="1"/>
  <c r="BA242" i="2"/>
  <c r="AB242" i="2" s="1"/>
  <c r="U2199" i="2"/>
  <c r="X1048" i="2" s="1"/>
  <c r="BJ1048" i="2" s="1"/>
  <c r="AK1048" i="2" s="1"/>
  <c r="U272" i="2"/>
  <c r="BD1123" i="2"/>
  <c r="AE1123" i="2" s="1"/>
  <c r="BK331" i="2"/>
  <c r="AL331" i="2" s="1"/>
  <c r="U1898" i="2"/>
  <c r="U1551" i="2"/>
  <c r="X819" i="2" s="1"/>
  <c r="BK819" i="2" s="1"/>
  <c r="AL819" i="2" s="1"/>
  <c r="AZ987" i="2"/>
  <c r="AA987" i="2" s="1"/>
  <c r="AZ1189" i="2"/>
  <c r="AA1189" i="2" s="1"/>
  <c r="Y1189" i="2"/>
  <c r="BK1188" i="2"/>
  <c r="AL1188" i="2" s="1"/>
  <c r="U1576" i="2"/>
  <c r="BH1189" i="2"/>
  <c r="AI1189" i="2" s="1"/>
  <c r="BJ742" i="2"/>
  <c r="AK742" i="2" s="1"/>
  <c r="BB1092" i="2"/>
  <c r="AC1092" i="2" s="1"/>
  <c r="BI1092" i="2"/>
  <c r="AJ1092" i="2" s="1"/>
  <c r="BG148" i="2"/>
  <c r="AH148" i="2" s="1"/>
  <c r="Z1076" i="2"/>
  <c r="BI1076" i="2"/>
  <c r="AJ1076" i="2" s="1"/>
  <c r="BE1076" i="2"/>
  <c r="AF1076" i="2" s="1"/>
  <c r="BA1076" i="2"/>
  <c r="AB1076" i="2" s="1"/>
  <c r="BH1076" i="2"/>
  <c r="AI1076" i="2" s="1"/>
  <c r="Y1076" i="2"/>
  <c r="BD1076" i="2"/>
  <c r="AE1076" i="2" s="1"/>
  <c r="AZ1076" i="2"/>
  <c r="AA1076" i="2" s="1"/>
  <c r="BJ1076" i="2"/>
  <c r="AK1076" i="2" s="1"/>
  <c r="BB1076" i="2"/>
  <c r="AC1076" i="2" s="1"/>
  <c r="BC1076" i="2"/>
  <c r="AD1076" i="2" s="1"/>
  <c r="BK1076" i="2"/>
  <c r="AL1076" i="2" s="1"/>
  <c r="BG1076" i="2"/>
  <c r="AH1076" i="2" s="1"/>
  <c r="BF1076" i="2"/>
  <c r="AG1076" i="2" s="1"/>
  <c r="BJ1114" i="2"/>
  <c r="AK1114" i="2" s="1"/>
  <c r="AZ1114" i="2"/>
  <c r="AA1114" i="2" s="1"/>
  <c r="BE122" i="2"/>
  <c r="AF122" i="2" s="1"/>
  <c r="BF122" i="2"/>
  <c r="AG122" i="2" s="1"/>
  <c r="N1571" i="2"/>
  <c r="O1571" i="2"/>
  <c r="O803" i="2"/>
  <c r="N803" i="2"/>
  <c r="O2387" i="2"/>
  <c r="N2387" i="2"/>
  <c r="BJ541" i="2"/>
  <c r="AK541" i="2" s="1"/>
  <c r="AZ541" i="2"/>
  <c r="AA541" i="2" s="1"/>
  <c r="BE541" i="2"/>
  <c r="AF541" i="2" s="1"/>
  <c r="BI541" i="2"/>
  <c r="AJ541" i="2" s="1"/>
  <c r="Y541" i="2"/>
  <c r="BA541" i="2"/>
  <c r="AB541" i="2" s="1"/>
  <c r="BC541" i="2"/>
  <c r="AD541" i="2" s="1"/>
  <c r="BD541" i="2"/>
  <c r="AE541" i="2" s="1"/>
  <c r="BK541" i="2"/>
  <c r="AL541" i="2" s="1"/>
  <c r="Z43" i="2"/>
  <c r="BF43" i="2"/>
  <c r="AG43" i="2" s="1"/>
  <c r="Y43" i="2"/>
  <c r="BC43" i="2"/>
  <c r="AD43" i="2" s="1"/>
  <c r="BH43" i="2"/>
  <c r="AI43" i="2" s="1"/>
  <c r="BA43" i="2"/>
  <c r="AB43" i="2" s="1"/>
  <c r="BG43" i="2"/>
  <c r="AH43" i="2" s="1"/>
  <c r="BB43" i="2"/>
  <c r="AC43" i="2" s="1"/>
  <c r="BJ43" i="2"/>
  <c r="AK43" i="2" s="1"/>
  <c r="AZ43" i="2"/>
  <c r="AA43" i="2" s="1"/>
  <c r="BD43" i="2"/>
  <c r="AE43" i="2" s="1"/>
  <c r="BI43" i="2"/>
  <c r="AJ43" i="2" s="1"/>
  <c r="BK43" i="2"/>
  <c r="AL43" i="2" s="1"/>
  <c r="BE43" i="2"/>
  <c r="AF43" i="2" s="1"/>
  <c r="O13" i="2"/>
  <c r="U13" i="2" s="1"/>
  <c r="BF281" i="2"/>
  <c r="AG281" i="2" s="1"/>
  <c r="BG281" i="2"/>
  <c r="AH281" i="2" s="1"/>
  <c r="BJ281" i="2"/>
  <c r="AK281" i="2" s="1"/>
  <c r="O12" i="2"/>
  <c r="U12" i="2" s="1"/>
  <c r="X10" i="2" s="1"/>
  <c r="BA410" i="2"/>
  <c r="AB410" i="2" s="1"/>
  <c r="BE190" i="2"/>
  <c r="AF190" i="2" s="1"/>
  <c r="BK319" i="2"/>
  <c r="AL319" i="2" s="1"/>
  <c r="AZ291" i="2"/>
  <c r="AA291" i="2" s="1"/>
  <c r="BI242" i="2"/>
  <c r="AJ242" i="2" s="1"/>
  <c r="U826" i="2"/>
  <c r="U808" i="2"/>
  <c r="X494" i="2" s="1"/>
  <c r="BD494" i="2" s="1"/>
  <c r="AE494" i="2" s="1"/>
  <c r="U1585" i="2"/>
  <c r="U1488" i="2"/>
  <c r="BF1123" i="2"/>
  <c r="AG1123" i="2" s="1"/>
  <c r="Y1123" i="2"/>
  <c r="BC331" i="2"/>
  <c r="AD331" i="2" s="1"/>
  <c r="U232" i="2"/>
  <c r="X168" i="2" s="1"/>
  <c r="BG168" i="2" s="1"/>
  <c r="AH168" i="2" s="1"/>
  <c r="U1332" i="2"/>
  <c r="U1018" i="2"/>
  <c r="U433" i="2"/>
  <c r="BJ1189" i="2"/>
  <c r="AK1189" i="2" s="1"/>
  <c r="BE1188" i="2"/>
  <c r="AF1188" i="2" s="1"/>
  <c r="BB1188" i="2"/>
  <c r="AC1188" i="2" s="1"/>
  <c r="U1264" i="2"/>
  <c r="X703" i="2" s="1"/>
  <c r="U824" i="2"/>
  <c r="X501" i="2" s="1"/>
  <c r="BI501" i="2" s="1"/>
  <c r="AJ501" i="2" s="1"/>
  <c r="AZ742" i="2"/>
  <c r="AA742" i="2" s="1"/>
  <c r="BK1092" i="2"/>
  <c r="AL1092" i="2" s="1"/>
  <c r="BE148" i="2"/>
  <c r="AF148" i="2" s="1"/>
  <c r="N2336" i="2"/>
  <c r="O2336" i="2"/>
  <c r="BJ1182" i="2"/>
  <c r="AK1182" i="2" s="1"/>
  <c r="Y1182" i="2"/>
  <c r="BK1182" i="2"/>
  <c r="AL1182" i="2" s="1"/>
  <c r="BB1182" i="2"/>
  <c r="AC1182" i="2" s="1"/>
  <c r="Z1182" i="2"/>
  <c r="BI1182" i="2"/>
  <c r="AJ1182" i="2" s="1"/>
  <c r="BF1182" i="2"/>
  <c r="AG1182" i="2" s="1"/>
  <c r="BG1182" i="2"/>
  <c r="AH1182" i="2" s="1"/>
  <c r="BE1182" i="2"/>
  <c r="AF1182" i="2" s="1"/>
  <c r="AZ1182" i="2"/>
  <c r="AA1182" i="2" s="1"/>
  <c r="BA1182" i="2"/>
  <c r="AB1182" i="2" s="1"/>
  <c r="BD1182" i="2"/>
  <c r="AE1182" i="2" s="1"/>
  <c r="BC1182" i="2"/>
  <c r="AD1182" i="2" s="1"/>
  <c r="BH1182" i="2"/>
  <c r="AI1182" i="2" s="1"/>
  <c r="O2448" i="2"/>
  <c r="N2448" i="2"/>
  <c r="O2265" i="2"/>
  <c r="N2265" i="2"/>
  <c r="N2230" i="2"/>
  <c r="O2230" i="2"/>
  <c r="O2328" i="2"/>
  <c r="N2328" i="2"/>
  <c r="N1099" i="2"/>
  <c r="O1099" i="2"/>
  <c r="N2475" i="2"/>
  <c r="O2475" i="2"/>
  <c r="BB824" i="2"/>
  <c r="AC824" i="2" s="1"/>
  <c r="BK824" i="2"/>
  <c r="AL824" i="2" s="1"/>
  <c r="BA824" i="2"/>
  <c r="AB824" i="2" s="1"/>
  <c r="BC824" i="2"/>
  <c r="AD824" i="2" s="1"/>
  <c r="BF824" i="2"/>
  <c r="AG824" i="2" s="1"/>
  <c r="BJ824" i="2"/>
  <c r="AK824" i="2" s="1"/>
  <c r="BI1026" i="2"/>
  <c r="AJ1026" i="2" s="1"/>
  <c r="BH1026" i="2"/>
  <c r="AI1026" i="2" s="1"/>
  <c r="BB1026" i="2"/>
  <c r="AC1026" i="2" s="1"/>
  <c r="AZ1026" i="2"/>
  <c r="AA1026" i="2" s="1"/>
  <c r="BC1026" i="2"/>
  <c r="AD1026" i="2" s="1"/>
  <c r="BD502" i="2"/>
  <c r="AE502" i="2" s="1"/>
  <c r="BA502" i="2"/>
  <c r="AB502" i="2" s="1"/>
  <c r="BE502" i="2"/>
  <c r="AF502" i="2" s="1"/>
  <c r="BG502" i="2"/>
  <c r="AH502" i="2" s="1"/>
  <c r="BB502" i="2"/>
  <c r="AC502" i="2" s="1"/>
  <c r="Y502" i="2"/>
  <c r="BI502" i="2"/>
  <c r="AJ502" i="2" s="1"/>
  <c r="BC502" i="2"/>
  <c r="AD502" i="2" s="1"/>
  <c r="BK502" i="2"/>
  <c r="AL502" i="2" s="1"/>
  <c r="BH502" i="2"/>
  <c r="AI502" i="2" s="1"/>
  <c r="BE944" i="2"/>
  <c r="AF944" i="2" s="1"/>
  <c r="BA944" i="2"/>
  <c r="AB944" i="2" s="1"/>
  <c r="BB944" i="2"/>
  <c r="AC944" i="2" s="1"/>
  <c r="BG944" i="2"/>
  <c r="AH944" i="2" s="1"/>
  <c r="AZ944" i="2"/>
  <c r="AA944" i="2" s="1"/>
  <c r="AZ399" i="2"/>
  <c r="AA399" i="2" s="1"/>
  <c r="BD399" i="2"/>
  <c r="AE399" i="2" s="1"/>
  <c r="Y399" i="2"/>
  <c r="Y911" i="2"/>
  <c r="BH911" i="2"/>
  <c r="AI911" i="2" s="1"/>
  <c r="BE911" i="2"/>
  <c r="AF911" i="2" s="1"/>
  <c r="BJ911" i="2"/>
  <c r="AK911" i="2" s="1"/>
  <c r="AZ911" i="2"/>
  <c r="AA911" i="2" s="1"/>
  <c r="BG911" i="2"/>
  <c r="AH911" i="2" s="1"/>
  <c r="BA911" i="2"/>
  <c r="AB911" i="2" s="1"/>
  <c r="BK911" i="2"/>
  <c r="AL911" i="2" s="1"/>
  <c r="BB911" i="2"/>
  <c r="AC911" i="2" s="1"/>
  <c r="BI911" i="2"/>
  <c r="AJ911" i="2" s="1"/>
  <c r="BD911" i="2"/>
  <c r="AE911" i="2" s="1"/>
  <c r="BC911" i="2"/>
  <c r="AD911" i="2" s="1"/>
  <c r="BF911" i="2"/>
  <c r="AG911" i="2" s="1"/>
  <c r="Y54" i="2"/>
  <c r="BA64" i="2"/>
  <c r="AB64" i="2" s="1"/>
  <c r="Z484" i="2"/>
  <c r="BF263" i="2"/>
  <c r="AG263" i="2" s="1"/>
  <c r="Y959" i="2"/>
  <c r="Y337" i="2"/>
  <c r="BH464" i="2"/>
  <c r="AI464" i="2" s="1"/>
  <c r="Y948" i="2"/>
  <c r="BB572" i="2"/>
  <c r="AC572" i="2" s="1"/>
  <c r="Y929" i="2"/>
  <c r="AZ932" i="2"/>
  <c r="AA932" i="2" s="1"/>
  <c r="BJ224" i="2"/>
  <c r="AK224" i="2" s="1"/>
  <c r="BA374" i="2"/>
  <c r="AB374" i="2" s="1"/>
  <c r="BJ394" i="2"/>
  <c r="AK394" i="2" s="1"/>
  <c r="Y394" i="2"/>
  <c r="BE637" i="2"/>
  <c r="AF637" i="2" s="1"/>
  <c r="Z190" i="2"/>
  <c r="BJ683" i="2"/>
  <c r="AK683" i="2" s="1"/>
  <c r="BA34" i="2"/>
  <c r="AB34" i="2" s="1"/>
  <c r="BA434" i="2"/>
  <c r="AB434" i="2" s="1"/>
  <c r="BE572" i="2"/>
  <c r="AF572" i="2" s="1"/>
  <c r="BB1002" i="2"/>
  <c r="AC1002" i="2" s="1"/>
  <c r="BB916" i="2"/>
  <c r="AC916" i="2" s="1"/>
  <c r="BJ337" i="2"/>
  <c r="AK337" i="2" s="1"/>
  <c r="BF862" i="2"/>
  <c r="AG862" i="2" s="1"/>
  <c r="BE54" i="2"/>
  <c r="AF54" i="2" s="1"/>
  <c r="BH789" i="2"/>
  <c r="AI789" i="2" s="1"/>
  <c r="BK276" i="2"/>
  <c r="AL276" i="2" s="1"/>
  <c r="BH683" i="2"/>
  <c r="AI683" i="2" s="1"/>
  <c r="BB242" i="2"/>
  <c r="AC242" i="2" s="1"/>
  <c r="U1195" i="2"/>
  <c r="X668" i="2" s="1"/>
  <c r="Z668" i="2" s="1"/>
  <c r="U1895" i="2"/>
  <c r="X939" i="2" s="1"/>
  <c r="U1168" i="2"/>
  <c r="X652" i="2" s="1"/>
  <c r="U5" i="2"/>
  <c r="X5" i="2" s="1"/>
  <c r="AZ5" i="2" s="1"/>
  <c r="AA5" i="2" s="1"/>
  <c r="BA1026" i="2"/>
  <c r="AB1026" i="2" s="1"/>
  <c r="U984" i="2"/>
  <c r="Y335" i="2"/>
  <c r="U1539" i="2"/>
  <c r="BG335" i="2"/>
  <c r="AH335" i="2" s="1"/>
  <c r="BD944" i="2"/>
  <c r="AE944" i="2" s="1"/>
  <c r="U952" i="2"/>
  <c r="X557" i="2" s="1"/>
  <c r="U1200" i="2"/>
  <c r="X670" i="2" s="1"/>
  <c r="BF670" i="2" s="1"/>
  <c r="AG670" i="2" s="1"/>
  <c r="BE399" i="2"/>
  <c r="AF399" i="2" s="1"/>
  <c r="BC280" i="2"/>
  <c r="AD280" i="2" s="1"/>
  <c r="BA957" i="2"/>
  <c r="AB957" i="2" s="1"/>
  <c r="BC548" i="2"/>
  <c r="AD548" i="2" s="1"/>
  <c r="BD548" i="2"/>
  <c r="AE548" i="2" s="1"/>
  <c r="Z564" i="2"/>
  <c r="BD564" i="2"/>
  <c r="AE564" i="2" s="1"/>
  <c r="BC564" i="2"/>
  <c r="AD564" i="2" s="1"/>
  <c r="Y564" i="2"/>
  <c r="BF564" i="2"/>
  <c r="AG564" i="2" s="1"/>
  <c r="BJ564" i="2"/>
  <c r="AK564" i="2" s="1"/>
  <c r="BH564" i="2"/>
  <c r="AI564" i="2" s="1"/>
  <c r="BE564" i="2"/>
  <c r="AF564" i="2" s="1"/>
  <c r="BK564" i="2"/>
  <c r="AL564" i="2" s="1"/>
  <c r="BB564" i="2"/>
  <c r="AC564" i="2" s="1"/>
  <c r="BA564" i="2"/>
  <c r="AB564" i="2" s="1"/>
  <c r="AZ564" i="2"/>
  <c r="AA564" i="2" s="1"/>
  <c r="BI564" i="2"/>
  <c r="AJ564" i="2" s="1"/>
  <c r="BG564" i="2"/>
  <c r="AH564" i="2" s="1"/>
  <c r="BH269" i="2"/>
  <c r="AI269" i="2" s="1"/>
  <c r="AZ269" i="2"/>
  <c r="AA269" i="2" s="1"/>
  <c r="BK269" i="2"/>
  <c r="AL269" i="2" s="1"/>
  <c r="BA269" i="2"/>
  <c r="AB269" i="2" s="1"/>
  <c r="BE269" i="2"/>
  <c r="AF269" i="2" s="1"/>
  <c r="BF269" i="2"/>
  <c r="AG269" i="2" s="1"/>
  <c r="BI269" i="2"/>
  <c r="AJ269" i="2" s="1"/>
  <c r="BD269" i="2"/>
  <c r="AE269" i="2" s="1"/>
  <c r="BC269" i="2"/>
  <c r="AD269" i="2" s="1"/>
  <c r="BG237" i="2"/>
  <c r="AH237" i="2" s="1"/>
  <c r="BF237" i="2"/>
  <c r="AG237" i="2" s="1"/>
  <c r="BD237" i="2"/>
  <c r="AE237" i="2" s="1"/>
  <c r="BC237" i="2"/>
  <c r="AD237" i="2" s="1"/>
  <c r="AZ237" i="2"/>
  <c r="AA237" i="2" s="1"/>
  <c r="BA237" i="2"/>
  <c r="AB237" i="2" s="1"/>
  <c r="BI237" i="2"/>
  <c r="AJ237" i="2" s="1"/>
  <c r="BJ237" i="2"/>
  <c r="AK237" i="2" s="1"/>
  <c r="BH237" i="2"/>
  <c r="AI237" i="2" s="1"/>
  <c r="BE237" i="2"/>
  <c r="AF237" i="2" s="1"/>
  <c r="BB237" i="2"/>
  <c r="AC237" i="2" s="1"/>
  <c r="Z358" i="2"/>
  <c r="BB358" i="2"/>
  <c r="AC358" i="2" s="1"/>
  <c r="BC358" i="2"/>
  <c r="AD358" i="2" s="1"/>
  <c r="BE358" i="2"/>
  <c r="AF358" i="2" s="1"/>
  <c r="BI358" i="2"/>
  <c r="AJ358" i="2" s="1"/>
  <c r="BD358" i="2"/>
  <c r="AE358" i="2" s="1"/>
  <c r="BJ358" i="2"/>
  <c r="AK358" i="2" s="1"/>
  <c r="BK358" i="2"/>
  <c r="AL358" i="2" s="1"/>
  <c r="BA358" i="2"/>
  <c r="AB358" i="2" s="1"/>
  <c r="BH358" i="2"/>
  <c r="AI358" i="2" s="1"/>
  <c r="AZ358" i="2"/>
  <c r="AA358" i="2" s="1"/>
  <c r="BG358" i="2"/>
  <c r="AH358" i="2" s="1"/>
  <c r="BF358" i="2"/>
  <c r="AG358" i="2" s="1"/>
  <c r="Y358" i="2"/>
  <c r="BH393" i="2"/>
  <c r="AI393" i="2" s="1"/>
  <c r="AZ393" i="2"/>
  <c r="AA393" i="2" s="1"/>
  <c r="BE393" i="2"/>
  <c r="AF393" i="2" s="1"/>
  <c r="BA1000" i="2"/>
  <c r="AB1000" i="2" s="1"/>
  <c r="AZ1000" i="2"/>
  <c r="AA1000" i="2" s="1"/>
  <c r="BF224" i="2"/>
  <c r="AG224" i="2" s="1"/>
  <c r="AZ335" i="2"/>
  <c r="AA335" i="2" s="1"/>
  <c r="Z54" i="2"/>
  <c r="BJ263" i="2"/>
  <c r="AK263" i="2" s="1"/>
  <c r="BC959" i="2"/>
  <c r="AD959" i="2" s="1"/>
  <c r="Z1033" i="2"/>
  <c r="Z857" i="2"/>
  <c r="Y464" i="2"/>
  <c r="AZ276" i="2"/>
  <c r="AA276" i="2" s="1"/>
  <c r="Z572" i="2"/>
  <c r="BB255" i="2"/>
  <c r="AC255" i="2" s="1"/>
  <c r="BB569" i="2"/>
  <c r="AC569" i="2" s="1"/>
  <c r="BB434" i="2"/>
  <c r="AC434" i="2" s="1"/>
  <c r="Y595" i="2"/>
  <c r="BA224" i="2"/>
  <c r="AB224" i="2" s="1"/>
  <c r="BB374" i="2"/>
  <c r="AC374" i="2" s="1"/>
  <c r="BH374" i="2"/>
  <c r="AI374" i="2" s="1"/>
  <c r="AZ406" i="2"/>
  <c r="AA406" i="2" s="1"/>
  <c r="BG394" i="2"/>
  <c r="AH394" i="2" s="1"/>
  <c r="Z394" i="2"/>
  <c r="BF683" i="2"/>
  <c r="AG683" i="2" s="1"/>
  <c r="AZ434" i="2"/>
  <c r="AA434" i="2" s="1"/>
  <c r="BC337" i="2"/>
  <c r="AD337" i="2" s="1"/>
  <c r="BA572" i="2"/>
  <c r="AB572" i="2" s="1"/>
  <c r="BD916" i="2"/>
  <c r="AE916" i="2" s="1"/>
  <c r="AZ862" i="2"/>
  <c r="AA862" i="2" s="1"/>
  <c r="BI539" i="2"/>
  <c r="AJ539" i="2" s="1"/>
  <c r="BD263" i="2"/>
  <c r="AE263" i="2" s="1"/>
  <c r="BD1002" i="2"/>
  <c r="AE1002" i="2" s="1"/>
  <c r="BG337" i="2"/>
  <c r="AH337" i="2" s="1"/>
  <c r="BB337" i="2"/>
  <c r="AC337" i="2" s="1"/>
  <c r="BE20" i="2"/>
  <c r="AF20" i="2" s="1"/>
  <c r="Y589" i="2"/>
  <c r="Z578" i="2"/>
  <c r="BH335" i="2"/>
  <c r="AI335" i="2" s="1"/>
  <c r="BD1026" i="2"/>
  <c r="AE1026" i="2" s="1"/>
  <c r="BA335" i="2"/>
  <c r="AB335" i="2" s="1"/>
  <c r="Y944" i="2"/>
  <c r="BB399" i="2"/>
  <c r="AC399" i="2" s="1"/>
  <c r="BE280" i="2"/>
  <c r="AF280" i="2" s="1"/>
  <c r="BC957" i="2"/>
  <c r="AD957" i="2" s="1"/>
  <c r="BA548" i="2"/>
  <c r="AB548" i="2" s="1"/>
  <c r="Z548" i="2"/>
  <c r="BB548" i="2"/>
  <c r="AC548" i="2" s="1"/>
  <c r="Z343" i="2"/>
  <c r="BI343" i="2"/>
  <c r="AJ343" i="2" s="1"/>
  <c r="BH343" i="2"/>
  <c r="AI343" i="2" s="1"/>
  <c r="BC343" i="2"/>
  <c r="AD343" i="2" s="1"/>
  <c r="BE343" i="2"/>
  <c r="AF343" i="2" s="1"/>
  <c r="BK343" i="2"/>
  <c r="AL343" i="2" s="1"/>
  <c r="BB343" i="2"/>
  <c r="AC343" i="2" s="1"/>
  <c r="Y343" i="2"/>
  <c r="BA343" i="2"/>
  <c r="AB343" i="2" s="1"/>
  <c r="Y247" i="2"/>
  <c r="BG247" i="2"/>
  <c r="AH247" i="2" s="1"/>
  <c r="BA247" i="2"/>
  <c r="AB247" i="2" s="1"/>
  <c r="BB97" i="2"/>
  <c r="AC97" i="2" s="1"/>
  <c r="BF97" i="2"/>
  <c r="AG97" i="2" s="1"/>
  <c r="BA97" i="2"/>
  <c r="AB97" i="2" s="1"/>
  <c r="BH97" i="2"/>
  <c r="AI97" i="2" s="1"/>
  <c r="BF603" i="2"/>
  <c r="AG603" i="2" s="1"/>
  <c r="BK603" i="2"/>
  <c r="AL603" i="2" s="1"/>
  <c r="Y603" i="2"/>
  <c r="BH603" i="2"/>
  <c r="AI603" i="2" s="1"/>
  <c r="BD603" i="2"/>
  <c r="AE603" i="2" s="1"/>
  <c r="BA86" i="2"/>
  <c r="AB86" i="2" s="1"/>
  <c r="AZ86" i="2"/>
  <c r="AA86" i="2" s="1"/>
  <c r="Y86" i="2"/>
  <c r="BJ86" i="2"/>
  <c r="AK86" i="2" s="1"/>
  <c r="BI876" i="2"/>
  <c r="AJ876" i="2" s="1"/>
  <c r="BA876" i="2"/>
  <c r="AB876" i="2" s="1"/>
  <c r="BB876" i="2"/>
  <c r="AC876" i="2" s="1"/>
  <c r="BC876" i="2"/>
  <c r="AD876" i="2" s="1"/>
  <c r="BK876" i="2"/>
  <c r="AL876" i="2" s="1"/>
  <c r="BH876" i="2"/>
  <c r="AI876" i="2" s="1"/>
  <c r="BE876" i="2"/>
  <c r="AF876" i="2" s="1"/>
  <c r="BC374" i="2"/>
  <c r="AD374" i="2" s="1"/>
  <c r="Z543" i="2"/>
  <c r="BI263" i="2"/>
  <c r="AJ263" i="2" s="1"/>
  <c r="BG263" i="2"/>
  <c r="AH263" i="2" s="1"/>
  <c r="BC224" i="2"/>
  <c r="AD224" i="2" s="1"/>
  <c r="BJ374" i="2"/>
  <c r="AK374" i="2" s="1"/>
  <c r="Z374" i="2"/>
  <c r="Y1002" i="2"/>
  <c r="BF394" i="2"/>
  <c r="AG394" i="2" s="1"/>
  <c r="AZ901" i="2"/>
  <c r="AA901" i="2" s="1"/>
  <c r="BK242" i="2"/>
  <c r="AL242" i="2" s="1"/>
  <c r="BF539" i="2"/>
  <c r="AG539" i="2" s="1"/>
  <c r="AZ539" i="2"/>
  <c r="AA539" i="2" s="1"/>
  <c r="BD572" i="2"/>
  <c r="AE572" i="2" s="1"/>
  <c r="BF916" i="2"/>
  <c r="AG916" i="2" s="1"/>
  <c r="BE862" i="2"/>
  <c r="AF862" i="2" s="1"/>
  <c r="BD862" i="2"/>
  <c r="AE862" i="2" s="1"/>
  <c r="BK539" i="2"/>
  <c r="AL539" i="2" s="1"/>
  <c r="BC263" i="2"/>
  <c r="AD263" i="2" s="1"/>
  <c r="BG54" i="2"/>
  <c r="AH54" i="2" s="1"/>
  <c r="BA132" i="2"/>
  <c r="AB132" i="2" s="1"/>
  <c r="BH276" i="2"/>
  <c r="AI276" i="2" s="1"/>
  <c r="U1411" i="2"/>
  <c r="BF1026" i="2"/>
  <c r="AG1026" i="2" s="1"/>
  <c r="BI399" i="2"/>
  <c r="AJ399" i="2" s="1"/>
  <c r="BJ280" i="2"/>
  <c r="AK280" i="2" s="1"/>
  <c r="AZ957" i="2"/>
  <c r="AA957" i="2" s="1"/>
  <c r="BJ201" i="2"/>
  <c r="AK201" i="2" s="1"/>
  <c r="BI201" i="2"/>
  <c r="AJ201" i="2" s="1"/>
  <c r="BH201" i="2"/>
  <c r="AI201" i="2" s="1"/>
  <c r="Z201" i="2"/>
  <c r="BE201" i="2"/>
  <c r="AF201" i="2" s="1"/>
  <c r="Y201" i="2"/>
  <c r="BC886" i="2"/>
  <c r="AD886" i="2" s="1"/>
  <c r="BF886" i="2"/>
  <c r="AG886" i="2" s="1"/>
  <c r="BB886" i="2"/>
  <c r="AC886" i="2" s="1"/>
  <c r="BI801" i="2"/>
  <c r="AJ801" i="2" s="1"/>
  <c r="BK801" i="2"/>
  <c r="AL801" i="2" s="1"/>
  <c r="BD801" i="2"/>
  <c r="AE801" i="2" s="1"/>
  <c r="BG801" i="2"/>
  <c r="AH801" i="2" s="1"/>
  <c r="Y801" i="2"/>
  <c r="BE801" i="2"/>
  <c r="AF801" i="2" s="1"/>
  <c r="BJ801" i="2"/>
  <c r="AK801" i="2" s="1"/>
  <c r="BA801" i="2"/>
  <c r="AB801" i="2" s="1"/>
  <c r="BH801" i="2"/>
  <c r="AI801" i="2" s="1"/>
  <c r="BF801" i="2"/>
  <c r="AG801" i="2" s="1"/>
  <c r="BB801" i="2"/>
  <c r="AC801" i="2" s="1"/>
  <c r="BC801" i="2"/>
  <c r="AD801" i="2" s="1"/>
  <c r="BF335" i="2"/>
  <c r="AG335" i="2" s="1"/>
  <c r="BE335" i="2"/>
  <c r="AF335" i="2" s="1"/>
  <c r="BB335" i="2"/>
  <c r="AC335" i="2" s="1"/>
  <c r="BJ335" i="2"/>
  <c r="AK335" i="2" s="1"/>
  <c r="BI335" i="2"/>
  <c r="AJ335" i="2" s="1"/>
  <c r="BK335" i="2"/>
  <c r="AL335" i="2" s="1"/>
  <c r="BD335" i="2"/>
  <c r="AE335" i="2" s="1"/>
  <c r="Z1014" i="2"/>
  <c r="BH1014" i="2"/>
  <c r="AI1014" i="2" s="1"/>
  <c r="BA1014" i="2"/>
  <c r="AB1014" i="2" s="1"/>
  <c r="BD1014" i="2"/>
  <c r="AE1014" i="2" s="1"/>
  <c r="BF1014" i="2"/>
  <c r="AG1014" i="2" s="1"/>
  <c r="BG1014" i="2"/>
  <c r="AH1014" i="2" s="1"/>
  <c r="BC1014" i="2"/>
  <c r="AD1014" i="2" s="1"/>
  <c r="BE1014" i="2"/>
  <c r="AF1014" i="2" s="1"/>
  <c r="Y1014" i="2"/>
  <c r="BB1014" i="2"/>
  <c r="AC1014" i="2" s="1"/>
  <c r="BK1014" i="2"/>
  <c r="AL1014" i="2" s="1"/>
  <c r="BJ1014" i="2"/>
  <c r="AK1014" i="2" s="1"/>
  <c r="AZ1014" i="2"/>
  <c r="AA1014" i="2" s="1"/>
  <c r="BI1014" i="2"/>
  <c r="AJ1014" i="2" s="1"/>
  <c r="BE548" i="2"/>
  <c r="AF548" i="2" s="1"/>
  <c r="BF548" i="2"/>
  <c r="AG548" i="2" s="1"/>
  <c r="BH261" i="2"/>
  <c r="AI261" i="2" s="1"/>
  <c r="BB261" i="2"/>
  <c r="AC261" i="2" s="1"/>
  <c r="Z462" i="2"/>
  <c r="AZ462" i="2"/>
  <c r="AA462" i="2" s="1"/>
  <c r="BD462" i="2"/>
  <c r="AE462" i="2" s="1"/>
  <c r="Y462" i="2"/>
  <c r="BJ462" i="2"/>
  <c r="AK462" i="2" s="1"/>
  <c r="BA462" i="2"/>
  <c r="AB462" i="2" s="1"/>
  <c r="BI462" i="2"/>
  <c r="AJ462" i="2" s="1"/>
  <c r="BC462" i="2"/>
  <c r="AD462" i="2" s="1"/>
  <c r="BK462" i="2"/>
  <c r="AL462" i="2" s="1"/>
  <c r="BB462" i="2"/>
  <c r="AC462" i="2" s="1"/>
  <c r="BF462" i="2"/>
  <c r="AG462" i="2" s="1"/>
  <c r="BG462" i="2"/>
  <c r="AH462" i="2" s="1"/>
  <c r="BE462" i="2"/>
  <c r="AF462" i="2" s="1"/>
  <c r="BH462" i="2"/>
  <c r="AI462" i="2" s="1"/>
  <c r="BI442" i="2"/>
  <c r="AJ442" i="2" s="1"/>
  <c r="BK442" i="2"/>
  <c r="AL442" i="2" s="1"/>
  <c r="BE442" i="2"/>
  <c r="AF442" i="2" s="1"/>
  <c r="AZ442" i="2"/>
  <c r="AA442" i="2" s="1"/>
  <c r="BC442" i="2"/>
  <c r="AD442" i="2" s="1"/>
  <c r="Y442" i="2"/>
  <c r="Z442" i="2"/>
  <c r="BB442" i="2"/>
  <c r="AC442" i="2" s="1"/>
  <c r="BD442" i="2"/>
  <c r="AE442" i="2" s="1"/>
  <c r="BJ442" i="2"/>
  <c r="AK442" i="2" s="1"/>
  <c r="AZ263" i="2"/>
  <c r="AA263" i="2" s="1"/>
  <c r="BB901" i="2"/>
  <c r="AC901" i="2" s="1"/>
  <c r="Y803" i="2"/>
  <c r="BK434" i="2"/>
  <c r="AL434" i="2" s="1"/>
  <c r="AZ421" i="2"/>
  <c r="AA421" i="2" s="1"/>
  <c r="BJ255" i="2"/>
  <c r="AK255" i="2" s="1"/>
  <c r="BC255" i="2"/>
  <c r="AD255" i="2" s="1"/>
  <c r="BI434" i="2"/>
  <c r="AJ434" i="2" s="1"/>
  <c r="BE434" i="2"/>
  <c r="AF434" i="2" s="1"/>
  <c r="BG434" i="2"/>
  <c r="AH434" i="2" s="1"/>
  <c r="AZ165" i="2"/>
  <c r="AA165" i="2" s="1"/>
  <c r="Z724" i="2"/>
  <c r="BD224" i="2"/>
  <c r="AE224" i="2" s="1"/>
  <c r="Z224" i="2"/>
  <c r="BE374" i="2"/>
  <c r="AF374" i="2" s="1"/>
  <c r="BB394" i="2"/>
  <c r="AC394" i="2" s="1"/>
  <c r="BI572" i="2"/>
  <c r="AJ572" i="2" s="1"/>
  <c r="Y572" i="2"/>
  <c r="AZ916" i="2"/>
  <c r="AA916" i="2" s="1"/>
  <c r="Y916" i="2"/>
  <c r="BH1002" i="2"/>
  <c r="AI1002" i="2" s="1"/>
  <c r="BG862" i="2"/>
  <c r="AH862" i="2" s="1"/>
  <c r="Z862" i="2"/>
  <c r="BJ539" i="2"/>
  <c r="AK539" i="2" s="1"/>
  <c r="AZ1002" i="2"/>
  <c r="AA1002" i="2" s="1"/>
  <c r="BJ1002" i="2"/>
  <c r="AK1002" i="2" s="1"/>
  <c r="BK543" i="2"/>
  <c r="AL543" i="2" s="1"/>
  <c r="BE1002" i="2"/>
  <c r="AF1002" i="2" s="1"/>
  <c r="BG999" i="2"/>
  <c r="AH999" i="2" s="1"/>
  <c r="BF442" i="2"/>
  <c r="AG442" i="2" s="1"/>
  <c r="BF494" i="2"/>
  <c r="AG494" i="2" s="1"/>
  <c r="BE255" i="2"/>
  <c r="AF255" i="2" s="1"/>
  <c r="BI276" i="2"/>
  <c r="AJ276" i="2" s="1"/>
  <c r="BF242" i="2"/>
  <c r="AG242" i="2" s="1"/>
  <c r="U2105" i="2"/>
  <c r="U1208" i="2"/>
  <c r="X674" i="2" s="1"/>
  <c r="BC674" i="2" s="1"/>
  <c r="AD674" i="2" s="1"/>
  <c r="U1048" i="2"/>
  <c r="X600" i="2" s="1"/>
  <c r="BF600" i="2" s="1"/>
  <c r="AG600" i="2" s="1"/>
  <c r="U464" i="2"/>
  <c r="X325" i="2" s="1"/>
  <c r="BG325" i="2" s="1"/>
  <c r="AH325" i="2" s="1"/>
  <c r="BG1026" i="2"/>
  <c r="AH1026" i="2" s="1"/>
  <c r="BK1026" i="2"/>
  <c r="AL1026" i="2" s="1"/>
  <c r="BF502" i="2"/>
  <c r="AG502" i="2" s="1"/>
  <c r="BH944" i="2"/>
  <c r="AI944" i="2" s="1"/>
  <c r="BG399" i="2"/>
  <c r="AH399" i="2" s="1"/>
  <c r="BB280" i="2"/>
  <c r="AC280" i="2" s="1"/>
  <c r="BJ548" i="2"/>
  <c r="AK548" i="2" s="1"/>
  <c r="U95" i="2"/>
  <c r="X66" i="2" s="1"/>
  <c r="BK66" i="2" s="1"/>
  <c r="AL66" i="2" s="1"/>
  <c r="BJ684" i="2"/>
  <c r="AK684" i="2" s="1"/>
  <c r="BA684" i="2"/>
  <c r="AB684" i="2" s="1"/>
  <c r="AZ684" i="2"/>
  <c r="AA684" i="2" s="1"/>
  <c r="BK684" i="2"/>
  <c r="AL684" i="2" s="1"/>
  <c r="BB684" i="2"/>
  <c r="AC684" i="2" s="1"/>
  <c r="BG684" i="2"/>
  <c r="AH684" i="2" s="1"/>
  <c r="BE684" i="2"/>
  <c r="AF684" i="2" s="1"/>
  <c r="BF684" i="2"/>
  <c r="AG684" i="2" s="1"/>
  <c r="BH684" i="2"/>
  <c r="AI684" i="2" s="1"/>
  <c r="BC684" i="2"/>
  <c r="AD684" i="2" s="1"/>
  <c r="Y684" i="2"/>
  <c r="Z684" i="2"/>
  <c r="Z52" i="2"/>
  <c r="BB52" i="2"/>
  <c r="AC52" i="2" s="1"/>
  <c r="BC52" i="2"/>
  <c r="AD52" i="2" s="1"/>
  <c r="BJ52" i="2"/>
  <c r="AK52" i="2" s="1"/>
  <c r="BA52" i="2"/>
  <c r="AB52" i="2" s="1"/>
  <c r="AZ52" i="2"/>
  <c r="AA52" i="2" s="1"/>
  <c r="BI52" i="2"/>
  <c r="AJ52" i="2" s="1"/>
  <c r="BF52" i="2"/>
  <c r="AG52" i="2" s="1"/>
  <c r="BH52" i="2"/>
  <c r="AI52" i="2" s="1"/>
  <c r="BE52" i="2"/>
  <c r="AF52" i="2" s="1"/>
  <c r="BG52" i="2"/>
  <c r="AH52" i="2" s="1"/>
  <c r="BK52" i="2"/>
  <c r="AL52" i="2" s="1"/>
  <c r="BD52" i="2"/>
  <c r="AE52" i="2" s="1"/>
  <c r="Z65" i="2"/>
  <c r="Y65" i="2"/>
  <c r="BE65" i="2"/>
  <c r="AF65" i="2" s="1"/>
  <c r="BI65" i="2"/>
  <c r="AJ65" i="2" s="1"/>
  <c r="BB65" i="2"/>
  <c r="AC65" i="2" s="1"/>
  <c r="BK65" i="2"/>
  <c r="AL65" i="2" s="1"/>
  <c r="BH65" i="2"/>
  <c r="AI65" i="2" s="1"/>
  <c r="BG65" i="2"/>
  <c r="AH65" i="2" s="1"/>
  <c r="AZ65" i="2"/>
  <c r="AA65" i="2" s="1"/>
  <c r="BF65" i="2"/>
  <c r="AG65" i="2" s="1"/>
  <c r="BD65" i="2"/>
  <c r="AE65" i="2" s="1"/>
  <c r="BJ65" i="2"/>
  <c r="AK65" i="2" s="1"/>
  <c r="BA65" i="2"/>
  <c r="AB65" i="2" s="1"/>
  <c r="BC65" i="2"/>
  <c r="AD65" i="2" s="1"/>
  <c r="Y263" i="2"/>
  <c r="Z901" i="2"/>
  <c r="Y12" i="2"/>
  <c r="BD434" i="2"/>
  <c r="AE434" i="2" s="1"/>
  <c r="Z421" i="2"/>
  <c r="Y255" i="2"/>
  <c r="Z434" i="2"/>
  <c r="BK724" i="2"/>
  <c r="AL724" i="2" s="1"/>
  <c r="Y224" i="2"/>
  <c r="BF374" i="2"/>
  <c r="AG374" i="2" s="1"/>
  <c r="AZ189" i="2"/>
  <c r="AA189" i="2" s="1"/>
  <c r="AZ394" i="2"/>
  <c r="AA394" i="2" s="1"/>
  <c r="BC276" i="2"/>
  <c r="AD276" i="2" s="1"/>
  <c r="AZ572" i="2"/>
  <c r="AA572" i="2" s="1"/>
  <c r="BH572" i="2"/>
  <c r="AI572" i="2" s="1"/>
  <c r="BA916" i="2"/>
  <c r="AB916" i="2" s="1"/>
  <c r="BD539" i="2"/>
  <c r="AE539" i="2" s="1"/>
  <c r="BG916" i="2"/>
  <c r="AH916" i="2" s="1"/>
  <c r="BK916" i="2"/>
  <c r="AL916" i="2" s="1"/>
  <c r="BJ772" i="2"/>
  <c r="AK772" i="2" s="1"/>
  <c r="BK1002" i="2"/>
  <c r="AL1002" i="2" s="1"/>
  <c r="Y862" i="2"/>
  <c r="Y539" i="2"/>
  <c r="BH543" i="2"/>
  <c r="AI543" i="2" s="1"/>
  <c r="BG442" i="2"/>
  <c r="AH442" i="2" s="1"/>
  <c r="BD255" i="2"/>
  <c r="AE255" i="2" s="1"/>
  <c r="BD242" i="2"/>
  <c r="AE242" i="2" s="1"/>
  <c r="BE1026" i="2"/>
  <c r="AF1026" i="2" s="1"/>
  <c r="BJ502" i="2"/>
  <c r="AK502" i="2" s="1"/>
  <c r="BK399" i="2"/>
  <c r="AL399" i="2" s="1"/>
  <c r="BG280" i="2"/>
  <c r="AH280" i="2" s="1"/>
  <c r="BI548" i="2"/>
  <c r="AJ548" i="2" s="1"/>
  <c r="BH378" i="2"/>
  <c r="AI378" i="2" s="1"/>
  <c r="BA378" i="2"/>
  <c r="AB378" i="2" s="1"/>
  <c r="BA768" i="2"/>
  <c r="AB768" i="2" s="1"/>
  <c r="BK768" i="2"/>
  <c r="AL768" i="2" s="1"/>
  <c r="BD768" i="2"/>
  <c r="AE768" i="2" s="1"/>
  <c r="Z768" i="2"/>
  <c r="Y768" i="2"/>
  <c r="BF768" i="2"/>
  <c r="AG768" i="2" s="1"/>
  <c r="BJ768" i="2"/>
  <c r="AK768" i="2" s="1"/>
  <c r="Z431" i="2"/>
  <c r="BK431" i="2"/>
  <c r="AL431" i="2" s="1"/>
  <c r="BH431" i="2"/>
  <c r="AI431" i="2" s="1"/>
  <c r="AZ431" i="2"/>
  <c r="AA431" i="2" s="1"/>
  <c r="BJ431" i="2"/>
  <c r="AK431" i="2" s="1"/>
  <c r="BG431" i="2"/>
  <c r="AH431" i="2" s="1"/>
  <c r="BC431" i="2"/>
  <c r="AD431" i="2" s="1"/>
  <c r="BB431" i="2"/>
  <c r="AC431" i="2" s="1"/>
  <c r="BI431" i="2"/>
  <c r="AJ431" i="2" s="1"/>
  <c r="BD431" i="2"/>
  <c r="AE431" i="2" s="1"/>
  <c r="BA431" i="2"/>
  <c r="AB431" i="2" s="1"/>
  <c r="BE431" i="2"/>
  <c r="AF431" i="2" s="1"/>
  <c r="BF431" i="2"/>
  <c r="AG431" i="2" s="1"/>
  <c r="BC575" i="2"/>
  <c r="AD575" i="2" s="1"/>
  <c r="BG575" i="2"/>
  <c r="AH575" i="2" s="1"/>
  <c r="BB575" i="2"/>
  <c r="AC575" i="2" s="1"/>
  <c r="BH575" i="2"/>
  <c r="AI575" i="2" s="1"/>
  <c r="BA255" i="2"/>
  <c r="AB255" i="2" s="1"/>
  <c r="BK263" i="2"/>
  <c r="AL263" i="2" s="1"/>
  <c r="BH434" i="2"/>
  <c r="AI434" i="2" s="1"/>
  <c r="BI255" i="2"/>
  <c r="AJ255" i="2" s="1"/>
  <c r="BD632" i="2"/>
  <c r="AE632" i="2" s="1"/>
  <c r="BK394" i="2"/>
  <c r="AL394" i="2" s="1"/>
  <c r="Z276" i="2"/>
  <c r="BF789" i="2"/>
  <c r="AG789" i="2" s="1"/>
  <c r="BG572" i="2"/>
  <c r="AH572" i="2" s="1"/>
  <c r="BD337" i="2"/>
  <c r="AE337" i="2" s="1"/>
  <c r="BA539" i="2"/>
  <c r="AB539" i="2" s="1"/>
  <c r="BI916" i="2"/>
  <c r="AJ916" i="2" s="1"/>
  <c r="BH916" i="2"/>
  <c r="AI916" i="2" s="1"/>
  <c r="BI337" i="2"/>
  <c r="AJ337" i="2" s="1"/>
  <c r="BF337" i="2"/>
  <c r="AG337" i="2" s="1"/>
  <c r="BA276" i="2"/>
  <c r="AB276" i="2" s="1"/>
  <c r="BB276" i="2"/>
  <c r="AC276" i="2" s="1"/>
  <c r="U1304" i="2"/>
  <c r="X719" i="2" s="1"/>
  <c r="BE719" i="2" s="1"/>
  <c r="AF719" i="2" s="1"/>
  <c r="Z1026" i="2"/>
  <c r="Z502" i="2"/>
  <c r="BC335" i="2"/>
  <c r="AD335" i="2" s="1"/>
  <c r="BK944" i="2"/>
  <c r="AL944" i="2" s="1"/>
  <c r="Y548" i="2"/>
  <c r="BK548" i="2"/>
  <c r="AL548" i="2" s="1"/>
  <c r="BE987" i="2"/>
  <c r="AF987" i="2" s="1"/>
  <c r="BA987" i="2"/>
  <c r="AB987" i="2" s="1"/>
  <c r="Z227" i="2"/>
  <c r="BK227" i="2"/>
  <c r="AL227" i="2" s="1"/>
  <c r="BB227" i="2"/>
  <c r="AC227" i="2" s="1"/>
  <c r="BA227" i="2"/>
  <c r="AB227" i="2" s="1"/>
  <c r="AZ227" i="2"/>
  <c r="AA227" i="2" s="1"/>
  <c r="BI227" i="2"/>
  <c r="AJ227" i="2" s="1"/>
  <c r="BG227" i="2"/>
  <c r="AH227" i="2" s="1"/>
  <c r="BD227" i="2"/>
  <c r="AE227" i="2" s="1"/>
  <c r="BF227" i="2"/>
  <c r="AG227" i="2" s="1"/>
  <c r="BH227" i="2"/>
  <c r="AI227" i="2" s="1"/>
  <c r="BJ227" i="2"/>
  <c r="AK227" i="2" s="1"/>
  <c r="BC227" i="2"/>
  <c r="AD227" i="2" s="1"/>
  <c r="Y227" i="2"/>
  <c r="BE227" i="2"/>
  <c r="AF227" i="2" s="1"/>
  <c r="BJ478" i="2"/>
  <c r="AK478" i="2" s="1"/>
  <c r="BA478" i="2"/>
  <c r="AB478" i="2" s="1"/>
  <c r="Y478" i="2"/>
  <c r="BK478" i="2"/>
  <c r="AL478" i="2" s="1"/>
  <c r="BH478" i="2"/>
  <c r="AI478" i="2" s="1"/>
  <c r="BD478" i="2"/>
  <c r="AE478" i="2" s="1"/>
  <c r="BC478" i="2"/>
  <c r="AD478" i="2" s="1"/>
  <c r="BI478" i="2"/>
  <c r="AJ478" i="2" s="1"/>
  <c r="BF478" i="2"/>
  <c r="AG478" i="2" s="1"/>
  <c r="BG478" i="2"/>
  <c r="AH478" i="2" s="1"/>
  <c r="Z478" i="2"/>
  <c r="AZ478" i="2"/>
  <c r="AA478" i="2" s="1"/>
  <c r="BE478" i="2"/>
  <c r="AF478" i="2" s="1"/>
  <c r="BB478" i="2"/>
  <c r="AC478" i="2" s="1"/>
  <c r="Y729" i="2"/>
  <c r="Z729" i="2"/>
  <c r="Y690" i="2"/>
  <c r="Z690" i="2"/>
  <c r="BH690" i="2"/>
  <c r="AI690" i="2" s="1"/>
  <c r="Z950" i="2"/>
  <c r="BI950" i="2"/>
  <c r="AJ950" i="2" s="1"/>
  <c r="BA950" i="2"/>
  <c r="AB950" i="2" s="1"/>
  <c r="BG950" i="2"/>
  <c r="AH950" i="2" s="1"/>
  <c r="BB950" i="2"/>
  <c r="AC950" i="2" s="1"/>
  <c r="BI665" i="2"/>
  <c r="AJ665" i="2" s="1"/>
  <c r="Y717" i="2"/>
  <c r="BK717" i="2"/>
  <c r="AL717" i="2" s="1"/>
  <c r="BA627" i="2"/>
  <c r="AB627" i="2" s="1"/>
  <c r="BH627" i="2"/>
  <c r="AI627" i="2" s="1"/>
  <c r="BK627" i="2"/>
  <c r="AL627" i="2" s="1"/>
  <c r="Z618" i="2"/>
  <c r="BF618" i="2"/>
  <c r="AG618" i="2" s="1"/>
  <c r="BG618" i="2"/>
  <c r="AH618" i="2" s="1"/>
  <c r="BJ618" i="2"/>
  <c r="AK618" i="2" s="1"/>
  <c r="BE618" i="2"/>
  <c r="AF618" i="2" s="1"/>
  <c r="BC618" i="2"/>
  <c r="AD618" i="2" s="1"/>
  <c r="BB618" i="2"/>
  <c r="AC618" i="2" s="1"/>
  <c r="BK618" i="2"/>
  <c r="AL618" i="2" s="1"/>
  <c r="AZ618" i="2"/>
  <c r="AA618" i="2" s="1"/>
  <c r="BH618" i="2"/>
  <c r="AI618" i="2" s="1"/>
  <c r="Y618" i="2"/>
  <c r="BA618" i="2"/>
  <c r="AB618" i="2" s="1"/>
  <c r="BD618" i="2"/>
  <c r="AE618" i="2" s="1"/>
  <c r="BI618" i="2"/>
  <c r="AJ618" i="2" s="1"/>
  <c r="U711" i="2"/>
  <c r="X435" i="2" s="1"/>
  <c r="U487" i="2"/>
  <c r="X334" i="2" s="1"/>
  <c r="Z235" i="2"/>
  <c r="BD235" i="2"/>
  <c r="AE235" i="2" s="1"/>
  <c r="BF235" i="2"/>
  <c r="AG235" i="2" s="1"/>
  <c r="BH235" i="2"/>
  <c r="AI235" i="2" s="1"/>
  <c r="BI235" i="2"/>
  <c r="AJ235" i="2" s="1"/>
  <c r="BG235" i="2"/>
  <c r="AH235" i="2" s="1"/>
  <c r="AZ235" i="2"/>
  <c r="AA235" i="2" s="1"/>
  <c r="BA235" i="2"/>
  <c r="AB235" i="2" s="1"/>
  <c r="Y235" i="2"/>
  <c r="BE235" i="2"/>
  <c r="AF235" i="2" s="1"/>
  <c r="BJ235" i="2"/>
  <c r="AK235" i="2" s="1"/>
  <c r="BB235" i="2"/>
  <c r="AC235" i="2" s="1"/>
  <c r="BC235" i="2"/>
  <c r="AD235" i="2" s="1"/>
  <c r="BK235" i="2"/>
  <c r="AL235" i="2" s="1"/>
  <c r="BI12" i="2"/>
  <c r="AJ12" i="2" s="1"/>
  <c r="BF12" i="2"/>
  <c r="AG12" i="2" s="1"/>
  <c r="BD12" i="2"/>
  <c r="AE12" i="2" s="1"/>
  <c r="AZ12" i="2"/>
  <c r="AA12" i="2" s="1"/>
  <c r="BC12" i="2"/>
  <c r="AD12" i="2" s="1"/>
  <c r="BA12" i="2"/>
  <c r="AB12" i="2" s="1"/>
  <c r="BE12" i="2"/>
  <c r="AF12" i="2" s="1"/>
  <c r="BJ12" i="2"/>
  <c r="AK12" i="2" s="1"/>
  <c r="BK12" i="2"/>
  <c r="AL12" i="2" s="1"/>
  <c r="BH12" i="2"/>
  <c r="AI12" i="2" s="1"/>
  <c r="BB711" i="2"/>
  <c r="AC711" i="2" s="1"/>
  <c r="BF711" i="2"/>
  <c r="AG711" i="2" s="1"/>
  <c r="BK857" i="2"/>
  <c r="AL857" i="2" s="1"/>
  <c r="BC857" i="2"/>
  <c r="AD857" i="2" s="1"/>
  <c r="BB857" i="2"/>
  <c r="AC857" i="2" s="1"/>
  <c r="BH857" i="2"/>
  <c r="AI857" i="2" s="1"/>
  <c r="BI857" i="2"/>
  <c r="AJ857" i="2" s="1"/>
  <c r="BD857" i="2"/>
  <c r="AE857" i="2" s="1"/>
  <c r="BA857" i="2"/>
  <c r="AB857" i="2" s="1"/>
  <c r="AZ857" i="2"/>
  <c r="AA857" i="2" s="1"/>
  <c r="BF857" i="2"/>
  <c r="AG857" i="2" s="1"/>
  <c r="BJ857" i="2"/>
  <c r="AK857" i="2" s="1"/>
  <c r="BG857" i="2"/>
  <c r="AH857" i="2" s="1"/>
  <c r="BE857" i="2"/>
  <c r="AF857" i="2" s="1"/>
  <c r="Y429" i="2"/>
  <c r="BK429" i="2"/>
  <c r="AL429" i="2" s="1"/>
  <c r="BI429" i="2"/>
  <c r="AJ429" i="2" s="1"/>
  <c r="BD429" i="2"/>
  <c r="AE429" i="2" s="1"/>
  <c r="BA429" i="2"/>
  <c r="AB429" i="2" s="1"/>
  <c r="BF429" i="2"/>
  <c r="AG429" i="2" s="1"/>
  <c r="BB429" i="2"/>
  <c r="AC429" i="2" s="1"/>
  <c r="AZ429" i="2"/>
  <c r="AA429" i="2" s="1"/>
  <c r="BJ429" i="2"/>
  <c r="AK429" i="2" s="1"/>
  <c r="BG429" i="2"/>
  <c r="AH429" i="2" s="1"/>
  <c r="BE429" i="2"/>
  <c r="AF429" i="2" s="1"/>
  <c r="BC429" i="2"/>
  <c r="AD429" i="2" s="1"/>
  <c r="BH429" i="2"/>
  <c r="AI429" i="2" s="1"/>
  <c r="BK385" i="2"/>
  <c r="AL385" i="2" s="1"/>
  <c r="BH385" i="2"/>
  <c r="AI385" i="2" s="1"/>
  <c r="BC385" i="2"/>
  <c r="AD385" i="2" s="1"/>
  <c r="BB385" i="2"/>
  <c r="AC385" i="2" s="1"/>
  <c r="Y385" i="2"/>
  <c r="BJ385" i="2"/>
  <c r="AK385" i="2" s="1"/>
  <c r="Z385" i="2"/>
  <c r="BE385" i="2"/>
  <c r="AF385" i="2" s="1"/>
  <c r="BA385" i="2"/>
  <c r="AB385" i="2" s="1"/>
  <c r="BD385" i="2"/>
  <c r="AE385" i="2" s="1"/>
  <c r="BG385" i="2"/>
  <c r="AH385" i="2" s="1"/>
  <c r="BF385" i="2"/>
  <c r="AG385" i="2" s="1"/>
  <c r="AZ385" i="2"/>
  <c r="AA385" i="2" s="1"/>
  <c r="BI385" i="2"/>
  <c r="AJ385" i="2" s="1"/>
  <c r="BD276" i="2"/>
  <c r="AE276" i="2" s="1"/>
  <c r="BE276" i="2"/>
  <c r="AF276" i="2" s="1"/>
  <c r="BG276" i="2"/>
  <c r="AH276" i="2" s="1"/>
  <c r="Y276" i="2"/>
  <c r="BA220" i="2"/>
  <c r="AB220" i="2" s="1"/>
  <c r="Y504" i="2"/>
  <c r="BH504" i="2"/>
  <c r="AI504" i="2" s="1"/>
  <c r="BK504" i="2"/>
  <c r="AL504" i="2" s="1"/>
  <c r="BC504" i="2"/>
  <c r="AD504" i="2" s="1"/>
  <c r="AZ504" i="2"/>
  <c r="AA504" i="2" s="1"/>
  <c r="BA504" i="2"/>
  <c r="AB504" i="2" s="1"/>
  <c r="BJ504" i="2"/>
  <c r="AK504" i="2" s="1"/>
  <c r="BI504" i="2"/>
  <c r="AJ504" i="2" s="1"/>
  <c r="BF504" i="2"/>
  <c r="AG504" i="2" s="1"/>
  <c r="BB504" i="2"/>
  <c r="AC504" i="2" s="1"/>
  <c r="BD504" i="2"/>
  <c r="AE504" i="2" s="1"/>
  <c r="BE504" i="2"/>
  <c r="AF504" i="2" s="1"/>
  <c r="BG504" i="2"/>
  <c r="AH504" i="2" s="1"/>
  <c r="BJ523" i="2"/>
  <c r="AK523" i="2" s="1"/>
  <c r="BA523" i="2"/>
  <c r="AB523" i="2" s="1"/>
  <c r="BB523" i="2"/>
  <c r="AC523" i="2" s="1"/>
  <c r="BC523" i="2"/>
  <c r="AD523" i="2" s="1"/>
  <c r="BK557" i="2"/>
  <c r="AL557" i="2" s="1"/>
  <c r="BJ557" i="2"/>
  <c r="AK557" i="2" s="1"/>
  <c r="BH557" i="2"/>
  <c r="AI557" i="2" s="1"/>
  <c r="Z670" i="2"/>
  <c r="BJ670" i="2"/>
  <c r="AK670" i="2" s="1"/>
  <c r="BA670" i="2"/>
  <c r="AB670" i="2" s="1"/>
  <c r="BE670" i="2"/>
  <c r="AF670" i="2" s="1"/>
  <c r="Z377" i="2"/>
  <c r="BK377" i="2"/>
  <c r="AL377" i="2" s="1"/>
  <c r="BJ377" i="2"/>
  <c r="AK377" i="2" s="1"/>
  <c r="BC377" i="2"/>
  <c r="AD377" i="2" s="1"/>
  <c r="BI377" i="2"/>
  <c r="AJ377" i="2" s="1"/>
  <c r="BH377" i="2"/>
  <c r="AI377" i="2" s="1"/>
  <c r="Y377" i="2"/>
  <c r="BG377" i="2"/>
  <c r="AH377" i="2" s="1"/>
  <c r="BA377" i="2"/>
  <c r="AB377" i="2" s="1"/>
  <c r="BB377" i="2"/>
  <c r="AC377" i="2" s="1"/>
  <c r="BF377" i="2"/>
  <c r="AG377" i="2" s="1"/>
  <c r="AZ377" i="2"/>
  <c r="AA377" i="2" s="1"/>
  <c r="BE377" i="2"/>
  <c r="AF377" i="2" s="1"/>
  <c r="BD377" i="2"/>
  <c r="AE377" i="2" s="1"/>
  <c r="Z415" i="2"/>
  <c r="BJ415" i="2"/>
  <c r="AK415" i="2" s="1"/>
  <c r="BC415" i="2"/>
  <c r="AD415" i="2" s="1"/>
  <c r="BD415" i="2"/>
  <c r="AE415" i="2" s="1"/>
  <c r="BA415" i="2"/>
  <c r="AB415" i="2" s="1"/>
  <c r="BH415" i="2"/>
  <c r="AI415" i="2" s="1"/>
  <c r="BF415" i="2"/>
  <c r="AG415" i="2" s="1"/>
  <c r="BE415" i="2"/>
  <c r="AF415" i="2" s="1"/>
  <c r="AZ415" i="2"/>
  <c r="AA415" i="2" s="1"/>
  <c r="BK415" i="2"/>
  <c r="AL415" i="2" s="1"/>
  <c r="BB415" i="2"/>
  <c r="AC415" i="2" s="1"/>
  <c r="Y415" i="2"/>
  <c r="BI415" i="2"/>
  <c r="AJ415" i="2" s="1"/>
  <c r="BG415" i="2"/>
  <c r="AH415" i="2" s="1"/>
  <c r="BK583" i="2"/>
  <c r="AL583" i="2" s="1"/>
  <c r="BF583" i="2"/>
  <c r="AG583" i="2" s="1"/>
  <c r="BC583" i="2"/>
  <c r="AD583" i="2" s="1"/>
  <c r="BE583" i="2"/>
  <c r="AF583" i="2" s="1"/>
  <c r="BB583" i="2"/>
  <c r="AC583" i="2" s="1"/>
  <c r="BG583" i="2"/>
  <c r="AH583" i="2" s="1"/>
  <c r="BD583" i="2"/>
  <c r="AE583" i="2" s="1"/>
  <c r="AZ583" i="2"/>
  <c r="AA583" i="2" s="1"/>
  <c r="BI583" i="2"/>
  <c r="AJ583" i="2" s="1"/>
  <c r="BH583" i="2"/>
  <c r="AI583" i="2" s="1"/>
  <c r="BA583" i="2"/>
  <c r="AB583" i="2" s="1"/>
  <c r="BE727" i="2"/>
  <c r="AF727" i="2" s="1"/>
  <c r="BK727" i="2"/>
  <c r="AL727" i="2" s="1"/>
  <c r="BJ727" i="2"/>
  <c r="AK727" i="2" s="1"/>
  <c r="BB727" i="2"/>
  <c r="AC727" i="2" s="1"/>
  <c r="BD727" i="2"/>
  <c r="AE727" i="2" s="1"/>
  <c r="BI727" i="2"/>
  <c r="AJ727" i="2" s="1"/>
  <c r="AZ727" i="2"/>
  <c r="AA727" i="2" s="1"/>
  <c r="BG727" i="2"/>
  <c r="AH727" i="2" s="1"/>
  <c r="BC727" i="2"/>
  <c r="AD727" i="2" s="1"/>
  <c r="BH727" i="2"/>
  <c r="AI727" i="2" s="1"/>
  <c r="BA727" i="2"/>
  <c r="AB727" i="2" s="1"/>
  <c r="BH747" i="2"/>
  <c r="AI747" i="2" s="1"/>
  <c r="BJ747" i="2"/>
  <c r="AK747" i="2" s="1"/>
  <c r="BF772" i="2"/>
  <c r="AG772" i="2" s="1"/>
  <c r="BH939" i="2"/>
  <c r="AI939" i="2" s="1"/>
  <c r="BH708" i="2"/>
  <c r="AI708" i="2" s="1"/>
  <c r="BE708" i="2"/>
  <c r="AF708" i="2" s="1"/>
  <c r="BB708" i="2"/>
  <c r="AC708" i="2" s="1"/>
  <c r="BA708" i="2"/>
  <c r="AB708" i="2" s="1"/>
  <c r="BJ708" i="2"/>
  <c r="AK708" i="2" s="1"/>
  <c r="BF708" i="2"/>
  <c r="AG708" i="2" s="1"/>
  <c r="BD708" i="2"/>
  <c r="AE708" i="2" s="1"/>
  <c r="BG708" i="2"/>
  <c r="AH708" i="2" s="1"/>
  <c r="BC708" i="2"/>
  <c r="AD708" i="2" s="1"/>
  <c r="AZ708" i="2"/>
  <c r="AA708" i="2" s="1"/>
  <c r="BJ1037" i="2"/>
  <c r="AK1037" i="2" s="1"/>
  <c r="BC1037" i="2"/>
  <c r="AD1037" i="2" s="1"/>
  <c r="BH1037" i="2"/>
  <c r="AI1037" i="2" s="1"/>
  <c r="BD1037" i="2"/>
  <c r="AE1037" i="2" s="1"/>
  <c r="Y1037" i="2"/>
  <c r="BE1037" i="2"/>
  <c r="AF1037" i="2" s="1"/>
  <c r="Z1037" i="2"/>
  <c r="BF1037" i="2"/>
  <c r="AG1037" i="2" s="1"/>
  <c r="BA1037" i="2"/>
  <c r="AB1037" i="2" s="1"/>
  <c r="BK1037" i="2"/>
  <c r="AL1037" i="2" s="1"/>
  <c r="BG1037" i="2"/>
  <c r="AH1037" i="2" s="1"/>
  <c r="BB1037" i="2"/>
  <c r="AC1037" i="2" s="1"/>
  <c r="BJ615" i="2"/>
  <c r="AK615" i="2" s="1"/>
  <c r="BF615" i="2"/>
  <c r="AG615" i="2" s="1"/>
  <c r="BH500" i="2"/>
  <c r="AI500" i="2" s="1"/>
  <c r="Y531" i="2"/>
  <c r="BC664" i="2"/>
  <c r="AD664" i="2" s="1"/>
  <c r="Y212" i="2"/>
  <c r="Z747" i="2"/>
  <c r="BH466" i="2"/>
  <c r="AI466" i="2" s="1"/>
  <c r="Y309" i="2"/>
  <c r="Y523" i="2"/>
  <c r="BF996" i="2"/>
  <c r="AG996" i="2" s="1"/>
  <c r="BA905" i="2"/>
  <c r="AB905" i="2" s="1"/>
  <c r="AZ466" i="2"/>
  <c r="AA466" i="2" s="1"/>
  <c r="Z240" i="2"/>
  <c r="BA289" i="2"/>
  <c r="AB289" i="2" s="1"/>
  <c r="Z289" i="2"/>
  <c r="Z132" i="2"/>
  <c r="BG815" i="2"/>
  <c r="AH815" i="2" s="1"/>
  <c r="BI978" i="2"/>
  <c r="AJ978" i="2" s="1"/>
  <c r="BC410" i="2"/>
  <c r="AD410" i="2" s="1"/>
  <c r="BH523" i="2"/>
  <c r="AI523" i="2" s="1"/>
  <c r="BF129" i="2"/>
  <c r="AG129" i="2" s="1"/>
  <c r="Z637" i="2"/>
  <c r="Z319" i="2"/>
  <c r="BI772" i="2"/>
  <c r="AJ772" i="2" s="1"/>
  <c r="BE747" i="2"/>
  <c r="AF747" i="2" s="1"/>
  <c r="BB494" i="2"/>
  <c r="AC494" i="2" s="1"/>
  <c r="BA815" i="2"/>
  <c r="AB815" i="2" s="1"/>
  <c r="BA129" i="2"/>
  <c r="AB129" i="2" s="1"/>
  <c r="BD757" i="2"/>
  <c r="AE757" i="2" s="1"/>
  <c r="Y254" i="2"/>
  <c r="BA254" i="2"/>
  <c r="AB254" i="2" s="1"/>
  <c r="BH254" i="2"/>
  <c r="AI254" i="2" s="1"/>
  <c r="BG254" i="2"/>
  <c r="AH254" i="2" s="1"/>
  <c r="BE254" i="2"/>
  <c r="AF254" i="2" s="1"/>
  <c r="BC254" i="2"/>
  <c r="AD254" i="2" s="1"/>
  <c r="BK254" i="2"/>
  <c r="AL254" i="2" s="1"/>
  <c r="BD254" i="2"/>
  <c r="AE254" i="2" s="1"/>
  <c r="BI254" i="2"/>
  <c r="AJ254" i="2" s="1"/>
  <c r="BF254" i="2"/>
  <c r="AG254" i="2" s="1"/>
  <c r="BB254" i="2"/>
  <c r="AC254" i="2" s="1"/>
  <c r="BJ254" i="2"/>
  <c r="AK254" i="2" s="1"/>
  <c r="Y1011" i="2"/>
  <c r="BB1011" i="2"/>
  <c r="AC1011" i="2" s="1"/>
  <c r="BA1011" i="2"/>
  <c r="AB1011" i="2" s="1"/>
  <c r="BF1011" i="2"/>
  <c r="AG1011" i="2" s="1"/>
  <c r="BD1011" i="2"/>
  <c r="AE1011" i="2" s="1"/>
  <c r="BJ1011" i="2"/>
  <c r="AK1011" i="2" s="1"/>
  <c r="BK1011" i="2"/>
  <c r="AL1011" i="2" s="1"/>
  <c r="BH1011" i="2"/>
  <c r="AI1011" i="2" s="1"/>
  <c r="BE1011" i="2"/>
  <c r="AF1011" i="2" s="1"/>
  <c r="BC710" i="2"/>
  <c r="AD710" i="2" s="1"/>
  <c r="BB710" i="2"/>
  <c r="AC710" i="2" s="1"/>
  <c r="BI710" i="2"/>
  <c r="AJ710" i="2" s="1"/>
  <c r="BG710" i="2"/>
  <c r="AH710" i="2" s="1"/>
  <c r="BD710" i="2"/>
  <c r="AE710" i="2" s="1"/>
  <c r="AZ710" i="2"/>
  <c r="AA710" i="2" s="1"/>
  <c r="BA710" i="2"/>
  <c r="AB710" i="2" s="1"/>
  <c r="BJ710" i="2"/>
  <c r="AK710" i="2" s="1"/>
  <c r="BF710" i="2"/>
  <c r="AG710" i="2" s="1"/>
  <c r="BK710" i="2"/>
  <c r="AL710" i="2" s="1"/>
  <c r="BE710" i="2"/>
  <c r="AF710" i="2" s="1"/>
  <c r="Z636" i="2"/>
  <c r="Y636" i="2"/>
  <c r="BH636" i="2"/>
  <c r="AI636" i="2" s="1"/>
  <c r="BE636" i="2"/>
  <c r="AF636" i="2" s="1"/>
  <c r="BF636" i="2"/>
  <c r="AG636" i="2" s="1"/>
  <c r="BB636" i="2"/>
  <c r="AC636" i="2" s="1"/>
  <c r="AZ636" i="2"/>
  <c r="AA636" i="2" s="1"/>
  <c r="BI636" i="2"/>
  <c r="AJ636" i="2" s="1"/>
  <c r="BJ636" i="2"/>
  <c r="AK636" i="2" s="1"/>
  <c r="BK636" i="2"/>
  <c r="AL636" i="2" s="1"/>
  <c r="BA636" i="2"/>
  <c r="AB636" i="2" s="1"/>
  <c r="BC636" i="2"/>
  <c r="AD636" i="2" s="1"/>
  <c r="BG636" i="2"/>
  <c r="AH636" i="2" s="1"/>
  <c r="BD636" i="2"/>
  <c r="AE636" i="2" s="1"/>
  <c r="BK13" i="2"/>
  <c r="AL13" i="2" s="1"/>
  <c r="BI13" i="2"/>
  <c r="AJ13" i="2" s="1"/>
  <c r="BA13" i="2"/>
  <c r="AB13" i="2" s="1"/>
  <c r="BE13" i="2"/>
  <c r="AF13" i="2" s="1"/>
  <c r="BF13" i="2"/>
  <c r="AG13" i="2" s="1"/>
  <c r="BH13" i="2"/>
  <c r="AI13" i="2" s="1"/>
  <c r="Z13" i="2"/>
  <c r="BB13" i="2"/>
  <c r="AC13" i="2" s="1"/>
  <c r="AZ13" i="2"/>
  <c r="AA13" i="2" s="1"/>
  <c r="BD13" i="2"/>
  <c r="AE13" i="2" s="1"/>
  <c r="Y13" i="2"/>
  <c r="BH623" i="2"/>
  <c r="AI623" i="2" s="1"/>
  <c r="BJ623" i="2"/>
  <c r="AK623" i="2" s="1"/>
  <c r="BF623" i="2"/>
  <c r="AG623" i="2" s="1"/>
  <c r="AZ623" i="2"/>
  <c r="AA623" i="2" s="1"/>
  <c r="BB623" i="2"/>
  <c r="AC623" i="2" s="1"/>
  <c r="Y623" i="2"/>
  <c r="BD623" i="2"/>
  <c r="AE623" i="2" s="1"/>
  <c r="BE623" i="2"/>
  <c r="AF623" i="2" s="1"/>
  <c r="Z623" i="2"/>
  <c r="BA623" i="2"/>
  <c r="AB623" i="2" s="1"/>
  <c r="BI623" i="2"/>
  <c r="AJ623" i="2" s="1"/>
  <c r="BG623" i="2"/>
  <c r="AH623" i="2" s="1"/>
  <c r="BC623" i="2"/>
  <c r="AD623" i="2" s="1"/>
  <c r="BK623" i="2"/>
  <c r="AL623" i="2" s="1"/>
  <c r="Z780" i="2"/>
  <c r="BF780" i="2"/>
  <c r="AG780" i="2" s="1"/>
  <c r="BC780" i="2"/>
  <c r="AD780" i="2" s="1"/>
  <c r="BI780" i="2"/>
  <c r="AJ780" i="2" s="1"/>
  <c r="BE780" i="2"/>
  <c r="AF780" i="2" s="1"/>
  <c r="BH780" i="2"/>
  <c r="AI780" i="2" s="1"/>
  <c r="BD780" i="2"/>
  <c r="AE780" i="2" s="1"/>
  <c r="BB780" i="2"/>
  <c r="AC780" i="2" s="1"/>
  <c r="AZ780" i="2"/>
  <c r="AA780" i="2" s="1"/>
  <c r="BK780" i="2"/>
  <c r="AL780" i="2" s="1"/>
  <c r="BJ780" i="2"/>
  <c r="AK780" i="2" s="1"/>
  <c r="Y780" i="2"/>
  <c r="BA780" i="2"/>
  <c r="AB780" i="2" s="1"/>
  <c r="BG780" i="2"/>
  <c r="AH780" i="2" s="1"/>
  <c r="Z649" i="2"/>
  <c r="BE649" i="2"/>
  <c r="AF649" i="2" s="1"/>
  <c r="BK649" i="2"/>
  <c r="AL649" i="2" s="1"/>
  <c r="BB649" i="2"/>
  <c r="AC649" i="2" s="1"/>
  <c r="BI649" i="2"/>
  <c r="AJ649" i="2" s="1"/>
  <c r="AZ649" i="2"/>
  <c r="AA649" i="2" s="1"/>
  <c r="BA649" i="2"/>
  <c r="AB649" i="2" s="1"/>
  <c r="BC649" i="2"/>
  <c r="AD649" i="2" s="1"/>
  <c r="BG649" i="2"/>
  <c r="AH649" i="2" s="1"/>
  <c r="BJ649" i="2"/>
  <c r="AK649" i="2" s="1"/>
  <c r="BF649" i="2"/>
  <c r="AG649" i="2" s="1"/>
  <c r="Y649" i="2"/>
  <c r="BD649" i="2"/>
  <c r="AE649" i="2" s="1"/>
  <c r="BH649" i="2"/>
  <c r="AI649" i="2" s="1"/>
  <c r="U448" i="2"/>
  <c r="X318" i="2" s="1"/>
  <c r="U1511" i="2"/>
  <c r="X805" i="2" s="1"/>
  <c r="U961" i="2"/>
  <c r="Y804" i="2"/>
  <c r="BF804" i="2"/>
  <c r="AG804" i="2" s="1"/>
  <c r="AZ804" i="2"/>
  <c r="AA804" i="2" s="1"/>
  <c r="BG804" i="2"/>
  <c r="AH804" i="2" s="1"/>
  <c r="BI804" i="2"/>
  <c r="AJ804" i="2" s="1"/>
  <c r="BB804" i="2"/>
  <c r="AC804" i="2" s="1"/>
  <c r="BC804" i="2"/>
  <c r="AD804" i="2" s="1"/>
  <c r="BA804" i="2"/>
  <c r="AB804" i="2" s="1"/>
  <c r="BE804" i="2"/>
  <c r="AF804" i="2" s="1"/>
  <c r="BD804" i="2"/>
  <c r="AE804" i="2" s="1"/>
  <c r="BB458" i="2"/>
  <c r="AC458" i="2" s="1"/>
  <c r="BI458" i="2"/>
  <c r="AJ458" i="2" s="1"/>
  <c r="BE458" i="2"/>
  <c r="AF458" i="2" s="1"/>
  <c r="BD458" i="2"/>
  <c r="AE458" i="2" s="1"/>
  <c r="BK458" i="2"/>
  <c r="AL458" i="2" s="1"/>
  <c r="BA542" i="2"/>
  <c r="AB542" i="2" s="1"/>
  <c r="BC542" i="2"/>
  <c r="AD542" i="2" s="1"/>
  <c r="BJ542" i="2"/>
  <c r="AK542" i="2" s="1"/>
  <c r="BI542" i="2"/>
  <c r="AJ542" i="2" s="1"/>
  <c r="BK542" i="2"/>
  <c r="AL542" i="2" s="1"/>
  <c r="AZ542" i="2"/>
  <c r="AA542" i="2" s="1"/>
  <c r="BE542" i="2"/>
  <c r="AF542" i="2" s="1"/>
  <c r="BH542" i="2"/>
  <c r="AI542" i="2" s="1"/>
  <c r="BD542" i="2"/>
  <c r="AE542" i="2" s="1"/>
  <c r="BF542" i="2"/>
  <c r="AG542" i="2" s="1"/>
  <c r="BG542" i="2"/>
  <c r="AH542" i="2" s="1"/>
  <c r="BB542" i="2"/>
  <c r="AC542" i="2" s="1"/>
  <c r="BG534" i="2"/>
  <c r="AH534" i="2" s="1"/>
  <c r="AZ534" i="2"/>
  <c r="AA534" i="2" s="1"/>
  <c r="BB534" i="2"/>
  <c r="AC534" i="2" s="1"/>
  <c r="BE534" i="2"/>
  <c r="AF534" i="2" s="1"/>
  <c r="BH534" i="2"/>
  <c r="AI534" i="2" s="1"/>
  <c r="BJ534" i="2"/>
  <c r="AK534" i="2" s="1"/>
  <c r="BD534" i="2"/>
  <c r="AE534" i="2" s="1"/>
  <c r="BB168" i="2"/>
  <c r="AC168" i="2" s="1"/>
  <c r="BJ536" i="2"/>
  <c r="AK536" i="2" s="1"/>
  <c r="BH536" i="2"/>
  <c r="AI536" i="2" s="1"/>
  <c r="BC536" i="2"/>
  <c r="AD536" i="2" s="1"/>
  <c r="AZ536" i="2"/>
  <c r="AA536" i="2" s="1"/>
  <c r="BI536" i="2"/>
  <c r="AJ536" i="2" s="1"/>
  <c r="BD536" i="2"/>
  <c r="AE536" i="2" s="1"/>
  <c r="BK536" i="2"/>
  <c r="AL536" i="2" s="1"/>
  <c r="BA536" i="2"/>
  <c r="AB536" i="2" s="1"/>
  <c r="BF536" i="2"/>
  <c r="AG536" i="2" s="1"/>
  <c r="BG536" i="2"/>
  <c r="AH536" i="2" s="1"/>
  <c r="BE536" i="2"/>
  <c r="AF536" i="2" s="1"/>
  <c r="BB536" i="2"/>
  <c r="AC536" i="2" s="1"/>
  <c r="U776" i="2"/>
  <c r="U424" i="2"/>
  <c r="BG366" i="2"/>
  <c r="AH366" i="2" s="1"/>
  <c r="BJ366" i="2"/>
  <c r="AK366" i="2" s="1"/>
  <c r="BI366" i="2"/>
  <c r="AJ366" i="2" s="1"/>
  <c r="BK366" i="2"/>
  <c r="AL366" i="2" s="1"/>
  <c r="BB366" i="2"/>
  <c r="AC366" i="2" s="1"/>
  <c r="BA366" i="2"/>
  <c r="AB366" i="2" s="1"/>
  <c r="BD366" i="2"/>
  <c r="AE366" i="2" s="1"/>
  <c r="U1423" i="2"/>
  <c r="X773" i="2" s="1"/>
  <c r="BI610" i="2"/>
  <c r="AJ610" i="2" s="1"/>
  <c r="BC610" i="2"/>
  <c r="AD610" i="2" s="1"/>
  <c r="BJ610" i="2"/>
  <c r="AK610" i="2" s="1"/>
  <c r="BA610" i="2"/>
  <c r="AB610" i="2" s="1"/>
  <c r="BD610" i="2"/>
  <c r="AE610" i="2" s="1"/>
  <c r="BH610" i="2"/>
  <c r="AI610" i="2" s="1"/>
  <c r="BE610" i="2"/>
  <c r="AF610" i="2" s="1"/>
  <c r="BB610" i="2"/>
  <c r="AC610" i="2" s="1"/>
  <c r="AZ610" i="2"/>
  <c r="AA610" i="2" s="1"/>
  <c r="BF610" i="2"/>
  <c r="AG610" i="2" s="1"/>
  <c r="BG610" i="2"/>
  <c r="AH610" i="2" s="1"/>
  <c r="BK610" i="2"/>
  <c r="AL610" i="2" s="1"/>
  <c r="Z313" i="2"/>
  <c r="BI313" i="2"/>
  <c r="AJ313" i="2" s="1"/>
  <c r="BK313" i="2"/>
  <c r="AL313" i="2" s="1"/>
  <c r="BD313" i="2"/>
  <c r="AE313" i="2" s="1"/>
  <c r="BE313" i="2"/>
  <c r="AF313" i="2" s="1"/>
  <c r="BC313" i="2"/>
  <c r="AD313" i="2" s="1"/>
  <c r="BJ313" i="2"/>
  <c r="AK313" i="2" s="1"/>
  <c r="AZ313" i="2"/>
  <c r="AA313" i="2" s="1"/>
  <c r="BG313" i="2"/>
  <c r="AH313" i="2" s="1"/>
  <c r="BA313" i="2"/>
  <c r="AB313" i="2" s="1"/>
  <c r="BH313" i="2"/>
  <c r="AI313" i="2" s="1"/>
  <c r="Y313" i="2"/>
  <c r="BF313" i="2"/>
  <c r="AG313" i="2" s="1"/>
  <c r="BB313" i="2"/>
  <c r="AC313" i="2" s="1"/>
  <c r="U295" i="2"/>
  <c r="X214" i="2" s="1"/>
  <c r="U1577" i="2"/>
  <c r="U887" i="2"/>
  <c r="X529" i="2" s="1"/>
  <c r="U431" i="2"/>
  <c r="X307" i="2" s="1"/>
  <c r="U1441" i="2"/>
  <c r="Z159" i="2"/>
  <c r="BA159" i="2"/>
  <c r="AB159" i="2" s="1"/>
  <c r="Y159" i="2"/>
  <c r="BE159" i="2"/>
  <c r="AF159" i="2" s="1"/>
  <c r="AZ159" i="2"/>
  <c r="AA159" i="2" s="1"/>
  <c r="BG159" i="2"/>
  <c r="AH159" i="2" s="1"/>
  <c r="BH159" i="2"/>
  <c r="AI159" i="2" s="1"/>
  <c r="BD159" i="2"/>
  <c r="AE159" i="2" s="1"/>
  <c r="BF159" i="2"/>
  <c r="AG159" i="2" s="1"/>
  <c r="BB159" i="2"/>
  <c r="AC159" i="2" s="1"/>
  <c r="BK159" i="2"/>
  <c r="AL159" i="2" s="1"/>
  <c r="BC159" i="2"/>
  <c r="AD159" i="2" s="1"/>
  <c r="BJ159" i="2"/>
  <c r="AK159" i="2" s="1"/>
  <c r="BI159" i="2"/>
  <c r="AJ159" i="2" s="1"/>
  <c r="Z731" i="2"/>
  <c r="BF731" i="2"/>
  <c r="AG731" i="2" s="1"/>
  <c r="BI731" i="2"/>
  <c r="AJ731" i="2" s="1"/>
  <c r="BE731" i="2"/>
  <c r="AF731" i="2" s="1"/>
  <c r="BB731" i="2"/>
  <c r="AC731" i="2" s="1"/>
  <c r="BC731" i="2"/>
  <c r="AD731" i="2" s="1"/>
  <c r="AZ731" i="2"/>
  <c r="AA731" i="2" s="1"/>
  <c r="BK731" i="2"/>
  <c r="AL731" i="2" s="1"/>
  <c r="BA731" i="2"/>
  <c r="AB731" i="2" s="1"/>
  <c r="BD731" i="2"/>
  <c r="AE731" i="2" s="1"/>
  <c r="BH731" i="2"/>
  <c r="AI731" i="2" s="1"/>
  <c r="BG731" i="2"/>
  <c r="AH731" i="2" s="1"/>
  <c r="BJ731" i="2"/>
  <c r="AK731" i="2" s="1"/>
  <c r="Y731" i="2"/>
  <c r="BE139" i="2"/>
  <c r="AF139" i="2" s="1"/>
  <c r="BF139" i="2"/>
  <c r="AG139" i="2" s="1"/>
  <c r="BD139" i="2"/>
  <c r="AE139" i="2" s="1"/>
  <c r="BB139" i="2"/>
  <c r="AC139" i="2" s="1"/>
  <c r="BC139" i="2"/>
  <c r="AD139" i="2" s="1"/>
  <c r="BK219" i="2"/>
  <c r="AL219" i="2" s="1"/>
  <c r="BB219" i="2"/>
  <c r="AC219" i="2" s="1"/>
  <c r="BG219" i="2"/>
  <c r="AH219" i="2" s="1"/>
  <c r="BH219" i="2"/>
  <c r="AI219" i="2" s="1"/>
  <c r="BA219" i="2"/>
  <c r="AB219" i="2" s="1"/>
  <c r="BB660" i="2"/>
  <c r="AC660" i="2" s="1"/>
  <c r="BI660" i="2"/>
  <c r="AJ660" i="2" s="1"/>
  <c r="BA660" i="2"/>
  <c r="AB660" i="2" s="1"/>
  <c r="BC660" i="2"/>
  <c r="AD660" i="2" s="1"/>
  <c r="Y660" i="2"/>
  <c r="BJ660" i="2"/>
  <c r="AK660" i="2" s="1"/>
  <c r="Y652" i="2"/>
  <c r="BH652" i="2"/>
  <c r="AI652" i="2" s="1"/>
  <c r="BI652" i="2"/>
  <c r="AJ652" i="2" s="1"/>
  <c r="BG652" i="2"/>
  <c r="AH652" i="2" s="1"/>
  <c r="BA652" i="2"/>
  <c r="AB652" i="2" s="1"/>
  <c r="BK652" i="2"/>
  <c r="AL652" i="2" s="1"/>
  <c r="BB652" i="2"/>
  <c r="AC652" i="2" s="1"/>
  <c r="BD652" i="2"/>
  <c r="AE652" i="2" s="1"/>
  <c r="BC652" i="2"/>
  <c r="AD652" i="2" s="1"/>
  <c r="AZ652" i="2"/>
  <c r="AA652" i="2" s="1"/>
  <c r="BF652" i="2"/>
  <c r="AG652" i="2" s="1"/>
  <c r="BE652" i="2"/>
  <c r="AF652" i="2" s="1"/>
  <c r="BJ652" i="2"/>
  <c r="AK652" i="2" s="1"/>
  <c r="BK416" i="2"/>
  <c r="AL416" i="2" s="1"/>
  <c r="BA416" i="2"/>
  <c r="AB416" i="2" s="1"/>
  <c r="BI416" i="2"/>
  <c r="AJ416" i="2" s="1"/>
  <c r="BB416" i="2"/>
  <c r="AC416" i="2" s="1"/>
  <c r="BC416" i="2"/>
  <c r="AD416" i="2" s="1"/>
  <c r="BG416" i="2"/>
  <c r="AH416" i="2" s="1"/>
  <c r="BJ416" i="2"/>
  <c r="AK416" i="2" s="1"/>
  <c r="BE416" i="2"/>
  <c r="AF416" i="2" s="1"/>
  <c r="BH416" i="2"/>
  <c r="AI416" i="2" s="1"/>
  <c r="BF416" i="2"/>
  <c r="AG416" i="2" s="1"/>
  <c r="AZ416" i="2"/>
  <c r="AA416" i="2" s="1"/>
  <c r="BD416" i="2"/>
  <c r="AE416" i="2" s="1"/>
  <c r="Y584" i="2"/>
  <c r="BF584" i="2"/>
  <c r="AG584" i="2" s="1"/>
  <c r="BE584" i="2"/>
  <c r="AF584" i="2" s="1"/>
  <c r="BC584" i="2"/>
  <c r="AD584" i="2" s="1"/>
  <c r="AZ584" i="2"/>
  <c r="AA584" i="2" s="1"/>
  <c r="BI584" i="2"/>
  <c r="AJ584" i="2" s="1"/>
  <c r="BJ584" i="2"/>
  <c r="AK584" i="2" s="1"/>
  <c r="BG584" i="2"/>
  <c r="AH584" i="2" s="1"/>
  <c r="BD584" i="2"/>
  <c r="AE584" i="2" s="1"/>
  <c r="BA584" i="2"/>
  <c r="AB584" i="2" s="1"/>
  <c r="BK584" i="2"/>
  <c r="AL584" i="2" s="1"/>
  <c r="BB584" i="2"/>
  <c r="AC584" i="2" s="1"/>
  <c r="BH584" i="2"/>
  <c r="AI584" i="2" s="1"/>
  <c r="BK133" i="2"/>
  <c r="AL133" i="2" s="1"/>
  <c r="BH133" i="2"/>
  <c r="AI133" i="2" s="1"/>
  <c r="BC133" i="2"/>
  <c r="AD133" i="2" s="1"/>
  <c r="Y133" i="2"/>
  <c r="BG133" i="2"/>
  <c r="AH133" i="2" s="1"/>
  <c r="BA133" i="2"/>
  <c r="AB133" i="2" s="1"/>
  <c r="BI133" i="2"/>
  <c r="AJ133" i="2" s="1"/>
  <c r="BE133" i="2"/>
  <c r="AF133" i="2" s="1"/>
  <c r="BB133" i="2"/>
  <c r="AC133" i="2" s="1"/>
  <c r="AZ133" i="2"/>
  <c r="AA133" i="2" s="1"/>
  <c r="BD133" i="2"/>
  <c r="AE133" i="2" s="1"/>
  <c r="BJ133" i="2"/>
  <c r="AK133" i="2" s="1"/>
  <c r="BJ838" i="2"/>
  <c r="AK838" i="2" s="1"/>
  <c r="BA838" i="2"/>
  <c r="AB838" i="2" s="1"/>
  <c r="BK838" i="2"/>
  <c r="AL838" i="2" s="1"/>
  <c r="BG838" i="2"/>
  <c r="AH838" i="2" s="1"/>
  <c r="BC838" i="2"/>
  <c r="AD838" i="2" s="1"/>
  <c r="BD838" i="2"/>
  <c r="AE838" i="2" s="1"/>
  <c r="BI838" i="2"/>
  <c r="AJ838" i="2" s="1"/>
  <c r="BF838" i="2"/>
  <c r="AG838" i="2" s="1"/>
  <c r="BB838" i="2"/>
  <c r="AC838" i="2" s="1"/>
  <c r="BE838" i="2"/>
  <c r="AF838" i="2" s="1"/>
  <c r="BH838" i="2"/>
  <c r="AI838" i="2" s="1"/>
  <c r="BG747" i="2"/>
  <c r="AH747" i="2" s="1"/>
  <c r="U457" i="2"/>
  <c r="BH983" i="2"/>
  <c r="AI983" i="2" s="1"/>
  <c r="BI983" i="2"/>
  <c r="AJ983" i="2" s="1"/>
  <c r="BJ983" i="2"/>
  <c r="AK983" i="2" s="1"/>
  <c r="BG983" i="2"/>
  <c r="AH983" i="2" s="1"/>
  <c r="BK983" i="2"/>
  <c r="AL983" i="2" s="1"/>
  <c r="BB983" i="2"/>
  <c r="AC983" i="2" s="1"/>
  <c r="Y983" i="2"/>
  <c r="BF983" i="2"/>
  <c r="AG983" i="2" s="1"/>
  <c r="BC983" i="2"/>
  <c r="AD983" i="2" s="1"/>
  <c r="BH915" i="2"/>
  <c r="AI915" i="2" s="1"/>
  <c r="BF915" i="2"/>
  <c r="AG915" i="2" s="1"/>
  <c r="BE915" i="2"/>
  <c r="AF915" i="2" s="1"/>
  <c r="BB915" i="2"/>
  <c r="AC915" i="2" s="1"/>
  <c r="Z915" i="2"/>
  <c r="Y915" i="2"/>
  <c r="BG915" i="2"/>
  <c r="AH915" i="2" s="1"/>
  <c r="BD915" i="2"/>
  <c r="AE915" i="2" s="1"/>
  <c r="BC915" i="2"/>
  <c r="AD915" i="2" s="1"/>
  <c r="AZ915" i="2"/>
  <c r="AA915" i="2" s="1"/>
  <c r="BA915" i="2"/>
  <c r="AB915" i="2" s="1"/>
  <c r="BK915" i="2"/>
  <c r="AL915" i="2" s="1"/>
  <c r="BJ915" i="2"/>
  <c r="AK915" i="2" s="1"/>
  <c r="BI915" i="2"/>
  <c r="AJ915" i="2" s="1"/>
  <c r="BC819" i="2"/>
  <c r="AD819" i="2" s="1"/>
  <c r="Z197" i="2"/>
  <c r="BK197" i="2"/>
  <c r="AL197" i="2" s="1"/>
  <c r="BE197" i="2"/>
  <c r="AF197" i="2" s="1"/>
  <c r="BF197" i="2"/>
  <c r="AG197" i="2" s="1"/>
  <c r="AZ197" i="2"/>
  <c r="AA197" i="2" s="1"/>
  <c r="BA197" i="2"/>
  <c r="AB197" i="2" s="1"/>
  <c r="BB197" i="2"/>
  <c r="AC197" i="2" s="1"/>
  <c r="BJ197" i="2"/>
  <c r="AK197" i="2" s="1"/>
  <c r="BH197" i="2"/>
  <c r="AI197" i="2" s="1"/>
  <c r="Y197" i="2"/>
  <c r="BC197" i="2"/>
  <c r="AD197" i="2" s="1"/>
  <c r="BI197" i="2"/>
  <c r="AJ197" i="2" s="1"/>
  <c r="BG197" i="2"/>
  <c r="AH197" i="2" s="1"/>
  <c r="BD197" i="2"/>
  <c r="AE197" i="2" s="1"/>
  <c r="BE256" i="2"/>
  <c r="AF256" i="2" s="1"/>
  <c r="BB664" i="2"/>
  <c r="AC664" i="2" s="1"/>
  <c r="Y466" i="2"/>
  <c r="BC580" i="2"/>
  <c r="AD580" i="2" s="1"/>
  <c r="BA212" i="2"/>
  <c r="AB212" i="2" s="1"/>
  <c r="Z552" i="2"/>
  <c r="AZ463" i="2"/>
  <c r="AA463" i="2" s="1"/>
  <c r="Y628" i="2"/>
  <c r="BH905" i="2"/>
  <c r="AI905" i="2" s="1"/>
  <c r="BE660" i="2"/>
  <c r="AF660" i="2" s="1"/>
  <c r="AZ660" i="2"/>
  <c r="AA660" i="2" s="1"/>
  <c r="BC996" i="2"/>
  <c r="AD996" i="2" s="1"/>
  <c r="BA409" i="2"/>
  <c r="AB409" i="2" s="1"/>
  <c r="BC289" i="2"/>
  <c r="AD289" i="2" s="1"/>
  <c r="BD219" i="2"/>
  <c r="AE219" i="2" s="1"/>
  <c r="BH978" i="2"/>
  <c r="AI978" i="2" s="1"/>
  <c r="Z523" i="2"/>
  <c r="BB931" i="2"/>
  <c r="AC931" i="2" s="1"/>
  <c r="BE319" i="2"/>
  <c r="AF319" i="2" s="1"/>
  <c r="Z133" i="2"/>
  <c r="AZ319" i="2"/>
  <c r="AA319" i="2" s="1"/>
  <c r="BA319" i="2"/>
  <c r="AB319" i="2" s="1"/>
  <c r="BB747" i="2"/>
  <c r="AC747" i="2" s="1"/>
  <c r="BK708" i="2"/>
  <c r="AL708" i="2" s="1"/>
  <c r="Z416" i="2"/>
  <c r="AZ219" i="2"/>
  <c r="AA219" i="2" s="1"/>
  <c r="BF939" i="2"/>
  <c r="AG939" i="2" s="1"/>
  <c r="BD996" i="2"/>
  <c r="AE996" i="2" s="1"/>
  <c r="BJ583" i="2"/>
  <c r="AK583" i="2" s="1"/>
  <c r="BD715" i="2"/>
  <c r="AE715" i="2" s="1"/>
  <c r="BD939" i="2"/>
  <c r="AE939" i="2" s="1"/>
  <c r="BD523" i="2"/>
  <c r="AE523" i="2" s="1"/>
  <c r="BK129" i="2"/>
  <c r="AL129" i="2" s="1"/>
  <c r="Z233" i="2"/>
  <c r="BI233" i="2"/>
  <c r="AJ233" i="2" s="1"/>
  <c r="AZ233" i="2"/>
  <c r="AA233" i="2" s="1"/>
  <c r="BE233" i="2"/>
  <c r="AF233" i="2" s="1"/>
  <c r="BB233" i="2"/>
  <c r="AC233" i="2" s="1"/>
  <c r="BH233" i="2"/>
  <c r="AI233" i="2" s="1"/>
  <c r="BK233" i="2"/>
  <c r="AL233" i="2" s="1"/>
  <c r="BJ233" i="2"/>
  <c r="AK233" i="2" s="1"/>
  <c r="BC233" i="2"/>
  <c r="AD233" i="2" s="1"/>
  <c r="BF233" i="2"/>
  <c r="AG233" i="2" s="1"/>
  <c r="BD233" i="2"/>
  <c r="AE233" i="2" s="1"/>
  <c r="Y233" i="2"/>
  <c r="BG233" i="2"/>
  <c r="AH233" i="2" s="1"/>
  <c r="BA233" i="2"/>
  <c r="AB233" i="2" s="1"/>
  <c r="BI543" i="2"/>
  <c r="AJ543" i="2" s="1"/>
  <c r="BG543" i="2"/>
  <c r="AH543" i="2" s="1"/>
  <c r="BJ543" i="2"/>
  <c r="AK543" i="2" s="1"/>
  <c r="BE543" i="2"/>
  <c r="AF543" i="2" s="1"/>
  <c r="BA543" i="2"/>
  <c r="AB543" i="2" s="1"/>
  <c r="BB543" i="2"/>
  <c r="AC543" i="2" s="1"/>
  <c r="BC543" i="2"/>
  <c r="AD543" i="2" s="1"/>
  <c r="BD543" i="2"/>
  <c r="AE543" i="2" s="1"/>
  <c r="AZ543" i="2"/>
  <c r="AA543" i="2" s="1"/>
  <c r="BF543" i="2"/>
  <c r="AG543" i="2" s="1"/>
  <c r="BJ340" i="2"/>
  <c r="AK340" i="2" s="1"/>
  <c r="BK340" i="2"/>
  <c r="AL340" i="2" s="1"/>
  <c r="Z340" i="2"/>
  <c r="Y340" i="2"/>
  <c r="BI340" i="2"/>
  <c r="AJ340" i="2" s="1"/>
  <c r="BE340" i="2"/>
  <c r="AF340" i="2" s="1"/>
  <c r="BB340" i="2"/>
  <c r="AC340" i="2" s="1"/>
  <c r="BG340" i="2"/>
  <c r="AH340" i="2" s="1"/>
  <c r="AZ340" i="2"/>
  <c r="AA340" i="2" s="1"/>
  <c r="BD340" i="2"/>
  <c r="AE340" i="2" s="1"/>
  <c r="BF340" i="2"/>
  <c r="AG340" i="2" s="1"/>
  <c r="BA340" i="2"/>
  <c r="AB340" i="2" s="1"/>
  <c r="BC340" i="2"/>
  <c r="AD340" i="2" s="1"/>
  <c r="BH340" i="2"/>
  <c r="AI340" i="2" s="1"/>
  <c r="Z379" i="2"/>
  <c r="Y379" i="2"/>
  <c r="BC379" i="2"/>
  <c r="AD379" i="2" s="1"/>
  <c r="BE379" i="2"/>
  <c r="AF379" i="2" s="1"/>
  <c r="AZ379" i="2"/>
  <c r="AA379" i="2" s="1"/>
  <c r="BI379" i="2"/>
  <c r="AJ379" i="2" s="1"/>
  <c r="BJ379" i="2"/>
  <c r="AK379" i="2" s="1"/>
  <c r="BH379" i="2"/>
  <c r="AI379" i="2" s="1"/>
  <c r="BF379" i="2"/>
  <c r="AG379" i="2" s="1"/>
  <c r="BA379" i="2"/>
  <c r="AB379" i="2" s="1"/>
  <c r="BK379" i="2"/>
  <c r="AL379" i="2" s="1"/>
  <c r="BB379" i="2"/>
  <c r="AC379" i="2" s="1"/>
  <c r="BG379" i="2"/>
  <c r="AH379" i="2" s="1"/>
  <c r="BD379" i="2"/>
  <c r="AE379" i="2" s="1"/>
  <c r="BI34" i="2"/>
  <c r="AJ34" i="2" s="1"/>
  <c r="BK34" i="2"/>
  <c r="AL34" i="2" s="1"/>
  <c r="BB34" i="2"/>
  <c r="AC34" i="2" s="1"/>
  <c r="BF34" i="2"/>
  <c r="AG34" i="2" s="1"/>
  <c r="BJ34" i="2"/>
  <c r="AK34" i="2" s="1"/>
  <c r="BG34" i="2"/>
  <c r="AH34" i="2" s="1"/>
  <c r="BD34" i="2"/>
  <c r="AE34" i="2" s="1"/>
  <c r="AZ34" i="2"/>
  <c r="AA34" i="2" s="1"/>
  <c r="BE34" i="2"/>
  <c r="AF34" i="2" s="1"/>
  <c r="BF50" i="2"/>
  <c r="AG50" i="2" s="1"/>
  <c r="AZ50" i="2"/>
  <c r="AA50" i="2" s="1"/>
  <c r="BG50" i="2"/>
  <c r="AH50" i="2" s="1"/>
  <c r="BC50" i="2"/>
  <c r="AD50" i="2" s="1"/>
  <c r="Y50" i="2"/>
  <c r="BH50" i="2"/>
  <c r="AI50" i="2" s="1"/>
  <c r="BE50" i="2"/>
  <c r="AF50" i="2" s="1"/>
  <c r="BK50" i="2"/>
  <c r="AL50" i="2" s="1"/>
  <c r="BD50" i="2"/>
  <c r="AE50" i="2" s="1"/>
  <c r="Z50" i="2"/>
  <c r="BA50" i="2"/>
  <c r="AB50" i="2" s="1"/>
  <c r="BI50" i="2"/>
  <c r="AJ50" i="2" s="1"/>
  <c r="BJ50" i="2"/>
  <c r="AK50" i="2" s="1"/>
  <c r="BB50" i="2"/>
  <c r="AC50" i="2" s="1"/>
  <c r="U2017" i="2"/>
  <c r="U544" i="2"/>
  <c r="X361" i="2" s="1"/>
  <c r="U617" i="2"/>
  <c r="U104" i="2"/>
  <c r="BC930" i="2"/>
  <c r="AD930" i="2" s="1"/>
  <c r="BD930" i="2"/>
  <c r="AE930" i="2" s="1"/>
  <c r="BA930" i="2"/>
  <c r="AB930" i="2" s="1"/>
  <c r="AZ930" i="2"/>
  <c r="AA930" i="2" s="1"/>
  <c r="BE930" i="2"/>
  <c r="AF930" i="2" s="1"/>
  <c r="BI930" i="2"/>
  <c r="AJ930" i="2" s="1"/>
  <c r="BB930" i="2"/>
  <c r="AC930" i="2" s="1"/>
  <c r="BF930" i="2"/>
  <c r="AG930" i="2" s="1"/>
  <c r="BH930" i="2"/>
  <c r="AI930" i="2" s="1"/>
  <c r="BJ930" i="2"/>
  <c r="AK930" i="2" s="1"/>
  <c r="BK792" i="2"/>
  <c r="AL792" i="2" s="1"/>
  <c r="BD792" i="2"/>
  <c r="AE792" i="2" s="1"/>
  <c r="BI792" i="2"/>
  <c r="AJ792" i="2" s="1"/>
  <c r="BB792" i="2"/>
  <c r="AC792" i="2" s="1"/>
  <c r="AZ792" i="2"/>
  <c r="AA792" i="2" s="1"/>
  <c r="BC792" i="2"/>
  <c r="AD792" i="2" s="1"/>
  <c r="BA792" i="2"/>
  <c r="AB792" i="2" s="1"/>
  <c r="BE792" i="2"/>
  <c r="AF792" i="2" s="1"/>
  <c r="BF792" i="2"/>
  <c r="AG792" i="2" s="1"/>
  <c r="BG792" i="2"/>
  <c r="AH792" i="2" s="1"/>
  <c r="BH522" i="2"/>
  <c r="AI522" i="2" s="1"/>
  <c r="BK522" i="2"/>
  <c r="AL522" i="2" s="1"/>
  <c r="BB522" i="2"/>
  <c r="AC522" i="2" s="1"/>
  <c r="AZ522" i="2"/>
  <c r="AA522" i="2" s="1"/>
  <c r="BE522" i="2"/>
  <c r="AF522" i="2" s="1"/>
  <c r="BG522" i="2"/>
  <c r="AH522" i="2" s="1"/>
  <c r="BJ522" i="2"/>
  <c r="AK522" i="2" s="1"/>
  <c r="BC522" i="2"/>
  <c r="AD522" i="2" s="1"/>
  <c r="BA522" i="2"/>
  <c r="AB522" i="2" s="1"/>
  <c r="BF522" i="2"/>
  <c r="AG522" i="2" s="1"/>
  <c r="BD522" i="2"/>
  <c r="AE522" i="2" s="1"/>
  <c r="BI522" i="2"/>
  <c r="AJ522" i="2" s="1"/>
  <c r="Z903" i="2"/>
  <c r="Y903" i="2"/>
  <c r="BH903" i="2"/>
  <c r="AI903" i="2" s="1"/>
  <c r="BF903" i="2"/>
  <c r="AG903" i="2" s="1"/>
  <c r="BD903" i="2"/>
  <c r="AE903" i="2" s="1"/>
  <c r="BK903" i="2"/>
  <c r="AL903" i="2" s="1"/>
  <c r="BE903" i="2"/>
  <c r="AF903" i="2" s="1"/>
  <c r="BB903" i="2"/>
  <c r="AC903" i="2" s="1"/>
  <c r="AZ903" i="2"/>
  <c r="AA903" i="2" s="1"/>
  <c r="BI903" i="2"/>
  <c r="AJ903" i="2" s="1"/>
  <c r="BJ903" i="2"/>
  <c r="AK903" i="2" s="1"/>
  <c r="BG903" i="2"/>
  <c r="AH903" i="2" s="1"/>
  <c r="BC903" i="2"/>
  <c r="AD903" i="2" s="1"/>
  <c r="BA903" i="2"/>
  <c r="AB903" i="2" s="1"/>
  <c r="U473" i="2"/>
  <c r="U1487" i="2"/>
  <c r="X797" i="2" s="1"/>
  <c r="U703" i="2"/>
  <c r="X430" i="2" s="1"/>
  <c r="U1120" i="2"/>
  <c r="U231" i="2"/>
  <c r="X167" i="2" s="1"/>
  <c r="BB936" i="2"/>
  <c r="AC936" i="2" s="1"/>
  <c r="BE936" i="2"/>
  <c r="AF936" i="2" s="1"/>
  <c r="BG936" i="2"/>
  <c r="AH936" i="2" s="1"/>
  <c r="U607" i="2"/>
  <c r="X392" i="2" s="1"/>
  <c r="U1128" i="2"/>
  <c r="U1948" i="2"/>
  <c r="BE846" i="2"/>
  <c r="AF846" i="2" s="1"/>
  <c r="BI846" i="2"/>
  <c r="AJ846" i="2" s="1"/>
  <c r="BB846" i="2"/>
  <c r="AC846" i="2" s="1"/>
  <c r="BC846" i="2"/>
  <c r="AD846" i="2" s="1"/>
  <c r="BG846" i="2"/>
  <c r="AH846" i="2" s="1"/>
  <c r="BD846" i="2"/>
  <c r="AE846" i="2" s="1"/>
  <c r="BA846" i="2"/>
  <c r="AB846" i="2" s="1"/>
  <c r="BK846" i="2"/>
  <c r="AL846" i="2" s="1"/>
  <c r="Y846" i="2"/>
  <c r="AZ846" i="2"/>
  <c r="AA846" i="2" s="1"/>
  <c r="U216" i="2"/>
  <c r="X154" i="2" s="1"/>
  <c r="U336" i="2"/>
  <c r="X243" i="2" s="1"/>
  <c r="U1147" i="2"/>
  <c r="X641" i="2" s="1"/>
  <c r="U1088" i="2"/>
  <c r="U2176" i="2"/>
  <c r="U1247" i="2"/>
  <c r="X695" i="2" s="1"/>
  <c r="BK1072" i="2"/>
  <c r="AL1072" i="2" s="1"/>
  <c r="Z1072" i="2"/>
  <c r="BI1072" i="2"/>
  <c r="AJ1072" i="2" s="1"/>
  <c r="BD1072" i="2"/>
  <c r="AE1072" i="2" s="1"/>
  <c r="BG1072" i="2"/>
  <c r="AH1072" i="2" s="1"/>
  <c r="BA1072" i="2"/>
  <c r="AB1072" i="2" s="1"/>
  <c r="BB1072" i="2"/>
  <c r="AC1072" i="2" s="1"/>
  <c r="BJ1072" i="2"/>
  <c r="AK1072" i="2" s="1"/>
  <c r="BH1072" i="2"/>
  <c r="AI1072" i="2" s="1"/>
  <c r="BF1072" i="2"/>
  <c r="AG1072" i="2" s="1"/>
  <c r="Y1072" i="2"/>
  <c r="BE1072" i="2"/>
  <c r="AF1072" i="2" s="1"/>
  <c r="AZ1072" i="2"/>
  <c r="AA1072" i="2" s="1"/>
  <c r="BC1072" i="2"/>
  <c r="AD1072" i="2" s="1"/>
  <c r="Z494" i="2"/>
  <c r="AZ494" i="2"/>
  <c r="AA494" i="2" s="1"/>
  <c r="Y240" i="2"/>
  <c r="Y69" i="2"/>
  <c r="BK69" i="2"/>
  <c r="AL69" i="2" s="1"/>
  <c r="BG69" i="2"/>
  <c r="AH69" i="2" s="1"/>
  <c r="BI69" i="2"/>
  <c r="AJ69" i="2" s="1"/>
  <c r="AZ69" i="2"/>
  <c r="AA69" i="2" s="1"/>
  <c r="BH69" i="2"/>
  <c r="AI69" i="2" s="1"/>
  <c r="Z69" i="2"/>
  <c r="BJ69" i="2"/>
  <c r="AK69" i="2" s="1"/>
  <c r="BE69" i="2"/>
  <c r="AF69" i="2" s="1"/>
  <c r="BF69" i="2"/>
  <c r="AG69" i="2" s="1"/>
  <c r="BB69" i="2"/>
  <c r="AC69" i="2" s="1"/>
  <c r="BC69" i="2"/>
  <c r="AD69" i="2" s="1"/>
  <c r="BA69" i="2"/>
  <c r="AB69" i="2" s="1"/>
  <c r="BD69" i="2"/>
  <c r="AE69" i="2" s="1"/>
  <c r="BE1048" i="2"/>
  <c r="AF1048" i="2" s="1"/>
  <c r="BH1048" i="2"/>
  <c r="AI1048" i="2" s="1"/>
  <c r="BB815" i="2"/>
  <c r="AC815" i="2" s="1"/>
  <c r="BD815" i="2"/>
  <c r="AE815" i="2" s="1"/>
  <c r="AZ815" i="2"/>
  <c r="AA815" i="2" s="1"/>
  <c r="BB256" i="2"/>
  <c r="AC256" i="2" s="1"/>
  <c r="BK256" i="2"/>
  <c r="AL256" i="2" s="1"/>
  <c r="BC256" i="2"/>
  <c r="AD256" i="2" s="1"/>
  <c r="BF256" i="2"/>
  <c r="AG256" i="2" s="1"/>
  <c r="BJ256" i="2"/>
  <c r="AK256" i="2" s="1"/>
  <c r="AZ256" i="2"/>
  <c r="AA256" i="2" s="1"/>
  <c r="BA256" i="2"/>
  <c r="AB256" i="2" s="1"/>
  <c r="AZ664" i="2"/>
  <c r="AA664" i="2" s="1"/>
  <c r="BK466" i="2"/>
  <c r="AL466" i="2" s="1"/>
  <c r="Z815" i="2"/>
  <c r="BF765" i="2"/>
  <c r="AG765" i="2" s="1"/>
  <c r="Y463" i="2"/>
  <c r="Y838" i="2"/>
  <c r="Z628" i="2"/>
  <c r="BD256" i="2"/>
  <c r="AE256" i="2" s="1"/>
  <c r="BD905" i="2"/>
  <c r="AE905" i="2" s="1"/>
  <c r="BF44" i="2"/>
  <c r="AG44" i="2" s="1"/>
  <c r="BB996" i="2"/>
  <c r="AC996" i="2" s="1"/>
  <c r="BJ905" i="2"/>
  <c r="AK905" i="2" s="1"/>
  <c r="BE289" i="2"/>
  <c r="AF289" i="2" s="1"/>
  <c r="BI219" i="2"/>
  <c r="AJ219" i="2" s="1"/>
  <c r="BH815" i="2"/>
  <c r="AI815" i="2" s="1"/>
  <c r="BF523" i="2"/>
  <c r="AG523" i="2" s="1"/>
  <c r="BE978" i="2"/>
  <c r="AF978" i="2" s="1"/>
  <c r="BI815" i="2"/>
  <c r="AJ815" i="2" s="1"/>
  <c r="BE931" i="2"/>
  <c r="AF931" i="2" s="1"/>
  <c r="BA747" i="2"/>
  <c r="AB747" i="2" s="1"/>
  <c r="AZ772" i="2"/>
  <c r="AA772" i="2" s="1"/>
  <c r="BA772" i="2"/>
  <c r="AB772" i="2" s="1"/>
  <c r="BK747" i="2"/>
  <c r="AL747" i="2" s="1"/>
  <c r="BI708" i="2"/>
  <c r="AJ708" i="2" s="1"/>
  <c r="BJ494" i="2"/>
  <c r="AK494" i="2" s="1"/>
  <c r="BE983" i="2"/>
  <c r="AF983" i="2" s="1"/>
  <c r="BE219" i="2"/>
  <c r="AF219" i="2" s="1"/>
  <c r="BB939" i="2"/>
  <c r="AC939" i="2" s="1"/>
  <c r="BA494" i="2"/>
  <c r="AB494" i="2" s="1"/>
  <c r="BA996" i="2"/>
  <c r="AB996" i="2" s="1"/>
  <c r="Z583" i="2"/>
  <c r="BC939" i="2"/>
  <c r="AD939" i="2" s="1"/>
  <c r="Y955" i="2"/>
  <c r="Z955" i="2"/>
  <c r="BJ955" i="2"/>
  <c r="AK955" i="2" s="1"/>
  <c r="BK955" i="2"/>
  <c r="AL955" i="2" s="1"/>
  <c r="BI955" i="2"/>
  <c r="AJ955" i="2" s="1"/>
  <c r="BG955" i="2"/>
  <c r="AH955" i="2" s="1"/>
  <c r="BE955" i="2"/>
  <c r="AF955" i="2" s="1"/>
  <c r="BB955" i="2"/>
  <c r="AC955" i="2" s="1"/>
  <c r="AZ955" i="2"/>
  <c r="AA955" i="2" s="1"/>
  <c r="BA955" i="2"/>
  <c r="AB955" i="2" s="1"/>
  <c r="BH955" i="2"/>
  <c r="AI955" i="2" s="1"/>
  <c r="BC955" i="2"/>
  <c r="AD955" i="2" s="1"/>
  <c r="BD955" i="2"/>
  <c r="AE955" i="2" s="1"/>
  <c r="BF955" i="2"/>
  <c r="AG955" i="2" s="1"/>
  <c r="BG757" i="2"/>
  <c r="AH757" i="2" s="1"/>
  <c r="BC757" i="2"/>
  <c r="AD757" i="2" s="1"/>
  <c r="BA757" i="2"/>
  <c r="AB757" i="2" s="1"/>
  <c r="BI757" i="2"/>
  <c r="AJ757" i="2" s="1"/>
  <c r="BF757" i="2"/>
  <c r="AG757" i="2" s="1"/>
  <c r="BK757" i="2"/>
  <c r="AL757" i="2" s="1"/>
  <c r="Z519" i="2"/>
  <c r="BH519" i="2"/>
  <c r="AI519" i="2" s="1"/>
  <c r="BE519" i="2"/>
  <c r="AF519" i="2" s="1"/>
  <c r="AZ519" i="2"/>
  <c r="AA519" i="2" s="1"/>
  <c r="BG519" i="2"/>
  <c r="AH519" i="2" s="1"/>
  <c r="BJ519" i="2"/>
  <c r="AK519" i="2" s="1"/>
  <c r="Y519" i="2"/>
  <c r="BD519" i="2"/>
  <c r="AE519" i="2" s="1"/>
  <c r="BA519" i="2"/>
  <c r="AB519" i="2" s="1"/>
  <c r="BB519" i="2"/>
  <c r="AC519" i="2" s="1"/>
  <c r="BK519" i="2"/>
  <c r="AL519" i="2" s="1"/>
  <c r="BI519" i="2"/>
  <c r="AJ519" i="2" s="1"/>
  <c r="BC519" i="2"/>
  <c r="AD519" i="2" s="1"/>
  <c r="BF519" i="2"/>
  <c r="AG519" i="2" s="1"/>
  <c r="Z566" i="2"/>
  <c r="BI566" i="2"/>
  <c r="AJ566" i="2" s="1"/>
  <c r="BF566" i="2"/>
  <c r="AG566" i="2" s="1"/>
  <c r="BB566" i="2"/>
  <c r="AC566" i="2" s="1"/>
  <c r="BJ566" i="2"/>
  <c r="AK566" i="2" s="1"/>
  <c r="BD566" i="2"/>
  <c r="AE566" i="2" s="1"/>
  <c r="AZ566" i="2"/>
  <c r="AA566" i="2" s="1"/>
  <c r="BA566" i="2"/>
  <c r="AB566" i="2" s="1"/>
  <c r="BC566" i="2"/>
  <c r="AD566" i="2" s="1"/>
  <c r="BH566" i="2"/>
  <c r="AI566" i="2" s="1"/>
  <c r="Y566" i="2"/>
  <c r="BE566" i="2"/>
  <c r="AF566" i="2" s="1"/>
  <c r="BK566" i="2"/>
  <c r="AL566" i="2" s="1"/>
  <c r="BG566" i="2"/>
  <c r="AH566" i="2" s="1"/>
  <c r="Z1020" i="2"/>
  <c r="AZ1020" i="2"/>
  <c r="AA1020" i="2" s="1"/>
  <c r="Y1020" i="2"/>
  <c r="BG1020" i="2"/>
  <c r="AH1020" i="2" s="1"/>
  <c r="BJ1020" i="2"/>
  <c r="AK1020" i="2" s="1"/>
  <c r="BK1020" i="2"/>
  <c r="AL1020" i="2" s="1"/>
  <c r="BA1020" i="2"/>
  <c r="AB1020" i="2" s="1"/>
  <c r="BI1020" i="2"/>
  <c r="AJ1020" i="2" s="1"/>
  <c r="BH1020" i="2"/>
  <c r="AI1020" i="2" s="1"/>
  <c r="BE1020" i="2"/>
  <c r="AF1020" i="2" s="1"/>
  <c r="BC1020" i="2"/>
  <c r="AD1020" i="2" s="1"/>
  <c r="BF1020" i="2"/>
  <c r="AG1020" i="2" s="1"/>
  <c r="BD1020" i="2"/>
  <c r="AE1020" i="2" s="1"/>
  <c r="BB1020" i="2"/>
  <c r="AC1020" i="2" s="1"/>
  <c r="BC78" i="2"/>
  <c r="AD78" i="2" s="1"/>
  <c r="BA78" i="2"/>
  <c r="AB78" i="2" s="1"/>
  <c r="BI78" i="2"/>
  <c r="AJ78" i="2" s="1"/>
  <c r="BF78" i="2"/>
  <c r="AG78" i="2" s="1"/>
  <c r="BE78" i="2"/>
  <c r="AF78" i="2" s="1"/>
  <c r="BD78" i="2"/>
  <c r="AE78" i="2" s="1"/>
  <c r="BK78" i="2"/>
  <c r="AL78" i="2" s="1"/>
  <c r="BH78" i="2"/>
  <c r="AI78" i="2" s="1"/>
  <c r="Y78" i="2"/>
  <c r="BB78" i="2"/>
  <c r="AC78" i="2" s="1"/>
  <c r="AZ78" i="2"/>
  <c r="AA78" i="2" s="1"/>
  <c r="Z78" i="2"/>
  <c r="BG78" i="2"/>
  <c r="AH78" i="2" s="1"/>
  <c r="BJ78" i="2"/>
  <c r="AK78" i="2" s="1"/>
  <c r="Y99" i="2"/>
  <c r="BD99" i="2"/>
  <c r="AE99" i="2" s="1"/>
  <c r="BH99" i="2"/>
  <c r="AI99" i="2" s="1"/>
  <c r="BA99" i="2"/>
  <c r="AB99" i="2" s="1"/>
  <c r="BF99" i="2"/>
  <c r="AG99" i="2" s="1"/>
  <c r="BI99" i="2"/>
  <c r="AJ99" i="2" s="1"/>
  <c r="BE99" i="2"/>
  <c r="AF99" i="2" s="1"/>
  <c r="BC99" i="2"/>
  <c r="AD99" i="2" s="1"/>
  <c r="AZ99" i="2"/>
  <c r="AA99" i="2" s="1"/>
  <c r="BK99" i="2"/>
  <c r="AL99" i="2" s="1"/>
  <c r="BJ99" i="2"/>
  <c r="AK99" i="2" s="1"/>
  <c r="BG99" i="2"/>
  <c r="AH99" i="2" s="1"/>
  <c r="BB99" i="2"/>
  <c r="AC99" i="2" s="1"/>
  <c r="BI600" i="2"/>
  <c r="AJ600" i="2" s="1"/>
  <c r="BJ600" i="2"/>
  <c r="AK600" i="2" s="1"/>
  <c r="BB54" i="2"/>
  <c r="AC54" i="2" s="1"/>
  <c r="BK54" i="2"/>
  <c r="AL54" i="2" s="1"/>
  <c r="BC54" i="2"/>
  <c r="AD54" i="2" s="1"/>
  <c r="BF54" i="2"/>
  <c r="AG54" i="2" s="1"/>
  <c r="BJ54" i="2"/>
  <c r="AK54" i="2" s="1"/>
  <c r="AZ54" i="2"/>
  <c r="AA54" i="2" s="1"/>
  <c r="BH54" i="2"/>
  <c r="AI54" i="2" s="1"/>
  <c r="BF1002" i="2"/>
  <c r="AG1002" i="2" s="1"/>
  <c r="BI1002" i="2"/>
  <c r="AJ1002" i="2" s="1"/>
  <c r="AZ789" i="2"/>
  <c r="AA789" i="2" s="1"/>
  <c r="BC789" i="2"/>
  <c r="AD789" i="2" s="1"/>
  <c r="BD789" i="2"/>
  <c r="AE789" i="2" s="1"/>
  <c r="BA789" i="2"/>
  <c r="AB789" i="2" s="1"/>
  <c r="BG789" i="2"/>
  <c r="AH789" i="2" s="1"/>
  <c r="Y789" i="2"/>
  <c r="BK789" i="2"/>
  <c r="AL789" i="2" s="1"/>
  <c r="BI789" i="2"/>
  <c r="AJ789" i="2" s="1"/>
  <c r="Z539" i="2"/>
  <c r="BC539" i="2"/>
  <c r="AD539" i="2" s="1"/>
  <c r="BF55" i="2"/>
  <c r="AG55" i="2" s="1"/>
  <c r="AZ55" i="2"/>
  <c r="AA55" i="2" s="1"/>
  <c r="Y55" i="2"/>
  <c r="BE55" i="2"/>
  <c r="AF55" i="2" s="1"/>
  <c r="BA55" i="2"/>
  <c r="AB55" i="2" s="1"/>
  <c r="BD55" i="2"/>
  <c r="AE55" i="2" s="1"/>
  <c r="BH55" i="2"/>
  <c r="AI55" i="2" s="1"/>
  <c r="BG55" i="2"/>
  <c r="AH55" i="2" s="1"/>
  <c r="BB55" i="2"/>
  <c r="AC55" i="2" s="1"/>
  <c r="BJ55" i="2"/>
  <c r="AK55" i="2" s="1"/>
  <c r="Z55" i="2"/>
  <c r="BC55" i="2"/>
  <c r="AD55" i="2" s="1"/>
  <c r="BI55" i="2"/>
  <c r="AJ55" i="2" s="1"/>
  <c r="BK55" i="2"/>
  <c r="AL55" i="2" s="1"/>
  <c r="BI464" i="2"/>
  <c r="AJ464" i="2" s="1"/>
  <c r="BD464" i="2"/>
  <c r="AE464" i="2" s="1"/>
  <c r="BA464" i="2"/>
  <c r="AB464" i="2" s="1"/>
  <c r="BF464" i="2"/>
  <c r="AG464" i="2" s="1"/>
  <c r="BC464" i="2"/>
  <c r="AD464" i="2" s="1"/>
  <c r="BB464" i="2"/>
  <c r="AC464" i="2" s="1"/>
  <c r="BK464" i="2"/>
  <c r="AL464" i="2" s="1"/>
  <c r="BG464" i="2"/>
  <c r="AH464" i="2" s="1"/>
  <c r="AZ464" i="2"/>
  <c r="AA464" i="2" s="1"/>
  <c r="BJ464" i="2"/>
  <c r="AK464" i="2" s="1"/>
  <c r="BE464" i="2"/>
  <c r="AF464" i="2" s="1"/>
  <c r="BG948" i="2"/>
  <c r="AH948" i="2" s="1"/>
  <c r="BC948" i="2"/>
  <c r="AD948" i="2" s="1"/>
  <c r="BK948" i="2"/>
  <c r="AL948" i="2" s="1"/>
  <c r="AZ948" i="2"/>
  <c r="AA948" i="2" s="1"/>
  <c r="BF948" i="2"/>
  <c r="AG948" i="2" s="1"/>
  <c r="BB948" i="2"/>
  <c r="AC948" i="2" s="1"/>
  <c r="BD948" i="2"/>
  <c r="AE948" i="2" s="1"/>
  <c r="BI948" i="2"/>
  <c r="AJ948" i="2" s="1"/>
  <c r="BA948" i="2"/>
  <c r="AB948" i="2" s="1"/>
  <c r="BE948" i="2"/>
  <c r="AF948" i="2" s="1"/>
  <c r="BJ948" i="2"/>
  <c r="AK948" i="2" s="1"/>
  <c r="Z141" i="2"/>
  <c r="BI141" i="2"/>
  <c r="AJ141" i="2" s="1"/>
  <c r="BG141" i="2"/>
  <c r="AH141" i="2" s="1"/>
  <c r="BH141" i="2"/>
  <c r="AI141" i="2" s="1"/>
  <c r="BC141" i="2"/>
  <c r="AD141" i="2" s="1"/>
  <c r="BE141" i="2"/>
  <c r="AF141" i="2" s="1"/>
  <c r="BB141" i="2"/>
  <c r="AC141" i="2" s="1"/>
  <c r="BA141" i="2"/>
  <c r="AB141" i="2" s="1"/>
  <c r="BJ141" i="2"/>
  <c r="AK141" i="2" s="1"/>
  <c r="BF141" i="2"/>
  <c r="AG141" i="2" s="1"/>
  <c r="AZ141" i="2"/>
  <c r="AA141" i="2" s="1"/>
  <c r="BD141" i="2"/>
  <c r="AE141" i="2" s="1"/>
  <c r="BK141" i="2"/>
  <c r="AL141" i="2" s="1"/>
  <c r="Y141" i="2"/>
  <c r="Z426" i="2"/>
  <c r="BE426" i="2"/>
  <c r="AF426" i="2" s="1"/>
  <c r="BD426" i="2"/>
  <c r="AE426" i="2" s="1"/>
  <c r="BB426" i="2"/>
  <c r="AC426" i="2" s="1"/>
  <c r="BK426" i="2"/>
  <c r="AL426" i="2" s="1"/>
  <c r="BG426" i="2"/>
  <c r="AH426" i="2" s="1"/>
  <c r="BC426" i="2"/>
  <c r="AD426" i="2" s="1"/>
  <c r="Y426" i="2"/>
  <c r="BH426" i="2"/>
  <c r="AI426" i="2" s="1"/>
  <c r="BA426" i="2"/>
  <c r="AB426" i="2" s="1"/>
  <c r="BI426" i="2"/>
  <c r="AJ426" i="2" s="1"/>
  <c r="BJ426" i="2"/>
  <c r="AK426" i="2" s="1"/>
  <c r="BF426" i="2"/>
  <c r="AG426" i="2" s="1"/>
  <c r="AZ426" i="2"/>
  <c r="AA426" i="2" s="1"/>
  <c r="BC999" i="2"/>
  <c r="AD999" i="2" s="1"/>
  <c r="BD999" i="2"/>
  <c r="AE999" i="2" s="1"/>
  <c r="Y999" i="2"/>
  <c r="AZ999" i="2"/>
  <c r="AA999" i="2" s="1"/>
  <c r="BF999" i="2"/>
  <c r="AG999" i="2" s="1"/>
  <c r="BA999" i="2"/>
  <c r="AB999" i="2" s="1"/>
  <c r="BJ999" i="2"/>
  <c r="AK999" i="2" s="1"/>
  <c r="BE999" i="2"/>
  <c r="AF999" i="2" s="1"/>
  <c r="BB999" i="2"/>
  <c r="AC999" i="2" s="1"/>
  <c r="BK999" i="2"/>
  <c r="AL999" i="2" s="1"/>
  <c r="BH999" i="2"/>
  <c r="AI999" i="2" s="1"/>
  <c r="Z739" i="2"/>
  <c r="BB739" i="2"/>
  <c r="AC739" i="2" s="1"/>
  <c r="BG739" i="2"/>
  <c r="AH739" i="2" s="1"/>
  <c r="BI739" i="2"/>
  <c r="AJ739" i="2" s="1"/>
  <c r="BC739" i="2"/>
  <c r="AD739" i="2" s="1"/>
  <c r="BF739" i="2"/>
  <c r="AG739" i="2" s="1"/>
  <c r="BJ739" i="2"/>
  <c r="AK739" i="2" s="1"/>
  <c r="BD739" i="2"/>
  <c r="AE739" i="2" s="1"/>
  <c r="BA739" i="2"/>
  <c r="AB739" i="2" s="1"/>
  <c r="BK739" i="2"/>
  <c r="AL739" i="2" s="1"/>
  <c r="Y739" i="2"/>
  <c r="BH739" i="2"/>
  <c r="AI739" i="2" s="1"/>
  <c r="BE739" i="2"/>
  <c r="AF739" i="2" s="1"/>
  <c r="AZ739" i="2"/>
  <c r="AA739" i="2" s="1"/>
  <c r="BC683" i="2"/>
  <c r="AD683" i="2" s="1"/>
  <c r="BI683" i="2"/>
  <c r="AJ683" i="2" s="1"/>
  <c r="BK683" i="2"/>
  <c r="AL683" i="2" s="1"/>
  <c r="BE683" i="2"/>
  <c r="AF683" i="2" s="1"/>
  <c r="BB683" i="2"/>
  <c r="AC683" i="2" s="1"/>
  <c r="BG683" i="2"/>
  <c r="AH683" i="2" s="1"/>
  <c r="AZ683" i="2"/>
  <c r="AA683" i="2" s="1"/>
  <c r="BA683" i="2"/>
  <c r="AB683" i="2" s="1"/>
  <c r="Y683" i="2"/>
  <c r="BA593" i="2"/>
  <c r="AB593" i="2" s="1"/>
  <c r="Y593" i="2"/>
  <c r="Z100" i="2"/>
  <c r="Y100" i="2"/>
  <c r="BC100" i="2"/>
  <c r="AD100" i="2" s="1"/>
  <c r="BG100" i="2"/>
  <c r="AH100" i="2" s="1"/>
  <c r="BI100" i="2"/>
  <c r="AJ100" i="2" s="1"/>
  <c r="BB100" i="2"/>
  <c r="AC100" i="2" s="1"/>
  <c r="BH100" i="2"/>
  <c r="AI100" i="2" s="1"/>
  <c r="BD100" i="2"/>
  <c r="AE100" i="2" s="1"/>
  <c r="BK100" i="2"/>
  <c r="AL100" i="2" s="1"/>
  <c r="BJ100" i="2"/>
  <c r="AK100" i="2" s="1"/>
  <c r="BF100" i="2"/>
  <c r="AG100" i="2" s="1"/>
  <c r="BA100" i="2"/>
  <c r="AB100" i="2" s="1"/>
  <c r="AZ100" i="2"/>
  <c r="AA100" i="2" s="1"/>
  <c r="BE100" i="2"/>
  <c r="AF100" i="2" s="1"/>
  <c r="BG398" i="2"/>
  <c r="AH398" i="2" s="1"/>
  <c r="BJ1029" i="2"/>
  <c r="AK1029" i="2" s="1"/>
  <c r="BB1029" i="2"/>
  <c r="AC1029" i="2" s="1"/>
  <c r="BK694" i="2"/>
  <c r="AL694" i="2" s="1"/>
  <c r="BF694" i="2"/>
  <c r="AG694" i="2" s="1"/>
  <c r="BB694" i="2"/>
  <c r="AC694" i="2" s="1"/>
  <c r="BH694" i="2"/>
  <c r="AI694" i="2" s="1"/>
  <c r="AZ694" i="2"/>
  <c r="AA694" i="2" s="1"/>
  <c r="BA694" i="2"/>
  <c r="AB694" i="2" s="1"/>
  <c r="BJ694" i="2"/>
  <c r="AK694" i="2" s="1"/>
  <c r="BD694" i="2"/>
  <c r="AE694" i="2" s="1"/>
  <c r="BG694" i="2"/>
  <c r="AH694" i="2" s="1"/>
  <c r="BE694" i="2"/>
  <c r="AF694" i="2" s="1"/>
  <c r="BI694" i="2"/>
  <c r="AJ694" i="2" s="1"/>
  <c r="BC694" i="2"/>
  <c r="AD694" i="2" s="1"/>
  <c r="BG441" i="2"/>
  <c r="AH441" i="2" s="1"/>
  <c r="BF255" i="2"/>
  <c r="AG255" i="2" s="1"/>
  <c r="BG255" i="2"/>
  <c r="AH255" i="2" s="1"/>
  <c r="AZ255" i="2"/>
  <c r="AA255" i="2" s="1"/>
  <c r="BK255" i="2"/>
  <c r="AL255" i="2" s="1"/>
  <c r="BH255" i="2"/>
  <c r="AI255" i="2" s="1"/>
  <c r="Z935" i="2"/>
  <c r="BF935" i="2"/>
  <c r="AG935" i="2" s="1"/>
  <c r="BJ935" i="2"/>
  <c r="AK935" i="2" s="1"/>
  <c r="BG935" i="2"/>
  <c r="AH935" i="2" s="1"/>
  <c r="BE935" i="2"/>
  <c r="AF935" i="2" s="1"/>
  <c r="BD935" i="2"/>
  <c r="AE935" i="2" s="1"/>
  <c r="BK935" i="2"/>
  <c r="AL935" i="2" s="1"/>
  <c r="BH935" i="2"/>
  <c r="AI935" i="2" s="1"/>
  <c r="Y935" i="2"/>
  <c r="BA935" i="2"/>
  <c r="AB935" i="2" s="1"/>
  <c r="AZ935" i="2"/>
  <c r="AA935" i="2" s="1"/>
  <c r="BB935" i="2"/>
  <c r="AC935" i="2" s="1"/>
  <c r="BI935" i="2"/>
  <c r="AJ935" i="2" s="1"/>
  <c r="BC935" i="2"/>
  <c r="AD935" i="2" s="1"/>
  <c r="Z72" i="2"/>
  <c r="BB72" i="2"/>
  <c r="AC72" i="2" s="1"/>
  <c r="BD72" i="2"/>
  <c r="AE72" i="2" s="1"/>
  <c r="BC72" i="2"/>
  <c r="AD72" i="2" s="1"/>
  <c r="Y72" i="2"/>
  <c r="BG72" i="2"/>
  <c r="AH72" i="2" s="1"/>
  <c r="BH72" i="2"/>
  <c r="AI72" i="2" s="1"/>
  <c r="BF72" i="2"/>
  <c r="AG72" i="2" s="1"/>
  <c r="BE72" i="2"/>
  <c r="AF72" i="2" s="1"/>
  <c r="AZ72" i="2"/>
  <c r="AA72" i="2" s="1"/>
  <c r="BJ72" i="2"/>
  <c r="AK72" i="2" s="1"/>
  <c r="BK72" i="2"/>
  <c r="AL72" i="2" s="1"/>
  <c r="BA72" i="2"/>
  <c r="AB72" i="2" s="1"/>
  <c r="BI72" i="2"/>
  <c r="AJ72" i="2" s="1"/>
  <c r="BI578" i="2"/>
  <c r="AJ578" i="2" s="1"/>
  <c r="BE578" i="2"/>
  <c r="AF578" i="2" s="1"/>
  <c r="BK578" i="2"/>
  <c r="AL578" i="2" s="1"/>
  <c r="BC242" i="2"/>
  <c r="AD242" i="2" s="1"/>
  <c r="AZ242" i="2"/>
  <c r="AA242" i="2" s="1"/>
  <c r="BH242" i="2"/>
  <c r="AI242" i="2" s="1"/>
  <c r="Y242" i="2"/>
  <c r="Z242" i="2"/>
  <c r="BJ20" i="2"/>
  <c r="AK20" i="2" s="1"/>
  <c r="BK20" i="2"/>
  <c r="AL20" i="2" s="1"/>
  <c r="BF20" i="2"/>
  <c r="AG20" i="2" s="1"/>
  <c r="BC20" i="2"/>
  <c r="AD20" i="2" s="1"/>
  <c r="BA20" i="2"/>
  <c r="AB20" i="2" s="1"/>
  <c r="BB20" i="2"/>
  <c r="AC20" i="2" s="1"/>
  <c r="BG20" i="2"/>
  <c r="AH20" i="2" s="1"/>
  <c r="Y20" i="2"/>
  <c r="AZ20" i="2"/>
  <c r="AA20" i="2" s="1"/>
  <c r="BD20" i="2"/>
  <c r="AE20" i="2" s="1"/>
  <c r="BH20" i="2"/>
  <c r="AI20" i="2" s="1"/>
  <c r="BI20" i="2"/>
  <c r="AJ20" i="2" s="1"/>
  <c r="Z1031" i="2"/>
  <c r="BJ1031" i="2"/>
  <c r="AK1031" i="2" s="1"/>
  <c r="BF1031" i="2"/>
  <c r="AG1031" i="2" s="1"/>
  <c r="BA1031" i="2"/>
  <c r="AB1031" i="2" s="1"/>
  <c r="BI1031" i="2"/>
  <c r="AJ1031" i="2" s="1"/>
  <c r="BD1031" i="2"/>
  <c r="AE1031" i="2" s="1"/>
  <c r="BB1031" i="2"/>
  <c r="AC1031" i="2" s="1"/>
  <c r="AZ1031" i="2"/>
  <c r="AA1031" i="2" s="1"/>
  <c r="BG1031" i="2"/>
  <c r="AH1031" i="2" s="1"/>
  <c r="BC1031" i="2"/>
  <c r="AD1031" i="2" s="1"/>
  <c r="BH1031" i="2"/>
  <c r="AI1031" i="2" s="1"/>
  <c r="BE1031" i="2"/>
  <c r="AF1031" i="2" s="1"/>
  <c r="BK1031" i="2"/>
  <c r="AL1031" i="2" s="1"/>
  <c r="Z35" i="2"/>
  <c r="BK35" i="2"/>
  <c r="AL35" i="2" s="1"/>
  <c r="BG35" i="2"/>
  <c r="AH35" i="2" s="1"/>
  <c r="BH35" i="2"/>
  <c r="AI35" i="2" s="1"/>
  <c r="BD35" i="2"/>
  <c r="AE35" i="2" s="1"/>
  <c r="BF35" i="2"/>
  <c r="AG35" i="2" s="1"/>
  <c r="BI35" i="2"/>
  <c r="AJ35" i="2" s="1"/>
  <c r="BB35" i="2"/>
  <c r="AC35" i="2" s="1"/>
  <c r="BE35" i="2"/>
  <c r="AF35" i="2" s="1"/>
  <c r="Y35" i="2"/>
  <c r="BC35" i="2"/>
  <c r="AD35" i="2" s="1"/>
  <c r="BA35" i="2"/>
  <c r="AB35" i="2" s="1"/>
  <c r="BJ35" i="2"/>
  <c r="AK35" i="2" s="1"/>
  <c r="AZ35" i="2"/>
  <c r="AA35" i="2" s="1"/>
  <c r="BK660" i="2"/>
  <c r="AL660" i="2" s="1"/>
  <c r="Z652" i="2"/>
  <c r="BI996" i="2"/>
  <c r="AJ996" i="2" s="1"/>
  <c r="BC219" i="2"/>
  <c r="AD219" i="2" s="1"/>
  <c r="Y494" i="2"/>
  <c r="Y1032" i="2"/>
  <c r="Z1032" i="2"/>
  <c r="BF1032" i="2"/>
  <c r="AG1032" i="2" s="1"/>
  <c r="BK1032" i="2"/>
  <c r="AL1032" i="2" s="1"/>
  <c r="BI1032" i="2"/>
  <c r="AJ1032" i="2" s="1"/>
  <c r="BD1032" i="2"/>
  <c r="AE1032" i="2" s="1"/>
  <c r="BB1032" i="2"/>
  <c r="AC1032" i="2" s="1"/>
  <c r="BJ1032" i="2"/>
  <c r="AK1032" i="2" s="1"/>
  <c r="BG1032" i="2"/>
  <c r="AH1032" i="2" s="1"/>
  <c r="AZ1032" i="2"/>
  <c r="AA1032" i="2" s="1"/>
  <c r="BE1032" i="2"/>
  <c r="AF1032" i="2" s="1"/>
  <c r="BC1032" i="2"/>
  <c r="AD1032" i="2" s="1"/>
  <c r="BH1032" i="2"/>
  <c r="AI1032" i="2" s="1"/>
  <c r="BA1032" i="2"/>
  <c r="AB1032" i="2" s="1"/>
  <c r="Z734" i="2"/>
  <c r="BA734" i="2"/>
  <c r="AB734" i="2" s="1"/>
  <c r="BE734" i="2"/>
  <c r="AF734" i="2" s="1"/>
  <c r="BB734" i="2"/>
  <c r="AC734" i="2" s="1"/>
  <c r="BD734" i="2"/>
  <c r="AE734" i="2" s="1"/>
  <c r="BH734" i="2"/>
  <c r="AI734" i="2" s="1"/>
  <c r="BI734" i="2"/>
  <c r="AJ734" i="2" s="1"/>
  <c r="BJ734" i="2"/>
  <c r="AK734" i="2" s="1"/>
  <c r="BF734" i="2"/>
  <c r="AG734" i="2" s="1"/>
  <c r="BG734" i="2"/>
  <c r="AH734" i="2" s="1"/>
  <c r="Y734" i="2"/>
  <c r="BK734" i="2"/>
  <c r="AL734" i="2" s="1"/>
  <c r="BC734" i="2"/>
  <c r="AD734" i="2" s="1"/>
  <c r="AZ734" i="2"/>
  <c r="AA734" i="2" s="1"/>
  <c r="BA978" i="2"/>
  <c r="AB978" i="2" s="1"/>
  <c r="Y664" i="2"/>
  <c r="Z772" i="2"/>
  <c r="Z918" i="2"/>
  <c r="Y765" i="2"/>
  <c r="Z838" i="2"/>
  <c r="BF727" i="2"/>
  <c r="AG727" i="2" s="1"/>
  <c r="BE996" i="2"/>
  <c r="AF996" i="2" s="1"/>
  <c r="Y256" i="2"/>
  <c r="Z745" i="2"/>
  <c r="Y905" i="2"/>
  <c r="BI1037" i="2"/>
  <c r="AJ1037" i="2" s="1"/>
  <c r="BD289" i="2"/>
  <c r="AE289" i="2" s="1"/>
  <c r="Y284" i="2"/>
  <c r="Y219" i="2"/>
  <c r="BD978" i="2"/>
  <c r="AE978" i="2" s="1"/>
  <c r="BJ815" i="2"/>
  <c r="AK815" i="2" s="1"/>
  <c r="BE842" i="2"/>
  <c r="AF842" i="2" s="1"/>
  <c r="BE970" i="2"/>
  <c r="AF970" i="2" s="1"/>
  <c r="BD284" i="2"/>
  <c r="AE284" i="2" s="1"/>
  <c r="Y747" i="2"/>
  <c r="Y708" i="2"/>
  <c r="BC494" i="2"/>
  <c r="AD494" i="2" s="1"/>
  <c r="BD983" i="2"/>
  <c r="AE983" i="2" s="1"/>
  <c r="BH494" i="2"/>
  <c r="AI494" i="2" s="1"/>
  <c r="BB12" i="2"/>
  <c r="AC12" i="2" s="1"/>
  <c r="BC815" i="2"/>
  <c r="AD815" i="2" s="1"/>
  <c r="BE523" i="2"/>
  <c r="AF523" i="2" s="1"/>
  <c r="BI190" i="2"/>
  <c r="AJ190" i="2" s="1"/>
  <c r="Y718" i="2"/>
  <c r="BK718" i="2"/>
  <c r="AL718" i="2" s="1"/>
  <c r="AZ718" i="2"/>
  <c r="AA718" i="2" s="1"/>
  <c r="BG718" i="2"/>
  <c r="AH718" i="2" s="1"/>
  <c r="BD718" i="2"/>
  <c r="AE718" i="2" s="1"/>
  <c r="BC718" i="2"/>
  <c r="AD718" i="2" s="1"/>
  <c r="BF718" i="2"/>
  <c r="AG718" i="2" s="1"/>
  <c r="BB718" i="2"/>
  <c r="AC718" i="2" s="1"/>
  <c r="BJ718" i="2"/>
  <c r="AK718" i="2" s="1"/>
  <c r="BH718" i="2"/>
  <c r="AI718" i="2" s="1"/>
  <c r="BA718" i="2"/>
  <c r="AB718" i="2" s="1"/>
  <c r="BI718" i="2"/>
  <c r="AJ718" i="2" s="1"/>
  <c r="BE718" i="2"/>
  <c r="AF718" i="2" s="1"/>
  <c r="Z143" i="2"/>
  <c r="Y143" i="2"/>
  <c r="BG143" i="2"/>
  <c r="AH143" i="2" s="1"/>
  <c r="BE143" i="2"/>
  <c r="AF143" i="2" s="1"/>
  <c r="BB143" i="2"/>
  <c r="AC143" i="2" s="1"/>
  <c r="BK143" i="2"/>
  <c r="AL143" i="2" s="1"/>
  <c r="AZ143" i="2"/>
  <c r="AA143" i="2" s="1"/>
  <c r="BI143" i="2"/>
  <c r="AJ143" i="2" s="1"/>
  <c r="BF143" i="2"/>
  <c r="AG143" i="2" s="1"/>
  <c r="BC143" i="2"/>
  <c r="AD143" i="2" s="1"/>
  <c r="BD143" i="2"/>
  <c r="AE143" i="2" s="1"/>
  <c r="BJ143" i="2"/>
  <c r="AK143" i="2" s="1"/>
  <c r="BH143" i="2"/>
  <c r="AI143" i="2" s="1"/>
  <c r="BA143" i="2"/>
  <c r="AB143" i="2" s="1"/>
  <c r="BH565" i="2"/>
  <c r="AI565" i="2" s="1"/>
  <c r="BK565" i="2"/>
  <c r="AL565" i="2" s="1"/>
  <c r="BI565" i="2"/>
  <c r="AJ565" i="2" s="1"/>
  <c r="BD565" i="2"/>
  <c r="AE565" i="2" s="1"/>
  <c r="AZ565" i="2"/>
  <c r="AA565" i="2" s="1"/>
  <c r="BB565" i="2"/>
  <c r="AC565" i="2" s="1"/>
  <c r="BE565" i="2"/>
  <c r="AF565" i="2" s="1"/>
  <c r="BJ565" i="2"/>
  <c r="AK565" i="2" s="1"/>
  <c r="BG565" i="2"/>
  <c r="AH565" i="2" s="1"/>
  <c r="BC565" i="2"/>
  <c r="AD565" i="2" s="1"/>
  <c r="BA565" i="2"/>
  <c r="AB565" i="2" s="1"/>
  <c r="BF565" i="2"/>
  <c r="AG565" i="2" s="1"/>
  <c r="BF196" i="2"/>
  <c r="AG196" i="2" s="1"/>
  <c r="BD196" i="2"/>
  <c r="AE196" i="2" s="1"/>
  <c r="BH196" i="2"/>
  <c r="AI196" i="2" s="1"/>
  <c r="BE196" i="2"/>
  <c r="AF196" i="2" s="1"/>
  <c r="BJ196" i="2"/>
  <c r="AK196" i="2" s="1"/>
  <c r="Y196" i="2"/>
  <c r="BA196" i="2"/>
  <c r="AB196" i="2" s="1"/>
  <c r="BG196" i="2"/>
  <c r="AH196" i="2" s="1"/>
  <c r="BB196" i="2"/>
  <c r="AC196" i="2" s="1"/>
  <c r="BK196" i="2"/>
  <c r="AL196" i="2" s="1"/>
  <c r="BE215" i="2"/>
  <c r="AF215" i="2" s="1"/>
  <c r="BB215" i="2"/>
  <c r="AC215" i="2" s="1"/>
  <c r="Z1023" i="2"/>
  <c r="BK1023" i="2"/>
  <c r="AL1023" i="2" s="1"/>
  <c r="BF1023" i="2"/>
  <c r="AG1023" i="2" s="1"/>
  <c r="BH1023" i="2"/>
  <c r="AI1023" i="2" s="1"/>
  <c r="AZ1023" i="2"/>
  <c r="AA1023" i="2" s="1"/>
  <c r="BG1023" i="2"/>
  <c r="AH1023" i="2" s="1"/>
  <c r="BE1023" i="2"/>
  <c r="AF1023" i="2" s="1"/>
  <c r="BA1023" i="2"/>
  <c r="AB1023" i="2" s="1"/>
  <c r="BB1023" i="2"/>
  <c r="AC1023" i="2" s="1"/>
  <c r="BI1023" i="2"/>
  <c r="AJ1023" i="2" s="1"/>
  <c r="BD1023" i="2"/>
  <c r="AE1023" i="2" s="1"/>
  <c r="BC1023" i="2"/>
  <c r="AD1023" i="2" s="1"/>
  <c r="Y1023" i="2"/>
  <c r="U1035" i="2"/>
  <c r="U2124" i="2"/>
  <c r="Z251" i="2"/>
  <c r="BG251" i="2"/>
  <c r="AH251" i="2" s="1"/>
  <c r="BC251" i="2"/>
  <c r="AD251" i="2" s="1"/>
  <c r="AZ251" i="2"/>
  <c r="AA251" i="2" s="1"/>
  <c r="BE251" i="2"/>
  <c r="AF251" i="2" s="1"/>
  <c r="BD251" i="2"/>
  <c r="AE251" i="2" s="1"/>
  <c r="BH251" i="2"/>
  <c r="AI251" i="2" s="1"/>
  <c r="BJ251" i="2"/>
  <c r="AK251" i="2" s="1"/>
  <c r="BK251" i="2"/>
  <c r="AL251" i="2" s="1"/>
  <c r="BB251" i="2"/>
  <c r="AC251" i="2" s="1"/>
  <c r="BF251" i="2"/>
  <c r="AG251" i="2" s="1"/>
  <c r="BI251" i="2"/>
  <c r="AJ251" i="2" s="1"/>
  <c r="Y251" i="2"/>
  <c r="BA251" i="2"/>
  <c r="AB251" i="2" s="1"/>
  <c r="BA7" i="2"/>
  <c r="AB7" i="2" s="1"/>
  <c r="BF7" i="2"/>
  <c r="AG7" i="2" s="1"/>
  <c r="BJ7" i="2"/>
  <c r="AK7" i="2" s="1"/>
  <c r="BE7" i="2"/>
  <c r="AF7" i="2" s="1"/>
  <c r="BC7" i="2"/>
  <c r="AD7" i="2" s="1"/>
  <c r="AZ7" i="2"/>
  <c r="AA7" i="2" s="1"/>
  <c r="BG7" i="2"/>
  <c r="AH7" i="2" s="1"/>
  <c r="BH7" i="2"/>
  <c r="AI7" i="2" s="1"/>
  <c r="BI7" i="2"/>
  <c r="AJ7" i="2" s="1"/>
  <c r="BD7" i="2"/>
  <c r="AE7" i="2" s="1"/>
  <c r="BB7" i="2"/>
  <c r="AC7" i="2" s="1"/>
  <c r="U1759" i="2"/>
  <c r="X893" i="2" s="1"/>
  <c r="AZ325" i="2"/>
  <c r="AA325" i="2" s="1"/>
  <c r="BI325" i="2"/>
  <c r="AJ325" i="2" s="1"/>
  <c r="U416" i="2"/>
  <c r="X297" i="2" s="1"/>
  <c r="BD814" i="2"/>
  <c r="AE814" i="2" s="1"/>
  <c r="Y814" i="2"/>
  <c r="BF814" i="2"/>
  <c r="AG814" i="2" s="1"/>
  <c r="BI814" i="2"/>
  <c r="AJ814" i="2" s="1"/>
  <c r="BE814" i="2"/>
  <c r="AF814" i="2" s="1"/>
  <c r="BK814" i="2"/>
  <c r="AL814" i="2" s="1"/>
  <c r="BA814" i="2"/>
  <c r="AB814" i="2" s="1"/>
  <c r="BB814" i="2"/>
  <c r="AC814" i="2" s="1"/>
  <c r="BH814" i="2"/>
  <c r="AI814" i="2" s="1"/>
  <c r="AZ814" i="2"/>
  <c r="AA814" i="2" s="1"/>
  <c r="BJ814" i="2"/>
  <c r="AK814" i="2" s="1"/>
  <c r="BG814" i="2"/>
  <c r="AH814" i="2" s="1"/>
  <c r="U176" i="2"/>
  <c r="X123" i="2" s="1"/>
  <c r="U855" i="2"/>
  <c r="X514" i="2" s="1"/>
  <c r="BI612" i="2"/>
  <c r="AJ612" i="2" s="1"/>
  <c r="AZ612" i="2"/>
  <c r="AA612" i="2" s="1"/>
  <c r="BE612" i="2"/>
  <c r="AF612" i="2" s="1"/>
  <c r="BH612" i="2"/>
  <c r="AI612" i="2" s="1"/>
  <c r="BG612" i="2"/>
  <c r="AH612" i="2" s="1"/>
  <c r="BC612" i="2"/>
  <c r="AD612" i="2" s="1"/>
  <c r="BA612" i="2"/>
  <c r="AB612" i="2" s="1"/>
  <c r="BK612" i="2"/>
  <c r="AL612" i="2" s="1"/>
  <c r="BD194" i="2"/>
  <c r="AE194" i="2" s="1"/>
  <c r="BE194" i="2"/>
  <c r="AF194" i="2" s="1"/>
  <c r="BC194" i="2"/>
  <c r="AD194" i="2" s="1"/>
  <c r="BC1046" i="2"/>
  <c r="AD1046" i="2" s="1"/>
  <c r="BG1046" i="2"/>
  <c r="AH1046" i="2" s="1"/>
  <c r="BJ1046" i="2"/>
  <c r="AK1046" i="2" s="1"/>
  <c r="BB1046" i="2"/>
  <c r="AC1046" i="2" s="1"/>
  <c r="BI1046" i="2"/>
  <c r="AJ1046" i="2" s="1"/>
  <c r="BE1046" i="2"/>
  <c r="AF1046" i="2" s="1"/>
  <c r="BH1046" i="2"/>
  <c r="AI1046" i="2" s="1"/>
  <c r="BF1046" i="2"/>
  <c r="AG1046" i="2" s="1"/>
  <c r="BA1046" i="2"/>
  <c r="AB1046" i="2" s="1"/>
  <c r="Y324" i="2"/>
  <c r="BA324" i="2"/>
  <c r="AB324" i="2" s="1"/>
  <c r="AZ324" i="2"/>
  <c r="AA324" i="2" s="1"/>
  <c r="BF324" i="2"/>
  <c r="AG324" i="2" s="1"/>
  <c r="BI324" i="2"/>
  <c r="AJ324" i="2" s="1"/>
  <c r="BD324" i="2"/>
  <c r="AE324" i="2" s="1"/>
  <c r="BC324" i="2"/>
  <c r="AD324" i="2" s="1"/>
  <c r="Z785" i="2"/>
  <c r="BF785" i="2"/>
  <c r="AG785" i="2" s="1"/>
  <c r="BI785" i="2"/>
  <c r="AJ785" i="2" s="1"/>
  <c r="BH785" i="2"/>
  <c r="AI785" i="2" s="1"/>
  <c r="BG785" i="2"/>
  <c r="AH785" i="2" s="1"/>
  <c r="BE785" i="2"/>
  <c r="AF785" i="2" s="1"/>
  <c r="BB785" i="2"/>
  <c r="AC785" i="2" s="1"/>
  <c r="BJ785" i="2"/>
  <c r="AK785" i="2" s="1"/>
  <c r="BC785" i="2"/>
  <c r="AD785" i="2" s="1"/>
  <c r="BK785" i="2"/>
  <c r="AL785" i="2" s="1"/>
  <c r="BA785" i="2"/>
  <c r="AB785" i="2" s="1"/>
  <c r="AZ785" i="2"/>
  <c r="AA785" i="2" s="1"/>
  <c r="BD785" i="2"/>
  <c r="AE785" i="2" s="1"/>
  <c r="Y785" i="2"/>
  <c r="BG198" i="2"/>
  <c r="AH198" i="2" s="1"/>
  <c r="BI198" i="2"/>
  <c r="AJ198" i="2" s="1"/>
  <c r="BC198" i="2"/>
  <c r="AD198" i="2" s="1"/>
  <c r="BB198" i="2"/>
  <c r="AC198" i="2" s="1"/>
  <c r="BK198" i="2"/>
  <c r="AL198" i="2" s="1"/>
  <c r="BE198" i="2"/>
  <c r="AF198" i="2" s="1"/>
  <c r="U1015" i="2"/>
  <c r="X581" i="2" s="1"/>
  <c r="U215" i="2"/>
  <c r="X153" i="2" s="1"/>
  <c r="BD585" i="2"/>
  <c r="AE585" i="2" s="1"/>
  <c r="BE585" i="2"/>
  <c r="AF585" i="2" s="1"/>
  <c r="U816" i="2"/>
  <c r="U599" i="2"/>
  <c r="X389" i="2" s="1"/>
  <c r="U375" i="2"/>
  <c r="X268" i="2" s="1"/>
  <c r="U1909" i="2"/>
  <c r="U512" i="2"/>
  <c r="BJ450" i="2"/>
  <c r="AK450" i="2" s="1"/>
  <c r="BH450" i="2"/>
  <c r="AI450" i="2" s="1"/>
  <c r="BK450" i="2"/>
  <c r="AL450" i="2" s="1"/>
  <c r="BD450" i="2"/>
  <c r="AE450" i="2" s="1"/>
  <c r="BA450" i="2"/>
  <c r="AB450" i="2" s="1"/>
  <c r="BC450" i="2"/>
  <c r="AD450" i="2" s="1"/>
  <c r="AZ450" i="2"/>
  <c r="AA450" i="2" s="1"/>
  <c r="BB450" i="2"/>
  <c r="AC450" i="2" s="1"/>
  <c r="BG450" i="2"/>
  <c r="AH450" i="2" s="1"/>
  <c r="BE185" i="2"/>
  <c r="AF185" i="2" s="1"/>
  <c r="BH185" i="2"/>
  <c r="AI185" i="2" s="1"/>
  <c r="BK185" i="2"/>
  <c r="AL185" i="2" s="1"/>
  <c r="BF185" i="2"/>
  <c r="AG185" i="2" s="1"/>
  <c r="AZ185" i="2"/>
  <c r="AA185" i="2" s="1"/>
  <c r="BJ185" i="2"/>
  <c r="AK185" i="2" s="1"/>
  <c r="BD185" i="2"/>
  <c r="AE185" i="2" s="1"/>
  <c r="BA185" i="2"/>
  <c r="AB185" i="2" s="1"/>
  <c r="BG185" i="2"/>
  <c r="AH185" i="2" s="1"/>
  <c r="BI185" i="2"/>
  <c r="AJ185" i="2" s="1"/>
  <c r="BB185" i="2"/>
  <c r="AC185" i="2" s="1"/>
  <c r="BC185" i="2"/>
  <c r="AD185" i="2" s="1"/>
  <c r="BA852" i="2"/>
  <c r="AB852" i="2" s="1"/>
  <c r="BH852" i="2"/>
  <c r="AI852" i="2" s="1"/>
  <c r="BE852" i="2"/>
  <c r="AF852" i="2" s="1"/>
  <c r="BC852" i="2"/>
  <c r="AD852" i="2" s="1"/>
  <c r="BK852" i="2"/>
  <c r="AL852" i="2" s="1"/>
  <c r="BI852" i="2"/>
  <c r="AJ852" i="2" s="1"/>
  <c r="BG852" i="2"/>
  <c r="AH852" i="2" s="1"/>
  <c r="BD852" i="2"/>
  <c r="AE852" i="2" s="1"/>
  <c r="BB852" i="2"/>
  <c r="AC852" i="2" s="1"/>
  <c r="BJ852" i="2"/>
  <c r="AK852" i="2" s="1"/>
  <c r="U1683" i="2"/>
  <c r="X865" i="2" s="1"/>
  <c r="U1480" i="2"/>
  <c r="U1435" i="2"/>
  <c r="X778" i="2" s="1"/>
  <c r="U1991" i="2"/>
  <c r="X971" i="2" s="1"/>
  <c r="U1392" i="2"/>
  <c r="BI997" i="2"/>
  <c r="AJ997" i="2" s="1"/>
  <c r="BC997" i="2"/>
  <c r="AD997" i="2" s="1"/>
  <c r="BE997" i="2"/>
  <c r="AF997" i="2" s="1"/>
  <c r="BG997" i="2"/>
  <c r="AH997" i="2" s="1"/>
  <c r="BB997" i="2"/>
  <c r="AC997" i="2" s="1"/>
  <c r="BF997" i="2"/>
  <c r="AG997" i="2" s="1"/>
  <c r="BK997" i="2"/>
  <c r="AL997" i="2" s="1"/>
  <c r="BA997" i="2"/>
  <c r="AB997" i="2" s="1"/>
  <c r="U240" i="2"/>
  <c r="X173" i="2" s="1"/>
  <c r="U2175" i="2"/>
  <c r="X1041" i="2" s="1"/>
  <c r="U449" i="2"/>
  <c r="U1935" i="2"/>
  <c r="X951" i="2" s="1"/>
  <c r="U1064" i="2"/>
  <c r="X608" i="2" s="1"/>
  <c r="U1540" i="2"/>
  <c r="Y66" i="2"/>
  <c r="BG66" i="2"/>
  <c r="AH66" i="2" s="1"/>
  <c r="BA66" i="2"/>
  <c r="AB66" i="2" s="1"/>
  <c r="BI66" i="2"/>
  <c r="AJ66" i="2" s="1"/>
  <c r="BK531" i="2"/>
  <c r="AL531" i="2" s="1"/>
  <c r="BI531" i="2"/>
  <c r="AJ531" i="2" s="1"/>
  <c r="BA531" i="2"/>
  <c r="AB531" i="2" s="1"/>
  <c r="BD531" i="2"/>
  <c r="AE531" i="2" s="1"/>
  <c r="BC531" i="2"/>
  <c r="AD531" i="2" s="1"/>
  <c r="BE531" i="2"/>
  <c r="AF531" i="2" s="1"/>
  <c r="BB531" i="2"/>
  <c r="AC531" i="2" s="1"/>
  <c r="BJ531" i="2"/>
  <c r="AK531" i="2" s="1"/>
  <c r="BH531" i="2"/>
  <c r="AI531" i="2" s="1"/>
  <c r="BG531" i="2"/>
  <c r="AH531" i="2" s="1"/>
  <c r="BK996" i="2"/>
  <c r="AL996" i="2" s="1"/>
  <c r="BG996" i="2"/>
  <c r="AH996" i="2" s="1"/>
  <c r="Y920" i="2"/>
  <c r="BD920" i="2"/>
  <c r="AE920" i="2" s="1"/>
  <c r="BI920" i="2"/>
  <c r="AJ920" i="2" s="1"/>
  <c r="BE920" i="2"/>
  <c r="AF920" i="2" s="1"/>
  <c r="BG920" i="2"/>
  <c r="AH920" i="2" s="1"/>
  <c r="BJ920" i="2"/>
  <c r="AK920" i="2" s="1"/>
  <c r="BK920" i="2"/>
  <c r="AL920" i="2" s="1"/>
  <c r="BB920" i="2"/>
  <c r="AC920" i="2" s="1"/>
  <c r="AZ920" i="2"/>
  <c r="AA920" i="2" s="1"/>
  <c r="BA920" i="2"/>
  <c r="AB920" i="2" s="1"/>
  <c r="BC920" i="2"/>
  <c r="AD920" i="2" s="1"/>
  <c r="BF920" i="2"/>
  <c r="AG920" i="2" s="1"/>
  <c r="BH920" i="2"/>
  <c r="AI920" i="2" s="1"/>
  <c r="BI747" i="2"/>
  <c r="AJ747" i="2" s="1"/>
  <c r="BF531" i="2"/>
  <c r="AG531" i="2" s="1"/>
  <c r="BK222" i="2"/>
  <c r="AL222" i="2" s="1"/>
  <c r="BA222" i="2"/>
  <c r="AB222" i="2" s="1"/>
  <c r="BE222" i="2"/>
  <c r="AF222" i="2" s="1"/>
  <c r="BB222" i="2"/>
  <c r="AC222" i="2" s="1"/>
  <c r="BJ222" i="2"/>
  <c r="AK222" i="2" s="1"/>
  <c r="BH222" i="2"/>
  <c r="AI222" i="2" s="1"/>
  <c r="BC222" i="2"/>
  <c r="AD222" i="2" s="1"/>
  <c r="BI222" i="2"/>
  <c r="AJ222" i="2" s="1"/>
  <c r="BF222" i="2"/>
  <c r="AG222" i="2" s="1"/>
  <c r="BG222" i="2"/>
  <c r="AH222" i="2" s="1"/>
  <c r="BD222" i="2"/>
  <c r="AE222" i="2" s="1"/>
  <c r="BF77" i="2"/>
  <c r="AG77" i="2" s="1"/>
  <c r="BE77" i="2"/>
  <c r="AF77" i="2" s="1"/>
  <c r="BG77" i="2"/>
  <c r="AH77" i="2" s="1"/>
  <c r="BJ77" i="2"/>
  <c r="AK77" i="2" s="1"/>
  <c r="BK77" i="2"/>
  <c r="AL77" i="2" s="1"/>
  <c r="BH77" i="2"/>
  <c r="AI77" i="2" s="1"/>
  <c r="AZ77" i="2"/>
  <c r="AA77" i="2" s="1"/>
  <c r="BD77" i="2"/>
  <c r="AE77" i="2" s="1"/>
  <c r="BB77" i="2"/>
  <c r="AC77" i="2" s="1"/>
  <c r="BA77" i="2"/>
  <c r="AB77" i="2" s="1"/>
  <c r="BI77" i="2"/>
  <c r="AJ77" i="2" s="1"/>
  <c r="BC77" i="2"/>
  <c r="AD77" i="2" s="1"/>
  <c r="BI795" i="2"/>
  <c r="AJ795" i="2" s="1"/>
  <c r="BG795" i="2"/>
  <c r="AH795" i="2" s="1"/>
  <c r="BF795" i="2"/>
  <c r="AG795" i="2" s="1"/>
  <c r="BC795" i="2"/>
  <c r="AD795" i="2" s="1"/>
  <c r="AZ795" i="2"/>
  <c r="AA795" i="2" s="1"/>
  <c r="BD795" i="2"/>
  <c r="AE795" i="2" s="1"/>
  <c r="BE795" i="2"/>
  <c r="AF795" i="2" s="1"/>
  <c r="BB795" i="2"/>
  <c r="AC795" i="2" s="1"/>
  <c r="BA795" i="2"/>
  <c r="AB795" i="2" s="1"/>
  <c r="BG319" i="2"/>
  <c r="AH319" i="2" s="1"/>
  <c r="BJ319" i="2"/>
  <c r="AK319" i="2" s="1"/>
  <c r="AZ605" i="2"/>
  <c r="AA605" i="2" s="1"/>
  <c r="BD605" i="2"/>
  <c r="AE605" i="2" s="1"/>
  <c r="BK605" i="2"/>
  <c r="AL605" i="2" s="1"/>
  <c r="BI605" i="2"/>
  <c r="AJ605" i="2" s="1"/>
  <c r="BA605" i="2"/>
  <c r="AB605" i="2" s="1"/>
  <c r="BC605" i="2"/>
  <c r="AD605" i="2" s="1"/>
  <c r="BG605" i="2"/>
  <c r="AH605" i="2" s="1"/>
  <c r="BE605" i="2"/>
  <c r="AF605" i="2" s="1"/>
  <c r="BJ605" i="2"/>
  <c r="AK605" i="2" s="1"/>
  <c r="BB605" i="2"/>
  <c r="AC605" i="2" s="1"/>
  <c r="BH605" i="2"/>
  <c r="AI605" i="2" s="1"/>
  <c r="Y727" i="2"/>
  <c r="BB978" i="2"/>
  <c r="AC978" i="2" s="1"/>
  <c r="BK664" i="2"/>
  <c r="AL664" i="2" s="1"/>
  <c r="Y772" i="2"/>
  <c r="AZ222" i="2"/>
  <c r="AA222" i="2" s="1"/>
  <c r="BH256" i="2"/>
  <c r="AI256" i="2" s="1"/>
  <c r="Z727" i="2"/>
  <c r="AZ983" i="2"/>
  <c r="AA983" i="2" s="1"/>
  <c r="Y486" i="2"/>
  <c r="AZ1037" i="2"/>
  <c r="AA1037" i="2" s="1"/>
  <c r="BJ289" i="2"/>
  <c r="AK289" i="2" s="1"/>
  <c r="Z219" i="2"/>
  <c r="AZ978" i="2"/>
  <c r="AA978" i="2" s="1"/>
  <c r="BE815" i="2"/>
  <c r="AF815" i="2" s="1"/>
  <c r="Y842" i="2"/>
  <c r="BE628" i="2"/>
  <c r="AF628" i="2" s="1"/>
  <c r="BG970" i="2"/>
  <c r="AH970" i="2" s="1"/>
  <c r="BJ996" i="2"/>
  <c r="AK996" i="2" s="1"/>
  <c r="BE772" i="2"/>
  <c r="AF772" i="2" s="1"/>
  <c r="BH772" i="2"/>
  <c r="AI772" i="2" s="1"/>
  <c r="BD319" i="2"/>
  <c r="AE319" i="2" s="1"/>
  <c r="BG494" i="2"/>
  <c r="AH494" i="2" s="1"/>
  <c r="BA983" i="2"/>
  <c r="AB983" i="2" s="1"/>
  <c r="BG12" i="2"/>
  <c r="AH12" i="2" s="1"/>
  <c r="BK494" i="2"/>
  <c r="AL494" i="2" s="1"/>
  <c r="BJ607" i="2"/>
  <c r="AK607" i="2" s="1"/>
  <c r="BK607" i="2"/>
  <c r="AL607" i="2" s="1"/>
  <c r="BE607" i="2"/>
  <c r="AF607" i="2" s="1"/>
  <c r="BA607" i="2"/>
  <c r="AB607" i="2" s="1"/>
  <c r="BG945" i="2"/>
  <c r="AH945" i="2" s="1"/>
  <c r="BJ945" i="2"/>
  <c r="AK945" i="2" s="1"/>
  <c r="AZ945" i="2"/>
  <c r="AA945" i="2" s="1"/>
  <c r="BK945" i="2"/>
  <c r="AL945" i="2" s="1"/>
  <c r="BI945" i="2"/>
  <c r="AJ945" i="2" s="1"/>
  <c r="BD945" i="2"/>
  <c r="AE945" i="2" s="1"/>
  <c r="Z837" i="2"/>
  <c r="BC837" i="2"/>
  <c r="AD837" i="2" s="1"/>
  <c r="BD837" i="2"/>
  <c r="AE837" i="2" s="1"/>
  <c r="Y837" i="2"/>
  <c r="BB837" i="2"/>
  <c r="AC837" i="2" s="1"/>
  <c r="BK837" i="2"/>
  <c r="AL837" i="2" s="1"/>
  <c r="BA837" i="2"/>
  <c r="AB837" i="2" s="1"/>
  <c r="BG837" i="2"/>
  <c r="AH837" i="2" s="1"/>
  <c r="BH837" i="2"/>
  <c r="AI837" i="2" s="1"/>
  <c r="BJ837" i="2"/>
  <c r="AK837" i="2" s="1"/>
  <c r="BF837" i="2"/>
  <c r="AG837" i="2" s="1"/>
  <c r="BE837" i="2"/>
  <c r="AF837" i="2" s="1"/>
  <c r="BI837" i="2"/>
  <c r="AJ837" i="2" s="1"/>
  <c r="BG490" i="2"/>
  <c r="AH490" i="2" s="1"/>
  <c r="AZ490" i="2"/>
  <c r="AA490" i="2" s="1"/>
  <c r="BE490" i="2"/>
  <c r="AF490" i="2" s="1"/>
  <c r="BC490" i="2"/>
  <c r="AD490" i="2" s="1"/>
  <c r="BK490" i="2"/>
  <c r="AL490" i="2" s="1"/>
  <c r="BB490" i="2"/>
  <c r="AC490" i="2" s="1"/>
  <c r="BD490" i="2"/>
  <c r="AE490" i="2" s="1"/>
  <c r="BH490" i="2"/>
  <c r="AI490" i="2" s="1"/>
  <c r="BA490" i="2"/>
  <c r="AB490" i="2" s="1"/>
  <c r="BJ490" i="2"/>
  <c r="AK490" i="2" s="1"/>
  <c r="BF490" i="2"/>
  <c r="AG490" i="2" s="1"/>
  <c r="BI490" i="2"/>
  <c r="AJ490" i="2" s="1"/>
  <c r="Z812" i="2"/>
  <c r="BA812" i="2"/>
  <c r="AB812" i="2" s="1"/>
  <c r="BC812" i="2"/>
  <c r="AD812" i="2" s="1"/>
  <c r="BE812" i="2"/>
  <c r="AF812" i="2" s="1"/>
  <c r="BB812" i="2"/>
  <c r="AC812" i="2" s="1"/>
  <c r="AZ812" i="2"/>
  <c r="AA812" i="2" s="1"/>
  <c r="BH812" i="2"/>
  <c r="AI812" i="2" s="1"/>
  <c r="BF812" i="2"/>
  <c r="AG812" i="2" s="1"/>
  <c r="BI812" i="2"/>
  <c r="AJ812" i="2" s="1"/>
  <c r="BJ812" i="2"/>
  <c r="AK812" i="2" s="1"/>
  <c r="Y812" i="2"/>
  <c r="BD812" i="2"/>
  <c r="AE812" i="2" s="1"/>
  <c r="BG812" i="2"/>
  <c r="AH812" i="2" s="1"/>
  <c r="BK812" i="2"/>
  <c r="AL812" i="2" s="1"/>
  <c r="BE696" i="2"/>
  <c r="AF696" i="2" s="1"/>
  <c r="BJ696" i="2"/>
  <c r="AK696" i="2" s="1"/>
  <c r="BH696" i="2"/>
  <c r="AI696" i="2" s="1"/>
  <c r="BG696" i="2"/>
  <c r="AH696" i="2" s="1"/>
  <c r="BB696" i="2"/>
  <c r="AC696" i="2" s="1"/>
  <c r="BK696" i="2"/>
  <c r="AL696" i="2" s="1"/>
  <c r="AZ696" i="2"/>
  <c r="AA696" i="2" s="1"/>
  <c r="Y696" i="2"/>
  <c r="Z696" i="2"/>
  <c r="BD696" i="2"/>
  <c r="AE696" i="2" s="1"/>
  <c r="BB719" i="2"/>
  <c r="AC719" i="2" s="1"/>
  <c r="BI806" i="2"/>
  <c r="AJ806" i="2" s="1"/>
  <c r="BH806" i="2"/>
  <c r="AI806" i="2" s="1"/>
  <c r="Y806" i="2"/>
  <c r="BB806" i="2"/>
  <c r="AC806" i="2" s="1"/>
  <c r="BE49" i="2"/>
  <c r="AF49" i="2" s="1"/>
  <c r="BA49" i="2"/>
  <c r="AB49" i="2" s="1"/>
  <c r="AZ49" i="2"/>
  <c r="AA49" i="2" s="1"/>
  <c r="BK49" i="2"/>
  <c r="AL49" i="2" s="1"/>
  <c r="BH49" i="2"/>
  <c r="AI49" i="2" s="1"/>
  <c r="BC49" i="2"/>
  <c r="AD49" i="2" s="1"/>
  <c r="BF49" i="2"/>
  <c r="AG49" i="2" s="1"/>
  <c r="BG49" i="2"/>
  <c r="AH49" i="2" s="1"/>
  <c r="BJ49" i="2"/>
  <c r="AK49" i="2" s="1"/>
  <c r="BD49" i="2"/>
  <c r="AE49" i="2" s="1"/>
  <c r="U609" i="2"/>
  <c r="BK570" i="2"/>
  <c r="AL570" i="2" s="1"/>
  <c r="BE570" i="2"/>
  <c r="AF570" i="2" s="1"/>
  <c r="BD570" i="2"/>
  <c r="AE570" i="2" s="1"/>
  <c r="BB570" i="2"/>
  <c r="AC570" i="2" s="1"/>
  <c r="BC570" i="2"/>
  <c r="AD570" i="2" s="1"/>
  <c r="BI606" i="2"/>
  <c r="AJ606" i="2" s="1"/>
  <c r="BF606" i="2"/>
  <c r="AG606" i="2" s="1"/>
  <c r="BE606" i="2"/>
  <c r="AF606" i="2" s="1"/>
  <c r="BB606" i="2"/>
  <c r="AC606" i="2" s="1"/>
  <c r="BG606" i="2"/>
  <c r="AH606" i="2" s="1"/>
  <c r="BD606" i="2"/>
  <c r="AE606" i="2" s="1"/>
  <c r="AZ606" i="2"/>
  <c r="AA606" i="2" s="1"/>
  <c r="BH606" i="2"/>
  <c r="AI606" i="2" s="1"/>
  <c r="AZ512" i="2"/>
  <c r="AA512" i="2" s="1"/>
  <c r="BF512" i="2"/>
  <c r="AG512" i="2" s="1"/>
  <c r="BC512" i="2"/>
  <c r="AD512" i="2" s="1"/>
  <c r="BJ512" i="2"/>
  <c r="AK512" i="2" s="1"/>
  <c r="BE512" i="2"/>
  <c r="AF512" i="2" s="1"/>
  <c r="BA512" i="2"/>
  <c r="AB512" i="2" s="1"/>
  <c r="BG512" i="2"/>
  <c r="AH512" i="2" s="1"/>
  <c r="BB512" i="2"/>
  <c r="AC512" i="2" s="1"/>
  <c r="BD512" i="2"/>
  <c r="AE512" i="2" s="1"/>
  <c r="BK512" i="2"/>
  <c r="AL512" i="2" s="1"/>
  <c r="BH512" i="2"/>
  <c r="AI512" i="2" s="1"/>
  <c r="Z571" i="2"/>
  <c r="BE571" i="2"/>
  <c r="AF571" i="2" s="1"/>
  <c r="AZ571" i="2"/>
  <c r="AA571" i="2" s="1"/>
  <c r="BA571" i="2"/>
  <c r="AB571" i="2" s="1"/>
  <c r="BJ571" i="2"/>
  <c r="AK571" i="2" s="1"/>
  <c r="BK571" i="2"/>
  <c r="AL571" i="2" s="1"/>
  <c r="Y571" i="2"/>
  <c r="BF571" i="2"/>
  <c r="AG571" i="2" s="1"/>
  <c r="BD571" i="2"/>
  <c r="AE571" i="2" s="1"/>
  <c r="BC571" i="2"/>
  <c r="AD571" i="2" s="1"/>
  <c r="BH571" i="2"/>
  <c r="AI571" i="2" s="1"/>
  <c r="BI571" i="2"/>
  <c r="AJ571" i="2" s="1"/>
  <c r="BG571" i="2"/>
  <c r="AH571" i="2" s="1"/>
  <c r="BB571" i="2"/>
  <c r="AC571" i="2" s="1"/>
  <c r="BA640" i="2"/>
  <c r="AB640" i="2" s="1"/>
  <c r="Y640" i="2"/>
  <c r="BK640" i="2"/>
  <c r="AL640" i="2" s="1"/>
  <c r="BI640" i="2"/>
  <c r="AJ640" i="2" s="1"/>
  <c r="BG640" i="2"/>
  <c r="AH640" i="2" s="1"/>
  <c r="BB640" i="2"/>
  <c r="AC640" i="2" s="1"/>
  <c r="BJ640" i="2"/>
  <c r="AK640" i="2" s="1"/>
  <c r="BF640" i="2"/>
  <c r="AG640" i="2" s="1"/>
  <c r="Y368" i="2"/>
  <c r="BJ368" i="2"/>
  <c r="AK368" i="2" s="1"/>
  <c r="BF368" i="2"/>
  <c r="AG368" i="2" s="1"/>
  <c r="Z368" i="2"/>
  <c r="BI368" i="2"/>
  <c r="AJ368" i="2" s="1"/>
  <c r="BH368" i="2"/>
  <c r="AI368" i="2" s="1"/>
  <c r="BC368" i="2"/>
  <c r="AD368" i="2" s="1"/>
  <c r="BK368" i="2"/>
  <c r="AL368" i="2" s="1"/>
  <c r="BG368" i="2"/>
  <c r="AH368" i="2" s="1"/>
  <c r="BE368" i="2"/>
  <c r="AF368" i="2" s="1"/>
  <c r="BB368" i="2"/>
  <c r="AC368" i="2" s="1"/>
  <c r="AZ368" i="2"/>
  <c r="AA368" i="2" s="1"/>
  <c r="BD368" i="2"/>
  <c r="AE368" i="2" s="1"/>
  <c r="BA368" i="2"/>
  <c r="AB368" i="2" s="1"/>
  <c r="BF30" i="2"/>
  <c r="AG30" i="2" s="1"/>
  <c r="BG30" i="2"/>
  <c r="AH30" i="2" s="1"/>
  <c r="BA30" i="2"/>
  <c r="AB30" i="2" s="1"/>
  <c r="BK30" i="2"/>
  <c r="AL30" i="2" s="1"/>
  <c r="BJ30" i="2"/>
  <c r="AK30" i="2" s="1"/>
  <c r="BK746" i="2"/>
  <c r="AL746" i="2" s="1"/>
  <c r="BJ746" i="2"/>
  <c r="AK746" i="2" s="1"/>
  <c r="BE746" i="2"/>
  <c r="AF746" i="2" s="1"/>
  <c r="BB746" i="2"/>
  <c r="AC746" i="2" s="1"/>
  <c r="BC746" i="2"/>
  <c r="AD746" i="2" s="1"/>
  <c r="BG746" i="2"/>
  <c r="AH746" i="2" s="1"/>
  <c r="BA746" i="2"/>
  <c r="AB746" i="2" s="1"/>
  <c r="BI746" i="2"/>
  <c r="AJ746" i="2" s="1"/>
  <c r="AZ746" i="2"/>
  <c r="AA746" i="2" s="1"/>
  <c r="Z577" i="2"/>
  <c r="BI577" i="2"/>
  <c r="AJ577" i="2" s="1"/>
  <c r="BA577" i="2"/>
  <c r="AB577" i="2" s="1"/>
  <c r="AZ577" i="2"/>
  <c r="AA577" i="2" s="1"/>
  <c r="BH577" i="2"/>
  <c r="AI577" i="2" s="1"/>
  <c r="BJ577" i="2"/>
  <c r="AK577" i="2" s="1"/>
  <c r="BC1073" i="2"/>
  <c r="AD1073" i="2" s="1"/>
  <c r="BF1073" i="2"/>
  <c r="AG1073" i="2" s="1"/>
  <c r="Y322" i="2"/>
  <c r="BE322" i="2"/>
  <c r="AF322" i="2" s="1"/>
  <c r="AZ322" i="2"/>
  <c r="AA322" i="2" s="1"/>
  <c r="BB322" i="2"/>
  <c r="AC322" i="2" s="1"/>
  <c r="BI322" i="2"/>
  <c r="AJ322" i="2" s="1"/>
  <c r="BH322" i="2"/>
  <c r="AI322" i="2" s="1"/>
  <c r="BA322" i="2"/>
  <c r="AB322" i="2" s="1"/>
  <c r="BC322" i="2"/>
  <c r="AD322" i="2" s="1"/>
  <c r="BD172" i="2"/>
  <c r="AE172" i="2" s="1"/>
  <c r="Z172" i="2"/>
  <c r="Z405" i="2"/>
  <c r="BH405" i="2"/>
  <c r="AI405" i="2" s="1"/>
  <c r="BG405" i="2"/>
  <c r="AH405" i="2" s="1"/>
  <c r="BE405" i="2"/>
  <c r="AF405" i="2" s="1"/>
  <c r="BI405" i="2"/>
  <c r="AJ405" i="2" s="1"/>
  <c r="BD405" i="2"/>
  <c r="AE405" i="2" s="1"/>
  <c r="BB405" i="2"/>
  <c r="AC405" i="2" s="1"/>
  <c r="Y405" i="2"/>
  <c r="BC405" i="2"/>
  <c r="AD405" i="2" s="1"/>
  <c r="BK405" i="2"/>
  <c r="AL405" i="2" s="1"/>
  <c r="BA405" i="2"/>
  <c r="AB405" i="2" s="1"/>
  <c r="AZ405" i="2"/>
  <c r="AA405" i="2" s="1"/>
  <c r="BF405" i="2"/>
  <c r="AG405" i="2" s="1"/>
  <c r="BJ405" i="2"/>
  <c r="AK405" i="2" s="1"/>
  <c r="BH559" i="2"/>
  <c r="AI559" i="2" s="1"/>
  <c r="BF559" i="2"/>
  <c r="AG559" i="2" s="1"/>
  <c r="BJ559" i="2"/>
  <c r="AK559" i="2" s="1"/>
  <c r="BC559" i="2"/>
  <c r="AD559" i="2" s="1"/>
  <c r="AZ559" i="2"/>
  <c r="AA559" i="2" s="1"/>
  <c r="BA559" i="2"/>
  <c r="AB559" i="2" s="1"/>
  <c r="BK559" i="2"/>
  <c r="AL559" i="2" s="1"/>
  <c r="BE559" i="2"/>
  <c r="AF559" i="2" s="1"/>
  <c r="BB559" i="2"/>
  <c r="AC559" i="2" s="1"/>
  <c r="Y501" i="2"/>
  <c r="BD501" i="2"/>
  <c r="AE501" i="2" s="1"/>
  <c r="BI625" i="2"/>
  <c r="AJ625" i="2" s="1"/>
  <c r="AZ625" i="2"/>
  <c r="AA625" i="2" s="1"/>
  <c r="BD625" i="2"/>
  <c r="AE625" i="2" s="1"/>
  <c r="BF625" i="2"/>
  <c r="AG625" i="2" s="1"/>
  <c r="BC625" i="2"/>
  <c r="AD625" i="2" s="1"/>
  <c r="BB625" i="2"/>
  <c r="AC625" i="2" s="1"/>
  <c r="BE625" i="2"/>
  <c r="AF625" i="2" s="1"/>
  <c r="BA625" i="2"/>
  <c r="AB625" i="2" s="1"/>
  <c r="BG625" i="2"/>
  <c r="AH625" i="2" s="1"/>
  <c r="Z939" i="2"/>
  <c r="Y939" i="2"/>
  <c r="BG939" i="2"/>
  <c r="AH939" i="2" s="1"/>
  <c r="BI939" i="2"/>
  <c r="AJ939" i="2" s="1"/>
  <c r="AZ939" i="2"/>
  <c r="AA939" i="2" s="1"/>
  <c r="Z958" i="2"/>
  <c r="AZ958" i="2"/>
  <c r="AA958" i="2" s="1"/>
  <c r="BA958" i="2"/>
  <c r="AB958" i="2" s="1"/>
  <c r="BD958" i="2"/>
  <c r="AE958" i="2" s="1"/>
  <c r="BI958" i="2"/>
  <c r="AJ958" i="2" s="1"/>
  <c r="BH958" i="2"/>
  <c r="AI958" i="2" s="1"/>
  <c r="BE958" i="2"/>
  <c r="AF958" i="2" s="1"/>
  <c r="Y958" i="2"/>
  <c r="BK958" i="2"/>
  <c r="AL958" i="2" s="1"/>
  <c r="BJ958" i="2"/>
  <c r="AK958" i="2" s="1"/>
  <c r="BG958" i="2"/>
  <c r="AH958" i="2" s="1"/>
  <c r="BF958" i="2"/>
  <c r="AG958" i="2" s="1"/>
  <c r="BC958" i="2"/>
  <c r="AD958" i="2" s="1"/>
  <c r="BB958" i="2"/>
  <c r="AC958" i="2" s="1"/>
  <c r="BI715" i="2"/>
  <c r="AJ715" i="2" s="1"/>
  <c r="BK309" i="2"/>
  <c r="AL309" i="2" s="1"/>
  <c r="BE309" i="2"/>
  <c r="AF309" i="2" s="1"/>
  <c r="BJ309" i="2"/>
  <c r="AK309" i="2" s="1"/>
  <c r="BC309" i="2"/>
  <c r="AD309" i="2" s="1"/>
  <c r="BA309" i="2"/>
  <c r="AB309" i="2" s="1"/>
  <c r="BH309" i="2"/>
  <c r="AI309" i="2" s="1"/>
  <c r="BI309" i="2"/>
  <c r="AJ309" i="2" s="1"/>
  <c r="AZ309" i="2"/>
  <c r="AA309" i="2" s="1"/>
  <c r="BF309" i="2"/>
  <c r="AG309" i="2" s="1"/>
  <c r="BB309" i="2"/>
  <c r="AC309" i="2" s="1"/>
  <c r="BG309" i="2"/>
  <c r="AH309" i="2" s="1"/>
  <c r="BD309" i="2"/>
  <c r="AE309" i="2" s="1"/>
  <c r="BI809" i="2"/>
  <c r="AJ809" i="2" s="1"/>
  <c r="BJ809" i="2"/>
  <c r="AK809" i="2" s="1"/>
  <c r="BC809" i="2"/>
  <c r="AD809" i="2" s="1"/>
  <c r="BG809" i="2"/>
  <c r="AH809" i="2" s="1"/>
  <c r="BH809" i="2"/>
  <c r="AI809" i="2" s="1"/>
  <c r="BB809" i="2"/>
  <c r="AC809" i="2" s="1"/>
  <c r="Y809" i="2"/>
  <c r="Z809" i="2"/>
  <c r="BF809" i="2"/>
  <c r="AG809" i="2" s="1"/>
  <c r="BA809" i="2"/>
  <c r="AB809" i="2" s="1"/>
  <c r="BE809" i="2"/>
  <c r="AF809" i="2" s="1"/>
  <c r="BC747" i="2"/>
  <c r="AD747" i="2" s="1"/>
  <c r="BD660" i="2"/>
  <c r="AE660" i="2" s="1"/>
  <c r="BG523" i="2"/>
  <c r="AH523" i="2" s="1"/>
  <c r="BI523" i="2"/>
  <c r="AJ523" i="2" s="1"/>
  <c r="BK772" i="2"/>
  <c r="AL772" i="2" s="1"/>
  <c r="BD809" i="2"/>
  <c r="AE809" i="2" s="1"/>
  <c r="AZ523" i="2"/>
  <c r="AA523" i="2" s="1"/>
  <c r="U1472" i="2"/>
  <c r="BB129" i="2"/>
  <c r="AC129" i="2" s="1"/>
  <c r="BE129" i="2"/>
  <c r="AF129" i="2" s="1"/>
  <c r="BD129" i="2"/>
  <c r="AE129" i="2" s="1"/>
  <c r="BH129" i="2"/>
  <c r="AI129" i="2" s="1"/>
  <c r="BI129" i="2"/>
  <c r="AJ129" i="2" s="1"/>
  <c r="U912" i="2"/>
  <c r="Z818" i="2"/>
  <c r="Y818" i="2"/>
  <c r="BB818" i="2"/>
  <c r="AC818" i="2" s="1"/>
  <c r="BK818" i="2"/>
  <c r="AL818" i="2" s="1"/>
  <c r="BD818" i="2"/>
  <c r="AE818" i="2" s="1"/>
  <c r="BI818" i="2"/>
  <c r="AJ818" i="2" s="1"/>
  <c r="AZ818" i="2"/>
  <c r="AA818" i="2" s="1"/>
  <c r="BA818" i="2"/>
  <c r="AB818" i="2" s="1"/>
  <c r="BH818" i="2"/>
  <c r="AI818" i="2" s="1"/>
  <c r="BF818" i="2"/>
  <c r="AG818" i="2" s="1"/>
  <c r="BG818" i="2"/>
  <c r="AH818" i="2" s="1"/>
  <c r="BC818" i="2"/>
  <c r="AD818" i="2" s="1"/>
  <c r="BE818" i="2"/>
  <c r="AF818" i="2" s="1"/>
  <c r="BF732" i="2"/>
  <c r="AG732" i="2" s="1"/>
  <c r="BJ732" i="2"/>
  <c r="AK732" i="2" s="1"/>
  <c r="BI732" i="2"/>
  <c r="AJ732" i="2" s="1"/>
  <c r="BD732" i="2"/>
  <c r="AE732" i="2" s="1"/>
  <c r="BB732" i="2"/>
  <c r="AC732" i="2" s="1"/>
  <c r="BG732" i="2"/>
  <c r="AH732" i="2" s="1"/>
  <c r="AZ732" i="2"/>
  <c r="AA732" i="2" s="1"/>
  <c r="BH732" i="2"/>
  <c r="AI732" i="2" s="1"/>
  <c r="BC732" i="2"/>
  <c r="AD732" i="2" s="1"/>
  <c r="BA732" i="2"/>
  <c r="AB732" i="2" s="1"/>
  <c r="Y732" i="2"/>
  <c r="Z732" i="2"/>
  <c r="Z947" i="2"/>
  <c r="Y947" i="2"/>
  <c r="BD947" i="2"/>
  <c r="AE947" i="2" s="1"/>
  <c r="BB947" i="2"/>
  <c r="AC947" i="2" s="1"/>
  <c r="BK947" i="2"/>
  <c r="AL947" i="2" s="1"/>
  <c r="BG947" i="2"/>
  <c r="AH947" i="2" s="1"/>
  <c r="AZ947" i="2"/>
  <c r="AA947" i="2" s="1"/>
  <c r="BI947" i="2"/>
  <c r="AJ947" i="2" s="1"/>
  <c r="BA947" i="2"/>
  <c r="AB947" i="2" s="1"/>
  <c r="BE947" i="2"/>
  <c r="AF947" i="2" s="1"/>
  <c r="BC947" i="2"/>
  <c r="AD947" i="2" s="1"/>
  <c r="BH947" i="2"/>
  <c r="AI947" i="2" s="1"/>
  <c r="BF947" i="2"/>
  <c r="AG947" i="2" s="1"/>
  <c r="BJ947" i="2"/>
  <c r="AK947" i="2" s="1"/>
  <c r="BB842" i="2"/>
  <c r="AC842" i="2" s="1"/>
  <c r="Y1031" i="2"/>
  <c r="Y978" i="2"/>
  <c r="Z584" i="2"/>
  <c r="Y222" i="2"/>
  <c r="Z256" i="2"/>
  <c r="Y583" i="2"/>
  <c r="Y319" i="2"/>
  <c r="Z983" i="2"/>
  <c r="BH660" i="2"/>
  <c r="AI660" i="2" s="1"/>
  <c r="Y996" i="2"/>
  <c r="BI632" i="2"/>
  <c r="AJ632" i="2" s="1"/>
  <c r="Y77" i="2"/>
  <c r="Y795" i="2"/>
  <c r="BF815" i="2"/>
  <c r="AG815" i="2" s="1"/>
  <c r="BF978" i="2"/>
  <c r="AG978" i="2" s="1"/>
  <c r="Y815" i="2"/>
  <c r="BC129" i="2"/>
  <c r="AD129" i="2" s="1"/>
  <c r="BJ219" i="2"/>
  <c r="AK219" i="2" s="1"/>
  <c r="AZ996" i="2"/>
  <c r="AA996" i="2" s="1"/>
  <c r="BF660" i="2"/>
  <c r="AG660" i="2" s="1"/>
  <c r="BF319" i="2"/>
  <c r="AG319" i="2" s="1"/>
  <c r="BB319" i="2"/>
  <c r="AC319" i="2" s="1"/>
  <c r="BG772" i="2"/>
  <c r="AH772" i="2" s="1"/>
  <c r="Z708" i="2"/>
  <c r="BD772" i="2"/>
  <c r="AE772" i="2" s="1"/>
  <c r="Y129" i="2"/>
  <c r="BI494" i="2"/>
  <c r="AJ494" i="2" s="1"/>
  <c r="BK939" i="2"/>
  <c r="AL939" i="2" s="1"/>
  <c r="AZ809" i="2"/>
  <c r="AA809" i="2" s="1"/>
  <c r="BA939" i="2"/>
  <c r="AB939" i="2" s="1"/>
  <c r="Z715" i="2"/>
  <c r="BE494" i="2"/>
  <c r="AF494" i="2" s="1"/>
  <c r="BJ862" i="2"/>
  <c r="AK862" i="2" s="1"/>
  <c r="BH862" i="2"/>
  <c r="AI862" i="2" s="1"/>
  <c r="BI862" i="2"/>
  <c r="AJ862" i="2" s="1"/>
  <c r="Z277" i="2"/>
  <c r="BF277" i="2"/>
  <c r="AG277" i="2" s="1"/>
  <c r="Y277" i="2"/>
  <c r="BB277" i="2"/>
  <c r="AC277" i="2" s="1"/>
  <c r="BG277" i="2"/>
  <c r="AH277" i="2" s="1"/>
  <c r="BE277" i="2"/>
  <c r="AF277" i="2" s="1"/>
  <c r="BD277" i="2"/>
  <c r="AE277" i="2" s="1"/>
  <c r="BI277" i="2"/>
  <c r="AJ277" i="2" s="1"/>
  <c r="BA277" i="2"/>
  <c r="AB277" i="2" s="1"/>
  <c r="BJ277" i="2"/>
  <c r="AK277" i="2" s="1"/>
  <c r="AZ277" i="2"/>
  <c r="AA277" i="2" s="1"/>
  <c r="BH277" i="2"/>
  <c r="AI277" i="2" s="1"/>
  <c r="BC277" i="2"/>
  <c r="AD277" i="2" s="1"/>
  <c r="BK277" i="2"/>
  <c r="AL277" i="2" s="1"/>
  <c r="BC589" i="2"/>
  <c r="AD589" i="2" s="1"/>
  <c r="BI589" i="2"/>
  <c r="AJ589" i="2" s="1"/>
  <c r="BA589" i="2"/>
  <c r="AB589" i="2" s="1"/>
  <c r="BH589" i="2"/>
  <c r="AI589" i="2" s="1"/>
  <c r="BG589" i="2"/>
  <c r="AH589" i="2" s="1"/>
  <c r="BJ589" i="2"/>
  <c r="AK589" i="2" s="1"/>
  <c r="BK589" i="2"/>
  <c r="AL589" i="2" s="1"/>
  <c r="AZ589" i="2"/>
  <c r="AA589" i="2" s="1"/>
  <c r="BB589" i="2"/>
  <c r="AC589" i="2" s="1"/>
  <c r="BE589" i="2"/>
  <c r="AF589" i="2" s="1"/>
  <c r="BF589" i="2"/>
  <c r="AG589" i="2" s="1"/>
  <c r="BD589" i="2"/>
  <c r="AE589" i="2" s="1"/>
  <c r="BB929" i="2"/>
  <c r="AC929" i="2" s="1"/>
  <c r="BJ929" i="2"/>
  <c r="AK929" i="2" s="1"/>
  <c r="BD929" i="2"/>
  <c r="AE929" i="2" s="1"/>
  <c r="AZ929" i="2"/>
  <c r="AA929" i="2" s="1"/>
  <c r="BH929" i="2"/>
  <c r="AI929" i="2" s="1"/>
  <c r="BE929" i="2"/>
  <c r="AF929" i="2" s="1"/>
  <c r="BF929" i="2"/>
  <c r="AG929" i="2" s="1"/>
  <c r="BG929" i="2"/>
  <c r="AH929" i="2" s="1"/>
  <c r="BI929" i="2"/>
  <c r="AJ929" i="2" s="1"/>
  <c r="BC929" i="2"/>
  <c r="AD929" i="2" s="1"/>
  <c r="BA929" i="2"/>
  <c r="AB929" i="2" s="1"/>
  <c r="BK929" i="2"/>
  <c r="AL929" i="2" s="1"/>
  <c r="Z45" i="2"/>
  <c r="BF45" i="2"/>
  <c r="AG45" i="2" s="1"/>
  <c r="BB45" i="2"/>
  <c r="AC45" i="2" s="1"/>
  <c r="AZ45" i="2"/>
  <c r="AA45" i="2" s="1"/>
  <c r="BE45" i="2"/>
  <c r="AF45" i="2" s="1"/>
  <c r="BJ45" i="2"/>
  <c r="AK45" i="2" s="1"/>
  <c r="BG45" i="2"/>
  <c r="AH45" i="2" s="1"/>
  <c r="BA45" i="2"/>
  <c r="AB45" i="2" s="1"/>
  <c r="BK45" i="2"/>
  <c r="AL45" i="2" s="1"/>
  <c r="BI45" i="2"/>
  <c r="AJ45" i="2" s="1"/>
  <c r="BH45" i="2"/>
  <c r="AI45" i="2" s="1"/>
  <c r="BC45" i="2"/>
  <c r="AD45" i="2" s="1"/>
  <c r="BD45" i="2"/>
  <c r="AE45" i="2" s="1"/>
  <c r="U920" i="2"/>
  <c r="X544" i="2" s="1"/>
  <c r="Z759" i="2"/>
  <c r="BI759" i="2"/>
  <c r="AJ759" i="2" s="1"/>
  <c r="BF759" i="2"/>
  <c r="AG759" i="2" s="1"/>
  <c r="BA759" i="2"/>
  <c r="AB759" i="2" s="1"/>
  <c r="Y759" i="2"/>
  <c r="BD759" i="2"/>
  <c r="AE759" i="2" s="1"/>
  <c r="BJ759" i="2"/>
  <c r="AK759" i="2" s="1"/>
  <c r="BB759" i="2"/>
  <c r="AC759" i="2" s="1"/>
  <c r="BE759" i="2"/>
  <c r="AF759" i="2" s="1"/>
  <c r="AZ759" i="2"/>
  <c r="AA759" i="2" s="1"/>
  <c r="BG759" i="2"/>
  <c r="AH759" i="2" s="1"/>
  <c r="BC759" i="2"/>
  <c r="AD759" i="2" s="1"/>
  <c r="BH759" i="2"/>
  <c r="AI759" i="2" s="1"/>
  <c r="BK759" i="2"/>
  <c r="AL759" i="2" s="1"/>
  <c r="Y459" i="2"/>
  <c r="BD459" i="2"/>
  <c r="AE459" i="2" s="1"/>
  <c r="BB459" i="2"/>
  <c r="AC459" i="2" s="1"/>
  <c r="BG459" i="2"/>
  <c r="AH459" i="2" s="1"/>
  <c r="BE459" i="2"/>
  <c r="AF459" i="2" s="1"/>
  <c r="BI459" i="2"/>
  <c r="AJ459" i="2" s="1"/>
  <c r="BA459" i="2"/>
  <c r="AB459" i="2" s="1"/>
  <c r="BC459" i="2"/>
  <c r="AD459" i="2" s="1"/>
  <c r="AZ459" i="2"/>
  <c r="AA459" i="2" s="1"/>
  <c r="U1464" i="2"/>
  <c r="X787" i="2" s="1"/>
  <c r="U1536" i="2"/>
  <c r="U1119" i="2"/>
  <c r="X630" i="2" s="1"/>
  <c r="Y481" i="2"/>
  <c r="BJ481" i="2"/>
  <c r="AK481" i="2" s="1"/>
  <c r="BH481" i="2"/>
  <c r="AI481" i="2" s="1"/>
  <c r="BK481" i="2"/>
  <c r="AL481" i="2" s="1"/>
  <c r="AZ481" i="2"/>
  <c r="AA481" i="2" s="1"/>
  <c r="BG481" i="2"/>
  <c r="AH481" i="2" s="1"/>
  <c r="BB481" i="2"/>
  <c r="AC481" i="2" s="1"/>
  <c r="BA481" i="2"/>
  <c r="AB481" i="2" s="1"/>
  <c r="BI481" i="2"/>
  <c r="AJ481" i="2" s="1"/>
  <c r="BD481" i="2"/>
  <c r="AE481" i="2" s="1"/>
  <c r="BE481" i="2"/>
  <c r="AF481" i="2" s="1"/>
  <c r="BC481" i="2"/>
  <c r="AD481" i="2" s="1"/>
  <c r="AZ396" i="2"/>
  <c r="AA396" i="2" s="1"/>
  <c r="BA396" i="2"/>
  <c r="AB396" i="2" s="1"/>
  <c r="BB396" i="2"/>
  <c r="AC396" i="2" s="1"/>
  <c r="BC396" i="2"/>
  <c r="AD396" i="2" s="1"/>
  <c r="BG396" i="2"/>
  <c r="AH396" i="2" s="1"/>
  <c r="BG784" i="2"/>
  <c r="AH784" i="2" s="1"/>
  <c r="BJ784" i="2"/>
  <c r="AK784" i="2" s="1"/>
  <c r="BB784" i="2"/>
  <c r="AC784" i="2" s="1"/>
  <c r="BE784" i="2"/>
  <c r="AF784" i="2" s="1"/>
  <c r="BK784" i="2"/>
  <c r="AL784" i="2" s="1"/>
  <c r="Y784" i="2"/>
  <c r="BD784" i="2"/>
  <c r="AE784" i="2" s="1"/>
  <c r="BI784" i="2"/>
  <c r="AJ784" i="2" s="1"/>
  <c r="BF784" i="2"/>
  <c r="AG784" i="2" s="1"/>
  <c r="BC784" i="2"/>
  <c r="AD784" i="2" s="1"/>
  <c r="BA784" i="2"/>
  <c r="AB784" i="2" s="1"/>
  <c r="BD629" i="2"/>
  <c r="AE629" i="2" s="1"/>
  <c r="BK629" i="2"/>
  <c r="AL629" i="2" s="1"/>
  <c r="BB629" i="2"/>
  <c r="AC629" i="2" s="1"/>
  <c r="AZ629" i="2"/>
  <c r="AA629" i="2" s="1"/>
  <c r="BA629" i="2"/>
  <c r="AB629" i="2" s="1"/>
  <c r="BE629" i="2"/>
  <c r="AF629" i="2" s="1"/>
  <c r="BJ629" i="2"/>
  <c r="AK629" i="2" s="1"/>
  <c r="BF629" i="2"/>
  <c r="AG629" i="2" s="1"/>
  <c r="BC629" i="2"/>
  <c r="AD629" i="2" s="1"/>
  <c r="BH629" i="2"/>
  <c r="AI629" i="2" s="1"/>
  <c r="BG629" i="2"/>
  <c r="AH629" i="2" s="1"/>
  <c r="BI629" i="2"/>
  <c r="AJ629" i="2" s="1"/>
  <c r="BG678" i="2"/>
  <c r="AH678" i="2" s="1"/>
  <c r="BA678" i="2"/>
  <c r="AB678" i="2" s="1"/>
  <c r="BC678" i="2"/>
  <c r="AD678" i="2" s="1"/>
  <c r="U839" i="2"/>
  <c r="X508" i="2" s="1"/>
  <c r="U641" i="2"/>
  <c r="U151" i="2"/>
  <c r="X105" i="2" s="1"/>
  <c r="U815" i="2"/>
  <c r="X497" i="2" s="1"/>
  <c r="U584" i="2"/>
  <c r="U1016" i="2"/>
  <c r="U807" i="2"/>
  <c r="X493" i="2" s="1"/>
  <c r="Z347" i="2"/>
  <c r="BK347" i="2"/>
  <c r="AL347" i="2" s="1"/>
  <c r="BF347" i="2"/>
  <c r="AG347" i="2" s="1"/>
  <c r="BC347" i="2"/>
  <c r="AD347" i="2" s="1"/>
  <c r="BG347" i="2"/>
  <c r="AH347" i="2" s="1"/>
  <c r="BH347" i="2"/>
  <c r="AI347" i="2" s="1"/>
  <c r="BJ347" i="2"/>
  <c r="AK347" i="2" s="1"/>
  <c r="BD347" i="2"/>
  <c r="AE347" i="2" s="1"/>
  <c r="BE347" i="2"/>
  <c r="AF347" i="2" s="1"/>
  <c r="BA347" i="2"/>
  <c r="AB347" i="2" s="1"/>
  <c r="BI347" i="2"/>
  <c r="AJ347" i="2" s="1"/>
  <c r="BB347" i="2"/>
  <c r="AC347" i="2" s="1"/>
  <c r="Y347" i="2"/>
  <c r="AZ347" i="2"/>
  <c r="AA347" i="2" s="1"/>
  <c r="U1635" i="2"/>
  <c r="X844" i="2" s="1"/>
  <c r="BD367" i="2"/>
  <c r="AE367" i="2" s="1"/>
  <c r="BC367" i="2"/>
  <c r="AD367" i="2" s="1"/>
  <c r="BI367" i="2"/>
  <c r="AJ367" i="2" s="1"/>
  <c r="BG367" i="2"/>
  <c r="AH367" i="2" s="1"/>
  <c r="AZ367" i="2"/>
  <c r="AA367" i="2" s="1"/>
  <c r="BJ367" i="2"/>
  <c r="AK367" i="2" s="1"/>
  <c r="BK367" i="2"/>
  <c r="AL367" i="2" s="1"/>
  <c r="BE367" i="2"/>
  <c r="AF367" i="2" s="1"/>
  <c r="BB367" i="2"/>
  <c r="AC367" i="2" s="1"/>
  <c r="U1596" i="2"/>
  <c r="U1440" i="2"/>
  <c r="U1848" i="2"/>
  <c r="U1072" i="2"/>
  <c r="U192" i="2"/>
  <c r="X134" i="2" s="1"/>
  <c r="U1880" i="2"/>
  <c r="U383" i="2"/>
  <c r="X275" i="2" s="1"/>
  <c r="Z354" i="2"/>
  <c r="BI354" i="2"/>
  <c r="AJ354" i="2" s="1"/>
  <c r="AZ354" i="2"/>
  <c r="AA354" i="2" s="1"/>
  <c r="BD354" i="2"/>
  <c r="AE354" i="2" s="1"/>
  <c r="BB354" i="2"/>
  <c r="AC354" i="2" s="1"/>
  <c r="BE354" i="2"/>
  <c r="AF354" i="2" s="1"/>
  <c r="BA354" i="2"/>
  <c r="AB354" i="2" s="1"/>
  <c r="BJ354" i="2"/>
  <c r="AK354" i="2" s="1"/>
  <c r="BF354" i="2"/>
  <c r="AG354" i="2" s="1"/>
  <c r="BK354" i="2"/>
  <c r="AL354" i="2" s="1"/>
  <c r="BC354" i="2"/>
  <c r="AD354" i="2" s="1"/>
  <c r="Y354" i="2"/>
  <c r="BG354" i="2"/>
  <c r="AH354" i="2" s="1"/>
  <c r="BH354" i="2"/>
  <c r="AI354" i="2" s="1"/>
  <c r="BD579" i="2"/>
  <c r="AE579" i="2" s="1"/>
  <c r="BF579" i="2"/>
  <c r="AG579" i="2" s="1"/>
  <c r="BH579" i="2"/>
  <c r="AI579" i="2" s="1"/>
  <c r="AZ579" i="2"/>
  <c r="AA579" i="2" s="1"/>
  <c r="BJ579" i="2"/>
  <c r="AK579" i="2" s="1"/>
  <c r="BC579" i="2"/>
  <c r="AD579" i="2" s="1"/>
  <c r="BK579" i="2"/>
  <c r="AL579" i="2" s="1"/>
  <c r="BE579" i="2"/>
  <c r="AF579" i="2" s="1"/>
  <c r="BI579" i="2"/>
  <c r="AJ579" i="2" s="1"/>
  <c r="Y547" i="2"/>
  <c r="BA547" i="2"/>
  <c r="AB547" i="2" s="1"/>
  <c r="BD547" i="2"/>
  <c r="AE547" i="2" s="1"/>
  <c r="BH547" i="2"/>
  <c r="AI547" i="2" s="1"/>
  <c r="BI547" i="2"/>
  <c r="AJ547" i="2" s="1"/>
  <c r="BC547" i="2"/>
  <c r="AD547" i="2" s="1"/>
  <c r="AZ547" i="2"/>
  <c r="AA547" i="2" s="1"/>
  <c r="BF547" i="2"/>
  <c r="AG547" i="2" s="1"/>
  <c r="BG547" i="2"/>
  <c r="AH547" i="2" s="1"/>
  <c r="BB547" i="2"/>
  <c r="AC547" i="2" s="1"/>
  <c r="BJ547" i="2"/>
  <c r="AK547" i="2" s="1"/>
  <c r="BK547" i="2"/>
  <c r="AL547" i="2" s="1"/>
  <c r="BE547" i="2"/>
  <c r="AF547" i="2" s="1"/>
  <c r="BJ520" i="2"/>
  <c r="AK520" i="2" s="1"/>
  <c r="BG520" i="2"/>
  <c r="AH520" i="2" s="1"/>
  <c r="BD520" i="2"/>
  <c r="AE520" i="2" s="1"/>
  <c r="Z375" i="2"/>
  <c r="BJ375" i="2"/>
  <c r="AK375" i="2" s="1"/>
  <c r="BF375" i="2"/>
  <c r="AG375" i="2" s="1"/>
  <c r="BH375" i="2"/>
  <c r="AI375" i="2" s="1"/>
  <c r="BK375" i="2"/>
  <c r="AL375" i="2" s="1"/>
  <c r="AZ375" i="2"/>
  <c r="AA375" i="2" s="1"/>
  <c r="BC375" i="2"/>
  <c r="AD375" i="2" s="1"/>
  <c r="BG375" i="2"/>
  <c r="AH375" i="2" s="1"/>
  <c r="BI375" i="2"/>
  <c r="AJ375" i="2" s="1"/>
  <c r="BB375" i="2"/>
  <c r="AC375" i="2" s="1"/>
  <c r="BA375" i="2"/>
  <c r="AB375" i="2" s="1"/>
  <c r="BD375" i="2"/>
  <c r="AE375" i="2" s="1"/>
  <c r="Y375" i="2"/>
  <c r="BE375" i="2"/>
  <c r="AF375" i="2" s="1"/>
  <c r="BA482" i="2"/>
  <c r="AB482" i="2" s="1"/>
  <c r="BG482" i="2"/>
  <c r="AH482" i="2" s="1"/>
  <c r="Y482" i="2"/>
  <c r="BK482" i="2"/>
  <c r="AL482" i="2" s="1"/>
  <c r="BH482" i="2"/>
  <c r="AI482" i="2" s="1"/>
  <c r="BD39" i="2"/>
  <c r="AE39" i="2" s="1"/>
  <c r="BA39" i="2"/>
  <c r="AB39" i="2" s="1"/>
  <c r="BG39" i="2"/>
  <c r="AH39" i="2" s="1"/>
  <c r="BC39" i="2"/>
  <c r="AD39" i="2" s="1"/>
  <c r="AZ39" i="2"/>
  <c r="AA39" i="2" s="1"/>
  <c r="BJ39" i="2"/>
  <c r="AK39" i="2" s="1"/>
  <c r="BH39" i="2"/>
  <c r="AI39" i="2" s="1"/>
  <c r="BI39" i="2"/>
  <c r="AJ39" i="2" s="1"/>
  <c r="BE39" i="2"/>
  <c r="AF39" i="2" s="1"/>
  <c r="BK39" i="2"/>
  <c r="AL39" i="2" s="1"/>
  <c r="BF39" i="2"/>
  <c r="AG39" i="2" s="1"/>
  <c r="Z662" i="2"/>
  <c r="BD662" i="2"/>
  <c r="AE662" i="2" s="1"/>
  <c r="BJ662" i="2"/>
  <c r="AK662" i="2" s="1"/>
  <c r="BH662" i="2"/>
  <c r="AI662" i="2" s="1"/>
  <c r="BK662" i="2"/>
  <c r="AL662" i="2" s="1"/>
  <c r="Y662" i="2"/>
  <c r="BG662" i="2"/>
  <c r="AH662" i="2" s="1"/>
  <c r="BE662" i="2"/>
  <c r="AF662" i="2" s="1"/>
  <c r="AZ662" i="2"/>
  <c r="AA662" i="2" s="1"/>
  <c r="BC662" i="2"/>
  <c r="AD662" i="2" s="1"/>
  <c r="BA662" i="2"/>
  <c r="AB662" i="2" s="1"/>
  <c r="BF662" i="2"/>
  <c r="AG662" i="2" s="1"/>
  <c r="BI662" i="2"/>
  <c r="AJ662" i="2" s="1"/>
  <c r="BB662" i="2"/>
  <c r="AC662" i="2" s="1"/>
  <c r="Z717" i="2"/>
  <c r="Y472" i="2"/>
  <c r="BC472" i="2"/>
  <c r="AD472" i="2" s="1"/>
  <c r="BH472" i="2"/>
  <c r="AI472" i="2" s="1"/>
  <c r="BF472" i="2"/>
  <c r="AG472" i="2" s="1"/>
  <c r="BI472" i="2"/>
  <c r="AJ472" i="2" s="1"/>
  <c r="BG472" i="2"/>
  <c r="AH472" i="2" s="1"/>
  <c r="BJ472" i="2"/>
  <c r="AK472" i="2" s="1"/>
  <c r="BD472" i="2"/>
  <c r="AE472" i="2" s="1"/>
  <c r="BK472" i="2"/>
  <c r="AL472" i="2" s="1"/>
  <c r="BE472" i="2"/>
  <c r="AF472" i="2" s="1"/>
  <c r="BB472" i="2"/>
  <c r="AC472" i="2" s="1"/>
  <c r="AZ472" i="2"/>
  <c r="AA472" i="2" s="1"/>
  <c r="BA472" i="2"/>
  <c r="AB472" i="2" s="1"/>
  <c r="BH394" i="2"/>
  <c r="AI394" i="2" s="1"/>
  <c r="BE394" i="2"/>
  <c r="AF394" i="2" s="1"/>
  <c r="BH1033" i="2"/>
  <c r="AI1033" i="2" s="1"/>
  <c r="BG1033" i="2"/>
  <c r="AH1033" i="2" s="1"/>
  <c r="BI1033" i="2"/>
  <c r="AJ1033" i="2" s="1"/>
  <c r="BB1033" i="2"/>
  <c r="AC1033" i="2" s="1"/>
  <c r="BC1033" i="2"/>
  <c r="AD1033" i="2" s="1"/>
  <c r="BJ1033" i="2"/>
  <c r="AK1033" i="2" s="1"/>
  <c r="BD1033" i="2"/>
  <c r="AE1033" i="2" s="1"/>
  <c r="BK1033" i="2"/>
  <c r="AL1033" i="2" s="1"/>
  <c r="BF1033" i="2"/>
  <c r="AG1033" i="2" s="1"/>
  <c r="BE1033" i="2"/>
  <c r="AF1033" i="2" s="1"/>
  <c r="BA1033" i="2"/>
  <c r="AB1033" i="2" s="1"/>
  <c r="AZ1033" i="2"/>
  <c r="AA1033" i="2" s="1"/>
  <c r="Z1042" i="2"/>
  <c r="BB1042" i="2"/>
  <c r="AC1042" i="2" s="1"/>
  <c r="BK1042" i="2"/>
  <c r="AL1042" i="2" s="1"/>
  <c r="BC1042" i="2"/>
  <c r="AD1042" i="2" s="1"/>
  <c r="BF1042" i="2"/>
  <c r="AG1042" i="2" s="1"/>
  <c r="BI1042" i="2"/>
  <c r="AJ1042" i="2" s="1"/>
  <c r="BG1042" i="2"/>
  <c r="AH1042" i="2" s="1"/>
  <c r="BH1042" i="2"/>
  <c r="AI1042" i="2" s="1"/>
  <c r="BE1042" i="2"/>
  <c r="AF1042" i="2" s="1"/>
  <c r="BJ1042" i="2"/>
  <c r="AK1042" i="2" s="1"/>
  <c r="BD1042" i="2"/>
  <c r="AE1042" i="2" s="1"/>
  <c r="AZ1042" i="2"/>
  <c r="AA1042" i="2" s="1"/>
  <c r="BA1042" i="2"/>
  <c r="AB1042" i="2" s="1"/>
  <c r="Y1042" i="2"/>
  <c r="Z966" i="2"/>
  <c r="BC966" i="2"/>
  <c r="AD966" i="2" s="1"/>
  <c r="BK966" i="2"/>
  <c r="AL966" i="2" s="1"/>
  <c r="BA966" i="2"/>
  <c r="AB966" i="2" s="1"/>
  <c r="BD966" i="2"/>
  <c r="AE966" i="2" s="1"/>
  <c r="AZ966" i="2"/>
  <c r="AA966" i="2" s="1"/>
  <c r="BB966" i="2"/>
  <c r="AC966" i="2" s="1"/>
  <c r="BF966" i="2"/>
  <c r="AG966" i="2" s="1"/>
  <c r="BE966" i="2"/>
  <c r="AF966" i="2" s="1"/>
  <c r="BG966" i="2"/>
  <c r="AH966" i="2" s="1"/>
  <c r="BH966" i="2"/>
  <c r="AI966" i="2" s="1"/>
  <c r="Y966" i="2"/>
  <c r="BJ966" i="2"/>
  <c r="AK966" i="2" s="1"/>
  <c r="BI966" i="2"/>
  <c r="AJ966" i="2" s="1"/>
  <c r="Z1067" i="2"/>
  <c r="BI1067" i="2"/>
  <c r="AJ1067" i="2" s="1"/>
  <c r="BC1067" i="2"/>
  <c r="AD1067" i="2" s="1"/>
  <c r="BF1067" i="2"/>
  <c r="AG1067" i="2" s="1"/>
  <c r="BB1067" i="2"/>
  <c r="AC1067" i="2" s="1"/>
  <c r="BH1067" i="2"/>
  <c r="AI1067" i="2" s="1"/>
  <c r="BE1067" i="2"/>
  <c r="AF1067" i="2" s="1"/>
  <c r="Y1067" i="2"/>
  <c r="BD1067" i="2"/>
  <c r="AE1067" i="2" s="1"/>
  <c r="AZ1067" i="2"/>
  <c r="AA1067" i="2" s="1"/>
  <c r="BA1067" i="2"/>
  <c r="AB1067" i="2" s="1"/>
  <c r="BG1067" i="2"/>
  <c r="AH1067" i="2" s="1"/>
  <c r="BK1067" i="2"/>
  <c r="AL1067" i="2" s="1"/>
  <c r="BJ1067" i="2"/>
  <c r="AK1067" i="2" s="1"/>
  <c r="Y5" i="2"/>
  <c r="BE5" i="2"/>
  <c r="AF5" i="2" s="1"/>
  <c r="BD5" i="2"/>
  <c r="AE5" i="2" s="1"/>
  <c r="BG5" i="2"/>
  <c r="AH5" i="2" s="1"/>
  <c r="BF5" i="2"/>
  <c r="AG5" i="2" s="1"/>
  <c r="BH5" i="2"/>
  <c r="AI5" i="2" s="1"/>
  <c r="BJ5" i="2"/>
  <c r="AK5" i="2" s="1"/>
  <c r="BA5" i="2"/>
  <c r="AB5" i="2" s="1"/>
  <c r="BC5" i="2"/>
  <c r="AD5" i="2" s="1"/>
  <c r="BB5" i="2"/>
  <c r="AC5" i="2" s="1"/>
  <c r="BI5" i="2"/>
  <c r="AJ5" i="2" s="1"/>
  <c r="BK5" i="2"/>
  <c r="AL5" i="2" s="1"/>
  <c r="Z5" i="2"/>
  <c r="Y480" i="2"/>
  <c r="BD311" i="2"/>
  <c r="AE311" i="2" s="1"/>
  <c r="BC311" i="2"/>
  <c r="AD311" i="2" s="1"/>
  <c r="BB311" i="2"/>
  <c r="AC311" i="2" s="1"/>
  <c r="BG311" i="2"/>
  <c r="AH311" i="2" s="1"/>
  <c r="BA311" i="2"/>
  <c r="AB311" i="2" s="1"/>
  <c r="BJ311" i="2"/>
  <c r="AK311" i="2" s="1"/>
  <c r="Y311" i="2"/>
  <c r="BH311" i="2"/>
  <c r="AI311" i="2" s="1"/>
  <c r="BK311" i="2"/>
  <c r="AL311" i="2" s="1"/>
  <c r="AZ311" i="2"/>
  <c r="AA311" i="2" s="1"/>
  <c r="BF311" i="2"/>
  <c r="AG311" i="2" s="1"/>
  <c r="BJ906" i="2"/>
  <c r="AK906" i="2" s="1"/>
  <c r="BH906" i="2"/>
  <c r="AI906" i="2" s="1"/>
  <c r="BD906" i="2"/>
  <c r="AE906" i="2" s="1"/>
  <c r="BI906" i="2"/>
  <c r="AJ906" i="2" s="1"/>
  <c r="BF906" i="2"/>
  <c r="AG906" i="2" s="1"/>
  <c r="BE906" i="2"/>
  <c r="AF906" i="2" s="1"/>
  <c r="BB906" i="2"/>
  <c r="AC906" i="2" s="1"/>
  <c r="BA906" i="2"/>
  <c r="AB906" i="2" s="1"/>
  <c r="BG906" i="2"/>
  <c r="AH906" i="2" s="1"/>
  <c r="BC906" i="2"/>
  <c r="AD906" i="2" s="1"/>
  <c r="AZ906" i="2"/>
  <c r="AA906" i="2" s="1"/>
  <c r="Z1028" i="2"/>
  <c r="BI1028" i="2"/>
  <c r="AJ1028" i="2" s="1"/>
  <c r="BF1028" i="2"/>
  <c r="AG1028" i="2" s="1"/>
  <c r="BG1028" i="2"/>
  <c r="AH1028" i="2" s="1"/>
  <c r="BD1028" i="2"/>
  <c r="AE1028" i="2" s="1"/>
  <c r="BJ1028" i="2"/>
  <c r="AK1028" i="2" s="1"/>
  <c r="BK1028" i="2"/>
  <c r="AL1028" i="2" s="1"/>
  <c r="BC1028" i="2"/>
  <c r="AD1028" i="2" s="1"/>
  <c r="BH1028" i="2"/>
  <c r="AI1028" i="2" s="1"/>
  <c r="BB1028" i="2"/>
  <c r="AC1028" i="2" s="1"/>
  <c r="BE1028" i="2"/>
  <c r="AF1028" i="2" s="1"/>
  <c r="BC413" i="2"/>
  <c r="AD413" i="2" s="1"/>
  <c r="BB413" i="2"/>
  <c r="AC413" i="2" s="1"/>
  <c r="BI413" i="2"/>
  <c r="AJ413" i="2" s="1"/>
  <c r="BE413" i="2"/>
  <c r="AF413" i="2" s="1"/>
  <c r="BJ413" i="2"/>
  <c r="AK413" i="2" s="1"/>
  <c r="BK413" i="2"/>
  <c r="AL413" i="2" s="1"/>
  <c r="BA413" i="2"/>
  <c r="AB413" i="2" s="1"/>
  <c r="BF413" i="2"/>
  <c r="AG413" i="2" s="1"/>
  <c r="BG413" i="2"/>
  <c r="AH413" i="2" s="1"/>
  <c r="Z36" i="2"/>
  <c r="BE36" i="2"/>
  <c r="AF36" i="2" s="1"/>
  <c r="BB36" i="2"/>
  <c r="AC36" i="2" s="1"/>
  <c r="BD36" i="2"/>
  <c r="AE36" i="2" s="1"/>
  <c r="BC36" i="2"/>
  <c r="AD36" i="2" s="1"/>
  <c r="BH36" i="2"/>
  <c r="AI36" i="2" s="1"/>
  <c r="Y36" i="2"/>
  <c r="BI36" i="2"/>
  <c r="AJ36" i="2" s="1"/>
  <c r="BK36" i="2"/>
  <c r="AL36" i="2" s="1"/>
  <c r="BJ36" i="2"/>
  <c r="AK36" i="2" s="1"/>
  <c r="AZ36" i="2"/>
  <c r="AA36" i="2" s="1"/>
  <c r="BA36" i="2"/>
  <c r="AB36" i="2" s="1"/>
  <c r="BG36" i="2"/>
  <c r="AH36" i="2" s="1"/>
  <c r="BF36" i="2"/>
  <c r="AG36" i="2" s="1"/>
  <c r="BA348" i="2"/>
  <c r="AB348" i="2" s="1"/>
  <c r="BH348" i="2"/>
  <c r="AI348" i="2" s="1"/>
  <c r="BF348" i="2"/>
  <c r="AG348" i="2" s="1"/>
  <c r="BB348" i="2"/>
  <c r="AC348" i="2" s="1"/>
  <c r="BD348" i="2"/>
  <c r="AE348" i="2" s="1"/>
  <c r="BJ348" i="2"/>
  <c r="AK348" i="2" s="1"/>
  <c r="AZ348" i="2"/>
  <c r="AA348" i="2" s="1"/>
  <c r="BC348" i="2"/>
  <c r="AD348" i="2" s="1"/>
  <c r="BE348" i="2"/>
  <c r="AF348" i="2" s="1"/>
  <c r="BK348" i="2"/>
  <c r="AL348" i="2" s="1"/>
  <c r="BG348" i="2"/>
  <c r="AH348" i="2" s="1"/>
  <c r="BI348" i="2"/>
  <c r="AJ348" i="2" s="1"/>
  <c r="Y885" i="2"/>
  <c r="BJ885" i="2"/>
  <c r="AK885" i="2" s="1"/>
  <c r="BA885" i="2"/>
  <c r="AB885" i="2" s="1"/>
  <c r="BK885" i="2"/>
  <c r="AL885" i="2" s="1"/>
  <c r="BH885" i="2"/>
  <c r="AI885" i="2" s="1"/>
  <c r="BI885" i="2"/>
  <c r="AJ885" i="2" s="1"/>
  <c r="BD885" i="2"/>
  <c r="AE885" i="2" s="1"/>
  <c r="Z885" i="2"/>
  <c r="AZ885" i="2"/>
  <c r="AA885" i="2" s="1"/>
  <c r="BG885" i="2"/>
  <c r="AH885" i="2" s="1"/>
  <c r="BC885" i="2"/>
  <c r="AD885" i="2" s="1"/>
  <c r="BE885" i="2"/>
  <c r="AF885" i="2" s="1"/>
  <c r="BF885" i="2"/>
  <c r="AG885" i="2" s="1"/>
  <c r="BB885" i="2"/>
  <c r="AC885" i="2" s="1"/>
  <c r="Z93" i="2"/>
  <c r="BF93" i="2"/>
  <c r="AG93" i="2" s="1"/>
  <c r="BH93" i="2"/>
  <c r="AI93" i="2" s="1"/>
  <c r="BI93" i="2"/>
  <c r="AJ93" i="2" s="1"/>
  <c r="BB93" i="2"/>
  <c r="AC93" i="2" s="1"/>
  <c r="AZ93" i="2"/>
  <c r="AA93" i="2" s="1"/>
  <c r="Y93" i="2"/>
  <c r="BJ93" i="2"/>
  <c r="AK93" i="2" s="1"/>
  <c r="BA93" i="2"/>
  <c r="AB93" i="2" s="1"/>
  <c r="BD93" i="2"/>
  <c r="AE93" i="2" s="1"/>
  <c r="BC93" i="2"/>
  <c r="AD93" i="2" s="1"/>
  <c r="BE93" i="2"/>
  <c r="AF93" i="2" s="1"/>
  <c r="BK93" i="2"/>
  <c r="AL93" i="2" s="1"/>
  <c r="BG93" i="2"/>
  <c r="AH93" i="2" s="1"/>
  <c r="BI1051" i="2"/>
  <c r="AJ1051" i="2" s="1"/>
  <c r="BE1051" i="2"/>
  <c r="AF1051" i="2" s="1"/>
  <c r="BB1051" i="2"/>
  <c r="AC1051" i="2" s="1"/>
  <c r="BK1051" i="2"/>
  <c r="AL1051" i="2" s="1"/>
  <c r="BG1051" i="2"/>
  <c r="AH1051" i="2" s="1"/>
  <c r="BJ1051" i="2"/>
  <c r="AK1051" i="2" s="1"/>
  <c r="BF1051" i="2"/>
  <c r="AG1051" i="2" s="1"/>
  <c r="AZ1051" i="2"/>
  <c r="AA1051" i="2" s="1"/>
  <c r="BD1051" i="2"/>
  <c r="AE1051" i="2" s="1"/>
  <c r="BH1051" i="2"/>
  <c r="AI1051" i="2" s="1"/>
  <c r="BC1051" i="2"/>
  <c r="AD1051" i="2" s="1"/>
  <c r="BA1051" i="2"/>
  <c r="AB1051" i="2" s="1"/>
  <c r="BB553" i="2"/>
  <c r="AC553" i="2" s="1"/>
  <c r="BK553" i="2"/>
  <c r="AL553" i="2" s="1"/>
  <c r="Y553" i="2"/>
  <c r="BF553" i="2"/>
  <c r="AG553" i="2" s="1"/>
  <c r="AZ553" i="2"/>
  <c r="AA553" i="2" s="1"/>
  <c r="BH553" i="2"/>
  <c r="AI553" i="2" s="1"/>
  <c r="BD553" i="2"/>
  <c r="AE553" i="2" s="1"/>
  <c r="BE553" i="2"/>
  <c r="AF553" i="2" s="1"/>
  <c r="BG553" i="2"/>
  <c r="AH553" i="2" s="1"/>
  <c r="BA553" i="2"/>
  <c r="AB553" i="2" s="1"/>
  <c r="BI553" i="2"/>
  <c r="AJ553" i="2" s="1"/>
  <c r="BC553" i="2"/>
  <c r="AD553" i="2" s="1"/>
  <c r="BE460" i="2"/>
  <c r="AF460" i="2" s="1"/>
  <c r="BF460" i="2"/>
  <c r="AG460" i="2" s="1"/>
  <c r="AZ460" i="2"/>
  <c r="AA460" i="2" s="1"/>
  <c r="BJ460" i="2"/>
  <c r="AK460" i="2" s="1"/>
  <c r="BG460" i="2"/>
  <c r="AH460" i="2" s="1"/>
  <c r="BA460" i="2"/>
  <c r="AB460" i="2" s="1"/>
  <c r="BD460" i="2"/>
  <c r="AE460" i="2" s="1"/>
  <c r="BB460" i="2"/>
  <c r="AC460" i="2" s="1"/>
  <c r="BC460" i="2"/>
  <c r="AD460" i="2" s="1"/>
  <c r="BH460" i="2"/>
  <c r="AI460" i="2" s="1"/>
  <c r="BI460" i="2"/>
  <c r="AJ460" i="2" s="1"/>
  <c r="BK460" i="2"/>
  <c r="AL460" i="2" s="1"/>
  <c r="BC1012" i="2"/>
  <c r="AD1012" i="2" s="1"/>
  <c r="BF967" i="2"/>
  <c r="AG967" i="2" s="1"/>
  <c r="BI967" i="2"/>
  <c r="AJ967" i="2" s="1"/>
  <c r="BC967" i="2"/>
  <c r="AD967" i="2" s="1"/>
  <c r="BH967" i="2"/>
  <c r="AI967" i="2" s="1"/>
  <c r="BJ892" i="2"/>
  <c r="AK892" i="2" s="1"/>
  <c r="BD892" i="2"/>
  <c r="AE892" i="2" s="1"/>
  <c r="BB892" i="2"/>
  <c r="AC892" i="2" s="1"/>
  <c r="BK892" i="2"/>
  <c r="AL892" i="2" s="1"/>
  <c r="BE892" i="2"/>
  <c r="AF892" i="2" s="1"/>
  <c r="BC892" i="2"/>
  <c r="AD892" i="2" s="1"/>
  <c r="BI892" i="2"/>
  <c r="AJ892" i="2" s="1"/>
  <c r="AZ892" i="2"/>
  <c r="AA892" i="2" s="1"/>
  <c r="BA892" i="2"/>
  <c r="AB892" i="2" s="1"/>
  <c r="BH892" i="2"/>
  <c r="AI892" i="2" s="1"/>
  <c r="BF892" i="2"/>
  <c r="AG892" i="2" s="1"/>
  <c r="BG892" i="2"/>
  <c r="AH892" i="2" s="1"/>
  <c r="Z1056" i="2"/>
  <c r="AZ1056" i="2"/>
  <c r="AA1056" i="2" s="1"/>
  <c r="BD1056" i="2"/>
  <c r="AE1056" i="2" s="1"/>
  <c r="BA1056" i="2"/>
  <c r="AB1056" i="2" s="1"/>
  <c r="BH1056" i="2"/>
  <c r="AI1056" i="2" s="1"/>
  <c r="BI1056" i="2"/>
  <c r="AJ1056" i="2" s="1"/>
  <c r="BB1056" i="2"/>
  <c r="AC1056" i="2" s="1"/>
  <c r="BF1056" i="2"/>
  <c r="AG1056" i="2" s="1"/>
  <c r="BE1056" i="2"/>
  <c r="AF1056" i="2" s="1"/>
  <c r="BG1056" i="2"/>
  <c r="AH1056" i="2" s="1"/>
  <c r="Y1056" i="2"/>
  <c r="BC1056" i="2"/>
  <c r="AD1056" i="2" s="1"/>
  <c r="BK1056" i="2"/>
  <c r="AL1056" i="2" s="1"/>
  <c r="BJ1056" i="2"/>
  <c r="AK1056" i="2" s="1"/>
  <c r="Z250" i="2"/>
  <c r="BA250" i="2"/>
  <c r="AB250" i="2" s="1"/>
  <c r="BC250" i="2"/>
  <c r="AD250" i="2" s="1"/>
  <c r="BG250" i="2"/>
  <c r="AH250" i="2" s="1"/>
  <c r="BI250" i="2"/>
  <c r="AJ250" i="2" s="1"/>
  <c r="BJ250" i="2"/>
  <c r="AK250" i="2" s="1"/>
  <c r="BH250" i="2"/>
  <c r="AI250" i="2" s="1"/>
  <c r="BF250" i="2"/>
  <c r="AG250" i="2" s="1"/>
  <c r="Y250" i="2"/>
  <c r="BB250" i="2"/>
  <c r="AC250" i="2" s="1"/>
  <c r="AZ250" i="2"/>
  <c r="AA250" i="2" s="1"/>
  <c r="BK250" i="2"/>
  <c r="AL250" i="2" s="1"/>
  <c r="BD250" i="2"/>
  <c r="AE250" i="2" s="1"/>
  <c r="BE250" i="2"/>
  <c r="AF250" i="2" s="1"/>
  <c r="Z1005" i="2"/>
  <c r="BB1005" i="2"/>
  <c r="AC1005" i="2" s="1"/>
  <c r="Y1005" i="2"/>
  <c r="BK1005" i="2"/>
  <c r="AL1005" i="2" s="1"/>
  <c r="BF1005" i="2"/>
  <c r="AG1005" i="2" s="1"/>
  <c r="AZ1005" i="2"/>
  <c r="AA1005" i="2" s="1"/>
  <c r="BC1005" i="2"/>
  <c r="AD1005" i="2" s="1"/>
  <c r="BH1005" i="2"/>
  <c r="AI1005" i="2" s="1"/>
  <c r="BA1005" i="2"/>
  <c r="AB1005" i="2" s="1"/>
  <c r="BD1005" i="2"/>
  <c r="AE1005" i="2" s="1"/>
  <c r="BG1005" i="2"/>
  <c r="AH1005" i="2" s="1"/>
  <c r="BJ1005" i="2"/>
  <c r="AK1005" i="2" s="1"/>
  <c r="BE1005" i="2"/>
  <c r="AF1005" i="2" s="1"/>
  <c r="BI1005" i="2"/>
  <c r="AJ1005" i="2" s="1"/>
  <c r="BB834" i="2"/>
  <c r="AC834" i="2" s="1"/>
  <c r="BJ834" i="2"/>
  <c r="AK834" i="2" s="1"/>
  <c r="BC834" i="2"/>
  <c r="AD834" i="2" s="1"/>
  <c r="BF834" i="2"/>
  <c r="AG834" i="2" s="1"/>
  <c r="BD834" i="2"/>
  <c r="AE834" i="2" s="1"/>
  <c r="AZ834" i="2"/>
  <c r="AA834" i="2" s="1"/>
  <c r="BG834" i="2"/>
  <c r="AH834" i="2" s="1"/>
  <c r="BE834" i="2"/>
  <c r="AF834" i="2" s="1"/>
  <c r="BA834" i="2"/>
  <c r="AB834" i="2" s="1"/>
  <c r="BI834" i="2"/>
  <c r="AJ834" i="2" s="1"/>
  <c r="Y834" i="2"/>
  <c r="Z834" i="2"/>
  <c r="BH834" i="2"/>
  <c r="AI834" i="2" s="1"/>
  <c r="BK834" i="2"/>
  <c r="AL834" i="2" s="1"/>
  <c r="AZ131" i="2"/>
  <c r="AA131" i="2" s="1"/>
  <c r="BE131" i="2"/>
  <c r="AF131" i="2" s="1"/>
  <c r="BA131" i="2"/>
  <c r="AB131" i="2" s="1"/>
  <c r="BB131" i="2"/>
  <c r="AC131" i="2" s="1"/>
  <c r="BC131" i="2"/>
  <c r="AD131" i="2" s="1"/>
  <c r="Y1012" i="2"/>
  <c r="Z905" i="2"/>
  <c r="AZ905" i="2"/>
  <c r="AA905" i="2" s="1"/>
  <c r="BF905" i="2"/>
  <c r="AG905" i="2" s="1"/>
  <c r="BC905" i="2"/>
  <c r="AD905" i="2" s="1"/>
  <c r="BG905" i="2"/>
  <c r="AH905" i="2" s="1"/>
  <c r="BK905" i="2"/>
  <c r="AL905" i="2" s="1"/>
  <c r="BE905" i="2"/>
  <c r="AF905" i="2" s="1"/>
  <c r="BI905" i="2"/>
  <c r="AJ905" i="2" s="1"/>
  <c r="Y465" i="2"/>
  <c r="BD465" i="2"/>
  <c r="AE465" i="2" s="1"/>
  <c r="BJ465" i="2"/>
  <c r="AK465" i="2" s="1"/>
  <c r="BF465" i="2"/>
  <c r="AG465" i="2" s="1"/>
  <c r="BE465" i="2"/>
  <c r="AF465" i="2" s="1"/>
  <c r="BK465" i="2"/>
  <c r="AL465" i="2" s="1"/>
  <c r="BG465" i="2"/>
  <c r="AH465" i="2" s="1"/>
  <c r="BA465" i="2"/>
  <c r="AB465" i="2" s="1"/>
  <c r="BB465" i="2"/>
  <c r="AC465" i="2" s="1"/>
  <c r="BC465" i="2"/>
  <c r="AD465" i="2" s="1"/>
  <c r="AZ465" i="2"/>
  <c r="AA465" i="2" s="1"/>
  <c r="BH465" i="2"/>
  <c r="AI465" i="2" s="1"/>
  <c r="BI465" i="2"/>
  <c r="AJ465" i="2" s="1"/>
  <c r="BA931" i="2"/>
  <c r="AB931" i="2" s="1"/>
  <c r="BH931" i="2"/>
  <c r="AI931" i="2" s="1"/>
  <c r="Y931" i="2"/>
  <c r="BK931" i="2"/>
  <c r="AL931" i="2" s="1"/>
  <c r="BD931" i="2"/>
  <c r="AE931" i="2" s="1"/>
  <c r="BG931" i="2"/>
  <c r="AH931" i="2" s="1"/>
  <c r="BC931" i="2"/>
  <c r="AD931" i="2" s="1"/>
  <c r="BI931" i="2"/>
  <c r="AJ931" i="2" s="1"/>
  <c r="AZ931" i="2"/>
  <c r="AA931" i="2" s="1"/>
  <c r="BJ931" i="2"/>
  <c r="AK931" i="2" s="1"/>
  <c r="BF931" i="2"/>
  <c r="AG931" i="2" s="1"/>
  <c r="Z754" i="2"/>
  <c r="BB754" i="2"/>
  <c r="AC754" i="2" s="1"/>
  <c r="Y754" i="2"/>
  <c r="BA754" i="2"/>
  <c r="AB754" i="2" s="1"/>
  <c r="AZ754" i="2"/>
  <c r="AA754" i="2" s="1"/>
  <c r="BH754" i="2"/>
  <c r="AI754" i="2" s="1"/>
  <c r="BD754" i="2"/>
  <c r="AE754" i="2" s="1"/>
  <c r="BE754" i="2"/>
  <c r="AF754" i="2" s="1"/>
  <c r="BI754" i="2"/>
  <c r="AJ754" i="2" s="1"/>
  <c r="BJ754" i="2"/>
  <c r="AK754" i="2" s="1"/>
  <c r="BG754" i="2"/>
  <c r="AH754" i="2" s="1"/>
  <c r="BK754" i="2"/>
  <c r="AL754" i="2" s="1"/>
  <c r="BC754" i="2"/>
  <c r="AD754" i="2" s="1"/>
  <c r="BF754" i="2"/>
  <c r="AG754" i="2" s="1"/>
  <c r="Z81" i="2"/>
  <c r="BJ81" i="2"/>
  <c r="AK81" i="2" s="1"/>
  <c r="BH81" i="2"/>
  <c r="AI81" i="2" s="1"/>
  <c r="BC81" i="2"/>
  <c r="AD81" i="2" s="1"/>
  <c r="AZ81" i="2"/>
  <c r="AA81" i="2" s="1"/>
  <c r="BI81" i="2"/>
  <c r="AJ81" i="2" s="1"/>
  <c r="BF81" i="2"/>
  <c r="AG81" i="2" s="1"/>
  <c r="BB81" i="2"/>
  <c r="AC81" i="2" s="1"/>
  <c r="BK81" i="2"/>
  <c r="AL81" i="2" s="1"/>
  <c r="BG81" i="2"/>
  <c r="AH81" i="2" s="1"/>
  <c r="BD81" i="2"/>
  <c r="AE81" i="2" s="1"/>
  <c r="BA81" i="2"/>
  <c r="AB81" i="2" s="1"/>
  <c r="Y81" i="2"/>
  <c r="BE81" i="2"/>
  <c r="AF81" i="2" s="1"/>
  <c r="AZ411" i="2"/>
  <c r="AA411" i="2" s="1"/>
  <c r="BI842" i="2"/>
  <c r="AJ842" i="2" s="1"/>
  <c r="BC842" i="2"/>
  <c r="AD842" i="2" s="1"/>
  <c r="BA842" i="2"/>
  <c r="AB842" i="2" s="1"/>
  <c r="AZ842" i="2"/>
  <c r="AA842" i="2" s="1"/>
  <c r="BF842" i="2"/>
  <c r="AG842" i="2" s="1"/>
  <c r="BH842" i="2"/>
  <c r="AI842" i="2" s="1"/>
  <c r="BG842" i="2"/>
  <c r="AH842" i="2" s="1"/>
  <c r="BD842" i="2"/>
  <c r="AE842" i="2" s="1"/>
  <c r="BJ842" i="2"/>
  <c r="AK842" i="2" s="1"/>
  <c r="BK842" i="2"/>
  <c r="AL842" i="2" s="1"/>
  <c r="BG284" i="2"/>
  <c r="AH284" i="2" s="1"/>
  <c r="BC284" i="2"/>
  <c r="AD284" i="2" s="1"/>
  <c r="BF284" i="2"/>
  <c r="AG284" i="2" s="1"/>
  <c r="BB284" i="2"/>
  <c r="AC284" i="2" s="1"/>
  <c r="BI284" i="2"/>
  <c r="AJ284" i="2" s="1"/>
  <c r="BH284" i="2"/>
  <c r="AI284" i="2" s="1"/>
  <c r="BJ284" i="2"/>
  <c r="AK284" i="2" s="1"/>
  <c r="BK284" i="2"/>
  <c r="AL284" i="2" s="1"/>
  <c r="AZ284" i="2"/>
  <c r="AA284" i="2" s="1"/>
  <c r="BA284" i="2"/>
  <c r="AB284" i="2" s="1"/>
  <c r="BE284" i="2"/>
  <c r="AF284" i="2" s="1"/>
  <c r="Z407" i="2"/>
  <c r="BD407" i="2"/>
  <c r="AE407" i="2" s="1"/>
  <c r="BE407" i="2"/>
  <c r="AF407" i="2" s="1"/>
  <c r="BK407" i="2"/>
  <c r="AL407" i="2" s="1"/>
  <c r="BH407" i="2"/>
  <c r="AI407" i="2" s="1"/>
  <c r="BI407" i="2"/>
  <c r="AJ407" i="2" s="1"/>
  <c r="BC407" i="2"/>
  <c r="AD407" i="2" s="1"/>
  <c r="BJ407" i="2"/>
  <c r="AK407" i="2" s="1"/>
  <c r="BA407" i="2"/>
  <c r="AB407" i="2" s="1"/>
  <c r="BB407" i="2"/>
  <c r="AC407" i="2" s="1"/>
  <c r="BG407" i="2"/>
  <c r="AH407" i="2" s="1"/>
  <c r="BF407" i="2"/>
  <c r="AG407" i="2" s="1"/>
  <c r="AZ407" i="2"/>
  <c r="AA407" i="2" s="1"/>
  <c r="Z526" i="2"/>
  <c r="BB526" i="2"/>
  <c r="AC526" i="2" s="1"/>
  <c r="BD526" i="2"/>
  <c r="AE526" i="2" s="1"/>
  <c r="BA526" i="2"/>
  <c r="AB526" i="2" s="1"/>
  <c r="BC526" i="2"/>
  <c r="AD526" i="2" s="1"/>
  <c r="BK526" i="2"/>
  <c r="AL526" i="2" s="1"/>
  <c r="BE526" i="2"/>
  <c r="AF526" i="2" s="1"/>
  <c r="BI526" i="2"/>
  <c r="AJ526" i="2" s="1"/>
  <c r="Y526" i="2"/>
  <c r="BJ526" i="2"/>
  <c r="AK526" i="2" s="1"/>
  <c r="AZ526" i="2"/>
  <c r="AA526" i="2" s="1"/>
  <c r="BF526" i="2"/>
  <c r="AG526" i="2" s="1"/>
  <c r="BG526" i="2"/>
  <c r="AH526" i="2" s="1"/>
  <c r="BH526" i="2"/>
  <c r="AI526" i="2" s="1"/>
  <c r="Z933" i="2"/>
  <c r="BF933" i="2"/>
  <c r="AG933" i="2" s="1"/>
  <c r="BB933" i="2"/>
  <c r="AC933" i="2" s="1"/>
  <c r="BA933" i="2"/>
  <c r="AB933" i="2" s="1"/>
  <c r="BJ933" i="2"/>
  <c r="AK933" i="2" s="1"/>
  <c r="Y933" i="2"/>
  <c r="BI933" i="2"/>
  <c r="AJ933" i="2" s="1"/>
  <c r="BK933" i="2"/>
  <c r="AL933" i="2" s="1"/>
  <c r="BC933" i="2"/>
  <c r="AD933" i="2" s="1"/>
  <c r="BH933" i="2"/>
  <c r="AI933" i="2" s="1"/>
  <c r="BD933" i="2"/>
  <c r="AE933" i="2" s="1"/>
  <c r="BG933" i="2"/>
  <c r="AH933" i="2" s="1"/>
  <c r="AZ933" i="2"/>
  <c r="AA933" i="2" s="1"/>
  <c r="BE933" i="2"/>
  <c r="AF933" i="2" s="1"/>
  <c r="BC132" i="2"/>
  <c r="AD132" i="2" s="1"/>
  <c r="BK132" i="2"/>
  <c r="AL132" i="2" s="1"/>
  <c r="BI132" i="2"/>
  <c r="AJ132" i="2" s="1"/>
  <c r="BF132" i="2"/>
  <c r="AG132" i="2" s="1"/>
  <c r="BE132" i="2"/>
  <c r="AF132" i="2" s="1"/>
  <c r="BG132" i="2"/>
  <c r="AH132" i="2" s="1"/>
  <c r="BB132" i="2"/>
  <c r="AC132" i="2" s="1"/>
  <c r="BJ132" i="2"/>
  <c r="AK132" i="2" s="1"/>
  <c r="BH132" i="2"/>
  <c r="AI132" i="2" s="1"/>
  <c r="BD132" i="2"/>
  <c r="AE132" i="2" s="1"/>
  <c r="AZ132" i="2"/>
  <c r="AA132" i="2" s="1"/>
  <c r="BI918" i="2"/>
  <c r="AJ918" i="2" s="1"/>
  <c r="BH918" i="2"/>
  <c r="AI918" i="2" s="1"/>
  <c r="BC918" i="2"/>
  <c r="AD918" i="2" s="1"/>
  <c r="BJ918" i="2"/>
  <c r="AK918" i="2" s="1"/>
  <c r="BG918" i="2"/>
  <c r="AH918" i="2" s="1"/>
  <c r="BA918" i="2"/>
  <c r="AB918" i="2" s="1"/>
  <c r="BK918" i="2"/>
  <c r="AL918" i="2" s="1"/>
  <c r="BB918" i="2"/>
  <c r="AC918" i="2" s="1"/>
  <c r="BF918" i="2"/>
  <c r="AG918" i="2" s="1"/>
  <c r="AZ918" i="2"/>
  <c r="AA918" i="2" s="1"/>
  <c r="BD918" i="2"/>
  <c r="AE918" i="2" s="1"/>
  <c r="BE918" i="2"/>
  <c r="AF918" i="2" s="1"/>
  <c r="BJ761" i="2"/>
  <c r="AK761" i="2" s="1"/>
  <c r="BB761" i="2"/>
  <c r="AC761" i="2" s="1"/>
  <c r="AZ761" i="2"/>
  <c r="AA761" i="2" s="1"/>
  <c r="BK761" i="2"/>
  <c r="AL761" i="2" s="1"/>
  <c r="BG761" i="2"/>
  <c r="AH761" i="2" s="1"/>
  <c r="BI761" i="2"/>
  <c r="AJ761" i="2" s="1"/>
  <c r="BE761" i="2"/>
  <c r="AF761" i="2" s="1"/>
  <c r="BH761" i="2"/>
  <c r="AI761" i="2" s="1"/>
  <c r="BA761" i="2"/>
  <c r="AB761" i="2" s="1"/>
  <c r="Z761" i="2"/>
  <c r="Y761" i="2"/>
  <c r="BC761" i="2"/>
  <c r="AD761" i="2" s="1"/>
  <c r="BF761" i="2"/>
  <c r="AG761" i="2" s="1"/>
  <c r="BD761" i="2"/>
  <c r="AE761" i="2" s="1"/>
  <c r="Z800" i="2"/>
  <c r="BH294" i="2"/>
  <c r="AI294" i="2" s="1"/>
  <c r="BF294" i="2"/>
  <c r="AG294" i="2" s="1"/>
  <c r="BB294" i="2"/>
  <c r="AC294" i="2" s="1"/>
  <c r="BA294" i="2"/>
  <c r="AB294" i="2" s="1"/>
  <c r="BC294" i="2"/>
  <c r="AD294" i="2" s="1"/>
  <c r="BE294" i="2"/>
  <c r="AF294" i="2" s="1"/>
  <c r="BJ294" i="2"/>
  <c r="AK294" i="2" s="1"/>
  <c r="BG294" i="2"/>
  <c r="AH294" i="2" s="1"/>
  <c r="BK294" i="2"/>
  <c r="AL294" i="2" s="1"/>
  <c r="BI294" i="2"/>
  <c r="AJ294" i="2" s="1"/>
  <c r="AZ294" i="2"/>
  <c r="AA294" i="2" s="1"/>
  <c r="Y796" i="2"/>
  <c r="BI796" i="2"/>
  <c r="AJ796" i="2" s="1"/>
  <c r="BA796" i="2"/>
  <c r="AB796" i="2" s="1"/>
  <c r="BD796" i="2"/>
  <c r="AE796" i="2" s="1"/>
  <c r="BF796" i="2"/>
  <c r="AG796" i="2" s="1"/>
  <c r="BE796" i="2"/>
  <c r="AF796" i="2" s="1"/>
  <c r="BH796" i="2"/>
  <c r="AI796" i="2" s="1"/>
  <c r="AZ796" i="2"/>
  <c r="AA796" i="2" s="1"/>
  <c r="BB796" i="2"/>
  <c r="AC796" i="2" s="1"/>
  <c r="BJ796" i="2"/>
  <c r="AK796" i="2" s="1"/>
  <c r="BC796" i="2"/>
  <c r="AD796" i="2" s="1"/>
  <c r="BG796" i="2"/>
  <c r="AH796" i="2" s="1"/>
  <c r="BD973" i="2"/>
  <c r="AE973" i="2" s="1"/>
  <c r="BC973" i="2"/>
  <c r="AD973" i="2" s="1"/>
  <c r="Y973" i="2"/>
  <c r="BJ973" i="2"/>
  <c r="AK973" i="2" s="1"/>
  <c r="BE973" i="2"/>
  <c r="AF973" i="2" s="1"/>
  <c r="Z973" i="2"/>
  <c r="BK973" i="2"/>
  <c r="AL973" i="2" s="1"/>
  <c r="BF973" i="2"/>
  <c r="AG973" i="2" s="1"/>
  <c r="BA973" i="2"/>
  <c r="AB973" i="2" s="1"/>
  <c r="BG973" i="2"/>
  <c r="AH973" i="2" s="1"/>
  <c r="BB973" i="2"/>
  <c r="AC973" i="2" s="1"/>
  <c r="BH973" i="2"/>
  <c r="AI973" i="2" s="1"/>
  <c r="BI973" i="2"/>
  <c r="AJ973" i="2" s="1"/>
  <c r="AZ973" i="2"/>
  <c r="AA973" i="2" s="1"/>
  <c r="BC42" i="2"/>
  <c r="AD42" i="2" s="1"/>
  <c r="BA42" i="2"/>
  <c r="AB42" i="2" s="1"/>
  <c r="BE42" i="2"/>
  <c r="AF42" i="2" s="1"/>
  <c r="AZ42" i="2"/>
  <c r="AA42" i="2" s="1"/>
  <c r="BF42" i="2"/>
  <c r="AG42" i="2" s="1"/>
  <c r="BG42" i="2"/>
  <c r="AH42" i="2" s="1"/>
  <c r="BJ42" i="2"/>
  <c r="AK42" i="2" s="1"/>
  <c r="Z980" i="2"/>
  <c r="BG980" i="2"/>
  <c r="AH980" i="2" s="1"/>
  <c r="BB980" i="2"/>
  <c r="AC980" i="2" s="1"/>
  <c r="Y980" i="2"/>
  <c r="BK980" i="2"/>
  <c r="AL980" i="2" s="1"/>
  <c r="BE980" i="2"/>
  <c r="AF980" i="2" s="1"/>
  <c r="BA980" i="2"/>
  <c r="AB980" i="2" s="1"/>
  <c r="BI980" i="2"/>
  <c r="AJ980" i="2" s="1"/>
  <c r="BH980" i="2"/>
  <c r="AI980" i="2" s="1"/>
  <c r="AZ980" i="2"/>
  <c r="AA980" i="2" s="1"/>
  <c r="BC980" i="2"/>
  <c r="AD980" i="2" s="1"/>
  <c r="BF980" i="2"/>
  <c r="AG980" i="2" s="1"/>
  <c r="BD980" i="2"/>
  <c r="AE980" i="2" s="1"/>
  <c r="BJ980" i="2"/>
  <c r="AK980" i="2" s="1"/>
  <c r="BC574" i="2"/>
  <c r="AD574" i="2" s="1"/>
  <c r="BH574" i="2"/>
  <c r="AI574" i="2" s="1"/>
  <c r="BA574" i="2"/>
  <c r="AB574" i="2" s="1"/>
  <c r="BG574" i="2"/>
  <c r="AH574" i="2" s="1"/>
  <c r="AZ574" i="2"/>
  <c r="AA574" i="2" s="1"/>
  <c r="BF574" i="2"/>
  <c r="AG574" i="2" s="1"/>
  <c r="Y574" i="2"/>
  <c r="BD574" i="2"/>
  <c r="AE574" i="2" s="1"/>
  <c r="BE574" i="2"/>
  <c r="AF574" i="2" s="1"/>
  <c r="BB574" i="2"/>
  <c r="AC574" i="2" s="1"/>
  <c r="BJ574" i="2"/>
  <c r="AK574" i="2" s="1"/>
  <c r="BK574" i="2"/>
  <c r="AL574" i="2" s="1"/>
  <c r="Z83" i="2"/>
  <c r="BE83" i="2"/>
  <c r="AF83" i="2" s="1"/>
  <c r="BC83" i="2"/>
  <c r="AD83" i="2" s="1"/>
  <c r="BJ83" i="2"/>
  <c r="AK83" i="2" s="1"/>
  <c r="AZ83" i="2"/>
  <c r="AA83" i="2" s="1"/>
  <c r="Y83" i="2"/>
  <c r="BB83" i="2"/>
  <c r="AC83" i="2" s="1"/>
  <c r="BH83" i="2"/>
  <c r="AI83" i="2" s="1"/>
  <c r="BF83" i="2"/>
  <c r="AG83" i="2" s="1"/>
  <c r="BD83" i="2"/>
  <c r="AE83" i="2" s="1"/>
  <c r="BI83" i="2"/>
  <c r="AJ83" i="2" s="1"/>
  <c r="BA83" i="2"/>
  <c r="AB83" i="2" s="1"/>
  <c r="BK83" i="2"/>
  <c r="AL83" i="2" s="1"/>
  <c r="BG83" i="2"/>
  <c r="AH83" i="2" s="1"/>
  <c r="Z317" i="2"/>
  <c r="BH317" i="2"/>
  <c r="AI317" i="2" s="1"/>
  <c r="BA317" i="2"/>
  <c r="AB317" i="2" s="1"/>
  <c r="BD317" i="2"/>
  <c r="AE317" i="2" s="1"/>
  <c r="BJ317" i="2"/>
  <c r="AK317" i="2" s="1"/>
  <c r="BB317" i="2"/>
  <c r="AC317" i="2" s="1"/>
  <c r="Y317" i="2"/>
  <c r="BF317" i="2"/>
  <c r="AG317" i="2" s="1"/>
  <c r="BC317" i="2"/>
  <c r="AD317" i="2" s="1"/>
  <c r="BE317" i="2"/>
  <c r="AF317" i="2" s="1"/>
  <c r="BI317" i="2"/>
  <c r="AJ317" i="2" s="1"/>
  <c r="AZ317" i="2"/>
  <c r="AA317" i="2" s="1"/>
  <c r="BG317" i="2"/>
  <c r="AH317" i="2" s="1"/>
  <c r="BK317" i="2"/>
  <c r="AL317" i="2" s="1"/>
  <c r="BH113" i="2"/>
  <c r="AI113" i="2" s="1"/>
  <c r="AZ113" i="2"/>
  <c r="AA113" i="2" s="1"/>
  <c r="BG113" i="2"/>
  <c r="AH113" i="2" s="1"/>
  <c r="BJ113" i="2"/>
  <c r="AK113" i="2" s="1"/>
  <c r="BI113" i="2"/>
  <c r="AJ113" i="2" s="1"/>
  <c r="BD113" i="2"/>
  <c r="AE113" i="2" s="1"/>
  <c r="BC113" i="2"/>
  <c r="AD113" i="2" s="1"/>
  <c r="BE113" i="2"/>
  <c r="AF113" i="2" s="1"/>
  <c r="BB113" i="2"/>
  <c r="AC113" i="2" s="1"/>
  <c r="BH677" i="2"/>
  <c r="AI677" i="2" s="1"/>
  <c r="Y573" i="2"/>
  <c r="AZ573" i="2"/>
  <c r="AA573" i="2" s="1"/>
  <c r="BJ573" i="2"/>
  <c r="AK573" i="2" s="1"/>
  <c r="BB573" i="2"/>
  <c r="AC573" i="2" s="1"/>
  <c r="BA573" i="2"/>
  <c r="AB573" i="2" s="1"/>
  <c r="BH573" i="2"/>
  <c r="AI573" i="2" s="1"/>
  <c r="BI573" i="2"/>
  <c r="AJ573" i="2" s="1"/>
  <c r="BF573" i="2"/>
  <c r="AG573" i="2" s="1"/>
  <c r="BG573" i="2"/>
  <c r="AH573" i="2" s="1"/>
  <c r="BC573" i="2"/>
  <c r="AD573" i="2" s="1"/>
  <c r="BD573" i="2"/>
  <c r="AE573" i="2" s="1"/>
  <c r="BE573" i="2"/>
  <c r="AF573" i="2" s="1"/>
  <c r="BK573" i="2"/>
  <c r="AL573" i="2" s="1"/>
  <c r="Z138" i="2"/>
  <c r="BH138" i="2"/>
  <c r="AI138" i="2" s="1"/>
  <c r="Y138" i="2"/>
  <c r="BI138" i="2"/>
  <c r="AJ138" i="2" s="1"/>
  <c r="BF138" i="2"/>
  <c r="AG138" i="2" s="1"/>
  <c r="BJ138" i="2"/>
  <c r="AK138" i="2" s="1"/>
  <c r="BK138" i="2"/>
  <c r="AL138" i="2" s="1"/>
  <c r="BD138" i="2"/>
  <c r="AE138" i="2" s="1"/>
  <c r="BC138" i="2"/>
  <c r="AD138" i="2" s="1"/>
  <c r="BE138" i="2"/>
  <c r="AF138" i="2" s="1"/>
  <c r="AZ138" i="2"/>
  <c r="AA138" i="2" s="1"/>
  <c r="BA138" i="2"/>
  <c r="AB138" i="2" s="1"/>
  <c r="BG138" i="2"/>
  <c r="AH138" i="2" s="1"/>
  <c r="BB138" i="2"/>
  <c r="AC138" i="2" s="1"/>
  <c r="Z84" i="2"/>
  <c r="BF84" i="2"/>
  <c r="AG84" i="2" s="1"/>
  <c r="BE84" i="2"/>
  <c r="AF84" i="2" s="1"/>
  <c r="BK84" i="2"/>
  <c r="AL84" i="2" s="1"/>
  <c r="AZ84" i="2"/>
  <c r="AA84" i="2" s="1"/>
  <c r="BB84" i="2"/>
  <c r="AC84" i="2" s="1"/>
  <c r="BC84" i="2"/>
  <c r="AD84" i="2" s="1"/>
  <c r="BJ84" i="2"/>
  <c r="AK84" i="2" s="1"/>
  <c r="BD84" i="2"/>
  <c r="AE84" i="2" s="1"/>
  <c r="BG84" i="2"/>
  <c r="AH84" i="2" s="1"/>
  <c r="BI84" i="2"/>
  <c r="AJ84" i="2" s="1"/>
  <c r="BH84" i="2"/>
  <c r="AI84" i="2" s="1"/>
  <c r="Y84" i="2"/>
  <c r="BF730" i="2"/>
  <c r="AG730" i="2" s="1"/>
  <c r="BA730" i="2"/>
  <c r="AB730" i="2" s="1"/>
  <c r="BH730" i="2"/>
  <c r="AI730" i="2" s="1"/>
  <c r="BB730" i="2"/>
  <c r="AC730" i="2" s="1"/>
  <c r="BI730" i="2"/>
  <c r="AJ730" i="2" s="1"/>
  <c r="AZ730" i="2"/>
  <c r="AA730" i="2" s="1"/>
  <c r="BC730" i="2"/>
  <c r="AD730" i="2" s="1"/>
  <c r="BD730" i="2"/>
  <c r="AE730" i="2" s="1"/>
  <c r="BE730" i="2"/>
  <c r="AF730" i="2" s="1"/>
  <c r="Y730" i="2"/>
  <c r="BJ730" i="2"/>
  <c r="AK730" i="2" s="1"/>
  <c r="BG730" i="2"/>
  <c r="AH730" i="2" s="1"/>
  <c r="Z730" i="2"/>
  <c r="BK730" i="2"/>
  <c r="AL730" i="2" s="1"/>
  <c r="Z58" i="2"/>
  <c r="Y58" i="2"/>
  <c r="BK58" i="2"/>
  <c r="AL58" i="2" s="1"/>
  <c r="BC58" i="2"/>
  <c r="AD58" i="2" s="1"/>
  <c r="BA58" i="2"/>
  <c r="AB58" i="2" s="1"/>
  <c r="BG58" i="2"/>
  <c r="AH58" i="2" s="1"/>
  <c r="BH58" i="2"/>
  <c r="AI58" i="2" s="1"/>
  <c r="BB58" i="2"/>
  <c r="AC58" i="2" s="1"/>
  <c r="BD58" i="2"/>
  <c r="AE58" i="2" s="1"/>
  <c r="BE58" i="2"/>
  <c r="AF58" i="2" s="1"/>
  <c r="AZ58" i="2"/>
  <c r="AA58" i="2" s="1"/>
  <c r="BF58" i="2"/>
  <c r="AG58" i="2" s="1"/>
  <c r="BJ58" i="2"/>
  <c r="AK58" i="2" s="1"/>
  <c r="BI58" i="2"/>
  <c r="AJ58" i="2" s="1"/>
  <c r="BI1015" i="2"/>
  <c r="AJ1015" i="2" s="1"/>
  <c r="Y1015" i="2"/>
  <c r="BE1015" i="2"/>
  <c r="AF1015" i="2" s="1"/>
  <c r="BC1015" i="2"/>
  <c r="AD1015" i="2" s="1"/>
  <c r="AZ1015" i="2"/>
  <c r="AA1015" i="2" s="1"/>
  <c r="BJ1015" i="2"/>
  <c r="AK1015" i="2" s="1"/>
  <c r="BG1015" i="2"/>
  <c r="AH1015" i="2" s="1"/>
  <c r="BB1015" i="2"/>
  <c r="AC1015" i="2" s="1"/>
  <c r="BA1015" i="2"/>
  <c r="AB1015" i="2" s="1"/>
  <c r="BK1015" i="2"/>
  <c r="AL1015" i="2" s="1"/>
  <c r="BD1015" i="2"/>
  <c r="AE1015" i="2" s="1"/>
  <c r="BH1015" i="2"/>
  <c r="AI1015" i="2" s="1"/>
  <c r="BG409" i="2"/>
  <c r="AH409" i="2" s="1"/>
  <c r="BB409" i="2"/>
  <c r="AC409" i="2" s="1"/>
  <c r="BD409" i="2"/>
  <c r="AE409" i="2" s="1"/>
  <c r="Y409" i="2"/>
  <c r="BJ409" i="2"/>
  <c r="AK409" i="2" s="1"/>
  <c r="AZ409" i="2"/>
  <c r="AA409" i="2" s="1"/>
  <c r="BH409" i="2"/>
  <c r="AI409" i="2" s="1"/>
  <c r="BC409" i="2"/>
  <c r="AD409" i="2" s="1"/>
  <c r="BF409" i="2"/>
  <c r="AG409" i="2" s="1"/>
  <c r="BK409" i="2"/>
  <c r="AL409" i="2" s="1"/>
  <c r="BI409" i="2"/>
  <c r="AJ409" i="2" s="1"/>
  <c r="BE409" i="2"/>
  <c r="AF409" i="2" s="1"/>
  <c r="BH240" i="2"/>
  <c r="AI240" i="2" s="1"/>
  <c r="BK240" i="2"/>
  <c r="AL240" i="2" s="1"/>
  <c r="BA240" i="2"/>
  <c r="AB240" i="2" s="1"/>
  <c r="BG240" i="2"/>
  <c r="AH240" i="2" s="1"/>
  <c r="BE240" i="2"/>
  <c r="AF240" i="2" s="1"/>
  <c r="BF240" i="2"/>
  <c r="AG240" i="2" s="1"/>
  <c r="BD240" i="2"/>
  <c r="AE240" i="2" s="1"/>
  <c r="BJ240" i="2"/>
  <c r="AK240" i="2" s="1"/>
  <c r="BC240" i="2"/>
  <c r="AD240" i="2" s="1"/>
  <c r="BI240" i="2"/>
  <c r="AJ240" i="2" s="1"/>
  <c r="AZ745" i="2"/>
  <c r="AA745" i="2" s="1"/>
  <c r="BF745" i="2"/>
  <c r="AG745" i="2" s="1"/>
  <c r="BD745" i="2"/>
  <c r="AE745" i="2" s="1"/>
  <c r="BB745" i="2"/>
  <c r="AC745" i="2" s="1"/>
  <c r="BA745" i="2"/>
  <c r="AB745" i="2" s="1"/>
  <c r="BI745" i="2"/>
  <c r="AJ745" i="2" s="1"/>
  <c r="BJ745" i="2"/>
  <c r="AK745" i="2" s="1"/>
  <c r="BG745" i="2"/>
  <c r="AH745" i="2" s="1"/>
  <c r="BE745" i="2"/>
  <c r="AF745" i="2" s="1"/>
  <c r="BC745" i="2"/>
  <c r="AD745" i="2" s="1"/>
  <c r="BK745" i="2"/>
  <c r="AL745" i="2" s="1"/>
  <c r="BH745" i="2"/>
  <c r="AI745" i="2" s="1"/>
  <c r="Y1017" i="2"/>
  <c r="BJ1017" i="2"/>
  <c r="AK1017" i="2" s="1"/>
  <c r="BF1017" i="2"/>
  <c r="AG1017" i="2" s="1"/>
  <c r="BA1017" i="2"/>
  <c r="AB1017" i="2" s="1"/>
  <c r="BB1017" i="2"/>
  <c r="AC1017" i="2" s="1"/>
  <c r="BK1017" i="2"/>
  <c r="AL1017" i="2" s="1"/>
  <c r="AZ1017" i="2"/>
  <c r="AA1017" i="2" s="1"/>
  <c r="BC1017" i="2"/>
  <c r="AD1017" i="2" s="1"/>
  <c r="BG1017" i="2"/>
  <c r="AH1017" i="2" s="1"/>
  <c r="BH1017" i="2"/>
  <c r="AI1017" i="2" s="1"/>
  <c r="BD1017" i="2"/>
  <c r="AE1017" i="2" s="1"/>
  <c r="BI1017" i="2"/>
  <c r="AJ1017" i="2" s="1"/>
  <c r="BE1017" i="2"/>
  <c r="AF1017" i="2" s="1"/>
  <c r="BH147" i="2"/>
  <c r="AI147" i="2" s="1"/>
  <c r="BC147" i="2"/>
  <c r="AD147" i="2" s="1"/>
  <c r="BF147" i="2"/>
  <c r="AG147" i="2" s="1"/>
  <c r="AZ147" i="2"/>
  <c r="AA147" i="2" s="1"/>
  <c r="BJ147" i="2"/>
  <c r="AK147" i="2" s="1"/>
  <c r="BD147" i="2"/>
  <c r="AE147" i="2" s="1"/>
  <c r="BK147" i="2"/>
  <c r="AL147" i="2" s="1"/>
  <c r="BI147" i="2"/>
  <c r="AJ147" i="2" s="1"/>
  <c r="BE147" i="2"/>
  <c r="AF147" i="2" s="1"/>
  <c r="BA147" i="2"/>
  <c r="AB147" i="2" s="1"/>
  <c r="BG147" i="2"/>
  <c r="AH147" i="2" s="1"/>
  <c r="BB147" i="2"/>
  <c r="AC147" i="2" s="1"/>
  <c r="Y147" i="2"/>
  <c r="Z147" i="2"/>
  <c r="BA970" i="2"/>
  <c r="AB970" i="2" s="1"/>
  <c r="BD970" i="2"/>
  <c r="AE970" i="2" s="1"/>
  <c r="BF970" i="2"/>
  <c r="AG970" i="2" s="1"/>
  <c r="BC970" i="2"/>
  <c r="AD970" i="2" s="1"/>
  <c r="BJ970" i="2"/>
  <c r="AK970" i="2" s="1"/>
  <c r="BK970" i="2"/>
  <c r="AL970" i="2" s="1"/>
  <c r="BI970" i="2"/>
  <c r="AJ970" i="2" s="1"/>
  <c r="AZ970" i="2"/>
  <c r="AA970" i="2" s="1"/>
  <c r="Y970" i="2"/>
  <c r="BB970" i="2"/>
  <c r="AC970" i="2" s="1"/>
  <c r="BH970" i="2"/>
  <c r="AI970" i="2" s="1"/>
  <c r="BC628" i="2"/>
  <c r="AD628" i="2" s="1"/>
  <c r="BF628" i="2"/>
  <c r="AG628" i="2" s="1"/>
  <c r="BG628" i="2"/>
  <c r="AH628" i="2" s="1"/>
  <c r="BD628" i="2"/>
  <c r="AE628" i="2" s="1"/>
  <c r="BH628" i="2"/>
  <c r="AI628" i="2" s="1"/>
  <c r="BB628" i="2"/>
  <c r="AC628" i="2" s="1"/>
  <c r="BJ628" i="2"/>
  <c r="AK628" i="2" s="1"/>
  <c r="BA628" i="2"/>
  <c r="AB628" i="2" s="1"/>
  <c r="AZ628" i="2"/>
  <c r="AA628" i="2" s="1"/>
  <c r="BK628" i="2"/>
  <c r="AL628" i="2" s="1"/>
  <c r="AZ637" i="2"/>
  <c r="AA637" i="2" s="1"/>
  <c r="BB637" i="2"/>
  <c r="AC637" i="2" s="1"/>
  <c r="BI637" i="2"/>
  <c r="AJ637" i="2" s="1"/>
  <c r="BD637" i="2"/>
  <c r="AE637" i="2" s="1"/>
  <c r="BC637" i="2"/>
  <c r="AD637" i="2" s="1"/>
  <c r="Y637" i="2"/>
  <c r="BH637" i="2"/>
  <c r="AI637" i="2" s="1"/>
  <c r="BJ637" i="2"/>
  <c r="AK637" i="2" s="1"/>
  <c r="BF637" i="2"/>
  <c r="AG637" i="2" s="1"/>
  <c r="BG637" i="2"/>
  <c r="AH637" i="2" s="1"/>
  <c r="BK637" i="2"/>
  <c r="AL637" i="2" s="1"/>
  <c r="Z114" i="2"/>
  <c r="BI114" i="2"/>
  <c r="AJ114" i="2" s="1"/>
  <c r="BD114" i="2"/>
  <c r="AE114" i="2" s="1"/>
  <c r="BF114" i="2"/>
  <c r="AG114" i="2" s="1"/>
  <c r="BE114" i="2"/>
  <c r="AF114" i="2" s="1"/>
  <c r="BK114" i="2"/>
  <c r="AL114" i="2" s="1"/>
  <c r="BH114" i="2"/>
  <c r="AI114" i="2" s="1"/>
  <c r="AZ114" i="2"/>
  <c r="AA114" i="2" s="1"/>
  <c r="BJ114" i="2"/>
  <c r="AK114" i="2" s="1"/>
  <c r="BB114" i="2"/>
  <c r="AC114" i="2" s="1"/>
  <c r="BG114" i="2"/>
  <c r="AH114" i="2" s="1"/>
  <c r="BC114" i="2"/>
  <c r="AD114" i="2" s="1"/>
  <c r="BA114" i="2"/>
  <c r="AB114" i="2" s="1"/>
  <c r="Y96" i="2"/>
  <c r="BA96" i="2"/>
  <c r="AB96" i="2" s="1"/>
  <c r="BH96" i="2"/>
  <c r="AI96" i="2" s="1"/>
  <c r="BE96" i="2"/>
  <c r="AF96" i="2" s="1"/>
  <c r="BK96" i="2"/>
  <c r="AL96" i="2" s="1"/>
  <c r="BB96" i="2"/>
  <c r="AC96" i="2" s="1"/>
  <c r="BD96" i="2"/>
  <c r="AE96" i="2" s="1"/>
  <c r="BI96" i="2"/>
  <c r="AJ96" i="2" s="1"/>
  <c r="Z96" i="2"/>
  <c r="BC96" i="2"/>
  <c r="AD96" i="2" s="1"/>
  <c r="AZ96" i="2"/>
  <c r="AA96" i="2" s="1"/>
  <c r="BG96" i="2"/>
  <c r="AH96" i="2" s="1"/>
  <c r="BF96" i="2"/>
  <c r="AG96" i="2" s="1"/>
  <c r="BJ96" i="2"/>
  <c r="AK96" i="2" s="1"/>
  <c r="BE664" i="2"/>
  <c r="AF664" i="2" s="1"/>
  <c r="BI664" i="2"/>
  <c r="AJ664" i="2" s="1"/>
  <c r="BG664" i="2"/>
  <c r="AH664" i="2" s="1"/>
  <c r="BD664" i="2"/>
  <c r="AE664" i="2" s="1"/>
  <c r="BF664" i="2"/>
  <c r="AG664" i="2" s="1"/>
  <c r="BJ664" i="2"/>
  <c r="AK664" i="2" s="1"/>
  <c r="BH664" i="2"/>
  <c r="AI664" i="2" s="1"/>
  <c r="Z1074" i="2"/>
  <c r="Y1074" i="2"/>
  <c r="BJ1074" i="2"/>
  <c r="AK1074" i="2" s="1"/>
  <c r="BF1074" i="2"/>
  <c r="AG1074" i="2" s="1"/>
  <c r="BC1074" i="2"/>
  <c r="AD1074" i="2" s="1"/>
  <c r="BH1074" i="2"/>
  <c r="AI1074" i="2" s="1"/>
  <c r="AZ1074" i="2"/>
  <c r="AA1074" i="2" s="1"/>
  <c r="BI1074" i="2"/>
  <c r="AJ1074" i="2" s="1"/>
  <c r="BD1074" i="2"/>
  <c r="AE1074" i="2" s="1"/>
  <c r="BE1074" i="2"/>
  <c r="AF1074" i="2" s="1"/>
  <c r="BA1074" i="2"/>
  <c r="AB1074" i="2" s="1"/>
  <c r="BB1074" i="2"/>
  <c r="AC1074" i="2" s="1"/>
  <c r="BG1074" i="2"/>
  <c r="AH1074" i="2" s="1"/>
  <c r="BK1074" i="2"/>
  <c r="AL1074" i="2" s="1"/>
  <c r="Z321" i="2"/>
  <c r="BJ321" i="2"/>
  <c r="AK321" i="2" s="1"/>
  <c r="Y321" i="2"/>
  <c r="BI321" i="2"/>
  <c r="AJ321" i="2" s="1"/>
  <c r="BE321" i="2"/>
  <c r="AF321" i="2" s="1"/>
  <c r="BH321" i="2"/>
  <c r="AI321" i="2" s="1"/>
  <c r="BG321" i="2"/>
  <c r="AH321" i="2" s="1"/>
  <c r="BB321" i="2"/>
  <c r="AC321" i="2" s="1"/>
  <c r="BD321" i="2"/>
  <c r="AE321" i="2" s="1"/>
  <c r="BF321" i="2"/>
  <c r="AG321" i="2" s="1"/>
  <c r="BC321" i="2"/>
  <c r="AD321" i="2" s="1"/>
  <c r="AZ321" i="2"/>
  <c r="AA321" i="2" s="1"/>
  <c r="BK321" i="2"/>
  <c r="AL321" i="2" s="1"/>
  <c r="BA321" i="2"/>
  <c r="AB321" i="2" s="1"/>
  <c r="BD212" i="2"/>
  <c r="AE212" i="2" s="1"/>
  <c r="BH212" i="2"/>
  <c r="AI212" i="2" s="1"/>
  <c r="AZ212" i="2"/>
  <c r="AA212" i="2" s="1"/>
  <c r="BE212" i="2"/>
  <c r="AF212" i="2" s="1"/>
  <c r="BC212" i="2"/>
  <c r="AD212" i="2" s="1"/>
  <c r="BG212" i="2"/>
  <c r="AH212" i="2" s="1"/>
  <c r="BJ212" i="2"/>
  <c r="AK212" i="2" s="1"/>
  <c r="BK212" i="2"/>
  <c r="AL212" i="2" s="1"/>
  <c r="BI212" i="2"/>
  <c r="AJ212" i="2" s="1"/>
  <c r="BF212" i="2"/>
  <c r="AG212" i="2" s="1"/>
  <c r="BB212" i="2"/>
  <c r="AC212" i="2" s="1"/>
  <c r="BH552" i="2"/>
  <c r="AI552" i="2" s="1"/>
  <c r="BF552" i="2"/>
  <c r="AG552" i="2" s="1"/>
  <c r="BE552" i="2"/>
  <c r="AF552" i="2" s="1"/>
  <c r="BJ552" i="2"/>
  <c r="AK552" i="2" s="1"/>
  <c r="BD552" i="2"/>
  <c r="AE552" i="2" s="1"/>
  <c r="BA552" i="2"/>
  <c r="AB552" i="2" s="1"/>
  <c r="BK552" i="2"/>
  <c r="AL552" i="2" s="1"/>
  <c r="BB552" i="2"/>
  <c r="AC552" i="2" s="1"/>
  <c r="BC552" i="2"/>
  <c r="AD552" i="2" s="1"/>
  <c r="BI552" i="2"/>
  <c r="AJ552" i="2" s="1"/>
  <c r="BG552" i="2"/>
  <c r="AH552" i="2" s="1"/>
  <c r="AZ552" i="2"/>
  <c r="AA552" i="2" s="1"/>
  <c r="Z709" i="2"/>
  <c r="BJ709" i="2"/>
  <c r="AK709" i="2" s="1"/>
  <c r="BB813" i="2"/>
  <c r="AC813" i="2" s="1"/>
  <c r="AZ813" i="2"/>
  <c r="AA813" i="2" s="1"/>
  <c r="BD813" i="2"/>
  <c r="AE813" i="2" s="1"/>
  <c r="BC813" i="2"/>
  <c r="AD813" i="2" s="1"/>
  <c r="BF813" i="2"/>
  <c r="AG813" i="2" s="1"/>
  <c r="BE813" i="2"/>
  <c r="AF813" i="2" s="1"/>
  <c r="BJ813" i="2"/>
  <c r="AK813" i="2" s="1"/>
  <c r="BG813" i="2"/>
  <c r="AH813" i="2" s="1"/>
  <c r="BK813" i="2"/>
  <c r="AL813" i="2" s="1"/>
  <c r="Y813" i="2"/>
  <c r="BA813" i="2"/>
  <c r="AB813" i="2" s="1"/>
  <c r="BH813" i="2"/>
  <c r="AI813" i="2" s="1"/>
  <c r="BA765" i="2"/>
  <c r="AB765" i="2" s="1"/>
  <c r="BK765" i="2"/>
  <c r="AL765" i="2" s="1"/>
  <c r="BH765" i="2"/>
  <c r="AI765" i="2" s="1"/>
  <c r="AZ765" i="2"/>
  <c r="AA765" i="2" s="1"/>
  <c r="BI765" i="2"/>
  <c r="AJ765" i="2" s="1"/>
  <c r="BD765" i="2"/>
  <c r="AE765" i="2" s="1"/>
  <c r="BE765" i="2"/>
  <c r="AF765" i="2" s="1"/>
  <c r="BJ765" i="2"/>
  <c r="AK765" i="2" s="1"/>
  <c r="BC765" i="2"/>
  <c r="AD765" i="2" s="1"/>
  <c r="BB765" i="2"/>
  <c r="AC765" i="2" s="1"/>
  <c r="BG765" i="2"/>
  <c r="AH765" i="2" s="1"/>
  <c r="BF350" i="2"/>
  <c r="AG350" i="2" s="1"/>
  <c r="AZ350" i="2"/>
  <c r="AA350" i="2" s="1"/>
  <c r="BC258" i="2"/>
  <c r="AD258" i="2" s="1"/>
  <c r="AZ258" i="2"/>
  <c r="AA258" i="2" s="1"/>
  <c r="BG258" i="2"/>
  <c r="AH258" i="2" s="1"/>
  <c r="BI258" i="2"/>
  <c r="AJ258" i="2" s="1"/>
  <c r="BD258" i="2"/>
  <c r="AE258" i="2" s="1"/>
  <c r="BE258" i="2"/>
  <c r="AF258" i="2" s="1"/>
  <c r="BB258" i="2"/>
  <c r="AC258" i="2" s="1"/>
  <c r="BF258" i="2"/>
  <c r="AG258" i="2" s="1"/>
  <c r="BA258" i="2"/>
  <c r="AB258" i="2" s="1"/>
  <c r="BJ258" i="2"/>
  <c r="AK258" i="2" s="1"/>
  <c r="BH258" i="2"/>
  <c r="AI258" i="2" s="1"/>
  <c r="AZ687" i="2"/>
  <c r="AA687" i="2" s="1"/>
  <c r="BI687" i="2"/>
  <c r="AJ687" i="2" s="1"/>
  <c r="BA687" i="2"/>
  <c r="AB687" i="2" s="1"/>
  <c r="BE687" i="2"/>
  <c r="AF687" i="2" s="1"/>
  <c r="BB687" i="2"/>
  <c r="AC687" i="2" s="1"/>
  <c r="BC687" i="2"/>
  <c r="AD687" i="2" s="1"/>
  <c r="BJ687" i="2"/>
  <c r="AK687" i="2" s="1"/>
  <c r="BF687" i="2"/>
  <c r="AG687" i="2" s="1"/>
  <c r="BK687" i="2"/>
  <c r="AL687" i="2" s="1"/>
  <c r="BD687" i="2"/>
  <c r="AE687" i="2" s="1"/>
  <c r="BH687" i="2"/>
  <c r="AI687" i="2" s="1"/>
  <c r="BD568" i="2"/>
  <c r="AE568" i="2" s="1"/>
  <c r="BG568" i="2"/>
  <c r="AH568" i="2" s="1"/>
  <c r="BC568" i="2"/>
  <c r="AD568" i="2" s="1"/>
  <c r="AZ568" i="2"/>
  <c r="AA568" i="2" s="1"/>
  <c r="BE568" i="2"/>
  <c r="AF568" i="2" s="1"/>
  <c r="BJ568" i="2"/>
  <c r="AK568" i="2" s="1"/>
  <c r="BH568" i="2"/>
  <c r="AI568" i="2" s="1"/>
  <c r="BF568" i="2"/>
  <c r="AG568" i="2" s="1"/>
  <c r="BA568" i="2"/>
  <c r="AB568" i="2" s="1"/>
  <c r="BK568" i="2"/>
  <c r="AL568" i="2" s="1"/>
  <c r="BI568" i="2"/>
  <c r="AJ568" i="2" s="1"/>
  <c r="BB568" i="2"/>
  <c r="AC568" i="2" s="1"/>
  <c r="Y226" i="2"/>
  <c r="BE226" i="2"/>
  <c r="AF226" i="2" s="1"/>
  <c r="BA226" i="2"/>
  <c r="AB226" i="2" s="1"/>
  <c r="BH226" i="2"/>
  <c r="AI226" i="2" s="1"/>
  <c r="BF226" i="2"/>
  <c r="AG226" i="2" s="1"/>
  <c r="BC226" i="2"/>
  <c r="AD226" i="2" s="1"/>
  <c r="BI226" i="2"/>
  <c r="AJ226" i="2" s="1"/>
  <c r="Z226" i="2"/>
  <c r="BG226" i="2"/>
  <c r="AH226" i="2" s="1"/>
  <c r="BB226" i="2"/>
  <c r="AC226" i="2" s="1"/>
  <c r="BJ226" i="2"/>
  <c r="AK226" i="2" s="1"/>
  <c r="AZ226" i="2"/>
  <c r="AA226" i="2" s="1"/>
  <c r="BK226" i="2"/>
  <c r="AL226" i="2" s="1"/>
  <c r="BD226" i="2"/>
  <c r="AE226" i="2" s="1"/>
  <c r="Z1071" i="2"/>
  <c r="BA1071" i="2"/>
  <c r="AB1071" i="2" s="1"/>
  <c r="BB1071" i="2"/>
  <c r="AC1071" i="2" s="1"/>
  <c r="BK1071" i="2"/>
  <c r="AL1071" i="2" s="1"/>
  <c r="BJ1071" i="2"/>
  <c r="AK1071" i="2" s="1"/>
  <c r="AZ1071" i="2"/>
  <c r="AA1071" i="2" s="1"/>
  <c r="Y1071" i="2"/>
  <c r="BF1071" i="2"/>
  <c r="AG1071" i="2" s="1"/>
  <c r="BC1071" i="2"/>
  <c r="AD1071" i="2" s="1"/>
  <c r="BG1071" i="2"/>
  <c r="AH1071" i="2" s="1"/>
  <c r="BI1071" i="2"/>
  <c r="AJ1071" i="2" s="1"/>
  <c r="BE1071" i="2"/>
  <c r="AF1071" i="2" s="1"/>
  <c r="BH1071" i="2"/>
  <c r="AI1071" i="2" s="1"/>
  <c r="BD1071" i="2"/>
  <c r="AE1071" i="2" s="1"/>
  <c r="Y821" i="2"/>
  <c r="BA821" i="2"/>
  <c r="AB821" i="2" s="1"/>
  <c r="BE821" i="2"/>
  <c r="AF821" i="2" s="1"/>
  <c r="BK821" i="2"/>
  <c r="AL821" i="2" s="1"/>
  <c r="BI821" i="2"/>
  <c r="AJ821" i="2" s="1"/>
  <c r="BB821" i="2"/>
  <c r="AC821" i="2" s="1"/>
  <c r="BC821" i="2"/>
  <c r="AD821" i="2" s="1"/>
  <c r="BH821" i="2"/>
  <c r="AI821" i="2" s="1"/>
  <c r="BF821" i="2"/>
  <c r="AG821" i="2" s="1"/>
  <c r="BG821" i="2"/>
  <c r="AH821" i="2" s="1"/>
  <c r="BD821" i="2"/>
  <c r="AE821" i="2" s="1"/>
  <c r="AZ821" i="2"/>
  <c r="AA821" i="2" s="1"/>
  <c r="BJ821" i="2"/>
  <c r="AK821" i="2" s="1"/>
  <c r="BG476" i="2"/>
  <c r="AH476" i="2" s="1"/>
  <c r="BH476" i="2"/>
  <c r="AI476" i="2" s="1"/>
  <c r="BD476" i="2"/>
  <c r="AE476" i="2" s="1"/>
  <c r="BJ476" i="2"/>
  <c r="AK476" i="2" s="1"/>
  <c r="BB823" i="2"/>
  <c r="AC823" i="2" s="1"/>
  <c r="BJ823" i="2"/>
  <c r="AK823" i="2" s="1"/>
  <c r="BC823" i="2"/>
  <c r="AD823" i="2" s="1"/>
  <c r="BK823" i="2"/>
  <c r="AL823" i="2" s="1"/>
  <c r="BI823" i="2"/>
  <c r="AJ823" i="2" s="1"/>
  <c r="BA823" i="2"/>
  <c r="AB823" i="2" s="1"/>
  <c r="BD823" i="2"/>
  <c r="AE823" i="2" s="1"/>
  <c r="BE823" i="2"/>
  <c r="AF823" i="2" s="1"/>
  <c r="BG823" i="2"/>
  <c r="AH823" i="2" s="1"/>
  <c r="BF823" i="2"/>
  <c r="AG823" i="2" s="1"/>
  <c r="Y217" i="2"/>
  <c r="BJ217" i="2"/>
  <c r="AK217" i="2" s="1"/>
  <c r="AZ217" i="2"/>
  <c r="AA217" i="2" s="1"/>
  <c r="BH217" i="2"/>
  <c r="AI217" i="2" s="1"/>
  <c r="BK217" i="2"/>
  <c r="AL217" i="2" s="1"/>
  <c r="BF217" i="2"/>
  <c r="AG217" i="2" s="1"/>
  <c r="BB217" i="2"/>
  <c r="AC217" i="2" s="1"/>
  <c r="BG217" i="2"/>
  <c r="AH217" i="2" s="1"/>
  <c r="BC217" i="2"/>
  <c r="AD217" i="2" s="1"/>
  <c r="BA217" i="2"/>
  <c r="AB217" i="2" s="1"/>
  <c r="BD217" i="2"/>
  <c r="AE217" i="2" s="1"/>
  <c r="BE217" i="2"/>
  <c r="AF217" i="2" s="1"/>
  <c r="BI217" i="2"/>
  <c r="AJ217" i="2" s="1"/>
  <c r="Z985" i="2"/>
  <c r="AZ985" i="2"/>
  <c r="AA985" i="2" s="1"/>
  <c r="BC985" i="2"/>
  <c r="AD985" i="2" s="1"/>
  <c r="BE985" i="2"/>
  <c r="AF985" i="2" s="1"/>
  <c r="BA985" i="2"/>
  <c r="AB985" i="2" s="1"/>
  <c r="BI985" i="2"/>
  <c r="AJ985" i="2" s="1"/>
  <c r="BD985" i="2"/>
  <c r="AE985" i="2" s="1"/>
  <c r="BB985" i="2"/>
  <c r="AC985" i="2" s="1"/>
  <c r="BF985" i="2"/>
  <c r="AG985" i="2" s="1"/>
  <c r="Y985" i="2"/>
  <c r="BG985" i="2"/>
  <c r="AH985" i="2" s="1"/>
  <c r="BJ985" i="2"/>
  <c r="AK985" i="2" s="1"/>
  <c r="BH985" i="2"/>
  <c r="AI985" i="2" s="1"/>
  <c r="BK985" i="2"/>
  <c r="AL985" i="2" s="1"/>
  <c r="BF414" i="2"/>
  <c r="AG414" i="2" s="1"/>
  <c r="BD414" i="2"/>
  <c r="AE414" i="2" s="1"/>
  <c r="BA414" i="2"/>
  <c r="AB414" i="2" s="1"/>
  <c r="BC414" i="2"/>
  <c r="AD414" i="2" s="1"/>
  <c r="AZ414" i="2"/>
  <c r="AA414" i="2" s="1"/>
  <c r="BE414" i="2"/>
  <c r="AF414" i="2" s="1"/>
  <c r="BB414" i="2"/>
  <c r="AC414" i="2" s="1"/>
  <c r="BK912" i="2"/>
  <c r="AL912" i="2" s="1"/>
  <c r="BI912" i="2"/>
  <c r="AJ912" i="2" s="1"/>
  <c r="BD912" i="2"/>
  <c r="AE912" i="2" s="1"/>
  <c r="BG912" i="2"/>
  <c r="AH912" i="2" s="1"/>
  <c r="BB912" i="2"/>
  <c r="AC912" i="2" s="1"/>
  <c r="BC912" i="2"/>
  <c r="AD912" i="2" s="1"/>
  <c r="BH912" i="2"/>
  <c r="AI912" i="2" s="1"/>
  <c r="BF912" i="2"/>
  <c r="AG912" i="2" s="1"/>
  <c r="BE912" i="2"/>
  <c r="AF912" i="2" s="1"/>
  <c r="AZ912" i="2"/>
  <c r="AA912" i="2" s="1"/>
  <c r="BA912" i="2"/>
  <c r="AB912" i="2" s="1"/>
  <c r="BJ912" i="2"/>
  <c r="AK912" i="2" s="1"/>
  <c r="BK444" i="2"/>
  <c r="AL444" i="2" s="1"/>
  <c r="BJ444" i="2"/>
  <c r="AK444" i="2" s="1"/>
  <c r="BI444" i="2"/>
  <c r="AJ444" i="2" s="1"/>
  <c r="BE444" i="2"/>
  <c r="AF444" i="2" s="1"/>
  <c r="BD444" i="2"/>
  <c r="AE444" i="2" s="1"/>
  <c r="AZ444" i="2"/>
  <c r="AA444" i="2" s="1"/>
  <c r="BF444" i="2"/>
  <c r="AG444" i="2" s="1"/>
  <c r="BA444" i="2"/>
  <c r="AB444" i="2" s="1"/>
  <c r="BH444" i="2"/>
  <c r="AI444" i="2" s="1"/>
  <c r="Y444" i="2"/>
  <c r="BG444" i="2"/>
  <c r="AH444" i="2" s="1"/>
  <c r="BB444" i="2"/>
  <c r="AC444" i="2" s="1"/>
  <c r="BC713" i="2"/>
  <c r="AD713" i="2" s="1"/>
  <c r="BJ713" i="2"/>
  <c r="AK713" i="2" s="1"/>
  <c r="BK713" i="2"/>
  <c r="AL713" i="2" s="1"/>
  <c r="BA713" i="2"/>
  <c r="AB713" i="2" s="1"/>
  <c r="BB713" i="2"/>
  <c r="AC713" i="2" s="1"/>
  <c r="BI713" i="2"/>
  <c r="AJ713" i="2" s="1"/>
  <c r="AZ713" i="2"/>
  <c r="AA713" i="2" s="1"/>
  <c r="BG713" i="2"/>
  <c r="AH713" i="2" s="1"/>
  <c r="BH713" i="2"/>
  <c r="AI713" i="2" s="1"/>
  <c r="BE713" i="2"/>
  <c r="AF713" i="2" s="1"/>
  <c r="BF713" i="2"/>
  <c r="AG713" i="2" s="1"/>
  <c r="BD713" i="2"/>
  <c r="AE713" i="2" s="1"/>
  <c r="BB803" i="2"/>
  <c r="AC803" i="2" s="1"/>
  <c r="BE803" i="2"/>
  <c r="AF803" i="2" s="1"/>
  <c r="BI803" i="2"/>
  <c r="AJ803" i="2" s="1"/>
  <c r="BK803" i="2"/>
  <c r="AL803" i="2" s="1"/>
  <c r="BA803" i="2"/>
  <c r="AB803" i="2" s="1"/>
  <c r="BC803" i="2"/>
  <c r="AD803" i="2" s="1"/>
  <c r="BD803" i="2"/>
  <c r="AE803" i="2" s="1"/>
  <c r="AZ803" i="2"/>
  <c r="AA803" i="2" s="1"/>
  <c r="BH803" i="2"/>
  <c r="AI803" i="2" s="1"/>
  <c r="BF803" i="2"/>
  <c r="AG803" i="2" s="1"/>
  <c r="BG803" i="2"/>
  <c r="AH803" i="2" s="1"/>
  <c r="BJ803" i="2"/>
  <c r="AK803" i="2" s="1"/>
  <c r="BH400" i="2"/>
  <c r="AI400" i="2" s="1"/>
  <c r="BF400" i="2"/>
  <c r="AG400" i="2" s="1"/>
  <c r="BI400" i="2"/>
  <c r="AJ400" i="2" s="1"/>
  <c r="BE400" i="2"/>
  <c r="AF400" i="2" s="1"/>
  <c r="BJ400" i="2"/>
  <c r="AK400" i="2" s="1"/>
  <c r="BK400" i="2"/>
  <c r="AL400" i="2" s="1"/>
  <c r="BG400" i="2"/>
  <c r="AH400" i="2" s="1"/>
  <c r="AZ400" i="2"/>
  <c r="AA400" i="2" s="1"/>
  <c r="BD400" i="2"/>
  <c r="AE400" i="2" s="1"/>
  <c r="BB400" i="2"/>
  <c r="AC400" i="2" s="1"/>
  <c r="BA400" i="2"/>
  <c r="AB400" i="2" s="1"/>
  <c r="BC400" i="2"/>
  <c r="AD400" i="2" s="1"/>
  <c r="BA189" i="2"/>
  <c r="AB189" i="2" s="1"/>
  <c r="BF189" i="2"/>
  <c r="AG189" i="2" s="1"/>
  <c r="BE189" i="2"/>
  <c r="AF189" i="2" s="1"/>
  <c r="BD189" i="2"/>
  <c r="AE189" i="2" s="1"/>
  <c r="BH189" i="2"/>
  <c r="AI189" i="2" s="1"/>
  <c r="BG189" i="2"/>
  <c r="AH189" i="2" s="1"/>
  <c r="BB189" i="2"/>
  <c r="AC189" i="2" s="1"/>
  <c r="BI189" i="2"/>
  <c r="AJ189" i="2" s="1"/>
  <c r="BC189" i="2"/>
  <c r="AD189" i="2" s="1"/>
  <c r="Y189" i="2"/>
  <c r="BJ189" i="2"/>
  <c r="AK189" i="2" s="1"/>
  <c r="BK189" i="2"/>
  <c r="AL189" i="2" s="1"/>
  <c r="Z518" i="2"/>
  <c r="BF518" i="2"/>
  <c r="AG518" i="2" s="1"/>
  <c r="BD518" i="2"/>
  <c r="AE518" i="2" s="1"/>
  <c r="BG518" i="2"/>
  <c r="AH518" i="2" s="1"/>
  <c r="Y518" i="2"/>
  <c r="BC518" i="2"/>
  <c r="AD518" i="2" s="1"/>
  <c r="BE518" i="2"/>
  <c r="AF518" i="2" s="1"/>
  <c r="BH518" i="2"/>
  <c r="AI518" i="2" s="1"/>
  <c r="BI518" i="2"/>
  <c r="AJ518" i="2" s="1"/>
  <c r="BA518" i="2"/>
  <c r="AB518" i="2" s="1"/>
  <c r="BJ518" i="2"/>
  <c r="AK518" i="2" s="1"/>
  <c r="AZ518" i="2"/>
  <c r="AA518" i="2" s="1"/>
  <c r="BB518" i="2"/>
  <c r="AC518" i="2" s="1"/>
  <c r="BK518" i="2"/>
  <c r="AL518" i="2" s="1"/>
  <c r="BF901" i="2"/>
  <c r="AG901" i="2" s="1"/>
  <c r="BJ901" i="2"/>
  <c r="AK901" i="2" s="1"/>
  <c r="BA901" i="2"/>
  <c r="AB901" i="2" s="1"/>
  <c r="BG901" i="2"/>
  <c r="AH901" i="2" s="1"/>
  <c r="BK901" i="2"/>
  <c r="AL901" i="2" s="1"/>
  <c r="BI901" i="2"/>
  <c r="AJ901" i="2" s="1"/>
  <c r="BD901" i="2"/>
  <c r="AE901" i="2" s="1"/>
  <c r="BC901" i="2"/>
  <c r="AD901" i="2" s="1"/>
  <c r="BE901" i="2"/>
  <c r="AF901" i="2" s="1"/>
  <c r="Y421" i="2"/>
  <c r="BC421" i="2"/>
  <c r="AD421" i="2" s="1"/>
  <c r="BI421" i="2"/>
  <c r="AJ421" i="2" s="1"/>
  <c r="BB421" i="2"/>
  <c r="AC421" i="2" s="1"/>
  <c r="BJ421" i="2"/>
  <c r="AK421" i="2" s="1"/>
  <c r="BK421" i="2"/>
  <c r="AL421" i="2" s="1"/>
  <c r="BH421" i="2"/>
  <c r="AI421" i="2" s="1"/>
  <c r="BF421" i="2"/>
  <c r="AG421" i="2" s="1"/>
  <c r="BG421" i="2"/>
  <c r="AH421" i="2" s="1"/>
  <c r="BE421" i="2"/>
  <c r="AF421" i="2" s="1"/>
  <c r="BA421" i="2"/>
  <c r="AB421" i="2" s="1"/>
  <c r="BH452" i="2"/>
  <c r="AI452" i="2" s="1"/>
  <c r="BB452" i="2"/>
  <c r="AC452" i="2" s="1"/>
  <c r="BK452" i="2"/>
  <c r="AL452" i="2" s="1"/>
  <c r="BA452" i="2"/>
  <c r="AB452" i="2" s="1"/>
  <c r="BF452" i="2"/>
  <c r="AG452" i="2" s="1"/>
  <c r="BE452" i="2"/>
  <c r="AF452" i="2" s="1"/>
  <c r="AZ452" i="2"/>
  <c r="AA452" i="2" s="1"/>
  <c r="BC452" i="2"/>
  <c r="AD452" i="2" s="1"/>
  <c r="BI452" i="2"/>
  <c r="AJ452" i="2" s="1"/>
  <c r="BG452" i="2"/>
  <c r="AH452" i="2" s="1"/>
  <c r="BD452" i="2"/>
  <c r="AE452" i="2" s="1"/>
  <c r="BJ452" i="2"/>
  <c r="AK452" i="2" s="1"/>
  <c r="BG672" i="2"/>
  <c r="AH672" i="2" s="1"/>
  <c r="BE672" i="2"/>
  <c r="AF672" i="2" s="1"/>
  <c r="BK672" i="2"/>
  <c r="AL672" i="2" s="1"/>
  <c r="AZ672" i="2"/>
  <c r="AA672" i="2" s="1"/>
  <c r="BD672" i="2"/>
  <c r="AE672" i="2" s="1"/>
  <c r="BC672" i="2"/>
  <c r="AD672" i="2" s="1"/>
  <c r="BA672" i="2"/>
  <c r="AB672" i="2" s="1"/>
  <c r="BH672" i="2"/>
  <c r="AI672" i="2" s="1"/>
  <c r="BI672" i="2"/>
  <c r="AJ672" i="2" s="1"/>
  <c r="BJ672" i="2"/>
  <c r="AK672" i="2" s="1"/>
  <c r="BF672" i="2"/>
  <c r="AG672" i="2" s="1"/>
  <c r="BB672" i="2"/>
  <c r="AC672" i="2" s="1"/>
  <c r="BG1055" i="2"/>
  <c r="AH1055" i="2" s="1"/>
  <c r="Y1055" i="2"/>
  <c r="BB1055" i="2"/>
  <c r="AC1055" i="2" s="1"/>
  <c r="BE1055" i="2"/>
  <c r="AF1055" i="2" s="1"/>
  <c r="BF1055" i="2"/>
  <c r="AG1055" i="2" s="1"/>
  <c r="BJ1055" i="2"/>
  <c r="AK1055" i="2" s="1"/>
  <c r="AZ1055" i="2"/>
  <c r="AA1055" i="2" s="1"/>
  <c r="BK1055" i="2"/>
  <c r="AL1055" i="2" s="1"/>
  <c r="BA1055" i="2"/>
  <c r="AB1055" i="2" s="1"/>
  <c r="BH1055" i="2"/>
  <c r="AI1055" i="2" s="1"/>
  <c r="BD1055" i="2"/>
  <c r="AE1055" i="2" s="1"/>
  <c r="BI1055" i="2"/>
  <c r="AJ1055" i="2" s="1"/>
  <c r="BF162" i="2"/>
  <c r="AG162" i="2" s="1"/>
  <c r="BI162" i="2"/>
  <c r="AJ162" i="2" s="1"/>
  <c r="BK162" i="2"/>
  <c r="AL162" i="2" s="1"/>
  <c r="BE162" i="2"/>
  <c r="AF162" i="2" s="1"/>
  <c r="BH162" i="2"/>
  <c r="AI162" i="2" s="1"/>
  <c r="BK209" i="2"/>
  <c r="AL209" i="2" s="1"/>
  <c r="BB209" i="2"/>
  <c r="AC209" i="2" s="1"/>
  <c r="BA209" i="2"/>
  <c r="AB209" i="2" s="1"/>
  <c r="BF209" i="2"/>
  <c r="AG209" i="2" s="1"/>
  <c r="BG209" i="2"/>
  <c r="AH209" i="2" s="1"/>
  <c r="BI209" i="2"/>
  <c r="AJ209" i="2" s="1"/>
  <c r="BJ209" i="2"/>
  <c r="AK209" i="2" s="1"/>
  <c r="BK130" i="2"/>
  <c r="AL130" i="2" s="1"/>
  <c r="BE130" i="2"/>
  <c r="AF130" i="2" s="1"/>
  <c r="AZ130" i="2"/>
  <c r="AA130" i="2" s="1"/>
  <c r="BB782" i="2"/>
  <c r="AC782" i="2" s="1"/>
  <c r="BK782" i="2"/>
  <c r="AL782" i="2" s="1"/>
  <c r="BC782" i="2"/>
  <c r="AD782" i="2" s="1"/>
  <c r="AZ782" i="2"/>
  <c r="AA782" i="2" s="1"/>
  <c r="BG782" i="2"/>
  <c r="AH782" i="2" s="1"/>
  <c r="Y782" i="2"/>
  <c r="BF782" i="2"/>
  <c r="AG782" i="2" s="1"/>
  <c r="BJ782" i="2"/>
  <c r="AK782" i="2" s="1"/>
  <c r="BD782" i="2"/>
  <c r="AE782" i="2" s="1"/>
  <c r="BE782" i="2"/>
  <c r="AF782" i="2" s="1"/>
  <c r="BH782" i="2"/>
  <c r="AI782" i="2" s="1"/>
  <c r="BA183" i="2"/>
  <c r="AB183" i="2" s="1"/>
  <c r="BE183" i="2"/>
  <c r="AF183" i="2" s="1"/>
  <c r="BI183" i="2"/>
  <c r="AJ183" i="2" s="1"/>
  <c r="BK183" i="2"/>
  <c r="AL183" i="2" s="1"/>
  <c r="Y183" i="2"/>
  <c r="AZ183" i="2"/>
  <c r="AA183" i="2" s="1"/>
  <c r="BI969" i="2"/>
  <c r="AJ969" i="2" s="1"/>
  <c r="BG969" i="2"/>
  <c r="AH969" i="2" s="1"/>
  <c r="BA969" i="2"/>
  <c r="AB969" i="2" s="1"/>
  <c r="BE969" i="2"/>
  <c r="AF969" i="2" s="1"/>
  <c r="BJ969" i="2"/>
  <c r="AK969" i="2" s="1"/>
  <c r="AZ969" i="2"/>
  <c r="AA969" i="2" s="1"/>
  <c r="BK969" i="2"/>
  <c r="AL969" i="2" s="1"/>
  <c r="BD969" i="2"/>
  <c r="AE969" i="2" s="1"/>
  <c r="BH969" i="2"/>
  <c r="AI969" i="2" s="1"/>
  <c r="BC969" i="2"/>
  <c r="AD969" i="2" s="1"/>
  <c r="BF969" i="2"/>
  <c r="AG969" i="2" s="1"/>
  <c r="BB969" i="2"/>
  <c r="AC969" i="2" s="1"/>
  <c r="BD638" i="2"/>
  <c r="AE638" i="2" s="1"/>
  <c r="BC638" i="2"/>
  <c r="AD638" i="2" s="1"/>
  <c r="BA638" i="2"/>
  <c r="AB638" i="2" s="1"/>
  <c r="BJ638" i="2"/>
  <c r="AK638" i="2" s="1"/>
  <c r="BK638" i="2"/>
  <c r="AL638" i="2" s="1"/>
  <c r="BH638" i="2"/>
  <c r="AI638" i="2" s="1"/>
  <c r="BI638" i="2"/>
  <c r="AJ638" i="2" s="1"/>
  <c r="AZ638" i="2"/>
  <c r="AA638" i="2" s="1"/>
  <c r="BE638" i="2"/>
  <c r="AF638" i="2" s="1"/>
  <c r="BB638" i="2"/>
  <c r="AC638" i="2" s="1"/>
  <c r="BF638" i="2"/>
  <c r="AG638" i="2" s="1"/>
  <c r="BG638" i="2"/>
  <c r="AH638" i="2" s="1"/>
  <c r="Z817" i="2"/>
  <c r="Y817" i="2"/>
  <c r="BI817" i="2"/>
  <c r="AJ817" i="2" s="1"/>
  <c r="BJ817" i="2"/>
  <c r="AK817" i="2" s="1"/>
  <c r="BB817" i="2"/>
  <c r="AC817" i="2" s="1"/>
  <c r="BD817" i="2"/>
  <c r="AE817" i="2" s="1"/>
  <c r="AZ817" i="2"/>
  <c r="AA817" i="2" s="1"/>
  <c r="BJ673" i="2"/>
  <c r="AK673" i="2" s="1"/>
  <c r="AZ673" i="2"/>
  <c r="AA673" i="2" s="1"/>
  <c r="BF673" i="2"/>
  <c r="AG673" i="2" s="1"/>
  <c r="BI296" i="2"/>
  <c r="AJ296" i="2" s="1"/>
  <c r="BB296" i="2"/>
  <c r="AC296" i="2" s="1"/>
  <c r="BH296" i="2"/>
  <c r="AI296" i="2" s="1"/>
  <c r="BG296" i="2"/>
  <c r="AH296" i="2" s="1"/>
  <c r="AZ296" i="2"/>
  <c r="AA296" i="2" s="1"/>
  <c r="BC296" i="2"/>
  <c r="AD296" i="2" s="1"/>
  <c r="BA296" i="2"/>
  <c r="AB296" i="2" s="1"/>
  <c r="BE296" i="2"/>
  <c r="AF296" i="2" s="1"/>
  <c r="Z1006" i="2"/>
  <c r="BG1006" i="2"/>
  <c r="AH1006" i="2" s="1"/>
  <c r="BF1006" i="2"/>
  <c r="AG1006" i="2" s="1"/>
  <c r="BH1006" i="2"/>
  <c r="AI1006" i="2" s="1"/>
  <c r="BA1006" i="2"/>
  <c r="AB1006" i="2" s="1"/>
  <c r="BJ1006" i="2"/>
  <c r="AK1006" i="2" s="1"/>
  <c r="BI1006" i="2"/>
  <c r="AJ1006" i="2" s="1"/>
  <c r="BK1006" i="2"/>
  <c r="AL1006" i="2" s="1"/>
  <c r="BB1006" i="2"/>
  <c r="AC1006" i="2" s="1"/>
  <c r="AZ1006" i="2"/>
  <c r="AA1006" i="2" s="1"/>
  <c r="BD1006" i="2"/>
  <c r="AE1006" i="2" s="1"/>
  <c r="Y1006" i="2"/>
  <c r="BE1006" i="2"/>
  <c r="AF1006" i="2" s="1"/>
  <c r="BC1006" i="2"/>
  <c r="AD1006" i="2" s="1"/>
  <c r="BF298" i="2"/>
  <c r="AG298" i="2" s="1"/>
  <c r="BK298" i="2"/>
  <c r="AL298" i="2" s="1"/>
  <c r="AZ298" i="2"/>
  <c r="AA298" i="2" s="1"/>
  <c r="BI298" i="2"/>
  <c r="AJ298" i="2" s="1"/>
  <c r="BD298" i="2"/>
  <c r="AE298" i="2" s="1"/>
  <c r="BB298" i="2"/>
  <c r="AC298" i="2" s="1"/>
  <c r="BG298" i="2"/>
  <c r="AH298" i="2" s="1"/>
  <c r="BJ298" i="2"/>
  <c r="AK298" i="2" s="1"/>
  <c r="BC298" i="2"/>
  <c r="AD298" i="2" s="1"/>
  <c r="BA298" i="2"/>
  <c r="AB298" i="2" s="1"/>
  <c r="BE298" i="2"/>
  <c r="AF298" i="2" s="1"/>
  <c r="BJ760" i="2"/>
  <c r="AK760" i="2" s="1"/>
  <c r="BH760" i="2"/>
  <c r="AI760" i="2" s="1"/>
  <c r="BF760" i="2"/>
  <c r="AG760" i="2" s="1"/>
  <c r="BD760" i="2"/>
  <c r="AE760" i="2" s="1"/>
  <c r="BA760" i="2"/>
  <c r="AB760" i="2" s="1"/>
  <c r="BI760" i="2"/>
  <c r="AJ760" i="2" s="1"/>
  <c r="BK760" i="2"/>
  <c r="AL760" i="2" s="1"/>
  <c r="BG760" i="2"/>
  <c r="AH760" i="2" s="1"/>
  <c r="AZ760" i="2"/>
  <c r="AA760" i="2" s="1"/>
  <c r="BE760" i="2"/>
  <c r="AF760" i="2" s="1"/>
  <c r="BB760" i="2"/>
  <c r="AC760" i="2" s="1"/>
  <c r="BC760" i="2"/>
  <c r="AD760" i="2" s="1"/>
  <c r="BF699" i="2"/>
  <c r="AG699" i="2" s="1"/>
  <c r="BB699" i="2"/>
  <c r="AC699" i="2" s="1"/>
  <c r="BH699" i="2"/>
  <c r="AI699" i="2" s="1"/>
  <c r="BE699" i="2"/>
  <c r="AF699" i="2" s="1"/>
  <c r="AZ699" i="2"/>
  <c r="AA699" i="2" s="1"/>
  <c r="BI699" i="2"/>
  <c r="AJ699" i="2" s="1"/>
  <c r="BG699" i="2"/>
  <c r="AH699" i="2" s="1"/>
  <c r="BA699" i="2"/>
  <c r="AB699" i="2" s="1"/>
  <c r="BC699" i="2"/>
  <c r="AD699" i="2" s="1"/>
  <c r="BJ699" i="2"/>
  <c r="AK699" i="2" s="1"/>
  <c r="BK699" i="2"/>
  <c r="AL699" i="2" s="1"/>
  <c r="BD699" i="2"/>
  <c r="AE699" i="2" s="1"/>
  <c r="BB926" i="2"/>
  <c r="AC926" i="2" s="1"/>
  <c r="BK926" i="2"/>
  <c r="AL926" i="2" s="1"/>
  <c r="BA926" i="2"/>
  <c r="AB926" i="2" s="1"/>
  <c r="BJ926" i="2"/>
  <c r="AK926" i="2" s="1"/>
  <c r="BF926" i="2"/>
  <c r="AG926" i="2" s="1"/>
  <c r="AZ926" i="2"/>
  <c r="AA926" i="2" s="1"/>
  <c r="BG926" i="2"/>
  <c r="AH926" i="2" s="1"/>
  <c r="BH926" i="2"/>
  <c r="AI926" i="2" s="1"/>
  <c r="BE926" i="2"/>
  <c r="AF926" i="2" s="1"/>
  <c r="BC926" i="2"/>
  <c r="AD926" i="2" s="1"/>
  <c r="BI926" i="2"/>
  <c r="AJ926" i="2" s="1"/>
  <c r="Z563" i="2"/>
  <c r="BB563" i="2"/>
  <c r="AC563" i="2" s="1"/>
  <c r="BH563" i="2"/>
  <c r="AI563" i="2" s="1"/>
  <c r="BD563" i="2"/>
  <c r="AE563" i="2" s="1"/>
  <c r="Y563" i="2"/>
  <c r="BK563" i="2"/>
  <c r="AL563" i="2" s="1"/>
  <c r="BJ563" i="2"/>
  <c r="AK563" i="2" s="1"/>
  <c r="AZ563" i="2"/>
  <c r="AA563" i="2" s="1"/>
  <c r="BI563" i="2"/>
  <c r="AJ563" i="2" s="1"/>
  <c r="BE563" i="2"/>
  <c r="AF563" i="2" s="1"/>
  <c r="BF563" i="2"/>
  <c r="AG563" i="2" s="1"/>
  <c r="BG563" i="2"/>
  <c r="AH563" i="2" s="1"/>
  <c r="BC563" i="2"/>
  <c r="AD563" i="2" s="1"/>
  <c r="BA563" i="2"/>
  <c r="AB563" i="2" s="1"/>
  <c r="Z266" i="2"/>
  <c r="AZ266" i="2"/>
  <c r="AA266" i="2" s="1"/>
  <c r="BE266" i="2"/>
  <c r="AF266" i="2" s="1"/>
  <c r="Y266" i="2"/>
  <c r="BJ266" i="2"/>
  <c r="AK266" i="2" s="1"/>
  <c r="BI266" i="2"/>
  <c r="AJ266" i="2" s="1"/>
  <c r="BK266" i="2"/>
  <c r="AL266" i="2" s="1"/>
  <c r="BF266" i="2"/>
  <c r="AG266" i="2" s="1"/>
  <c r="BC266" i="2"/>
  <c r="AD266" i="2" s="1"/>
  <c r="BA266" i="2"/>
  <c r="AB266" i="2" s="1"/>
  <c r="BB266" i="2"/>
  <c r="AC266" i="2" s="1"/>
  <c r="BD266" i="2"/>
  <c r="AE266" i="2" s="1"/>
  <c r="BH266" i="2"/>
  <c r="AI266" i="2" s="1"/>
  <c r="BG266" i="2"/>
  <c r="AH266" i="2" s="1"/>
  <c r="Z144" i="2"/>
  <c r="BB144" i="2"/>
  <c r="AC144" i="2" s="1"/>
  <c r="AZ144" i="2"/>
  <c r="AA144" i="2" s="1"/>
  <c r="BA144" i="2"/>
  <c r="AB144" i="2" s="1"/>
  <c r="BJ144" i="2"/>
  <c r="AK144" i="2" s="1"/>
  <c r="BI144" i="2"/>
  <c r="AJ144" i="2" s="1"/>
  <c r="BG144" i="2"/>
  <c r="AH144" i="2" s="1"/>
  <c r="BD144" i="2"/>
  <c r="AE144" i="2" s="1"/>
  <c r="BC144" i="2"/>
  <c r="AD144" i="2" s="1"/>
  <c r="BF144" i="2"/>
  <c r="AG144" i="2" s="1"/>
  <c r="BE144" i="2"/>
  <c r="AF144" i="2" s="1"/>
  <c r="BH144" i="2"/>
  <c r="AI144" i="2" s="1"/>
  <c r="Y144" i="2"/>
  <c r="BK144" i="2"/>
  <c r="AL144" i="2" s="1"/>
  <c r="Z635" i="2"/>
  <c r="BD635" i="2"/>
  <c r="AE635" i="2" s="1"/>
  <c r="BA635" i="2"/>
  <c r="AB635" i="2" s="1"/>
  <c r="BC635" i="2"/>
  <c r="AD635" i="2" s="1"/>
  <c r="BK635" i="2"/>
  <c r="AL635" i="2" s="1"/>
  <c r="Y635" i="2"/>
  <c r="BI635" i="2"/>
  <c r="AJ635" i="2" s="1"/>
  <c r="BF635" i="2"/>
  <c r="AG635" i="2" s="1"/>
  <c r="BE635" i="2"/>
  <c r="AF635" i="2" s="1"/>
  <c r="BB635" i="2"/>
  <c r="AC635" i="2" s="1"/>
  <c r="AZ635" i="2"/>
  <c r="AA635" i="2" s="1"/>
  <c r="BH635" i="2"/>
  <c r="AI635" i="2" s="1"/>
  <c r="BG635" i="2"/>
  <c r="AH635" i="2" s="1"/>
  <c r="BJ635" i="2"/>
  <c r="AK635" i="2" s="1"/>
  <c r="BA510" i="2"/>
  <c r="AB510" i="2" s="1"/>
  <c r="BG510" i="2"/>
  <c r="AH510" i="2" s="1"/>
  <c r="BE510" i="2"/>
  <c r="AF510" i="2" s="1"/>
  <c r="BB510" i="2"/>
  <c r="AC510" i="2" s="1"/>
  <c r="BK510" i="2"/>
  <c r="AL510" i="2" s="1"/>
  <c r="BD510" i="2"/>
  <c r="AE510" i="2" s="1"/>
  <c r="BH510" i="2"/>
  <c r="AI510" i="2" s="1"/>
  <c r="Y510" i="2"/>
  <c r="BC510" i="2"/>
  <c r="AD510" i="2" s="1"/>
  <c r="AZ510" i="2"/>
  <c r="AA510" i="2" s="1"/>
  <c r="BI510" i="2"/>
  <c r="AJ510" i="2" s="1"/>
  <c r="BG988" i="2"/>
  <c r="AH988" i="2" s="1"/>
  <c r="BE988" i="2"/>
  <c r="AF988" i="2" s="1"/>
  <c r="AZ988" i="2"/>
  <c r="AA988" i="2" s="1"/>
  <c r="BH988" i="2"/>
  <c r="AI988" i="2" s="1"/>
  <c r="BC988" i="2"/>
  <c r="AD988" i="2" s="1"/>
  <c r="BA988" i="2"/>
  <c r="AB988" i="2" s="1"/>
  <c r="BI988" i="2"/>
  <c r="AJ988" i="2" s="1"/>
  <c r="BJ988" i="2"/>
  <c r="AK988" i="2" s="1"/>
  <c r="BK988" i="2"/>
  <c r="AL988" i="2" s="1"/>
  <c r="BD988" i="2"/>
  <c r="AE988" i="2" s="1"/>
  <c r="BB988" i="2"/>
  <c r="AC988" i="2" s="1"/>
  <c r="BF988" i="2"/>
  <c r="AG988" i="2" s="1"/>
  <c r="BJ619" i="2"/>
  <c r="AK619" i="2" s="1"/>
  <c r="AZ619" i="2"/>
  <c r="AA619" i="2" s="1"/>
  <c r="BH619" i="2"/>
  <c r="AI619" i="2" s="1"/>
  <c r="BF619" i="2"/>
  <c r="AG619" i="2" s="1"/>
  <c r="BE619" i="2"/>
  <c r="AF619" i="2" s="1"/>
  <c r="BD619" i="2"/>
  <c r="AE619" i="2" s="1"/>
  <c r="BK619" i="2"/>
  <c r="AL619" i="2" s="1"/>
  <c r="BB619" i="2"/>
  <c r="AC619" i="2" s="1"/>
  <c r="BA619" i="2"/>
  <c r="AB619" i="2" s="1"/>
  <c r="BG619" i="2"/>
  <c r="AH619" i="2" s="1"/>
  <c r="BC619" i="2"/>
  <c r="AD619" i="2" s="1"/>
  <c r="BI619" i="2"/>
  <c r="AJ619" i="2" s="1"/>
  <c r="Z184" i="2"/>
  <c r="BC184" i="2"/>
  <c r="AD184" i="2" s="1"/>
  <c r="BA184" i="2"/>
  <c r="AB184" i="2" s="1"/>
  <c r="BF184" i="2"/>
  <c r="AG184" i="2" s="1"/>
  <c r="BH184" i="2"/>
  <c r="AI184" i="2" s="1"/>
  <c r="Y184" i="2"/>
  <c r="BK184" i="2"/>
  <c r="AL184" i="2" s="1"/>
  <c r="BB184" i="2"/>
  <c r="AC184" i="2" s="1"/>
  <c r="BI184" i="2"/>
  <c r="AJ184" i="2" s="1"/>
  <c r="BJ184" i="2"/>
  <c r="AK184" i="2" s="1"/>
  <c r="AZ184" i="2"/>
  <c r="AA184" i="2" s="1"/>
  <c r="BG184" i="2"/>
  <c r="AH184" i="2" s="1"/>
  <c r="BD184" i="2"/>
  <c r="AE184" i="2" s="1"/>
  <c r="BE184" i="2"/>
  <c r="AF184" i="2" s="1"/>
  <c r="Z274" i="2"/>
  <c r="Y274" i="2"/>
  <c r="BF274" i="2"/>
  <c r="AG274" i="2" s="1"/>
  <c r="BH274" i="2"/>
  <c r="AI274" i="2" s="1"/>
  <c r="BG274" i="2"/>
  <c r="AH274" i="2" s="1"/>
  <c r="BK274" i="2"/>
  <c r="AL274" i="2" s="1"/>
  <c r="BB274" i="2"/>
  <c r="AC274" i="2" s="1"/>
  <c r="AZ274" i="2"/>
  <c r="AA274" i="2" s="1"/>
  <c r="BC274" i="2"/>
  <c r="AD274" i="2" s="1"/>
  <c r="BA274" i="2"/>
  <c r="AB274" i="2" s="1"/>
  <c r="BE274" i="2"/>
  <c r="AF274" i="2" s="1"/>
  <c r="BJ274" i="2"/>
  <c r="AK274" i="2" s="1"/>
  <c r="BI274" i="2"/>
  <c r="AJ274" i="2" s="1"/>
  <c r="BD274" i="2"/>
  <c r="AE274" i="2" s="1"/>
  <c r="BI633" i="2"/>
  <c r="AJ633" i="2" s="1"/>
  <c r="BA633" i="2"/>
  <c r="AB633" i="2" s="1"/>
  <c r="BH633" i="2"/>
  <c r="AI633" i="2" s="1"/>
  <c r="BC633" i="2"/>
  <c r="AD633" i="2" s="1"/>
  <c r="BK633" i="2"/>
  <c r="AL633" i="2" s="1"/>
  <c r="Y633" i="2"/>
  <c r="BD633" i="2"/>
  <c r="AE633" i="2" s="1"/>
  <c r="AZ633" i="2"/>
  <c r="AA633" i="2" s="1"/>
  <c r="BG633" i="2"/>
  <c r="AH633" i="2" s="1"/>
  <c r="BJ633" i="2"/>
  <c r="AK633" i="2" s="1"/>
  <c r="BB633" i="2"/>
  <c r="AC633" i="2" s="1"/>
  <c r="BF633" i="2"/>
  <c r="AG633" i="2" s="1"/>
  <c r="Z874" i="2"/>
  <c r="Y874" i="2"/>
  <c r="BJ874" i="2"/>
  <c r="AK874" i="2" s="1"/>
  <c r="BH874" i="2"/>
  <c r="AI874" i="2" s="1"/>
  <c r="BK874" i="2"/>
  <c r="AL874" i="2" s="1"/>
  <c r="BI874" i="2"/>
  <c r="AJ874" i="2" s="1"/>
  <c r="BB874" i="2"/>
  <c r="AC874" i="2" s="1"/>
  <c r="BC874" i="2"/>
  <c r="AD874" i="2" s="1"/>
  <c r="AZ874" i="2"/>
  <c r="AA874" i="2" s="1"/>
  <c r="BF874" i="2"/>
  <c r="AG874" i="2" s="1"/>
  <c r="BD874" i="2"/>
  <c r="AE874" i="2" s="1"/>
  <c r="BA874" i="2"/>
  <c r="AB874" i="2" s="1"/>
  <c r="BG874" i="2"/>
  <c r="AH874" i="2" s="1"/>
  <c r="BE874" i="2"/>
  <c r="AF874" i="2" s="1"/>
  <c r="BH601" i="2"/>
  <c r="AI601" i="2" s="1"/>
  <c r="BI601" i="2"/>
  <c r="AJ601" i="2" s="1"/>
  <c r="BB601" i="2"/>
  <c r="AC601" i="2" s="1"/>
  <c r="BA601" i="2"/>
  <c r="AB601" i="2" s="1"/>
  <c r="BG601" i="2"/>
  <c r="AH601" i="2" s="1"/>
  <c r="AZ601" i="2"/>
  <c r="AA601" i="2" s="1"/>
  <c r="BF601" i="2"/>
  <c r="AG601" i="2" s="1"/>
  <c r="BE601" i="2"/>
  <c r="AF601" i="2" s="1"/>
  <c r="BC601" i="2"/>
  <c r="AD601" i="2" s="1"/>
  <c r="BK601" i="2"/>
  <c r="AL601" i="2" s="1"/>
  <c r="BJ601" i="2"/>
  <c r="AK601" i="2" s="1"/>
  <c r="BD601" i="2"/>
  <c r="AE601" i="2" s="1"/>
  <c r="Z487" i="2"/>
  <c r="BK487" i="2"/>
  <c r="AL487" i="2" s="1"/>
  <c r="BJ487" i="2"/>
  <c r="AK487" i="2" s="1"/>
  <c r="Y487" i="2"/>
  <c r="BB487" i="2"/>
  <c r="AC487" i="2" s="1"/>
  <c r="BC487" i="2"/>
  <c r="AD487" i="2" s="1"/>
  <c r="BG487" i="2"/>
  <c r="AH487" i="2" s="1"/>
  <c r="BH487" i="2"/>
  <c r="AI487" i="2" s="1"/>
  <c r="AZ487" i="2"/>
  <c r="AA487" i="2" s="1"/>
  <c r="BI487" i="2"/>
  <c r="AJ487" i="2" s="1"/>
  <c r="BD487" i="2"/>
  <c r="AE487" i="2" s="1"/>
  <c r="BA487" i="2"/>
  <c r="AB487" i="2" s="1"/>
  <c r="BF487" i="2"/>
  <c r="AG487" i="2" s="1"/>
  <c r="BE487" i="2"/>
  <c r="AF487" i="2" s="1"/>
  <c r="BJ959" i="2"/>
  <c r="AK959" i="2" s="1"/>
  <c r="BK959" i="2"/>
  <c r="AL959" i="2" s="1"/>
  <c r="BG959" i="2"/>
  <c r="AH959" i="2" s="1"/>
  <c r="BD959" i="2"/>
  <c r="AE959" i="2" s="1"/>
  <c r="BI959" i="2"/>
  <c r="AJ959" i="2" s="1"/>
  <c r="BA959" i="2"/>
  <c r="AB959" i="2" s="1"/>
  <c r="AZ959" i="2"/>
  <c r="AA959" i="2" s="1"/>
  <c r="BF959" i="2"/>
  <c r="AG959" i="2" s="1"/>
  <c r="BH959" i="2"/>
  <c r="AI959" i="2" s="1"/>
  <c r="BB959" i="2"/>
  <c r="AC959" i="2" s="1"/>
  <c r="BE959" i="2"/>
  <c r="AF959" i="2" s="1"/>
  <c r="Z779" i="2"/>
  <c r="BJ779" i="2"/>
  <c r="AK779" i="2" s="1"/>
  <c r="BI779" i="2"/>
  <c r="AJ779" i="2" s="1"/>
  <c r="Y779" i="2"/>
  <c r="BH779" i="2"/>
  <c r="AI779" i="2" s="1"/>
  <c r="BE779" i="2"/>
  <c r="AF779" i="2" s="1"/>
  <c r="BF779" i="2"/>
  <c r="AG779" i="2" s="1"/>
  <c r="BK779" i="2"/>
  <c r="AL779" i="2" s="1"/>
  <c r="BG779" i="2"/>
  <c r="AH779" i="2" s="1"/>
  <c r="BB779" i="2"/>
  <c r="AC779" i="2" s="1"/>
  <c r="AZ779" i="2"/>
  <c r="AA779" i="2" s="1"/>
  <c r="BC779" i="2"/>
  <c r="AD779" i="2" s="1"/>
  <c r="BA779" i="2"/>
  <c r="AB779" i="2" s="1"/>
  <c r="BD779" i="2"/>
  <c r="AE779" i="2" s="1"/>
  <c r="Y267" i="2"/>
  <c r="BK267" i="2"/>
  <c r="AL267" i="2" s="1"/>
  <c r="BG267" i="2"/>
  <c r="AH267" i="2" s="1"/>
  <c r="BB267" i="2"/>
  <c r="AC267" i="2" s="1"/>
  <c r="BC267" i="2"/>
  <c r="AD267" i="2" s="1"/>
  <c r="BJ267" i="2"/>
  <c r="AK267" i="2" s="1"/>
  <c r="BH267" i="2"/>
  <c r="AI267" i="2" s="1"/>
  <c r="AZ267" i="2"/>
  <c r="AA267" i="2" s="1"/>
  <c r="BF267" i="2"/>
  <c r="AG267" i="2" s="1"/>
  <c r="BD267" i="2"/>
  <c r="AE267" i="2" s="1"/>
  <c r="BA267" i="2"/>
  <c r="AB267" i="2" s="1"/>
  <c r="BI267" i="2"/>
  <c r="AJ267" i="2" s="1"/>
  <c r="Z267" i="2"/>
  <c r="BE267" i="2"/>
  <c r="AF267" i="2" s="1"/>
  <c r="Z496" i="2"/>
  <c r="Y496" i="2"/>
  <c r="BC496" i="2"/>
  <c r="AD496" i="2" s="1"/>
  <c r="BA496" i="2"/>
  <c r="AB496" i="2" s="1"/>
  <c r="BD496" i="2"/>
  <c r="AE496" i="2" s="1"/>
  <c r="BJ496" i="2"/>
  <c r="AK496" i="2" s="1"/>
  <c r="BK496" i="2"/>
  <c r="AL496" i="2" s="1"/>
  <c r="BE496" i="2"/>
  <c r="AF496" i="2" s="1"/>
  <c r="BB496" i="2"/>
  <c r="AC496" i="2" s="1"/>
  <c r="BH496" i="2"/>
  <c r="AI496" i="2" s="1"/>
  <c r="BG496" i="2"/>
  <c r="AH496" i="2" s="1"/>
  <c r="AZ496" i="2"/>
  <c r="AA496" i="2" s="1"/>
  <c r="BF496" i="2"/>
  <c r="AG496" i="2" s="1"/>
  <c r="BI496" i="2"/>
  <c r="AJ496" i="2" s="1"/>
  <c r="Y932" i="2"/>
  <c r="BK932" i="2"/>
  <c r="AL932" i="2" s="1"/>
  <c r="BJ932" i="2"/>
  <c r="AK932" i="2" s="1"/>
  <c r="BF932" i="2"/>
  <c r="AG932" i="2" s="1"/>
  <c r="BC932" i="2"/>
  <c r="AD932" i="2" s="1"/>
  <c r="BI932" i="2"/>
  <c r="AJ932" i="2" s="1"/>
  <c r="BB932" i="2"/>
  <c r="AC932" i="2" s="1"/>
  <c r="BG932" i="2"/>
  <c r="AH932" i="2" s="1"/>
  <c r="BD932" i="2"/>
  <c r="AE932" i="2" s="1"/>
  <c r="BH932" i="2"/>
  <c r="AI932" i="2" s="1"/>
  <c r="BA932" i="2"/>
  <c r="AB932" i="2" s="1"/>
  <c r="BE932" i="2"/>
  <c r="AF932" i="2" s="1"/>
  <c r="BB224" i="2"/>
  <c r="AC224" i="2" s="1"/>
  <c r="BG224" i="2"/>
  <c r="AH224" i="2" s="1"/>
  <c r="BK224" i="2"/>
  <c r="AL224" i="2" s="1"/>
  <c r="BE224" i="2"/>
  <c r="AF224" i="2" s="1"/>
  <c r="Y338" i="2"/>
  <c r="BK338" i="2"/>
  <c r="AL338" i="2" s="1"/>
  <c r="Z338" i="2"/>
  <c r="BE338" i="2"/>
  <c r="AF338" i="2" s="1"/>
  <c r="BD338" i="2"/>
  <c r="AE338" i="2" s="1"/>
  <c r="BB338" i="2"/>
  <c r="AC338" i="2" s="1"/>
  <c r="BA338" i="2"/>
  <c r="AB338" i="2" s="1"/>
  <c r="BF338" i="2"/>
  <c r="AG338" i="2" s="1"/>
  <c r="BC338" i="2"/>
  <c r="AD338" i="2" s="1"/>
  <c r="BI338" i="2"/>
  <c r="AJ338" i="2" s="1"/>
  <c r="BJ338" i="2"/>
  <c r="AK338" i="2" s="1"/>
  <c r="BH338" i="2"/>
  <c r="AI338" i="2" s="1"/>
  <c r="BG338" i="2"/>
  <c r="AH338" i="2" s="1"/>
  <c r="AZ338" i="2"/>
  <c r="AA338" i="2" s="1"/>
  <c r="BI374" i="2"/>
  <c r="AJ374" i="2" s="1"/>
  <c r="BG374" i="2"/>
  <c r="AH374" i="2" s="1"/>
  <c r="AZ374" i="2"/>
  <c r="AA374" i="2" s="1"/>
  <c r="BD374" i="2"/>
  <c r="AE374" i="2" s="1"/>
  <c r="Z386" i="2"/>
  <c r="BJ386" i="2"/>
  <c r="AK386" i="2" s="1"/>
  <c r="BH386" i="2"/>
  <c r="AI386" i="2" s="1"/>
  <c r="AZ386" i="2"/>
  <c r="AA386" i="2" s="1"/>
  <c r="BI386" i="2"/>
  <c r="AJ386" i="2" s="1"/>
  <c r="BK386" i="2"/>
  <c r="AL386" i="2" s="1"/>
  <c r="BA386" i="2"/>
  <c r="AB386" i="2" s="1"/>
  <c r="BF386" i="2"/>
  <c r="AG386" i="2" s="1"/>
  <c r="BG386" i="2"/>
  <c r="AH386" i="2" s="1"/>
  <c r="Y386" i="2"/>
  <c r="BD386" i="2"/>
  <c r="AE386" i="2" s="1"/>
  <c r="BE386" i="2"/>
  <c r="AF386" i="2" s="1"/>
  <c r="BB386" i="2"/>
  <c r="AC386" i="2" s="1"/>
  <c r="BC386" i="2"/>
  <c r="AD386" i="2" s="1"/>
  <c r="Z327" i="2"/>
  <c r="BH327" i="2"/>
  <c r="AI327" i="2" s="1"/>
  <c r="BD327" i="2"/>
  <c r="AE327" i="2" s="1"/>
  <c r="BF327" i="2"/>
  <c r="AG327" i="2" s="1"/>
  <c r="BC327" i="2"/>
  <c r="AD327" i="2" s="1"/>
  <c r="BK327" i="2"/>
  <c r="AL327" i="2" s="1"/>
  <c r="BJ327" i="2"/>
  <c r="AK327" i="2" s="1"/>
  <c r="BA327" i="2"/>
  <c r="AB327" i="2" s="1"/>
  <c r="AZ327" i="2"/>
  <c r="AA327" i="2" s="1"/>
  <c r="BG327" i="2"/>
  <c r="AH327" i="2" s="1"/>
  <c r="BJ98" i="2"/>
  <c r="AK98" i="2" s="1"/>
  <c r="BH98" i="2"/>
  <c r="AI98" i="2" s="1"/>
  <c r="Y98" i="2"/>
  <c r="BK98" i="2"/>
  <c r="AL98" i="2" s="1"/>
  <c r="BB98" i="2"/>
  <c r="AC98" i="2" s="1"/>
  <c r="Z98" i="2"/>
  <c r="BF98" i="2"/>
  <c r="AG98" i="2" s="1"/>
  <c r="BC98" i="2"/>
  <c r="AD98" i="2" s="1"/>
  <c r="BI98" i="2"/>
  <c r="AJ98" i="2" s="1"/>
  <c r="BG98" i="2"/>
  <c r="AH98" i="2" s="1"/>
  <c r="AZ98" i="2"/>
  <c r="AA98" i="2" s="1"/>
  <c r="BD98" i="2"/>
  <c r="AE98" i="2" s="1"/>
  <c r="BA98" i="2"/>
  <c r="AB98" i="2" s="1"/>
  <c r="BE98" i="2"/>
  <c r="AF98" i="2" s="1"/>
  <c r="AZ528" i="2"/>
  <c r="AA528" i="2" s="1"/>
  <c r="BF528" i="2"/>
  <c r="AG528" i="2" s="1"/>
  <c r="BC528" i="2"/>
  <c r="AD528" i="2" s="1"/>
  <c r="BE528" i="2"/>
  <c r="AF528" i="2" s="1"/>
  <c r="BH528" i="2"/>
  <c r="AI528" i="2" s="1"/>
  <c r="BJ528" i="2"/>
  <c r="AK528" i="2" s="1"/>
  <c r="BD528" i="2"/>
  <c r="AE528" i="2" s="1"/>
  <c r="BI372" i="2"/>
  <c r="AJ372" i="2" s="1"/>
  <c r="BD372" i="2"/>
  <c r="AE372" i="2" s="1"/>
  <c r="BA372" i="2"/>
  <c r="AB372" i="2" s="1"/>
  <c r="BB372" i="2"/>
  <c r="AC372" i="2" s="1"/>
  <c r="AZ64" i="2"/>
  <c r="AA64" i="2" s="1"/>
  <c r="BE372" i="2"/>
  <c r="AF372" i="2" s="1"/>
  <c r="BF64" i="2"/>
  <c r="AG64" i="2" s="1"/>
  <c r="Z777" i="2"/>
  <c r="BC477" i="2"/>
  <c r="AD477" i="2" s="1"/>
  <c r="BK528" i="2"/>
  <c r="AL528" i="2" s="1"/>
  <c r="BJ632" i="2"/>
  <c r="AK632" i="2" s="1"/>
  <c r="BA632" i="2"/>
  <c r="AB632" i="2" s="1"/>
  <c r="BC372" i="2"/>
  <c r="AD372" i="2" s="1"/>
  <c r="BI411" i="2"/>
  <c r="AJ411" i="2" s="1"/>
  <c r="BE411" i="2"/>
  <c r="AF411" i="2" s="1"/>
  <c r="Z140" i="2"/>
  <c r="BJ140" i="2"/>
  <c r="AK140" i="2" s="1"/>
  <c r="AZ140" i="2"/>
  <c r="AA140" i="2" s="1"/>
  <c r="BE140" i="2"/>
  <c r="AF140" i="2" s="1"/>
  <c r="BC140" i="2"/>
  <c r="AD140" i="2" s="1"/>
  <c r="BI140" i="2"/>
  <c r="AJ140" i="2" s="1"/>
  <c r="BH140" i="2"/>
  <c r="AI140" i="2" s="1"/>
  <c r="BG140" i="2"/>
  <c r="AH140" i="2" s="1"/>
  <c r="Y140" i="2"/>
  <c r="BB140" i="2"/>
  <c r="AC140" i="2" s="1"/>
  <c r="BA140" i="2"/>
  <c r="AB140" i="2" s="1"/>
  <c r="BD140" i="2"/>
  <c r="AE140" i="2" s="1"/>
  <c r="BK140" i="2"/>
  <c r="AL140" i="2" s="1"/>
  <c r="BF140" i="2"/>
  <c r="AG140" i="2" s="1"/>
  <c r="Z723" i="2"/>
  <c r="BI723" i="2"/>
  <c r="AJ723" i="2" s="1"/>
  <c r="BE723" i="2"/>
  <c r="AF723" i="2" s="1"/>
  <c r="BK723" i="2"/>
  <c r="AL723" i="2" s="1"/>
  <c r="BJ723" i="2"/>
  <c r="AK723" i="2" s="1"/>
  <c r="Y723" i="2"/>
  <c r="BD723" i="2"/>
  <c r="AE723" i="2" s="1"/>
  <c r="BA723" i="2"/>
  <c r="AB723" i="2" s="1"/>
  <c r="BF723" i="2"/>
  <c r="AG723" i="2" s="1"/>
  <c r="AZ723" i="2"/>
  <c r="AA723" i="2" s="1"/>
  <c r="BB723" i="2"/>
  <c r="AC723" i="2" s="1"/>
  <c r="BH723" i="2"/>
  <c r="AI723" i="2" s="1"/>
  <c r="BC723" i="2"/>
  <c r="AD723" i="2" s="1"/>
  <c r="BG723" i="2"/>
  <c r="AH723" i="2" s="1"/>
  <c r="BJ164" i="2"/>
  <c r="AK164" i="2" s="1"/>
  <c r="Y164" i="2"/>
  <c r="BE164" i="2"/>
  <c r="AF164" i="2" s="1"/>
  <c r="BA164" i="2"/>
  <c r="AB164" i="2" s="1"/>
  <c r="Z164" i="2"/>
  <c r="BB164" i="2"/>
  <c r="AC164" i="2" s="1"/>
  <c r="BD164" i="2"/>
  <c r="AE164" i="2" s="1"/>
  <c r="BF164" i="2"/>
  <c r="AG164" i="2" s="1"/>
  <c r="BC164" i="2"/>
  <c r="AD164" i="2" s="1"/>
  <c r="BG164" i="2"/>
  <c r="AH164" i="2" s="1"/>
  <c r="BK164" i="2"/>
  <c r="AL164" i="2" s="1"/>
  <c r="BI164" i="2"/>
  <c r="AJ164" i="2" s="1"/>
  <c r="AZ164" i="2"/>
  <c r="AA164" i="2" s="1"/>
  <c r="BH164" i="2"/>
  <c r="AI164" i="2" s="1"/>
  <c r="Z624" i="2"/>
  <c r="BA624" i="2"/>
  <c r="AB624" i="2" s="1"/>
  <c r="BI624" i="2"/>
  <c r="AJ624" i="2" s="1"/>
  <c r="BG624" i="2"/>
  <c r="AH624" i="2" s="1"/>
  <c r="BD624" i="2"/>
  <c r="AE624" i="2" s="1"/>
  <c r="BK624" i="2"/>
  <c r="AL624" i="2" s="1"/>
  <c r="BB624" i="2"/>
  <c r="AC624" i="2" s="1"/>
  <c r="AZ624" i="2"/>
  <c r="AA624" i="2" s="1"/>
  <c r="BC624" i="2"/>
  <c r="AD624" i="2" s="1"/>
  <c r="Y624" i="2"/>
  <c r="BF624" i="2"/>
  <c r="AG624" i="2" s="1"/>
  <c r="BE624" i="2"/>
  <c r="AF624" i="2" s="1"/>
  <c r="BJ624" i="2"/>
  <c r="AK624" i="2" s="1"/>
  <c r="BH624" i="2"/>
  <c r="AI624" i="2" s="1"/>
  <c r="Z894" i="2"/>
  <c r="BD894" i="2"/>
  <c r="AE894" i="2" s="1"/>
  <c r="BK894" i="2"/>
  <c r="AL894" i="2" s="1"/>
  <c r="BJ894" i="2"/>
  <c r="AK894" i="2" s="1"/>
  <c r="AZ894" i="2"/>
  <c r="AA894" i="2" s="1"/>
  <c r="BE894" i="2"/>
  <c r="AF894" i="2" s="1"/>
  <c r="BH894" i="2"/>
  <c r="AI894" i="2" s="1"/>
  <c r="BG894" i="2"/>
  <c r="AH894" i="2" s="1"/>
  <c r="BA894" i="2"/>
  <c r="AB894" i="2" s="1"/>
  <c r="Y894" i="2"/>
  <c r="BF894" i="2"/>
  <c r="AG894" i="2" s="1"/>
  <c r="BB894" i="2"/>
  <c r="AC894" i="2" s="1"/>
  <c r="BI894" i="2"/>
  <c r="AJ894" i="2" s="1"/>
  <c r="BC894" i="2"/>
  <c r="AD894" i="2" s="1"/>
  <c r="Y771" i="2"/>
  <c r="BE771" i="2"/>
  <c r="AF771" i="2" s="1"/>
  <c r="BJ771" i="2"/>
  <c r="AK771" i="2" s="1"/>
  <c r="BK771" i="2"/>
  <c r="AL771" i="2" s="1"/>
  <c r="BA771" i="2"/>
  <c r="AB771" i="2" s="1"/>
  <c r="BF771" i="2"/>
  <c r="AG771" i="2" s="1"/>
  <c r="Z771" i="2"/>
  <c r="BC771" i="2"/>
  <c r="AD771" i="2" s="1"/>
  <c r="AZ771" i="2"/>
  <c r="AA771" i="2" s="1"/>
  <c r="BH771" i="2"/>
  <c r="AI771" i="2" s="1"/>
  <c r="BD771" i="2"/>
  <c r="AE771" i="2" s="1"/>
  <c r="BI771" i="2"/>
  <c r="AJ771" i="2" s="1"/>
  <c r="BG771" i="2"/>
  <c r="AH771" i="2" s="1"/>
  <c r="BB771" i="2"/>
  <c r="AC771" i="2" s="1"/>
  <c r="Y764" i="2"/>
  <c r="Z764" i="2"/>
  <c r="BH764" i="2"/>
  <c r="AI764" i="2" s="1"/>
  <c r="BK764" i="2"/>
  <c r="AL764" i="2" s="1"/>
  <c r="BJ764" i="2"/>
  <c r="AK764" i="2" s="1"/>
  <c r="BG764" i="2"/>
  <c r="AH764" i="2" s="1"/>
  <c r="BB764" i="2"/>
  <c r="AC764" i="2" s="1"/>
  <c r="BC764" i="2"/>
  <c r="AD764" i="2" s="1"/>
  <c r="BI764" i="2"/>
  <c r="AJ764" i="2" s="1"/>
  <c r="AZ764" i="2"/>
  <c r="AA764" i="2" s="1"/>
  <c r="BD764" i="2"/>
  <c r="AE764" i="2" s="1"/>
  <c r="BA764" i="2"/>
  <c r="AB764" i="2" s="1"/>
  <c r="BF764" i="2"/>
  <c r="AG764" i="2" s="1"/>
  <c r="BE764" i="2"/>
  <c r="AF764" i="2" s="1"/>
  <c r="BI158" i="2"/>
  <c r="AJ158" i="2" s="1"/>
  <c r="BK158" i="2"/>
  <c r="AL158" i="2" s="1"/>
  <c r="BG158" i="2"/>
  <c r="AH158" i="2" s="1"/>
  <c r="BH158" i="2"/>
  <c r="AI158" i="2" s="1"/>
  <c r="BA158" i="2"/>
  <c r="AB158" i="2" s="1"/>
  <c r="BB158" i="2"/>
  <c r="AC158" i="2" s="1"/>
  <c r="BF158" i="2"/>
  <c r="AG158" i="2" s="1"/>
  <c r="BC158" i="2"/>
  <c r="AD158" i="2" s="1"/>
  <c r="BD158" i="2"/>
  <c r="AE158" i="2" s="1"/>
  <c r="BE158" i="2"/>
  <c r="AF158" i="2" s="1"/>
  <c r="BJ158" i="2"/>
  <c r="AK158" i="2" s="1"/>
  <c r="AZ158" i="2"/>
  <c r="AA158" i="2" s="1"/>
  <c r="BJ891" i="2"/>
  <c r="AK891" i="2" s="1"/>
  <c r="BK891" i="2"/>
  <c r="AL891" i="2" s="1"/>
  <c r="BB891" i="2"/>
  <c r="AC891" i="2" s="1"/>
  <c r="BE891" i="2"/>
  <c r="AF891" i="2" s="1"/>
  <c r="Y891" i="2"/>
  <c r="BA891" i="2"/>
  <c r="AB891" i="2" s="1"/>
  <c r="BD891" i="2"/>
  <c r="AE891" i="2" s="1"/>
  <c r="BF891" i="2"/>
  <c r="AG891" i="2" s="1"/>
  <c r="BH891" i="2"/>
  <c r="AI891" i="2" s="1"/>
  <c r="BG891" i="2"/>
  <c r="AH891" i="2" s="1"/>
  <c r="BI891" i="2"/>
  <c r="AJ891" i="2" s="1"/>
  <c r="BC891" i="2"/>
  <c r="AD891" i="2" s="1"/>
  <c r="BI177" i="2"/>
  <c r="AJ177" i="2" s="1"/>
  <c r="BK177" i="2"/>
  <c r="AL177" i="2" s="1"/>
  <c r="BJ293" i="2"/>
  <c r="AK293" i="2" s="1"/>
  <c r="AZ293" i="2"/>
  <c r="AA293" i="2" s="1"/>
  <c r="BB293" i="2"/>
  <c r="AC293" i="2" s="1"/>
  <c r="BC293" i="2"/>
  <c r="AD293" i="2" s="1"/>
  <c r="BD293" i="2"/>
  <c r="AE293" i="2" s="1"/>
  <c r="BK293" i="2"/>
  <c r="AL293" i="2" s="1"/>
  <c r="Z283" i="2"/>
  <c r="BE283" i="2"/>
  <c r="AF283" i="2" s="1"/>
  <c r="AZ283" i="2"/>
  <c r="AA283" i="2" s="1"/>
  <c r="BC283" i="2"/>
  <c r="AD283" i="2" s="1"/>
  <c r="BA283" i="2"/>
  <c r="AB283" i="2" s="1"/>
  <c r="BK283" i="2"/>
  <c r="AL283" i="2" s="1"/>
  <c r="Y283" i="2"/>
  <c r="BD283" i="2"/>
  <c r="AE283" i="2" s="1"/>
  <c r="BJ283" i="2"/>
  <c r="AK283" i="2" s="1"/>
  <c r="BG283" i="2"/>
  <c r="AH283" i="2" s="1"/>
  <c r="BI283" i="2"/>
  <c r="AJ283" i="2" s="1"/>
  <c r="BB283" i="2"/>
  <c r="AC283" i="2" s="1"/>
  <c r="Z145" i="2"/>
  <c r="BB145" i="2"/>
  <c r="AC145" i="2" s="1"/>
  <c r="BH145" i="2"/>
  <c r="AI145" i="2" s="1"/>
  <c r="Y145" i="2"/>
  <c r="BF145" i="2"/>
  <c r="AG145" i="2" s="1"/>
  <c r="BG145" i="2"/>
  <c r="AH145" i="2" s="1"/>
  <c r="BA145" i="2"/>
  <c r="AB145" i="2" s="1"/>
  <c r="AZ145" i="2"/>
  <c r="AA145" i="2" s="1"/>
  <c r="BI145" i="2"/>
  <c r="AJ145" i="2" s="1"/>
  <c r="BD145" i="2"/>
  <c r="AE145" i="2" s="1"/>
  <c r="BE145" i="2"/>
  <c r="AF145" i="2" s="1"/>
  <c r="BJ145" i="2"/>
  <c r="AK145" i="2" s="1"/>
  <c r="BK145" i="2"/>
  <c r="AL145" i="2" s="1"/>
  <c r="BC145" i="2"/>
  <c r="AD145" i="2" s="1"/>
  <c r="Y728" i="2"/>
  <c r="Z728" i="2"/>
  <c r="AZ728" i="2"/>
  <c r="AA728" i="2" s="1"/>
  <c r="BK728" i="2"/>
  <c r="AL728" i="2" s="1"/>
  <c r="BD728" i="2"/>
  <c r="AE728" i="2" s="1"/>
  <c r="BA728" i="2"/>
  <c r="AB728" i="2" s="1"/>
  <c r="BF728" i="2"/>
  <c r="AG728" i="2" s="1"/>
  <c r="BE728" i="2"/>
  <c r="AF728" i="2" s="1"/>
  <c r="BC728" i="2"/>
  <c r="AD728" i="2" s="1"/>
  <c r="BH728" i="2"/>
  <c r="AI728" i="2" s="1"/>
  <c r="BG728" i="2"/>
  <c r="AH728" i="2" s="1"/>
  <c r="BB728" i="2"/>
  <c r="AC728" i="2" s="1"/>
  <c r="BJ728" i="2"/>
  <c r="AK728" i="2" s="1"/>
  <c r="BI728" i="2"/>
  <c r="AJ728" i="2" s="1"/>
  <c r="Z532" i="2"/>
  <c r="Y532" i="2"/>
  <c r="BJ532" i="2"/>
  <c r="AK532" i="2" s="1"/>
  <c r="BI532" i="2"/>
  <c r="AJ532" i="2" s="1"/>
  <c r="BK532" i="2"/>
  <c r="AL532" i="2" s="1"/>
  <c r="BC532" i="2"/>
  <c r="AD532" i="2" s="1"/>
  <c r="BA532" i="2"/>
  <c r="AB532" i="2" s="1"/>
  <c r="AZ532" i="2"/>
  <c r="AA532" i="2" s="1"/>
  <c r="BB532" i="2"/>
  <c r="AC532" i="2" s="1"/>
  <c r="BD532" i="2"/>
  <c r="AE532" i="2" s="1"/>
  <c r="BF532" i="2"/>
  <c r="AG532" i="2" s="1"/>
  <c r="BE532" i="2"/>
  <c r="AF532" i="2" s="1"/>
  <c r="BH532" i="2"/>
  <c r="AI532" i="2" s="1"/>
  <c r="BG532" i="2"/>
  <c r="AH532" i="2" s="1"/>
  <c r="Z642" i="2"/>
  <c r="BJ642" i="2"/>
  <c r="AK642" i="2" s="1"/>
  <c r="BK642" i="2"/>
  <c r="AL642" i="2" s="1"/>
  <c r="BA642" i="2"/>
  <c r="AB642" i="2" s="1"/>
  <c r="BC642" i="2"/>
  <c r="AD642" i="2" s="1"/>
  <c r="BE642" i="2"/>
  <c r="AF642" i="2" s="1"/>
  <c r="BF642" i="2"/>
  <c r="AG642" i="2" s="1"/>
  <c r="BH642" i="2"/>
  <c r="AI642" i="2" s="1"/>
  <c r="BG642" i="2"/>
  <c r="AH642" i="2" s="1"/>
  <c r="BD642" i="2"/>
  <c r="AE642" i="2" s="1"/>
  <c r="BI642" i="2"/>
  <c r="AJ642" i="2" s="1"/>
  <c r="AZ642" i="2"/>
  <c r="AA642" i="2" s="1"/>
  <c r="BB642" i="2"/>
  <c r="AC642" i="2" s="1"/>
  <c r="Y642" i="2"/>
  <c r="BG290" i="2"/>
  <c r="AH290" i="2" s="1"/>
  <c r="BH290" i="2"/>
  <c r="AI290" i="2" s="1"/>
  <c r="BA290" i="2"/>
  <c r="AB290" i="2" s="1"/>
  <c r="BE290" i="2"/>
  <c r="AF290" i="2" s="1"/>
  <c r="BJ290" i="2"/>
  <c r="AK290" i="2" s="1"/>
  <c r="BI290" i="2"/>
  <c r="AJ290" i="2" s="1"/>
  <c r="BB290" i="2"/>
  <c r="AC290" i="2" s="1"/>
  <c r="BD290" i="2"/>
  <c r="AE290" i="2" s="1"/>
  <c r="BK290" i="2"/>
  <c r="AL290" i="2" s="1"/>
  <c r="BC290" i="2"/>
  <c r="AD290" i="2" s="1"/>
  <c r="BF290" i="2"/>
  <c r="AG290" i="2" s="1"/>
  <c r="AZ290" i="2"/>
  <c r="AA290" i="2" s="1"/>
  <c r="Z372" i="2"/>
  <c r="BH64" i="2"/>
  <c r="AI64" i="2" s="1"/>
  <c r="BB528" i="2"/>
  <c r="AC528" i="2" s="1"/>
  <c r="AZ632" i="2"/>
  <c r="AA632" i="2" s="1"/>
  <c r="Y632" i="2"/>
  <c r="BG372" i="2"/>
  <c r="AH372" i="2" s="1"/>
  <c r="Z411" i="2"/>
  <c r="BC411" i="2"/>
  <c r="AD411" i="2" s="1"/>
  <c r="BJ587" i="2"/>
  <c r="AK587" i="2" s="1"/>
  <c r="BG587" i="2"/>
  <c r="AH587" i="2" s="1"/>
  <c r="BK587" i="2"/>
  <c r="AL587" i="2" s="1"/>
  <c r="BH587" i="2"/>
  <c r="AI587" i="2" s="1"/>
  <c r="BB587" i="2"/>
  <c r="AC587" i="2" s="1"/>
  <c r="BF587" i="2"/>
  <c r="AG587" i="2" s="1"/>
  <c r="BD587" i="2"/>
  <c r="AE587" i="2" s="1"/>
  <c r="BC587" i="2"/>
  <c r="AD587" i="2" s="1"/>
  <c r="BA587" i="2"/>
  <c r="AB587" i="2" s="1"/>
  <c r="BE587" i="2"/>
  <c r="AF587" i="2" s="1"/>
  <c r="AZ587" i="2"/>
  <c r="AA587" i="2" s="1"/>
  <c r="BI587" i="2"/>
  <c r="AJ587" i="2" s="1"/>
  <c r="Z858" i="2"/>
  <c r="Y858" i="2"/>
  <c r="BK858" i="2"/>
  <c r="AL858" i="2" s="1"/>
  <c r="BJ858" i="2"/>
  <c r="AK858" i="2" s="1"/>
  <c r="BI858" i="2"/>
  <c r="AJ858" i="2" s="1"/>
  <c r="BG858" i="2"/>
  <c r="AH858" i="2" s="1"/>
  <c r="BC858" i="2"/>
  <c r="AD858" i="2" s="1"/>
  <c r="BB858" i="2"/>
  <c r="AC858" i="2" s="1"/>
  <c r="BF858" i="2"/>
  <c r="AG858" i="2" s="1"/>
  <c r="BA858" i="2"/>
  <c r="AB858" i="2" s="1"/>
  <c r="BH858" i="2"/>
  <c r="AI858" i="2" s="1"/>
  <c r="BD858" i="2"/>
  <c r="AE858" i="2" s="1"/>
  <c r="BE858" i="2"/>
  <c r="AF858" i="2" s="1"/>
  <c r="AZ858" i="2"/>
  <c r="AA858" i="2" s="1"/>
  <c r="BK729" i="2"/>
  <c r="AL729" i="2" s="1"/>
  <c r="BE729" i="2"/>
  <c r="AF729" i="2" s="1"/>
  <c r="BD729" i="2"/>
  <c r="AE729" i="2" s="1"/>
  <c r="BF729" i="2"/>
  <c r="AG729" i="2" s="1"/>
  <c r="AZ729" i="2"/>
  <c r="AA729" i="2" s="1"/>
  <c r="BG729" i="2"/>
  <c r="AH729" i="2" s="1"/>
  <c r="BA729" i="2"/>
  <c r="AB729" i="2" s="1"/>
  <c r="BJ729" i="2"/>
  <c r="AK729" i="2" s="1"/>
  <c r="BH729" i="2"/>
  <c r="AI729" i="2" s="1"/>
  <c r="BI729" i="2"/>
  <c r="AJ729" i="2" s="1"/>
  <c r="BB729" i="2"/>
  <c r="AC729" i="2" s="1"/>
  <c r="BC729" i="2"/>
  <c r="AD729" i="2" s="1"/>
  <c r="Z599" i="2"/>
  <c r="BI599" i="2"/>
  <c r="AJ599" i="2" s="1"/>
  <c r="AZ599" i="2"/>
  <c r="AA599" i="2" s="1"/>
  <c r="BA599" i="2"/>
  <c r="AB599" i="2" s="1"/>
  <c r="BJ599" i="2"/>
  <c r="AK599" i="2" s="1"/>
  <c r="BK599" i="2"/>
  <c r="AL599" i="2" s="1"/>
  <c r="BH599" i="2"/>
  <c r="AI599" i="2" s="1"/>
  <c r="BD599" i="2"/>
  <c r="AE599" i="2" s="1"/>
  <c r="BF599" i="2"/>
  <c r="AG599" i="2" s="1"/>
  <c r="BE599" i="2"/>
  <c r="AF599" i="2" s="1"/>
  <c r="BB599" i="2"/>
  <c r="AC599" i="2" s="1"/>
  <c r="BG599" i="2"/>
  <c r="AH599" i="2" s="1"/>
  <c r="BC599" i="2"/>
  <c r="AD599" i="2" s="1"/>
  <c r="BF690" i="2"/>
  <c r="AG690" i="2" s="1"/>
  <c r="BE690" i="2"/>
  <c r="AF690" i="2" s="1"/>
  <c r="AZ690" i="2"/>
  <c r="AA690" i="2" s="1"/>
  <c r="BD690" i="2"/>
  <c r="AE690" i="2" s="1"/>
  <c r="BG690" i="2"/>
  <c r="AH690" i="2" s="1"/>
  <c r="BC690" i="2"/>
  <c r="AD690" i="2" s="1"/>
  <c r="BB690" i="2"/>
  <c r="AC690" i="2" s="1"/>
  <c r="BJ690" i="2"/>
  <c r="AK690" i="2" s="1"/>
  <c r="BI690" i="2"/>
  <c r="AJ690" i="2" s="1"/>
  <c r="BA690" i="2"/>
  <c r="AB690" i="2" s="1"/>
  <c r="BK690" i="2"/>
  <c r="AL690" i="2" s="1"/>
  <c r="BF950" i="2"/>
  <c r="AG950" i="2" s="1"/>
  <c r="BE950" i="2"/>
  <c r="AF950" i="2" s="1"/>
  <c r="AZ950" i="2"/>
  <c r="AA950" i="2" s="1"/>
  <c r="BC950" i="2"/>
  <c r="AD950" i="2" s="1"/>
  <c r="BK950" i="2"/>
  <c r="AL950" i="2" s="1"/>
  <c r="BH950" i="2"/>
  <c r="AI950" i="2" s="1"/>
  <c r="Y950" i="2"/>
  <c r="BD950" i="2"/>
  <c r="AE950" i="2" s="1"/>
  <c r="BJ950" i="2"/>
  <c r="AK950" i="2" s="1"/>
  <c r="Z91" i="2"/>
  <c r="BJ91" i="2"/>
  <c r="AK91" i="2" s="1"/>
  <c r="Y91" i="2"/>
  <c r="BB91" i="2"/>
  <c r="AC91" i="2" s="1"/>
  <c r="BE91" i="2"/>
  <c r="AF91" i="2" s="1"/>
  <c r="AZ91" i="2"/>
  <c r="AA91" i="2" s="1"/>
  <c r="BI91" i="2"/>
  <c r="AJ91" i="2" s="1"/>
  <c r="BC91" i="2"/>
  <c r="AD91" i="2" s="1"/>
  <c r="BG91" i="2"/>
  <c r="AH91" i="2" s="1"/>
  <c r="BD91" i="2"/>
  <c r="AE91" i="2" s="1"/>
  <c r="BH91" i="2"/>
  <c r="AI91" i="2" s="1"/>
  <c r="BK91" i="2"/>
  <c r="AL91" i="2" s="1"/>
  <c r="BF91" i="2"/>
  <c r="AG91" i="2" s="1"/>
  <c r="Z799" i="2"/>
  <c r="BK799" i="2"/>
  <c r="AL799" i="2" s="1"/>
  <c r="AZ799" i="2"/>
  <c r="AA799" i="2" s="1"/>
  <c r="Y799" i="2"/>
  <c r="BF799" i="2"/>
  <c r="AG799" i="2" s="1"/>
  <c r="BI799" i="2"/>
  <c r="AJ799" i="2" s="1"/>
  <c r="BA799" i="2"/>
  <c r="AB799" i="2" s="1"/>
  <c r="BJ799" i="2"/>
  <c r="AK799" i="2" s="1"/>
  <c r="BH799" i="2"/>
  <c r="AI799" i="2" s="1"/>
  <c r="BG799" i="2"/>
  <c r="AH799" i="2" s="1"/>
  <c r="BD799" i="2"/>
  <c r="AE799" i="2" s="1"/>
  <c r="BB799" i="2"/>
  <c r="AC799" i="2" s="1"/>
  <c r="BE799" i="2"/>
  <c r="AF799" i="2" s="1"/>
  <c r="BC799" i="2"/>
  <c r="AD799" i="2" s="1"/>
  <c r="BF677" i="2"/>
  <c r="AG677" i="2" s="1"/>
  <c r="AZ677" i="2"/>
  <c r="AA677" i="2" s="1"/>
  <c r="BK677" i="2"/>
  <c r="AL677" i="2" s="1"/>
  <c r="BD677" i="2"/>
  <c r="AE677" i="2" s="1"/>
  <c r="BC677" i="2"/>
  <c r="AD677" i="2" s="1"/>
  <c r="BB677" i="2"/>
  <c r="AC677" i="2" s="1"/>
  <c r="BA677" i="2"/>
  <c r="AB677" i="2" s="1"/>
  <c r="BE677" i="2"/>
  <c r="AF677" i="2" s="1"/>
  <c r="BI677" i="2"/>
  <c r="AJ677" i="2" s="1"/>
  <c r="BG677" i="2"/>
  <c r="AH677" i="2" s="1"/>
  <c r="BJ677" i="2"/>
  <c r="AK677" i="2" s="1"/>
  <c r="Y677" i="2"/>
  <c r="Z446" i="2"/>
  <c r="BJ446" i="2"/>
  <c r="AK446" i="2" s="1"/>
  <c r="BI446" i="2"/>
  <c r="AJ446" i="2" s="1"/>
  <c r="Y446" i="2"/>
  <c r="BG446" i="2"/>
  <c r="AH446" i="2" s="1"/>
  <c r="BK446" i="2"/>
  <c r="AL446" i="2" s="1"/>
  <c r="BF446" i="2"/>
  <c r="AG446" i="2" s="1"/>
  <c r="BB446" i="2"/>
  <c r="AC446" i="2" s="1"/>
  <c r="BC446" i="2"/>
  <c r="AD446" i="2" s="1"/>
  <c r="AZ446" i="2"/>
  <c r="AA446" i="2" s="1"/>
  <c r="BH446" i="2"/>
  <c r="AI446" i="2" s="1"/>
  <c r="BE446" i="2"/>
  <c r="AF446" i="2" s="1"/>
  <c r="BD446" i="2"/>
  <c r="AE446" i="2" s="1"/>
  <c r="BA446" i="2"/>
  <c r="AB446" i="2" s="1"/>
  <c r="Z896" i="2"/>
  <c r="BK896" i="2"/>
  <c r="AL896" i="2" s="1"/>
  <c r="BJ896" i="2"/>
  <c r="AK896" i="2" s="1"/>
  <c r="BG896" i="2"/>
  <c r="AH896" i="2" s="1"/>
  <c r="BD896" i="2"/>
  <c r="AE896" i="2" s="1"/>
  <c r="BE896" i="2"/>
  <c r="AF896" i="2" s="1"/>
  <c r="BF896" i="2"/>
  <c r="AG896" i="2" s="1"/>
  <c r="BH896" i="2"/>
  <c r="AI896" i="2" s="1"/>
  <c r="BC896" i="2"/>
  <c r="AD896" i="2" s="1"/>
  <c r="BA896" i="2"/>
  <c r="AB896" i="2" s="1"/>
  <c r="BI896" i="2"/>
  <c r="AJ896" i="2" s="1"/>
  <c r="BB896" i="2"/>
  <c r="AC896" i="2" s="1"/>
  <c r="AZ896" i="2"/>
  <c r="AA896" i="2" s="1"/>
  <c r="BK383" i="2"/>
  <c r="AL383" i="2" s="1"/>
  <c r="BJ383" i="2"/>
  <c r="AK383" i="2" s="1"/>
  <c r="BF383" i="2"/>
  <c r="AG383" i="2" s="1"/>
  <c r="BC383" i="2"/>
  <c r="AD383" i="2" s="1"/>
  <c r="BH383" i="2"/>
  <c r="AI383" i="2" s="1"/>
  <c r="BG383" i="2"/>
  <c r="AH383" i="2" s="1"/>
  <c r="AZ383" i="2"/>
  <c r="AA383" i="2" s="1"/>
  <c r="BI383" i="2"/>
  <c r="AJ383" i="2" s="1"/>
  <c r="BD383" i="2"/>
  <c r="AE383" i="2" s="1"/>
  <c r="BA383" i="2"/>
  <c r="AB383" i="2" s="1"/>
  <c r="BE383" i="2"/>
  <c r="AF383" i="2" s="1"/>
  <c r="BB383" i="2"/>
  <c r="AC383" i="2" s="1"/>
  <c r="BE11" i="2"/>
  <c r="AF11" i="2" s="1"/>
  <c r="Y794" i="2"/>
  <c r="Y383" i="2"/>
  <c r="BD839" i="2"/>
  <c r="AE839" i="2" s="1"/>
  <c r="BI327" i="2"/>
  <c r="AJ327" i="2" s="1"/>
  <c r="Y253" i="2"/>
  <c r="BI528" i="2"/>
  <c r="AJ528" i="2" s="1"/>
  <c r="BG632" i="2"/>
  <c r="AH632" i="2" s="1"/>
  <c r="Z632" i="2"/>
  <c r="BH372" i="2"/>
  <c r="AI372" i="2" s="1"/>
  <c r="BE633" i="2"/>
  <c r="AF633" i="2" s="1"/>
  <c r="BA411" i="2"/>
  <c r="AB411" i="2" s="1"/>
  <c r="BD411" i="2"/>
  <c r="AE411" i="2" s="1"/>
  <c r="BK769" i="2"/>
  <c r="AL769" i="2" s="1"/>
  <c r="BD769" i="2"/>
  <c r="AE769" i="2" s="1"/>
  <c r="BH769" i="2"/>
  <c r="AI769" i="2" s="1"/>
  <c r="BE769" i="2"/>
  <c r="AF769" i="2" s="1"/>
  <c r="BI769" i="2"/>
  <c r="AJ769" i="2" s="1"/>
  <c r="BB769" i="2"/>
  <c r="AC769" i="2" s="1"/>
  <c r="BC769" i="2"/>
  <c r="AD769" i="2" s="1"/>
  <c r="BJ769" i="2"/>
  <c r="AK769" i="2" s="1"/>
  <c r="BF769" i="2"/>
  <c r="AG769" i="2" s="1"/>
  <c r="AZ769" i="2"/>
  <c r="AA769" i="2" s="1"/>
  <c r="BG769" i="2"/>
  <c r="AH769" i="2" s="1"/>
  <c r="BA769" i="2"/>
  <c r="AB769" i="2" s="1"/>
  <c r="BJ580" i="2"/>
  <c r="AK580" i="2" s="1"/>
  <c r="BH580" i="2"/>
  <c r="AI580" i="2" s="1"/>
  <c r="BB580" i="2"/>
  <c r="AC580" i="2" s="1"/>
  <c r="BD580" i="2"/>
  <c r="AE580" i="2" s="1"/>
  <c r="AZ580" i="2"/>
  <c r="AA580" i="2" s="1"/>
  <c r="BE580" i="2"/>
  <c r="AF580" i="2" s="1"/>
  <c r="BG580" i="2"/>
  <c r="AH580" i="2" s="1"/>
  <c r="BA580" i="2"/>
  <c r="AB580" i="2" s="1"/>
  <c r="BF580" i="2"/>
  <c r="AG580" i="2" s="1"/>
  <c r="BK580" i="2"/>
  <c r="AL580" i="2" s="1"/>
  <c r="BI580" i="2"/>
  <c r="AJ580" i="2" s="1"/>
  <c r="BE486" i="2"/>
  <c r="AF486" i="2" s="1"/>
  <c r="AZ486" i="2"/>
  <c r="AA486" i="2" s="1"/>
  <c r="BD486" i="2"/>
  <c r="AE486" i="2" s="1"/>
  <c r="BF486" i="2"/>
  <c r="AG486" i="2" s="1"/>
  <c r="BA486" i="2"/>
  <c r="AB486" i="2" s="1"/>
  <c r="BB486" i="2"/>
  <c r="AC486" i="2" s="1"/>
  <c r="BJ486" i="2"/>
  <c r="AK486" i="2" s="1"/>
  <c r="BG486" i="2"/>
  <c r="AH486" i="2" s="1"/>
  <c r="BH486" i="2"/>
  <c r="AI486" i="2" s="1"/>
  <c r="BI486" i="2"/>
  <c r="AJ486" i="2" s="1"/>
  <c r="BC486" i="2"/>
  <c r="AD486" i="2" s="1"/>
  <c r="BK486" i="2"/>
  <c r="AL486" i="2" s="1"/>
  <c r="BF466" i="2"/>
  <c r="AG466" i="2" s="1"/>
  <c r="BD466" i="2"/>
  <c r="AE466" i="2" s="1"/>
  <c r="BG466" i="2"/>
  <c r="AH466" i="2" s="1"/>
  <c r="BE466" i="2"/>
  <c r="AF466" i="2" s="1"/>
  <c r="BB466" i="2"/>
  <c r="AC466" i="2" s="1"/>
  <c r="BC466" i="2"/>
  <c r="AD466" i="2" s="1"/>
  <c r="BI466" i="2"/>
  <c r="AJ466" i="2" s="1"/>
  <c r="Z79" i="2"/>
  <c r="BE79" i="2"/>
  <c r="AF79" i="2" s="1"/>
  <c r="Y79" i="2"/>
  <c r="BB79" i="2"/>
  <c r="AC79" i="2" s="1"/>
  <c r="BH79" i="2"/>
  <c r="AI79" i="2" s="1"/>
  <c r="BF79" i="2"/>
  <c r="AG79" i="2" s="1"/>
  <c r="BI79" i="2"/>
  <c r="AJ79" i="2" s="1"/>
  <c r="BG79" i="2"/>
  <c r="AH79" i="2" s="1"/>
  <c r="AZ79" i="2"/>
  <c r="AA79" i="2" s="1"/>
  <c r="BA79" i="2"/>
  <c r="AB79" i="2" s="1"/>
  <c r="BD79" i="2"/>
  <c r="AE79" i="2" s="1"/>
  <c r="BC79" i="2"/>
  <c r="AD79" i="2" s="1"/>
  <c r="BK79" i="2"/>
  <c r="AL79" i="2" s="1"/>
  <c r="BJ79" i="2"/>
  <c r="AK79" i="2" s="1"/>
  <c r="BJ922" i="2"/>
  <c r="AK922" i="2" s="1"/>
  <c r="Y922" i="2"/>
  <c r="Z922" i="2"/>
  <c r="BF922" i="2"/>
  <c r="AG922" i="2" s="1"/>
  <c r="BG922" i="2"/>
  <c r="AH922" i="2" s="1"/>
  <c r="BB922" i="2"/>
  <c r="AC922" i="2" s="1"/>
  <c r="AZ922" i="2"/>
  <c r="AA922" i="2" s="1"/>
  <c r="BH922" i="2"/>
  <c r="AI922" i="2" s="1"/>
  <c r="BD922" i="2"/>
  <c r="AE922" i="2" s="1"/>
  <c r="BC922" i="2"/>
  <c r="AD922" i="2" s="1"/>
  <c r="BA922" i="2"/>
  <c r="AB922" i="2" s="1"/>
  <c r="BI922" i="2"/>
  <c r="AJ922" i="2" s="1"/>
  <c r="BE922" i="2"/>
  <c r="AF922" i="2" s="1"/>
  <c r="BK922" i="2"/>
  <c r="AL922" i="2" s="1"/>
  <c r="BD525" i="2"/>
  <c r="AE525" i="2" s="1"/>
  <c r="BK525" i="2"/>
  <c r="AL525" i="2" s="1"/>
  <c r="BH525" i="2"/>
  <c r="AI525" i="2" s="1"/>
  <c r="BC525" i="2"/>
  <c r="AD525" i="2" s="1"/>
  <c r="BG525" i="2"/>
  <c r="AH525" i="2" s="1"/>
  <c r="Y525" i="2"/>
  <c r="BJ525" i="2"/>
  <c r="AK525" i="2" s="1"/>
  <c r="BF525" i="2"/>
  <c r="AG525" i="2" s="1"/>
  <c r="AZ525" i="2"/>
  <c r="AA525" i="2" s="1"/>
  <c r="BE525" i="2"/>
  <c r="AF525" i="2" s="1"/>
  <c r="BI525" i="2"/>
  <c r="AJ525" i="2" s="1"/>
  <c r="BB525" i="2"/>
  <c r="AC525" i="2" s="1"/>
  <c r="BF289" i="2"/>
  <c r="AG289" i="2" s="1"/>
  <c r="BI289" i="2"/>
  <c r="AJ289" i="2" s="1"/>
  <c r="BB289" i="2"/>
  <c r="AC289" i="2" s="1"/>
  <c r="AZ289" i="2"/>
  <c r="AA289" i="2" s="1"/>
  <c r="BK289" i="2"/>
  <c r="AL289" i="2" s="1"/>
  <c r="Y611" i="2"/>
  <c r="BH611" i="2"/>
  <c r="AI611" i="2" s="1"/>
  <c r="BG611" i="2"/>
  <c r="AH611" i="2" s="1"/>
  <c r="BJ611" i="2"/>
  <c r="AK611" i="2" s="1"/>
  <c r="BE611" i="2"/>
  <c r="AF611" i="2" s="1"/>
  <c r="BK611" i="2"/>
  <c r="AL611" i="2" s="1"/>
  <c r="BB611" i="2"/>
  <c r="AC611" i="2" s="1"/>
  <c r="AZ611" i="2"/>
  <c r="AA611" i="2" s="1"/>
  <c r="BF611" i="2"/>
  <c r="AG611" i="2" s="1"/>
  <c r="BC611" i="2"/>
  <c r="AD611" i="2" s="1"/>
  <c r="BA611" i="2"/>
  <c r="AB611" i="2" s="1"/>
  <c r="BI611" i="2"/>
  <c r="AJ611" i="2" s="1"/>
  <c r="BD611" i="2"/>
  <c r="AE611" i="2" s="1"/>
  <c r="Y700" i="2"/>
  <c r="BH700" i="2"/>
  <c r="AI700" i="2" s="1"/>
  <c r="BG700" i="2"/>
  <c r="AH700" i="2" s="1"/>
  <c r="BF700" i="2"/>
  <c r="AG700" i="2" s="1"/>
  <c r="AZ700" i="2"/>
  <c r="AA700" i="2" s="1"/>
  <c r="BB700" i="2"/>
  <c r="AC700" i="2" s="1"/>
  <c r="BD700" i="2"/>
  <c r="AE700" i="2" s="1"/>
  <c r="BA700" i="2"/>
  <c r="AB700" i="2" s="1"/>
  <c r="BE700" i="2"/>
  <c r="AF700" i="2" s="1"/>
  <c r="BJ700" i="2"/>
  <c r="AK700" i="2" s="1"/>
  <c r="BK700" i="2"/>
  <c r="AL700" i="2" s="1"/>
  <c r="BI700" i="2"/>
  <c r="AJ700" i="2" s="1"/>
  <c r="BC44" i="2"/>
  <c r="AD44" i="2" s="1"/>
  <c r="BK44" i="2"/>
  <c r="AL44" i="2" s="1"/>
  <c r="BA44" i="2"/>
  <c r="AB44" i="2" s="1"/>
  <c r="BG44" i="2"/>
  <c r="AH44" i="2" s="1"/>
  <c r="AZ44" i="2"/>
  <c r="AA44" i="2" s="1"/>
  <c r="BD44" i="2"/>
  <c r="AE44" i="2" s="1"/>
  <c r="BE44" i="2"/>
  <c r="AF44" i="2" s="1"/>
  <c r="BB44" i="2"/>
  <c r="AC44" i="2" s="1"/>
  <c r="BI44" i="2"/>
  <c r="AJ44" i="2" s="1"/>
  <c r="BJ44" i="2"/>
  <c r="AK44" i="2" s="1"/>
  <c r="BH44" i="2"/>
  <c r="AI44" i="2" s="1"/>
  <c r="Z467" i="2"/>
  <c r="Y467" i="2"/>
  <c r="BJ467" i="2"/>
  <c r="AK467" i="2" s="1"/>
  <c r="BF467" i="2"/>
  <c r="AG467" i="2" s="1"/>
  <c r="BC467" i="2"/>
  <c r="AD467" i="2" s="1"/>
  <c r="BK467" i="2"/>
  <c r="AL467" i="2" s="1"/>
  <c r="BG467" i="2"/>
  <c r="AH467" i="2" s="1"/>
  <c r="AZ467" i="2"/>
  <c r="AA467" i="2" s="1"/>
  <c r="BD467" i="2"/>
  <c r="AE467" i="2" s="1"/>
  <c r="BA467" i="2"/>
  <c r="AB467" i="2" s="1"/>
  <c r="BH467" i="2"/>
  <c r="AI467" i="2" s="1"/>
  <c r="BE467" i="2"/>
  <c r="AF467" i="2" s="1"/>
  <c r="BI467" i="2"/>
  <c r="AJ467" i="2" s="1"/>
  <c r="BB467" i="2"/>
  <c r="AC467" i="2" s="1"/>
  <c r="Z299" i="2"/>
  <c r="BH299" i="2"/>
  <c r="AI299" i="2" s="1"/>
  <c r="BF299" i="2"/>
  <c r="AG299" i="2" s="1"/>
  <c r="BG299" i="2"/>
  <c r="AH299" i="2" s="1"/>
  <c r="BE299" i="2"/>
  <c r="AF299" i="2" s="1"/>
  <c r="BA299" i="2"/>
  <c r="AB299" i="2" s="1"/>
  <c r="BI299" i="2"/>
  <c r="AJ299" i="2" s="1"/>
  <c r="BJ299" i="2"/>
  <c r="AK299" i="2" s="1"/>
  <c r="AZ299" i="2"/>
  <c r="AA299" i="2" s="1"/>
  <c r="BD299" i="2"/>
  <c r="AE299" i="2" s="1"/>
  <c r="BK299" i="2"/>
  <c r="AL299" i="2" s="1"/>
  <c r="Y299" i="2"/>
  <c r="BB299" i="2"/>
  <c r="AC299" i="2" s="1"/>
  <c r="BC299" i="2"/>
  <c r="AD299" i="2" s="1"/>
  <c r="BH802" i="2"/>
  <c r="AI802" i="2" s="1"/>
  <c r="BC802" i="2"/>
  <c r="AD802" i="2" s="1"/>
  <c r="BE802" i="2"/>
  <c r="AF802" i="2" s="1"/>
  <c r="BF802" i="2"/>
  <c r="AG802" i="2" s="1"/>
  <c r="BI802" i="2"/>
  <c r="AJ802" i="2" s="1"/>
  <c r="BJ802" i="2"/>
  <c r="AK802" i="2" s="1"/>
  <c r="BK802" i="2"/>
  <c r="AL802" i="2" s="1"/>
  <c r="AZ802" i="2"/>
  <c r="AA802" i="2" s="1"/>
  <c r="BD802" i="2"/>
  <c r="AE802" i="2" s="1"/>
  <c r="BG802" i="2"/>
  <c r="AH802" i="2" s="1"/>
  <c r="BB802" i="2"/>
  <c r="AC802" i="2" s="1"/>
  <c r="BA802" i="2"/>
  <c r="AB802" i="2" s="1"/>
  <c r="Y528" i="2"/>
  <c r="BK372" i="2"/>
  <c r="AL372" i="2" s="1"/>
  <c r="Y262" i="2"/>
  <c r="Z802" i="2"/>
  <c r="BE327" i="2"/>
  <c r="AF327" i="2" s="1"/>
  <c r="BG528" i="2"/>
  <c r="AH528" i="2" s="1"/>
  <c r="BB632" i="2"/>
  <c r="AC632" i="2" s="1"/>
  <c r="BJ372" i="2"/>
  <c r="AK372" i="2" s="1"/>
  <c r="Z633" i="2"/>
  <c r="BH411" i="2"/>
  <c r="AI411" i="2" s="1"/>
  <c r="BA406" i="2"/>
  <c r="AB406" i="2" s="1"/>
  <c r="BD406" i="2"/>
  <c r="AE406" i="2" s="1"/>
  <c r="BI406" i="2"/>
  <c r="AJ406" i="2" s="1"/>
  <c r="BK406" i="2"/>
  <c r="AL406" i="2" s="1"/>
  <c r="BC406" i="2"/>
  <c r="AD406" i="2" s="1"/>
  <c r="BB406" i="2"/>
  <c r="AC406" i="2" s="1"/>
  <c r="BH406" i="2"/>
  <c r="AI406" i="2" s="1"/>
  <c r="BF406" i="2"/>
  <c r="AG406" i="2" s="1"/>
  <c r="BG406" i="2"/>
  <c r="AH406" i="2" s="1"/>
  <c r="BJ406" i="2"/>
  <c r="AK406" i="2" s="1"/>
  <c r="BE406" i="2"/>
  <c r="AF406" i="2" s="1"/>
  <c r="Y406" i="2"/>
  <c r="Z750" i="2"/>
  <c r="AZ750" i="2"/>
  <c r="AA750" i="2" s="1"/>
  <c r="BI750" i="2"/>
  <c r="AJ750" i="2" s="1"/>
  <c r="Y750" i="2"/>
  <c r="BF750" i="2"/>
  <c r="AG750" i="2" s="1"/>
  <c r="BG750" i="2"/>
  <c r="AH750" i="2" s="1"/>
  <c r="BC750" i="2"/>
  <c r="AD750" i="2" s="1"/>
  <c r="BK750" i="2"/>
  <c r="AL750" i="2" s="1"/>
  <c r="BB750" i="2"/>
  <c r="AC750" i="2" s="1"/>
  <c r="BA750" i="2"/>
  <c r="AB750" i="2" s="1"/>
  <c r="BH750" i="2"/>
  <c r="AI750" i="2" s="1"/>
  <c r="BD750" i="2"/>
  <c r="AE750" i="2" s="1"/>
  <c r="BJ750" i="2"/>
  <c r="AK750" i="2" s="1"/>
  <c r="BE750" i="2"/>
  <c r="AF750" i="2" s="1"/>
  <c r="Y659" i="2"/>
  <c r="Z659" i="2"/>
  <c r="BJ659" i="2"/>
  <c r="AK659" i="2" s="1"/>
  <c r="BK659" i="2"/>
  <c r="AL659" i="2" s="1"/>
  <c r="BG659" i="2"/>
  <c r="AH659" i="2" s="1"/>
  <c r="BD659" i="2"/>
  <c r="AE659" i="2" s="1"/>
  <c r="BB659" i="2"/>
  <c r="AC659" i="2" s="1"/>
  <c r="BH659" i="2"/>
  <c r="AI659" i="2" s="1"/>
  <c r="BE659" i="2"/>
  <c r="AF659" i="2" s="1"/>
  <c r="AZ659" i="2"/>
  <c r="AA659" i="2" s="1"/>
  <c r="BI659" i="2"/>
  <c r="AJ659" i="2" s="1"/>
  <c r="BA659" i="2"/>
  <c r="AB659" i="2" s="1"/>
  <c r="BC659" i="2"/>
  <c r="AD659" i="2" s="1"/>
  <c r="BF659" i="2"/>
  <c r="AG659" i="2" s="1"/>
  <c r="BE569" i="2"/>
  <c r="AF569" i="2" s="1"/>
  <c r="AZ569" i="2"/>
  <c r="AA569" i="2" s="1"/>
  <c r="Y569" i="2"/>
  <c r="BC569" i="2"/>
  <c r="AD569" i="2" s="1"/>
  <c r="BF569" i="2"/>
  <c r="AG569" i="2" s="1"/>
  <c r="BJ569" i="2"/>
  <c r="AK569" i="2" s="1"/>
  <c r="BI569" i="2"/>
  <c r="AJ569" i="2" s="1"/>
  <c r="BG569" i="2"/>
  <c r="AH569" i="2" s="1"/>
  <c r="BA569" i="2"/>
  <c r="AB569" i="2" s="1"/>
  <c r="BH569" i="2"/>
  <c r="AI569" i="2" s="1"/>
  <c r="BD569" i="2"/>
  <c r="AE569" i="2" s="1"/>
  <c r="BK569" i="2"/>
  <c r="AL569" i="2" s="1"/>
  <c r="BC595" i="2"/>
  <c r="AD595" i="2" s="1"/>
  <c r="BE595" i="2"/>
  <c r="AF595" i="2" s="1"/>
  <c r="BI595" i="2"/>
  <c r="AJ595" i="2" s="1"/>
  <c r="BA595" i="2"/>
  <c r="AB595" i="2" s="1"/>
  <c r="BJ595" i="2"/>
  <c r="AK595" i="2" s="1"/>
  <c r="BB595" i="2"/>
  <c r="AC595" i="2" s="1"/>
  <c r="BK595" i="2"/>
  <c r="AL595" i="2" s="1"/>
  <c r="AZ595" i="2"/>
  <c r="AA595" i="2" s="1"/>
  <c r="BF595" i="2"/>
  <c r="AG595" i="2" s="1"/>
  <c r="BG595" i="2"/>
  <c r="AH595" i="2" s="1"/>
  <c r="BD595" i="2"/>
  <c r="AE595" i="2" s="1"/>
  <c r="BH595" i="2"/>
  <c r="AI595" i="2" s="1"/>
  <c r="Z17" i="2"/>
  <c r="Y17" i="2"/>
  <c r="BH17" i="2"/>
  <c r="AI17" i="2" s="1"/>
  <c r="BK17" i="2"/>
  <c r="AL17" i="2" s="1"/>
  <c r="AZ17" i="2"/>
  <c r="AA17" i="2" s="1"/>
  <c r="BI17" i="2"/>
  <c r="AJ17" i="2" s="1"/>
  <c r="BC17" i="2"/>
  <c r="AD17" i="2" s="1"/>
  <c r="BJ17" i="2"/>
  <c r="AK17" i="2" s="1"/>
  <c r="BD17" i="2"/>
  <c r="AE17" i="2" s="1"/>
  <c r="BA17" i="2"/>
  <c r="AB17" i="2" s="1"/>
  <c r="BG17" i="2"/>
  <c r="AH17" i="2" s="1"/>
  <c r="BB17" i="2"/>
  <c r="AC17" i="2" s="1"/>
  <c r="BE17" i="2"/>
  <c r="AF17" i="2" s="1"/>
  <c r="BF17" i="2"/>
  <c r="AG17" i="2" s="1"/>
  <c r="BI492" i="2"/>
  <c r="AJ492" i="2" s="1"/>
  <c r="Z492" i="2"/>
  <c r="BK492" i="2"/>
  <c r="AL492" i="2" s="1"/>
  <c r="Y492" i="2"/>
  <c r="BH492" i="2"/>
  <c r="AI492" i="2" s="1"/>
  <c r="BC492" i="2"/>
  <c r="AD492" i="2" s="1"/>
  <c r="BJ492" i="2"/>
  <c r="AK492" i="2" s="1"/>
  <c r="BF492" i="2"/>
  <c r="AG492" i="2" s="1"/>
  <c r="BE492" i="2"/>
  <c r="AF492" i="2" s="1"/>
  <c r="BG492" i="2"/>
  <c r="AH492" i="2" s="1"/>
  <c r="BB492" i="2"/>
  <c r="AC492" i="2" s="1"/>
  <c r="BD492" i="2"/>
  <c r="AE492" i="2" s="1"/>
  <c r="AZ492" i="2"/>
  <c r="AA492" i="2" s="1"/>
  <c r="BA492" i="2"/>
  <c r="AB492" i="2" s="1"/>
  <c r="BK537" i="2"/>
  <c r="AL537" i="2" s="1"/>
  <c r="Y537" i="2"/>
  <c r="BF537" i="2"/>
  <c r="AG537" i="2" s="1"/>
  <c r="Z537" i="2"/>
  <c r="BA537" i="2"/>
  <c r="AB537" i="2" s="1"/>
  <c r="BH537" i="2"/>
  <c r="AI537" i="2" s="1"/>
  <c r="AZ537" i="2"/>
  <c r="AA537" i="2" s="1"/>
  <c r="BB537" i="2"/>
  <c r="AC537" i="2" s="1"/>
  <c r="BE537" i="2"/>
  <c r="AF537" i="2" s="1"/>
  <c r="BJ537" i="2"/>
  <c r="AK537" i="2" s="1"/>
  <c r="BI537" i="2"/>
  <c r="AJ537" i="2" s="1"/>
  <c r="BC537" i="2"/>
  <c r="AD537" i="2" s="1"/>
  <c r="BG537" i="2"/>
  <c r="AH537" i="2" s="1"/>
  <c r="BD537" i="2"/>
  <c r="AE537" i="2" s="1"/>
  <c r="Z910" i="2"/>
  <c r="BD910" i="2"/>
  <c r="AE910" i="2" s="1"/>
  <c r="BK910" i="2"/>
  <c r="AL910" i="2" s="1"/>
  <c r="Y910" i="2"/>
  <c r="BB910" i="2"/>
  <c r="AC910" i="2" s="1"/>
  <c r="BG910" i="2"/>
  <c r="AH910" i="2" s="1"/>
  <c r="BE910" i="2"/>
  <c r="AF910" i="2" s="1"/>
  <c r="BH910" i="2"/>
  <c r="AI910" i="2" s="1"/>
  <c r="BI910" i="2"/>
  <c r="AJ910" i="2" s="1"/>
  <c r="BF910" i="2"/>
  <c r="AG910" i="2" s="1"/>
  <c r="BA910" i="2"/>
  <c r="AB910" i="2" s="1"/>
  <c r="AZ910" i="2"/>
  <c r="AA910" i="2" s="1"/>
  <c r="BC910" i="2"/>
  <c r="AD910" i="2" s="1"/>
  <c r="BJ910" i="2"/>
  <c r="AK910" i="2" s="1"/>
  <c r="Y165" i="2"/>
  <c r="BJ165" i="2"/>
  <c r="AK165" i="2" s="1"/>
  <c r="BK165" i="2"/>
  <c r="AL165" i="2" s="1"/>
  <c r="BF165" i="2"/>
  <c r="AG165" i="2" s="1"/>
  <c r="BD165" i="2"/>
  <c r="AE165" i="2" s="1"/>
  <c r="BB165" i="2"/>
  <c r="AC165" i="2" s="1"/>
  <c r="BG165" i="2"/>
  <c r="AH165" i="2" s="1"/>
  <c r="BE165" i="2"/>
  <c r="AF165" i="2" s="1"/>
  <c r="BC165" i="2"/>
  <c r="AD165" i="2" s="1"/>
  <c r="BI165" i="2"/>
  <c r="AJ165" i="2" s="1"/>
  <c r="BA165" i="2"/>
  <c r="AB165" i="2" s="1"/>
  <c r="BH165" i="2"/>
  <c r="AI165" i="2" s="1"/>
  <c r="BD724" i="2"/>
  <c r="AE724" i="2" s="1"/>
  <c r="BA724" i="2"/>
  <c r="AB724" i="2" s="1"/>
  <c r="BH724" i="2"/>
  <c r="AI724" i="2" s="1"/>
  <c r="BI724" i="2"/>
  <c r="AJ724" i="2" s="1"/>
  <c r="BB724" i="2"/>
  <c r="AC724" i="2" s="1"/>
  <c r="BF724" i="2"/>
  <c r="AG724" i="2" s="1"/>
  <c r="BC724" i="2"/>
  <c r="AD724" i="2" s="1"/>
  <c r="BE724" i="2"/>
  <c r="AF724" i="2" s="1"/>
  <c r="BG724" i="2"/>
  <c r="AH724" i="2" s="1"/>
  <c r="AZ724" i="2"/>
  <c r="AA724" i="2" s="1"/>
  <c r="Y671" i="2"/>
  <c r="BK671" i="2"/>
  <c r="AL671" i="2" s="1"/>
  <c r="BI671" i="2"/>
  <c r="AJ671" i="2" s="1"/>
  <c r="BF671" i="2"/>
  <c r="AG671" i="2" s="1"/>
  <c r="BG671" i="2"/>
  <c r="AH671" i="2" s="1"/>
  <c r="BB671" i="2"/>
  <c r="AC671" i="2" s="1"/>
  <c r="BH671" i="2"/>
  <c r="AI671" i="2" s="1"/>
  <c r="BJ671" i="2"/>
  <c r="AK671" i="2" s="1"/>
  <c r="BC671" i="2"/>
  <c r="AD671" i="2" s="1"/>
  <c r="AZ671" i="2"/>
  <c r="AA671" i="2" s="1"/>
  <c r="BD671" i="2"/>
  <c r="AE671" i="2" s="1"/>
  <c r="BA671" i="2"/>
  <c r="AB671" i="2" s="1"/>
  <c r="BE671" i="2"/>
  <c r="AF671" i="2" s="1"/>
  <c r="Y484" i="2"/>
  <c r="BE484" i="2"/>
  <c r="AF484" i="2" s="1"/>
  <c r="BF484" i="2"/>
  <c r="AG484" i="2" s="1"/>
  <c r="BH484" i="2"/>
  <c r="AI484" i="2" s="1"/>
  <c r="BC484" i="2"/>
  <c r="AD484" i="2" s="1"/>
  <c r="BI484" i="2"/>
  <c r="AJ484" i="2" s="1"/>
  <c r="BJ484" i="2"/>
  <c r="AK484" i="2" s="1"/>
  <c r="BD484" i="2"/>
  <c r="AE484" i="2" s="1"/>
  <c r="BK484" i="2"/>
  <c r="AL484" i="2" s="1"/>
  <c r="BG484" i="2"/>
  <c r="AH484" i="2" s="1"/>
  <c r="Z984" i="2"/>
  <c r="BH984" i="2"/>
  <c r="AI984" i="2" s="1"/>
  <c r="BG984" i="2"/>
  <c r="AH984" i="2" s="1"/>
  <c r="BJ984" i="2"/>
  <c r="AK984" i="2" s="1"/>
  <c r="BE984" i="2"/>
  <c r="AF984" i="2" s="1"/>
  <c r="BA984" i="2"/>
  <c r="AB984" i="2" s="1"/>
  <c r="BF984" i="2"/>
  <c r="AG984" i="2" s="1"/>
  <c r="Y984" i="2"/>
  <c r="BK984" i="2"/>
  <c r="AL984" i="2" s="1"/>
  <c r="BD984" i="2"/>
  <c r="AE984" i="2" s="1"/>
  <c r="BB984" i="2"/>
  <c r="AC984" i="2" s="1"/>
  <c r="BI984" i="2"/>
  <c r="AJ984" i="2" s="1"/>
  <c r="AZ984" i="2"/>
  <c r="AA984" i="2" s="1"/>
  <c r="BC984" i="2"/>
  <c r="AD984" i="2" s="1"/>
  <c r="BG411" i="2"/>
  <c r="AH411" i="2" s="1"/>
  <c r="BB411" i="2"/>
  <c r="AC411" i="2" s="1"/>
  <c r="BA135" i="2"/>
  <c r="AB135" i="2" s="1"/>
  <c r="BD135" i="2"/>
  <c r="AE135" i="2" s="1"/>
  <c r="BJ135" i="2"/>
  <c r="AK135" i="2" s="1"/>
  <c r="BF135" i="2"/>
  <c r="AG135" i="2" s="1"/>
  <c r="BE135" i="2"/>
  <c r="AF135" i="2" s="1"/>
  <c r="BG135" i="2"/>
  <c r="AH135" i="2" s="1"/>
  <c r="BB135" i="2"/>
  <c r="AC135" i="2" s="1"/>
  <c r="BC135" i="2"/>
  <c r="AD135" i="2" s="1"/>
  <c r="BH135" i="2"/>
  <c r="AI135" i="2" s="1"/>
  <c r="BK135" i="2"/>
  <c r="AL135" i="2" s="1"/>
  <c r="AZ135" i="2"/>
  <c r="AA135" i="2" s="1"/>
  <c r="BI135" i="2"/>
  <c r="AJ135" i="2" s="1"/>
  <c r="BI253" i="2"/>
  <c r="AJ253" i="2" s="1"/>
  <c r="BJ253" i="2"/>
  <c r="AK253" i="2" s="1"/>
  <c r="BF253" i="2"/>
  <c r="AG253" i="2" s="1"/>
  <c r="BB253" i="2"/>
  <c r="AC253" i="2" s="1"/>
  <c r="BG253" i="2"/>
  <c r="AH253" i="2" s="1"/>
  <c r="BC253" i="2"/>
  <c r="AD253" i="2" s="1"/>
  <c r="BK253" i="2"/>
  <c r="AL253" i="2" s="1"/>
  <c r="BH253" i="2"/>
  <c r="AI253" i="2" s="1"/>
  <c r="BD253" i="2"/>
  <c r="AE253" i="2" s="1"/>
  <c r="BE253" i="2"/>
  <c r="AF253" i="2" s="1"/>
  <c r="BA253" i="2"/>
  <c r="AB253" i="2" s="1"/>
  <c r="AZ253" i="2"/>
  <c r="AA253" i="2" s="1"/>
  <c r="BJ411" i="2"/>
  <c r="AK411" i="2" s="1"/>
  <c r="BH262" i="2"/>
  <c r="AI262" i="2" s="1"/>
  <c r="Z290" i="2"/>
  <c r="Y646" i="2"/>
  <c r="BB327" i="2"/>
  <c r="AC327" i="2" s="1"/>
  <c r="BA528" i="2"/>
  <c r="AB528" i="2" s="1"/>
  <c r="BF632" i="2"/>
  <c r="AG632" i="2" s="1"/>
  <c r="BF372" i="2"/>
  <c r="AG372" i="2" s="1"/>
  <c r="BF411" i="2"/>
  <c r="AG411" i="2" s="1"/>
  <c r="BK698" i="2"/>
  <c r="AL698" i="2" s="1"/>
  <c r="Y698" i="2"/>
  <c r="Z698" i="2"/>
  <c r="BJ698" i="2"/>
  <c r="AK698" i="2" s="1"/>
  <c r="BF698" i="2"/>
  <c r="AG698" i="2" s="1"/>
  <c r="BI698" i="2"/>
  <c r="AJ698" i="2" s="1"/>
  <c r="BB698" i="2"/>
  <c r="AC698" i="2" s="1"/>
  <c r="AZ698" i="2"/>
  <c r="AA698" i="2" s="1"/>
  <c r="BC698" i="2"/>
  <c r="AD698" i="2" s="1"/>
  <c r="BA698" i="2"/>
  <c r="AB698" i="2" s="1"/>
  <c r="BG698" i="2"/>
  <c r="AH698" i="2" s="1"/>
  <c r="BH698" i="2"/>
  <c r="AI698" i="2" s="1"/>
  <c r="BD698" i="2"/>
  <c r="AE698" i="2" s="1"/>
  <c r="BE698" i="2"/>
  <c r="AF698" i="2" s="1"/>
  <c r="Z644" i="2"/>
  <c r="BJ644" i="2"/>
  <c r="AK644" i="2" s="1"/>
  <c r="BA644" i="2"/>
  <c r="AB644" i="2" s="1"/>
  <c r="BK644" i="2"/>
  <c r="AL644" i="2" s="1"/>
  <c r="BB644" i="2"/>
  <c r="AC644" i="2" s="1"/>
  <c r="BF644" i="2"/>
  <c r="AG644" i="2" s="1"/>
  <c r="BC644" i="2"/>
  <c r="AD644" i="2" s="1"/>
  <c r="Y644" i="2"/>
  <c r="BG644" i="2"/>
  <c r="AH644" i="2" s="1"/>
  <c r="BD644" i="2"/>
  <c r="AE644" i="2" s="1"/>
  <c r="BI644" i="2"/>
  <c r="AJ644" i="2" s="1"/>
  <c r="BH644" i="2"/>
  <c r="AI644" i="2" s="1"/>
  <c r="BE644" i="2"/>
  <c r="AF644" i="2" s="1"/>
  <c r="AZ644" i="2"/>
  <c r="AA644" i="2" s="1"/>
  <c r="Z895" i="2"/>
  <c r="BA895" i="2"/>
  <c r="AB895" i="2" s="1"/>
  <c r="AZ895" i="2"/>
  <c r="AA895" i="2" s="1"/>
  <c r="BG895" i="2"/>
  <c r="AH895" i="2" s="1"/>
  <c r="BI895" i="2"/>
  <c r="AJ895" i="2" s="1"/>
  <c r="BC895" i="2"/>
  <c r="AD895" i="2" s="1"/>
  <c r="BD895" i="2"/>
  <c r="AE895" i="2" s="1"/>
  <c r="BB895" i="2"/>
  <c r="AC895" i="2" s="1"/>
  <c r="BF895" i="2"/>
  <c r="AG895" i="2" s="1"/>
  <c r="BJ895" i="2"/>
  <c r="AK895" i="2" s="1"/>
  <c r="BE895" i="2"/>
  <c r="AF895" i="2" s="1"/>
  <c r="BK895" i="2"/>
  <c r="AL895" i="2" s="1"/>
  <c r="BE265" i="2"/>
  <c r="AF265" i="2" s="1"/>
  <c r="BI265" i="2"/>
  <c r="AJ265" i="2" s="1"/>
  <c r="BF265" i="2"/>
  <c r="AG265" i="2" s="1"/>
  <c r="BD265" i="2"/>
  <c r="AE265" i="2" s="1"/>
  <c r="BJ265" i="2"/>
  <c r="AK265" i="2" s="1"/>
  <c r="BA265" i="2"/>
  <c r="AB265" i="2" s="1"/>
  <c r="BG265" i="2"/>
  <c r="AH265" i="2" s="1"/>
  <c r="BC265" i="2"/>
  <c r="AD265" i="2" s="1"/>
  <c r="AZ265" i="2"/>
  <c r="AA265" i="2" s="1"/>
  <c r="BK265" i="2"/>
  <c r="AL265" i="2" s="1"/>
  <c r="BB265" i="2"/>
  <c r="AC265" i="2" s="1"/>
  <c r="BH265" i="2"/>
  <c r="AI265" i="2" s="1"/>
  <c r="Z308" i="2"/>
  <c r="BJ308" i="2"/>
  <c r="AK308" i="2" s="1"/>
  <c r="BA308" i="2"/>
  <c r="AB308" i="2" s="1"/>
  <c r="BF308" i="2"/>
  <c r="AG308" i="2" s="1"/>
  <c r="BC308" i="2"/>
  <c r="AD308" i="2" s="1"/>
  <c r="BD308" i="2"/>
  <c r="AE308" i="2" s="1"/>
  <c r="BE308" i="2"/>
  <c r="AF308" i="2" s="1"/>
  <c r="BH308" i="2"/>
  <c r="AI308" i="2" s="1"/>
  <c r="BB308" i="2"/>
  <c r="AC308" i="2" s="1"/>
  <c r="AZ308" i="2"/>
  <c r="AA308" i="2" s="1"/>
  <c r="BK308" i="2"/>
  <c r="AL308" i="2" s="1"/>
  <c r="BG308" i="2"/>
  <c r="AH308" i="2" s="1"/>
  <c r="BI308" i="2"/>
  <c r="AJ308" i="2" s="1"/>
  <c r="Y308" i="2"/>
  <c r="BK115" i="2"/>
  <c r="AL115" i="2" s="1"/>
  <c r="BH115" i="2"/>
  <c r="AI115" i="2" s="1"/>
  <c r="BJ115" i="2"/>
  <c r="AK115" i="2" s="1"/>
  <c r="BB115" i="2"/>
  <c r="AC115" i="2" s="1"/>
  <c r="BC115" i="2"/>
  <c r="AD115" i="2" s="1"/>
  <c r="BA115" i="2"/>
  <c r="AB115" i="2" s="1"/>
  <c r="BI115" i="2"/>
  <c r="AJ115" i="2" s="1"/>
  <c r="BE115" i="2"/>
  <c r="AF115" i="2" s="1"/>
  <c r="BD115" i="2"/>
  <c r="AE115" i="2" s="1"/>
  <c r="BG115" i="2"/>
  <c r="AH115" i="2" s="1"/>
  <c r="BF115" i="2"/>
  <c r="AG115" i="2" s="1"/>
  <c r="AZ115" i="2"/>
  <c r="AA115" i="2" s="1"/>
  <c r="Z776" i="2"/>
  <c r="BK776" i="2"/>
  <c r="AL776" i="2" s="1"/>
  <c r="Y776" i="2"/>
  <c r="BH776" i="2"/>
  <c r="AI776" i="2" s="1"/>
  <c r="BJ776" i="2"/>
  <c r="AK776" i="2" s="1"/>
  <c r="BI776" i="2"/>
  <c r="AJ776" i="2" s="1"/>
  <c r="BG776" i="2"/>
  <c r="AH776" i="2" s="1"/>
  <c r="BB776" i="2"/>
  <c r="AC776" i="2" s="1"/>
  <c r="BA776" i="2"/>
  <c r="AB776" i="2" s="1"/>
  <c r="BC776" i="2"/>
  <c r="AD776" i="2" s="1"/>
  <c r="AZ776" i="2"/>
  <c r="AA776" i="2" s="1"/>
  <c r="BD776" i="2"/>
  <c r="AE776" i="2" s="1"/>
  <c r="BF776" i="2"/>
  <c r="AG776" i="2" s="1"/>
  <c r="BE776" i="2"/>
  <c r="AF776" i="2" s="1"/>
  <c r="Z422" i="2"/>
  <c r="BD422" i="2"/>
  <c r="AE422" i="2" s="1"/>
  <c r="Y422" i="2"/>
  <c r="BE422" i="2"/>
  <c r="AF422" i="2" s="1"/>
  <c r="BF422" i="2"/>
  <c r="AG422" i="2" s="1"/>
  <c r="BH422" i="2"/>
  <c r="AI422" i="2" s="1"/>
  <c r="AZ422" i="2"/>
  <c r="AA422" i="2" s="1"/>
  <c r="BK422" i="2"/>
  <c r="AL422" i="2" s="1"/>
  <c r="BB422" i="2"/>
  <c r="AC422" i="2" s="1"/>
  <c r="BC422" i="2"/>
  <c r="AD422" i="2" s="1"/>
  <c r="BG422" i="2"/>
  <c r="AH422" i="2" s="1"/>
  <c r="BA422" i="2"/>
  <c r="AB422" i="2" s="1"/>
  <c r="BJ422" i="2"/>
  <c r="AK422" i="2" s="1"/>
  <c r="BI422" i="2"/>
  <c r="AJ422" i="2" s="1"/>
  <c r="Y763" i="2"/>
  <c r="BJ763" i="2"/>
  <c r="AK763" i="2" s="1"/>
  <c r="Z763" i="2"/>
  <c r="BK763" i="2"/>
  <c r="AL763" i="2" s="1"/>
  <c r="BF763" i="2"/>
  <c r="AG763" i="2" s="1"/>
  <c r="BC763" i="2"/>
  <c r="AD763" i="2" s="1"/>
  <c r="BB763" i="2"/>
  <c r="AC763" i="2" s="1"/>
  <c r="BG763" i="2"/>
  <c r="AH763" i="2" s="1"/>
  <c r="AZ763" i="2"/>
  <c r="AA763" i="2" s="1"/>
  <c r="BH763" i="2"/>
  <c r="AI763" i="2" s="1"/>
  <c r="BD763" i="2"/>
  <c r="AE763" i="2" s="1"/>
  <c r="BA763" i="2"/>
  <c r="AB763" i="2" s="1"/>
  <c r="BI763" i="2"/>
  <c r="AJ763" i="2" s="1"/>
  <c r="BE763" i="2"/>
  <c r="AF763" i="2" s="1"/>
  <c r="Z461" i="2"/>
  <c r="AZ461" i="2"/>
  <c r="AA461" i="2" s="1"/>
  <c r="BE461" i="2"/>
  <c r="AF461" i="2" s="1"/>
  <c r="BG461" i="2"/>
  <c r="AH461" i="2" s="1"/>
  <c r="BJ461" i="2"/>
  <c r="AK461" i="2" s="1"/>
  <c r="BA461" i="2"/>
  <c r="AB461" i="2" s="1"/>
  <c r="BI461" i="2"/>
  <c r="AJ461" i="2" s="1"/>
  <c r="BK461" i="2"/>
  <c r="AL461" i="2" s="1"/>
  <c r="BC461" i="2"/>
  <c r="AD461" i="2" s="1"/>
  <c r="BF461" i="2"/>
  <c r="AG461" i="2" s="1"/>
  <c r="Y461" i="2"/>
  <c r="BD461" i="2"/>
  <c r="AE461" i="2" s="1"/>
  <c r="BH461" i="2"/>
  <c r="AI461" i="2" s="1"/>
  <c r="BB461" i="2"/>
  <c r="AC461" i="2" s="1"/>
  <c r="BJ471" i="2"/>
  <c r="AK471" i="2" s="1"/>
  <c r="BH471" i="2"/>
  <c r="AI471" i="2" s="1"/>
  <c r="Y471" i="2"/>
  <c r="Z471" i="2"/>
  <c r="BF471" i="2"/>
  <c r="AG471" i="2" s="1"/>
  <c r="BE471" i="2"/>
  <c r="AF471" i="2" s="1"/>
  <c r="BG471" i="2"/>
  <c r="AH471" i="2" s="1"/>
  <c r="BB471" i="2"/>
  <c r="AC471" i="2" s="1"/>
  <c r="BK471" i="2"/>
  <c r="AL471" i="2" s="1"/>
  <c r="BC471" i="2"/>
  <c r="AD471" i="2" s="1"/>
  <c r="BI471" i="2"/>
  <c r="AJ471" i="2" s="1"/>
  <c r="AZ471" i="2"/>
  <c r="AA471" i="2" s="1"/>
  <c r="BD471" i="2"/>
  <c r="AE471" i="2" s="1"/>
  <c r="BA471" i="2"/>
  <c r="AB471" i="2" s="1"/>
  <c r="BH882" i="2"/>
  <c r="AI882" i="2" s="1"/>
  <c r="BE882" i="2"/>
  <c r="AF882" i="2" s="1"/>
  <c r="BB882" i="2"/>
  <c r="AC882" i="2" s="1"/>
  <c r="AZ882" i="2"/>
  <c r="AA882" i="2" s="1"/>
  <c r="BC882" i="2"/>
  <c r="AD882" i="2" s="1"/>
  <c r="BA882" i="2"/>
  <c r="AB882" i="2" s="1"/>
  <c r="BK882" i="2"/>
  <c r="AL882" i="2" s="1"/>
  <c r="BD882" i="2"/>
  <c r="AE882" i="2" s="1"/>
  <c r="BF882" i="2"/>
  <c r="AG882" i="2" s="1"/>
  <c r="BI882" i="2"/>
  <c r="AJ882" i="2" s="1"/>
  <c r="BG882" i="2"/>
  <c r="AH882" i="2" s="1"/>
  <c r="BG468" i="2"/>
  <c r="AH468" i="2" s="1"/>
  <c r="BJ468" i="2"/>
  <c r="AK468" i="2" s="1"/>
  <c r="BK468" i="2"/>
  <c r="AL468" i="2" s="1"/>
  <c r="BF468" i="2"/>
  <c r="AG468" i="2" s="1"/>
  <c r="BH468" i="2"/>
  <c r="AI468" i="2" s="1"/>
  <c r="BB468" i="2"/>
  <c r="AC468" i="2" s="1"/>
  <c r="BI468" i="2"/>
  <c r="AJ468" i="2" s="1"/>
  <c r="BD468" i="2"/>
  <c r="AE468" i="2" s="1"/>
  <c r="BC468" i="2"/>
  <c r="AD468" i="2" s="1"/>
  <c r="BE468" i="2"/>
  <c r="AF468" i="2" s="1"/>
  <c r="AZ468" i="2"/>
  <c r="AA468" i="2" s="1"/>
  <c r="BA468" i="2"/>
  <c r="AB468" i="2" s="1"/>
  <c r="Z938" i="2"/>
  <c r="BG938" i="2"/>
  <c r="AH938" i="2" s="1"/>
  <c r="BB938" i="2"/>
  <c r="AC938" i="2" s="1"/>
  <c r="BF938" i="2"/>
  <c r="AG938" i="2" s="1"/>
  <c r="BH938" i="2"/>
  <c r="AI938" i="2" s="1"/>
  <c r="BA938" i="2"/>
  <c r="AB938" i="2" s="1"/>
  <c r="AZ938" i="2"/>
  <c r="AA938" i="2" s="1"/>
  <c r="BC938" i="2"/>
  <c r="AD938" i="2" s="1"/>
  <c r="BI938" i="2"/>
  <c r="AJ938" i="2" s="1"/>
  <c r="BK938" i="2"/>
  <c r="AL938" i="2" s="1"/>
  <c r="BD938" i="2"/>
  <c r="AE938" i="2" s="1"/>
  <c r="BE938" i="2"/>
  <c r="AF938" i="2" s="1"/>
  <c r="BJ938" i="2"/>
  <c r="AK938" i="2" s="1"/>
  <c r="BG590" i="2"/>
  <c r="AH590" i="2" s="1"/>
  <c r="BB590" i="2"/>
  <c r="AC590" i="2" s="1"/>
  <c r="BI590" i="2"/>
  <c r="AJ590" i="2" s="1"/>
  <c r="BA590" i="2"/>
  <c r="AB590" i="2" s="1"/>
  <c r="BF590" i="2"/>
  <c r="AG590" i="2" s="1"/>
  <c r="AZ590" i="2"/>
  <c r="AA590" i="2" s="1"/>
  <c r="BE590" i="2"/>
  <c r="AF590" i="2" s="1"/>
  <c r="BJ590" i="2"/>
  <c r="AK590" i="2" s="1"/>
  <c r="BH590" i="2"/>
  <c r="AI590" i="2" s="1"/>
  <c r="BC590" i="2"/>
  <c r="AD590" i="2" s="1"/>
  <c r="BK590" i="2"/>
  <c r="AL590" i="2" s="1"/>
  <c r="BD590" i="2"/>
  <c r="AE590" i="2" s="1"/>
  <c r="BF118" i="2"/>
  <c r="AG118" i="2" s="1"/>
  <c r="BK118" i="2"/>
  <c r="AL118" i="2" s="1"/>
  <c r="BI118" i="2"/>
  <c r="AJ118" i="2" s="1"/>
  <c r="BD118" i="2"/>
  <c r="AE118" i="2" s="1"/>
  <c r="BE118" i="2"/>
  <c r="AF118" i="2" s="1"/>
  <c r="BB118" i="2"/>
  <c r="AC118" i="2" s="1"/>
  <c r="AZ118" i="2"/>
  <c r="AA118" i="2" s="1"/>
  <c r="BA118" i="2"/>
  <c r="AB118" i="2" s="1"/>
  <c r="BG118" i="2"/>
  <c r="AH118" i="2" s="1"/>
  <c r="BC118" i="2"/>
  <c r="AD118" i="2" s="1"/>
  <c r="BC770" i="2"/>
  <c r="AD770" i="2" s="1"/>
  <c r="BG770" i="2"/>
  <c r="AH770" i="2" s="1"/>
  <c r="BK770" i="2"/>
  <c r="AL770" i="2" s="1"/>
  <c r="AZ770" i="2"/>
  <c r="AA770" i="2" s="1"/>
  <c r="BF770" i="2"/>
  <c r="AG770" i="2" s="1"/>
  <c r="BA770" i="2"/>
  <c r="AB770" i="2" s="1"/>
  <c r="BD770" i="2"/>
  <c r="AE770" i="2" s="1"/>
  <c r="BH770" i="2"/>
  <c r="AI770" i="2" s="1"/>
  <c r="BJ770" i="2"/>
  <c r="AK770" i="2" s="1"/>
  <c r="BI770" i="2"/>
  <c r="AJ770" i="2" s="1"/>
  <c r="BE770" i="2"/>
  <c r="AF770" i="2" s="1"/>
  <c r="Z758" i="2"/>
  <c r="BA758" i="2"/>
  <c r="AB758" i="2" s="1"/>
  <c r="AZ758" i="2"/>
  <c r="AA758" i="2" s="1"/>
  <c r="BJ758" i="2"/>
  <c r="AK758" i="2" s="1"/>
  <c r="BG758" i="2"/>
  <c r="AH758" i="2" s="1"/>
  <c r="BK758" i="2"/>
  <c r="AL758" i="2" s="1"/>
  <c r="BD758" i="2"/>
  <c r="AE758" i="2" s="1"/>
  <c r="BB758" i="2"/>
  <c r="AC758" i="2" s="1"/>
  <c r="BC758" i="2"/>
  <c r="AD758" i="2" s="1"/>
  <c r="BF758" i="2"/>
  <c r="AG758" i="2" s="1"/>
  <c r="Y758" i="2"/>
  <c r="BE758" i="2"/>
  <c r="AF758" i="2" s="1"/>
  <c r="BH758" i="2"/>
  <c r="AI758" i="2" s="1"/>
  <c r="BI758" i="2"/>
  <c r="AJ758" i="2" s="1"/>
  <c r="Z80" i="2"/>
  <c r="BG80" i="2"/>
  <c r="AH80" i="2" s="1"/>
  <c r="BC80" i="2"/>
  <c r="AD80" i="2" s="1"/>
  <c r="BD80" i="2"/>
  <c r="AE80" i="2" s="1"/>
  <c r="BB80" i="2"/>
  <c r="AC80" i="2" s="1"/>
  <c r="BF80" i="2"/>
  <c r="AG80" i="2" s="1"/>
  <c r="BH80" i="2"/>
  <c r="AI80" i="2" s="1"/>
  <c r="BI80" i="2"/>
  <c r="AJ80" i="2" s="1"/>
  <c r="AZ80" i="2"/>
  <c r="AA80" i="2" s="1"/>
  <c r="Y80" i="2"/>
  <c r="BA80" i="2"/>
  <c r="AB80" i="2" s="1"/>
  <c r="BE80" i="2"/>
  <c r="AF80" i="2" s="1"/>
  <c r="BK80" i="2"/>
  <c r="AL80" i="2" s="1"/>
  <c r="Z855" i="2"/>
  <c r="Y855" i="2"/>
  <c r="BD855" i="2"/>
  <c r="AE855" i="2" s="1"/>
  <c r="BE855" i="2"/>
  <c r="AF855" i="2" s="1"/>
  <c r="BF855" i="2"/>
  <c r="AG855" i="2" s="1"/>
  <c r="BI855" i="2"/>
  <c r="AJ855" i="2" s="1"/>
  <c r="BJ855" i="2"/>
  <c r="AK855" i="2" s="1"/>
  <c r="BA855" i="2"/>
  <c r="AB855" i="2" s="1"/>
  <c r="AZ855" i="2"/>
  <c r="AA855" i="2" s="1"/>
  <c r="BK855" i="2"/>
  <c r="AL855" i="2" s="1"/>
  <c r="BC855" i="2"/>
  <c r="AD855" i="2" s="1"/>
  <c r="BB855" i="2"/>
  <c r="AC855" i="2" s="1"/>
  <c r="BH855" i="2"/>
  <c r="AI855" i="2" s="1"/>
  <c r="BG855" i="2"/>
  <c r="AH855" i="2" s="1"/>
  <c r="Z1062" i="2"/>
  <c r="BH1062" i="2"/>
  <c r="AI1062" i="2" s="1"/>
  <c r="BJ1062" i="2"/>
  <c r="AK1062" i="2" s="1"/>
  <c r="BK1062" i="2"/>
  <c r="AL1062" i="2" s="1"/>
  <c r="BI1062" i="2"/>
  <c r="AJ1062" i="2" s="1"/>
  <c r="BB1062" i="2"/>
  <c r="AC1062" i="2" s="1"/>
  <c r="BE1062" i="2"/>
  <c r="AF1062" i="2" s="1"/>
  <c r="BC1062" i="2"/>
  <c r="AD1062" i="2" s="1"/>
  <c r="Y1062" i="2"/>
  <c r="BF1062" i="2"/>
  <c r="AG1062" i="2" s="1"/>
  <c r="AZ1062" i="2"/>
  <c r="AA1062" i="2" s="1"/>
  <c r="BG1062" i="2"/>
  <c r="AH1062" i="2" s="1"/>
  <c r="BD1062" i="2"/>
  <c r="AE1062" i="2" s="1"/>
  <c r="BA1062" i="2"/>
  <c r="AB1062" i="2" s="1"/>
  <c r="Y290" i="2"/>
  <c r="Y327" i="2"/>
  <c r="Y135" i="2"/>
  <c r="Z528" i="2"/>
  <c r="AZ372" i="2"/>
  <c r="AA372" i="2" s="1"/>
  <c r="BK411" i="2"/>
  <c r="AL411" i="2" s="1"/>
  <c r="BA860" i="2"/>
  <c r="AB860" i="2" s="1"/>
  <c r="BE860" i="2"/>
  <c r="AF860" i="2" s="1"/>
  <c r="BB860" i="2"/>
  <c r="AC860" i="2" s="1"/>
  <c r="BJ860" i="2"/>
  <c r="AK860" i="2" s="1"/>
  <c r="BD860" i="2"/>
  <c r="AE860" i="2" s="1"/>
  <c r="BC860" i="2"/>
  <c r="AD860" i="2" s="1"/>
  <c r="BG860" i="2"/>
  <c r="AH860" i="2" s="1"/>
  <c r="Y860" i="2"/>
  <c r="Z860" i="2"/>
  <c r="AZ860" i="2"/>
  <c r="AA860" i="2" s="1"/>
  <c r="BH860" i="2"/>
  <c r="AI860" i="2" s="1"/>
  <c r="BF860" i="2"/>
  <c r="AG860" i="2" s="1"/>
  <c r="BI860" i="2"/>
  <c r="AJ860" i="2" s="1"/>
  <c r="BK860" i="2"/>
  <c r="AL860" i="2" s="1"/>
  <c r="BD410" i="2"/>
  <c r="AE410" i="2" s="1"/>
  <c r="AZ410" i="2"/>
  <c r="AA410" i="2" s="1"/>
  <c r="BC538" i="2"/>
  <c r="AD538" i="2" s="1"/>
  <c r="BA538" i="2"/>
  <c r="AB538" i="2" s="1"/>
  <c r="BI538" i="2"/>
  <c r="AJ538" i="2" s="1"/>
  <c r="BK538" i="2"/>
  <c r="AL538" i="2" s="1"/>
  <c r="BG538" i="2"/>
  <c r="AH538" i="2" s="1"/>
  <c r="BD538" i="2"/>
  <c r="AE538" i="2" s="1"/>
  <c r="AZ538" i="2"/>
  <c r="AA538" i="2" s="1"/>
  <c r="BE538" i="2"/>
  <c r="AF538" i="2" s="1"/>
  <c r="BH538" i="2"/>
  <c r="AI538" i="2" s="1"/>
  <c r="BF538" i="2"/>
  <c r="AG538" i="2" s="1"/>
  <c r="BJ538" i="2"/>
  <c r="AK538" i="2" s="1"/>
  <c r="BB538" i="2"/>
  <c r="AC538" i="2" s="1"/>
  <c r="Z163" i="2"/>
  <c r="Y163" i="2"/>
  <c r="BA163" i="2"/>
  <c r="AB163" i="2" s="1"/>
  <c r="BJ163" i="2"/>
  <c r="AK163" i="2" s="1"/>
  <c r="AZ163" i="2"/>
  <c r="AA163" i="2" s="1"/>
  <c r="BK163" i="2"/>
  <c r="AL163" i="2" s="1"/>
  <c r="BB163" i="2"/>
  <c r="AC163" i="2" s="1"/>
  <c r="BC163" i="2"/>
  <c r="AD163" i="2" s="1"/>
  <c r="BG163" i="2"/>
  <c r="AH163" i="2" s="1"/>
  <c r="BE163" i="2"/>
  <c r="AF163" i="2" s="1"/>
  <c r="BI163" i="2"/>
  <c r="AJ163" i="2" s="1"/>
  <c r="BD163" i="2"/>
  <c r="AE163" i="2" s="1"/>
  <c r="BH163" i="2"/>
  <c r="AI163" i="2" s="1"/>
  <c r="BF163" i="2"/>
  <c r="AG163" i="2" s="1"/>
  <c r="Z774" i="2"/>
  <c r="BF774" i="2"/>
  <c r="AG774" i="2" s="1"/>
  <c r="BI774" i="2"/>
  <c r="AJ774" i="2" s="1"/>
  <c r="BD774" i="2"/>
  <c r="AE774" i="2" s="1"/>
  <c r="BE774" i="2"/>
  <c r="AF774" i="2" s="1"/>
  <c r="BC774" i="2"/>
  <c r="AD774" i="2" s="1"/>
  <c r="AZ774" i="2"/>
  <c r="AA774" i="2" s="1"/>
  <c r="BA774" i="2"/>
  <c r="AB774" i="2" s="1"/>
  <c r="BJ774" i="2"/>
  <c r="AK774" i="2" s="1"/>
  <c r="Y774" i="2"/>
  <c r="BK774" i="2"/>
  <c r="AL774" i="2" s="1"/>
  <c r="BB774" i="2"/>
  <c r="AC774" i="2" s="1"/>
  <c r="BH774" i="2"/>
  <c r="AI774" i="2" s="1"/>
  <c r="BG774" i="2"/>
  <c r="AH774" i="2" s="1"/>
  <c r="Z1044" i="2"/>
  <c r="BH1044" i="2"/>
  <c r="AI1044" i="2" s="1"/>
  <c r="BK1044" i="2"/>
  <c r="AL1044" i="2" s="1"/>
  <c r="BG1044" i="2"/>
  <c r="AH1044" i="2" s="1"/>
  <c r="BI1044" i="2"/>
  <c r="AJ1044" i="2" s="1"/>
  <c r="Y1044" i="2"/>
  <c r="BF1044" i="2"/>
  <c r="AG1044" i="2" s="1"/>
  <c r="BB1044" i="2"/>
  <c r="AC1044" i="2" s="1"/>
  <c r="AZ1044" i="2"/>
  <c r="AA1044" i="2" s="1"/>
  <c r="BD1044" i="2"/>
  <c r="AE1044" i="2" s="1"/>
  <c r="BC1044" i="2"/>
  <c r="AD1044" i="2" s="1"/>
  <c r="BA1044" i="2"/>
  <c r="AB1044" i="2" s="1"/>
  <c r="BJ1044" i="2"/>
  <c r="AK1044" i="2" s="1"/>
  <c r="BE1044" i="2"/>
  <c r="AF1044" i="2" s="1"/>
  <c r="BC1019" i="2"/>
  <c r="AD1019" i="2" s="1"/>
  <c r="BE1019" i="2"/>
  <c r="AF1019" i="2" s="1"/>
  <c r="BG1019" i="2"/>
  <c r="AH1019" i="2" s="1"/>
  <c r="BH1019" i="2"/>
  <c r="AI1019" i="2" s="1"/>
  <c r="Y1019" i="2"/>
  <c r="BK1019" i="2"/>
  <c r="AL1019" i="2" s="1"/>
  <c r="BF1019" i="2"/>
  <c r="AG1019" i="2" s="1"/>
  <c r="BJ1019" i="2"/>
  <c r="AK1019" i="2" s="1"/>
  <c r="BI1019" i="2"/>
  <c r="AJ1019" i="2" s="1"/>
  <c r="AZ1019" i="2"/>
  <c r="AA1019" i="2" s="1"/>
  <c r="BA1019" i="2"/>
  <c r="AB1019" i="2" s="1"/>
  <c r="BB1019" i="2"/>
  <c r="AC1019" i="2" s="1"/>
  <c r="Z661" i="2"/>
  <c r="BB661" i="2"/>
  <c r="AC661" i="2" s="1"/>
  <c r="BK661" i="2"/>
  <c r="AL661" i="2" s="1"/>
  <c r="BG661" i="2"/>
  <c r="AH661" i="2" s="1"/>
  <c r="AZ661" i="2"/>
  <c r="AA661" i="2" s="1"/>
  <c r="BH661" i="2"/>
  <c r="AI661" i="2" s="1"/>
  <c r="BE661" i="2"/>
  <c r="AF661" i="2" s="1"/>
  <c r="BD661" i="2"/>
  <c r="AE661" i="2" s="1"/>
  <c r="BC661" i="2"/>
  <c r="AD661" i="2" s="1"/>
  <c r="BF661" i="2"/>
  <c r="AG661" i="2" s="1"/>
  <c r="BA661" i="2"/>
  <c r="AB661" i="2" s="1"/>
  <c r="Y661" i="2"/>
  <c r="BI661" i="2"/>
  <c r="AJ661" i="2" s="1"/>
  <c r="BJ661" i="2"/>
  <c r="AK661" i="2" s="1"/>
  <c r="BF395" i="2"/>
  <c r="AG395" i="2" s="1"/>
  <c r="BD395" i="2"/>
  <c r="AE395" i="2" s="1"/>
  <c r="BI395" i="2"/>
  <c r="AJ395" i="2" s="1"/>
  <c r="BE395" i="2"/>
  <c r="AF395" i="2" s="1"/>
  <c r="BC395" i="2"/>
  <c r="AD395" i="2" s="1"/>
  <c r="AZ395" i="2"/>
  <c r="AA395" i="2" s="1"/>
  <c r="BG395" i="2"/>
  <c r="AH395" i="2" s="1"/>
  <c r="BA395" i="2"/>
  <c r="AB395" i="2" s="1"/>
  <c r="BB395" i="2"/>
  <c r="AC395" i="2" s="1"/>
  <c r="BE521" i="2"/>
  <c r="AF521" i="2" s="1"/>
  <c r="AZ521" i="2"/>
  <c r="AA521" i="2" s="1"/>
  <c r="BB521" i="2"/>
  <c r="AC521" i="2" s="1"/>
  <c r="BD521" i="2"/>
  <c r="AE521" i="2" s="1"/>
  <c r="BG521" i="2"/>
  <c r="AH521" i="2" s="1"/>
  <c r="BC521" i="2"/>
  <c r="AD521" i="2" s="1"/>
  <c r="BI521" i="2"/>
  <c r="AJ521" i="2" s="1"/>
  <c r="BA521" i="2"/>
  <c r="AB521" i="2" s="1"/>
  <c r="BJ521" i="2"/>
  <c r="AK521" i="2" s="1"/>
  <c r="BK521" i="2"/>
  <c r="AL521" i="2" s="1"/>
  <c r="BF521" i="2"/>
  <c r="AG521" i="2" s="1"/>
  <c r="AZ479" i="2"/>
  <c r="AA479" i="2" s="1"/>
  <c r="BD479" i="2"/>
  <c r="AE479" i="2" s="1"/>
  <c r="BH479" i="2"/>
  <c r="AI479" i="2" s="1"/>
  <c r="BK479" i="2"/>
  <c r="AL479" i="2" s="1"/>
  <c r="BF479" i="2"/>
  <c r="AG479" i="2" s="1"/>
  <c r="BB479" i="2"/>
  <c r="AC479" i="2" s="1"/>
  <c r="BA479" i="2"/>
  <c r="AB479" i="2" s="1"/>
  <c r="BC479" i="2"/>
  <c r="AD479" i="2" s="1"/>
  <c r="BJ479" i="2"/>
  <c r="AK479" i="2" s="1"/>
  <c r="BE479" i="2"/>
  <c r="AF479" i="2" s="1"/>
  <c r="BI479" i="2"/>
  <c r="AJ479" i="2" s="1"/>
  <c r="BG479" i="2"/>
  <c r="AH479" i="2" s="1"/>
  <c r="BI722" i="2"/>
  <c r="AJ722" i="2" s="1"/>
  <c r="Y722" i="2"/>
  <c r="BK722" i="2"/>
  <c r="AL722" i="2" s="1"/>
  <c r="Z722" i="2"/>
  <c r="BD722" i="2"/>
  <c r="AE722" i="2" s="1"/>
  <c r="BC722" i="2"/>
  <c r="AD722" i="2" s="1"/>
  <c r="BE722" i="2"/>
  <c r="AF722" i="2" s="1"/>
  <c r="AZ722" i="2"/>
  <c r="AA722" i="2" s="1"/>
  <c r="BB722" i="2"/>
  <c r="AC722" i="2" s="1"/>
  <c r="BA722" i="2"/>
  <c r="AB722" i="2" s="1"/>
  <c r="BG722" i="2"/>
  <c r="AH722" i="2" s="1"/>
  <c r="BH722" i="2"/>
  <c r="AI722" i="2" s="1"/>
  <c r="BJ722" i="2"/>
  <c r="AK722" i="2" s="1"/>
  <c r="BF722" i="2"/>
  <c r="AG722" i="2" s="1"/>
  <c r="BH186" i="2"/>
  <c r="AI186" i="2" s="1"/>
  <c r="BG186" i="2"/>
  <c r="AH186" i="2" s="1"/>
  <c r="BI186" i="2"/>
  <c r="AJ186" i="2" s="1"/>
  <c r="BF186" i="2"/>
  <c r="AG186" i="2" s="1"/>
  <c r="AZ186" i="2"/>
  <c r="AA186" i="2" s="1"/>
  <c r="BC186" i="2"/>
  <c r="AD186" i="2" s="1"/>
  <c r="BB186" i="2"/>
  <c r="AC186" i="2" s="1"/>
  <c r="BJ186" i="2"/>
  <c r="AK186" i="2" s="1"/>
  <c r="BK186" i="2"/>
  <c r="AL186" i="2" s="1"/>
  <c r="BA186" i="2"/>
  <c r="AB186" i="2" s="1"/>
  <c r="BD186" i="2"/>
  <c r="AE186" i="2" s="1"/>
  <c r="BE186" i="2"/>
  <c r="AF186" i="2" s="1"/>
  <c r="Z120" i="2"/>
  <c r="Y120" i="2"/>
  <c r="AZ120" i="2"/>
  <c r="AA120" i="2" s="1"/>
  <c r="BF120" i="2"/>
  <c r="AG120" i="2" s="1"/>
  <c r="BG120" i="2"/>
  <c r="AH120" i="2" s="1"/>
  <c r="BJ120" i="2"/>
  <c r="AK120" i="2" s="1"/>
  <c r="BC120" i="2"/>
  <c r="AD120" i="2" s="1"/>
  <c r="BB120" i="2"/>
  <c r="AC120" i="2" s="1"/>
  <c r="BK120" i="2"/>
  <c r="AL120" i="2" s="1"/>
  <c r="BD120" i="2"/>
  <c r="AE120" i="2" s="1"/>
  <c r="BA120" i="2"/>
  <c r="AB120" i="2" s="1"/>
  <c r="BH120" i="2"/>
  <c r="AI120" i="2" s="1"/>
  <c r="BI120" i="2"/>
  <c r="AJ120" i="2" s="1"/>
  <c r="BE120" i="2"/>
  <c r="AF120" i="2" s="1"/>
  <c r="BF477" i="2"/>
  <c r="AG477" i="2" s="1"/>
  <c r="BD477" i="2"/>
  <c r="AE477" i="2" s="1"/>
  <c r="Z889" i="2"/>
  <c r="BF889" i="2"/>
  <c r="AG889" i="2" s="1"/>
  <c r="BE889" i="2"/>
  <c r="AF889" i="2" s="1"/>
  <c r="BK889" i="2"/>
  <c r="AL889" i="2" s="1"/>
  <c r="BA889" i="2"/>
  <c r="AB889" i="2" s="1"/>
  <c r="BH889" i="2"/>
  <c r="AI889" i="2" s="1"/>
  <c r="BJ889" i="2"/>
  <c r="AK889" i="2" s="1"/>
  <c r="BG889" i="2"/>
  <c r="AH889" i="2" s="1"/>
  <c r="BC889" i="2"/>
  <c r="AD889" i="2" s="1"/>
  <c r="BB889" i="2"/>
  <c r="AC889" i="2" s="1"/>
  <c r="AZ889" i="2"/>
  <c r="AA889" i="2" s="1"/>
  <c r="BI889" i="2"/>
  <c r="AJ889" i="2" s="1"/>
  <c r="Y889" i="2"/>
  <c r="BD889" i="2"/>
  <c r="AE889" i="2" s="1"/>
  <c r="Y295" i="2"/>
  <c r="BH295" i="2"/>
  <c r="AI295" i="2" s="1"/>
  <c r="BI295" i="2"/>
  <c r="AJ295" i="2" s="1"/>
  <c r="BD295" i="2"/>
  <c r="AE295" i="2" s="1"/>
  <c r="BJ295" i="2"/>
  <c r="AK295" i="2" s="1"/>
  <c r="BE295" i="2"/>
  <c r="AF295" i="2" s="1"/>
  <c r="BK295" i="2"/>
  <c r="AL295" i="2" s="1"/>
  <c r="BF295" i="2"/>
  <c r="AG295" i="2" s="1"/>
  <c r="BG295" i="2"/>
  <c r="AH295" i="2" s="1"/>
  <c r="Z295" i="2"/>
  <c r="BA295" i="2"/>
  <c r="AB295" i="2" s="1"/>
  <c r="BB295" i="2"/>
  <c r="AC295" i="2" s="1"/>
  <c r="BC295" i="2"/>
  <c r="AD295" i="2" s="1"/>
  <c r="AZ295" i="2"/>
  <c r="AA295" i="2" s="1"/>
  <c r="BE839" i="2"/>
  <c r="AF839" i="2" s="1"/>
  <c r="BG839" i="2"/>
  <c r="AH839" i="2" s="1"/>
  <c r="BJ839" i="2"/>
  <c r="AK839" i="2" s="1"/>
  <c r="BA839" i="2"/>
  <c r="AB839" i="2" s="1"/>
  <c r="BB839" i="2"/>
  <c r="AC839" i="2" s="1"/>
  <c r="BK839" i="2"/>
  <c r="AL839" i="2" s="1"/>
  <c r="AZ839" i="2"/>
  <c r="AA839" i="2" s="1"/>
  <c r="BI839" i="2"/>
  <c r="AJ839" i="2" s="1"/>
  <c r="BF839" i="2"/>
  <c r="AG839" i="2" s="1"/>
  <c r="BC839" i="2"/>
  <c r="AD839" i="2" s="1"/>
  <c r="BH839" i="2"/>
  <c r="AI839" i="2" s="1"/>
  <c r="Y839" i="2"/>
  <c r="Z675" i="2"/>
  <c r="BB675" i="2"/>
  <c r="AC675" i="2" s="1"/>
  <c r="BG675" i="2"/>
  <c r="AH675" i="2" s="1"/>
  <c r="BK675" i="2"/>
  <c r="AL675" i="2" s="1"/>
  <c r="BI675" i="2"/>
  <c r="AJ675" i="2" s="1"/>
  <c r="BA675" i="2"/>
  <c r="AB675" i="2" s="1"/>
  <c r="BE675" i="2"/>
  <c r="AF675" i="2" s="1"/>
  <c r="Y675" i="2"/>
  <c r="AZ675" i="2"/>
  <c r="AA675" i="2" s="1"/>
  <c r="BH675" i="2"/>
  <c r="AI675" i="2" s="1"/>
  <c r="BC675" i="2"/>
  <c r="AD675" i="2" s="1"/>
  <c r="BJ675" i="2"/>
  <c r="AK675" i="2" s="1"/>
  <c r="BF675" i="2"/>
  <c r="AG675" i="2" s="1"/>
  <c r="BD675" i="2"/>
  <c r="AE675" i="2" s="1"/>
  <c r="Z767" i="2"/>
  <c r="Y767" i="2"/>
  <c r="BE767" i="2"/>
  <c r="AF767" i="2" s="1"/>
  <c r="BC767" i="2"/>
  <c r="AD767" i="2" s="1"/>
  <c r="BA767" i="2"/>
  <c r="AB767" i="2" s="1"/>
  <c r="BH767" i="2"/>
  <c r="AI767" i="2" s="1"/>
  <c r="BG767" i="2"/>
  <c r="AH767" i="2" s="1"/>
  <c r="AZ767" i="2"/>
  <c r="AA767" i="2" s="1"/>
  <c r="BI767" i="2"/>
  <c r="AJ767" i="2" s="1"/>
  <c r="BD767" i="2"/>
  <c r="AE767" i="2" s="1"/>
  <c r="BJ767" i="2"/>
  <c r="AK767" i="2" s="1"/>
  <c r="BB767" i="2"/>
  <c r="AC767" i="2" s="1"/>
  <c r="BF767" i="2"/>
  <c r="AG767" i="2" s="1"/>
  <c r="BK767" i="2"/>
  <c r="AL767" i="2" s="1"/>
  <c r="BC632" i="2"/>
  <c r="AD632" i="2" s="1"/>
  <c r="BK632" i="2"/>
  <c r="AL632" i="2" s="1"/>
  <c r="BH632" i="2"/>
  <c r="AI632" i="2" s="1"/>
  <c r="Z921" i="2"/>
  <c r="BG921" i="2"/>
  <c r="AH921" i="2" s="1"/>
  <c r="BK921" i="2"/>
  <c r="AL921" i="2" s="1"/>
  <c r="BA921" i="2"/>
  <c r="AB921" i="2" s="1"/>
  <c r="BB921" i="2"/>
  <c r="AC921" i="2" s="1"/>
  <c r="BE921" i="2"/>
  <c r="AF921" i="2" s="1"/>
  <c r="BH921" i="2"/>
  <c r="AI921" i="2" s="1"/>
  <c r="BC921" i="2"/>
  <c r="AD921" i="2" s="1"/>
  <c r="BF921" i="2"/>
  <c r="AG921" i="2" s="1"/>
  <c r="Y921" i="2"/>
  <c r="BD921" i="2"/>
  <c r="AE921" i="2" s="1"/>
  <c r="AZ921" i="2"/>
  <c r="AA921" i="2" s="1"/>
  <c r="BI921" i="2"/>
  <c r="AJ921" i="2" s="1"/>
  <c r="BJ921" i="2"/>
  <c r="AK921" i="2" s="1"/>
  <c r="BB221" i="2"/>
  <c r="AC221" i="2" s="1"/>
  <c r="BB477" i="2"/>
  <c r="AC477" i="2" s="1"/>
  <c r="BI477" i="2"/>
  <c r="AJ477" i="2" s="1"/>
  <c r="BH477" i="2"/>
  <c r="AI477" i="2" s="1"/>
  <c r="Z1039" i="2"/>
  <c r="Y1039" i="2"/>
  <c r="BE1039" i="2"/>
  <c r="AF1039" i="2" s="1"/>
  <c r="BG1039" i="2"/>
  <c r="AH1039" i="2" s="1"/>
  <c r="BH1039" i="2"/>
  <c r="AI1039" i="2" s="1"/>
  <c r="BD1039" i="2"/>
  <c r="AE1039" i="2" s="1"/>
  <c r="BI1039" i="2"/>
  <c r="AJ1039" i="2" s="1"/>
  <c r="BF1039" i="2"/>
  <c r="AG1039" i="2" s="1"/>
  <c r="BC1039" i="2"/>
  <c r="AD1039" i="2" s="1"/>
  <c r="BB1039" i="2"/>
  <c r="AC1039" i="2" s="1"/>
  <c r="BJ1039" i="2"/>
  <c r="AK1039" i="2" s="1"/>
  <c r="BK1039" i="2"/>
  <c r="AL1039" i="2" s="1"/>
  <c r="AZ1039" i="2"/>
  <c r="AA1039" i="2" s="1"/>
  <c r="BA1039" i="2"/>
  <c r="AB1039" i="2" s="1"/>
  <c r="Z868" i="2"/>
  <c r="Y868" i="2"/>
  <c r="BG868" i="2"/>
  <c r="AH868" i="2" s="1"/>
  <c r="BF868" i="2"/>
  <c r="AG868" i="2" s="1"/>
  <c r="BH868" i="2"/>
  <c r="AI868" i="2" s="1"/>
  <c r="BJ868" i="2"/>
  <c r="AK868" i="2" s="1"/>
  <c r="BK868" i="2"/>
  <c r="AL868" i="2" s="1"/>
  <c r="BA868" i="2"/>
  <c r="AB868" i="2" s="1"/>
  <c r="BI868" i="2"/>
  <c r="AJ868" i="2" s="1"/>
  <c r="BB868" i="2"/>
  <c r="AC868" i="2" s="1"/>
  <c r="AZ868" i="2"/>
  <c r="AA868" i="2" s="1"/>
  <c r="BD868" i="2"/>
  <c r="AE868" i="2" s="1"/>
  <c r="BE868" i="2"/>
  <c r="AF868" i="2" s="1"/>
  <c r="BC868" i="2"/>
  <c r="AD868" i="2" s="1"/>
  <c r="Z1040" i="2"/>
  <c r="AZ1040" i="2"/>
  <c r="AA1040" i="2" s="1"/>
  <c r="BC1040" i="2"/>
  <c r="AD1040" i="2" s="1"/>
  <c r="BG1040" i="2"/>
  <c r="AH1040" i="2" s="1"/>
  <c r="BD1040" i="2"/>
  <c r="AE1040" i="2" s="1"/>
  <c r="BE1040" i="2"/>
  <c r="AF1040" i="2" s="1"/>
  <c r="BJ1040" i="2"/>
  <c r="AK1040" i="2" s="1"/>
  <c r="Y1040" i="2"/>
  <c r="BB1040" i="2"/>
  <c r="AC1040" i="2" s="1"/>
  <c r="BH1040" i="2"/>
  <c r="AI1040" i="2" s="1"/>
  <c r="BI1040" i="2"/>
  <c r="AJ1040" i="2" s="1"/>
  <c r="BF1040" i="2"/>
  <c r="AG1040" i="2" s="1"/>
  <c r="BA1040" i="2"/>
  <c r="AB1040" i="2" s="1"/>
  <c r="BK1040" i="2"/>
  <c r="AL1040" i="2" s="1"/>
  <c r="Z314" i="2"/>
  <c r="BE314" i="2"/>
  <c r="AF314" i="2" s="1"/>
  <c r="BG314" i="2"/>
  <c r="AH314" i="2" s="1"/>
  <c r="BJ314" i="2"/>
  <c r="AK314" i="2" s="1"/>
  <c r="BH314" i="2"/>
  <c r="AI314" i="2" s="1"/>
  <c r="AZ314" i="2"/>
  <c r="AA314" i="2" s="1"/>
  <c r="BC314" i="2"/>
  <c r="AD314" i="2" s="1"/>
  <c r="BA314" i="2"/>
  <c r="AB314" i="2" s="1"/>
  <c r="BD314" i="2"/>
  <c r="AE314" i="2" s="1"/>
  <c r="Y314" i="2"/>
  <c r="BK314" i="2"/>
  <c r="AL314" i="2" s="1"/>
  <c r="BI314" i="2"/>
  <c r="AJ314" i="2" s="1"/>
  <c r="BF314" i="2"/>
  <c r="AG314" i="2" s="1"/>
  <c r="BB314" i="2"/>
  <c r="AC314" i="2" s="1"/>
  <c r="BK668" i="2"/>
  <c r="AL668" i="2" s="1"/>
  <c r="Z38" i="2"/>
  <c r="BD38" i="2"/>
  <c r="AE38" i="2" s="1"/>
  <c r="Y38" i="2"/>
  <c r="BC38" i="2"/>
  <c r="AD38" i="2" s="1"/>
  <c r="BI38" i="2"/>
  <c r="AJ38" i="2" s="1"/>
  <c r="BB38" i="2"/>
  <c r="AC38" i="2" s="1"/>
  <c r="BH38" i="2"/>
  <c r="AI38" i="2" s="1"/>
  <c r="BG38" i="2"/>
  <c r="AH38" i="2" s="1"/>
  <c r="BJ38" i="2"/>
  <c r="AK38" i="2" s="1"/>
  <c r="BE38" i="2"/>
  <c r="AF38" i="2" s="1"/>
  <c r="AZ38" i="2"/>
  <c r="AA38" i="2" s="1"/>
  <c r="BK38" i="2"/>
  <c r="AL38" i="2" s="1"/>
  <c r="BF38" i="2"/>
  <c r="AG38" i="2" s="1"/>
  <c r="BA38" i="2"/>
  <c r="AB38" i="2" s="1"/>
  <c r="BA213" i="2"/>
  <c r="AB213" i="2" s="1"/>
  <c r="BJ213" i="2"/>
  <c r="AK213" i="2" s="1"/>
  <c r="BF213" i="2"/>
  <c r="AG213" i="2" s="1"/>
  <c r="BC213" i="2"/>
  <c r="AD213" i="2" s="1"/>
  <c r="BK213" i="2"/>
  <c r="AL213" i="2" s="1"/>
  <c r="BG213" i="2"/>
  <c r="AH213" i="2" s="1"/>
  <c r="AZ213" i="2"/>
  <c r="AA213" i="2" s="1"/>
  <c r="BI213" i="2"/>
  <c r="AJ213" i="2" s="1"/>
  <c r="BB213" i="2"/>
  <c r="AC213" i="2" s="1"/>
  <c r="BD213" i="2"/>
  <c r="AE213" i="2" s="1"/>
  <c r="BH213" i="2"/>
  <c r="AI213" i="2" s="1"/>
  <c r="AZ483" i="2"/>
  <c r="AA483" i="2" s="1"/>
  <c r="BA483" i="2"/>
  <c r="AB483" i="2" s="1"/>
  <c r="BK483" i="2"/>
  <c r="AL483" i="2" s="1"/>
  <c r="BE483" i="2"/>
  <c r="AF483" i="2" s="1"/>
  <c r="BF483" i="2"/>
  <c r="AG483" i="2" s="1"/>
  <c r="BH483" i="2"/>
  <c r="AI483" i="2" s="1"/>
  <c r="BG483" i="2"/>
  <c r="AH483" i="2" s="1"/>
  <c r="BC483" i="2"/>
  <c r="AD483" i="2" s="1"/>
  <c r="BI483" i="2"/>
  <c r="AJ483" i="2" s="1"/>
  <c r="BD483" i="2"/>
  <c r="AE483" i="2" s="1"/>
  <c r="BJ483" i="2"/>
  <c r="AK483" i="2" s="1"/>
  <c r="Y483" i="2"/>
  <c r="Z841" i="2"/>
  <c r="BC841" i="2"/>
  <c r="AD841" i="2" s="1"/>
  <c r="BB841" i="2"/>
  <c r="AC841" i="2" s="1"/>
  <c r="BK841" i="2"/>
  <c r="AL841" i="2" s="1"/>
  <c r="BA841" i="2"/>
  <c r="AB841" i="2" s="1"/>
  <c r="BJ841" i="2"/>
  <c r="AK841" i="2" s="1"/>
  <c r="BE841" i="2"/>
  <c r="AF841" i="2" s="1"/>
  <c r="BD841" i="2"/>
  <c r="AE841" i="2" s="1"/>
  <c r="AZ841" i="2"/>
  <c r="AA841" i="2" s="1"/>
  <c r="BF841" i="2"/>
  <c r="AG841" i="2" s="1"/>
  <c r="Y841" i="2"/>
  <c r="BH841" i="2"/>
  <c r="AI841" i="2" s="1"/>
  <c r="BI841" i="2"/>
  <c r="AJ841" i="2" s="1"/>
  <c r="BG841" i="2"/>
  <c r="AH841" i="2" s="1"/>
  <c r="BK373" i="2"/>
  <c r="AL373" i="2" s="1"/>
  <c r="BH373" i="2"/>
  <c r="AI373" i="2" s="1"/>
  <c r="BF373" i="2"/>
  <c r="AG373" i="2" s="1"/>
  <c r="Z373" i="2"/>
  <c r="BJ373" i="2"/>
  <c r="AK373" i="2" s="1"/>
  <c r="BB373" i="2"/>
  <c r="AC373" i="2" s="1"/>
  <c r="BC373" i="2"/>
  <c r="AD373" i="2" s="1"/>
  <c r="BG373" i="2"/>
  <c r="AH373" i="2" s="1"/>
  <c r="AZ373" i="2"/>
  <c r="AA373" i="2" s="1"/>
  <c r="Y373" i="2"/>
  <c r="BA373" i="2"/>
  <c r="AB373" i="2" s="1"/>
  <c r="BD373" i="2"/>
  <c r="AE373" i="2" s="1"/>
  <c r="BI373" i="2"/>
  <c r="AJ373" i="2" s="1"/>
  <c r="BE373" i="2"/>
  <c r="AF373" i="2" s="1"/>
  <c r="Z404" i="2"/>
  <c r="Y404" i="2"/>
  <c r="BC404" i="2"/>
  <c r="AD404" i="2" s="1"/>
  <c r="BI404" i="2"/>
  <c r="AJ404" i="2" s="1"/>
  <c r="BA404" i="2"/>
  <c r="AB404" i="2" s="1"/>
  <c r="BH404" i="2"/>
  <c r="AI404" i="2" s="1"/>
  <c r="AZ404" i="2"/>
  <c r="AA404" i="2" s="1"/>
  <c r="BB404" i="2"/>
  <c r="AC404" i="2" s="1"/>
  <c r="BD404" i="2"/>
  <c r="AE404" i="2" s="1"/>
  <c r="BJ404" i="2"/>
  <c r="AK404" i="2" s="1"/>
  <c r="BF404" i="2"/>
  <c r="AG404" i="2" s="1"/>
  <c r="BG404" i="2"/>
  <c r="AH404" i="2" s="1"/>
  <c r="BE404" i="2"/>
  <c r="AF404" i="2" s="1"/>
  <c r="BK404" i="2"/>
  <c r="AL404" i="2" s="1"/>
  <c r="Z439" i="2"/>
  <c r="AZ439" i="2"/>
  <c r="AA439" i="2" s="1"/>
  <c r="Y439" i="2"/>
  <c r="BD439" i="2"/>
  <c r="AE439" i="2" s="1"/>
  <c r="BJ439" i="2"/>
  <c r="AK439" i="2" s="1"/>
  <c r="BE439" i="2"/>
  <c r="AF439" i="2" s="1"/>
  <c r="BK439" i="2"/>
  <c r="AL439" i="2" s="1"/>
  <c r="BH439" i="2"/>
  <c r="AI439" i="2" s="1"/>
  <c r="BA439" i="2"/>
  <c r="AB439" i="2" s="1"/>
  <c r="BB439" i="2"/>
  <c r="AC439" i="2" s="1"/>
  <c r="BF439" i="2"/>
  <c r="AG439" i="2" s="1"/>
  <c r="BC439" i="2"/>
  <c r="AD439" i="2" s="1"/>
  <c r="BI439" i="2"/>
  <c r="AJ439" i="2" s="1"/>
  <c r="BG439" i="2"/>
  <c r="AH439" i="2" s="1"/>
  <c r="Z908" i="2"/>
  <c r="Y908" i="2"/>
  <c r="AZ908" i="2"/>
  <c r="AA908" i="2" s="1"/>
  <c r="BF908" i="2"/>
  <c r="AG908" i="2" s="1"/>
  <c r="BC908" i="2"/>
  <c r="AD908" i="2" s="1"/>
  <c r="BB908" i="2"/>
  <c r="AC908" i="2" s="1"/>
  <c r="BH908" i="2"/>
  <c r="AI908" i="2" s="1"/>
  <c r="BD908" i="2"/>
  <c r="AE908" i="2" s="1"/>
  <c r="BE908" i="2"/>
  <c r="AF908" i="2" s="1"/>
  <c r="BK908" i="2"/>
  <c r="AL908" i="2" s="1"/>
  <c r="BA908" i="2"/>
  <c r="AB908" i="2" s="1"/>
  <c r="BJ908" i="2"/>
  <c r="AK908" i="2" s="1"/>
  <c r="BG908" i="2"/>
  <c r="AH908" i="2" s="1"/>
  <c r="BI908" i="2"/>
  <c r="AJ908" i="2" s="1"/>
  <c r="Z477" i="2"/>
  <c r="BE477" i="2"/>
  <c r="AF477" i="2" s="1"/>
  <c r="BJ477" i="2"/>
  <c r="AK477" i="2" s="1"/>
  <c r="BA477" i="2"/>
  <c r="AB477" i="2" s="1"/>
  <c r="Y477" i="2"/>
  <c r="BK477" i="2"/>
  <c r="AL477" i="2" s="1"/>
  <c r="Z483" i="2"/>
  <c r="Y667" i="2"/>
  <c r="BH667" i="2"/>
  <c r="AI667" i="2" s="1"/>
  <c r="BI667" i="2"/>
  <c r="AJ667" i="2" s="1"/>
  <c r="BJ667" i="2"/>
  <c r="AK667" i="2" s="1"/>
  <c r="BF667" i="2"/>
  <c r="AG667" i="2" s="1"/>
  <c r="Z667" i="2"/>
  <c r="BK667" i="2"/>
  <c r="AL667" i="2" s="1"/>
  <c r="BA667" i="2"/>
  <c r="AB667" i="2" s="1"/>
  <c r="BB667" i="2"/>
  <c r="AC667" i="2" s="1"/>
  <c r="BC667" i="2"/>
  <c r="AD667" i="2" s="1"/>
  <c r="BD667" i="2"/>
  <c r="AE667" i="2" s="1"/>
  <c r="BE667" i="2"/>
  <c r="AF667" i="2" s="1"/>
  <c r="BG667" i="2"/>
  <c r="AH667" i="2" s="1"/>
  <c r="AZ667" i="2"/>
  <c r="AA667" i="2" s="1"/>
  <c r="Z830" i="2"/>
  <c r="Y830" i="2"/>
  <c r="BK830" i="2"/>
  <c r="AL830" i="2" s="1"/>
  <c r="AZ830" i="2"/>
  <c r="AA830" i="2" s="1"/>
  <c r="BH830" i="2"/>
  <c r="AI830" i="2" s="1"/>
  <c r="BD830" i="2"/>
  <c r="AE830" i="2" s="1"/>
  <c r="BJ830" i="2"/>
  <c r="AK830" i="2" s="1"/>
  <c r="BI830" i="2"/>
  <c r="AJ830" i="2" s="1"/>
  <c r="BE830" i="2"/>
  <c r="AF830" i="2" s="1"/>
  <c r="BB830" i="2"/>
  <c r="AC830" i="2" s="1"/>
  <c r="BA830" i="2"/>
  <c r="AB830" i="2" s="1"/>
  <c r="BC830" i="2"/>
  <c r="AD830" i="2" s="1"/>
  <c r="BF830" i="2"/>
  <c r="AG830" i="2" s="1"/>
  <c r="BG830" i="2"/>
  <c r="AH830" i="2" s="1"/>
  <c r="BD665" i="2"/>
  <c r="AE665" i="2" s="1"/>
  <c r="BA665" i="2"/>
  <c r="AB665" i="2" s="1"/>
  <c r="AZ665" i="2"/>
  <c r="AA665" i="2" s="1"/>
  <c r="BJ665" i="2"/>
  <c r="AK665" i="2" s="1"/>
  <c r="BK665" i="2"/>
  <c r="AL665" i="2" s="1"/>
  <c r="BF665" i="2"/>
  <c r="AG665" i="2" s="1"/>
  <c r="BG665" i="2"/>
  <c r="AH665" i="2" s="1"/>
  <c r="BB665" i="2"/>
  <c r="AC665" i="2" s="1"/>
  <c r="BE665" i="2"/>
  <c r="AF665" i="2" s="1"/>
  <c r="BC665" i="2"/>
  <c r="AD665" i="2" s="1"/>
  <c r="Y665" i="2"/>
  <c r="BH665" i="2"/>
  <c r="AI665" i="2" s="1"/>
  <c r="Z473" i="2"/>
  <c r="BD473" i="2"/>
  <c r="AE473" i="2" s="1"/>
  <c r="BF473" i="2"/>
  <c r="AG473" i="2" s="1"/>
  <c r="BG473" i="2"/>
  <c r="AH473" i="2" s="1"/>
  <c r="BE473" i="2"/>
  <c r="AF473" i="2" s="1"/>
  <c r="BJ473" i="2"/>
  <c r="AK473" i="2" s="1"/>
  <c r="BA473" i="2"/>
  <c r="AB473" i="2" s="1"/>
  <c r="AZ473" i="2"/>
  <c r="AA473" i="2" s="1"/>
  <c r="BK473" i="2"/>
  <c r="AL473" i="2" s="1"/>
  <c r="BC473" i="2"/>
  <c r="AD473" i="2" s="1"/>
  <c r="BB473" i="2"/>
  <c r="AC473" i="2" s="1"/>
  <c r="BH473" i="2"/>
  <c r="AI473" i="2" s="1"/>
  <c r="BI473" i="2"/>
  <c r="AJ473" i="2" s="1"/>
  <c r="Y473" i="2"/>
  <c r="BD627" i="2"/>
  <c r="AE627" i="2" s="1"/>
  <c r="Y627" i="2"/>
  <c r="BJ627" i="2"/>
  <c r="AK627" i="2" s="1"/>
  <c r="BC627" i="2"/>
  <c r="AD627" i="2" s="1"/>
  <c r="BE627" i="2"/>
  <c r="AF627" i="2" s="1"/>
  <c r="AZ627" i="2"/>
  <c r="AA627" i="2" s="1"/>
  <c r="BF627" i="2"/>
  <c r="AG627" i="2" s="1"/>
  <c r="BI627" i="2"/>
  <c r="AJ627" i="2" s="1"/>
  <c r="BG627" i="2"/>
  <c r="AH627" i="2" s="1"/>
  <c r="BB627" i="2"/>
  <c r="AC627" i="2" s="1"/>
  <c r="Z752" i="2"/>
  <c r="Y752" i="2"/>
  <c r="BB752" i="2"/>
  <c r="AC752" i="2" s="1"/>
  <c r="BI752" i="2"/>
  <c r="AJ752" i="2" s="1"/>
  <c r="BC752" i="2"/>
  <c r="AD752" i="2" s="1"/>
  <c r="BG752" i="2"/>
  <c r="AH752" i="2" s="1"/>
  <c r="BF752" i="2"/>
  <c r="AG752" i="2" s="1"/>
  <c r="BJ752" i="2"/>
  <c r="AK752" i="2" s="1"/>
  <c r="AZ752" i="2"/>
  <c r="AA752" i="2" s="1"/>
  <c r="BD752" i="2"/>
  <c r="AE752" i="2" s="1"/>
  <c r="BE752" i="2"/>
  <c r="AF752" i="2" s="1"/>
  <c r="BA752" i="2"/>
  <c r="AB752" i="2" s="1"/>
  <c r="BH752" i="2"/>
  <c r="AI752" i="2" s="1"/>
  <c r="BK752" i="2"/>
  <c r="AL752" i="2" s="1"/>
  <c r="Z1068" i="2"/>
  <c r="BJ1068" i="2"/>
  <c r="AK1068" i="2" s="1"/>
  <c r="AZ1068" i="2"/>
  <c r="AA1068" i="2" s="1"/>
  <c r="BF1068" i="2"/>
  <c r="AG1068" i="2" s="1"/>
  <c r="BC1068" i="2"/>
  <c r="AD1068" i="2" s="1"/>
  <c r="BA1068" i="2"/>
  <c r="AB1068" i="2" s="1"/>
  <c r="BG1068" i="2"/>
  <c r="AH1068" i="2" s="1"/>
  <c r="BH1068" i="2"/>
  <c r="AI1068" i="2" s="1"/>
  <c r="BE1068" i="2"/>
  <c r="AF1068" i="2" s="1"/>
  <c r="BD1068" i="2"/>
  <c r="AE1068" i="2" s="1"/>
  <c r="BK1068" i="2"/>
  <c r="AL1068" i="2" s="1"/>
  <c r="Y1068" i="2"/>
  <c r="BI1068" i="2"/>
  <c r="AJ1068" i="2" s="1"/>
  <c r="BB1068" i="2"/>
  <c r="AC1068" i="2" s="1"/>
  <c r="Z363" i="2"/>
  <c r="Y363" i="2"/>
  <c r="BC363" i="2"/>
  <c r="AD363" i="2" s="1"/>
  <c r="BB363" i="2"/>
  <c r="AC363" i="2" s="1"/>
  <c r="AZ363" i="2"/>
  <c r="AA363" i="2" s="1"/>
  <c r="BF363" i="2"/>
  <c r="AG363" i="2" s="1"/>
  <c r="BH363" i="2"/>
  <c r="AI363" i="2" s="1"/>
  <c r="BI363" i="2"/>
  <c r="AJ363" i="2" s="1"/>
  <c r="BE363" i="2"/>
  <c r="AF363" i="2" s="1"/>
  <c r="BJ363" i="2"/>
  <c r="AK363" i="2" s="1"/>
  <c r="BD363" i="2"/>
  <c r="AE363" i="2" s="1"/>
  <c r="BK363" i="2"/>
  <c r="AL363" i="2" s="1"/>
  <c r="BG363" i="2"/>
  <c r="AH363" i="2" s="1"/>
  <c r="BA363" i="2"/>
  <c r="AB363" i="2" s="1"/>
  <c r="Z899" i="2"/>
  <c r="Y899" i="2"/>
  <c r="BK899" i="2"/>
  <c r="AL899" i="2" s="1"/>
  <c r="BH899" i="2"/>
  <c r="AI899" i="2" s="1"/>
  <c r="BI899" i="2"/>
  <c r="AJ899" i="2" s="1"/>
  <c r="BF899" i="2"/>
  <c r="AG899" i="2" s="1"/>
  <c r="BD899" i="2"/>
  <c r="AE899" i="2" s="1"/>
  <c r="BG899" i="2"/>
  <c r="AH899" i="2" s="1"/>
  <c r="BE899" i="2"/>
  <c r="AF899" i="2" s="1"/>
  <c r="BJ899" i="2"/>
  <c r="AK899" i="2" s="1"/>
  <c r="AZ899" i="2"/>
  <c r="AA899" i="2" s="1"/>
  <c r="BA899" i="2"/>
  <c r="AB899" i="2" s="1"/>
  <c r="BB899" i="2"/>
  <c r="AC899" i="2" s="1"/>
  <c r="BC899" i="2"/>
  <c r="AD899" i="2" s="1"/>
  <c r="Z658" i="2"/>
  <c r="BA658" i="2"/>
  <c r="AB658" i="2" s="1"/>
  <c r="AZ658" i="2"/>
  <c r="AA658" i="2" s="1"/>
  <c r="BI658" i="2"/>
  <c r="AJ658" i="2" s="1"/>
  <c r="BB658" i="2"/>
  <c r="AC658" i="2" s="1"/>
  <c r="BH658" i="2"/>
  <c r="AI658" i="2" s="1"/>
  <c r="BJ658" i="2"/>
  <c r="AK658" i="2" s="1"/>
  <c r="BD658" i="2"/>
  <c r="AE658" i="2" s="1"/>
  <c r="BK658" i="2"/>
  <c r="AL658" i="2" s="1"/>
  <c r="BE658" i="2"/>
  <c r="AF658" i="2" s="1"/>
  <c r="Y658" i="2"/>
  <c r="BF658" i="2"/>
  <c r="AG658" i="2" s="1"/>
  <c r="BG658" i="2"/>
  <c r="AH658" i="2" s="1"/>
  <c r="BC658" i="2"/>
  <c r="AD658" i="2" s="1"/>
  <c r="Z244" i="2"/>
  <c r="BJ244" i="2"/>
  <c r="AK244" i="2" s="1"/>
  <c r="BK244" i="2"/>
  <c r="AL244" i="2" s="1"/>
  <c r="BE244" i="2"/>
  <c r="AF244" i="2" s="1"/>
  <c r="BC244" i="2"/>
  <c r="AD244" i="2" s="1"/>
  <c r="BD244" i="2"/>
  <c r="AE244" i="2" s="1"/>
  <c r="BG244" i="2"/>
  <c r="AH244" i="2" s="1"/>
  <c r="Y244" i="2"/>
  <c r="BI244" i="2"/>
  <c r="AJ244" i="2" s="1"/>
  <c r="BA244" i="2"/>
  <c r="AB244" i="2" s="1"/>
  <c r="BB244" i="2"/>
  <c r="AC244" i="2" s="1"/>
  <c r="AZ244" i="2"/>
  <c r="AA244" i="2" s="1"/>
  <c r="BF244" i="2"/>
  <c r="AG244" i="2" s="1"/>
  <c r="BH244" i="2"/>
  <c r="AI244" i="2" s="1"/>
  <c r="Z353" i="2"/>
  <c r="BI353" i="2"/>
  <c r="AJ353" i="2" s="1"/>
  <c r="BF353" i="2"/>
  <c r="AG353" i="2" s="1"/>
  <c r="BJ353" i="2"/>
  <c r="AK353" i="2" s="1"/>
  <c r="BH353" i="2"/>
  <c r="AI353" i="2" s="1"/>
  <c r="BD353" i="2"/>
  <c r="AE353" i="2" s="1"/>
  <c r="AZ353" i="2"/>
  <c r="AA353" i="2" s="1"/>
  <c r="Y353" i="2"/>
  <c r="BE353" i="2"/>
  <c r="AF353" i="2" s="1"/>
  <c r="BK353" i="2"/>
  <c r="AL353" i="2" s="1"/>
  <c r="BC353" i="2"/>
  <c r="AD353" i="2" s="1"/>
  <c r="BG353" i="2"/>
  <c r="AH353" i="2" s="1"/>
  <c r="BA353" i="2"/>
  <c r="AB353" i="2" s="1"/>
  <c r="BB353" i="2"/>
  <c r="AC353" i="2" s="1"/>
  <c r="Z259" i="2"/>
  <c r="Y259" i="2"/>
  <c r="AZ259" i="2"/>
  <c r="AA259" i="2" s="1"/>
  <c r="BD259" i="2"/>
  <c r="AE259" i="2" s="1"/>
  <c r="BC259" i="2"/>
  <c r="AD259" i="2" s="1"/>
  <c r="BE259" i="2"/>
  <c r="AF259" i="2" s="1"/>
  <c r="BH259" i="2"/>
  <c r="AI259" i="2" s="1"/>
  <c r="BJ259" i="2"/>
  <c r="AK259" i="2" s="1"/>
  <c r="BI259" i="2"/>
  <c r="AJ259" i="2" s="1"/>
  <c r="BF259" i="2"/>
  <c r="AG259" i="2" s="1"/>
  <c r="BA259" i="2"/>
  <c r="AB259" i="2" s="1"/>
  <c r="BB259" i="2"/>
  <c r="AC259" i="2" s="1"/>
  <c r="BK259" i="2"/>
  <c r="AL259" i="2" s="1"/>
  <c r="BG259" i="2"/>
  <c r="AH259" i="2" s="1"/>
  <c r="Z102" i="2"/>
  <c r="AZ102" i="2"/>
  <c r="AA102" i="2" s="1"/>
  <c r="BA102" i="2"/>
  <c r="AB102" i="2" s="1"/>
  <c r="Y102" i="2"/>
  <c r="BC102" i="2"/>
  <c r="AD102" i="2" s="1"/>
  <c r="BJ102" i="2"/>
  <c r="AK102" i="2" s="1"/>
  <c r="BI102" i="2"/>
  <c r="AJ102" i="2" s="1"/>
  <c r="BG102" i="2"/>
  <c r="AH102" i="2" s="1"/>
  <c r="BK102" i="2"/>
  <c r="AL102" i="2" s="1"/>
  <c r="BB102" i="2"/>
  <c r="AC102" i="2" s="1"/>
  <c r="BH102" i="2"/>
  <c r="AI102" i="2" s="1"/>
  <c r="BE102" i="2"/>
  <c r="AF102" i="2" s="1"/>
  <c r="BF102" i="2"/>
  <c r="AG102" i="2" s="1"/>
  <c r="BD102" i="2"/>
  <c r="AE102" i="2" s="1"/>
  <c r="Y914" i="2"/>
  <c r="BA914" i="2"/>
  <c r="AB914" i="2" s="1"/>
  <c r="BI914" i="2"/>
  <c r="AJ914" i="2" s="1"/>
  <c r="BK914" i="2"/>
  <c r="AL914" i="2" s="1"/>
  <c r="BF914" i="2"/>
  <c r="AG914" i="2" s="1"/>
  <c r="AZ914" i="2"/>
  <c r="AA914" i="2" s="1"/>
  <c r="BD914" i="2"/>
  <c r="AE914" i="2" s="1"/>
  <c r="BE914" i="2"/>
  <c r="AF914" i="2" s="1"/>
  <c r="BG914" i="2"/>
  <c r="AH914" i="2" s="1"/>
  <c r="BJ914" i="2"/>
  <c r="AK914" i="2" s="1"/>
  <c r="BC914" i="2"/>
  <c r="AD914" i="2" s="1"/>
  <c r="BH914" i="2"/>
  <c r="AI914" i="2" s="1"/>
  <c r="Z218" i="2"/>
  <c r="BK218" i="2"/>
  <c r="AL218" i="2" s="1"/>
  <c r="BH218" i="2"/>
  <c r="AI218" i="2" s="1"/>
  <c r="BG218" i="2"/>
  <c r="AH218" i="2" s="1"/>
  <c r="BI218" i="2"/>
  <c r="AJ218" i="2" s="1"/>
  <c r="BF218" i="2"/>
  <c r="AG218" i="2" s="1"/>
  <c r="AZ218" i="2"/>
  <c r="AA218" i="2" s="1"/>
  <c r="BD218" i="2"/>
  <c r="AE218" i="2" s="1"/>
  <c r="BC218" i="2"/>
  <c r="AD218" i="2" s="1"/>
  <c r="BE218" i="2"/>
  <c r="AF218" i="2" s="1"/>
  <c r="Y218" i="2"/>
  <c r="BJ218" i="2"/>
  <c r="AK218" i="2" s="1"/>
  <c r="BA218" i="2"/>
  <c r="AB218" i="2" s="1"/>
  <c r="BB218" i="2"/>
  <c r="AC218" i="2" s="1"/>
  <c r="Z180" i="2"/>
  <c r="BC180" i="2"/>
  <c r="AD180" i="2" s="1"/>
  <c r="BB180" i="2"/>
  <c r="AC180" i="2" s="1"/>
  <c r="BJ180" i="2"/>
  <c r="AK180" i="2" s="1"/>
  <c r="BI180" i="2"/>
  <c r="AJ180" i="2" s="1"/>
  <c r="BA180" i="2"/>
  <c r="AB180" i="2" s="1"/>
  <c r="BE180" i="2"/>
  <c r="AF180" i="2" s="1"/>
  <c r="BD180" i="2"/>
  <c r="AE180" i="2" s="1"/>
  <c r="Y180" i="2"/>
  <c r="BF180" i="2"/>
  <c r="AG180" i="2" s="1"/>
  <c r="BG180" i="2"/>
  <c r="AH180" i="2" s="1"/>
  <c r="BK180" i="2"/>
  <c r="AL180" i="2" s="1"/>
  <c r="AZ180" i="2"/>
  <c r="AA180" i="2" s="1"/>
  <c r="BH180" i="2"/>
  <c r="AI180" i="2" s="1"/>
  <c r="AZ477" i="2"/>
  <c r="AA477" i="2" s="1"/>
  <c r="Z650" i="2"/>
  <c r="BB650" i="2"/>
  <c r="AC650" i="2" s="1"/>
  <c r="Y650" i="2"/>
  <c r="BE650" i="2"/>
  <c r="AF650" i="2" s="1"/>
  <c r="BD650" i="2"/>
  <c r="AE650" i="2" s="1"/>
  <c r="BA650" i="2"/>
  <c r="AB650" i="2" s="1"/>
  <c r="BC650" i="2"/>
  <c r="AD650" i="2" s="1"/>
  <c r="BI650" i="2"/>
  <c r="AJ650" i="2" s="1"/>
  <c r="BJ650" i="2"/>
  <c r="AK650" i="2" s="1"/>
  <c r="BF650" i="2"/>
  <c r="AG650" i="2" s="1"/>
  <c r="BK650" i="2"/>
  <c r="AL650" i="2" s="1"/>
  <c r="BG650" i="2"/>
  <c r="AH650" i="2" s="1"/>
  <c r="AZ650" i="2"/>
  <c r="AA650" i="2" s="1"/>
  <c r="BH650" i="2"/>
  <c r="AI650" i="2" s="1"/>
  <c r="Z550" i="2"/>
  <c r="Y550" i="2"/>
  <c r="BD550" i="2"/>
  <c r="AE550" i="2" s="1"/>
  <c r="BJ550" i="2"/>
  <c r="AK550" i="2" s="1"/>
  <c r="AZ550" i="2"/>
  <c r="AA550" i="2" s="1"/>
  <c r="BK550" i="2"/>
  <c r="AL550" i="2" s="1"/>
  <c r="BA550" i="2"/>
  <c r="AB550" i="2" s="1"/>
  <c r="BF550" i="2"/>
  <c r="AG550" i="2" s="1"/>
  <c r="BG550" i="2"/>
  <c r="AH550" i="2" s="1"/>
  <c r="BH550" i="2"/>
  <c r="AI550" i="2" s="1"/>
  <c r="BB550" i="2"/>
  <c r="AC550" i="2" s="1"/>
  <c r="BI550" i="2"/>
  <c r="AJ550" i="2" s="1"/>
  <c r="BE550" i="2"/>
  <c r="AF550" i="2" s="1"/>
  <c r="BC550" i="2"/>
  <c r="AD550" i="2" s="1"/>
  <c r="Y725" i="2"/>
  <c r="BH725" i="2"/>
  <c r="AI725" i="2" s="1"/>
  <c r="BJ725" i="2"/>
  <c r="AK725" i="2" s="1"/>
  <c r="BI725" i="2"/>
  <c r="AJ725" i="2" s="1"/>
  <c r="BK725" i="2"/>
  <c r="AL725" i="2" s="1"/>
  <c r="BE725" i="2"/>
  <c r="AF725" i="2" s="1"/>
  <c r="Z725" i="2"/>
  <c r="AZ725" i="2"/>
  <c r="AA725" i="2" s="1"/>
  <c r="BB725" i="2"/>
  <c r="AC725" i="2" s="1"/>
  <c r="BA725" i="2"/>
  <c r="AB725" i="2" s="1"/>
  <c r="BC725" i="2"/>
  <c r="AD725" i="2" s="1"/>
  <c r="BF725" i="2"/>
  <c r="AG725" i="2" s="1"/>
  <c r="BD725" i="2"/>
  <c r="AE725" i="2" s="1"/>
  <c r="BG725" i="2"/>
  <c r="AH725" i="2" s="1"/>
  <c r="Z851" i="2"/>
  <c r="Y851" i="2"/>
  <c r="BK851" i="2"/>
  <c r="AL851" i="2" s="1"/>
  <c r="BI851" i="2"/>
  <c r="AJ851" i="2" s="1"/>
  <c r="BJ851" i="2"/>
  <c r="AK851" i="2" s="1"/>
  <c r="BH851" i="2"/>
  <c r="AI851" i="2" s="1"/>
  <c r="BB851" i="2"/>
  <c r="AC851" i="2" s="1"/>
  <c r="BC851" i="2"/>
  <c r="AD851" i="2" s="1"/>
  <c r="AZ851" i="2"/>
  <c r="AA851" i="2" s="1"/>
  <c r="BF851" i="2"/>
  <c r="AG851" i="2" s="1"/>
  <c r="BD851" i="2"/>
  <c r="AE851" i="2" s="1"/>
  <c r="BA851" i="2"/>
  <c r="AB851" i="2" s="1"/>
  <c r="BG851" i="2"/>
  <c r="AH851" i="2" s="1"/>
  <c r="BE851" i="2"/>
  <c r="AF851" i="2" s="1"/>
  <c r="Z304" i="2"/>
  <c r="Y304" i="2"/>
  <c r="BJ304" i="2"/>
  <c r="AK304" i="2" s="1"/>
  <c r="BK304" i="2"/>
  <c r="AL304" i="2" s="1"/>
  <c r="BH304" i="2"/>
  <c r="AI304" i="2" s="1"/>
  <c r="BG304" i="2"/>
  <c r="AH304" i="2" s="1"/>
  <c r="BD304" i="2"/>
  <c r="AE304" i="2" s="1"/>
  <c r="BE304" i="2"/>
  <c r="AF304" i="2" s="1"/>
  <c r="BI304" i="2"/>
  <c r="AJ304" i="2" s="1"/>
  <c r="BB304" i="2"/>
  <c r="AC304" i="2" s="1"/>
  <c r="BC304" i="2"/>
  <c r="AD304" i="2" s="1"/>
  <c r="AZ304" i="2"/>
  <c r="AA304" i="2" s="1"/>
  <c r="BF304" i="2"/>
  <c r="AG304" i="2" s="1"/>
  <c r="BA304" i="2"/>
  <c r="AB304" i="2" s="1"/>
  <c r="Y355" i="2"/>
  <c r="BJ355" i="2"/>
  <c r="AK355" i="2" s="1"/>
  <c r="Z355" i="2"/>
  <c r="BK355" i="2"/>
  <c r="AL355" i="2" s="1"/>
  <c r="BG355" i="2"/>
  <c r="AH355" i="2" s="1"/>
  <c r="BD355" i="2"/>
  <c r="AE355" i="2" s="1"/>
  <c r="BI355" i="2"/>
  <c r="AJ355" i="2" s="1"/>
  <c r="BC355" i="2"/>
  <c r="AD355" i="2" s="1"/>
  <c r="BE355" i="2"/>
  <c r="AF355" i="2" s="1"/>
  <c r="BF355" i="2"/>
  <c r="AG355" i="2" s="1"/>
  <c r="AZ355" i="2"/>
  <c r="AA355" i="2" s="1"/>
  <c r="BA355" i="2"/>
  <c r="AB355" i="2" s="1"/>
  <c r="BH355" i="2"/>
  <c r="AI355" i="2" s="1"/>
  <c r="BB355" i="2"/>
  <c r="AC355" i="2" s="1"/>
  <c r="BK902" i="2"/>
  <c r="AL902" i="2" s="1"/>
  <c r="BE902" i="2"/>
  <c r="AF902" i="2" s="1"/>
  <c r="BJ902" i="2"/>
  <c r="AK902" i="2" s="1"/>
  <c r="BF902" i="2"/>
  <c r="AG902" i="2" s="1"/>
  <c r="BH902" i="2"/>
  <c r="AI902" i="2" s="1"/>
  <c r="BC902" i="2"/>
  <c r="AD902" i="2" s="1"/>
  <c r="AZ902" i="2"/>
  <c r="AA902" i="2" s="1"/>
  <c r="BG902" i="2"/>
  <c r="AH902" i="2" s="1"/>
  <c r="BB902" i="2"/>
  <c r="AC902" i="2" s="1"/>
  <c r="BA902" i="2"/>
  <c r="AB902" i="2" s="1"/>
  <c r="BI902" i="2"/>
  <c r="AJ902" i="2" s="1"/>
  <c r="BD902" i="2"/>
  <c r="AE902" i="2" s="1"/>
  <c r="Y902" i="2"/>
  <c r="Z902" i="2"/>
  <c r="BB873" i="2"/>
  <c r="AC873" i="2" s="1"/>
  <c r="BK873" i="2"/>
  <c r="AL873" i="2" s="1"/>
  <c r="Z287" i="2"/>
  <c r="BB287" i="2"/>
  <c r="AC287" i="2" s="1"/>
  <c r="BA287" i="2"/>
  <c r="AB287" i="2" s="1"/>
  <c r="BI287" i="2"/>
  <c r="AJ287" i="2" s="1"/>
  <c r="Y287" i="2"/>
  <c r="BK287" i="2"/>
  <c r="AL287" i="2" s="1"/>
  <c r="BH287" i="2"/>
  <c r="AI287" i="2" s="1"/>
  <c r="BE287" i="2"/>
  <c r="AF287" i="2" s="1"/>
  <c r="BF287" i="2"/>
  <c r="AG287" i="2" s="1"/>
  <c r="BG287" i="2"/>
  <c r="AH287" i="2" s="1"/>
  <c r="BD287" i="2"/>
  <c r="AE287" i="2" s="1"/>
  <c r="BJ287" i="2"/>
  <c r="AK287" i="2" s="1"/>
  <c r="AZ287" i="2"/>
  <c r="AA287" i="2" s="1"/>
  <c r="BC287" i="2"/>
  <c r="AD287" i="2" s="1"/>
  <c r="Z390" i="2"/>
  <c r="Y390" i="2"/>
  <c r="BJ390" i="2"/>
  <c r="AK390" i="2" s="1"/>
  <c r="BG390" i="2"/>
  <c r="AH390" i="2" s="1"/>
  <c r="AZ390" i="2"/>
  <c r="AA390" i="2" s="1"/>
  <c r="BK390" i="2"/>
  <c r="AL390" i="2" s="1"/>
  <c r="BD390" i="2"/>
  <c r="AE390" i="2" s="1"/>
  <c r="BF390" i="2"/>
  <c r="AG390" i="2" s="1"/>
  <c r="BE390" i="2"/>
  <c r="AF390" i="2" s="1"/>
  <c r="BB390" i="2"/>
  <c r="AC390" i="2" s="1"/>
  <c r="BA390" i="2"/>
  <c r="AB390" i="2" s="1"/>
  <c r="BH390" i="2"/>
  <c r="AI390" i="2" s="1"/>
  <c r="BC390" i="2"/>
  <c r="AD390" i="2" s="1"/>
  <c r="BI390" i="2"/>
  <c r="AJ390" i="2" s="1"/>
  <c r="Z634" i="2"/>
  <c r="BG634" i="2"/>
  <c r="AH634" i="2" s="1"/>
  <c r="BK634" i="2"/>
  <c r="AL634" i="2" s="1"/>
  <c r="BA634" i="2"/>
  <c r="AB634" i="2" s="1"/>
  <c r="AZ634" i="2"/>
  <c r="AA634" i="2" s="1"/>
  <c r="BI634" i="2"/>
  <c r="AJ634" i="2" s="1"/>
  <c r="BD634" i="2"/>
  <c r="AE634" i="2" s="1"/>
  <c r="BC634" i="2"/>
  <c r="AD634" i="2" s="1"/>
  <c r="BF634" i="2"/>
  <c r="AG634" i="2" s="1"/>
  <c r="BJ634" i="2"/>
  <c r="AK634" i="2" s="1"/>
  <c r="Y634" i="2"/>
  <c r="BH634" i="2"/>
  <c r="AI634" i="2" s="1"/>
  <c r="BB634" i="2"/>
  <c r="AC634" i="2" s="1"/>
  <c r="BE634" i="2"/>
  <c r="AF634" i="2" s="1"/>
  <c r="BB1012" i="2"/>
  <c r="AC1012" i="2" s="1"/>
  <c r="BD1012" i="2"/>
  <c r="AE1012" i="2" s="1"/>
  <c r="BH1012" i="2"/>
  <c r="AI1012" i="2" s="1"/>
  <c r="BF1012" i="2"/>
  <c r="AG1012" i="2" s="1"/>
  <c r="BE1012" i="2"/>
  <c r="AF1012" i="2" s="1"/>
  <c r="BI1012" i="2"/>
  <c r="AJ1012" i="2" s="1"/>
  <c r="BJ1012" i="2"/>
  <c r="AK1012" i="2" s="1"/>
  <c r="BK1012" i="2"/>
  <c r="AL1012" i="2" s="1"/>
  <c r="BG1012" i="2"/>
  <c r="AH1012" i="2" s="1"/>
  <c r="BA1012" i="2"/>
  <c r="AB1012" i="2" s="1"/>
  <c r="AZ1012" i="2"/>
  <c r="AA1012" i="2" s="1"/>
  <c r="BA480" i="2"/>
  <c r="AB480" i="2" s="1"/>
  <c r="BG480" i="2"/>
  <c r="AH480" i="2" s="1"/>
  <c r="BJ480" i="2"/>
  <c r="AK480" i="2" s="1"/>
  <c r="BB480" i="2"/>
  <c r="AC480" i="2" s="1"/>
  <c r="BH480" i="2"/>
  <c r="AI480" i="2" s="1"/>
  <c r="BI480" i="2"/>
  <c r="AJ480" i="2" s="1"/>
  <c r="BK480" i="2"/>
  <c r="AL480" i="2" s="1"/>
  <c r="BE480" i="2"/>
  <c r="AF480" i="2" s="1"/>
  <c r="BF480" i="2"/>
  <c r="AG480" i="2" s="1"/>
  <c r="BC480" i="2"/>
  <c r="AD480" i="2" s="1"/>
  <c r="AZ480" i="2"/>
  <c r="AA480" i="2" s="1"/>
  <c r="BD480" i="2"/>
  <c r="AE480" i="2" s="1"/>
  <c r="Z870" i="2"/>
  <c r="Y870" i="2"/>
  <c r="BC870" i="2"/>
  <c r="AD870" i="2" s="1"/>
  <c r="BF870" i="2"/>
  <c r="AG870" i="2" s="1"/>
  <c r="BG870" i="2"/>
  <c r="AH870" i="2" s="1"/>
  <c r="BJ870" i="2"/>
  <c r="AK870" i="2" s="1"/>
  <c r="AZ870" i="2"/>
  <c r="AA870" i="2" s="1"/>
  <c r="BI870" i="2"/>
  <c r="AJ870" i="2" s="1"/>
  <c r="BE870" i="2"/>
  <c r="AF870" i="2" s="1"/>
  <c r="BB870" i="2"/>
  <c r="AC870" i="2" s="1"/>
  <c r="BH870" i="2"/>
  <c r="AI870" i="2" s="1"/>
  <c r="BK870" i="2"/>
  <c r="AL870" i="2" s="1"/>
  <c r="BD870" i="2"/>
  <c r="AE870" i="2" s="1"/>
  <c r="BA870" i="2"/>
  <c r="AB870" i="2" s="1"/>
  <c r="Z1065" i="2"/>
  <c r="BE1065" i="2"/>
  <c r="AF1065" i="2" s="1"/>
  <c r="BG1065" i="2"/>
  <c r="AH1065" i="2" s="1"/>
  <c r="BF1065" i="2"/>
  <c r="AG1065" i="2" s="1"/>
  <c r="BA1065" i="2"/>
  <c r="AB1065" i="2" s="1"/>
  <c r="AZ1065" i="2"/>
  <c r="AA1065" i="2" s="1"/>
  <c r="BI1065" i="2"/>
  <c r="AJ1065" i="2" s="1"/>
  <c r="BB1065" i="2"/>
  <c r="AC1065" i="2" s="1"/>
  <c r="BH1065" i="2"/>
  <c r="AI1065" i="2" s="1"/>
  <c r="Y1065" i="2"/>
  <c r="BD1065" i="2"/>
  <c r="AE1065" i="2" s="1"/>
  <c r="BC1065" i="2"/>
  <c r="AD1065" i="2" s="1"/>
  <c r="BJ1065" i="2"/>
  <c r="AK1065" i="2" s="1"/>
  <c r="BK1065" i="2"/>
  <c r="AL1065" i="2" s="1"/>
  <c r="BF717" i="2"/>
  <c r="AG717" i="2" s="1"/>
  <c r="BH717" i="2"/>
  <c r="AI717" i="2" s="1"/>
  <c r="BE717" i="2"/>
  <c r="AF717" i="2" s="1"/>
  <c r="BA717" i="2"/>
  <c r="AB717" i="2" s="1"/>
  <c r="BG717" i="2"/>
  <c r="AH717" i="2" s="1"/>
  <c r="BJ717" i="2"/>
  <c r="AK717" i="2" s="1"/>
  <c r="BI717" i="2"/>
  <c r="AJ717" i="2" s="1"/>
  <c r="BB717" i="2"/>
  <c r="AC717" i="2" s="1"/>
  <c r="BC717" i="2"/>
  <c r="AD717" i="2" s="1"/>
  <c r="BD717" i="2"/>
  <c r="AE717" i="2" s="1"/>
  <c r="AZ717" i="2"/>
  <c r="AA717" i="2" s="1"/>
  <c r="Z689" i="2"/>
  <c r="BG689" i="2"/>
  <c r="AH689" i="2" s="1"/>
  <c r="BE689" i="2"/>
  <c r="AF689" i="2" s="1"/>
  <c r="BA689" i="2"/>
  <c r="AB689" i="2" s="1"/>
  <c r="BI689" i="2"/>
  <c r="AJ689" i="2" s="1"/>
  <c r="BB689" i="2"/>
  <c r="AC689" i="2" s="1"/>
  <c r="BK689" i="2"/>
  <c r="AL689" i="2" s="1"/>
  <c r="AZ689" i="2"/>
  <c r="AA689" i="2" s="1"/>
  <c r="BF689" i="2"/>
  <c r="AG689" i="2" s="1"/>
  <c r="BJ689" i="2"/>
  <c r="AK689" i="2" s="1"/>
  <c r="Y689" i="2"/>
  <c r="BD689" i="2"/>
  <c r="AE689" i="2" s="1"/>
  <c r="BH689" i="2"/>
  <c r="AI689" i="2" s="1"/>
  <c r="BC689" i="2"/>
  <c r="AD689" i="2" s="1"/>
  <c r="Z592" i="2"/>
  <c r="BB592" i="2"/>
  <c r="AC592" i="2" s="1"/>
  <c r="BA592" i="2"/>
  <c r="AB592" i="2" s="1"/>
  <c r="BG592" i="2"/>
  <c r="AH592" i="2" s="1"/>
  <c r="BE592" i="2"/>
  <c r="AF592" i="2" s="1"/>
  <c r="BJ592" i="2"/>
  <c r="AK592" i="2" s="1"/>
  <c r="Y592" i="2"/>
  <c r="BD592" i="2"/>
  <c r="AE592" i="2" s="1"/>
  <c r="BK592" i="2"/>
  <c r="AL592" i="2" s="1"/>
  <c r="BI592" i="2"/>
  <c r="AJ592" i="2" s="1"/>
  <c r="BF592" i="2"/>
  <c r="AG592" i="2" s="1"/>
  <c r="AZ592" i="2"/>
  <c r="AA592" i="2" s="1"/>
  <c r="BC592" i="2"/>
  <c r="AD592" i="2" s="1"/>
  <c r="BH592" i="2"/>
  <c r="AI592" i="2" s="1"/>
  <c r="Z925" i="2"/>
  <c r="BK925" i="2"/>
  <c r="AL925" i="2" s="1"/>
  <c r="BC925" i="2"/>
  <c r="AD925" i="2" s="1"/>
  <c r="BJ925" i="2"/>
  <c r="AK925" i="2" s="1"/>
  <c r="BG925" i="2"/>
  <c r="AH925" i="2" s="1"/>
  <c r="BD925" i="2"/>
  <c r="AE925" i="2" s="1"/>
  <c r="BB925" i="2"/>
  <c r="AC925" i="2" s="1"/>
  <c r="BA925" i="2"/>
  <c r="AB925" i="2" s="1"/>
  <c r="AZ925" i="2"/>
  <c r="AA925" i="2" s="1"/>
  <c r="BF925" i="2"/>
  <c r="AG925" i="2" s="1"/>
  <c r="BH925" i="2"/>
  <c r="AI925" i="2" s="1"/>
  <c r="Y925" i="2"/>
  <c r="BI925" i="2"/>
  <c r="AJ925" i="2" s="1"/>
  <c r="BE925" i="2"/>
  <c r="AF925" i="2" s="1"/>
  <c r="BG463" i="2"/>
  <c r="AH463" i="2" s="1"/>
  <c r="BK463" i="2"/>
  <c r="AL463" i="2" s="1"/>
  <c r="BH463" i="2"/>
  <c r="AI463" i="2" s="1"/>
  <c r="BE463" i="2"/>
  <c r="AF463" i="2" s="1"/>
  <c r="BI463" i="2"/>
  <c r="AJ463" i="2" s="1"/>
  <c r="BA463" i="2"/>
  <c r="AB463" i="2" s="1"/>
  <c r="BD463" i="2"/>
  <c r="AE463" i="2" s="1"/>
  <c r="BB463" i="2"/>
  <c r="AC463" i="2" s="1"/>
  <c r="BF463" i="2"/>
  <c r="AG463" i="2" s="1"/>
  <c r="BJ463" i="2"/>
  <c r="AK463" i="2" s="1"/>
  <c r="BC463" i="2"/>
  <c r="AD463" i="2" s="1"/>
  <c r="Z867" i="2"/>
  <c r="Y867" i="2"/>
  <c r="BF867" i="2"/>
  <c r="AG867" i="2" s="1"/>
  <c r="BC867" i="2"/>
  <c r="AD867" i="2" s="1"/>
  <c r="BH867" i="2"/>
  <c r="AI867" i="2" s="1"/>
  <c r="BG867" i="2"/>
  <c r="AH867" i="2" s="1"/>
  <c r="BJ867" i="2"/>
  <c r="AK867" i="2" s="1"/>
  <c r="BK867" i="2"/>
  <c r="AL867" i="2" s="1"/>
  <c r="BI867" i="2"/>
  <c r="AJ867" i="2" s="1"/>
  <c r="BA867" i="2"/>
  <c r="AB867" i="2" s="1"/>
  <c r="BB867" i="2"/>
  <c r="AC867" i="2" s="1"/>
  <c r="AZ867" i="2"/>
  <c r="AA867" i="2" s="1"/>
  <c r="BD867" i="2"/>
  <c r="AE867" i="2" s="1"/>
  <c r="BE867" i="2"/>
  <c r="AF867" i="2" s="1"/>
  <c r="Z741" i="2"/>
  <c r="AZ741" i="2"/>
  <c r="AA741" i="2" s="1"/>
  <c r="BC741" i="2"/>
  <c r="AD741" i="2" s="1"/>
  <c r="BH741" i="2"/>
  <c r="AI741" i="2" s="1"/>
  <c r="BJ741" i="2"/>
  <c r="AK741" i="2" s="1"/>
  <c r="Y741" i="2"/>
  <c r="BD741" i="2"/>
  <c r="AE741" i="2" s="1"/>
  <c r="BB741" i="2"/>
  <c r="AC741" i="2" s="1"/>
  <c r="BI741" i="2"/>
  <c r="AJ741" i="2" s="1"/>
  <c r="BG741" i="2"/>
  <c r="AH741" i="2" s="1"/>
  <c r="BA741" i="2"/>
  <c r="AB741" i="2" s="1"/>
  <c r="BK741" i="2"/>
  <c r="AL741" i="2" s="1"/>
  <c r="BF741" i="2"/>
  <c r="AG741" i="2" s="1"/>
  <c r="BE741" i="2"/>
  <c r="AF741" i="2" s="1"/>
  <c r="Z904" i="2"/>
  <c r="BH904" i="2"/>
  <c r="AI904" i="2" s="1"/>
  <c r="BA904" i="2"/>
  <c r="AB904" i="2" s="1"/>
  <c r="BD904" i="2"/>
  <c r="AE904" i="2" s="1"/>
  <c r="BE904" i="2"/>
  <c r="AF904" i="2" s="1"/>
  <c r="BF904" i="2"/>
  <c r="AG904" i="2" s="1"/>
  <c r="BB904" i="2"/>
  <c r="AC904" i="2" s="1"/>
  <c r="BC904" i="2"/>
  <c r="AD904" i="2" s="1"/>
  <c r="Y904" i="2"/>
  <c r="BI904" i="2"/>
  <c r="AJ904" i="2" s="1"/>
  <c r="BG904" i="2"/>
  <c r="AH904" i="2" s="1"/>
  <c r="AZ904" i="2"/>
  <c r="AA904" i="2" s="1"/>
  <c r="BJ904" i="2"/>
  <c r="AK904" i="2" s="1"/>
  <c r="BK904" i="2"/>
  <c r="AL904" i="2" s="1"/>
  <c r="Y8" i="2"/>
  <c r="BF8" i="2"/>
  <c r="AG8" i="2" s="1"/>
  <c r="BK8" i="2"/>
  <c r="AL8" i="2" s="1"/>
  <c r="BG8" i="2"/>
  <c r="AH8" i="2" s="1"/>
  <c r="AZ8" i="2"/>
  <c r="AA8" i="2" s="1"/>
  <c r="BE8" i="2"/>
  <c r="AF8" i="2" s="1"/>
  <c r="BA8" i="2"/>
  <c r="AB8" i="2" s="1"/>
  <c r="BB8" i="2"/>
  <c r="AC8" i="2" s="1"/>
  <c r="BI8" i="2"/>
  <c r="AJ8" i="2" s="1"/>
  <c r="BJ8" i="2"/>
  <c r="AK8" i="2" s="1"/>
  <c r="BH8" i="2"/>
  <c r="AI8" i="2" s="1"/>
  <c r="BC8" i="2"/>
  <c r="AD8" i="2" s="1"/>
  <c r="Z8" i="2"/>
  <c r="BD8" i="2"/>
  <c r="AE8" i="2" s="1"/>
  <c r="Z551" i="2"/>
  <c r="BK551" i="2"/>
  <c r="AL551" i="2" s="1"/>
  <c r="BA551" i="2"/>
  <c r="AB551" i="2" s="1"/>
  <c r="BD551" i="2"/>
  <c r="AE551" i="2" s="1"/>
  <c r="BE551" i="2"/>
  <c r="AF551" i="2" s="1"/>
  <c r="BI551" i="2"/>
  <c r="AJ551" i="2" s="1"/>
  <c r="Y551" i="2"/>
  <c r="BG551" i="2"/>
  <c r="AH551" i="2" s="1"/>
  <c r="BH551" i="2"/>
  <c r="AI551" i="2" s="1"/>
  <c r="AZ551" i="2"/>
  <c r="AA551" i="2" s="1"/>
  <c r="BB551" i="2"/>
  <c r="AC551" i="2" s="1"/>
  <c r="BC551" i="2"/>
  <c r="AD551" i="2" s="1"/>
  <c r="BJ551" i="2"/>
  <c r="AK551" i="2" s="1"/>
  <c r="BF551" i="2"/>
  <c r="AG551" i="2" s="1"/>
  <c r="Y11" i="2"/>
  <c r="BD11" i="2"/>
  <c r="AE11" i="2" s="1"/>
  <c r="BF11" i="2"/>
  <c r="AG11" i="2" s="1"/>
  <c r="BC11" i="2"/>
  <c r="AD11" i="2" s="1"/>
  <c r="BJ11" i="2"/>
  <c r="AK11" i="2" s="1"/>
  <c r="BA11" i="2"/>
  <c r="AB11" i="2" s="1"/>
  <c r="AZ11" i="2"/>
  <c r="AA11" i="2" s="1"/>
  <c r="BG11" i="2"/>
  <c r="AH11" i="2" s="1"/>
  <c r="BK11" i="2"/>
  <c r="AL11" i="2" s="1"/>
  <c r="BI11" i="2"/>
  <c r="AJ11" i="2" s="1"/>
  <c r="BH11" i="2"/>
  <c r="AI11" i="2" s="1"/>
  <c r="BB11" i="2"/>
  <c r="AC11" i="2" s="1"/>
  <c r="Z686" i="2"/>
  <c r="BH686" i="2"/>
  <c r="AI686" i="2" s="1"/>
  <c r="BA686" i="2"/>
  <c r="AB686" i="2" s="1"/>
  <c r="BJ686" i="2"/>
  <c r="AK686" i="2" s="1"/>
  <c r="Y686" i="2"/>
  <c r="BF686" i="2"/>
  <c r="AG686" i="2" s="1"/>
  <c r="BE686" i="2"/>
  <c r="AF686" i="2" s="1"/>
  <c r="AZ686" i="2"/>
  <c r="AA686" i="2" s="1"/>
  <c r="BC686" i="2"/>
  <c r="AD686" i="2" s="1"/>
  <c r="BK686" i="2"/>
  <c r="AL686" i="2" s="1"/>
  <c r="BB686" i="2"/>
  <c r="AC686" i="2" s="1"/>
  <c r="BI686" i="2"/>
  <c r="AJ686" i="2" s="1"/>
  <c r="BG686" i="2"/>
  <c r="AH686" i="2" s="1"/>
  <c r="BD686" i="2"/>
  <c r="AE686" i="2" s="1"/>
  <c r="Z621" i="2"/>
  <c r="BI621" i="2"/>
  <c r="AJ621" i="2" s="1"/>
  <c r="BH621" i="2"/>
  <c r="AI621" i="2" s="1"/>
  <c r="BA621" i="2"/>
  <c r="AB621" i="2" s="1"/>
  <c r="BF621" i="2"/>
  <c r="AG621" i="2" s="1"/>
  <c r="Y621" i="2"/>
  <c r="BJ621" i="2"/>
  <c r="AK621" i="2" s="1"/>
  <c r="BG621" i="2"/>
  <c r="AH621" i="2" s="1"/>
  <c r="BD621" i="2"/>
  <c r="AE621" i="2" s="1"/>
  <c r="BB621" i="2"/>
  <c r="AC621" i="2" s="1"/>
  <c r="BE621" i="2"/>
  <c r="AF621" i="2" s="1"/>
  <c r="AZ621" i="2"/>
  <c r="AA621" i="2" s="1"/>
  <c r="BC621" i="2"/>
  <c r="AD621" i="2" s="1"/>
  <c r="BK621" i="2"/>
  <c r="AL621" i="2" s="1"/>
  <c r="Z554" i="2"/>
  <c r="BI554" i="2"/>
  <c r="AJ554" i="2" s="1"/>
  <c r="BC554" i="2"/>
  <c r="AD554" i="2" s="1"/>
  <c r="BG554" i="2"/>
  <c r="AH554" i="2" s="1"/>
  <c r="BD554" i="2"/>
  <c r="AE554" i="2" s="1"/>
  <c r="BA554" i="2"/>
  <c r="AB554" i="2" s="1"/>
  <c r="AZ554" i="2"/>
  <c r="AA554" i="2" s="1"/>
  <c r="Y554" i="2"/>
  <c r="BB554" i="2"/>
  <c r="AC554" i="2" s="1"/>
  <c r="BF554" i="2"/>
  <c r="AG554" i="2" s="1"/>
  <c r="BJ554" i="2"/>
  <c r="AK554" i="2" s="1"/>
  <c r="BK554" i="2"/>
  <c r="AL554" i="2" s="1"/>
  <c r="BH554" i="2"/>
  <c r="AI554" i="2" s="1"/>
  <c r="BE554" i="2"/>
  <c r="AF554" i="2" s="1"/>
  <c r="Z982" i="2"/>
  <c r="BD982" i="2"/>
  <c r="AE982" i="2" s="1"/>
  <c r="BK982" i="2"/>
  <c r="AL982" i="2" s="1"/>
  <c r="BC982" i="2"/>
  <c r="AD982" i="2" s="1"/>
  <c r="BH982" i="2"/>
  <c r="AI982" i="2" s="1"/>
  <c r="BJ982" i="2"/>
  <c r="AK982" i="2" s="1"/>
  <c r="BI982" i="2"/>
  <c r="AJ982" i="2" s="1"/>
  <c r="BE982" i="2"/>
  <c r="AF982" i="2" s="1"/>
  <c r="AZ982" i="2"/>
  <c r="AA982" i="2" s="1"/>
  <c r="Y982" i="2"/>
  <c r="BG982" i="2"/>
  <c r="AH982" i="2" s="1"/>
  <c r="BA982" i="2"/>
  <c r="AB982" i="2" s="1"/>
  <c r="BF982" i="2"/>
  <c r="AG982" i="2" s="1"/>
  <c r="BB982" i="2"/>
  <c r="AC982" i="2" s="1"/>
  <c r="Z370" i="2"/>
  <c r="BD370" i="2"/>
  <c r="AE370" i="2" s="1"/>
  <c r="BJ370" i="2"/>
  <c r="AK370" i="2" s="1"/>
  <c r="BH370" i="2"/>
  <c r="AI370" i="2" s="1"/>
  <c r="Y370" i="2"/>
  <c r="BA370" i="2"/>
  <c r="AB370" i="2" s="1"/>
  <c r="BB370" i="2"/>
  <c r="AC370" i="2" s="1"/>
  <c r="BC370" i="2"/>
  <c r="AD370" i="2" s="1"/>
  <c r="BI370" i="2"/>
  <c r="AJ370" i="2" s="1"/>
  <c r="BK370" i="2"/>
  <c r="AL370" i="2" s="1"/>
  <c r="BF370" i="2"/>
  <c r="AG370" i="2" s="1"/>
  <c r="AZ370" i="2"/>
  <c r="AA370" i="2" s="1"/>
  <c r="BG370" i="2"/>
  <c r="AH370" i="2" s="1"/>
  <c r="BE370" i="2"/>
  <c r="AF370" i="2" s="1"/>
  <c r="Y181" i="2"/>
  <c r="Z181" i="2"/>
  <c r="BJ181" i="2"/>
  <c r="AK181" i="2" s="1"/>
  <c r="BI181" i="2"/>
  <c r="AJ181" i="2" s="1"/>
  <c r="BD181" i="2"/>
  <c r="AE181" i="2" s="1"/>
  <c r="BE181" i="2"/>
  <c r="AF181" i="2" s="1"/>
  <c r="AZ181" i="2"/>
  <c r="AA181" i="2" s="1"/>
  <c r="BH181" i="2"/>
  <c r="AI181" i="2" s="1"/>
  <c r="BF181" i="2"/>
  <c r="AG181" i="2" s="1"/>
  <c r="BA181" i="2"/>
  <c r="AB181" i="2" s="1"/>
  <c r="BC181" i="2"/>
  <c r="AD181" i="2" s="1"/>
  <c r="BG181" i="2"/>
  <c r="AH181" i="2" s="1"/>
  <c r="BB181" i="2"/>
  <c r="AC181" i="2" s="1"/>
  <c r="BK181" i="2"/>
  <c r="AL181" i="2" s="1"/>
  <c r="Z881" i="2"/>
  <c r="BF881" i="2"/>
  <c r="AG881" i="2" s="1"/>
  <c r="BK881" i="2"/>
  <c r="AL881" i="2" s="1"/>
  <c r="BI881" i="2"/>
  <c r="AJ881" i="2" s="1"/>
  <c r="BC881" i="2"/>
  <c r="AD881" i="2" s="1"/>
  <c r="BA881" i="2"/>
  <c r="AB881" i="2" s="1"/>
  <c r="BH881" i="2"/>
  <c r="AI881" i="2" s="1"/>
  <c r="BB881" i="2"/>
  <c r="AC881" i="2" s="1"/>
  <c r="BG881" i="2"/>
  <c r="AH881" i="2" s="1"/>
  <c r="Y881" i="2"/>
  <c r="BE881" i="2"/>
  <c r="AF881" i="2" s="1"/>
  <c r="BJ881" i="2"/>
  <c r="AK881" i="2" s="1"/>
  <c r="BD881" i="2"/>
  <c r="AE881" i="2" s="1"/>
  <c r="AZ881" i="2"/>
  <c r="AA881" i="2" s="1"/>
  <c r="Z956" i="2"/>
  <c r="BB956" i="2"/>
  <c r="AC956" i="2" s="1"/>
  <c r="BK956" i="2"/>
  <c r="AL956" i="2" s="1"/>
  <c r="BC956" i="2"/>
  <c r="AD956" i="2" s="1"/>
  <c r="BA956" i="2"/>
  <c r="AB956" i="2" s="1"/>
  <c r="BG956" i="2"/>
  <c r="AH956" i="2" s="1"/>
  <c r="Y956" i="2"/>
  <c r="AZ956" i="2"/>
  <c r="AA956" i="2" s="1"/>
  <c r="BD956" i="2"/>
  <c r="AE956" i="2" s="1"/>
  <c r="BI956" i="2"/>
  <c r="AJ956" i="2" s="1"/>
  <c r="BJ956" i="2"/>
  <c r="AK956" i="2" s="1"/>
  <c r="BF956" i="2"/>
  <c r="AG956" i="2" s="1"/>
  <c r="BH956" i="2"/>
  <c r="AI956" i="2" s="1"/>
  <c r="BE956" i="2"/>
  <c r="AF956" i="2" s="1"/>
  <c r="Z76" i="2"/>
  <c r="BJ76" i="2"/>
  <c r="AK76" i="2" s="1"/>
  <c r="BI76" i="2"/>
  <c r="AJ76" i="2" s="1"/>
  <c r="BD76" i="2"/>
  <c r="AE76" i="2" s="1"/>
  <c r="BF76" i="2"/>
  <c r="AG76" i="2" s="1"/>
  <c r="BB76" i="2"/>
  <c r="AC76" i="2" s="1"/>
  <c r="AZ76" i="2"/>
  <c r="AA76" i="2" s="1"/>
  <c r="Y76" i="2"/>
  <c r="BA76" i="2"/>
  <c r="AB76" i="2" s="1"/>
  <c r="BK76" i="2"/>
  <c r="AL76" i="2" s="1"/>
  <c r="BE76" i="2"/>
  <c r="AF76" i="2" s="1"/>
  <c r="BG76" i="2"/>
  <c r="AH76" i="2" s="1"/>
  <c r="BC76" i="2"/>
  <c r="AD76" i="2" s="1"/>
  <c r="BH76" i="2"/>
  <c r="AI76" i="2" s="1"/>
  <c r="Z382" i="2"/>
  <c r="AZ382" i="2"/>
  <c r="AA382" i="2" s="1"/>
  <c r="BH382" i="2"/>
  <c r="AI382" i="2" s="1"/>
  <c r="Y382" i="2"/>
  <c r="BI382" i="2"/>
  <c r="AJ382" i="2" s="1"/>
  <c r="BA382" i="2"/>
  <c r="AB382" i="2" s="1"/>
  <c r="BJ382" i="2"/>
  <c r="AK382" i="2" s="1"/>
  <c r="BC382" i="2"/>
  <c r="AD382" i="2" s="1"/>
  <c r="BF382" i="2"/>
  <c r="AG382" i="2" s="1"/>
  <c r="BE382" i="2"/>
  <c r="AF382" i="2" s="1"/>
  <c r="BK382" i="2"/>
  <c r="AL382" i="2" s="1"/>
  <c r="BG382" i="2"/>
  <c r="AH382" i="2" s="1"/>
  <c r="BB382" i="2"/>
  <c r="AC382" i="2" s="1"/>
  <c r="BD382" i="2"/>
  <c r="AE382" i="2" s="1"/>
  <c r="Z832" i="2"/>
  <c r="BE832" i="2"/>
  <c r="AF832" i="2" s="1"/>
  <c r="AZ832" i="2"/>
  <c r="AA832" i="2" s="1"/>
  <c r="BA832" i="2"/>
  <c r="AB832" i="2" s="1"/>
  <c r="BJ832" i="2"/>
  <c r="AK832" i="2" s="1"/>
  <c r="BH832" i="2"/>
  <c r="AI832" i="2" s="1"/>
  <c r="Y832" i="2"/>
  <c r="BF832" i="2"/>
  <c r="AG832" i="2" s="1"/>
  <c r="BG832" i="2"/>
  <c r="AH832" i="2" s="1"/>
  <c r="BB832" i="2"/>
  <c r="AC832" i="2" s="1"/>
  <c r="BK832" i="2"/>
  <c r="AL832" i="2" s="1"/>
  <c r="BI832" i="2"/>
  <c r="AJ832" i="2" s="1"/>
  <c r="BD832" i="2"/>
  <c r="AE832" i="2" s="1"/>
  <c r="BC832" i="2"/>
  <c r="AD832" i="2" s="1"/>
  <c r="Z535" i="2"/>
  <c r="BD535" i="2"/>
  <c r="AE535" i="2" s="1"/>
  <c r="BB535" i="2"/>
  <c r="AC535" i="2" s="1"/>
  <c r="BA535" i="2"/>
  <c r="AB535" i="2" s="1"/>
  <c r="AZ535" i="2"/>
  <c r="AA535" i="2" s="1"/>
  <c r="BH535" i="2"/>
  <c r="AI535" i="2" s="1"/>
  <c r="BC535" i="2"/>
  <c r="AD535" i="2" s="1"/>
  <c r="Y535" i="2"/>
  <c r="BG535" i="2"/>
  <c r="AH535" i="2" s="1"/>
  <c r="BF535" i="2"/>
  <c r="AG535" i="2" s="1"/>
  <c r="BI535" i="2"/>
  <c r="AJ535" i="2" s="1"/>
  <c r="BJ535" i="2"/>
  <c r="AK535" i="2" s="1"/>
  <c r="BK535" i="2"/>
  <c r="AL535" i="2" s="1"/>
  <c r="BE535" i="2"/>
  <c r="AF535" i="2" s="1"/>
  <c r="Y1025" i="2"/>
  <c r="AZ1025" i="2"/>
  <c r="AA1025" i="2" s="1"/>
  <c r="BG1025" i="2"/>
  <c r="AH1025" i="2" s="1"/>
  <c r="BD1025" i="2"/>
  <c r="AE1025" i="2" s="1"/>
  <c r="BB1025" i="2"/>
  <c r="AC1025" i="2" s="1"/>
  <c r="BA1025" i="2"/>
  <c r="AB1025" i="2" s="1"/>
  <c r="BI1025" i="2"/>
  <c r="AJ1025" i="2" s="1"/>
  <c r="BF1025" i="2"/>
  <c r="AG1025" i="2" s="1"/>
  <c r="BE1025" i="2"/>
  <c r="AF1025" i="2" s="1"/>
  <c r="BJ1025" i="2"/>
  <c r="AK1025" i="2" s="1"/>
  <c r="BK1025" i="2"/>
  <c r="AL1025" i="2" s="1"/>
  <c r="BC1025" i="2"/>
  <c r="AD1025" i="2" s="1"/>
  <c r="Z854" i="2"/>
  <c r="BA854" i="2"/>
  <c r="AB854" i="2" s="1"/>
  <c r="AZ854" i="2"/>
  <c r="AA854" i="2" s="1"/>
  <c r="BK854" i="2"/>
  <c r="AL854" i="2" s="1"/>
  <c r="BJ854" i="2"/>
  <c r="AK854" i="2" s="1"/>
  <c r="BE854" i="2"/>
  <c r="AF854" i="2" s="1"/>
  <c r="Y854" i="2"/>
  <c r="BF854" i="2"/>
  <c r="AG854" i="2" s="1"/>
  <c r="BG854" i="2"/>
  <c r="AH854" i="2" s="1"/>
  <c r="BB854" i="2"/>
  <c r="AC854" i="2" s="1"/>
  <c r="BC854" i="2"/>
  <c r="AD854" i="2" s="1"/>
  <c r="BH854" i="2"/>
  <c r="AI854" i="2" s="1"/>
  <c r="BI854" i="2"/>
  <c r="AJ854" i="2" s="1"/>
  <c r="BD854" i="2"/>
  <c r="AE854" i="2" s="1"/>
  <c r="Z246" i="2"/>
  <c r="BJ246" i="2"/>
  <c r="AK246" i="2" s="1"/>
  <c r="AZ246" i="2"/>
  <c r="AA246" i="2" s="1"/>
  <c r="BK246" i="2"/>
  <c r="AL246" i="2" s="1"/>
  <c r="Y246" i="2"/>
  <c r="BI246" i="2"/>
  <c r="AJ246" i="2" s="1"/>
  <c r="BA246" i="2"/>
  <c r="AB246" i="2" s="1"/>
  <c r="BD246" i="2"/>
  <c r="AE246" i="2" s="1"/>
  <c r="BE246" i="2"/>
  <c r="AF246" i="2" s="1"/>
  <c r="BC246" i="2"/>
  <c r="AD246" i="2" s="1"/>
  <c r="BF246" i="2"/>
  <c r="AG246" i="2" s="1"/>
  <c r="BG246" i="2"/>
  <c r="AH246" i="2" s="1"/>
  <c r="BH246" i="2"/>
  <c r="AI246" i="2" s="1"/>
  <c r="BB246" i="2"/>
  <c r="AC246" i="2" s="1"/>
  <c r="BF206" i="2"/>
  <c r="AG206" i="2" s="1"/>
  <c r="BE206" i="2"/>
  <c r="AF206" i="2" s="1"/>
  <c r="Y206" i="2"/>
  <c r="BG206" i="2"/>
  <c r="AH206" i="2" s="1"/>
  <c r="BA206" i="2"/>
  <c r="AB206" i="2" s="1"/>
  <c r="BH206" i="2"/>
  <c r="AI206" i="2" s="1"/>
  <c r="BC206" i="2"/>
  <c r="AD206" i="2" s="1"/>
  <c r="BB206" i="2"/>
  <c r="AC206" i="2" s="1"/>
  <c r="BI206" i="2"/>
  <c r="AJ206" i="2" s="1"/>
  <c r="BK206" i="2"/>
  <c r="AL206" i="2" s="1"/>
  <c r="BD206" i="2"/>
  <c r="AE206" i="2" s="1"/>
  <c r="BJ206" i="2"/>
  <c r="AK206" i="2" s="1"/>
  <c r="BJ816" i="2"/>
  <c r="AK816" i="2" s="1"/>
  <c r="BI816" i="2"/>
  <c r="AJ816" i="2" s="1"/>
  <c r="Y816" i="2"/>
  <c r="Z816" i="2"/>
  <c r="BF816" i="2"/>
  <c r="AG816" i="2" s="1"/>
  <c r="BH816" i="2"/>
  <c r="AI816" i="2" s="1"/>
  <c r="BG816" i="2"/>
  <c r="AH816" i="2" s="1"/>
  <c r="AZ816" i="2"/>
  <c r="AA816" i="2" s="1"/>
  <c r="BC816" i="2"/>
  <c r="AD816" i="2" s="1"/>
  <c r="BK816" i="2"/>
  <c r="AL816" i="2" s="1"/>
  <c r="BD816" i="2"/>
  <c r="AE816" i="2" s="1"/>
  <c r="BA816" i="2"/>
  <c r="AB816" i="2" s="1"/>
  <c r="BE816" i="2"/>
  <c r="AF816" i="2" s="1"/>
  <c r="BB816" i="2"/>
  <c r="AC816" i="2" s="1"/>
  <c r="Z875" i="2"/>
  <c r="BG875" i="2"/>
  <c r="AH875" i="2" s="1"/>
  <c r="BF875" i="2"/>
  <c r="AG875" i="2" s="1"/>
  <c r="BK875" i="2"/>
  <c r="AL875" i="2" s="1"/>
  <c r="BI875" i="2"/>
  <c r="AJ875" i="2" s="1"/>
  <c r="BD875" i="2"/>
  <c r="AE875" i="2" s="1"/>
  <c r="AZ875" i="2"/>
  <c r="AA875" i="2" s="1"/>
  <c r="BE875" i="2"/>
  <c r="AF875" i="2" s="1"/>
  <c r="BA875" i="2"/>
  <c r="AB875" i="2" s="1"/>
  <c r="BB875" i="2"/>
  <c r="AC875" i="2" s="1"/>
  <c r="BC875" i="2"/>
  <c r="AD875" i="2" s="1"/>
  <c r="Y875" i="2"/>
  <c r="BH875" i="2"/>
  <c r="AI875" i="2" s="1"/>
  <c r="BJ875" i="2"/>
  <c r="AK875" i="2" s="1"/>
  <c r="Y46" i="2"/>
  <c r="Z46" i="2"/>
  <c r="BE46" i="2"/>
  <c r="AF46" i="2" s="1"/>
  <c r="AZ46" i="2"/>
  <c r="AA46" i="2" s="1"/>
  <c r="BA46" i="2"/>
  <c r="AB46" i="2" s="1"/>
  <c r="BJ46" i="2"/>
  <c r="AK46" i="2" s="1"/>
  <c r="BB46" i="2"/>
  <c r="AC46" i="2" s="1"/>
  <c r="BK46" i="2"/>
  <c r="AL46" i="2" s="1"/>
  <c r="BH46" i="2"/>
  <c r="AI46" i="2" s="1"/>
  <c r="BF46" i="2"/>
  <c r="AG46" i="2" s="1"/>
  <c r="BI46" i="2"/>
  <c r="AJ46" i="2" s="1"/>
  <c r="BG46" i="2"/>
  <c r="AH46" i="2" s="1"/>
  <c r="BC46" i="2"/>
  <c r="AD46" i="2" s="1"/>
  <c r="BD46" i="2"/>
  <c r="AE46" i="2" s="1"/>
  <c r="Z657" i="2"/>
  <c r="BJ657" i="2"/>
  <c r="AK657" i="2" s="1"/>
  <c r="BD657" i="2"/>
  <c r="AE657" i="2" s="1"/>
  <c r="BH657" i="2"/>
  <c r="AI657" i="2" s="1"/>
  <c r="BI657" i="2"/>
  <c r="AJ657" i="2" s="1"/>
  <c r="BB657" i="2"/>
  <c r="AC657" i="2" s="1"/>
  <c r="BK657" i="2"/>
  <c r="AL657" i="2" s="1"/>
  <c r="BF657" i="2"/>
  <c r="AG657" i="2" s="1"/>
  <c r="BA657" i="2"/>
  <c r="AB657" i="2" s="1"/>
  <c r="BG657" i="2"/>
  <c r="AH657" i="2" s="1"/>
  <c r="Y657" i="2"/>
  <c r="AZ657" i="2"/>
  <c r="AA657" i="2" s="1"/>
  <c r="BE657" i="2"/>
  <c r="AF657" i="2" s="1"/>
  <c r="BC657" i="2"/>
  <c r="AD657" i="2" s="1"/>
  <c r="Z653" i="2"/>
  <c r="BA653" i="2"/>
  <c r="AB653" i="2" s="1"/>
  <c r="Y653" i="2"/>
  <c r="BI653" i="2"/>
  <c r="AJ653" i="2" s="1"/>
  <c r="BK653" i="2"/>
  <c r="AL653" i="2" s="1"/>
  <c r="BG653" i="2"/>
  <c r="AH653" i="2" s="1"/>
  <c r="BF653" i="2"/>
  <c r="AG653" i="2" s="1"/>
  <c r="AZ653" i="2"/>
  <c r="AA653" i="2" s="1"/>
  <c r="BC653" i="2"/>
  <c r="AD653" i="2" s="1"/>
  <c r="BJ653" i="2"/>
  <c r="AK653" i="2" s="1"/>
  <c r="BB653" i="2"/>
  <c r="AC653" i="2" s="1"/>
  <c r="BH653" i="2"/>
  <c r="AI653" i="2" s="1"/>
  <c r="BD653" i="2"/>
  <c r="AE653" i="2" s="1"/>
  <c r="BE653" i="2"/>
  <c r="AF653" i="2" s="1"/>
  <c r="AZ262" i="2"/>
  <c r="AA262" i="2" s="1"/>
  <c r="BF262" i="2"/>
  <c r="AG262" i="2" s="1"/>
  <c r="BG262" i="2"/>
  <c r="AH262" i="2" s="1"/>
  <c r="BA262" i="2"/>
  <c r="AB262" i="2" s="1"/>
  <c r="BE262" i="2"/>
  <c r="AF262" i="2" s="1"/>
  <c r="BB262" i="2"/>
  <c r="AC262" i="2" s="1"/>
  <c r="BC262" i="2"/>
  <c r="AD262" i="2" s="1"/>
  <c r="BI262" i="2"/>
  <c r="AJ262" i="2" s="1"/>
  <c r="BJ262" i="2"/>
  <c r="AK262" i="2" s="1"/>
  <c r="BD262" i="2"/>
  <c r="AE262" i="2" s="1"/>
  <c r="BK262" i="2"/>
  <c r="AL262" i="2" s="1"/>
  <c r="Z23" i="2"/>
  <c r="BI23" i="2"/>
  <c r="AJ23" i="2" s="1"/>
  <c r="Y23" i="2"/>
  <c r="BD23" i="2"/>
  <c r="AE23" i="2" s="1"/>
  <c r="AZ23" i="2"/>
  <c r="AA23" i="2" s="1"/>
  <c r="BB23" i="2"/>
  <c r="AC23" i="2" s="1"/>
  <c r="BG23" i="2"/>
  <c r="AH23" i="2" s="1"/>
  <c r="BA23" i="2"/>
  <c r="AB23" i="2" s="1"/>
  <c r="BE23" i="2"/>
  <c r="AF23" i="2" s="1"/>
  <c r="BJ23" i="2"/>
  <c r="AK23" i="2" s="1"/>
  <c r="BK23" i="2"/>
  <c r="AL23" i="2" s="1"/>
  <c r="BF23" i="2"/>
  <c r="AG23" i="2" s="1"/>
  <c r="BH23" i="2"/>
  <c r="AI23" i="2" s="1"/>
  <c r="BC23" i="2"/>
  <c r="AD23" i="2" s="1"/>
  <c r="BA800" i="2"/>
  <c r="AB800" i="2" s="1"/>
  <c r="BB800" i="2"/>
  <c r="AC800" i="2" s="1"/>
  <c r="BJ800" i="2"/>
  <c r="AK800" i="2" s="1"/>
  <c r="BF800" i="2"/>
  <c r="AG800" i="2" s="1"/>
  <c r="BD800" i="2"/>
  <c r="AE800" i="2" s="1"/>
  <c r="BK800" i="2"/>
  <c r="AL800" i="2" s="1"/>
  <c r="BI800" i="2"/>
  <c r="AJ800" i="2" s="1"/>
  <c r="Y800" i="2"/>
  <c r="AZ800" i="2"/>
  <c r="AA800" i="2" s="1"/>
  <c r="BG800" i="2"/>
  <c r="AH800" i="2" s="1"/>
  <c r="BC800" i="2"/>
  <c r="AD800" i="2" s="1"/>
  <c r="BE800" i="2"/>
  <c r="AF800" i="2" s="1"/>
  <c r="BH794" i="2"/>
  <c r="AI794" i="2" s="1"/>
  <c r="BE794" i="2"/>
  <c r="AF794" i="2" s="1"/>
  <c r="BA794" i="2"/>
  <c r="AB794" i="2" s="1"/>
  <c r="AZ794" i="2"/>
  <c r="AA794" i="2" s="1"/>
  <c r="BB794" i="2"/>
  <c r="AC794" i="2" s="1"/>
  <c r="BG794" i="2"/>
  <c r="AH794" i="2" s="1"/>
  <c r="BI794" i="2"/>
  <c r="AJ794" i="2" s="1"/>
  <c r="BK794" i="2"/>
  <c r="AL794" i="2" s="1"/>
  <c r="BF794" i="2"/>
  <c r="AG794" i="2" s="1"/>
  <c r="BD794" i="2"/>
  <c r="AE794" i="2" s="1"/>
  <c r="BJ794" i="2"/>
  <c r="AK794" i="2" s="1"/>
  <c r="BC794" i="2"/>
  <c r="AD794" i="2" s="1"/>
  <c r="Y64" i="2"/>
  <c r="BE64" i="2"/>
  <c r="AF64" i="2" s="1"/>
  <c r="BI64" i="2"/>
  <c r="AJ64" i="2" s="1"/>
  <c r="BJ64" i="2"/>
  <c r="AK64" i="2" s="1"/>
  <c r="BC64" i="2"/>
  <c r="AD64" i="2" s="1"/>
  <c r="BG64" i="2"/>
  <c r="AH64" i="2" s="1"/>
  <c r="BK64" i="2"/>
  <c r="AL64" i="2" s="1"/>
  <c r="BB64" i="2"/>
  <c r="AC64" i="2" s="1"/>
  <c r="BD64" i="2"/>
  <c r="AE64" i="2" s="1"/>
  <c r="Z88" i="2"/>
  <c r="BK88" i="2"/>
  <c r="AL88" i="2" s="1"/>
  <c r="Y88" i="2"/>
  <c r="BJ88" i="2"/>
  <c r="AK88" i="2" s="1"/>
  <c r="BD88" i="2"/>
  <c r="AE88" i="2" s="1"/>
  <c r="BC88" i="2"/>
  <c r="AD88" i="2" s="1"/>
  <c r="BE88" i="2"/>
  <c r="AF88" i="2" s="1"/>
  <c r="AZ88" i="2"/>
  <c r="AA88" i="2" s="1"/>
  <c r="BA88" i="2"/>
  <c r="AB88" i="2" s="1"/>
  <c r="BF88" i="2"/>
  <c r="AG88" i="2" s="1"/>
  <c r="BH88" i="2"/>
  <c r="AI88" i="2" s="1"/>
  <c r="BG88" i="2"/>
  <c r="AH88" i="2" s="1"/>
  <c r="BB88" i="2"/>
  <c r="AC88" i="2" s="1"/>
  <c r="BI88" i="2"/>
  <c r="AJ88" i="2" s="1"/>
  <c r="BB777" i="2"/>
  <c r="AC777" i="2" s="1"/>
  <c r="Y777" i="2"/>
  <c r="BI777" i="2"/>
  <c r="AJ777" i="2" s="1"/>
  <c r="BH777" i="2"/>
  <c r="AI777" i="2" s="1"/>
  <c r="BC777" i="2"/>
  <c r="AD777" i="2" s="1"/>
  <c r="BJ777" i="2"/>
  <c r="AK777" i="2" s="1"/>
  <c r="BD777" i="2"/>
  <c r="AE777" i="2" s="1"/>
  <c r="AZ777" i="2"/>
  <c r="AA777" i="2" s="1"/>
  <c r="BA777" i="2"/>
  <c r="AB777" i="2" s="1"/>
  <c r="BE777" i="2"/>
  <c r="AF777" i="2" s="1"/>
  <c r="BK777" i="2"/>
  <c r="AL777" i="2" s="1"/>
  <c r="BF777" i="2"/>
  <c r="AG777" i="2" s="1"/>
  <c r="Z24" i="2"/>
  <c r="BC24" i="2"/>
  <c r="AD24" i="2" s="1"/>
  <c r="BK24" i="2"/>
  <c r="AL24" i="2" s="1"/>
  <c r="BB24" i="2"/>
  <c r="AC24" i="2" s="1"/>
  <c r="BG24" i="2"/>
  <c r="AH24" i="2" s="1"/>
  <c r="BA24" i="2"/>
  <c r="AB24" i="2" s="1"/>
  <c r="Y24" i="2"/>
  <c r="BD24" i="2"/>
  <c r="AE24" i="2" s="1"/>
  <c r="AZ24" i="2"/>
  <c r="AA24" i="2" s="1"/>
  <c r="BH24" i="2"/>
  <c r="AI24" i="2" s="1"/>
  <c r="BJ24" i="2"/>
  <c r="AK24" i="2" s="1"/>
  <c r="BI24" i="2"/>
  <c r="AJ24" i="2" s="1"/>
  <c r="BF24" i="2"/>
  <c r="AG24" i="2" s="1"/>
  <c r="BE24" i="2"/>
  <c r="AF24" i="2" s="1"/>
  <c r="Z176" i="2"/>
  <c r="Y176" i="2"/>
  <c r="BJ176" i="2"/>
  <c r="AK176" i="2" s="1"/>
  <c r="BA176" i="2"/>
  <c r="AB176" i="2" s="1"/>
  <c r="BE176" i="2"/>
  <c r="AF176" i="2" s="1"/>
  <c r="BG176" i="2"/>
  <c r="AH176" i="2" s="1"/>
  <c r="BC176" i="2"/>
  <c r="AD176" i="2" s="1"/>
  <c r="BF176" i="2"/>
  <c r="AG176" i="2" s="1"/>
  <c r="BD176" i="2"/>
  <c r="AE176" i="2" s="1"/>
  <c r="BH176" i="2"/>
  <c r="AI176" i="2" s="1"/>
  <c r="BK176" i="2"/>
  <c r="AL176" i="2" s="1"/>
  <c r="AZ176" i="2"/>
  <c r="AA176" i="2" s="1"/>
  <c r="BI176" i="2"/>
  <c r="AJ176" i="2" s="1"/>
  <c r="BB176" i="2"/>
  <c r="AC176" i="2" s="1"/>
  <c r="Z60" i="2"/>
  <c r="Y60" i="2"/>
  <c r="BH60" i="2"/>
  <c r="AI60" i="2" s="1"/>
  <c r="BJ60" i="2"/>
  <c r="AK60" i="2" s="1"/>
  <c r="BE60" i="2"/>
  <c r="AF60" i="2" s="1"/>
  <c r="BK60" i="2"/>
  <c r="AL60" i="2" s="1"/>
  <c r="BI60" i="2"/>
  <c r="AJ60" i="2" s="1"/>
  <c r="BA60" i="2"/>
  <c r="AB60" i="2" s="1"/>
  <c r="BF60" i="2"/>
  <c r="AG60" i="2" s="1"/>
  <c r="AZ60" i="2"/>
  <c r="AA60" i="2" s="1"/>
  <c r="BG60" i="2"/>
  <c r="AH60" i="2" s="1"/>
  <c r="BB60" i="2"/>
  <c r="AC60" i="2" s="1"/>
  <c r="BD60" i="2"/>
  <c r="AE60" i="2" s="1"/>
  <c r="BC60" i="2"/>
  <c r="AD60" i="2" s="1"/>
  <c r="Z766" i="2"/>
  <c r="BE766" i="2"/>
  <c r="AF766" i="2" s="1"/>
  <c r="AZ766" i="2"/>
  <c r="AA766" i="2" s="1"/>
  <c r="BB766" i="2"/>
  <c r="AC766" i="2" s="1"/>
  <c r="BF766" i="2"/>
  <c r="AG766" i="2" s="1"/>
  <c r="BC766" i="2"/>
  <c r="AD766" i="2" s="1"/>
  <c r="BG766" i="2"/>
  <c r="AH766" i="2" s="1"/>
  <c r="BK766" i="2"/>
  <c r="AL766" i="2" s="1"/>
  <c r="Y766" i="2"/>
  <c r="BA766" i="2"/>
  <c r="AB766" i="2" s="1"/>
  <c r="BI766" i="2"/>
  <c r="AJ766" i="2" s="1"/>
  <c r="BD766" i="2"/>
  <c r="AE766" i="2" s="1"/>
  <c r="BJ766" i="2"/>
  <c r="AK766" i="2" s="1"/>
  <c r="BH766" i="2"/>
  <c r="AI766" i="2" s="1"/>
  <c r="BH646" i="2"/>
  <c r="AI646" i="2" s="1"/>
  <c r="AZ646" i="2"/>
  <c r="AA646" i="2" s="1"/>
  <c r="BB646" i="2"/>
  <c r="AC646" i="2" s="1"/>
  <c r="BJ646" i="2"/>
  <c r="AK646" i="2" s="1"/>
  <c r="BI646" i="2"/>
  <c r="AJ646" i="2" s="1"/>
  <c r="BF646" i="2"/>
  <c r="AG646" i="2" s="1"/>
  <c r="BD646" i="2"/>
  <c r="AE646" i="2" s="1"/>
  <c r="BK646" i="2"/>
  <c r="AL646" i="2" s="1"/>
  <c r="BE646" i="2"/>
  <c r="AF646" i="2" s="1"/>
  <c r="BA646" i="2"/>
  <c r="AB646" i="2" s="1"/>
  <c r="BC646" i="2"/>
  <c r="AD646" i="2" s="1"/>
  <c r="BG646" i="2"/>
  <c r="AH646" i="2" s="1"/>
  <c r="Z359" i="2"/>
  <c r="Y359" i="2"/>
  <c r="BB359" i="2"/>
  <c r="AC359" i="2" s="1"/>
  <c r="BG359" i="2"/>
  <c r="AH359" i="2" s="1"/>
  <c r="BJ359" i="2"/>
  <c r="AK359" i="2" s="1"/>
  <c r="BC359" i="2"/>
  <c r="AD359" i="2" s="1"/>
  <c r="BF359" i="2"/>
  <c r="AG359" i="2" s="1"/>
  <c r="BD359" i="2"/>
  <c r="AE359" i="2" s="1"/>
  <c r="BI359" i="2"/>
  <c r="AJ359" i="2" s="1"/>
  <c r="BK359" i="2"/>
  <c r="AL359" i="2" s="1"/>
  <c r="BH359" i="2"/>
  <c r="AI359" i="2" s="1"/>
  <c r="BE359" i="2"/>
  <c r="AF359" i="2" s="1"/>
  <c r="BA359" i="2"/>
  <c r="AB359" i="2" s="1"/>
  <c r="AZ359" i="2"/>
  <c r="AA359" i="2" s="1"/>
  <c r="Z506" i="2"/>
  <c r="AZ506" i="2"/>
  <c r="AA506" i="2" s="1"/>
  <c r="BI506" i="2"/>
  <c r="AJ506" i="2" s="1"/>
  <c r="BB506" i="2"/>
  <c r="AC506" i="2" s="1"/>
  <c r="BE506" i="2"/>
  <c r="AF506" i="2" s="1"/>
  <c r="BG506" i="2"/>
  <c r="AH506" i="2" s="1"/>
  <c r="BJ506" i="2"/>
  <c r="AK506" i="2" s="1"/>
  <c r="BF506" i="2"/>
  <c r="AG506" i="2" s="1"/>
  <c r="Y506" i="2"/>
  <c r="BK506" i="2"/>
  <c r="AL506" i="2" s="1"/>
  <c r="BD506" i="2"/>
  <c r="AE506" i="2" s="1"/>
  <c r="BH506" i="2"/>
  <c r="AI506" i="2" s="1"/>
  <c r="BA506" i="2"/>
  <c r="AB506" i="2" s="1"/>
  <c r="BC506" i="2"/>
  <c r="AD506" i="2" s="1"/>
  <c r="Z210" i="2"/>
  <c r="Y210" i="2"/>
  <c r="BA210" i="2"/>
  <c r="AB210" i="2" s="1"/>
  <c r="AZ210" i="2"/>
  <c r="AA210" i="2" s="1"/>
  <c r="BB210" i="2"/>
  <c r="AC210" i="2" s="1"/>
  <c r="BG210" i="2"/>
  <c r="AH210" i="2" s="1"/>
  <c r="BI210" i="2"/>
  <c r="AJ210" i="2" s="1"/>
  <c r="BD210" i="2"/>
  <c r="AE210" i="2" s="1"/>
  <c r="BE210" i="2"/>
  <c r="AF210" i="2" s="1"/>
  <c r="BC210" i="2"/>
  <c r="AD210" i="2" s="1"/>
  <c r="BJ210" i="2"/>
  <c r="AK210" i="2" s="1"/>
  <c r="BF210" i="2"/>
  <c r="AG210" i="2" s="1"/>
  <c r="BK210" i="2"/>
  <c r="AL210" i="2" s="1"/>
  <c r="BH210" i="2"/>
  <c r="AI210" i="2" s="1"/>
  <c r="Z753" i="2"/>
  <c r="BG753" i="2"/>
  <c r="AH753" i="2" s="1"/>
  <c r="BA753" i="2"/>
  <c r="AB753" i="2" s="1"/>
  <c r="BD753" i="2"/>
  <c r="AE753" i="2" s="1"/>
  <c r="BH753" i="2"/>
  <c r="AI753" i="2" s="1"/>
  <c r="BB753" i="2"/>
  <c r="AC753" i="2" s="1"/>
  <c r="BJ753" i="2"/>
  <c r="AK753" i="2" s="1"/>
  <c r="BC753" i="2"/>
  <c r="AD753" i="2" s="1"/>
  <c r="AZ753" i="2"/>
  <c r="AA753" i="2" s="1"/>
  <c r="Y753" i="2"/>
  <c r="BK753" i="2"/>
  <c r="AL753" i="2" s="1"/>
  <c r="BF753" i="2"/>
  <c r="AG753" i="2" s="1"/>
  <c r="BE753" i="2"/>
  <c r="AF753" i="2" s="1"/>
  <c r="BI753" i="2"/>
  <c r="AJ753" i="2" s="1"/>
  <c r="Z292" i="2"/>
  <c r="BJ292" i="2"/>
  <c r="AK292" i="2" s="1"/>
  <c r="BF292" i="2"/>
  <c r="AG292" i="2" s="1"/>
  <c r="AZ292" i="2"/>
  <c r="AA292" i="2" s="1"/>
  <c r="BG292" i="2"/>
  <c r="AH292" i="2" s="1"/>
  <c r="BA292" i="2"/>
  <c r="AB292" i="2" s="1"/>
  <c r="BC292" i="2"/>
  <c r="AD292" i="2" s="1"/>
  <c r="BB292" i="2"/>
  <c r="AC292" i="2" s="1"/>
  <c r="Y292" i="2"/>
  <c r="BK292" i="2"/>
  <c r="AL292" i="2" s="1"/>
  <c r="BH292" i="2"/>
  <c r="AI292" i="2" s="1"/>
  <c r="BD292" i="2"/>
  <c r="AE292" i="2" s="1"/>
  <c r="BI292" i="2"/>
  <c r="AJ292" i="2" s="1"/>
  <c r="BE292" i="2"/>
  <c r="AF292" i="2" s="1"/>
  <c r="Z121" i="2"/>
  <c r="Y121" i="2"/>
  <c r="BH121" i="2"/>
  <c r="AI121" i="2" s="1"/>
  <c r="BF121" i="2"/>
  <c r="AG121" i="2" s="1"/>
  <c r="BI121" i="2"/>
  <c r="AJ121" i="2" s="1"/>
  <c r="BJ121" i="2"/>
  <c r="AK121" i="2" s="1"/>
  <c r="BD121" i="2"/>
  <c r="AE121" i="2" s="1"/>
  <c r="BC121" i="2"/>
  <c r="AD121" i="2" s="1"/>
  <c r="BA121" i="2"/>
  <c r="AB121" i="2" s="1"/>
  <c r="BB121" i="2"/>
  <c r="AC121" i="2" s="1"/>
  <c r="BK121" i="2"/>
  <c r="AL121" i="2" s="1"/>
  <c r="BE121" i="2"/>
  <c r="AF121" i="2" s="1"/>
  <c r="BG121" i="2"/>
  <c r="AH121" i="2" s="1"/>
  <c r="AZ121" i="2"/>
  <c r="AA121" i="2" s="1"/>
  <c r="Z417" i="2"/>
  <c r="BK417" i="2"/>
  <c r="AL417" i="2" s="1"/>
  <c r="Y417" i="2"/>
  <c r="BD417" i="2"/>
  <c r="AE417" i="2" s="1"/>
  <c r="BE417" i="2"/>
  <c r="AF417" i="2" s="1"/>
  <c r="AZ417" i="2"/>
  <c r="AA417" i="2" s="1"/>
  <c r="BA417" i="2"/>
  <c r="AB417" i="2" s="1"/>
  <c r="BF417" i="2"/>
  <c r="AG417" i="2" s="1"/>
  <c r="BC417" i="2"/>
  <c r="AD417" i="2" s="1"/>
  <c r="BH417" i="2"/>
  <c r="AI417" i="2" s="1"/>
  <c r="BG417" i="2"/>
  <c r="AH417" i="2" s="1"/>
  <c r="BB417" i="2"/>
  <c r="AC417" i="2" s="1"/>
  <c r="BI417" i="2"/>
  <c r="AJ417" i="2" s="1"/>
  <c r="BJ417" i="2"/>
  <c r="AK417" i="2" s="1"/>
  <c r="Z56" i="2"/>
  <c r="Y56" i="2"/>
  <c r="BK56" i="2"/>
  <c r="AL56" i="2" s="1"/>
  <c r="BF56" i="2"/>
  <c r="AG56" i="2" s="1"/>
  <c r="BG56" i="2"/>
  <c r="AH56" i="2" s="1"/>
  <c r="AZ56" i="2"/>
  <c r="AA56" i="2" s="1"/>
  <c r="BD56" i="2"/>
  <c r="AE56" i="2" s="1"/>
  <c r="BJ56" i="2"/>
  <c r="AK56" i="2" s="1"/>
  <c r="BB56" i="2"/>
  <c r="AC56" i="2" s="1"/>
  <c r="BA56" i="2"/>
  <c r="AB56" i="2" s="1"/>
  <c r="BC56" i="2"/>
  <c r="AD56" i="2" s="1"/>
  <c r="BH56" i="2"/>
  <c r="AI56" i="2" s="1"/>
  <c r="BI56" i="2"/>
  <c r="AJ56" i="2" s="1"/>
  <c r="BE56" i="2"/>
  <c r="AF56" i="2" s="1"/>
  <c r="Y1008" i="2"/>
  <c r="BI1008" i="2"/>
  <c r="AJ1008" i="2" s="1"/>
  <c r="Z1008" i="2"/>
  <c r="AZ1008" i="2"/>
  <c r="AA1008" i="2" s="1"/>
  <c r="BA1008" i="2"/>
  <c r="AB1008" i="2" s="1"/>
  <c r="BD1008" i="2"/>
  <c r="AE1008" i="2" s="1"/>
  <c r="BJ1008" i="2"/>
  <c r="AK1008" i="2" s="1"/>
  <c r="BF1008" i="2"/>
  <c r="AG1008" i="2" s="1"/>
  <c r="BB1008" i="2"/>
  <c r="AC1008" i="2" s="1"/>
  <c r="BK1008" i="2"/>
  <c r="AL1008" i="2" s="1"/>
  <c r="BH1008" i="2"/>
  <c r="AI1008" i="2" s="1"/>
  <c r="BG1008" i="2"/>
  <c r="AH1008" i="2" s="1"/>
  <c r="BC1008" i="2"/>
  <c r="AD1008" i="2" s="1"/>
  <c r="BE1008" i="2"/>
  <c r="AF1008" i="2" s="1"/>
  <c r="Z1021" i="2"/>
  <c r="AZ1021" i="2"/>
  <c r="AA1021" i="2" s="1"/>
  <c r="BE1021" i="2"/>
  <c r="AF1021" i="2" s="1"/>
  <c r="BB1021" i="2"/>
  <c r="AC1021" i="2" s="1"/>
  <c r="BG1021" i="2"/>
  <c r="AH1021" i="2" s="1"/>
  <c r="BC1021" i="2"/>
  <c r="AD1021" i="2" s="1"/>
  <c r="BA1021" i="2"/>
  <c r="AB1021" i="2" s="1"/>
  <c r="BK1021" i="2"/>
  <c r="AL1021" i="2" s="1"/>
  <c r="BJ1021" i="2"/>
  <c r="AK1021" i="2" s="1"/>
  <c r="BH1021" i="2"/>
  <c r="AI1021" i="2" s="1"/>
  <c r="Y1021" i="2"/>
  <c r="BI1021" i="2"/>
  <c r="AJ1021" i="2" s="1"/>
  <c r="BD1021" i="2"/>
  <c r="AE1021" i="2" s="1"/>
  <c r="BF1021" i="2"/>
  <c r="AG1021" i="2" s="1"/>
  <c r="Z919" i="2"/>
  <c r="Y919" i="2"/>
  <c r="BH919" i="2"/>
  <c r="AI919" i="2" s="1"/>
  <c r="BC919" i="2"/>
  <c r="AD919" i="2" s="1"/>
  <c r="BA919" i="2"/>
  <c r="AB919" i="2" s="1"/>
  <c r="AZ919" i="2"/>
  <c r="AA919" i="2" s="1"/>
  <c r="BG919" i="2"/>
  <c r="AH919" i="2" s="1"/>
  <c r="BI919" i="2"/>
  <c r="AJ919" i="2" s="1"/>
  <c r="BE919" i="2"/>
  <c r="AF919" i="2" s="1"/>
  <c r="BF919" i="2"/>
  <c r="AG919" i="2" s="1"/>
  <c r="BJ919" i="2"/>
  <c r="AK919" i="2" s="1"/>
  <c r="BD919" i="2"/>
  <c r="AE919" i="2" s="1"/>
  <c r="BK919" i="2"/>
  <c r="AL919" i="2" s="1"/>
  <c r="BB919" i="2"/>
  <c r="AC919" i="2" s="1"/>
  <c r="Z225" i="2"/>
  <c r="Y225" i="2"/>
  <c r="BG225" i="2"/>
  <c r="AH225" i="2" s="1"/>
  <c r="BK225" i="2"/>
  <c r="AL225" i="2" s="1"/>
  <c r="AZ225" i="2"/>
  <c r="AA225" i="2" s="1"/>
  <c r="BE225" i="2"/>
  <c r="AF225" i="2" s="1"/>
  <c r="BA225" i="2"/>
  <c r="AB225" i="2" s="1"/>
  <c r="BB225" i="2"/>
  <c r="AC225" i="2" s="1"/>
  <c r="BH225" i="2"/>
  <c r="AI225" i="2" s="1"/>
  <c r="BC225" i="2"/>
  <c r="AD225" i="2" s="1"/>
  <c r="BF225" i="2"/>
  <c r="AG225" i="2" s="1"/>
  <c r="BI225" i="2"/>
  <c r="AJ225" i="2" s="1"/>
  <c r="BJ225" i="2"/>
  <c r="AK225" i="2" s="1"/>
  <c r="BD225" i="2"/>
  <c r="AE225" i="2" s="1"/>
  <c r="Z645" i="2"/>
  <c r="BD645" i="2"/>
  <c r="AE645" i="2" s="1"/>
  <c r="BI645" i="2"/>
  <c r="AJ645" i="2" s="1"/>
  <c r="AZ645" i="2"/>
  <c r="AA645" i="2" s="1"/>
  <c r="BA645" i="2"/>
  <c r="AB645" i="2" s="1"/>
  <c r="BE645" i="2"/>
  <c r="AF645" i="2" s="1"/>
  <c r="Y645" i="2"/>
  <c r="BJ645" i="2"/>
  <c r="AK645" i="2" s="1"/>
  <c r="BK645" i="2"/>
  <c r="AL645" i="2" s="1"/>
  <c r="BF645" i="2"/>
  <c r="AG645" i="2" s="1"/>
  <c r="BC645" i="2"/>
  <c r="AD645" i="2" s="1"/>
  <c r="BH645" i="2"/>
  <c r="AI645" i="2" s="1"/>
  <c r="BG645" i="2"/>
  <c r="AH645" i="2" s="1"/>
  <c r="BB645" i="2"/>
  <c r="AC645" i="2" s="1"/>
  <c r="BG136" i="2"/>
  <c r="AH136" i="2" s="1"/>
  <c r="BE136" i="2"/>
  <c r="AF136" i="2" s="1"/>
  <c r="AZ136" i="2"/>
  <c r="AA136" i="2" s="1"/>
  <c r="BH136" i="2"/>
  <c r="AI136" i="2" s="1"/>
  <c r="BJ136" i="2"/>
  <c r="AK136" i="2" s="1"/>
  <c r="BF136" i="2"/>
  <c r="AG136" i="2" s="1"/>
  <c r="BI136" i="2"/>
  <c r="AJ136" i="2" s="1"/>
  <c r="BK136" i="2"/>
  <c r="AL136" i="2" s="1"/>
  <c r="BB136" i="2"/>
  <c r="AC136" i="2" s="1"/>
  <c r="BA136" i="2"/>
  <c r="AB136" i="2" s="1"/>
  <c r="BC136" i="2"/>
  <c r="AD136" i="2" s="1"/>
  <c r="Z981" i="2"/>
  <c r="Y981" i="2"/>
  <c r="BB981" i="2"/>
  <c r="AC981" i="2" s="1"/>
  <c r="BK981" i="2"/>
  <c r="AL981" i="2" s="1"/>
  <c r="BE981" i="2"/>
  <c r="AF981" i="2" s="1"/>
  <c r="BC981" i="2"/>
  <c r="AD981" i="2" s="1"/>
  <c r="AZ981" i="2"/>
  <c r="AA981" i="2" s="1"/>
  <c r="BF981" i="2"/>
  <c r="AG981" i="2" s="1"/>
  <c r="BH981" i="2"/>
  <c r="AI981" i="2" s="1"/>
  <c r="BG981" i="2"/>
  <c r="AH981" i="2" s="1"/>
  <c r="BJ981" i="2"/>
  <c r="AK981" i="2" s="1"/>
  <c r="BD981" i="2"/>
  <c r="AE981" i="2" s="1"/>
  <c r="BA981" i="2"/>
  <c r="AB981" i="2" s="1"/>
  <c r="BI981" i="2"/>
  <c r="AJ981" i="2" s="1"/>
  <c r="Z924" i="2"/>
  <c r="BK924" i="2"/>
  <c r="AL924" i="2" s="1"/>
  <c r="BB924" i="2"/>
  <c r="AC924" i="2" s="1"/>
  <c r="BJ924" i="2"/>
  <c r="AK924" i="2" s="1"/>
  <c r="Y924" i="2"/>
  <c r="AZ924" i="2"/>
  <c r="AA924" i="2" s="1"/>
  <c r="BD924" i="2"/>
  <c r="AE924" i="2" s="1"/>
  <c r="BC924" i="2"/>
  <c r="AD924" i="2" s="1"/>
  <c r="BG924" i="2"/>
  <c r="AH924" i="2" s="1"/>
  <c r="BE924" i="2"/>
  <c r="AF924" i="2" s="1"/>
  <c r="BH924" i="2"/>
  <c r="AI924" i="2" s="1"/>
  <c r="BI924" i="2"/>
  <c r="AJ924" i="2" s="1"/>
  <c r="BA924" i="2"/>
  <c r="AB924" i="2" s="1"/>
  <c r="BF924" i="2"/>
  <c r="AG924" i="2" s="1"/>
  <c r="Z339" i="2"/>
  <c r="BB339" i="2"/>
  <c r="AC339" i="2" s="1"/>
  <c r="Y339" i="2"/>
  <c r="BJ339" i="2"/>
  <c r="AK339" i="2" s="1"/>
  <c r="BC339" i="2"/>
  <c r="AD339" i="2" s="1"/>
  <c r="BF339" i="2"/>
  <c r="AG339" i="2" s="1"/>
  <c r="AZ339" i="2"/>
  <c r="AA339" i="2" s="1"/>
  <c r="BH339" i="2"/>
  <c r="AI339" i="2" s="1"/>
  <c r="BA339" i="2"/>
  <c r="AB339" i="2" s="1"/>
  <c r="BG339" i="2"/>
  <c r="AH339" i="2" s="1"/>
  <c r="BI339" i="2"/>
  <c r="AJ339" i="2" s="1"/>
  <c r="BE339" i="2"/>
  <c r="AF339" i="2" s="1"/>
  <c r="BK339" i="2"/>
  <c r="AL339" i="2" s="1"/>
  <c r="BD339" i="2"/>
  <c r="AE339" i="2" s="1"/>
  <c r="Y10" i="2"/>
  <c r="Z10" i="2"/>
  <c r="BA10" i="2"/>
  <c r="AB10" i="2" s="1"/>
  <c r="BC10" i="2"/>
  <c r="AD10" i="2" s="1"/>
  <c r="BE10" i="2"/>
  <c r="AF10" i="2" s="1"/>
  <c r="BH10" i="2"/>
  <c r="AI10" i="2" s="1"/>
  <c r="AZ10" i="2"/>
  <c r="AA10" i="2" s="1"/>
  <c r="BB10" i="2"/>
  <c r="AC10" i="2" s="1"/>
  <c r="BK10" i="2"/>
  <c r="AL10" i="2" s="1"/>
  <c r="BJ10" i="2"/>
  <c r="AK10" i="2" s="1"/>
  <c r="BD10" i="2"/>
  <c r="AE10" i="2" s="1"/>
  <c r="BF10" i="2"/>
  <c r="AG10" i="2" s="1"/>
  <c r="BI10" i="2"/>
  <c r="AJ10" i="2" s="1"/>
  <c r="BG10" i="2"/>
  <c r="AH10" i="2" s="1"/>
  <c r="Z440" i="2"/>
  <c r="Y440" i="2"/>
  <c r="BE440" i="2"/>
  <c r="AF440" i="2" s="1"/>
  <c r="BF440" i="2"/>
  <c r="AG440" i="2" s="1"/>
  <c r="BD440" i="2"/>
  <c r="AE440" i="2" s="1"/>
  <c r="BA440" i="2"/>
  <c r="AB440" i="2" s="1"/>
  <c r="BB440" i="2"/>
  <c r="AC440" i="2" s="1"/>
  <c r="BC440" i="2"/>
  <c r="AD440" i="2" s="1"/>
  <c r="BH440" i="2"/>
  <c r="AI440" i="2" s="1"/>
  <c r="BG440" i="2"/>
  <c r="AH440" i="2" s="1"/>
  <c r="BI440" i="2"/>
  <c r="AJ440" i="2" s="1"/>
  <c r="AZ440" i="2"/>
  <c r="AA440" i="2" s="1"/>
  <c r="BJ440" i="2"/>
  <c r="AK440" i="2" s="1"/>
  <c r="BK440" i="2"/>
  <c r="AL440" i="2" s="1"/>
  <c r="Z540" i="2"/>
  <c r="Y540" i="2"/>
  <c r="BH540" i="2"/>
  <c r="AI540" i="2" s="1"/>
  <c r="BE540" i="2"/>
  <c r="AF540" i="2" s="1"/>
  <c r="BJ540" i="2"/>
  <c r="AK540" i="2" s="1"/>
  <c r="BF540" i="2"/>
  <c r="AG540" i="2" s="1"/>
  <c r="AZ540" i="2"/>
  <c r="AA540" i="2" s="1"/>
  <c r="BK540" i="2"/>
  <c r="AL540" i="2" s="1"/>
  <c r="BG540" i="2"/>
  <c r="AH540" i="2" s="1"/>
  <c r="BA540" i="2"/>
  <c r="AB540" i="2" s="1"/>
  <c r="BB540" i="2"/>
  <c r="AC540" i="2" s="1"/>
  <c r="BI540" i="2"/>
  <c r="AJ540" i="2" s="1"/>
  <c r="BD540" i="2"/>
  <c r="AE540" i="2" s="1"/>
  <c r="BC540" i="2"/>
  <c r="AD540" i="2" s="1"/>
  <c r="Z300" i="2"/>
  <c r="BH300" i="2"/>
  <c r="AI300" i="2" s="1"/>
  <c r="Y300" i="2"/>
  <c r="BJ300" i="2"/>
  <c r="AK300" i="2" s="1"/>
  <c r="BK300" i="2"/>
  <c r="AL300" i="2" s="1"/>
  <c r="BD300" i="2"/>
  <c r="AE300" i="2" s="1"/>
  <c r="BE300" i="2"/>
  <c r="AF300" i="2" s="1"/>
  <c r="AZ300" i="2"/>
  <c r="AA300" i="2" s="1"/>
  <c r="BA300" i="2"/>
  <c r="AB300" i="2" s="1"/>
  <c r="BF300" i="2"/>
  <c r="AG300" i="2" s="1"/>
  <c r="BI300" i="2"/>
  <c r="AJ300" i="2" s="1"/>
  <c r="BG300" i="2"/>
  <c r="AH300" i="2" s="1"/>
  <c r="BB300" i="2"/>
  <c r="AC300" i="2" s="1"/>
  <c r="BC300" i="2"/>
  <c r="AD300" i="2" s="1"/>
  <c r="Z470" i="2"/>
  <c r="BB470" i="2"/>
  <c r="AC470" i="2" s="1"/>
  <c r="BC470" i="2"/>
  <c r="AD470" i="2" s="1"/>
  <c r="BD470" i="2"/>
  <c r="AE470" i="2" s="1"/>
  <c r="Y470" i="2"/>
  <c r="BE470" i="2"/>
  <c r="AF470" i="2" s="1"/>
  <c r="BH470" i="2"/>
  <c r="AI470" i="2" s="1"/>
  <c r="BA470" i="2"/>
  <c r="AB470" i="2" s="1"/>
  <c r="BK470" i="2"/>
  <c r="AL470" i="2" s="1"/>
  <c r="AZ470" i="2"/>
  <c r="AA470" i="2" s="1"/>
  <c r="BJ470" i="2"/>
  <c r="AK470" i="2" s="1"/>
  <c r="BI470" i="2"/>
  <c r="AJ470" i="2" s="1"/>
  <c r="BF470" i="2"/>
  <c r="AG470" i="2" s="1"/>
  <c r="BG470" i="2"/>
  <c r="AH470" i="2" s="1"/>
  <c r="Z614" i="2"/>
  <c r="BJ614" i="2"/>
  <c r="AK614" i="2" s="1"/>
  <c r="BA614" i="2"/>
  <c r="AB614" i="2" s="1"/>
  <c r="BF614" i="2"/>
  <c r="AG614" i="2" s="1"/>
  <c r="BB614" i="2"/>
  <c r="AC614" i="2" s="1"/>
  <c r="Y614" i="2"/>
  <c r="BG614" i="2"/>
  <c r="AH614" i="2" s="1"/>
  <c r="BH614" i="2"/>
  <c r="AI614" i="2" s="1"/>
  <c r="BK614" i="2"/>
  <c r="AL614" i="2" s="1"/>
  <c r="BE614" i="2"/>
  <c r="AF614" i="2" s="1"/>
  <c r="BC614" i="2"/>
  <c r="AD614" i="2" s="1"/>
  <c r="BD614" i="2"/>
  <c r="AE614" i="2" s="1"/>
  <c r="AZ614" i="2"/>
  <c r="AA614" i="2" s="1"/>
  <c r="BI614" i="2"/>
  <c r="AJ614" i="2" s="1"/>
  <c r="Z187" i="2"/>
  <c r="BA187" i="2"/>
  <c r="AB187" i="2" s="1"/>
  <c r="BD187" i="2"/>
  <c r="AE187" i="2" s="1"/>
  <c r="BE187" i="2"/>
  <c r="AF187" i="2" s="1"/>
  <c r="BC187" i="2"/>
  <c r="AD187" i="2" s="1"/>
  <c r="BF187" i="2"/>
  <c r="AG187" i="2" s="1"/>
  <c r="BB187" i="2"/>
  <c r="AC187" i="2" s="1"/>
  <c r="BG187" i="2"/>
  <c r="AH187" i="2" s="1"/>
  <c r="Y187" i="2"/>
  <c r="BI187" i="2"/>
  <c r="AJ187" i="2" s="1"/>
  <c r="AZ187" i="2"/>
  <c r="AA187" i="2" s="1"/>
  <c r="BJ187" i="2"/>
  <c r="AK187" i="2" s="1"/>
  <c r="BH187" i="2"/>
  <c r="AI187" i="2" s="1"/>
  <c r="BK187" i="2"/>
  <c r="AL187" i="2" s="1"/>
  <c r="Y888" i="2"/>
  <c r="BH888" i="2"/>
  <c r="AI888" i="2" s="1"/>
  <c r="Z888" i="2"/>
  <c r="BJ888" i="2"/>
  <c r="AK888" i="2" s="1"/>
  <c r="BE888" i="2"/>
  <c r="AF888" i="2" s="1"/>
  <c r="BC888" i="2"/>
  <c r="AD888" i="2" s="1"/>
  <c r="BK888" i="2"/>
  <c r="AL888" i="2" s="1"/>
  <c r="BF888" i="2"/>
  <c r="AG888" i="2" s="1"/>
  <c r="BG888" i="2"/>
  <c r="AH888" i="2" s="1"/>
  <c r="AZ888" i="2"/>
  <c r="AA888" i="2" s="1"/>
  <c r="BI888" i="2"/>
  <c r="AJ888" i="2" s="1"/>
  <c r="BD888" i="2"/>
  <c r="AE888" i="2" s="1"/>
  <c r="BB888" i="2"/>
  <c r="AC888" i="2" s="1"/>
  <c r="BA888" i="2"/>
  <c r="AB888" i="2" s="1"/>
  <c r="Z648" i="2"/>
  <c r="AZ648" i="2"/>
  <c r="AA648" i="2" s="1"/>
  <c r="BA648" i="2"/>
  <c r="AB648" i="2" s="1"/>
  <c r="BD648" i="2"/>
  <c r="AE648" i="2" s="1"/>
  <c r="BE648" i="2"/>
  <c r="AF648" i="2" s="1"/>
  <c r="BF648" i="2"/>
  <c r="AG648" i="2" s="1"/>
  <c r="BI648" i="2"/>
  <c r="AJ648" i="2" s="1"/>
  <c r="BB648" i="2"/>
  <c r="AC648" i="2" s="1"/>
  <c r="Y648" i="2"/>
  <c r="BJ648" i="2"/>
  <c r="AK648" i="2" s="1"/>
  <c r="BK648" i="2"/>
  <c r="AL648" i="2" s="1"/>
  <c r="BH648" i="2"/>
  <c r="AI648" i="2" s="1"/>
  <c r="BC648" i="2"/>
  <c r="AD648" i="2" s="1"/>
  <c r="BG648" i="2"/>
  <c r="AH648" i="2" s="1"/>
  <c r="Z1064" i="2"/>
  <c r="BF1064" i="2"/>
  <c r="AG1064" i="2" s="1"/>
  <c r="BK1064" i="2"/>
  <c r="AL1064" i="2" s="1"/>
  <c r="BB1064" i="2"/>
  <c r="AC1064" i="2" s="1"/>
  <c r="AZ1064" i="2"/>
  <c r="AA1064" i="2" s="1"/>
  <c r="BD1064" i="2"/>
  <c r="AE1064" i="2" s="1"/>
  <c r="BE1064" i="2"/>
  <c r="AF1064" i="2" s="1"/>
  <c r="BC1064" i="2"/>
  <c r="AD1064" i="2" s="1"/>
  <c r="BA1064" i="2"/>
  <c r="AB1064" i="2" s="1"/>
  <c r="BJ1064" i="2"/>
  <c r="AK1064" i="2" s="1"/>
  <c r="Y1064" i="2"/>
  <c r="BH1064" i="2"/>
  <c r="AI1064" i="2" s="1"/>
  <c r="BI1064" i="2"/>
  <c r="AJ1064" i="2" s="1"/>
  <c r="BG1064" i="2"/>
  <c r="AH1064" i="2" s="1"/>
  <c r="Z604" i="2"/>
  <c r="Y604" i="2"/>
  <c r="BK604" i="2"/>
  <c r="AL604" i="2" s="1"/>
  <c r="AZ604" i="2"/>
  <c r="AA604" i="2" s="1"/>
  <c r="BB604" i="2"/>
  <c r="AC604" i="2" s="1"/>
  <c r="BI604" i="2"/>
  <c r="AJ604" i="2" s="1"/>
  <c r="BC604" i="2"/>
  <c r="AD604" i="2" s="1"/>
  <c r="BH604" i="2"/>
  <c r="AI604" i="2" s="1"/>
  <c r="BA604" i="2"/>
  <c r="AB604" i="2" s="1"/>
  <c r="BD604" i="2"/>
  <c r="AE604" i="2" s="1"/>
  <c r="BF604" i="2"/>
  <c r="AG604" i="2" s="1"/>
  <c r="BG604" i="2"/>
  <c r="AH604" i="2" s="1"/>
  <c r="BJ604" i="2"/>
  <c r="AK604" i="2" s="1"/>
  <c r="BE604" i="2"/>
  <c r="AF604" i="2" s="1"/>
  <c r="Y221" i="2"/>
  <c r="BI221" i="2"/>
  <c r="AJ221" i="2" s="1"/>
  <c r="BA221" i="2"/>
  <c r="AB221" i="2" s="1"/>
  <c r="BH221" i="2"/>
  <c r="AI221" i="2" s="1"/>
  <c r="BC221" i="2"/>
  <c r="AD221" i="2" s="1"/>
  <c r="BF221" i="2"/>
  <c r="AG221" i="2" s="1"/>
  <c r="BK221" i="2"/>
  <c r="AL221" i="2" s="1"/>
  <c r="BJ221" i="2"/>
  <c r="AK221" i="2" s="1"/>
  <c r="AZ221" i="2"/>
  <c r="AA221" i="2" s="1"/>
  <c r="BG221" i="2"/>
  <c r="AH221" i="2" s="1"/>
  <c r="BD221" i="2"/>
  <c r="AE221" i="2" s="1"/>
  <c r="BE221" i="2"/>
  <c r="AF221" i="2" s="1"/>
  <c r="Z279" i="2"/>
  <c r="AZ279" i="2"/>
  <c r="AA279" i="2" s="1"/>
  <c r="BA279" i="2"/>
  <c r="AB279" i="2" s="1"/>
  <c r="BD279" i="2"/>
  <c r="AE279" i="2" s="1"/>
  <c r="BH279" i="2"/>
  <c r="AI279" i="2" s="1"/>
  <c r="BC279" i="2"/>
  <c r="AD279" i="2" s="1"/>
  <c r="BB279" i="2"/>
  <c r="AC279" i="2" s="1"/>
  <c r="BG279" i="2"/>
  <c r="AH279" i="2" s="1"/>
  <c r="Y279" i="2"/>
  <c r="BJ279" i="2"/>
  <c r="AK279" i="2" s="1"/>
  <c r="BI279" i="2"/>
  <c r="AJ279" i="2" s="1"/>
  <c r="BE279" i="2"/>
  <c r="AF279" i="2" s="1"/>
  <c r="BK279" i="2"/>
  <c r="AL279" i="2" s="1"/>
  <c r="BF279" i="2"/>
  <c r="AG279" i="2" s="1"/>
  <c r="Z685" i="2"/>
  <c r="BC685" i="2"/>
  <c r="AD685" i="2" s="1"/>
  <c r="BA685" i="2"/>
  <c r="AB685" i="2" s="1"/>
  <c r="BF685" i="2"/>
  <c r="AG685" i="2" s="1"/>
  <c r="BD685" i="2"/>
  <c r="AE685" i="2" s="1"/>
  <c r="BH685" i="2"/>
  <c r="AI685" i="2" s="1"/>
  <c r="BG685" i="2"/>
  <c r="AH685" i="2" s="1"/>
  <c r="Y685" i="2"/>
  <c r="BE685" i="2"/>
  <c r="AF685" i="2" s="1"/>
  <c r="BJ685" i="2"/>
  <c r="AK685" i="2" s="1"/>
  <c r="BK685" i="2"/>
  <c r="AL685" i="2" s="1"/>
  <c r="AZ685" i="2"/>
  <c r="AA685" i="2" s="1"/>
  <c r="BI685" i="2"/>
  <c r="AJ685" i="2" s="1"/>
  <c r="BB685" i="2"/>
  <c r="AC685" i="2" s="1"/>
  <c r="Z498" i="2"/>
  <c r="Y498" i="2"/>
  <c r="BB498" i="2"/>
  <c r="AC498" i="2" s="1"/>
  <c r="BJ498" i="2"/>
  <c r="AK498" i="2" s="1"/>
  <c r="BA498" i="2"/>
  <c r="AB498" i="2" s="1"/>
  <c r="AZ498" i="2"/>
  <c r="AA498" i="2" s="1"/>
  <c r="BK498" i="2"/>
  <c r="AL498" i="2" s="1"/>
  <c r="BD498" i="2"/>
  <c r="AE498" i="2" s="1"/>
  <c r="BC498" i="2"/>
  <c r="AD498" i="2" s="1"/>
  <c r="BG498" i="2"/>
  <c r="AH498" i="2" s="1"/>
  <c r="BI498" i="2"/>
  <c r="AJ498" i="2" s="1"/>
  <c r="BF498" i="2"/>
  <c r="AG498" i="2" s="1"/>
  <c r="BE498" i="2"/>
  <c r="AF498" i="2" s="1"/>
  <c r="BH498" i="2"/>
  <c r="AI498" i="2" s="1"/>
  <c r="Z428" i="2"/>
  <c r="BB428" i="2"/>
  <c r="AC428" i="2" s="1"/>
  <c r="Y428" i="2"/>
  <c r="BA428" i="2"/>
  <c r="AB428" i="2" s="1"/>
  <c r="AZ428" i="2"/>
  <c r="AA428" i="2" s="1"/>
  <c r="BC428" i="2"/>
  <c r="AD428" i="2" s="1"/>
  <c r="BH428" i="2"/>
  <c r="AI428" i="2" s="1"/>
  <c r="BI428" i="2"/>
  <c r="AJ428" i="2" s="1"/>
  <c r="BJ428" i="2"/>
  <c r="AK428" i="2" s="1"/>
  <c r="BK428" i="2"/>
  <c r="AL428" i="2" s="1"/>
  <c r="BF428" i="2"/>
  <c r="AG428" i="2" s="1"/>
  <c r="BG428" i="2"/>
  <c r="AH428" i="2" s="1"/>
  <c r="BD428" i="2"/>
  <c r="AE428" i="2" s="1"/>
  <c r="BE428" i="2"/>
  <c r="AF428" i="2" s="1"/>
  <c r="Z152" i="2"/>
  <c r="Y152" i="2"/>
  <c r="BC152" i="2"/>
  <c r="AD152" i="2" s="1"/>
  <c r="AZ152" i="2"/>
  <c r="AA152" i="2" s="1"/>
  <c r="BB152" i="2"/>
  <c r="AC152" i="2" s="1"/>
  <c r="BD152" i="2"/>
  <c r="AE152" i="2" s="1"/>
  <c r="BG152" i="2"/>
  <c r="AH152" i="2" s="1"/>
  <c r="BE152" i="2"/>
  <c r="AF152" i="2" s="1"/>
  <c r="BI152" i="2"/>
  <c r="AJ152" i="2" s="1"/>
  <c r="BJ152" i="2"/>
  <c r="AK152" i="2" s="1"/>
  <c r="BK152" i="2"/>
  <c r="AL152" i="2" s="1"/>
  <c r="BF152" i="2"/>
  <c r="AG152" i="2" s="1"/>
  <c r="BA152" i="2"/>
  <c r="AB152" i="2" s="1"/>
  <c r="BH152" i="2"/>
  <c r="AI152" i="2" s="1"/>
  <c r="Z1057" i="2"/>
  <c r="Y1057" i="2"/>
  <c r="BJ1057" i="2"/>
  <c r="AK1057" i="2" s="1"/>
  <c r="BF1057" i="2"/>
  <c r="AG1057" i="2" s="1"/>
  <c r="AZ1057" i="2"/>
  <c r="AA1057" i="2" s="1"/>
  <c r="BK1057" i="2"/>
  <c r="AL1057" i="2" s="1"/>
  <c r="BH1057" i="2"/>
  <c r="AI1057" i="2" s="1"/>
  <c r="BG1057" i="2"/>
  <c r="AH1057" i="2" s="1"/>
  <c r="BB1057" i="2"/>
  <c r="AC1057" i="2" s="1"/>
  <c r="BA1057" i="2"/>
  <c r="AB1057" i="2" s="1"/>
  <c r="BI1057" i="2"/>
  <c r="AJ1057" i="2" s="1"/>
  <c r="BC1057" i="2"/>
  <c r="AD1057" i="2" s="1"/>
  <c r="BD1057" i="2"/>
  <c r="AE1057" i="2" s="1"/>
  <c r="BE1057" i="2"/>
  <c r="AF1057" i="2" s="1"/>
  <c r="Z365" i="2"/>
  <c r="Y365" i="2"/>
  <c r="BK365" i="2"/>
  <c r="AL365" i="2" s="1"/>
  <c r="BE365" i="2"/>
  <c r="AF365" i="2" s="1"/>
  <c r="AZ365" i="2"/>
  <c r="AA365" i="2" s="1"/>
  <c r="BH365" i="2"/>
  <c r="AI365" i="2" s="1"/>
  <c r="BC365" i="2"/>
  <c r="AD365" i="2" s="1"/>
  <c r="BA365" i="2"/>
  <c r="AB365" i="2" s="1"/>
  <c r="BG365" i="2"/>
  <c r="AH365" i="2" s="1"/>
  <c r="BI365" i="2"/>
  <c r="AJ365" i="2" s="1"/>
  <c r="BD365" i="2"/>
  <c r="AE365" i="2" s="1"/>
  <c r="BJ365" i="2"/>
  <c r="AK365" i="2" s="1"/>
  <c r="BB365" i="2"/>
  <c r="AC365" i="2" s="1"/>
  <c r="BF365" i="2"/>
  <c r="AG365" i="2" s="1"/>
  <c r="Z364" i="2"/>
  <c r="AZ364" i="2"/>
  <c r="AA364" i="2" s="1"/>
  <c r="Y364" i="2"/>
  <c r="BA364" i="2"/>
  <c r="AB364" i="2" s="1"/>
  <c r="BK364" i="2"/>
  <c r="AL364" i="2" s="1"/>
  <c r="BG364" i="2"/>
  <c r="AH364" i="2" s="1"/>
  <c r="BH364" i="2"/>
  <c r="AI364" i="2" s="1"/>
  <c r="BI364" i="2"/>
  <c r="AJ364" i="2" s="1"/>
  <c r="BD364" i="2"/>
  <c r="AE364" i="2" s="1"/>
  <c r="BE364" i="2"/>
  <c r="AF364" i="2" s="1"/>
  <c r="BB364" i="2"/>
  <c r="AC364" i="2" s="1"/>
  <c r="BJ364" i="2"/>
  <c r="AK364" i="2" s="1"/>
  <c r="BF364" i="2"/>
  <c r="AG364" i="2" s="1"/>
  <c r="BC364" i="2"/>
  <c r="AD364" i="2" s="1"/>
  <c r="Z743" i="2"/>
  <c r="Y743" i="2"/>
  <c r="AZ743" i="2"/>
  <c r="AA743" i="2" s="1"/>
  <c r="BK743" i="2"/>
  <c r="AL743" i="2" s="1"/>
  <c r="BH743" i="2"/>
  <c r="AI743" i="2" s="1"/>
  <c r="BE743" i="2"/>
  <c r="AF743" i="2" s="1"/>
  <c r="BF743" i="2"/>
  <c r="AG743" i="2" s="1"/>
  <c r="BA743" i="2"/>
  <c r="AB743" i="2" s="1"/>
  <c r="BG743" i="2"/>
  <c r="AH743" i="2" s="1"/>
  <c r="BJ743" i="2"/>
  <c r="AK743" i="2" s="1"/>
  <c r="BD743" i="2"/>
  <c r="AE743" i="2" s="1"/>
  <c r="BB743" i="2"/>
  <c r="AC743" i="2" s="1"/>
  <c r="BI743" i="2"/>
  <c r="AJ743" i="2" s="1"/>
  <c r="BC743" i="2"/>
  <c r="AD743" i="2" s="1"/>
  <c r="Z146" i="2"/>
  <c r="AZ146" i="2"/>
  <c r="AA146" i="2" s="1"/>
  <c r="BF146" i="2"/>
  <c r="AG146" i="2" s="1"/>
  <c r="BG146" i="2"/>
  <c r="AH146" i="2" s="1"/>
  <c r="BA146" i="2"/>
  <c r="AB146" i="2" s="1"/>
  <c r="BD146" i="2"/>
  <c r="AE146" i="2" s="1"/>
  <c r="BC146" i="2"/>
  <c r="AD146" i="2" s="1"/>
  <c r="Y146" i="2"/>
  <c r="BH146" i="2"/>
  <c r="AI146" i="2" s="1"/>
  <c r="BB146" i="2"/>
  <c r="AC146" i="2" s="1"/>
  <c r="BE146" i="2"/>
  <c r="AF146" i="2" s="1"/>
  <c r="BI146" i="2"/>
  <c r="AJ146" i="2" s="1"/>
  <c r="BJ146" i="2"/>
  <c r="AK146" i="2" s="1"/>
  <c r="BK146" i="2"/>
  <c r="AL146" i="2" s="1"/>
  <c r="Y433" i="2"/>
  <c r="Z433" i="2"/>
  <c r="BH433" i="2"/>
  <c r="AI433" i="2" s="1"/>
  <c r="BG433" i="2"/>
  <c r="AH433" i="2" s="1"/>
  <c r="BD433" i="2"/>
  <c r="AE433" i="2" s="1"/>
  <c r="BI433" i="2"/>
  <c r="AJ433" i="2" s="1"/>
  <c r="BE433" i="2"/>
  <c r="AF433" i="2" s="1"/>
  <c r="BJ433" i="2"/>
  <c r="AK433" i="2" s="1"/>
  <c r="BK433" i="2"/>
  <c r="AL433" i="2" s="1"/>
  <c r="BB433" i="2"/>
  <c r="AC433" i="2" s="1"/>
  <c r="AZ433" i="2"/>
  <c r="AA433" i="2" s="1"/>
  <c r="BC433" i="2"/>
  <c r="AD433" i="2" s="1"/>
  <c r="BA433" i="2"/>
  <c r="AB433" i="2" s="1"/>
  <c r="BF433" i="2"/>
  <c r="AG433" i="2" s="1"/>
  <c r="Z252" i="2"/>
  <c r="AZ252" i="2"/>
  <c r="AA252" i="2" s="1"/>
  <c r="Y252" i="2"/>
  <c r="BB252" i="2"/>
  <c r="AC252" i="2" s="1"/>
  <c r="BF252" i="2"/>
  <c r="AG252" i="2" s="1"/>
  <c r="BA252" i="2"/>
  <c r="AB252" i="2" s="1"/>
  <c r="BE252" i="2"/>
  <c r="AF252" i="2" s="1"/>
  <c r="BD252" i="2"/>
  <c r="AE252" i="2" s="1"/>
  <c r="BC252" i="2"/>
  <c r="AD252" i="2" s="1"/>
  <c r="BI252" i="2"/>
  <c r="AJ252" i="2" s="1"/>
  <c r="BK252" i="2"/>
  <c r="AL252" i="2" s="1"/>
  <c r="BH252" i="2"/>
  <c r="AI252" i="2" s="1"/>
  <c r="BG252" i="2"/>
  <c r="AH252" i="2" s="1"/>
  <c r="BJ252" i="2"/>
  <c r="AK252" i="2" s="1"/>
  <c r="Y282" i="2"/>
  <c r="Z282" i="2"/>
  <c r="BH282" i="2"/>
  <c r="AI282" i="2" s="1"/>
  <c r="BD282" i="2"/>
  <c r="AE282" i="2" s="1"/>
  <c r="BI282" i="2"/>
  <c r="AJ282" i="2" s="1"/>
  <c r="BE282" i="2"/>
  <c r="AF282" i="2" s="1"/>
  <c r="AZ282" i="2"/>
  <c r="AA282" i="2" s="1"/>
  <c r="BJ282" i="2"/>
  <c r="AK282" i="2" s="1"/>
  <c r="BA282" i="2"/>
  <c r="AB282" i="2" s="1"/>
  <c r="BK282" i="2"/>
  <c r="AL282" i="2" s="1"/>
  <c r="BF282" i="2"/>
  <c r="AG282" i="2" s="1"/>
  <c r="BG282" i="2"/>
  <c r="AH282" i="2" s="1"/>
  <c r="BB282" i="2"/>
  <c r="AC282" i="2" s="1"/>
  <c r="BC282" i="2"/>
  <c r="AD282" i="2" s="1"/>
  <c r="Y285" i="2"/>
  <c r="Z285" i="2"/>
  <c r="BJ285" i="2"/>
  <c r="AK285" i="2" s="1"/>
  <c r="BK285" i="2"/>
  <c r="AL285" i="2" s="1"/>
  <c r="BH285" i="2"/>
  <c r="AI285" i="2" s="1"/>
  <c r="BB285" i="2"/>
  <c r="AC285" i="2" s="1"/>
  <c r="BI285" i="2"/>
  <c r="AJ285" i="2" s="1"/>
  <c r="BD285" i="2"/>
  <c r="AE285" i="2" s="1"/>
  <c r="BC285" i="2"/>
  <c r="AD285" i="2" s="1"/>
  <c r="BE285" i="2"/>
  <c r="AF285" i="2" s="1"/>
  <c r="BF285" i="2"/>
  <c r="AG285" i="2" s="1"/>
  <c r="AZ285" i="2"/>
  <c r="AA285" i="2" s="1"/>
  <c r="BG285" i="2"/>
  <c r="AH285" i="2" s="1"/>
  <c r="BA285" i="2"/>
  <c r="AB285" i="2" s="1"/>
  <c r="Z845" i="2"/>
  <c r="AZ845" i="2"/>
  <c r="AA845" i="2" s="1"/>
  <c r="BB845" i="2"/>
  <c r="AC845" i="2" s="1"/>
  <c r="BG845" i="2"/>
  <c r="AH845" i="2" s="1"/>
  <c r="BE845" i="2"/>
  <c r="AF845" i="2" s="1"/>
  <c r="BF845" i="2"/>
  <c r="AG845" i="2" s="1"/>
  <c r="BH845" i="2"/>
  <c r="AI845" i="2" s="1"/>
  <c r="BC845" i="2"/>
  <c r="AD845" i="2" s="1"/>
  <c r="Y845" i="2"/>
  <c r="BJ845" i="2"/>
  <c r="AK845" i="2" s="1"/>
  <c r="BA845" i="2"/>
  <c r="AB845" i="2" s="1"/>
  <c r="BK845" i="2"/>
  <c r="AL845" i="2" s="1"/>
  <c r="BD845" i="2"/>
  <c r="AE845" i="2" s="1"/>
  <c r="BI845" i="2"/>
  <c r="AJ845" i="2" s="1"/>
  <c r="Z697" i="2"/>
  <c r="Y697" i="2"/>
  <c r="BA697" i="2"/>
  <c r="AB697" i="2" s="1"/>
  <c r="BC697" i="2"/>
  <c r="AD697" i="2" s="1"/>
  <c r="BK697" i="2"/>
  <c r="AL697" i="2" s="1"/>
  <c r="BH697" i="2"/>
  <c r="AI697" i="2" s="1"/>
  <c r="BJ697" i="2"/>
  <c r="AK697" i="2" s="1"/>
  <c r="AZ697" i="2"/>
  <c r="AA697" i="2" s="1"/>
  <c r="BE697" i="2"/>
  <c r="AF697" i="2" s="1"/>
  <c r="BB697" i="2"/>
  <c r="AC697" i="2" s="1"/>
  <c r="BD697" i="2"/>
  <c r="AE697" i="2" s="1"/>
  <c r="BI697" i="2"/>
  <c r="AJ697" i="2" s="1"/>
  <c r="BF697" i="2"/>
  <c r="AG697" i="2" s="1"/>
  <c r="BG697" i="2"/>
  <c r="AH697" i="2" s="1"/>
  <c r="Z397" i="2"/>
  <c r="AZ397" i="2"/>
  <c r="AA397" i="2" s="1"/>
  <c r="Y397" i="2"/>
  <c r="BA397" i="2"/>
  <c r="AB397" i="2" s="1"/>
  <c r="BF397" i="2"/>
  <c r="AG397" i="2" s="1"/>
  <c r="BK397" i="2"/>
  <c r="AL397" i="2" s="1"/>
  <c r="BE397" i="2"/>
  <c r="AF397" i="2" s="1"/>
  <c r="BB397" i="2"/>
  <c r="AC397" i="2" s="1"/>
  <c r="BD397" i="2"/>
  <c r="AE397" i="2" s="1"/>
  <c r="BC397" i="2"/>
  <c r="AD397" i="2" s="1"/>
  <c r="BG397" i="2"/>
  <c r="AH397" i="2" s="1"/>
  <c r="BH397" i="2"/>
  <c r="AI397" i="2" s="1"/>
  <c r="BI397" i="2"/>
  <c r="AJ397" i="2" s="1"/>
  <c r="BJ397" i="2"/>
  <c r="AK397" i="2" s="1"/>
  <c r="Z691" i="2"/>
  <c r="Y691" i="2"/>
  <c r="BG691" i="2"/>
  <c r="AH691" i="2" s="1"/>
  <c r="BJ691" i="2"/>
  <c r="AK691" i="2" s="1"/>
  <c r="AZ691" i="2"/>
  <c r="AA691" i="2" s="1"/>
  <c r="BB691" i="2"/>
  <c r="AC691" i="2" s="1"/>
  <c r="BD691" i="2"/>
  <c r="AE691" i="2" s="1"/>
  <c r="BI691" i="2"/>
  <c r="AJ691" i="2" s="1"/>
  <c r="BH691" i="2"/>
  <c r="AI691" i="2" s="1"/>
  <c r="BK691" i="2"/>
  <c r="AL691" i="2" s="1"/>
  <c r="BE691" i="2"/>
  <c r="AF691" i="2" s="1"/>
  <c r="BC691" i="2"/>
  <c r="AD691" i="2" s="1"/>
  <c r="BF691" i="2"/>
  <c r="AG691" i="2" s="1"/>
  <c r="BA691" i="2"/>
  <c r="AB691" i="2" s="1"/>
  <c r="Z320" i="2"/>
  <c r="Y320" i="2"/>
  <c r="AZ320" i="2"/>
  <c r="AA320" i="2" s="1"/>
  <c r="BA320" i="2"/>
  <c r="AB320" i="2" s="1"/>
  <c r="BH320" i="2"/>
  <c r="AI320" i="2" s="1"/>
  <c r="BI320" i="2"/>
  <c r="AJ320" i="2" s="1"/>
  <c r="BD320" i="2"/>
  <c r="AE320" i="2" s="1"/>
  <c r="BJ320" i="2"/>
  <c r="AK320" i="2" s="1"/>
  <c r="BE320" i="2"/>
  <c r="AF320" i="2" s="1"/>
  <c r="BK320" i="2"/>
  <c r="AL320" i="2" s="1"/>
  <c r="BF320" i="2"/>
  <c r="AG320" i="2" s="1"/>
  <c r="BB320" i="2"/>
  <c r="AC320" i="2" s="1"/>
  <c r="BG320" i="2"/>
  <c r="AH320" i="2" s="1"/>
  <c r="BC320" i="2"/>
  <c r="AD320" i="2" s="1"/>
  <c r="Z436" i="2"/>
  <c r="Y436" i="2"/>
  <c r="BB436" i="2"/>
  <c r="AC436" i="2" s="1"/>
  <c r="BG436" i="2"/>
  <c r="AH436" i="2" s="1"/>
  <c r="AZ436" i="2"/>
  <c r="AA436" i="2" s="1"/>
  <c r="BI436" i="2"/>
  <c r="AJ436" i="2" s="1"/>
  <c r="BF436" i="2"/>
  <c r="AG436" i="2" s="1"/>
  <c r="BE436" i="2"/>
  <c r="AF436" i="2" s="1"/>
  <c r="BD436" i="2"/>
  <c r="AE436" i="2" s="1"/>
  <c r="BH436" i="2"/>
  <c r="AI436" i="2" s="1"/>
  <c r="BA436" i="2"/>
  <c r="AB436" i="2" s="1"/>
  <c r="BC436" i="2"/>
  <c r="AD436" i="2" s="1"/>
  <c r="BJ436" i="2"/>
  <c r="AK436" i="2" s="1"/>
  <c r="BK436" i="2"/>
  <c r="AL436" i="2" s="1"/>
  <c r="Z445" i="2"/>
  <c r="Y445" i="2"/>
  <c r="AZ445" i="2"/>
  <c r="AA445" i="2" s="1"/>
  <c r="BB445" i="2"/>
  <c r="AC445" i="2" s="1"/>
  <c r="BF445" i="2"/>
  <c r="AG445" i="2" s="1"/>
  <c r="BG445" i="2"/>
  <c r="AH445" i="2" s="1"/>
  <c r="BA445" i="2"/>
  <c r="AB445" i="2" s="1"/>
  <c r="BE445" i="2"/>
  <c r="AF445" i="2" s="1"/>
  <c r="BD445" i="2"/>
  <c r="AE445" i="2" s="1"/>
  <c r="BC445" i="2"/>
  <c r="AD445" i="2" s="1"/>
  <c r="BJ445" i="2"/>
  <c r="AK445" i="2" s="1"/>
  <c r="BK445" i="2"/>
  <c r="AL445" i="2" s="1"/>
  <c r="BH445" i="2"/>
  <c r="AI445" i="2" s="1"/>
  <c r="BI445" i="2"/>
  <c r="AJ445" i="2" s="1"/>
  <c r="Z94" i="2"/>
  <c r="Y94" i="2"/>
  <c r="BG94" i="2"/>
  <c r="AH94" i="2" s="1"/>
  <c r="BI94" i="2"/>
  <c r="AJ94" i="2" s="1"/>
  <c r="BB94" i="2"/>
  <c r="AC94" i="2" s="1"/>
  <c r="BC94" i="2"/>
  <c r="AD94" i="2" s="1"/>
  <c r="BJ94" i="2"/>
  <c r="AK94" i="2" s="1"/>
  <c r="AZ94" i="2"/>
  <c r="AA94" i="2" s="1"/>
  <c r="BF94" i="2"/>
  <c r="AG94" i="2" s="1"/>
  <c r="BD94" i="2"/>
  <c r="AE94" i="2" s="1"/>
  <c r="BH94" i="2"/>
  <c r="AI94" i="2" s="1"/>
  <c r="BA94" i="2"/>
  <c r="AB94" i="2" s="1"/>
  <c r="BK94" i="2"/>
  <c r="AL94" i="2" s="1"/>
  <c r="BE94" i="2"/>
  <c r="AF94" i="2" s="1"/>
  <c r="Z720" i="2"/>
  <c r="Y720" i="2"/>
  <c r="BF720" i="2"/>
  <c r="AG720" i="2" s="1"/>
  <c r="BC720" i="2"/>
  <c r="AD720" i="2" s="1"/>
  <c r="BA720" i="2"/>
  <c r="AB720" i="2" s="1"/>
  <c r="BB720" i="2"/>
  <c r="AC720" i="2" s="1"/>
  <c r="BG720" i="2"/>
  <c r="AH720" i="2" s="1"/>
  <c r="BD720" i="2"/>
  <c r="AE720" i="2" s="1"/>
  <c r="AZ720" i="2"/>
  <c r="AA720" i="2" s="1"/>
  <c r="BJ720" i="2"/>
  <c r="AK720" i="2" s="1"/>
  <c r="BE720" i="2"/>
  <c r="AF720" i="2" s="1"/>
  <c r="BH720" i="2"/>
  <c r="AI720" i="2" s="1"/>
  <c r="BK720" i="2"/>
  <c r="AL720" i="2" s="1"/>
  <c r="BI720" i="2"/>
  <c r="AJ720" i="2" s="1"/>
  <c r="Z1075" i="2"/>
  <c r="Y1075" i="2"/>
  <c r="BC1075" i="2"/>
  <c r="AD1075" i="2" s="1"/>
  <c r="BA1075" i="2"/>
  <c r="AB1075" i="2" s="1"/>
  <c r="AZ1075" i="2"/>
  <c r="AA1075" i="2" s="1"/>
  <c r="BJ1075" i="2"/>
  <c r="AK1075" i="2" s="1"/>
  <c r="BD1075" i="2"/>
  <c r="AE1075" i="2" s="1"/>
  <c r="BF1075" i="2"/>
  <c r="AG1075" i="2" s="1"/>
  <c r="BK1075" i="2"/>
  <c r="AL1075" i="2" s="1"/>
  <c r="BB1075" i="2"/>
  <c r="AC1075" i="2" s="1"/>
  <c r="BH1075" i="2"/>
  <c r="AI1075" i="2" s="1"/>
  <c r="BI1075" i="2"/>
  <c r="AJ1075" i="2" s="1"/>
  <c r="BE1075" i="2"/>
  <c r="AF1075" i="2" s="1"/>
  <c r="BG1075" i="2"/>
  <c r="AH1075" i="2" s="1"/>
  <c r="Z613" i="2"/>
  <c r="Y613" i="2"/>
  <c r="BJ613" i="2"/>
  <c r="AK613" i="2" s="1"/>
  <c r="BI613" i="2"/>
  <c r="AJ613" i="2" s="1"/>
  <c r="BA613" i="2"/>
  <c r="AB613" i="2" s="1"/>
  <c r="AZ613" i="2"/>
  <c r="AA613" i="2" s="1"/>
  <c r="BF613" i="2"/>
  <c r="AG613" i="2" s="1"/>
  <c r="BD613" i="2"/>
  <c r="AE613" i="2" s="1"/>
  <c r="BC613" i="2"/>
  <c r="AD613" i="2" s="1"/>
  <c r="BB613" i="2"/>
  <c r="AC613" i="2" s="1"/>
  <c r="BE613" i="2"/>
  <c r="AF613" i="2" s="1"/>
  <c r="BG613" i="2"/>
  <c r="AH613" i="2" s="1"/>
  <c r="BH613" i="2"/>
  <c r="AI613" i="2" s="1"/>
  <c r="BK613" i="2"/>
  <c r="AL613" i="2" s="1"/>
  <c r="Z22" i="2"/>
  <c r="Y22" i="2"/>
  <c r="BK22" i="2"/>
  <c r="AL22" i="2" s="1"/>
  <c r="BH22" i="2"/>
  <c r="AI22" i="2" s="1"/>
  <c r="BG22" i="2"/>
  <c r="AH22" i="2" s="1"/>
  <c r="BB22" i="2"/>
  <c r="AC22" i="2" s="1"/>
  <c r="BA22" i="2"/>
  <c r="AB22" i="2" s="1"/>
  <c r="BI22" i="2"/>
  <c r="AJ22" i="2" s="1"/>
  <c r="BC22" i="2"/>
  <c r="AD22" i="2" s="1"/>
  <c r="BD22" i="2"/>
  <c r="AE22" i="2" s="1"/>
  <c r="BE22" i="2"/>
  <c r="AF22" i="2" s="1"/>
  <c r="BJ22" i="2"/>
  <c r="AK22" i="2" s="1"/>
  <c r="BF22" i="2"/>
  <c r="AG22" i="2" s="1"/>
  <c r="AZ22" i="2"/>
  <c r="AA22" i="2" s="1"/>
  <c r="Z1009" i="2"/>
  <c r="Y1009" i="2"/>
  <c r="BC1009" i="2"/>
  <c r="AD1009" i="2" s="1"/>
  <c r="BD1009" i="2"/>
  <c r="AE1009" i="2" s="1"/>
  <c r="BH1009" i="2"/>
  <c r="AI1009" i="2" s="1"/>
  <c r="BI1009" i="2"/>
  <c r="AJ1009" i="2" s="1"/>
  <c r="BE1009" i="2"/>
  <c r="AF1009" i="2" s="1"/>
  <c r="BA1009" i="2"/>
  <c r="AB1009" i="2" s="1"/>
  <c r="BJ1009" i="2"/>
  <c r="AK1009" i="2" s="1"/>
  <c r="BF1009" i="2"/>
  <c r="AG1009" i="2" s="1"/>
  <c r="BG1009" i="2"/>
  <c r="AH1009" i="2" s="1"/>
  <c r="BK1009" i="2"/>
  <c r="AL1009" i="2" s="1"/>
  <c r="AZ1009" i="2"/>
  <c r="AA1009" i="2" s="1"/>
  <c r="BB1009" i="2"/>
  <c r="AC1009" i="2" s="1"/>
  <c r="Z90" i="2"/>
  <c r="BB90" i="2"/>
  <c r="AC90" i="2" s="1"/>
  <c r="BH90" i="2"/>
  <c r="AI90" i="2" s="1"/>
  <c r="BI90" i="2"/>
  <c r="AJ90" i="2" s="1"/>
  <c r="Y90" i="2"/>
  <c r="BG90" i="2"/>
  <c r="AH90" i="2" s="1"/>
  <c r="AZ90" i="2"/>
  <c r="AA90" i="2" s="1"/>
  <c r="BE90" i="2"/>
  <c r="AF90" i="2" s="1"/>
  <c r="BF90" i="2"/>
  <c r="AG90" i="2" s="1"/>
  <c r="BD90" i="2"/>
  <c r="AE90" i="2" s="1"/>
  <c r="BA90" i="2"/>
  <c r="AB90" i="2" s="1"/>
  <c r="BJ90" i="2"/>
  <c r="AK90" i="2" s="1"/>
  <c r="BC90" i="2"/>
  <c r="AD90" i="2" s="1"/>
  <c r="BK90" i="2"/>
  <c r="AL90" i="2" s="1"/>
  <c r="Z249" i="2"/>
  <c r="AZ249" i="2"/>
  <c r="AA249" i="2" s="1"/>
  <c r="BC249" i="2"/>
  <c r="AD249" i="2" s="1"/>
  <c r="Y249" i="2"/>
  <c r="BH249" i="2"/>
  <c r="AI249" i="2" s="1"/>
  <c r="BI249" i="2"/>
  <c r="AJ249" i="2" s="1"/>
  <c r="BF249" i="2"/>
  <c r="AG249" i="2" s="1"/>
  <c r="BA249" i="2"/>
  <c r="AB249" i="2" s="1"/>
  <c r="BD249" i="2"/>
  <c r="AE249" i="2" s="1"/>
  <c r="BB249" i="2"/>
  <c r="AC249" i="2" s="1"/>
  <c r="BJ249" i="2"/>
  <c r="AK249" i="2" s="1"/>
  <c r="BE249" i="2"/>
  <c r="AF249" i="2" s="1"/>
  <c r="BK249" i="2"/>
  <c r="AL249" i="2" s="1"/>
  <c r="BG249" i="2"/>
  <c r="AH249" i="2" s="1"/>
  <c r="Z666" i="2"/>
  <c r="BH666" i="2"/>
  <c r="AI666" i="2" s="1"/>
  <c r="Y666" i="2"/>
  <c r="AZ666" i="2"/>
  <c r="AA666" i="2" s="1"/>
  <c r="BC666" i="2"/>
  <c r="AD666" i="2" s="1"/>
  <c r="BG666" i="2"/>
  <c r="AH666" i="2" s="1"/>
  <c r="BA666" i="2"/>
  <c r="AB666" i="2" s="1"/>
  <c r="BF666" i="2"/>
  <c r="AG666" i="2" s="1"/>
  <c r="BI666" i="2"/>
  <c r="AJ666" i="2" s="1"/>
  <c r="BB666" i="2"/>
  <c r="AC666" i="2" s="1"/>
  <c r="BJ666" i="2"/>
  <c r="AK666" i="2" s="1"/>
  <c r="BE666" i="2"/>
  <c r="AF666" i="2" s="1"/>
  <c r="BK666" i="2"/>
  <c r="AL666" i="2" s="1"/>
  <c r="BD666" i="2"/>
  <c r="AE666" i="2" s="1"/>
  <c r="Y647" i="2"/>
  <c r="Z647" i="2"/>
  <c r="BJ647" i="2"/>
  <c r="AK647" i="2" s="1"/>
  <c r="BF647" i="2"/>
  <c r="AG647" i="2" s="1"/>
  <c r="AZ647" i="2"/>
  <c r="AA647" i="2" s="1"/>
  <c r="BK647" i="2"/>
  <c r="AL647" i="2" s="1"/>
  <c r="BH647" i="2"/>
  <c r="AI647" i="2" s="1"/>
  <c r="BG647" i="2"/>
  <c r="AH647" i="2" s="1"/>
  <c r="BB647" i="2"/>
  <c r="AC647" i="2" s="1"/>
  <c r="BA647" i="2"/>
  <c r="AB647" i="2" s="1"/>
  <c r="BI647" i="2"/>
  <c r="AJ647" i="2" s="1"/>
  <c r="BC647" i="2"/>
  <c r="AD647" i="2" s="1"/>
  <c r="BD647" i="2"/>
  <c r="AE647" i="2" s="1"/>
  <c r="BE647" i="2"/>
  <c r="AF647" i="2" s="1"/>
  <c r="Z25" i="2"/>
  <c r="Y25" i="2"/>
  <c r="BA25" i="2"/>
  <c r="AB25" i="2" s="1"/>
  <c r="BD25" i="2"/>
  <c r="AE25" i="2" s="1"/>
  <c r="BH25" i="2"/>
  <c r="AI25" i="2" s="1"/>
  <c r="BE25" i="2"/>
  <c r="AF25" i="2" s="1"/>
  <c r="AZ25" i="2"/>
  <c r="AA25" i="2" s="1"/>
  <c r="BC25" i="2"/>
  <c r="AD25" i="2" s="1"/>
  <c r="BJ25" i="2"/>
  <c r="AK25" i="2" s="1"/>
  <c r="BK25" i="2"/>
  <c r="AL25" i="2" s="1"/>
  <c r="BB25" i="2"/>
  <c r="AC25" i="2" s="1"/>
  <c r="BF25" i="2"/>
  <c r="AG25" i="2" s="1"/>
  <c r="BG25" i="2"/>
  <c r="AH25" i="2" s="1"/>
  <c r="BI25" i="2"/>
  <c r="AJ25" i="2" s="1"/>
  <c r="Z511" i="2"/>
  <c r="Y511" i="2"/>
  <c r="BI511" i="2"/>
  <c r="AJ511" i="2" s="1"/>
  <c r="BD511" i="2"/>
  <c r="AE511" i="2" s="1"/>
  <c r="AZ511" i="2"/>
  <c r="AA511" i="2" s="1"/>
  <c r="BE511" i="2"/>
  <c r="AF511" i="2" s="1"/>
  <c r="BB511" i="2"/>
  <c r="AC511" i="2" s="1"/>
  <c r="BA511" i="2"/>
  <c r="AB511" i="2" s="1"/>
  <c r="BC511" i="2"/>
  <c r="AD511" i="2" s="1"/>
  <c r="BJ511" i="2"/>
  <c r="AK511" i="2" s="1"/>
  <c r="BK511" i="2"/>
  <c r="AL511" i="2" s="1"/>
  <c r="BF511" i="2"/>
  <c r="AG511" i="2" s="1"/>
  <c r="BG511" i="2"/>
  <c r="AH511" i="2" s="1"/>
  <c r="BH511" i="2"/>
  <c r="AI511" i="2" s="1"/>
  <c r="Y609" i="2"/>
  <c r="Z609" i="2"/>
  <c r="BI609" i="2"/>
  <c r="AJ609" i="2" s="1"/>
  <c r="BC609" i="2"/>
  <c r="AD609" i="2" s="1"/>
  <c r="BD609" i="2"/>
  <c r="AE609" i="2" s="1"/>
  <c r="BE609" i="2"/>
  <c r="AF609" i="2" s="1"/>
  <c r="AZ609" i="2"/>
  <c r="AA609" i="2" s="1"/>
  <c r="BF609" i="2"/>
  <c r="AG609" i="2" s="1"/>
  <c r="BA609" i="2"/>
  <c r="AB609" i="2" s="1"/>
  <c r="BG609" i="2"/>
  <c r="AH609" i="2" s="1"/>
  <c r="BJ609" i="2"/>
  <c r="AK609" i="2" s="1"/>
  <c r="BK609" i="2"/>
  <c r="AL609" i="2" s="1"/>
  <c r="BH609" i="2"/>
  <c r="AI609" i="2" s="1"/>
  <c r="BB609" i="2"/>
  <c r="AC609" i="2" s="1"/>
  <c r="Z112" i="2"/>
  <c r="AZ112" i="2"/>
  <c r="AA112" i="2" s="1"/>
  <c r="Y112" i="2"/>
  <c r="BC112" i="2"/>
  <c r="AD112" i="2" s="1"/>
  <c r="BF112" i="2"/>
  <c r="AG112" i="2" s="1"/>
  <c r="BI112" i="2"/>
  <c r="AJ112" i="2" s="1"/>
  <c r="BA112" i="2"/>
  <c r="AB112" i="2" s="1"/>
  <c r="BJ112" i="2"/>
  <c r="AK112" i="2" s="1"/>
  <c r="BG112" i="2"/>
  <c r="AH112" i="2" s="1"/>
  <c r="BK112" i="2"/>
  <c r="AL112" i="2" s="1"/>
  <c r="BB112" i="2"/>
  <c r="AC112" i="2" s="1"/>
  <c r="BD112" i="2"/>
  <c r="AE112" i="2" s="1"/>
  <c r="BE112" i="2"/>
  <c r="AF112" i="2" s="1"/>
  <c r="BH112" i="2"/>
  <c r="AI112" i="2" s="1"/>
  <c r="Z117" i="2"/>
  <c r="BK117" i="2"/>
  <c r="AL117" i="2" s="1"/>
  <c r="BE117" i="2"/>
  <c r="AF117" i="2" s="1"/>
  <c r="BF117" i="2"/>
  <c r="AG117" i="2" s="1"/>
  <c r="Y117" i="2"/>
  <c r="BC117" i="2"/>
  <c r="AD117" i="2" s="1"/>
  <c r="BH117" i="2"/>
  <c r="AI117" i="2" s="1"/>
  <c r="BG117" i="2"/>
  <c r="AH117" i="2" s="1"/>
  <c r="BA117" i="2"/>
  <c r="AB117" i="2" s="1"/>
  <c r="AZ117" i="2"/>
  <c r="AA117" i="2" s="1"/>
  <c r="BJ117" i="2"/>
  <c r="AK117" i="2" s="1"/>
  <c r="BI117" i="2"/>
  <c r="AJ117" i="2" s="1"/>
  <c r="BB117" i="2"/>
  <c r="AC117" i="2" s="1"/>
  <c r="BD117" i="2"/>
  <c r="AE117" i="2" s="1"/>
  <c r="Y808" i="2"/>
  <c r="Z808" i="2"/>
  <c r="BI808" i="2"/>
  <c r="AJ808" i="2" s="1"/>
  <c r="BE808" i="2"/>
  <c r="AF808" i="2" s="1"/>
  <c r="AZ808" i="2"/>
  <c r="AA808" i="2" s="1"/>
  <c r="BJ808" i="2"/>
  <c r="AK808" i="2" s="1"/>
  <c r="BA808" i="2"/>
  <c r="AB808" i="2" s="1"/>
  <c r="BK808" i="2"/>
  <c r="AL808" i="2" s="1"/>
  <c r="BF808" i="2"/>
  <c r="AG808" i="2" s="1"/>
  <c r="BG808" i="2"/>
  <c r="AH808" i="2" s="1"/>
  <c r="BB808" i="2"/>
  <c r="AC808" i="2" s="1"/>
  <c r="BC808" i="2"/>
  <c r="AD808" i="2" s="1"/>
  <c r="BH808" i="2"/>
  <c r="AI808" i="2" s="1"/>
  <c r="BD808" i="2"/>
  <c r="AE808" i="2" s="1"/>
  <c r="Z74" i="2"/>
  <c r="Y74" i="2"/>
  <c r="BE74" i="2"/>
  <c r="AF74" i="2" s="1"/>
  <c r="BA74" i="2"/>
  <c r="AB74" i="2" s="1"/>
  <c r="BJ74" i="2"/>
  <c r="AK74" i="2" s="1"/>
  <c r="BK74" i="2"/>
  <c r="AL74" i="2" s="1"/>
  <c r="BF74" i="2"/>
  <c r="AG74" i="2" s="1"/>
  <c r="BH74" i="2"/>
  <c r="AI74" i="2" s="1"/>
  <c r="BG74" i="2"/>
  <c r="AH74" i="2" s="1"/>
  <c r="BI74" i="2"/>
  <c r="AJ74" i="2" s="1"/>
  <c r="BB74" i="2"/>
  <c r="AC74" i="2" s="1"/>
  <c r="BC74" i="2"/>
  <c r="AD74" i="2" s="1"/>
  <c r="BD74" i="2"/>
  <c r="AE74" i="2" s="1"/>
  <c r="AZ74" i="2"/>
  <c r="AA74" i="2" s="1"/>
  <c r="Z586" i="2"/>
  <c r="Y586" i="2"/>
  <c r="BB586" i="2"/>
  <c r="AC586" i="2" s="1"/>
  <c r="BJ586" i="2"/>
  <c r="AK586" i="2" s="1"/>
  <c r="AZ586" i="2"/>
  <c r="AA586" i="2" s="1"/>
  <c r="BI586" i="2"/>
  <c r="AJ586" i="2" s="1"/>
  <c r="BK586" i="2"/>
  <c r="AL586" i="2" s="1"/>
  <c r="BD586" i="2"/>
  <c r="AE586" i="2" s="1"/>
  <c r="BE586" i="2"/>
  <c r="AF586" i="2" s="1"/>
  <c r="BA586" i="2"/>
  <c r="AB586" i="2" s="1"/>
  <c r="BC586" i="2"/>
  <c r="AD586" i="2" s="1"/>
  <c r="BH586" i="2"/>
  <c r="AI586" i="2" s="1"/>
  <c r="BF586" i="2"/>
  <c r="AG586" i="2" s="1"/>
  <c r="BG586" i="2"/>
  <c r="AH586" i="2" s="1"/>
  <c r="Z721" i="2"/>
  <c r="AZ721" i="2"/>
  <c r="AA721" i="2" s="1"/>
  <c r="BE721" i="2"/>
  <c r="AF721" i="2" s="1"/>
  <c r="Y721" i="2"/>
  <c r="BI721" i="2"/>
  <c r="AJ721" i="2" s="1"/>
  <c r="BC721" i="2"/>
  <c r="AD721" i="2" s="1"/>
  <c r="BJ721" i="2"/>
  <c r="AK721" i="2" s="1"/>
  <c r="BK721" i="2"/>
  <c r="AL721" i="2" s="1"/>
  <c r="BF721" i="2"/>
  <c r="AG721" i="2" s="1"/>
  <c r="BH721" i="2"/>
  <c r="AI721" i="2" s="1"/>
  <c r="BG721" i="2"/>
  <c r="AH721" i="2" s="1"/>
  <c r="BB721" i="2"/>
  <c r="AC721" i="2" s="1"/>
  <c r="BD721" i="2"/>
  <c r="AE721" i="2" s="1"/>
  <c r="BA721" i="2"/>
  <c r="AB721" i="2" s="1"/>
  <c r="Z40" i="2"/>
  <c r="Y40" i="2"/>
  <c r="BD40" i="2"/>
  <c r="AE40" i="2" s="1"/>
  <c r="BA40" i="2"/>
  <c r="AB40" i="2" s="1"/>
  <c r="BJ40" i="2"/>
  <c r="AK40" i="2" s="1"/>
  <c r="BE40" i="2"/>
  <c r="AF40" i="2" s="1"/>
  <c r="BB40" i="2"/>
  <c r="AC40" i="2" s="1"/>
  <c r="BK40" i="2"/>
  <c r="AL40" i="2" s="1"/>
  <c r="BC40" i="2"/>
  <c r="AD40" i="2" s="1"/>
  <c r="BF40" i="2"/>
  <c r="AG40" i="2" s="1"/>
  <c r="BG40" i="2"/>
  <c r="AH40" i="2" s="1"/>
  <c r="BH40" i="2"/>
  <c r="AI40" i="2" s="1"/>
  <c r="BI40" i="2"/>
  <c r="AJ40" i="2" s="1"/>
  <c r="AZ40" i="2"/>
  <c r="AA40" i="2" s="1"/>
  <c r="Z475" i="2"/>
  <c r="Y475" i="2"/>
  <c r="BG475" i="2"/>
  <c r="AH475" i="2" s="1"/>
  <c r="BH475" i="2"/>
  <c r="AI475" i="2" s="1"/>
  <c r="BI475" i="2"/>
  <c r="AJ475" i="2" s="1"/>
  <c r="BD475" i="2"/>
  <c r="AE475" i="2" s="1"/>
  <c r="AZ475" i="2"/>
  <c r="AA475" i="2" s="1"/>
  <c r="BE475" i="2"/>
  <c r="AF475" i="2" s="1"/>
  <c r="BB475" i="2"/>
  <c r="AC475" i="2" s="1"/>
  <c r="BA475" i="2"/>
  <c r="AB475" i="2" s="1"/>
  <c r="BC475" i="2"/>
  <c r="AD475" i="2" s="1"/>
  <c r="BJ475" i="2"/>
  <c r="AK475" i="2" s="1"/>
  <c r="BK475" i="2"/>
  <c r="AL475" i="2" s="1"/>
  <c r="BF475" i="2"/>
  <c r="AG475" i="2" s="1"/>
  <c r="Z202" i="2"/>
  <c r="BF202" i="2"/>
  <c r="AG202" i="2" s="1"/>
  <c r="BA202" i="2"/>
  <c r="AB202" i="2" s="1"/>
  <c r="BI202" i="2"/>
  <c r="AJ202" i="2" s="1"/>
  <c r="Y202" i="2"/>
  <c r="AZ202" i="2"/>
  <c r="AA202" i="2" s="1"/>
  <c r="BG202" i="2"/>
  <c r="AH202" i="2" s="1"/>
  <c r="BH202" i="2"/>
  <c r="AI202" i="2" s="1"/>
  <c r="BB202" i="2"/>
  <c r="AC202" i="2" s="1"/>
  <c r="BJ202" i="2"/>
  <c r="AK202" i="2" s="1"/>
  <c r="BC202" i="2"/>
  <c r="AD202" i="2" s="1"/>
  <c r="BE202" i="2"/>
  <c r="AF202" i="2" s="1"/>
  <c r="BD202" i="2"/>
  <c r="AE202" i="2" s="1"/>
  <c r="BK202" i="2"/>
  <c r="AL202" i="2" s="1"/>
  <c r="Y92" i="2"/>
  <c r="Z92" i="2"/>
  <c r="BC92" i="2"/>
  <c r="AD92" i="2" s="1"/>
  <c r="BH92" i="2"/>
  <c r="AI92" i="2" s="1"/>
  <c r="BD92" i="2"/>
  <c r="AE92" i="2" s="1"/>
  <c r="BI92" i="2"/>
  <c r="AJ92" i="2" s="1"/>
  <c r="BE92" i="2"/>
  <c r="AF92" i="2" s="1"/>
  <c r="AZ92" i="2"/>
  <c r="AA92" i="2" s="1"/>
  <c r="BJ92" i="2"/>
  <c r="AK92" i="2" s="1"/>
  <c r="BA92" i="2"/>
  <c r="AB92" i="2" s="1"/>
  <c r="BK92" i="2"/>
  <c r="AL92" i="2" s="1"/>
  <c r="BF92" i="2"/>
  <c r="AG92" i="2" s="1"/>
  <c r="BG92" i="2"/>
  <c r="AH92" i="2" s="1"/>
  <c r="BB92" i="2"/>
  <c r="AC92" i="2" s="1"/>
  <c r="Z288" i="2"/>
  <c r="Y288" i="2"/>
  <c r="BF288" i="2"/>
  <c r="AG288" i="2" s="1"/>
  <c r="AZ288" i="2"/>
  <c r="AA288" i="2" s="1"/>
  <c r="BB288" i="2"/>
  <c r="AC288" i="2" s="1"/>
  <c r="BD288" i="2"/>
  <c r="AE288" i="2" s="1"/>
  <c r="BE288" i="2"/>
  <c r="AF288" i="2" s="1"/>
  <c r="BC288" i="2"/>
  <c r="AD288" i="2" s="1"/>
  <c r="BJ288" i="2"/>
  <c r="AK288" i="2" s="1"/>
  <c r="BA288" i="2"/>
  <c r="AB288" i="2" s="1"/>
  <c r="BI288" i="2"/>
  <c r="AJ288" i="2" s="1"/>
  <c r="BG288" i="2"/>
  <c r="AH288" i="2" s="1"/>
  <c r="BH288" i="2"/>
  <c r="AI288" i="2" s="1"/>
  <c r="BK288" i="2"/>
  <c r="AL288" i="2" s="1"/>
  <c r="Y108" i="2"/>
  <c r="Z108" i="2"/>
  <c r="BF108" i="2"/>
  <c r="AG108" i="2" s="1"/>
  <c r="BA108" i="2"/>
  <c r="AB108" i="2" s="1"/>
  <c r="BH108" i="2"/>
  <c r="AI108" i="2" s="1"/>
  <c r="BG108" i="2"/>
  <c r="AH108" i="2" s="1"/>
  <c r="BB108" i="2"/>
  <c r="AC108" i="2" s="1"/>
  <c r="BI108" i="2"/>
  <c r="AJ108" i="2" s="1"/>
  <c r="BC108" i="2"/>
  <c r="AD108" i="2" s="1"/>
  <c r="BJ108" i="2"/>
  <c r="AK108" i="2" s="1"/>
  <c r="BD108" i="2"/>
  <c r="AE108" i="2" s="1"/>
  <c r="BK108" i="2"/>
  <c r="AL108" i="2" s="1"/>
  <c r="BE108" i="2"/>
  <c r="AF108" i="2" s="1"/>
  <c r="AZ108" i="2"/>
  <c r="AA108" i="2" s="1"/>
  <c r="Z437" i="2"/>
  <c r="BF437" i="2"/>
  <c r="AG437" i="2" s="1"/>
  <c r="Y437" i="2"/>
  <c r="BJ437" i="2"/>
  <c r="AK437" i="2" s="1"/>
  <c r="BK437" i="2"/>
  <c r="AL437" i="2" s="1"/>
  <c r="BE437" i="2"/>
  <c r="AF437" i="2" s="1"/>
  <c r="BD437" i="2"/>
  <c r="AE437" i="2" s="1"/>
  <c r="BC437" i="2"/>
  <c r="AD437" i="2" s="1"/>
  <c r="BH437" i="2"/>
  <c r="AI437" i="2" s="1"/>
  <c r="BI437" i="2"/>
  <c r="AJ437" i="2" s="1"/>
  <c r="BA437" i="2"/>
  <c r="AB437" i="2" s="1"/>
  <c r="AZ437" i="2"/>
  <c r="AA437" i="2" s="1"/>
  <c r="BB437" i="2"/>
  <c r="AC437" i="2" s="1"/>
  <c r="BG437" i="2"/>
  <c r="AH437" i="2" s="1"/>
  <c r="Y82" i="2"/>
  <c r="Z82" i="2"/>
  <c r="BB82" i="2"/>
  <c r="AC82" i="2" s="1"/>
  <c r="BC82" i="2"/>
  <c r="AD82" i="2" s="1"/>
  <c r="BF82" i="2"/>
  <c r="AG82" i="2" s="1"/>
  <c r="BH82" i="2"/>
  <c r="AI82" i="2" s="1"/>
  <c r="BG82" i="2"/>
  <c r="AH82" i="2" s="1"/>
  <c r="AZ82" i="2"/>
  <c r="AA82" i="2" s="1"/>
  <c r="BI82" i="2"/>
  <c r="AJ82" i="2" s="1"/>
  <c r="BD82" i="2"/>
  <c r="AE82" i="2" s="1"/>
  <c r="BA82" i="2"/>
  <c r="AB82" i="2" s="1"/>
  <c r="BE82" i="2"/>
  <c r="AF82" i="2" s="1"/>
  <c r="BJ82" i="2"/>
  <c r="AK82" i="2" s="1"/>
  <c r="BK82" i="2"/>
  <c r="AL82" i="2" s="1"/>
  <c r="Z596" i="2"/>
  <c r="Y596" i="2"/>
  <c r="BE596" i="2"/>
  <c r="AF596" i="2" s="1"/>
  <c r="BF596" i="2"/>
  <c r="AG596" i="2" s="1"/>
  <c r="BG596" i="2"/>
  <c r="AH596" i="2" s="1"/>
  <c r="BA596" i="2"/>
  <c r="AB596" i="2" s="1"/>
  <c r="AZ596" i="2"/>
  <c r="AA596" i="2" s="1"/>
  <c r="BB596" i="2"/>
  <c r="AC596" i="2" s="1"/>
  <c r="BC596" i="2"/>
  <c r="AD596" i="2" s="1"/>
  <c r="BH596" i="2"/>
  <c r="AI596" i="2" s="1"/>
  <c r="BJ596" i="2"/>
  <c r="AK596" i="2" s="1"/>
  <c r="BI596" i="2"/>
  <c r="AJ596" i="2" s="1"/>
  <c r="BK596" i="2"/>
  <c r="AL596" i="2" s="1"/>
  <c r="BD596" i="2"/>
  <c r="AE596" i="2" s="1"/>
  <c r="Z232" i="2"/>
  <c r="BD232" i="2"/>
  <c r="AE232" i="2" s="1"/>
  <c r="BA232" i="2"/>
  <c r="AB232" i="2" s="1"/>
  <c r="BF232" i="2"/>
  <c r="AG232" i="2" s="1"/>
  <c r="BC232" i="2"/>
  <c r="AD232" i="2" s="1"/>
  <c r="BH232" i="2"/>
  <c r="AI232" i="2" s="1"/>
  <c r="Y232" i="2"/>
  <c r="BB232" i="2"/>
  <c r="AC232" i="2" s="1"/>
  <c r="BG232" i="2"/>
  <c r="AH232" i="2" s="1"/>
  <c r="AZ232" i="2"/>
  <c r="AA232" i="2" s="1"/>
  <c r="BJ232" i="2"/>
  <c r="AK232" i="2" s="1"/>
  <c r="BK232" i="2"/>
  <c r="AL232" i="2" s="1"/>
  <c r="BI232" i="2"/>
  <c r="AJ232" i="2" s="1"/>
  <c r="BE232" i="2"/>
  <c r="AF232" i="2" s="1"/>
  <c r="Z272" i="2"/>
  <c r="BH272" i="2"/>
  <c r="AI272" i="2" s="1"/>
  <c r="Y272" i="2"/>
  <c r="BB272" i="2"/>
  <c r="AC272" i="2" s="1"/>
  <c r="BE272" i="2"/>
  <c r="AF272" i="2" s="1"/>
  <c r="BC272" i="2"/>
  <c r="AD272" i="2" s="1"/>
  <c r="BA272" i="2"/>
  <c r="AB272" i="2" s="1"/>
  <c r="BD272" i="2"/>
  <c r="AE272" i="2" s="1"/>
  <c r="AZ272" i="2"/>
  <c r="AA272" i="2" s="1"/>
  <c r="BJ272" i="2"/>
  <c r="AK272" i="2" s="1"/>
  <c r="BK272" i="2"/>
  <c r="AL272" i="2" s="1"/>
  <c r="BF272" i="2"/>
  <c r="AG272" i="2" s="1"/>
  <c r="BI272" i="2"/>
  <c r="AJ272" i="2" s="1"/>
  <c r="BG272" i="2"/>
  <c r="AH272" i="2" s="1"/>
  <c r="Y231" i="2"/>
  <c r="Z231" i="2"/>
  <c r="BJ231" i="2"/>
  <c r="AK231" i="2" s="1"/>
  <c r="BB231" i="2"/>
  <c r="AC231" i="2" s="1"/>
  <c r="BK231" i="2"/>
  <c r="AL231" i="2" s="1"/>
  <c r="BC231" i="2"/>
  <c r="AD231" i="2" s="1"/>
  <c r="BF231" i="2"/>
  <c r="AG231" i="2" s="1"/>
  <c r="BH231" i="2"/>
  <c r="AI231" i="2" s="1"/>
  <c r="BG231" i="2"/>
  <c r="AH231" i="2" s="1"/>
  <c r="AZ231" i="2"/>
  <c r="AA231" i="2" s="1"/>
  <c r="BI231" i="2"/>
  <c r="AJ231" i="2" s="1"/>
  <c r="BD231" i="2"/>
  <c r="AE231" i="2" s="1"/>
  <c r="BA231" i="2"/>
  <c r="AB231" i="2" s="1"/>
  <c r="BE231" i="2"/>
  <c r="AF231" i="2" s="1"/>
  <c r="Z21" i="2"/>
  <c r="BC21" i="2"/>
  <c r="AD21" i="2" s="1"/>
  <c r="Y21" i="2"/>
  <c r="AZ21" i="2"/>
  <c r="AA21" i="2" s="1"/>
  <c r="BI21" i="2"/>
  <c r="AJ21" i="2" s="1"/>
  <c r="BE21" i="2"/>
  <c r="AF21" i="2" s="1"/>
  <c r="BA21" i="2"/>
  <c r="AB21" i="2" s="1"/>
  <c r="BD21" i="2"/>
  <c r="AE21" i="2" s="1"/>
  <c r="BJ21" i="2"/>
  <c r="AK21" i="2" s="1"/>
  <c r="BB21" i="2"/>
  <c r="AC21" i="2" s="1"/>
  <c r="BK21" i="2"/>
  <c r="AL21" i="2" s="1"/>
  <c r="BF21" i="2"/>
  <c r="AG21" i="2" s="1"/>
  <c r="BH21" i="2"/>
  <c r="AI21" i="2" s="1"/>
  <c r="BG21" i="2"/>
  <c r="AH21" i="2" s="1"/>
  <c r="Z278" i="2"/>
  <c r="BF278" i="2"/>
  <c r="AG278" i="2" s="1"/>
  <c r="BG278" i="2"/>
  <c r="AH278" i="2" s="1"/>
  <c r="Y278" i="2"/>
  <c r="BB278" i="2"/>
  <c r="AC278" i="2" s="1"/>
  <c r="BI278" i="2"/>
  <c r="AJ278" i="2" s="1"/>
  <c r="BD278" i="2"/>
  <c r="AE278" i="2" s="1"/>
  <c r="BE278" i="2"/>
  <c r="AF278" i="2" s="1"/>
  <c r="BC278" i="2"/>
  <c r="AD278" i="2" s="1"/>
  <c r="BA278" i="2"/>
  <c r="AB278" i="2" s="1"/>
  <c r="BH278" i="2"/>
  <c r="AI278" i="2" s="1"/>
  <c r="AZ278" i="2"/>
  <c r="AA278" i="2" s="1"/>
  <c r="BJ278" i="2"/>
  <c r="AK278" i="2" s="1"/>
  <c r="BK278" i="2"/>
  <c r="AL278" i="2" s="1"/>
  <c r="Z260" i="2"/>
  <c r="BA260" i="2"/>
  <c r="AB260" i="2" s="1"/>
  <c r="BG260" i="2"/>
  <c r="AH260" i="2" s="1"/>
  <c r="BH260" i="2"/>
  <c r="AI260" i="2" s="1"/>
  <c r="AZ260" i="2"/>
  <c r="AA260" i="2" s="1"/>
  <c r="BE260" i="2"/>
  <c r="AF260" i="2" s="1"/>
  <c r="Y260" i="2"/>
  <c r="BD260" i="2"/>
  <c r="AE260" i="2" s="1"/>
  <c r="BJ260" i="2"/>
  <c r="AK260" i="2" s="1"/>
  <c r="BK260" i="2"/>
  <c r="AL260" i="2" s="1"/>
  <c r="BF260" i="2"/>
  <c r="AG260" i="2" s="1"/>
  <c r="BB260" i="2"/>
  <c r="AC260" i="2" s="1"/>
  <c r="BC260" i="2"/>
  <c r="AD260" i="2" s="1"/>
  <c r="BI260" i="2"/>
  <c r="AJ260" i="2" s="1"/>
  <c r="Z626" i="2"/>
  <c r="BB626" i="2"/>
  <c r="AC626" i="2" s="1"/>
  <c r="Y626" i="2"/>
  <c r="BJ626" i="2"/>
  <c r="AK626" i="2" s="1"/>
  <c r="BG626" i="2"/>
  <c r="AH626" i="2" s="1"/>
  <c r="BK626" i="2"/>
  <c r="AL626" i="2" s="1"/>
  <c r="BH626" i="2"/>
  <c r="AI626" i="2" s="1"/>
  <c r="BA626" i="2"/>
  <c r="AB626" i="2" s="1"/>
  <c r="AZ626" i="2"/>
  <c r="AA626" i="2" s="1"/>
  <c r="BE626" i="2"/>
  <c r="AF626" i="2" s="1"/>
  <c r="BF626" i="2"/>
  <c r="AG626" i="2" s="1"/>
  <c r="BI626" i="2"/>
  <c r="AJ626" i="2" s="1"/>
  <c r="BC626" i="2"/>
  <c r="AD626" i="2" s="1"/>
  <c r="BD626" i="2"/>
  <c r="AE626" i="2" s="1"/>
  <c r="Y47" i="2"/>
  <c r="BE47" i="2"/>
  <c r="AF47" i="2" s="1"/>
  <c r="BI47" i="2"/>
  <c r="AJ47" i="2" s="1"/>
  <c r="BK47" i="2"/>
  <c r="AL47" i="2" s="1"/>
  <c r="BA47" i="2"/>
  <c r="AB47" i="2" s="1"/>
  <c r="Z47" i="2"/>
  <c r="BF47" i="2"/>
  <c r="AG47" i="2" s="1"/>
  <c r="BB47" i="2"/>
  <c r="AC47" i="2" s="1"/>
  <c r="BH47" i="2"/>
  <c r="AI47" i="2" s="1"/>
  <c r="BG47" i="2"/>
  <c r="AH47" i="2" s="1"/>
  <c r="BC47" i="2"/>
  <c r="AD47" i="2" s="1"/>
  <c r="BD47" i="2"/>
  <c r="AE47" i="2" s="1"/>
  <c r="BJ47" i="2"/>
  <c r="AK47" i="2" s="1"/>
  <c r="AZ47" i="2"/>
  <c r="AA47" i="2" s="1"/>
  <c r="Z424" i="2"/>
  <c r="BI424" i="2"/>
  <c r="AJ424" i="2" s="1"/>
  <c r="Y424" i="2"/>
  <c r="AZ424" i="2"/>
  <c r="AA424" i="2" s="1"/>
  <c r="BC424" i="2"/>
  <c r="AD424" i="2" s="1"/>
  <c r="BJ424" i="2"/>
  <c r="AK424" i="2" s="1"/>
  <c r="BK424" i="2"/>
  <c r="AL424" i="2" s="1"/>
  <c r="BE424" i="2"/>
  <c r="AF424" i="2" s="1"/>
  <c r="BD424" i="2"/>
  <c r="AE424" i="2" s="1"/>
  <c r="BA424" i="2"/>
  <c r="AB424" i="2" s="1"/>
  <c r="BF424" i="2"/>
  <c r="AG424" i="2" s="1"/>
  <c r="BH424" i="2"/>
  <c r="AI424" i="2" s="1"/>
  <c r="BG424" i="2"/>
  <c r="AH424" i="2" s="1"/>
  <c r="BB424" i="2"/>
  <c r="AC424" i="2" s="1"/>
  <c r="Z344" i="2"/>
  <c r="Y344" i="2"/>
  <c r="AZ344" i="2"/>
  <c r="AA344" i="2" s="1"/>
  <c r="BH344" i="2"/>
  <c r="AI344" i="2" s="1"/>
  <c r="BC344" i="2"/>
  <c r="AD344" i="2" s="1"/>
  <c r="BJ344" i="2"/>
  <c r="AK344" i="2" s="1"/>
  <c r="BG344" i="2"/>
  <c r="AH344" i="2" s="1"/>
  <c r="BB344" i="2"/>
  <c r="AC344" i="2" s="1"/>
  <c r="BA344" i="2"/>
  <c r="AB344" i="2" s="1"/>
  <c r="BI344" i="2"/>
  <c r="AJ344" i="2" s="1"/>
  <c r="BD344" i="2"/>
  <c r="AE344" i="2" s="1"/>
  <c r="BE344" i="2"/>
  <c r="AF344" i="2" s="1"/>
  <c r="BK344" i="2"/>
  <c r="AL344" i="2" s="1"/>
  <c r="BF344" i="2"/>
  <c r="AG344" i="2" s="1"/>
  <c r="Z878" i="2"/>
  <c r="Y878" i="2"/>
  <c r="BA878" i="2"/>
  <c r="AB878" i="2" s="1"/>
  <c r="BG878" i="2"/>
  <c r="AH878" i="2" s="1"/>
  <c r="BB878" i="2"/>
  <c r="AC878" i="2" s="1"/>
  <c r="BD878" i="2"/>
  <c r="AE878" i="2" s="1"/>
  <c r="BC878" i="2"/>
  <c r="AD878" i="2" s="1"/>
  <c r="BE878" i="2"/>
  <c r="AF878" i="2" s="1"/>
  <c r="AZ878" i="2"/>
  <c r="AA878" i="2" s="1"/>
  <c r="BI878" i="2"/>
  <c r="AJ878" i="2" s="1"/>
  <c r="BF878" i="2"/>
  <c r="AG878" i="2" s="1"/>
  <c r="BJ878" i="2"/>
  <c r="AK878" i="2" s="1"/>
  <c r="BK878" i="2"/>
  <c r="AL878" i="2" s="1"/>
  <c r="BH878" i="2"/>
  <c r="AI878" i="2" s="1"/>
  <c r="Z205" i="2"/>
  <c r="BC205" i="2"/>
  <c r="AD205" i="2" s="1"/>
  <c r="BG205" i="2"/>
  <c r="AH205" i="2" s="1"/>
  <c r="Y205" i="2"/>
  <c r="BD205" i="2"/>
  <c r="AE205" i="2" s="1"/>
  <c r="AZ205" i="2"/>
  <c r="AA205" i="2" s="1"/>
  <c r="BB205" i="2"/>
  <c r="AC205" i="2" s="1"/>
  <c r="BA205" i="2"/>
  <c r="AB205" i="2" s="1"/>
  <c r="BE205" i="2"/>
  <c r="AF205" i="2" s="1"/>
  <c r="BF205" i="2"/>
  <c r="AG205" i="2" s="1"/>
  <c r="BJ205" i="2"/>
  <c r="AK205" i="2" s="1"/>
  <c r="BI205" i="2"/>
  <c r="AJ205" i="2" s="1"/>
  <c r="BK205" i="2"/>
  <c r="AL205" i="2" s="1"/>
  <c r="BH205" i="2"/>
  <c r="AI205" i="2" s="1"/>
  <c r="Z825" i="2"/>
  <c r="BG825" i="2"/>
  <c r="AH825" i="2" s="1"/>
  <c r="Y825" i="2"/>
  <c r="BK825" i="2"/>
  <c r="AL825" i="2" s="1"/>
  <c r="BI825" i="2"/>
  <c r="AJ825" i="2" s="1"/>
  <c r="BE825" i="2"/>
  <c r="AF825" i="2" s="1"/>
  <c r="BJ825" i="2"/>
  <c r="AK825" i="2" s="1"/>
  <c r="BH825" i="2"/>
  <c r="AI825" i="2" s="1"/>
  <c r="BA825" i="2"/>
  <c r="AB825" i="2" s="1"/>
  <c r="AZ825" i="2"/>
  <c r="AA825" i="2" s="1"/>
  <c r="BB825" i="2"/>
  <c r="AC825" i="2" s="1"/>
  <c r="BD825" i="2"/>
  <c r="AE825" i="2" s="1"/>
  <c r="BF825" i="2"/>
  <c r="AG825" i="2" s="1"/>
  <c r="BC825" i="2"/>
  <c r="AD825" i="2" s="1"/>
  <c r="Z556" i="2"/>
  <c r="BK556" i="2"/>
  <c r="AL556" i="2" s="1"/>
  <c r="Y556" i="2"/>
  <c r="AZ556" i="2"/>
  <c r="AA556" i="2" s="1"/>
  <c r="BI556" i="2"/>
  <c r="AJ556" i="2" s="1"/>
  <c r="BF556" i="2"/>
  <c r="AG556" i="2" s="1"/>
  <c r="BG556" i="2"/>
  <c r="AH556" i="2" s="1"/>
  <c r="BD556" i="2"/>
  <c r="AE556" i="2" s="1"/>
  <c r="BB556" i="2"/>
  <c r="AC556" i="2" s="1"/>
  <c r="BJ556" i="2"/>
  <c r="AK556" i="2" s="1"/>
  <c r="BA556" i="2"/>
  <c r="AB556" i="2" s="1"/>
  <c r="BE556" i="2"/>
  <c r="AF556" i="2" s="1"/>
  <c r="BH556" i="2"/>
  <c r="AI556" i="2" s="1"/>
  <c r="BC556" i="2"/>
  <c r="AD556" i="2" s="1"/>
  <c r="Z384" i="2"/>
  <c r="Y384" i="2"/>
  <c r="BC384" i="2"/>
  <c r="AD384" i="2" s="1"/>
  <c r="BJ384" i="2"/>
  <c r="AK384" i="2" s="1"/>
  <c r="AZ384" i="2"/>
  <c r="AA384" i="2" s="1"/>
  <c r="BE384" i="2"/>
  <c r="AF384" i="2" s="1"/>
  <c r="BA384" i="2"/>
  <c r="AB384" i="2" s="1"/>
  <c r="BB384" i="2"/>
  <c r="AC384" i="2" s="1"/>
  <c r="BH384" i="2"/>
  <c r="AI384" i="2" s="1"/>
  <c r="BI384" i="2"/>
  <c r="AJ384" i="2" s="1"/>
  <c r="BD384" i="2"/>
  <c r="AE384" i="2" s="1"/>
  <c r="BK384" i="2"/>
  <c r="AL384" i="2" s="1"/>
  <c r="BG384" i="2"/>
  <c r="AH384" i="2" s="1"/>
  <c r="BF384" i="2"/>
  <c r="AG384" i="2" s="1"/>
  <c r="Y427" i="2"/>
  <c r="Z427" i="2"/>
  <c r="BJ427" i="2"/>
  <c r="AK427" i="2" s="1"/>
  <c r="BK427" i="2"/>
  <c r="AL427" i="2" s="1"/>
  <c r="BB427" i="2"/>
  <c r="AC427" i="2" s="1"/>
  <c r="BC427" i="2"/>
  <c r="AD427" i="2" s="1"/>
  <c r="AZ427" i="2"/>
  <c r="AA427" i="2" s="1"/>
  <c r="BF427" i="2"/>
  <c r="AG427" i="2" s="1"/>
  <c r="BA427" i="2"/>
  <c r="AB427" i="2" s="1"/>
  <c r="BH427" i="2"/>
  <c r="AI427" i="2" s="1"/>
  <c r="BG427" i="2"/>
  <c r="AH427" i="2" s="1"/>
  <c r="BI427" i="2"/>
  <c r="AJ427" i="2" s="1"/>
  <c r="BD427" i="2"/>
  <c r="AE427" i="2" s="1"/>
  <c r="BE427" i="2"/>
  <c r="AF427" i="2" s="1"/>
  <c r="Z928" i="2"/>
  <c r="AZ928" i="2"/>
  <c r="AA928" i="2" s="1"/>
  <c r="Y928" i="2"/>
  <c r="BE928" i="2"/>
  <c r="AF928" i="2" s="1"/>
  <c r="BC928" i="2"/>
  <c r="AD928" i="2" s="1"/>
  <c r="BH928" i="2"/>
  <c r="AI928" i="2" s="1"/>
  <c r="BJ928" i="2"/>
  <c r="AK928" i="2" s="1"/>
  <c r="BF928" i="2"/>
  <c r="AG928" i="2" s="1"/>
  <c r="BK928" i="2"/>
  <c r="AL928" i="2" s="1"/>
  <c r="BG928" i="2"/>
  <c r="AH928" i="2" s="1"/>
  <c r="BI928" i="2"/>
  <c r="AJ928" i="2" s="1"/>
  <c r="BD928" i="2"/>
  <c r="AE928" i="2" s="1"/>
  <c r="BA928" i="2"/>
  <c r="AB928" i="2" s="1"/>
  <c r="BB928" i="2"/>
  <c r="AC928" i="2" s="1"/>
  <c r="Z822" i="2"/>
  <c r="Y822" i="2"/>
  <c r="AZ822" i="2"/>
  <c r="AA822" i="2" s="1"/>
  <c r="BB822" i="2"/>
  <c r="AC822" i="2" s="1"/>
  <c r="BA822" i="2"/>
  <c r="AB822" i="2" s="1"/>
  <c r="BE822" i="2"/>
  <c r="AF822" i="2" s="1"/>
  <c r="BI822" i="2"/>
  <c r="AJ822" i="2" s="1"/>
  <c r="BC822" i="2"/>
  <c r="AD822" i="2" s="1"/>
  <c r="BF822" i="2"/>
  <c r="AG822" i="2" s="1"/>
  <c r="BJ822" i="2"/>
  <c r="AK822" i="2" s="1"/>
  <c r="BH822" i="2"/>
  <c r="AI822" i="2" s="1"/>
  <c r="BG822" i="2"/>
  <c r="AH822" i="2" s="1"/>
  <c r="BD822" i="2"/>
  <c r="AE822" i="2" s="1"/>
  <c r="BK822" i="2"/>
  <c r="AL822" i="2" s="1"/>
  <c r="Z211" i="2"/>
  <c r="Y211" i="2"/>
  <c r="BJ211" i="2"/>
  <c r="AK211" i="2" s="1"/>
  <c r="BA211" i="2"/>
  <c r="AB211" i="2" s="1"/>
  <c r="BK211" i="2"/>
  <c r="AL211" i="2" s="1"/>
  <c r="BF211" i="2"/>
  <c r="AG211" i="2" s="1"/>
  <c r="BH211" i="2"/>
  <c r="AI211" i="2" s="1"/>
  <c r="BG211" i="2"/>
  <c r="AH211" i="2" s="1"/>
  <c r="BI211" i="2"/>
  <c r="AJ211" i="2" s="1"/>
  <c r="BB211" i="2"/>
  <c r="AC211" i="2" s="1"/>
  <c r="BD211" i="2"/>
  <c r="AE211" i="2" s="1"/>
  <c r="BC211" i="2"/>
  <c r="AD211" i="2" s="1"/>
  <c r="BE211" i="2"/>
  <c r="AF211" i="2" s="1"/>
  <c r="AZ211" i="2"/>
  <c r="AA211" i="2" s="1"/>
  <c r="Y762" i="2"/>
  <c r="Z762" i="2"/>
  <c r="BI762" i="2"/>
  <c r="AJ762" i="2" s="1"/>
  <c r="AZ762" i="2"/>
  <c r="AA762" i="2" s="1"/>
  <c r="BD762" i="2"/>
  <c r="AE762" i="2" s="1"/>
  <c r="BA762" i="2"/>
  <c r="AB762" i="2" s="1"/>
  <c r="BE762" i="2"/>
  <c r="AF762" i="2" s="1"/>
  <c r="BF762" i="2"/>
  <c r="AG762" i="2" s="1"/>
  <c r="BB762" i="2"/>
  <c r="AC762" i="2" s="1"/>
  <c r="BJ762" i="2"/>
  <c r="AK762" i="2" s="1"/>
  <c r="BG762" i="2"/>
  <c r="AH762" i="2" s="1"/>
  <c r="BC762" i="2"/>
  <c r="AD762" i="2" s="1"/>
  <c r="BK762" i="2"/>
  <c r="AL762" i="2" s="1"/>
  <c r="BH762" i="2"/>
  <c r="AI762" i="2" s="1"/>
  <c r="Z315" i="2"/>
  <c r="AZ315" i="2"/>
  <c r="AA315" i="2" s="1"/>
  <c r="Y315" i="2"/>
  <c r="BB315" i="2"/>
  <c r="AC315" i="2" s="1"/>
  <c r="BF315" i="2"/>
  <c r="AG315" i="2" s="1"/>
  <c r="BC315" i="2"/>
  <c r="AD315" i="2" s="1"/>
  <c r="BG315" i="2"/>
  <c r="AH315" i="2" s="1"/>
  <c r="BD315" i="2"/>
  <c r="AE315" i="2" s="1"/>
  <c r="BH315" i="2"/>
  <c r="AI315" i="2" s="1"/>
  <c r="BE315" i="2"/>
  <c r="AF315" i="2" s="1"/>
  <c r="BJ315" i="2"/>
  <c r="AK315" i="2" s="1"/>
  <c r="BA315" i="2"/>
  <c r="AB315" i="2" s="1"/>
  <c r="BI315" i="2"/>
  <c r="AJ315" i="2" s="1"/>
  <c r="BK315" i="2"/>
  <c r="AL315" i="2" s="1"/>
  <c r="Z791" i="2"/>
  <c r="BB791" i="2"/>
  <c r="AC791" i="2" s="1"/>
  <c r="Y791" i="2"/>
  <c r="BA791" i="2"/>
  <c r="AB791" i="2" s="1"/>
  <c r="BF791" i="2"/>
  <c r="AG791" i="2" s="1"/>
  <c r="AZ791" i="2"/>
  <c r="AA791" i="2" s="1"/>
  <c r="BD791" i="2"/>
  <c r="AE791" i="2" s="1"/>
  <c r="BH791" i="2"/>
  <c r="AI791" i="2" s="1"/>
  <c r="BG791" i="2"/>
  <c r="AH791" i="2" s="1"/>
  <c r="BI791" i="2"/>
  <c r="AJ791" i="2" s="1"/>
  <c r="BJ791" i="2"/>
  <c r="AK791" i="2" s="1"/>
  <c r="BC791" i="2"/>
  <c r="AD791" i="2" s="1"/>
  <c r="BE791" i="2"/>
  <c r="AF791" i="2" s="1"/>
  <c r="BK791" i="2"/>
  <c r="AL791" i="2" s="1"/>
  <c r="Z591" i="2"/>
  <c r="BB591" i="2"/>
  <c r="AC591" i="2" s="1"/>
  <c r="Y591" i="2"/>
  <c r="BH591" i="2"/>
  <c r="AI591" i="2" s="1"/>
  <c r="BK591" i="2"/>
  <c r="AL591" i="2" s="1"/>
  <c r="BI591" i="2"/>
  <c r="AJ591" i="2" s="1"/>
  <c r="BD591" i="2"/>
  <c r="AE591" i="2" s="1"/>
  <c r="AZ591" i="2"/>
  <c r="AA591" i="2" s="1"/>
  <c r="BC591" i="2"/>
  <c r="AD591" i="2" s="1"/>
  <c r="BE591" i="2"/>
  <c r="AF591" i="2" s="1"/>
  <c r="BA591" i="2"/>
  <c r="AB591" i="2" s="1"/>
  <c r="BF591" i="2"/>
  <c r="AG591" i="2" s="1"/>
  <c r="BG591" i="2"/>
  <c r="AH591" i="2" s="1"/>
  <c r="BJ591" i="2"/>
  <c r="AK591" i="2" s="1"/>
  <c r="Z495" i="2"/>
  <c r="AZ495" i="2"/>
  <c r="AA495" i="2" s="1"/>
  <c r="BF495" i="2"/>
  <c r="AG495" i="2" s="1"/>
  <c r="BC495" i="2"/>
  <c r="AD495" i="2" s="1"/>
  <c r="BB495" i="2"/>
  <c r="AC495" i="2" s="1"/>
  <c r="BJ495" i="2"/>
  <c r="AK495" i="2" s="1"/>
  <c r="BG495" i="2"/>
  <c r="AH495" i="2" s="1"/>
  <c r="BK495" i="2"/>
  <c r="AL495" i="2" s="1"/>
  <c r="Y495" i="2"/>
  <c r="BD495" i="2"/>
  <c r="AE495" i="2" s="1"/>
  <c r="BA495" i="2"/>
  <c r="AB495" i="2" s="1"/>
  <c r="BH495" i="2"/>
  <c r="AI495" i="2" s="1"/>
  <c r="BE495" i="2"/>
  <c r="AF495" i="2" s="1"/>
  <c r="BI495" i="2"/>
  <c r="AJ495" i="2" s="1"/>
  <c r="Z877" i="2"/>
  <c r="BJ877" i="2"/>
  <c r="AK877" i="2" s="1"/>
  <c r="BB877" i="2"/>
  <c r="AC877" i="2" s="1"/>
  <c r="Y877" i="2"/>
  <c r="BD877" i="2"/>
  <c r="AE877" i="2" s="1"/>
  <c r="BF877" i="2"/>
  <c r="AG877" i="2" s="1"/>
  <c r="BH877" i="2"/>
  <c r="AI877" i="2" s="1"/>
  <c r="BC877" i="2"/>
  <c r="AD877" i="2" s="1"/>
  <c r="BI877" i="2"/>
  <c r="AJ877" i="2" s="1"/>
  <c r="BE877" i="2"/>
  <c r="AF877" i="2" s="1"/>
  <c r="BG877" i="2"/>
  <c r="AH877" i="2" s="1"/>
  <c r="AZ877" i="2"/>
  <c r="AA877" i="2" s="1"/>
  <c r="BA877" i="2"/>
  <c r="AB877" i="2" s="1"/>
  <c r="BK877" i="2"/>
  <c r="AL877" i="2" s="1"/>
  <c r="Z793" i="2"/>
  <c r="BH793" i="2"/>
  <c r="AI793" i="2" s="1"/>
  <c r="BD793" i="2"/>
  <c r="AE793" i="2" s="1"/>
  <c r="BB793" i="2"/>
  <c r="AC793" i="2" s="1"/>
  <c r="Y793" i="2"/>
  <c r="BE793" i="2"/>
  <c r="AF793" i="2" s="1"/>
  <c r="AZ793" i="2"/>
  <c r="AA793" i="2" s="1"/>
  <c r="BG793" i="2"/>
  <c r="AH793" i="2" s="1"/>
  <c r="BK793" i="2"/>
  <c r="AL793" i="2" s="1"/>
  <c r="BA793" i="2"/>
  <c r="AB793" i="2" s="1"/>
  <c r="BI793" i="2"/>
  <c r="AJ793" i="2" s="1"/>
  <c r="BF793" i="2"/>
  <c r="AG793" i="2" s="1"/>
  <c r="BC793" i="2"/>
  <c r="AD793" i="2" s="1"/>
  <c r="BJ793" i="2"/>
  <c r="AK793" i="2" s="1"/>
  <c r="Z545" i="2"/>
  <c r="BA545" i="2"/>
  <c r="AB545" i="2" s="1"/>
  <c r="BH545" i="2"/>
  <c r="AI545" i="2" s="1"/>
  <c r="BB545" i="2"/>
  <c r="AC545" i="2" s="1"/>
  <c r="Y545" i="2"/>
  <c r="BG545" i="2"/>
  <c r="AH545" i="2" s="1"/>
  <c r="BD545" i="2"/>
  <c r="AE545" i="2" s="1"/>
  <c r="BK545" i="2"/>
  <c r="AL545" i="2" s="1"/>
  <c r="BE545" i="2"/>
  <c r="AF545" i="2" s="1"/>
  <c r="BJ545" i="2"/>
  <c r="AK545" i="2" s="1"/>
  <c r="BI545" i="2"/>
  <c r="AJ545" i="2" s="1"/>
  <c r="AZ545" i="2"/>
  <c r="AA545" i="2" s="1"/>
  <c r="BF545" i="2"/>
  <c r="AG545" i="2" s="1"/>
  <c r="BC545" i="2"/>
  <c r="AD545" i="2" s="1"/>
  <c r="Z329" i="2"/>
  <c r="BC329" i="2"/>
  <c r="AD329" i="2" s="1"/>
  <c r="BD329" i="2"/>
  <c r="AE329" i="2" s="1"/>
  <c r="Y329" i="2"/>
  <c r="BG329" i="2"/>
  <c r="AH329" i="2" s="1"/>
  <c r="BK329" i="2"/>
  <c r="AL329" i="2" s="1"/>
  <c r="BH329" i="2"/>
  <c r="AI329" i="2" s="1"/>
  <c r="BE329" i="2"/>
  <c r="AF329" i="2" s="1"/>
  <c r="BF329" i="2"/>
  <c r="AG329" i="2" s="1"/>
  <c r="BI329" i="2"/>
  <c r="AJ329" i="2" s="1"/>
  <c r="BB329" i="2"/>
  <c r="AC329" i="2" s="1"/>
  <c r="BA329" i="2"/>
  <c r="AB329" i="2" s="1"/>
  <c r="BJ329" i="2"/>
  <c r="AK329" i="2" s="1"/>
  <c r="AZ329" i="2"/>
  <c r="AA329" i="2" s="1"/>
  <c r="Z588" i="2"/>
  <c r="BC588" i="2"/>
  <c r="AD588" i="2" s="1"/>
  <c r="Y588" i="2"/>
  <c r="BI588" i="2"/>
  <c r="AJ588" i="2" s="1"/>
  <c r="BF588" i="2"/>
  <c r="AG588" i="2" s="1"/>
  <c r="BH588" i="2"/>
  <c r="AI588" i="2" s="1"/>
  <c r="BK588" i="2"/>
  <c r="AL588" i="2" s="1"/>
  <c r="AZ588" i="2"/>
  <c r="AA588" i="2" s="1"/>
  <c r="BG588" i="2"/>
  <c r="AH588" i="2" s="1"/>
  <c r="BD588" i="2"/>
  <c r="AE588" i="2" s="1"/>
  <c r="BE588" i="2"/>
  <c r="AF588" i="2" s="1"/>
  <c r="BB588" i="2"/>
  <c r="AC588" i="2" s="1"/>
  <c r="BA588" i="2"/>
  <c r="AB588" i="2" s="1"/>
  <c r="BJ588" i="2"/>
  <c r="AK588" i="2" s="1"/>
  <c r="Z457" i="2"/>
  <c r="BA457" i="2"/>
  <c r="AB457" i="2" s="1"/>
  <c r="BJ457" i="2"/>
  <c r="AK457" i="2" s="1"/>
  <c r="Y457" i="2"/>
  <c r="AZ457" i="2"/>
  <c r="AA457" i="2" s="1"/>
  <c r="BF457" i="2"/>
  <c r="AG457" i="2" s="1"/>
  <c r="BE457" i="2"/>
  <c r="AF457" i="2" s="1"/>
  <c r="BH457" i="2"/>
  <c r="AI457" i="2" s="1"/>
  <c r="BI457" i="2"/>
  <c r="AJ457" i="2" s="1"/>
  <c r="BB457" i="2"/>
  <c r="AC457" i="2" s="1"/>
  <c r="BC457" i="2"/>
  <c r="AD457" i="2" s="1"/>
  <c r="BK457" i="2"/>
  <c r="AL457" i="2" s="1"/>
  <c r="BG457" i="2"/>
  <c r="AH457" i="2" s="1"/>
  <c r="BD457" i="2"/>
  <c r="AE457" i="2" s="1"/>
  <c r="Z856" i="2"/>
  <c r="Y856" i="2"/>
  <c r="BC856" i="2"/>
  <c r="AD856" i="2" s="1"/>
  <c r="BG856" i="2"/>
  <c r="AH856" i="2" s="1"/>
  <c r="BA856" i="2"/>
  <c r="AB856" i="2" s="1"/>
  <c r="BF856" i="2"/>
  <c r="AG856" i="2" s="1"/>
  <c r="BH856" i="2"/>
  <c r="AI856" i="2" s="1"/>
  <c r="AZ856" i="2"/>
  <c r="AA856" i="2" s="1"/>
  <c r="BI856" i="2"/>
  <c r="AJ856" i="2" s="1"/>
  <c r="BJ856" i="2"/>
  <c r="AK856" i="2" s="1"/>
  <c r="BD856" i="2"/>
  <c r="AE856" i="2" s="1"/>
  <c r="BK856" i="2"/>
  <c r="AL856" i="2" s="1"/>
  <c r="BB856" i="2"/>
  <c r="AC856" i="2" s="1"/>
  <c r="BE856" i="2"/>
  <c r="AF856" i="2" s="1"/>
  <c r="Z775" i="2"/>
  <c r="AZ775" i="2"/>
  <c r="AA775" i="2" s="1"/>
  <c r="Y775" i="2"/>
  <c r="BI775" i="2"/>
  <c r="AJ775" i="2" s="1"/>
  <c r="BA775" i="2"/>
  <c r="AB775" i="2" s="1"/>
  <c r="BG775" i="2"/>
  <c r="AH775" i="2" s="1"/>
  <c r="BD775" i="2"/>
  <c r="AE775" i="2" s="1"/>
  <c r="BJ775" i="2"/>
  <c r="AK775" i="2" s="1"/>
  <c r="BB775" i="2"/>
  <c r="AC775" i="2" s="1"/>
  <c r="BH775" i="2"/>
  <c r="AI775" i="2" s="1"/>
  <c r="BK775" i="2"/>
  <c r="AL775" i="2" s="1"/>
  <c r="BF775" i="2"/>
  <c r="AG775" i="2" s="1"/>
  <c r="BE775" i="2"/>
  <c r="AF775" i="2" s="1"/>
  <c r="BC775" i="2"/>
  <c r="AD775" i="2" s="1"/>
  <c r="Z419" i="2"/>
  <c r="Y419" i="2"/>
  <c r="BI419" i="2"/>
  <c r="AJ419" i="2" s="1"/>
  <c r="AZ419" i="2"/>
  <c r="AA419" i="2" s="1"/>
  <c r="BC419" i="2"/>
  <c r="AD419" i="2" s="1"/>
  <c r="BG419" i="2"/>
  <c r="AH419" i="2" s="1"/>
  <c r="BJ419" i="2"/>
  <c r="AK419" i="2" s="1"/>
  <c r="BK419" i="2"/>
  <c r="AL419" i="2" s="1"/>
  <c r="BE419" i="2"/>
  <c r="AF419" i="2" s="1"/>
  <c r="BH419" i="2"/>
  <c r="AI419" i="2" s="1"/>
  <c r="BD419" i="2"/>
  <c r="AE419" i="2" s="1"/>
  <c r="BF419" i="2"/>
  <c r="AG419" i="2" s="1"/>
  <c r="BA419" i="2"/>
  <c r="AB419" i="2" s="1"/>
  <c r="BB419" i="2"/>
  <c r="AC419" i="2" s="1"/>
  <c r="Z342" i="2"/>
  <c r="AZ342" i="2"/>
  <c r="AA342" i="2" s="1"/>
  <c r="Y342" i="2"/>
  <c r="BC342" i="2"/>
  <c r="AD342" i="2" s="1"/>
  <c r="BG342" i="2"/>
  <c r="AH342" i="2" s="1"/>
  <c r="BE342" i="2"/>
  <c r="AF342" i="2" s="1"/>
  <c r="BA342" i="2"/>
  <c r="AB342" i="2" s="1"/>
  <c r="BB342" i="2"/>
  <c r="AC342" i="2" s="1"/>
  <c r="BJ342" i="2"/>
  <c r="AK342" i="2" s="1"/>
  <c r="BK342" i="2"/>
  <c r="AL342" i="2" s="1"/>
  <c r="BH342" i="2"/>
  <c r="AI342" i="2" s="1"/>
  <c r="BF342" i="2"/>
  <c r="AG342" i="2" s="1"/>
  <c r="BD342" i="2"/>
  <c r="AE342" i="2" s="1"/>
  <c r="BI342" i="2"/>
  <c r="AJ342" i="2" s="1"/>
  <c r="Y228" i="2"/>
  <c r="Z228" i="2"/>
  <c r="BE228" i="2"/>
  <c r="AF228" i="2" s="1"/>
  <c r="BC228" i="2"/>
  <c r="AD228" i="2" s="1"/>
  <c r="BA228" i="2"/>
  <c r="AB228" i="2" s="1"/>
  <c r="BF228" i="2"/>
  <c r="AG228" i="2" s="1"/>
  <c r="BG228" i="2"/>
  <c r="AH228" i="2" s="1"/>
  <c r="BB228" i="2"/>
  <c r="AC228" i="2" s="1"/>
  <c r="BJ228" i="2"/>
  <c r="AK228" i="2" s="1"/>
  <c r="BK228" i="2"/>
  <c r="AL228" i="2" s="1"/>
  <c r="BD228" i="2"/>
  <c r="AE228" i="2" s="1"/>
  <c r="BH228" i="2"/>
  <c r="AI228" i="2" s="1"/>
  <c r="BI228" i="2"/>
  <c r="AJ228" i="2" s="1"/>
  <c r="AZ228" i="2"/>
  <c r="AA228" i="2" s="1"/>
  <c r="Z302" i="2"/>
  <c r="BD302" i="2"/>
  <c r="AE302" i="2" s="1"/>
  <c r="Y302" i="2"/>
  <c r="BA302" i="2"/>
  <c r="AB302" i="2" s="1"/>
  <c r="AZ302" i="2"/>
  <c r="AA302" i="2" s="1"/>
  <c r="BB302" i="2"/>
  <c r="AC302" i="2" s="1"/>
  <c r="BJ302" i="2"/>
  <c r="AK302" i="2" s="1"/>
  <c r="BE302" i="2"/>
  <c r="AF302" i="2" s="1"/>
  <c r="BF302" i="2"/>
  <c r="AG302" i="2" s="1"/>
  <c r="BG302" i="2"/>
  <c r="AH302" i="2" s="1"/>
  <c r="BH302" i="2"/>
  <c r="AI302" i="2" s="1"/>
  <c r="BK302" i="2"/>
  <c r="AL302" i="2" s="1"/>
  <c r="BC302" i="2"/>
  <c r="AD302" i="2" s="1"/>
  <c r="BI302" i="2"/>
  <c r="AJ302" i="2" s="1"/>
  <c r="Z169" i="2"/>
  <c r="BB169" i="2"/>
  <c r="AC169" i="2" s="1"/>
  <c r="Y169" i="2"/>
  <c r="BA169" i="2"/>
  <c r="AB169" i="2" s="1"/>
  <c r="BF169" i="2"/>
  <c r="AG169" i="2" s="1"/>
  <c r="BH169" i="2"/>
  <c r="AI169" i="2" s="1"/>
  <c r="BI169" i="2"/>
  <c r="AJ169" i="2" s="1"/>
  <c r="BJ169" i="2"/>
  <c r="AK169" i="2" s="1"/>
  <c r="BK169" i="2"/>
  <c r="AL169" i="2" s="1"/>
  <c r="BC169" i="2"/>
  <c r="AD169" i="2" s="1"/>
  <c r="BG169" i="2"/>
  <c r="AH169" i="2" s="1"/>
  <c r="BD169" i="2"/>
  <c r="AE169" i="2" s="1"/>
  <c r="AZ169" i="2"/>
  <c r="AA169" i="2" s="1"/>
  <c r="BE169" i="2"/>
  <c r="AF169" i="2" s="1"/>
  <c r="Z701" i="2"/>
  <c r="Y701" i="2"/>
  <c r="AZ701" i="2"/>
  <c r="AA701" i="2" s="1"/>
  <c r="BB701" i="2"/>
  <c r="AC701" i="2" s="1"/>
  <c r="BI701" i="2"/>
  <c r="AJ701" i="2" s="1"/>
  <c r="BD701" i="2"/>
  <c r="AE701" i="2" s="1"/>
  <c r="BJ701" i="2"/>
  <c r="AK701" i="2" s="1"/>
  <c r="BH701" i="2"/>
  <c r="AI701" i="2" s="1"/>
  <c r="BG701" i="2"/>
  <c r="AH701" i="2" s="1"/>
  <c r="BE701" i="2"/>
  <c r="AF701" i="2" s="1"/>
  <c r="BA701" i="2"/>
  <c r="AB701" i="2" s="1"/>
  <c r="BF701" i="2"/>
  <c r="AG701" i="2" s="1"/>
  <c r="BK701" i="2"/>
  <c r="AL701" i="2" s="1"/>
  <c r="BC701" i="2"/>
  <c r="AD701" i="2" s="1"/>
  <c r="Y682" i="2"/>
  <c r="Z682" i="2"/>
  <c r="BI682" i="2"/>
  <c r="AJ682" i="2" s="1"/>
  <c r="BB682" i="2"/>
  <c r="AC682" i="2" s="1"/>
  <c r="BC682" i="2"/>
  <c r="AD682" i="2" s="1"/>
  <c r="BD682" i="2"/>
  <c r="AE682" i="2" s="1"/>
  <c r="BE682" i="2"/>
  <c r="AF682" i="2" s="1"/>
  <c r="AZ682" i="2"/>
  <c r="AA682" i="2" s="1"/>
  <c r="BJ682" i="2"/>
  <c r="AK682" i="2" s="1"/>
  <c r="BF682" i="2"/>
  <c r="AG682" i="2" s="1"/>
  <c r="BA682" i="2"/>
  <c r="AB682" i="2" s="1"/>
  <c r="BK682" i="2"/>
  <c r="AL682" i="2" s="1"/>
  <c r="BH682" i="2"/>
  <c r="AI682" i="2" s="1"/>
  <c r="BG682" i="2"/>
  <c r="AH682" i="2" s="1"/>
  <c r="Z469" i="2"/>
  <c r="Y469" i="2"/>
  <c r="BA469" i="2"/>
  <c r="AB469" i="2" s="1"/>
  <c r="BE469" i="2"/>
  <c r="AF469" i="2" s="1"/>
  <c r="BK469" i="2"/>
  <c r="AL469" i="2" s="1"/>
  <c r="BC469" i="2"/>
  <c r="AD469" i="2" s="1"/>
  <c r="AZ469" i="2"/>
  <c r="AA469" i="2" s="1"/>
  <c r="BH469" i="2"/>
  <c r="AI469" i="2" s="1"/>
  <c r="BF469" i="2"/>
  <c r="AG469" i="2" s="1"/>
  <c r="BB469" i="2"/>
  <c r="AC469" i="2" s="1"/>
  <c r="BD469" i="2"/>
  <c r="AE469" i="2" s="1"/>
  <c r="BJ469" i="2"/>
  <c r="AK469" i="2" s="1"/>
  <c r="BI469" i="2"/>
  <c r="AJ469" i="2" s="1"/>
  <c r="BG469" i="2"/>
  <c r="AH469" i="2" s="1"/>
  <c r="Z356" i="2"/>
  <c r="BJ356" i="2"/>
  <c r="AK356" i="2" s="1"/>
  <c r="Y356" i="2"/>
  <c r="BG356" i="2"/>
  <c r="AH356" i="2" s="1"/>
  <c r="BK356" i="2"/>
  <c r="AL356" i="2" s="1"/>
  <c r="BE356" i="2"/>
  <c r="AF356" i="2" s="1"/>
  <c r="BB356" i="2"/>
  <c r="AC356" i="2" s="1"/>
  <c r="BA356" i="2"/>
  <c r="AB356" i="2" s="1"/>
  <c r="BF356" i="2"/>
  <c r="AG356" i="2" s="1"/>
  <c r="AZ356" i="2"/>
  <c r="AA356" i="2" s="1"/>
  <c r="BD356" i="2"/>
  <c r="AE356" i="2" s="1"/>
  <c r="BI356" i="2"/>
  <c r="AJ356" i="2" s="1"/>
  <c r="BH356" i="2"/>
  <c r="AI356" i="2" s="1"/>
  <c r="BC356" i="2"/>
  <c r="AD356" i="2" s="1"/>
  <c r="Z101" i="2"/>
  <c r="BI101" i="2"/>
  <c r="AJ101" i="2" s="1"/>
  <c r="Y101" i="2"/>
  <c r="BH101" i="2"/>
  <c r="AI101" i="2" s="1"/>
  <c r="BA101" i="2"/>
  <c r="AB101" i="2" s="1"/>
  <c r="AZ101" i="2"/>
  <c r="AA101" i="2" s="1"/>
  <c r="BE101" i="2"/>
  <c r="AF101" i="2" s="1"/>
  <c r="BB101" i="2"/>
  <c r="AC101" i="2" s="1"/>
  <c r="BJ101" i="2"/>
  <c r="AK101" i="2" s="1"/>
  <c r="BF101" i="2"/>
  <c r="AG101" i="2" s="1"/>
  <c r="BK101" i="2"/>
  <c r="AL101" i="2" s="1"/>
  <c r="BC101" i="2"/>
  <c r="AD101" i="2" s="1"/>
  <c r="BG101" i="2"/>
  <c r="AH101" i="2" s="1"/>
  <c r="BD101" i="2"/>
  <c r="AE101" i="2" s="1"/>
  <c r="Y248" i="2"/>
  <c r="Z248" i="2"/>
  <c r="BD248" i="2"/>
  <c r="AE248" i="2" s="1"/>
  <c r="BA248" i="2"/>
  <c r="AB248" i="2" s="1"/>
  <c r="BE248" i="2"/>
  <c r="AF248" i="2" s="1"/>
  <c r="BB248" i="2"/>
  <c r="AC248" i="2" s="1"/>
  <c r="BC248" i="2"/>
  <c r="AD248" i="2" s="1"/>
  <c r="BF248" i="2"/>
  <c r="AG248" i="2" s="1"/>
  <c r="BG248" i="2"/>
  <c r="AH248" i="2" s="1"/>
  <c r="BJ248" i="2"/>
  <c r="AK248" i="2" s="1"/>
  <c r="BK248" i="2"/>
  <c r="AL248" i="2" s="1"/>
  <c r="BH248" i="2"/>
  <c r="AI248" i="2" s="1"/>
  <c r="BI248" i="2"/>
  <c r="AJ248" i="2" s="1"/>
  <c r="AZ248" i="2"/>
  <c r="AA248" i="2" s="1"/>
  <c r="Y859" i="2"/>
  <c r="Z859" i="2"/>
  <c r="BB859" i="2"/>
  <c r="AC859" i="2" s="1"/>
  <c r="AZ859" i="2"/>
  <c r="AA859" i="2" s="1"/>
  <c r="BG859" i="2"/>
  <c r="AH859" i="2" s="1"/>
  <c r="BJ859" i="2"/>
  <c r="AK859" i="2" s="1"/>
  <c r="BC859" i="2"/>
  <c r="AD859" i="2" s="1"/>
  <c r="BK859" i="2"/>
  <c r="AL859" i="2" s="1"/>
  <c r="BD859" i="2"/>
  <c r="AE859" i="2" s="1"/>
  <c r="BE859" i="2"/>
  <c r="AF859" i="2" s="1"/>
  <c r="BH859" i="2"/>
  <c r="AI859" i="2" s="1"/>
  <c r="BI859" i="2"/>
  <c r="AJ859" i="2" s="1"/>
  <c r="BF859" i="2"/>
  <c r="AG859" i="2" s="1"/>
  <c r="BA859" i="2"/>
  <c r="AB859" i="2" s="1"/>
  <c r="Z555" i="2"/>
  <c r="BF555" i="2"/>
  <c r="AG555" i="2" s="1"/>
  <c r="Y555" i="2"/>
  <c r="BC555" i="2"/>
  <c r="AD555" i="2" s="1"/>
  <c r="BA555" i="2"/>
  <c r="AB555" i="2" s="1"/>
  <c r="BB555" i="2"/>
  <c r="AC555" i="2" s="1"/>
  <c r="BD555" i="2"/>
  <c r="AE555" i="2" s="1"/>
  <c r="BK555" i="2"/>
  <c r="AL555" i="2" s="1"/>
  <c r="BH555" i="2"/>
  <c r="AI555" i="2" s="1"/>
  <c r="BE555" i="2"/>
  <c r="AF555" i="2" s="1"/>
  <c r="BI555" i="2"/>
  <c r="AJ555" i="2" s="1"/>
  <c r="BG555" i="2"/>
  <c r="AH555" i="2" s="1"/>
  <c r="AZ555" i="2"/>
  <c r="AA555" i="2" s="1"/>
  <c r="BJ555" i="2"/>
  <c r="AK555" i="2" s="1"/>
  <c r="Z241" i="2"/>
  <c r="BI241" i="2"/>
  <c r="AJ241" i="2" s="1"/>
  <c r="Y241" i="2"/>
  <c r="BE241" i="2"/>
  <c r="AF241" i="2" s="1"/>
  <c r="BA241" i="2"/>
  <c r="AB241" i="2" s="1"/>
  <c r="AZ241" i="2"/>
  <c r="AA241" i="2" s="1"/>
  <c r="BB241" i="2"/>
  <c r="AC241" i="2" s="1"/>
  <c r="BC241" i="2"/>
  <c r="AD241" i="2" s="1"/>
  <c r="BF241" i="2"/>
  <c r="AG241" i="2" s="1"/>
  <c r="BJ241" i="2"/>
  <c r="AK241" i="2" s="1"/>
  <c r="BH241" i="2"/>
  <c r="AI241" i="2" s="1"/>
  <c r="BK241" i="2"/>
  <c r="AL241" i="2" s="1"/>
  <c r="BG241" i="2"/>
  <c r="AH241" i="2" s="1"/>
  <c r="BD241" i="2"/>
  <c r="AE241" i="2" s="1"/>
  <c r="Z736" i="2"/>
  <c r="BK736" i="2"/>
  <c r="AL736" i="2" s="1"/>
  <c r="Y736" i="2"/>
  <c r="BD736" i="2"/>
  <c r="AE736" i="2" s="1"/>
  <c r="BF736" i="2"/>
  <c r="AG736" i="2" s="1"/>
  <c r="BB736" i="2"/>
  <c r="AC736" i="2" s="1"/>
  <c r="BA736" i="2"/>
  <c r="AB736" i="2" s="1"/>
  <c r="BJ736" i="2"/>
  <c r="AK736" i="2" s="1"/>
  <c r="BI736" i="2"/>
  <c r="AJ736" i="2" s="1"/>
  <c r="BH736" i="2"/>
  <c r="AI736" i="2" s="1"/>
  <c r="AZ736" i="2"/>
  <c r="AA736" i="2" s="1"/>
  <c r="BC736" i="2"/>
  <c r="AD736" i="2" s="1"/>
  <c r="BE736" i="2"/>
  <c r="AF736" i="2" s="1"/>
  <c r="BG736" i="2"/>
  <c r="AH736" i="2" s="1"/>
  <c r="Z73" i="2"/>
  <c r="BB73" i="2"/>
  <c r="AC73" i="2" s="1"/>
  <c r="Y73" i="2"/>
  <c r="BJ73" i="2"/>
  <c r="AK73" i="2" s="1"/>
  <c r="BD73" i="2"/>
  <c r="AE73" i="2" s="1"/>
  <c r="BK73" i="2"/>
  <c r="AL73" i="2" s="1"/>
  <c r="BH73" i="2"/>
  <c r="AI73" i="2" s="1"/>
  <c r="BE73" i="2"/>
  <c r="AF73" i="2" s="1"/>
  <c r="BI73" i="2"/>
  <c r="AJ73" i="2" s="1"/>
  <c r="BA73" i="2"/>
  <c r="AB73" i="2" s="1"/>
  <c r="BC73" i="2"/>
  <c r="AD73" i="2" s="1"/>
  <c r="BF73" i="2"/>
  <c r="AG73" i="2" s="1"/>
  <c r="BG73" i="2"/>
  <c r="AH73" i="2" s="1"/>
  <c r="AZ73" i="2"/>
  <c r="AA73" i="2" s="1"/>
  <c r="Y828" i="2"/>
  <c r="BC828" i="2"/>
  <c r="AD828" i="2" s="1"/>
  <c r="Z828" i="2"/>
  <c r="BD828" i="2"/>
  <c r="AE828" i="2" s="1"/>
  <c r="BE828" i="2"/>
  <c r="AF828" i="2" s="1"/>
  <c r="AZ828" i="2"/>
  <c r="AA828" i="2" s="1"/>
  <c r="BJ828" i="2"/>
  <c r="AK828" i="2" s="1"/>
  <c r="BF828" i="2"/>
  <c r="AG828" i="2" s="1"/>
  <c r="BA828" i="2"/>
  <c r="AB828" i="2" s="1"/>
  <c r="BK828" i="2"/>
  <c r="AL828" i="2" s="1"/>
  <c r="BH828" i="2"/>
  <c r="AI828" i="2" s="1"/>
  <c r="BG828" i="2"/>
  <c r="AH828" i="2" s="1"/>
  <c r="BI828" i="2"/>
  <c r="AJ828" i="2" s="1"/>
  <c r="BB828" i="2"/>
  <c r="AC828" i="2" s="1"/>
  <c r="Z264" i="2"/>
  <c r="BE264" i="2"/>
  <c r="AF264" i="2" s="1"/>
  <c r="BD264" i="2"/>
  <c r="AE264" i="2" s="1"/>
  <c r="BJ264" i="2"/>
  <c r="AK264" i="2" s="1"/>
  <c r="BA264" i="2"/>
  <c r="AB264" i="2" s="1"/>
  <c r="Y264" i="2"/>
  <c r="BB264" i="2"/>
  <c r="AC264" i="2" s="1"/>
  <c r="BK264" i="2"/>
  <c r="AL264" i="2" s="1"/>
  <c r="BI264" i="2"/>
  <c r="AJ264" i="2" s="1"/>
  <c r="BG264" i="2"/>
  <c r="AH264" i="2" s="1"/>
  <c r="BC264" i="2"/>
  <c r="AD264" i="2" s="1"/>
  <c r="AZ264" i="2"/>
  <c r="AA264" i="2" s="1"/>
  <c r="BH264" i="2"/>
  <c r="AI264" i="2" s="1"/>
  <c r="BF264" i="2"/>
  <c r="AG264" i="2" s="1"/>
  <c r="Y712" i="2"/>
  <c r="Z712" i="2"/>
  <c r="BH712" i="2"/>
  <c r="AI712" i="2" s="1"/>
  <c r="BI712" i="2"/>
  <c r="AJ712" i="2" s="1"/>
  <c r="AZ712" i="2"/>
  <c r="AA712" i="2" s="1"/>
  <c r="BD712" i="2"/>
  <c r="AE712" i="2" s="1"/>
  <c r="BA712" i="2"/>
  <c r="AB712" i="2" s="1"/>
  <c r="BE712" i="2"/>
  <c r="AF712" i="2" s="1"/>
  <c r="BF712" i="2"/>
  <c r="AG712" i="2" s="1"/>
  <c r="BB712" i="2"/>
  <c r="AC712" i="2" s="1"/>
  <c r="BJ712" i="2"/>
  <c r="AK712" i="2" s="1"/>
  <c r="BG712" i="2"/>
  <c r="AH712" i="2" s="1"/>
  <c r="BC712" i="2"/>
  <c r="AD712" i="2" s="1"/>
  <c r="BK712" i="2"/>
  <c r="AL712" i="2" s="1"/>
  <c r="Y391" i="2"/>
  <c r="Z391" i="2"/>
  <c r="BI391" i="2"/>
  <c r="AJ391" i="2" s="1"/>
  <c r="AZ391" i="2"/>
  <c r="AA391" i="2" s="1"/>
  <c r="BJ391" i="2"/>
  <c r="AK391" i="2" s="1"/>
  <c r="BK391" i="2"/>
  <c r="AL391" i="2" s="1"/>
  <c r="BC391" i="2"/>
  <c r="AD391" i="2" s="1"/>
  <c r="BF391" i="2"/>
  <c r="AG391" i="2" s="1"/>
  <c r="BB391" i="2"/>
  <c r="AC391" i="2" s="1"/>
  <c r="BA391" i="2"/>
  <c r="AB391" i="2" s="1"/>
  <c r="BD391" i="2"/>
  <c r="AE391" i="2" s="1"/>
  <c r="BH391" i="2"/>
  <c r="AI391" i="2" s="1"/>
  <c r="BE391" i="2"/>
  <c r="AF391" i="2" s="1"/>
  <c r="BG391" i="2"/>
  <c r="AH391" i="2" s="1"/>
  <c r="Z425" i="2"/>
  <c r="BA425" i="2"/>
  <c r="AB425" i="2" s="1"/>
  <c r="Y425" i="2"/>
  <c r="BE425" i="2"/>
  <c r="AF425" i="2" s="1"/>
  <c r="BG425" i="2"/>
  <c r="AH425" i="2" s="1"/>
  <c r="BF425" i="2"/>
  <c r="AG425" i="2" s="1"/>
  <c r="AZ425" i="2"/>
  <c r="AA425" i="2" s="1"/>
  <c r="BB425" i="2"/>
  <c r="AC425" i="2" s="1"/>
  <c r="BD425" i="2"/>
  <c r="AE425" i="2" s="1"/>
  <c r="BK425" i="2"/>
  <c r="AL425" i="2" s="1"/>
  <c r="BJ425" i="2"/>
  <c r="AK425" i="2" s="1"/>
  <c r="BC425" i="2"/>
  <c r="AD425" i="2" s="1"/>
  <c r="BH425" i="2"/>
  <c r="AI425" i="2" s="1"/>
  <c r="BI425" i="2"/>
  <c r="AJ425" i="2" s="1"/>
  <c r="Z485" i="2"/>
  <c r="BA485" i="2"/>
  <c r="AB485" i="2" s="1"/>
  <c r="Y485" i="2"/>
  <c r="BB485" i="2"/>
  <c r="AC485" i="2" s="1"/>
  <c r="BK485" i="2"/>
  <c r="AL485" i="2" s="1"/>
  <c r="BG485" i="2"/>
  <c r="AH485" i="2" s="1"/>
  <c r="BD485" i="2"/>
  <c r="AE485" i="2" s="1"/>
  <c r="AZ485" i="2"/>
  <c r="AA485" i="2" s="1"/>
  <c r="BH485" i="2"/>
  <c r="AI485" i="2" s="1"/>
  <c r="BE485" i="2"/>
  <c r="AF485" i="2" s="1"/>
  <c r="BC485" i="2"/>
  <c r="AD485" i="2" s="1"/>
  <c r="BJ485" i="2"/>
  <c r="AK485" i="2" s="1"/>
  <c r="BI485" i="2"/>
  <c r="AJ485" i="2" s="1"/>
  <c r="BF485" i="2"/>
  <c r="AG485" i="2" s="1"/>
  <c r="Z438" i="2"/>
  <c r="AZ438" i="2"/>
  <c r="AA438" i="2" s="1"/>
  <c r="BI438" i="2"/>
  <c r="AJ438" i="2" s="1"/>
  <c r="BC438" i="2"/>
  <c r="AD438" i="2" s="1"/>
  <c r="BJ438" i="2"/>
  <c r="AK438" i="2" s="1"/>
  <c r="BD438" i="2"/>
  <c r="AE438" i="2" s="1"/>
  <c r="Y438" i="2"/>
  <c r="BK438" i="2"/>
  <c r="AL438" i="2" s="1"/>
  <c r="BF438" i="2"/>
  <c r="AG438" i="2" s="1"/>
  <c r="BA438" i="2"/>
  <c r="AB438" i="2" s="1"/>
  <c r="BE438" i="2"/>
  <c r="AF438" i="2" s="1"/>
  <c r="BB438" i="2"/>
  <c r="AC438" i="2" s="1"/>
  <c r="BH438" i="2"/>
  <c r="AI438" i="2" s="1"/>
  <c r="BG438" i="2"/>
  <c r="AH438" i="2" s="1"/>
  <c r="Z1063" i="2"/>
  <c r="BB1063" i="2"/>
  <c r="AC1063" i="2" s="1"/>
  <c r="Y1063" i="2"/>
  <c r="BG1063" i="2"/>
  <c r="AH1063" i="2" s="1"/>
  <c r="BK1063" i="2"/>
  <c r="AL1063" i="2" s="1"/>
  <c r="BH1063" i="2"/>
  <c r="AI1063" i="2" s="1"/>
  <c r="BI1063" i="2"/>
  <c r="AJ1063" i="2" s="1"/>
  <c r="BA1063" i="2"/>
  <c r="AB1063" i="2" s="1"/>
  <c r="BC1063" i="2"/>
  <c r="AD1063" i="2" s="1"/>
  <c r="BD1063" i="2"/>
  <c r="AE1063" i="2" s="1"/>
  <c r="BF1063" i="2"/>
  <c r="AG1063" i="2" s="1"/>
  <c r="AZ1063" i="2"/>
  <c r="AA1063" i="2" s="1"/>
  <c r="BE1063" i="2"/>
  <c r="AF1063" i="2" s="1"/>
  <c r="BJ1063" i="2"/>
  <c r="AK1063" i="2" s="1"/>
  <c r="Z788" i="2"/>
  <c r="BH788" i="2"/>
  <c r="AI788" i="2" s="1"/>
  <c r="Y788" i="2"/>
  <c r="BC788" i="2"/>
  <c r="AD788" i="2" s="1"/>
  <c r="AZ788" i="2"/>
  <c r="AA788" i="2" s="1"/>
  <c r="BA788" i="2"/>
  <c r="AB788" i="2" s="1"/>
  <c r="BG788" i="2"/>
  <c r="AH788" i="2" s="1"/>
  <c r="BK788" i="2"/>
  <c r="AL788" i="2" s="1"/>
  <c r="BF788" i="2"/>
  <c r="AG788" i="2" s="1"/>
  <c r="BI788" i="2"/>
  <c r="AJ788" i="2" s="1"/>
  <c r="BD788" i="2"/>
  <c r="AE788" i="2" s="1"/>
  <c r="BE788" i="2"/>
  <c r="AF788" i="2" s="1"/>
  <c r="BB788" i="2"/>
  <c r="AC788" i="2" s="1"/>
  <c r="BJ788" i="2"/>
  <c r="AK788" i="2" s="1"/>
  <c r="Z1038" i="2"/>
  <c r="BF1038" i="2"/>
  <c r="AG1038" i="2" s="1"/>
  <c r="Y1038" i="2"/>
  <c r="BE1038" i="2"/>
  <c r="AF1038" i="2" s="1"/>
  <c r="BH1038" i="2"/>
  <c r="AI1038" i="2" s="1"/>
  <c r="BB1038" i="2"/>
  <c r="AC1038" i="2" s="1"/>
  <c r="BC1038" i="2"/>
  <c r="AD1038" i="2" s="1"/>
  <c r="BD1038" i="2"/>
  <c r="AE1038" i="2" s="1"/>
  <c r="AZ1038" i="2"/>
  <c r="AA1038" i="2" s="1"/>
  <c r="BI1038" i="2"/>
  <c r="AJ1038" i="2" s="1"/>
  <c r="BJ1038" i="2"/>
  <c r="AK1038" i="2" s="1"/>
  <c r="BA1038" i="2"/>
  <c r="AB1038" i="2" s="1"/>
  <c r="BK1038" i="2"/>
  <c r="AL1038" i="2" s="1"/>
  <c r="BG1038" i="2"/>
  <c r="AH1038" i="2" s="1"/>
  <c r="Y273" i="2"/>
  <c r="Z273" i="2"/>
  <c r="BH273" i="2"/>
  <c r="AI273" i="2" s="1"/>
  <c r="BD273" i="2"/>
  <c r="AE273" i="2" s="1"/>
  <c r="BB273" i="2"/>
  <c r="AC273" i="2" s="1"/>
  <c r="BI273" i="2"/>
  <c r="AJ273" i="2" s="1"/>
  <c r="BE273" i="2"/>
  <c r="AF273" i="2" s="1"/>
  <c r="BC273" i="2"/>
  <c r="AD273" i="2" s="1"/>
  <c r="AZ273" i="2"/>
  <c r="AA273" i="2" s="1"/>
  <c r="BA273" i="2"/>
  <c r="AB273" i="2" s="1"/>
  <c r="BF273" i="2"/>
  <c r="AG273" i="2" s="1"/>
  <c r="BJ273" i="2"/>
  <c r="AK273" i="2" s="1"/>
  <c r="BG273" i="2"/>
  <c r="AH273" i="2" s="1"/>
  <c r="BK273" i="2"/>
  <c r="AL273" i="2" s="1"/>
  <c r="Y408" i="2"/>
  <c r="Z408" i="2"/>
  <c r="BK408" i="2"/>
  <c r="AL408" i="2" s="1"/>
  <c r="BI408" i="2"/>
  <c r="AJ408" i="2" s="1"/>
  <c r="BD408" i="2"/>
  <c r="AE408" i="2" s="1"/>
  <c r="BE408" i="2"/>
  <c r="AF408" i="2" s="1"/>
  <c r="BB408" i="2"/>
  <c r="AC408" i="2" s="1"/>
  <c r="AZ408" i="2"/>
  <c r="AA408" i="2" s="1"/>
  <c r="BF408" i="2"/>
  <c r="AG408" i="2" s="1"/>
  <c r="BC408" i="2"/>
  <c r="AD408" i="2" s="1"/>
  <c r="BA408" i="2"/>
  <c r="AB408" i="2" s="1"/>
  <c r="BJ408" i="2"/>
  <c r="AK408" i="2" s="1"/>
  <c r="BH408" i="2"/>
  <c r="AI408" i="2" s="1"/>
  <c r="BG408" i="2"/>
  <c r="AH408" i="2" s="1"/>
  <c r="Z103" i="2"/>
  <c r="BB103" i="2"/>
  <c r="AC103" i="2" s="1"/>
  <c r="Y103" i="2"/>
  <c r="BA103" i="2"/>
  <c r="AB103" i="2" s="1"/>
  <c r="AZ103" i="2"/>
  <c r="AA103" i="2" s="1"/>
  <c r="BF103" i="2"/>
  <c r="AG103" i="2" s="1"/>
  <c r="BG103" i="2"/>
  <c r="AH103" i="2" s="1"/>
  <c r="BH103" i="2"/>
  <c r="AI103" i="2" s="1"/>
  <c r="BI103" i="2"/>
  <c r="AJ103" i="2" s="1"/>
  <c r="BD103" i="2"/>
  <c r="AE103" i="2" s="1"/>
  <c r="BC103" i="2"/>
  <c r="AD103" i="2" s="1"/>
  <c r="BJ103" i="2"/>
  <c r="AK103" i="2" s="1"/>
  <c r="BE103" i="2"/>
  <c r="AF103" i="2" s="1"/>
  <c r="BK103" i="2"/>
  <c r="AL103" i="2" s="1"/>
  <c r="Z245" i="2"/>
  <c r="BC245" i="2"/>
  <c r="AD245" i="2" s="1"/>
  <c r="Y245" i="2"/>
  <c r="BJ245" i="2"/>
  <c r="AK245" i="2" s="1"/>
  <c r="AZ245" i="2"/>
  <c r="AA245" i="2" s="1"/>
  <c r="BK245" i="2"/>
  <c r="AL245" i="2" s="1"/>
  <c r="BD245" i="2"/>
  <c r="AE245" i="2" s="1"/>
  <c r="BF245" i="2"/>
  <c r="AG245" i="2" s="1"/>
  <c r="BG245" i="2"/>
  <c r="AH245" i="2" s="1"/>
  <c r="BH245" i="2"/>
  <c r="AI245" i="2" s="1"/>
  <c r="BE245" i="2"/>
  <c r="AF245" i="2" s="1"/>
  <c r="BA245" i="2"/>
  <c r="AB245" i="2" s="1"/>
  <c r="BB245" i="2"/>
  <c r="AC245" i="2" s="1"/>
  <c r="BI245" i="2"/>
  <c r="AJ245" i="2" s="1"/>
  <c r="Z907" i="2"/>
  <c r="BI907" i="2"/>
  <c r="AJ907" i="2" s="1"/>
  <c r="Y907" i="2"/>
  <c r="BG907" i="2"/>
  <c r="AH907" i="2" s="1"/>
  <c r="AZ907" i="2"/>
  <c r="AA907" i="2" s="1"/>
  <c r="BH907" i="2"/>
  <c r="AI907" i="2" s="1"/>
  <c r="BF907" i="2"/>
  <c r="AG907" i="2" s="1"/>
  <c r="BA907" i="2"/>
  <c r="AB907" i="2" s="1"/>
  <c r="BB907" i="2"/>
  <c r="AC907" i="2" s="1"/>
  <c r="BD907" i="2"/>
  <c r="AE907" i="2" s="1"/>
  <c r="BC907" i="2"/>
  <c r="AD907" i="2" s="1"/>
  <c r="BJ907" i="2"/>
  <c r="AK907" i="2" s="1"/>
  <c r="BK907" i="2"/>
  <c r="AL907" i="2" s="1"/>
  <c r="BE907" i="2"/>
  <c r="AF907" i="2" s="1"/>
  <c r="Z70" i="2"/>
  <c r="AZ70" i="2"/>
  <c r="AA70" i="2" s="1"/>
  <c r="Y70" i="2"/>
  <c r="BA70" i="2"/>
  <c r="AB70" i="2" s="1"/>
  <c r="BF70" i="2"/>
  <c r="AG70" i="2" s="1"/>
  <c r="BH70" i="2"/>
  <c r="AI70" i="2" s="1"/>
  <c r="BG70" i="2"/>
  <c r="AH70" i="2" s="1"/>
  <c r="BJ70" i="2"/>
  <c r="AK70" i="2" s="1"/>
  <c r="BI70" i="2"/>
  <c r="AJ70" i="2" s="1"/>
  <c r="BK70" i="2"/>
  <c r="AL70" i="2" s="1"/>
  <c r="BD70" i="2"/>
  <c r="AE70" i="2" s="1"/>
  <c r="BE70" i="2"/>
  <c r="AF70" i="2" s="1"/>
  <c r="BB70" i="2"/>
  <c r="AC70" i="2" s="1"/>
  <c r="BC70" i="2"/>
  <c r="AD70" i="2" s="1"/>
  <c r="Z332" i="2"/>
  <c r="Y332" i="2"/>
  <c r="AZ332" i="2"/>
  <c r="AA332" i="2" s="1"/>
  <c r="BI332" i="2"/>
  <c r="AJ332" i="2" s="1"/>
  <c r="BD332" i="2"/>
  <c r="AE332" i="2" s="1"/>
  <c r="BH332" i="2"/>
  <c r="AI332" i="2" s="1"/>
  <c r="BC332" i="2"/>
  <c r="AD332" i="2" s="1"/>
  <c r="BB332" i="2"/>
  <c r="AC332" i="2" s="1"/>
  <c r="BJ332" i="2"/>
  <c r="AK332" i="2" s="1"/>
  <c r="BA332" i="2"/>
  <c r="AB332" i="2" s="1"/>
  <c r="BK332" i="2"/>
  <c r="AL332" i="2" s="1"/>
  <c r="BE332" i="2"/>
  <c r="AF332" i="2" s="1"/>
  <c r="BG332" i="2"/>
  <c r="AH332" i="2" s="1"/>
  <c r="BF332" i="2"/>
  <c r="AG332" i="2" s="1"/>
  <c r="Z943" i="2"/>
  <c r="Y943" i="2"/>
  <c r="BB943" i="2"/>
  <c r="AC943" i="2" s="1"/>
  <c r="BH943" i="2"/>
  <c r="AI943" i="2" s="1"/>
  <c r="BC943" i="2"/>
  <c r="AD943" i="2" s="1"/>
  <c r="BF943" i="2"/>
  <c r="AG943" i="2" s="1"/>
  <c r="BI943" i="2"/>
  <c r="AJ943" i="2" s="1"/>
  <c r="BK943" i="2"/>
  <c r="AL943" i="2" s="1"/>
  <c r="BG943" i="2"/>
  <c r="AH943" i="2" s="1"/>
  <c r="BD943" i="2"/>
  <c r="AE943" i="2" s="1"/>
  <c r="BE943" i="2"/>
  <c r="AF943" i="2" s="1"/>
  <c r="AZ943" i="2"/>
  <c r="AA943" i="2" s="1"/>
  <c r="BA943" i="2"/>
  <c r="AB943" i="2" s="1"/>
  <c r="BJ943" i="2"/>
  <c r="AK943" i="2" s="1"/>
  <c r="Z333" i="2"/>
  <c r="BD333" i="2"/>
  <c r="AE333" i="2" s="1"/>
  <c r="BA333" i="2"/>
  <c r="AB333" i="2" s="1"/>
  <c r="BF333" i="2"/>
  <c r="AG333" i="2" s="1"/>
  <c r="BB333" i="2"/>
  <c r="AC333" i="2" s="1"/>
  <c r="BI333" i="2"/>
  <c r="AJ333" i="2" s="1"/>
  <c r="BJ333" i="2"/>
  <c r="AK333" i="2" s="1"/>
  <c r="BG333" i="2"/>
  <c r="AH333" i="2" s="1"/>
  <c r="BK333" i="2"/>
  <c r="AL333" i="2" s="1"/>
  <c r="AZ333" i="2"/>
  <c r="AA333" i="2" s="1"/>
  <c r="Y333" i="2"/>
  <c r="BE333" i="2"/>
  <c r="AF333" i="2" s="1"/>
  <c r="BC333" i="2"/>
  <c r="AD333" i="2" s="1"/>
  <c r="BH333" i="2"/>
  <c r="AI333" i="2" s="1"/>
  <c r="Z418" i="2"/>
  <c r="BH418" i="2"/>
  <c r="AI418" i="2" s="1"/>
  <c r="Y418" i="2"/>
  <c r="BB418" i="2"/>
  <c r="AC418" i="2" s="1"/>
  <c r="BA418" i="2"/>
  <c r="AB418" i="2" s="1"/>
  <c r="BD418" i="2"/>
  <c r="AE418" i="2" s="1"/>
  <c r="BG418" i="2"/>
  <c r="AH418" i="2" s="1"/>
  <c r="BF418" i="2"/>
  <c r="AG418" i="2" s="1"/>
  <c r="BI418" i="2"/>
  <c r="AJ418" i="2" s="1"/>
  <c r="BE418" i="2"/>
  <c r="AF418" i="2" s="1"/>
  <c r="BJ418" i="2"/>
  <c r="AK418" i="2" s="1"/>
  <c r="AZ418" i="2"/>
  <c r="AA418" i="2" s="1"/>
  <c r="BC418" i="2"/>
  <c r="AD418" i="2" s="1"/>
  <c r="BK418" i="2"/>
  <c r="AL418" i="2" s="1"/>
  <c r="Z207" i="2"/>
  <c r="Y207" i="2"/>
  <c r="BF207" i="2"/>
  <c r="AG207" i="2" s="1"/>
  <c r="BH207" i="2"/>
  <c r="AI207" i="2" s="1"/>
  <c r="BG207" i="2"/>
  <c r="AH207" i="2" s="1"/>
  <c r="BI207" i="2"/>
  <c r="AJ207" i="2" s="1"/>
  <c r="BB207" i="2"/>
  <c r="AC207" i="2" s="1"/>
  <c r="BJ207" i="2"/>
  <c r="AK207" i="2" s="1"/>
  <c r="BD207" i="2"/>
  <c r="AE207" i="2" s="1"/>
  <c r="BC207" i="2"/>
  <c r="AD207" i="2" s="1"/>
  <c r="BK207" i="2"/>
  <c r="AL207" i="2" s="1"/>
  <c r="BE207" i="2"/>
  <c r="AF207" i="2" s="1"/>
  <c r="AZ207" i="2"/>
  <c r="AA207" i="2" s="1"/>
  <c r="BA207" i="2"/>
  <c r="AB207" i="2" s="1"/>
  <c r="Y562" i="2"/>
  <c r="BK562" i="2"/>
  <c r="AL562" i="2" s="1"/>
  <c r="BF562" i="2"/>
  <c r="AG562" i="2" s="1"/>
  <c r="AZ562" i="2"/>
  <c r="AA562" i="2" s="1"/>
  <c r="BG562" i="2"/>
  <c r="AH562" i="2" s="1"/>
  <c r="BA562" i="2"/>
  <c r="AB562" i="2" s="1"/>
  <c r="BB562" i="2"/>
  <c r="AC562" i="2" s="1"/>
  <c r="BH562" i="2"/>
  <c r="AI562" i="2" s="1"/>
  <c r="BC562" i="2"/>
  <c r="AD562" i="2" s="1"/>
  <c r="BI562" i="2"/>
  <c r="AJ562" i="2" s="1"/>
  <c r="BD562" i="2"/>
  <c r="AE562" i="2" s="1"/>
  <c r="Z562" i="2"/>
  <c r="BE562" i="2"/>
  <c r="AF562" i="2" s="1"/>
  <c r="BJ562" i="2"/>
  <c r="AK562" i="2" s="1"/>
  <c r="Z29" i="2"/>
  <c r="AZ29" i="2"/>
  <c r="AA29" i="2" s="1"/>
  <c r="Y29" i="2"/>
  <c r="BA29" i="2"/>
  <c r="AB29" i="2" s="1"/>
  <c r="BI29" i="2"/>
  <c r="AJ29" i="2" s="1"/>
  <c r="BE29" i="2"/>
  <c r="AF29" i="2" s="1"/>
  <c r="BJ29" i="2"/>
  <c r="AK29" i="2" s="1"/>
  <c r="BF29" i="2"/>
  <c r="AG29" i="2" s="1"/>
  <c r="BB29" i="2"/>
  <c r="AC29" i="2" s="1"/>
  <c r="BK29" i="2"/>
  <c r="AL29" i="2" s="1"/>
  <c r="BG29" i="2"/>
  <c r="AH29" i="2" s="1"/>
  <c r="BC29" i="2"/>
  <c r="AD29" i="2" s="1"/>
  <c r="BD29" i="2"/>
  <c r="AE29" i="2" s="1"/>
  <c r="BH29" i="2"/>
  <c r="AI29" i="2" s="1"/>
  <c r="Z1045" i="2"/>
  <c r="BI1045" i="2"/>
  <c r="AJ1045" i="2" s="1"/>
  <c r="Y1045" i="2"/>
  <c r="AZ1045" i="2"/>
  <c r="AA1045" i="2" s="1"/>
  <c r="BG1045" i="2"/>
  <c r="AH1045" i="2" s="1"/>
  <c r="BH1045" i="2"/>
  <c r="AI1045" i="2" s="1"/>
  <c r="BC1045" i="2"/>
  <c r="AD1045" i="2" s="1"/>
  <c r="BD1045" i="2"/>
  <c r="AE1045" i="2" s="1"/>
  <c r="BB1045" i="2"/>
  <c r="AC1045" i="2" s="1"/>
  <c r="BJ1045" i="2"/>
  <c r="AK1045" i="2" s="1"/>
  <c r="BA1045" i="2"/>
  <c r="AB1045" i="2" s="1"/>
  <c r="BE1045" i="2"/>
  <c r="AF1045" i="2" s="1"/>
  <c r="BK1045" i="2"/>
  <c r="AL1045" i="2" s="1"/>
  <c r="BF1045" i="2"/>
  <c r="AG1045" i="2" s="1"/>
  <c r="BA63" i="2" l="1"/>
  <c r="AB63" i="2" s="1"/>
  <c r="Y63" i="2"/>
  <c r="BF63" i="2"/>
  <c r="AG63" i="2" s="1"/>
  <c r="BH63" i="2"/>
  <c r="AI63" i="2" s="1"/>
  <c r="BJ63" i="2"/>
  <c r="AK63" i="2" s="1"/>
  <c r="BH846" i="2"/>
  <c r="AI846" i="2" s="1"/>
  <c r="BF846" i="2"/>
  <c r="AG846" i="2" s="1"/>
  <c r="Z846" i="2"/>
  <c r="BE61" i="2"/>
  <c r="AF61" i="2" s="1"/>
  <c r="BD61" i="2"/>
  <c r="AE61" i="2" s="1"/>
  <c r="BA61" i="2"/>
  <c r="AB61" i="2" s="1"/>
  <c r="BA709" i="2"/>
  <c r="AB709" i="2" s="1"/>
  <c r="Y709" i="2"/>
  <c r="BK585" i="2"/>
  <c r="AL585" i="2" s="1"/>
  <c r="Y585" i="2"/>
  <c r="Y1029" i="2"/>
  <c r="BK1029" i="2"/>
  <c r="AL1029" i="2" s="1"/>
  <c r="BE593" i="2"/>
  <c r="AF593" i="2" s="1"/>
  <c r="BB593" i="2"/>
  <c r="AC593" i="2" s="1"/>
  <c r="BE615" i="2"/>
  <c r="AF615" i="2" s="1"/>
  <c r="Z615" i="2"/>
  <c r="BA711" i="2"/>
  <c r="AB711" i="2" s="1"/>
  <c r="BC711" i="2"/>
  <c r="AD711" i="2" s="1"/>
  <c r="Y61" i="2"/>
  <c r="BB709" i="2"/>
  <c r="AC709" i="2" s="1"/>
  <c r="BH585" i="2"/>
  <c r="AI585" i="2" s="1"/>
  <c r="BI585" i="2"/>
  <c r="AJ585" i="2" s="1"/>
  <c r="BH1029" i="2"/>
  <c r="AI1029" i="2" s="1"/>
  <c r="BE1029" i="2"/>
  <c r="AF1029" i="2" s="1"/>
  <c r="BH593" i="2"/>
  <c r="AI593" i="2" s="1"/>
  <c r="Z593" i="2"/>
  <c r="BD381" i="2"/>
  <c r="AE381" i="2" s="1"/>
  <c r="BI615" i="2"/>
  <c r="AJ615" i="2" s="1"/>
  <c r="BD670" i="2"/>
  <c r="AE670" i="2" s="1"/>
  <c r="BI670" i="2"/>
  <c r="AJ670" i="2" s="1"/>
  <c r="BJ711" i="2"/>
  <c r="AK711" i="2" s="1"/>
  <c r="BH711" i="2"/>
  <c r="AI711" i="2" s="1"/>
  <c r="BF61" i="2"/>
  <c r="AG61" i="2" s="1"/>
  <c r="BJ322" i="2"/>
  <c r="AK322" i="2" s="1"/>
  <c r="BJ13" i="2"/>
  <c r="AK13" i="2" s="1"/>
  <c r="BG13" i="2"/>
  <c r="AH13" i="2" s="1"/>
  <c r="BC13" i="2"/>
  <c r="AD13" i="2" s="1"/>
  <c r="AZ709" i="2"/>
  <c r="AA709" i="2" s="1"/>
  <c r="BC585" i="2"/>
  <c r="AD585" i="2" s="1"/>
  <c r="Z585" i="2"/>
  <c r="BG1029" i="2"/>
  <c r="AH1029" i="2" s="1"/>
  <c r="AZ1029" i="2"/>
  <c r="AA1029" i="2" s="1"/>
  <c r="BG593" i="2"/>
  <c r="AH593" i="2" s="1"/>
  <c r="BK615" i="2"/>
  <c r="AL615" i="2" s="1"/>
  <c r="BK670" i="2"/>
  <c r="AL670" i="2" s="1"/>
  <c r="Y670" i="2"/>
  <c r="Y990" i="2"/>
  <c r="BG711" i="2"/>
  <c r="AH711" i="2" s="1"/>
  <c r="BK61" i="2"/>
  <c r="AL61" i="2" s="1"/>
  <c r="BD322" i="2"/>
  <c r="AE322" i="2" s="1"/>
  <c r="Z61" i="2"/>
  <c r="BI709" i="2"/>
  <c r="AJ709" i="2" s="1"/>
  <c r="BG709" i="2"/>
  <c r="AH709" i="2" s="1"/>
  <c r="BB585" i="2"/>
  <c r="AC585" i="2" s="1"/>
  <c r="BI1029" i="2"/>
  <c r="AJ1029" i="2" s="1"/>
  <c r="BA1029" i="2"/>
  <c r="AB1029" i="2" s="1"/>
  <c r="BK593" i="2"/>
  <c r="AL593" i="2" s="1"/>
  <c r="BD711" i="2"/>
  <c r="AE711" i="2" s="1"/>
  <c r="BH615" i="2"/>
  <c r="AI615" i="2" s="1"/>
  <c r="BA615" i="2"/>
  <c r="AB615" i="2" s="1"/>
  <c r="BH670" i="2"/>
  <c r="AI670" i="2" s="1"/>
  <c r="BG990" i="2"/>
  <c r="AH990" i="2" s="1"/>
  <c r="BI711" i="2"/>
  <c r="AJ711" i="2" s="1"/>
  <c r="BJ61" i="2"/>
  <c r="AK61" i="2" s="1"/>
  <c r="BE709" i="2"/>
  <c r="AF709" i="2" s="1"/>
  <c r="BD709" i="2"/>
  <c r="AE709" i="2" s="1"/>
  <c r="AZ585" i="2"/>
  <c r="AA585" i="2" s="1"/>
  <c r="Z711" i="2"/>
  <c r="BC1029" i="2"/>
  <c r="AD1029" i="2" s="1"/>
  <c r="Z1029" i="2"/>
  <c r="BI593" i="2"/>
  <c r="AJ593" i="2" s="1"/>
  <c r="BC593" i="2"/>
  <c r="AD593" i="2" s="1"/>
  <c r="BC615" i="2"/>
  <c r="AD615" i="2" s="1"/>
  <c r="BD615" i="2"/>
  <c r="AE615" i="2" s="1"/>
  <c r="BB670" i="2"/>
  <c r="AC670" i="2" s="1"/>
  <c r="BE990" i="2"/>
  <c r="AF990" i="2" s="1"/>
  <c r="Y711" i="2"/>
  <c r="BH61" i="2"/>
  <c r="AI61" i="2" s="1"/>
  <c r="BG61" i="2"/>
  <c r="AH61" i="2" s="1"/>
  <c r="BF709" i="2"/>
  <c r="AG709" i="2" s="1"/>
  <c r="BH709" i="2"/>
  <c r="AI709" i="2" s="1"/>
  <c r="BG585" i="2"/>
  <c r="AH585" i="2" s="1"/>
  <c r="BB381" i="2"/>
  <c r="AC381" i="2" s="1"/>
  <c r="BD1029" i="2"/>
  <c r="AE1029" i="2" s="1"/>
  <c r="BF593" i="2"/>
  <c r="AG593" i="2" s="1"/>
  <c r="BD593" i="2"/>
  <c r="AE593" i="2" s="1"/>
  <c r="BG615" i="2"/>
  <c r="AH615" i="2" s="1"/>
  <c r="Y615" i="2"/>
  <c r="AZ670" i="2"/>
  <c r="AA670" i="2" s="1"/>
  <c r="BC670" i="2"/>
  <c r="AD670" i="2" s="1"/>
  <c r="BK711" i="2"/>
  <c r="AL711" i="2" s="1"/>
  <c r="BK990" i="2"/>
  <c r="AL990" i="2" s="1"/>
  <c r="BB61" i="2"/>
  <c r="AC61" i="2" s="1"/>
  <c r="BC61" i="2"/>
  <c r="AD61" i="2" s="1"/>
  <c r="BC709" i="2"/>
  <c r="AD709" i="2" s="1"/>
  <c r="AZ126" i="2"/>
  <c r="AA126" i="2" s="1"/>
  <c r="BK381" i="2"/>
  <c r="AL381" i="2" s="1"/>
  <c r="BA585" i="2"/>
  <c r="AB585" i="2" s="1"/>
  <c r="BJ585" i="2"/>
  <c r="AK585" i="2" s="1"/>
  <c r="BJ593" i="2"/>
  <c r="AK593" i="2" s="1"/>
  <c r="AZ615" i="2"/>
  <c r="AA615" i="2" s="1"/>
  <c r="BG670" i="2"/>
  <c r="AH670" i="2" s="1"/>
  <c r="BE711" i="2"/>
  <c r="AF711" i="2" s="1"/>
  <c r="BE381" i="2"/>
  <c r="AF381" i="2" s="1"/>
  <c r="U803" i="2"/>
  <c r="X491" i="2" s="1"/>
  <c r="AZ61" i="2"/>
  <c r="AA61" i="2" s="1"/>
  <c r="BK322" i="2"/>
  <c r="AL322" i="2" s="1"/>
  <c r="BF322" i="2"/>
  <c r="AG322" i="2" s="1"/>
  <c r="U1571" i="2"/>
  <c r="X826" i="2" s="1"/>
  <c r="U2265" i="2"/>
  <c r="BC1055" i="2"/>
  <c r="AD1055" i="2" s="1"/>
  <c r="Z1055" i="2"/>
  <c r="Y559" i="2"/>
  <c r="BD559" i="2"/>
  <c r="AE559" i="2" s="1"/>
  <c r="BI559" i="2"/>
  <c r="AJ559" i="2" s="1"/>
  <c r="BG559" i="2"/>
  <c r="AH559" i="2" s="1"/>
  <c r="Z559" i="2"/>
  <c r="BI673" i="2"/>
  <c r="AJ673" i="2" s="1"/>
  <c r="BB673" i="2"/>
  <c r="AC673" i="2" s="1"/>
  <c r="BG501" i="2"/>
  <c r="AH501" i="2" s="1"/>
  <c r="BA172" i="2"/>
  <c r="AB172" i="2" s="1"/>
  <c r="BE66" i="2"/>
  <c r="AF66" i="2" s="1"/>
  <c r="BF66" i="2"/>
  <c r="AG66" i="2" s="1"/>
  <c r="BD325" i="2"/>
  <c r="AE325" i="2" s="1"/>
  <c r="BH578" i="2"/>
  <c r="AI578" i="2" s="1"/>
  <c r="BJ578" i="2"/>
  <c r="AK578" i="2" s="1"/>
  <c r="BB1048" i="2"/>
  <c r="AC1048" i="2" s="1"/>
  <c r="BC168" i="2"/>
  <c r="AD168" i="2" s="1"/>
  <c r="BI168" i="2"/>
  <c r="AJ168" i="2" s="1"/>
  <c r="BE500" i="2"/>
  <c r="AF500" i="2" s="1"/>
  <c r="BJ168" i="2"/>
  <c r="AK168" i="2" s="1"/>
  <c r="BA168" i="2"/>
  <c r="AB168" i="2" s="1"/>
  <c r="BB500" i="2"/>
  <c r="AC500" i="2" s="1"/>
  <c r="BJ1034" i="2"/>
  <c r="AK1034" i="2" s="1"/>
  <c r="BD1034" i="2"/>
  <c r="AE1034" i="2" s="1"/>
  <c r="BG242" i="2"/>
  <c r="AH242" i="2" s="1"/>
  <c r="BJ242" i="2"/>
  <c r="AK242" i="2" s="1"/>
  <c r="BH673" i="2"/>
  <c r="AI673" i="2" s="1"/>
  <c r="BC673" i="2"/>
  <c r="AD673" i="2" s="1"/>
  <c r="BF501" i="2"/>
  <c r="AG501" i="2" s="1"/>
  <c r="Y172" i="2"/>
  <c r="BC66" i="2"/>
  <c r="AD66" i="2" s="1"/>
  <c r="BB66" i="2"/>
  <c r="AC66" i="2" s="1"/>
  <c r="BJ325" i="2"/>
  <c r="AK325" i="2" s="1"/>
  <c r="BD578" i="2"/>
  <c r="AE578" i="2" s="1"/>
  <c r="Y600" i="2"/>
  <c r="Y1048" i="2"/>
  <c r="AZ168" i="2"/>
  <c r="AA168" i="2" s="1"/>
  <c r="BD168" i="2"/>
  <c r="AE168" i="2" s="1"/>
  <c r="BA500" i="2"/>
  <c r="AB500" i="2" s="1"/>
  <c r="BB990" i="2"/>
  <c r="AC990" i="2" s="1"/>
  <c r="U2162" i="2"/>
  <c r="BA1034" i="2"/>
  <c r="AB1034" i="2" s="1"/>
  <c r="AZ1034" i="2"/>
  <c r="AA1034" i="2" s="1"/>
  <c r="BK1034" i="2"/>
  <c r="AL1034" i="2" s="1"/>
  <c r="Y673" i="2"/>
  <c r="BE673" i="2"/>
  <c r="AF673" i="2" s="1"/>
  <c r="BA501" i="2"/>
  <c r="AB501" i="2" s="1"/>
  <c r="BE172" i="2"/>
  <c r="AF172" i="2" s="1"/>
  <c r="AZ66" i="2"/>
  <c r="AA66" i="2" s="1"/>
  <c r="Z325" i="2"/>
  <c r="AZ578" i="2"/>
  <c r="AA578" i="2" s="1"/>
  <c r="BC600" i="2"/>
  <c r="AD600" i="2" s="1"/>
  <c r="BA1048" i="2"/>
  <c r="AB1048" i="2" s="1"/>
  <c r="AZ1048" i="2"/>
  <c r="AA1048" i="2" s="1"/>
  <c r="BE168" i="2"/>
  <c r="AF168" i="2" s="1"/>
  <c r="BH168" i="2"/>
  <c r="AI168" i="2" s="1"/>
  <c r="Y500" i="2"/>
  <c r="BG500" i="2"/>
  <c r="AH500" i="2" s="1"/>
  <c r="BD990" i="2"/>
  <c r="AE990" i="2" s="1"/>
  <c r="BF990" i="2"/>
  <c r="AG990" i="2" s="1"/>
  <c r="BG578" i="2"/>
  <c r="AH578" i="2" s="1"/>
  <c r="BI1034" i="2"/>
  <c r="AJ1034" i="2" s="1"/>
  <c r="BC1034" i="2"/>
  <c r="AD1034" i="2" s="1"/>
  <c r="BG673" i="2"/>
  <c r="AH673" i="2" s="1"/>
  <c r="BK673" i="2"/>
  <c r="AL673" i="2" s="1"/>
  <c r="BC501" i="2"/>
  <c r="AD501" i="2" s="1"/>
  <c r="BB501" i="2"/>
  <c r="AC501" i="2" s="1"/>
  <c r="BH172" i="2"/>
  <c r="AI172" i="2" s="1"/>
  <c r="BH66" i="2"/>
  <c r="AI66" i="2" s="1"/>
  <c r="BB325" i="2"/>
  <c r="AC325" i="2" s="1"/>
  <c r="BC578" i="2"/>
  <c r="AD578" i="2" s="1"/>
  <c r="BF1048" i="2"/>
  <c r="AG1048" i="2" s="1"/>
  <c r="BF168" i="2"/>
  <c r="AG168" i="2" s="1"/>
  <c r="Y168" i="2"/>
  <c r="BF500" i="2"/>
  <c r="AG500" i="2" s="1"/>
  <c r="BJ500" i="2"/>
  <c r="AK500" i="2" s="1"/>
  <c r="BC990" i="2"/>
  <c r="AD990" i="2" s="1"/>
  <c r="BE1034" i="2"/>
  <c r="AF1034" i="2" s="1"/>
  <c r="Z1034" i="2"/>
  <c r="BH1034" i="2"/>
  <c r="AI1034" i="2" s="1"/>
  <c r="Y1034" i="2"/>
  <c r="BD673" i="2"/>
  <c r="AE673" i="2" s="1"/>
  <c r="Z673" i="2"/>
  <c r="BC1048" i="2"/>
  <c r="AD1048" i="2" s="1"/>
  <c r="BE501" i="2"/>
  <c r="AF501" i="2" s="1"/>
  <c r="AZ501" i="2"/>
  <c r="AA501" i="2" s="1"/>
  <c r="AZ172" i="2"/>
  <c r="AA172" i="2" s="1"/>
  <c r="BG1048" i="2"/>
  <c r="AH1048" i="2" s="1"/>
  <c r="BD66" i="2"/>
  <c r="AE66" i="2" s="1"/>
  <c r="Y578" i="2"/>
  <c r="Z1048" i="2"/>
  <c r="BK168" i="2"/>
  <c r="AL168" i="2" s="1"/>
  <c r="Z168" i="2"/>
  <c r="BC500" i="2"/>
  <c r="AD500" i="2" s="1"/>
  <c r="BK500" i="2"/>
  <c r="AL500" i="2" s="1"/>
  <c r="BB1034" i="2"/>
  <c r="AC1034" i="2" s="1"/>
  <c r="BK501" i="2"/>
  <c r="AL501" i="2" s="1"/>
  <c r="BB172" i="2"/>
  <c r="AC172" i="2" s="1"/>
  <c r="BD1048" i="2"/>
  <c r="AE1048" i="2" s="1"/>
  <c r="Z500" i="2"/>
  <c r="BD500" i="2"/>
  <c r="AE500" i="2" s="1"/>
  <c r="AZ500" i="2"/>
  <c r="AA500" i="2" s="1"/>
  <c r="Z990" i="2"/>
  <c r="BI990" i="2"/>
  <c r="AJ990" i="2" s="1"/>
  <c r="BF1034" i="2"/>
  <c r="AG1034" i="2" s="1"/>
  <c r="BF668" i="2"/>
  <c r="AG668" i="2" s="1"/>
  <c r="BI491" i="2"/>
  <c r="AJ491" i="2" s="1"/>
  <c r="BC491" i="2"/>
  <c r="AD491" i="2" s="1"/>
  <c r="BD126" i="2"/>
  <c r="AE126" i="2" s="1"/>
  <c r="BB190" i="2"/>
  <c r="AC190" i="2" s="1"/>
  <c r="BG715" i="2"/>
  <c r="AH715" i="2" s="1"/>
  <c r="BJ719" i="2"/>
  <c r="AK719" i="2" s="1"/>
  <c r="Y381" i="2"/>
  <c r="BB441" i="2"/>
  <c r="AC441" i="2" s="1"/>
  <c r="BD441" i="2"/>
  <c r="AE441" i="2" s="1"/>
  <c r="BA398" i="2"/>
  <c r="AB398" i="2" s="1"/>
  <c r="BH190" i="2"/>
  <c r="AI190" i="2" s="1"/>
  <c r="AZ819" i="2"/>
  <c r="AA819" i="2" s="1"/>
  <c r="BC381" i="2"/>
  <c r="AD381" i="2" s="1"/>
  <c r="AZ220" i="2"/>
  <c r="AA220" i="2" s="1"/>
  <c r="BJ220" i="2"/>
  <c r="AK220" i="2" s="1"/>
  <c r="Z441" i="2"/>
  <c r="BI126" i="2"/>
  <c r="AJ126" i="2" s="1"/>
  <c r="U2264" i="2"/>
  <c r="BJ990" i="2"/>
  <c r="AK990" i="2" s="1"/>
  <c r="AZ990" i="2"/>
  <c r="AA990" i="2" s="1"/>
  <c r="BH990" i="2"/>
  <c r="AI990" i="2" s="1"/>
  <c r="BG190" i="2"/>
  <c r="AH190" i="2" s="1"/>
  <c r="BA190" i="2"/>
  <c r="AB190" i="2" s="1"/>
  <c r="BH668" i="2"/>
  <c r="AI668" i="2" s="1"/>
  <c r="BK491" i="2"/>
  <c r="AL491" i="2" s="1"/>
  <c r="BJ491" i="2"/>
  <c r="AK491" i="2" s="1"/>
  <c r="BK126" i="2"/>
  <c r="AL126" i="2" s="1"/>
  <c r="BF715" i="2"/>
  <c r="AG715" i="2" s="1"/>
  <c r="BC719" i="2"/>
  <c r="AD719" i="2" s="1"/>
  <c r="BH819" i="2"/>
  <c r="AI819" i="2" s="1"/>
  <c r="BH381" i="2"/>
  <c r="AI381" i="2" s="1"/>
  <c r="BC441" i="2"/>
  <c r="AD441" i="2" s="1"/>
  <c r="BK398" i="2"/>
  <c r="AL398" i="2" s="1"/>
  <c r="BG381" i="2"/>
  <c r="AH381" i="2" s="1"/>
  <c r="BA819" i="2"/>
  <c r="AB819" i="2" s="1"/>
  <c r="BA715" i="2"/>
  <c r="AB715" i="2" s="1"/>
  <c r="Z381" i="2"/>
  <c r="BB220" i="2"/>
  <c r="AC220" i="2" s="1"/>
  <c r="BA668" i="2"/>
  <c r="AB668" i="2" s="1"/>
  <c r="BB715" i="2"/>
  <c r="AC715" i="2" s="1"/>
  <c r="Z220" i="2"/>
  <c r="BC126" i="2"/>
  <c r="AD126" i="2" s="1"/>
  <c r="BB668" i="2"/>
  <c r="AC668" i="2" s="1"/>
  <c r="BG491" i="2"/>
  <c r="AH491" i="2" s="1"/>
  <c r="Y126" i="2"/>
  <c r="Y715" i="2"/>
  <c r="Y441" i="2"/>
  <c r="Y398" i="2"/>
  <c r="BI398" i="2"/>
  <c r="AJ398" i="2" s="1"/>
  <c r="BB819" i="2"/>
  <c r="AC819" i="2" s="1"/>
  <c r="BI819" i="2"/>
  <c r="AJ819" i="2" s="1"/>
  <c r="BH715" i="2"/>
  <c r="AI715" i="2" s="1"/>
  <c r="BD220" i="2"/>
  <c r="AE220" i="2" s="1"/>
  <c r="Y668" i="2"/>
  <c r="BK220" i="2"/>
  <c r="AL220" i="2" s="1"/>
  <c r="Z683" i="2"/>
  <c r="BD683" i="2"/>
  <c r="AE683" i="2" s="1"/>
  <c r="BC668" i="2"/>
  <c r="AD668" i="2" s="1"/>
  <c r="AZ491" i="2"/>
  <c r="AA491" i="2" s="1"/>
  <c r="BH126" i="2"/>
  <c r="AI126" i="2" s="1"/>
  <c r="BF126" i="2"/>
  <c r="AG126" i="2" s="1"/>
  <c r="BC715" i="2"/>
  <c r="AD715" i="2" s="1"/>
  <c r="BJ441" i="2"/>
  <c r="AK441" i="2" s="1"/>
  <c r="BC398" i="2"/>
  <c r="AD398" i="2" s="1"/>
  <c r="BF398" i="2"/>
  <c r="AG398" i="2" s="1"/>
  <c r="Y674" i="2"/>
  <c r="AZ715" i="2"/>
  <c r="AA715" i="2" s="1"/>
  <c r="BG819" i="2"/>
  <c r="AH819" i="2" s="1"/>
  <c r="BH220" i="2"/>
  <c r="AI220" i="2" s="1"/>
  <c r="Y190" i="2"/>
  <c r="BG668" i="2"/>
  <c r="AH668" i="2" s="1"/>
  <c r="BA381" i="2"/>
  <c r="AB381" i="2" s="1"/>
  <c r="Y49" i="2"/>
  <c r="Z49" i="2"/>
  <c r="BI49" i="2"/>
  <c r="AJ49" i="2" s="1"/>
  <c r="BB49" i="2"/>
  <c r="AC49" i="2" s="1"/>
  <c r="AZ668" i="2"/>
  <c r="AA668" i="2" s="1"/>
  <c r="BE491" i="2"/>
  <c r="AF491" i="2" s="1"/>
  <c r="BG126" i="2"/>
  <c r="AH126" i="2" s="1"/>
  <c r="BE126" i="2"/>
  <c r="AF126" i="2" s="1"/>
  <c r="BE715" i="2"/>
  <c r="AF715" i="2" s="1"/>
  <c r="BD190" i="2"/>
  <c r="AE190" i="2" s="1"/>
  <c r="BB398" i="2"/>
  <c r="AC398" i="2" s="1"/>
  <c r="BH398" i="2"/>
  <c r="AI398" i="2" s="1"/>
  <c r="BK674" i="2"/>
  <c r="AL674" i="2" s="1"/>
  <c r="BD819" i="2"/>
  <c r="AE819" i="2" s="1"/>
  <c r="BE819" i="2"/>
  <c r="AF819" i="2" s="1"/>
  <c r="BC220" i="2"/>
  <c r="AD220" i="2" s="1"/>
  <c r="BJ190" i="2"/>
  <c r="AK190" i="2" s="1"/>
  <c r="BI668" i="2"/>
  <c r="AJ668" i="2" s="1"/>
  <c r="BD668" i="2"/>
  <c r="AE668" i="2" s="1"/>
  <c r="BJ398" i="2"/>
  <c r="AK398" i="2" s="1"/>
  <c r="U2221" i="2"/>
  <c r="BJ276" i="2"/>
  <c r="AK276" i="2" s="1"/>
  <c r="BF276" i="2"/>
  <c r="AG276" i="2" s="1"/>
  <c r="BF441" i="2"/>
  <c r="AG441" i="2" s="1"/>
  <c r="BH441" i="2"/>
  <c r="AI441" i="2" s="1"/>
  <c r="BJ668" i="2"/>
  <c r="AK668" i="2" s="1"/>
  <c r="Y491" i="2"/>
  <c r="BJ126" i="2"/>
  <c r="AK126" i="2" s="1"/>
  <c r="BB126" i="2"/>
  <c r="AC126" i="2" s="1"/>
  <c r="BI719" i="2"/>
  <c r="AJ719" i="2" s="1"/>
  <c r="BI381" i="2"/>
  <c r="AJ381" i="2" s="1"/>
  <c r="AZ381" i="2"/>
  <c r="AA381" i="2" s="1"/>
  <c r="BK441" i="2"/>
  <c r="AL441" i="2" s="1"/>
  <c r="BE441" i="2"/>
  <c r="AF441" i="2" s="1"/>
  <c r="BE398" i="2"/>
  <c r="AF398" i="2" s="1"/>
  <c r="BE674" i="2"/>
  <c r="AF674" i="2" s="1"/>
  <c r="BJ819" i="2"/>
  <c r="AK819" i="2" s="1"/>
  <c r="BF220" i="2"/>
  <c r="AG220" i="2" s="1"/>
  <c r="BG220" i="2"/>
  <c r="AH220" i="2" s="1"/>
  <c r="BC190" i="2"/>
  <c r="AD190" i="2" s="1"/>
  <c r="BE668" i="2"/>
  <c r="AF668" i="2" s="1"/>
  <c r="BH491" i="2"/>
  <c r="AI491" i="2" s="1"/>
  <c r="BD491" i="2"/>
  <c r="AE491" i="2" s="1"/>
  <c r="BA126" i="2"/>
  <c r="AB126" i="2" s="1"/>
  <c r="BK715" i="2"/>
  <c r="AL715" i="2" s="1"/>
  <c r="AZ190" i="2"/>
  <c r="AA190" i="2" s="1"/>
  <c r="BF381" i="2"/>
  <c r="AG381" i="2" s="1"/>
  <c r="BF819" i="2"/>
  <c r="AG819" i="2" s="1"/>
  <c r="BA441" i="2"/>
  <c r="AB441" i="2" s="1"/>
  <c r="AZ441" i="2"/>
  <c r="AA441" i="2" s="1"/>
  <c r="BD398" i="2"/>
  <c r="AE398" i="2" s="1"/>
  <c r="BE220" i="2"/>
  <c r="AF220" i="2" s="1"/>
  <c r="BI220" i="2"/>
  <c r="AJ220" i="2" s="1"/>
  <c r="BF190" i="2"/>
  <c r="AG190" i="2" s="1"/>
  <c r="AZ398" i="2"/>
  <c r="AA398" i="2" s="1"/>
  <c r="U2230" i="2"/>
  <c r="X1059" i="2" s="1"/>
  <c r="BB1059" i="2" s="1"/>
  <c r="AC1059" i="2" s="1"/>
  <c r="BF172" i="2"/>
  <c r="AG172" i="2" s="1"/>
  <c r="BG172" i="2"/>
  <c r="AH172" i="2" s="1"/>
  <c r="BK172" i="2"/>
  <c r="AL172" i="2" s="1"/>
  <c r="BI172" i="2"/>
  <c r="AJ172" i="2" s="1"/>
  <c r="BJ172" i="2"/>
  <c r="AK172" i="2" s="1"/>
  <c r="Y819" i="2"/>
  <c r="Z819" i="2"/>
  <c r="BD923" i="2"/>
  <c r="AE923" i="2" s="1"/>
  <c r="BH923" i="2"/>
  <c r="AI923" i="2" s="1"/>
  <c r="BC923" i="2"/>
  <c r="AD923" i="2" s="1"/>
  <c r="BF923" i="2"/>
  <c r="AG923" i="2" s="1"/>
  <c r="Z923" i="2"/>
  <c r="BE923" i="2"/>
  <c r="AF923" i="2" s="1"/>
  <c r="BA923" i="2"/>
  <c r="AB923" i="2" s="1"/>
  <c r="Y923" i="2"/>
  <c r="BI923" i="2"/>
  <c r="AJ923" i="2" s="1"/>
  <c r="AZ923" i="2"/>
  <c r="AA923" i="2" s="1"/>
  <c r="BJ923" i="2"/>
  <c r="AK923" i="2" s="1"/>
  <c r="BG923" i="2"/>
  <c r="AH923" i="2" s="1"/>
  <c r="BK923" i="2"/>
  <c r="AL923" i="2" s="1"/>
  <c r="BB923" i="2"/>
  <c r="AC923" i="2" s="1"/>
  <c r="U1099" i="2"/>
  <c r="X620" i="2" s="1"/>
  <c r="U2220" i="2"/>
  <c r="U2161" i="2"/>
  <c r="U1574" i="2"/>
  <c r="U2262" i="2"/>
  <c r="X1069" i="2" s="1"/>
  <c r="U1219" i="2"/>
  <c r="X681" i="2" s="1"/>
  <c r="BB539" i="2"/>
  <c r="AC539" i="2" s="1"/>
  <c r="BG539" i="2"/>
  <c r="AH539" i="2" s="1"/>
  <c r="BE539" i="2"/>
  <c r="AF539" i="2" s="1"/>
  <c r="BH539" i="2"/>
  <c r="AI539" i="2" s="1"/>
  <c r="BI256" i="2"/>
  <c r="AJ256" i="2" s="1"/>
  <c r="BG256" i="2"/>
  <c r="AH256" i="2" s="1"/>
  <c r="BB789" i="2"/>
  <c r="AC789" i="2" s="1"/>
  <c r="BE789" i="2"/>
  <c r="AF789" i="2" s="1"/>
  <c r="BJ789" i="2"/>
  <c r="AK789" i="2" s="1"/>
  <c r="Z789" i="2"/>
  <c r="U2222" i="2"/>
  <c r="Z1059" i="2"/>
  <c r="BD1059" i="2"/>
  <c r="AE1059" i="2" s="1"/>
  <c r="BI1059" i="2"/>
  <c r="AJ1059" i="2" s="1"/>
  <c r="BJ501" i="2"/>
  <c r="AK501" i="2" s="1"/>
  <c r="Z501" i="2"/>
  <c r="BH501" i="2"/>
  <c r="AI501" i="2" s="1"/>
  <c r="BK1048" i="2"/>
  <c r="AL1048" i="2" s="1"/>
  <c r="BI1048" i="2"/>
  <c r="AJ1048" i="2" s="1"/>
  <c r="BB578" i="2"/>
  <c r="AC578" i="2" s="1"/>
  <c r="BA578" i="2"/>
  <c r="AB578" i="2" s="1"/>
  <c r="U2160" i="2"/>
  <c r="BC703" i="2"/>
  <c r="AD703" i="2" s="1"/>
  <c r="BG703" i="2"/>
  <c r="AH703" i="2" s="1"/>
  <c r="BF703" i="2"/>
  <c r="AG703" i="2" s="1"/>
  <c r="Y703" i="2"/>
  <c r="BI703" i="2"/>
  <c r="AJ703" i="2" s="1"/>
  <c r="BJ703" i="2"/>
  <c r="AK703" i="2" s="1"/>
  <c r="BE703" i="2"/>
  <c r="AF703" i="2" s="1"/>
  <c r="BA703" i="2"/>
  <c r="AB703" i="2" s="1"/>
  <c r="Z703" i="2"/>
  <c r="BD703" i="2"/>
  <c r="AE703" i="2" s="1"/>
  <c r="BH703" i="2"/>
  <c r="AI703" i="2" s="1"/>
  <c r="BK703" i="2"/>
  <c r="AL703" i="2" s="1"/>
  <c r="AZ703" i="2"/>
  <c r="AA703" i="2" s="1"/>
  <c r="BB703" i="2"/>
  <c r="AC703" i="2" s="1"/>
  <c r="U1963" i="2"/>
  <c r="X961" i="2" s="1"/>
  <c r="U2159" i="2"/>
  <c r="U1299" i="2"/>
  <c r="X716" i="2" s="1"/>
  <c r="U1964" i="2"/>
  <c r="BE30" i="2"/>
  <c r="AF30" i="2" s="1"/>
  <c r="BC30" i="2"/>
  <c r="AD30" i="2" s="1"/>
  <c r="AZ30" i="2"/>
  <c r="AA30" i="2" s="1"/>
  <c r="Y30" i="2"/>
  <c r="BD30" i="2"/>
  <c r="AE30" i="2" s="1"/>
  <c r="BH30" i="2"/>
  <c r="AI30" i="2" s="1"/>
  <c r="BB30" i="2"/>
  <c r="AC30" i="2" s="1"/>
  <c r="BI30" i="2"/>
  <c r="AJ30" i="2" s="1"/>
  <c r="Z30" i="2"/>
  <c r="U2233" i="2"/>
  <c r="BJ66" i="2"/>
  <c r="AK66" i="2" s="1"/>
  <c r="Z66" i="2"/>
  <c r="BE325" i="2"/>
  <c r="AF325" i="2" s="1"/>
  <c r="BA325" i="2"/>
  <c r="AB325" i="2" s="1"/>
  <c r="BF325" i="2"/>
  <c r="AG325" i="2" s="1"/>
  <c r="BH325" i="2"/>
  <c r="AI325" i="2" s="1"/>
  <c r="BC325" i="2"/>
  <c r="AD325" i="2" s="1"/>
  <c r="Y325" i="2"/>
  <c r="BK325" i="2"/>
  <c r="AL325" i="2" s="1"/>
  <c r="BK600" i="2"/>
  <c r="AL600" i="2" s="1"/>
  <c r="BH600" i="2"/>
  <c r="AI600" i="2" s="1"/>
  <c r="BD600" i="2"/>
  <c r="AE600" i="2" s="1"/>
  <c r="Z600" i="2"/>
  <c r="BB600" i="2"/>
  <c r="AC600" i="2" s="1"/>
  <c r="AZ600" i="2"/>
  <c r="AA600" i="2" s="1"/>
  <c r="BE600" i="2"/>
  <c r="AF600" i="2" s="1"/>
  <c r="BG600" i="2"/>
  <c r="AH600" i="2" s="1"/>
  <c r="BA600" i="2"/>
  <c r="AB600" i="2" s="1"/>
  <c r="BF719" i="2"/>
  <c r="AG719" i="2" s="1"/>
  <c r="BD719" i="2"/>
  <c r="AE719" i="2" s="1"/>
  <c r="BH719" i="2"/>
  <c r="AI719" i="2" s="1"/>
  <c r="BG719" i="2"/>
  <c r="AH719" i="2" s="1"/>
  <c r="BA719" i="2"/>
  <c r="AB719" i="2" s="1"/>
  <c r="AZ719" i="2"/>
  <c r="AA719" i="2" s="1"/>
  <c r="BK719" i="2"/>
  <c r="AL719" i="2" s="1"/>
  <c r="Z719" i="2"/>
  <c r="Y719" i="2"/>
  <c r="BB674" i="2"/>
  <c r="AC674" i="2" s="1"/>
  <c r="Z674" i="2"/>
  <c r="BD674" i="2"/>
  <c r="AE674" i="2" s="1"/>
  <c r="BJ674" i="2"/>
  <c r="AK674" i="2" s="1"/>
  <c r="BA674" i="2"/>
  <c r="AB674" i="2" s="1"/>
  <c r="BF674" i="2"/>
  <c r="AG674" i="2" s="1"/>
  <c r="BH674" i="2"/>
  <c r="AI674" i="2" s="1"/>
  <c r="BG674" i="2"/>
  <c r="AH674" i="2" s="1"/>
  <c r="AZ674" i="2"/>
  <c r="AA674" i="2" s="1"/>
  <c r="BI674" i="2"/>
  <c r="AJ674" i="2" s="1"/>
  <c r="BC557" i="2"/>
  <c r="AD557" i="2" s="1"/>
  <c r="Z557" i="2"/>
  <c r="BD557" i="2"/>
  <c r="AE557" i="2" s="1"/>
  <c r="BG557" i="2"/>
  <c r="AH557" i="2" s="1"/>
  <c r="AZ557" i="2"/>
  <c r="AA557" i="2" s="1"/>
  <c r="BA557" i="2"/>
  <c r="AB557" i="2" s="1"/>
  <c r="BF557" i="2"/>
  <c r="AG557" i="2" s="1"/>
  <c r="Y557" i="2"/>
  <c r="BI557" i="2"/>
  <c r="AJ557" i="2" s="1"/>
  <c r="BE557" i="2"/>
  <c r="AF557" i="2" s="1"/>
  <c r="BB557" i="2"/>
  <c r="AC557" i="2" s="1"/>
  <c r="BJ939" i="2"/>
  <c r="AK939" i="2" s="1"/>
  <c r="BE939" i="2"/>
  <c r="AF939" i="2" s="1"/>
  <c r="BI971" i="2"/>
  <c r="AJ971" i="2" s="1"/>
  <c r="BD971" i="2"/>
  <c r="AE971" i="2" s="1"/>
  <c r="BB971" i="2"/>
  <c r="AC971" i="2" s="1"/>
  <c r="AZ971" i="2"/>
  <c r="AA971" i="2" s="1"/>
  <c r="BC971" i="2"/>
  <c r="AD971" i="2" s="1"/>
  <c r="BE971" i="2"/>
  <c r="AF971" i="2" s="1"/>
  <c r="BA971" i="2"/>
  <c r="AB971" i="2" s="1"/>
  <c r="BF971" i="2"/>
  <c r="AG971" i="2" s="1"/>
  <c r="BG971" i="2"/>
  <c r="AH971" i="2" s="1"/>
  <c r="Y971" i="2"/>
  <c r="BH971" i="2"/>
  <c r="AI971" i="2" s="1"/>
  <c r="Z971" i="2"/>
  <c r="BJ971" i="2"/>
  <c r="AK971" i="2" s="1"/>
  <c r="BK971" i="2"/>
  <c r="AL971" i="2" s="1"/>
  <c r="BJ392" i="2"/>
  <c r="AK392" i="2" s="1"/>
  <c r="AZ392" i="2"/>
  <c r="AA392" i="2" s="1"/>
  <c r="BB392" i="2"/>
  <c r="AC392" i="2" s="1"/>
  <c r="BA392" i="2"/>
  <c r="AB392" i="2" s="1"/>
  <c r="BE392" i="2"/>
  <c r="AF392" i="2" s="1"/>
  <c r="BI392" i="2"/>
  <c r="AJ392" i="2" s="1"/>
  <c r="BD392" i="2"/>
  <c r="AE392" i="2" s="1"/>
  <c r="BF392" i="2"/>
  <c r="AG392" i="2" s="1"/>
  <c r="BK392" i="2"/>
  <c r="AL392" i="2" s="1"/>
  <c r="BG392" i="2"/>
  <c r="AH392" i="2" s="1"/>
  <c r="Y392" i="2"/>
  <c r="BH392" i="2"/>
  <c r="AI392" i="2" s="1"/>
  <c r="Z392" i="2"/>
  <c r="BC392" i="2"/>
  <c r="AD392" i="2" s="1"/>
  <c r="Z508" i="2"/>
  <c r="BK508" i="2"/>
  <c r="AL508" i="2" s="1"/>
  <c r="BJ508" i="2"/>
  <c r="AK508" i="2" s="1"/>
  <c r="BC508" i="2"/>
  <c r="AD508" i="2" s="1"/>
  <c r="BG508" i="2"/>
  <c r="AH508" i="2" s="1"/>
  <c r="BE508" i="2"/>
  <c r="AF508" i="2" s="1"/>
  <c r="Y508" i="2"/>
  <c r="BF508" i="2"/>
  <c r="AG508" i="2" s="1"/>
  <c r="BA508" i="2"/>
  <c r="AB508" i="2" s="1"/>
  <c r="BH508" i="2"/>
  <c r="AI508" i="2" s="1"/>
  <c r="AZ508" i="2"/>
  <c r="AA508" i="2" s="1"/>
  <c r="BI508" i="2"/>
  <c r="AJ508" i="2" s="1"/>
  <c r="BB508" i="2"/>
  <c r="AC508" i="2" s="1"/>
  <c r="BD508" i="2"/>
  <c r="AE508" i="2" s="1"/>
  <c r="Z778" i="2"/>
  <c r="BB778" i="2"/>
  <c r="AC778" i="2" s="1"/>
  <c r="BD778" i="2"/>
  <c r="AE778" i="2" s="1"/>
  <c r="BG778" i="2"/>
  <c r="AH778" i="2" s="1"/>
  <c r="BE778" i="2"/>
  <c r="AF778" i="2" s="1"/>
  <c r="BI778" i="2"/>
  <c r="AJ778" i="2" s="1"/>
  <c r="Y778" i="2"/>
  <c r="BC778" i="2"/>
  <c r="AD778" i="2" s="1"/>
  <c r="BJ778" i="2"/>
  <c r="AK778" i="2" s="1"/>
  <c r="BF778" i="2"/>
  <c r="AG778" i="2" s="1"/>
  <c r="BH778" i="2"/>
  <c r="AI778" i="2" s="1"/>
  <c r="AZ778" i="2"/>
  <c r="AA778" i="2" s="1"/>
  <c r="BA778" i="2"/>
  <c r="AB778" i="2" s="1"/>
  <c r="BK778" i="2"/>
  <c r="AL778" i="2" s="1"/>
  <c r="BJ641" i="2"/>
  <c r="AK641" i="2" s="1"/>
  <c r="BC641" i="2"/>
  <c r="AD641" i="2" s="1"/>
  <c r="BA641" i="2"/>
  <c r="AB641" i="2" s="1"/>
  <c r="Z641" i="2"/>
  <c r="BE641" i="2"/>
  <c r="AF641" i="2" s="1"/>
  <c r="BB641" i="2"/>
  <c r="AC641" i="2" s="1"/>
  <c r="BK641" i="2"/>
  <c r="AL641" i="2" s="1"/>
  <c r="Y641" i="2"/>
  <c r="BI641" i="2"/>
  <c r="AJ641" i="2" s="1"/>
  <c r="BD641" i="2"/>
  <c r="AE641" i="2" s="1"/>
  <c r="BG641" i="2"/>
  <c r="AH641" i="2" s="1"/>
  <c r="BF641" i="2"/>
  <c r="AG641" i="2" s="1"/>
  <c r="BH641" i="2"/>
  <c r="AI641" i="2" s="1"/>
  <c r="AZ641" i="2"/>
  <c r="AA641" i="2" s="1"/>
  <c r="BK361" i="2"/>
  <c r="AL361" i="2" s="1"/>
  <c r="BG361" i="2"/>
  <c r="AH361" i="2" s="1"/>
  <c r="AZ361" i="2"/>
  <c r="AA361" i="2" s="1"/>
  <c r="Y361" i="2"/>
  <c r="BI361" i="2"/>
  <c r="AJ361" i="2" s="1"/>
  <c r="BH361" i="2"/>
  <c r="AI361" i="2" s="1"/>
  <c r="BD361" i="2"/>
  <c r="AE361" i="2" s="1"/>
  <c r="BE361" i="2"/>
  <c r="AF361" i="2" s="1"/>
  <c r="BC361" i="2"/>
  <c r="AD361" i="2" s="1"/>
  <c r="BJ361" i="2"/>
  <c r="AK361" i="2" s="1"/>
  <c r="BF361" i="2"/>
  <c r="AG361" i="2" s="1"/>
  <c r="Z361" i="2"/>
  <c r="BB361" i="2"/>
  <c r="AC361" i="2" s="1"/>
  <c r="BA361" i="2"/>
  <c r="AB361" i="2" s="1"/>
  <c r="Z608" i="2"/>
  <c r="BE608" i="2"/>
  <c r="AF608" i="2" s="1"/>
  <c r="BH608" i="2"/>
  <c r="AI608" i="2" s="1"/>
  <c r="AZ608" i="2"/>
  <c r="AA608" i="2" s="1"/>
  <c r="BF608" i="2"/>
  <c r="AG608" i="2" s="1"/>
  <c r="BD608" i="2"/>
  <c r="AE608" i="2" s="1"/>
  <c r="BK608" i="2"/>
  <c r="AL608" i="2" s="1"/>
  <c r="Y608" i="2"/>
  <c r="BB608" i="2"/>
  <c r="AC608" i="2" s="1"/>
  <c r="BJ608" i="2"/>
  <c r="AK608" i="2" s="1"/>
  <c r="BG608" i="2"/>
  <c r="AH608" i="2" s="1"/>
  <c r="BA608" i="2"/>
  <c r="AB608" i="2" s="1"/>
  <c r="BI608" i="2"/>
  <c r="AJ608" i="2" s="1"/>
  <c r="BC608" i="2"/>
  <c r="AD608" i="2" s="1"/>
  <c r="BK243" i="2"/>
  <c r="AL243" i="2" s="1"/>
  <c r="BJ243" i="2"/>
  <c r="AK243" i="2" s="1"/>
  <c r="Y243" i="2"/>
  <c r="BI243" i="2"/>
  <c r="AJ243" i="2" s="1"/>
  <c r="BE243" i="2"/>
  <c r="AF243" i="2" s="1"/>
  <c r="BG243" i="2"/>
  <c r="AH243" i="2" s="1"/>
  <c r="BD243" i="2"/>
  <c r="AE243" i="2" s="1"/>
  <c r="BF243" i="2"/>
  <c r="AG243" i="2" s="1"/>
  <c r="Z243" i="2"/>
  <c r="BH243" i="2"/>
  <c r="AI243" i="2" s="1"/>
  <c r="AZ243" i="2"/>
  <c r="AA243" i="2" s="1"/>
  <c r="BA243" i="2"/>
  <c r="AB243" i="2" s="1"/>
  <c r="BC243" i="2"/>
  <c r="AD243" i="2" s="1"/>
  <c r="BB243" i="2"/>
  <c r="AC243" i="2" s="1"/>
  <c r="BC773" i="2"/>
  <c r="AD773" i="2" s="1"/>
  <c r="BB773" i="2"/>
  <c r="AC773" i="2" s="1"/>
  <c r="BH773" i="2"/>
  <c r="AI773" i="2" s="1"/>
  <c r="Y773" i="2"/>
  <c r="AZ773" i="2"/>
  <c r="AA773" i="2" s="1"/>
  <c r="BG773" i="2"/>
  <c r="AH773" i="2" s="1"/>
  <c r="BJ773" i="2"/>
  <c r="AK773" i="2" s="1"/>
  <c r="BF773" i="2"/>
  <c r="AG773" i="2" s="1"/>
  <c r="BI773" i="2"/>
  <c r="AJ773" i="2" s="1"/>
  <c r="Z773" i="2"/>
  <c r="BA773" i="2"/>
  <c r="AB773" i="2" s="1"/>
  <c r="BE773" i="2"/>
  <c r="AF773" i="2" s="1"/>
  <c r="BD773" i="2"/>
  <c r="AE773" i="2" s="1"/>
  <c r="BK773" i="2"/>
  <c r="AL773" i="2" s="1"/>
  <c r="AZ493" i="2"/>
  <c r="AA493" i="2" s="1"/>
  <c r="BF493" i="2"/>
  <c r="AG493" i="2" s="1"/>
  <c r="BB493" i="2"/>
  <c r="AC493" i="2" s="1"/>
  <c r="BA493" i="2"/>
  <c r="AB493" i="2" s="1"/>
  <c r="BJ493" i="2"/>
  <c r="AK493" i="2" s="1"/>
  <c r="BH493" i="2"/>
  <c r="AI493" i="2" s="1"/>
  <c r="BI493" i="2"/>
  <c r="AJ493" i="2" s="1"/>
  <c r="BD493" i="2"/>
  <c r="AE493" i="2" s="1"/>
  <c r="Y493" i="2"/>
  <c r="BE493" i="2"/>
  <c r="AF493" i="2" s="1"/>
  <c r="BK493" i="2"/>
  <c r="AL493" i="2" s="1"/>
  <c r="Z493" i="2"/>
  <c r="BC493" i="2"/>
  <c r="AD493" i="2" s="1"/>
  <c r="BG493" i="2"/>
  <c r="AH493" i="2" s="1"/>
  <c r="BH951" i="2"/>
  <c r="AI951" i="2" s="1"/>
  <c r="BD951" i="2"/>
  <c r="AE951" i="2" s="1"/>
  <c r="BA951" i="2"/>
  <c r="AB951" i="2" s="1"/>
  <c r="BB951" i="2"/>
  <c r="AC951" i="2" s="1"/>
  <c r="BF951" i="2"/>
  <c r="AG951" i="2" s="1"/>
  <c r="BG951" i="2"/>
  <c r="AH951" i="2" s="1"/>
  <c r="BC951" i="2"/>
  <c r="AD951" i="2" s="1"/>
  <c r="BE951" i="2"/>
  <c r="AF951" i="2" s="1"/>
  <c r="AZ951" i="2"/>
  <c r="AA951" i="2" s="1"/>
  <c r="BI951" i="2"/>
  <c r="AJ951" i="2" s="1"/>
  <c r="BJ951" i="2"/>
  <c r="AK951" i="2" s="1"/>
  <c r="Y951" i="2"/>
  <c r="BK951" i="2"/>
  <c r="AL951" i="2" s="1"/>
  <c r="Z951" i="2"/>
  <c r="AZ865" i="2"/>
  <c r="AA865" i="2" s="1"/>
  <c r="BG865" i="2"/>
  <c r="AH865" i="2" s="1"/>
  <c r="BE865" i="2"/>
  <c r="AF865" i="2" s="1"/>
  <c r="BC865" i="2"/>
  <c r="AD865" i="2" s="1"/>
  <c r="BB865" i="2"/>
  <c r="AC865" i="2" s="1"/>
  <c r="BA865" i="2"/>
  <c r="AB865" i="2" s="1"/>
  <c r="Y865" i="2"/>
  <c r="BI865" i="2"/>
  <c r="AJ865" i="2" s="1"/>
  <c r="BJ865" i="2"/>
  <c r="AK865" i="2" s="1"/>
  <c r="BF865" i="2"/>
  <c r="AG865" i="2" s="1"/>
  <c r="BK865" i="2"/>
  <c r="AL865" i="2" s="1"/>
  <c r="BD865" i="2"/>
  <c r="AE865" i="2" s="1"/>
  <c r="Z865" i="2"/>
  <c r="BH865" i="2"/>
  <c r="AI865" i="2" s="1"/>
  <c r="Z154" i="2"/>
  <c r="AZ154" i="2"/>
  <c r="AA154" i="2" s="1"/>
  <c r="BH154" i="2"/>
  <c r="AI154" i="2" s="1"/>
  <c r="BA154" i="2"/>
  <c r="AB154" i="2" s="1"/>
  <c r="BF154" i="2"/>
  <c r="AG154" i="2" s="1"/>
  <c r="BE154" i="2"/>
  <c r="AF154" i="2" s="1"/>
  <c r="Y154" i="2"/>
  <c r="BK154" i="2"/>
  <c r="AL154" i="2" s="1"/>
  <c r="BG154" i="2"/>
  <c r="AH154" i="2" s="1"/>
  <c r="BB154" i="2"/>
  <c r="AC154" i="2" s="1"/>
  <c r="BJ154" i="2"/>
  <c r="AK154" i="2" s="1"/>
  <c r="BI154" i="2"/>
  <c r="AJ154" i="2" s="1"/>
  <c r="BD154" i="2"/>
  <c r="AE154" i="2" s="1"/>
  <c r="BC154" i="2"/>
  <c r="AD154" i="2" s="1"/>
  <c r="BD334" i="2"/>
  <c r="AE334" i="2" s="1"/>
  <c r="BA334" i="2"/>
  <c r="AB334" i="2" s="1"/>
  <c r="AZ334" i="2"/>
  <c r="AA334" i="2" s="1"/>
  <c r="BB334" i="2"/>
  <c r="AC334" i="2" s="1"/>
  <c r="BC334" i="2"/>
  <c r="AD334" i="2" s="1"/>
  <c r="BI334" i="2"/>
  <c r="AJ334" i="2" s="1"/>
  <c r="BJ334" i="2"/>
  <c r="AK334" i="2" s="1"/>
  <c r="Y334" i="2"/>
  <c r="BE334" i="2"/>
  <c r="AF334" i="2" s="1"/>
  <c r="BK334" i="2"/>
  <c r="AL334" i="2" s="1"/>
  <c r="Z334" i="2"/>
  <c r="BH334" i="2"/>
  <c r="AI334" i="2" s="1"/>
  <c r="BF334" i="2"/>
  <c r="AG334" i="2" s="1"/>
  <c r="BG334" i="2"/>
  <c r="AH334" i="2" s="1"/>
  <c r="Z275" i="2"/>
  <c r="BK275" i="2"/>
  <c r="AL275" i="2" s="1"/>
  <c r="BH275" i="2"/>
  <c r="AI275" i="2" s="1"/>
  <c r="BA275" i="2"/>
  <c r="AB275" i="2" s="1"/>
  <c r="AZ275" i="2"/>
  <c r="AA275" i="2" s="1"/>
  <c r="BJ275" i="2"/>
  <c r="AK275" i="2" s="1"/>
  <c r="BD275" i="2"/>
  <c r="AE275" i="2" s="1"/>
  <c r="BB275" i="2"/>
  <c r="AC275" i="2" s="1"/>
  <c r="BE275" i="2"/>
  <c r="AF275" i="2" s="1"/>
  <c r="Y275" i="2"/>
  <c r="BC275" i="2"/>
  <c r="AD275" i="2" s="1"/>
  <c r="BG275" i="2"/>
  <c r="AH275" i="2" s="1"/>
  <c r="BF275" i="2"/>
  <c r="AG275" i="2" s="1"/>
  <c r="BI275" i="2"/>
  <c r="AJ275" i="2" s="1"/>
  <c r="BK844" i="2"/>
  <c r="AL844" i="2" s="1"/>
  <c r="BB844" i="2"/>
  <c r="AC844" i="2" s="1"/>
  <c r="BE844" i="2"/>
  <c r="AF844" i="2" s="1"/>
  <c r="BH844" i="2"/>
  <c r="AI844" i="2" s="1"/>
  <c r="BJ844" i="2"/>
  <c r="AK844" i="2" s="1"/>
  <c r="AZ844" i="2"/>
  <c r="AA844" i="2" s="1"/>
  <c r="Y844" i="2"/>
  <c r="BG844" i="2"/>
  <c r="AH844" i="2" s="1"/>
  <c r="BA844" i="2"/>
  <c r="AB844" i="2" s="1"/>
  <c r="BC844" i="2"/>
  <c r="AD844" i="2" s="1"/>
  <c r="Z844" i="2"/>
  <c r="BI844" i="2"/>
  <c r="AJ844" i="2" s="1"/>
  <c r="BF844" i="2"/>
  <c r="AG844" i="2" s="1"/>
  <c r="BD844" i="2"/>
  <c r="AE844" i="2" s="1"/>
  <c r="BC297" i="2"/>
  <c r="AD297" i="2" s="1"/>
  <c r="BA297" i="2"/>
  <c r="AB297" i="2" s="1"/>
  <c r="BG297" i="2"/>
  <c r="AH297" i="2" s="1"/>
  <c r="BB297" i="2"/>
  <c r="AC297" i="2" s="1"/>
  <c r="AZ297" i="2"/>
  <c r="AA297" i="2" s="1"/>
  <c r="BK297" i="2"/>
  <c r="AL297" i="2" s="1"/>
  <c r="BD297" i="2"/>
  <c r="AE297" i="2" s="1"/>
  <c r="BJ297" i="2"/>
  <c r="AK297" i="2" s="1"/>
  <c r="BE297" i="2"/>
  <c r="AF297" i="2" s="1"/>
  <c r="Z297" i="2"/>
  <c r="BH297" i="2"/>
  <c r="AI297" i="2" s="1"/>
  <c r="BF297" i="2"/>
  <c r="AG297" i="2" s="1"/>
  <c r="Y297" i="2"/>
  <c r="BI297" i="2"/>
  <c r="AJ297" i="2" s="1"/>
  <c r="Z893" i="2"/>
  <c r="Y893" i="2"/>
  <c r="BH893" i="2"/>
  <c r="AI893" i="2" s="1"/>
  <c r="BD893" i="2"/>
  <c r="AE893" i="2" s="1"/>
  <c r="AZ893" i="2"/>
  <c r="AA893" i="2" s="1"/>
  <c r="BI893" i="2"/>
  <c r="AJ893" i="2" s="1"/>
  <c r="BG893" i="2"/>
  <c r="AH893" i="2" s="1"/>
  <c r="BE893" i="2"/>
  <c r="AF893" i="2" s="1"/>
  <c r="BC893" i="2"/>
  <c r="AD893" i="2" s="1"/>
  <c r="BA893" i="2"/>
  <c r="AB893" i="2" s="1"/>
  <c r="BK893" i="2"/>
  <c r="AL893" i="2" s="1"/>
  <c r="BJ893" i="2"/>
  <c r="AK893" i="2" s="1"/>
  <c r="BB893" i="2"/>
  <c r="AC893" i="2" s="1"/>
  <c r="BF893" i="2"/>
  <c r="AG893" i="2" s="1"/>
  <c r="BB167" i="2"/>
  <c r="AC167" i="2" s="1"/>
  <c r="BJ167" i="2"/>
  <c r="AK167" i="2" s="1"/>
  <c r="BH167" i="2"/>
  <c r="AI167" i="2" s="1"/>
  <c r="BA167" i="2"/>
  <c r="AB167" i="2" s="1"/>
  <c r="BD167" i="2"/>
  <c r="AE167" i="2" s="1"/>
  <c r="BC167" i="2"/>
  <c r="AD167" i="2" s="1"/>
  <c r="AZ167" i="2"/>
  <c r="AA167" i="2" s="1"/>
  <c r="BF167" i="2"/>
  <c r="AG167" i="2" s="1"/>
  <c r="BG167" i="2"/>
  <c r="AH167" i="2" s="1"/>
  <c r="Y167" i="2"/>
  <c r="BK167" i="2"/>
  <c r="AL167" i="2" s="1"/>
  <c r="Z167" i="2"/>
  <c r="BI167" i="2"/>
  <c r="AJ167" i="2" s="1"/>
  <c r="BE167" i="2"/>
  <c r="AF167" i="2" s="1"/>
  <c r="BF307" i="2"/>
  <c r="AG307" i="2" s="1"/>
  <c r="BC307" i="2"/>
  <c r="AD307" i="2" s="1"/>
  <c r="Y307" i="2"/>
  <c r="Z307" i="2"/>
  <c r="BA307" i="2"/>
  <c r="AB307" i="2" s="1"/>
  <c r="BK307" i="2"/>
  <c r="AL307" i="2" s="1"/>
  <c r="BB307" i="2"/>
  <c r="AC307" i="2" s="1"/>
  <c r="AZ307" i="2"/>
  <c r="AA307" i="2" s="1"/>
  <c r="BD307" i="2"/>
  <c r="AE307" i="2" s="1"/>
  <c r="BI307" i="2"/>
  <c r="AJ307" i="2" s="1"/>
  <c r="BH307" i="2"/>
  <c r="AI307" i="2" s="1"/>
  <c r="BE307" i="2"/>
  <c r="AF307" i="2" s="1"/>
  <c r="BJ307" i="2"/>
  <c r="AK307" i="2" s="1"/>
  <c r="BG307" i="2"/>
  <c r="AH307" i="2" s="1"/>
  <c r="Z805" i="2"/>
  <c r="BB805" i="2"/>
  <c r="AC805" i="2" s="1"/>
  <c r="BH805" i="2"/>
  <c r="AI805" i="2" s="1"/>
  <c r="BK805" i="2"/>
  <c r="AL805" i="2" s="1"/>
  <c r="Y805" i="2"/>
  <c r="BF805" i="2"/>
  <c r="AG805" i="2" s="1"/>
  <c r="BA805" i="2"/>
  <c r="AB805" i="2" s="1"/>
  <c r="BE805" i="2"/>
  <c r="AF805" i="2" s="1"/>
  <c r="BJ805" i="2"/>
  <c r="AK805" i="2" s="1"/>
  <c r="BC805" i="2"/>
  <c r="AD805" i="2" s="1"/>
  <c r="BI805" i="2"/>
  <c r="AJ805" i="2" s="1"/>
  <c r="BD805" i="2"/>
  <c r="AE805" i="2" s="1"/>
  <c r="BG805" i="2"/>
  <c r="AH805" i="2" s="1"/>
  <c r="AZ805" i="2"/>
  <c r="AA805" i="2" s="1"/>
  <c r="BJ435" i="2"/>
  <c r="AK435" i="2" s="1"/>
  <c r="AZ435" i="2"/>
  <c r="AA435" i="2" s="1"/>
  <c r="BD435" i="2"/>
  <c r="AE435" i="2" s="1"/>
  <c r="BB435" i="2"/>
  <c r="AC435" i="2" s="1"/>
  <c r="Y435" i="2"/>
  <c r="BI435" i="2"/>
  <c r="AJ435" i="2" s="1"/>
  <c r="BG435" i="2"/>
  <c r="AH435" i="2" s="1"/>
  <c r="BE435" i="2"/>
  <c r="AF435" i="2" s="1"/>
  <c r="BA435" i="2"/>
  <c r="AB435" i="2" s="1"/>
  <c r="BH435" i="2"/>
  <c r="AI435" i="2" s="1"/>
  <c r="BC435" i="2"/>
  <c r="AD435" i="2" s="1"/>
  <c r="BK435" i="2"/>
  <c r="AL435" i="2" s="1"/>
  <c r="BF435" i="2"/>
  <c r="AG435" i="2" s="1"/>
  <c r="Z435" i="2"/>
  <c r="BH630" i="2"/>
  <c r="AI630" i="2" s="1"/>
  <c r="BF630" i="2"/>
  <c r="AG630" i="2" s="1"/>
  <c r="BB630" i="2"/>
  <c r="AC630" i="2" s="1"/>
  <c r="BD630" i="2"/>
  <c r="AE630" i="2" s="1"/>
  <c r="BG630" i="2"/>
  <c r="AH630" i="2" s="1"/>
  <c r="BJ630" i="2"/>
  <c r="AK630" i="2" s="1"/>
  <c r="Z630" i="2"/>
  <c r="Y630" i="2"/>
  <c r="BC630" i="2"/>
  <c r="AD630" i="2" s="1"/>
  <c r="AZ630" i="2"/>
  <c r="AA630" i="2" s="1"/>
  <c r="BK630" i="2"/>
  <c r="AL630" i="2" s="1"/>
  <c r="BA630" i="2"/>
  <c r="AB630" i="2" s="1"/>
  <c r="BE630" i="2"/>
  <c r="AF630" i="2" s="1"/>
  <c r="BI630" i="2"/>
  <c r="AJ630" i="2" s="1"/>
  <c r="Z1041" i="2"/>
  <c r="Y1041" i="2"/>
  <c r="BJ1041" i="2"/>
  <c r="AK1041" i="2" s="1"/>
  <c r="BE1041" i="2"/>
  <c r="AF1041" i="2" s="1"/>
  <c r="BB1041" i="2"/>
  <c r="AC1041" i="2" s="1"/>
  <c r="BG1041" i="2"/>
  <c r="AH1041" i="2" s="1"/>
  <c r="BD1041" i="2"/>
  <c r="AE1041" i="2" s="1"/>
  <c r="BF1041" i="2"/>
  <c r="AG1041" i="2" s="1"/>
  <c r="BK1041" i="2"/>
  <c r="AL1041" i="2" s="1"/>
  <c r="AZ1041" i="2"/>
  <c r="AA1041" i="2" s="1"/>
  <c r="BA1041" i="2"/>
  <c r="AB1041" i="2" s="1"/>
  <c r="BH1041" i="2"/>
  <c r="AI1041" i="2" s="1"/>
  <c r="BI1041" i="2"/>
  <c r="AJ1041" i="2" s="1"/>
  <c r="BC1041" i="2"/>
  <c r="AD1041" i="2" s="1"/>
  <c r="Z268" i="2"/>
  <c r="BD268" i="2"/>
  <c r="AE268" i="2" s="1"/>
  <c r="BJ268" i="2"/>
  <c r="AK268" i="2" s="1"/>
  <c r="Y268" i="2"/>
  <c r="BE268" i="2"/>
  <c r="AF268" i="2" s="1"/>
  <c r="BB268" i="2"/>
  <c r="AC268" i="2" s="1"/>
  <c r="AZ268" i="2"/>
  <c r="AA268" i="2" s="1"/>
  <c r="BC268" i="2"/>
  <c r="AD268" i="2" s="1"/>
  <c r="BA268" i="2"/>
  <c r="AB268" i="2" s="1"/>
  <c r="BH268" i="2"/>
  <c r="AI268" i="2" s="1"/>
  <c r="BG268" i="2"/>
  <c r="AH268" i="2" s="1"/>
  <c r="BK268" i="2"/>
  <c r="AL268" i="2" s="1"/>
  <c r="BI268" i="2"/>
  <c r="AJ268" i="2" s="1"/>
  <c r="BF268" i="2"/>
  <c r="AG268" i="2" s="1"/>
  <c r="Z153" i="2"/>
  <c r="BD153" i="2"/>
  <c r="AE153" i="2" s="1"/>
  <c r="BJ153" i="2"/>
  <c r="AK153" i="2" s="1"/>
  <c r="BH153" i="2"/>
  <c r="AI153" i="2" s="1"/>
  <c r="AZ153" i="2"/>
  <c r="AA153" i="2" s="1"/>
  <c r="BA153" i="2"/>
  <c r="AB153" i="2" s="1"/>
  <c r="Y153" i="2"/>
  <c r="BF153" i="2"/>
  <c r="AG153" i="2" s="1"/>
  <c r="BE153" i="2"/>
  <c r="AF153" i="2" s="1"/>
  <c r="BB153" i="2"/>
  <c r="AC153" i="2" s="1"/>
  <c r="BI153" i="2"/>
  <c r="AJ153" i="2" s="1"/>
  <c r="BK153" i="2"/>
  <c r="AL153" i="2" s="1"/>
  <c r="BC153" i="2"/>
  <c r="AD153" i="2" s="1"/>
  <c r="BG153" i="2"/>
  <c r="AH153" i="2" s="1"/>
  <c r="Z529" i="2"/>
  <c r="AZ529" i="2"/>
  <c r="AA529" i="2" s="1"/>
  <c r="BI529" i="2"/>
  <c r="AJ529" i="2" s="1"/>
  <c r="BD529" i="2"/>
  <c r="AE529" i="2" s="1"/>
  <c r="BC529" i="2"/>
  <c r="AD529" i="2" s="1"/>
  <c r="Y529" i="2"/>
  <c r="BB529" i="2"/>
  <c r="AC529" i="2" s="1"/>
  <c r="BH529" i="2"/>
  <c r="AI529" i="2" s="1"/>
  <c r="BG529" i="2"/>
  <c r="AH529" i="2" s="1"/>
  <c r="BA529" i="2"/>
  <c r="AB529" i="2" s="1"/>
  <c r="BF529" i="2"/>
  <c r="AG529" i="2" s="1"/>
  <c r="BK529" i="2"/>
  <c r="AL529" i="2" s="1"/>
  <c r="BE529" i="2"/>
  <c r="AF529" i="2" s="1"/>
  <c r="BJ529" i="2"/>
  <c r="AK529" i="2" s="1"/>
  <c r="Y318" i="2"/>
  <c r="BJ318" i="2"/>
  <c r="AK318" i="2" s="1"/>
  <c r="BD318" i="2"/>
  <c r="AE318" i="2" s="1"/>
  <c r="BG318" i="2"/>
  <c r="AH318" i="2" s="1"/>
  <c r="BH318" i="2"/>
  <c r="AI318" i="2" s="1"/>
  <c r="BK318" i="2"/>
  <c r="AL318" i="2" s="1"/>
  <c r="BF318" i="2"/>
  <c r="AG318" i="2" s="1"/>
  <c r="BE318" i="2"/>
  <c r="AF318" i="2" s="1"/>
  <c r="BA318" i="2"/>
  <c r="AB318" i="2" s="1"/>
  <c r="AZ318" i="2"/>
  <c r="AA318" i="2" s="1"/>
  <c r="BC318" i="2"/>
  <c r="AD318" i="2" s="1"/>
  <c r="BB318" i="2"/>
  <c r="AC318" i="2" s="1"/>
  <c r="BI318" i="2"/>
  <c r="AJ318" i="2" s="1"/>
  <c r="Z318" i="2"/>
  <c r="Z134" i="2"/>
  <c r="AZ134" i="2"/>
  <c r="AA134" i="2" s="1"/>
  <c r="Y134" i="2"/>
  <c r="BE134" i="2"/>
  <c r="AF134" i="2" s="1"/>
  <c r="BI134" i="2"/>
  <c r="AJ134" i="2" s="1"/>
  <c r="BK134" i="2"/>
  <c r="AL134" i="2" s="1"/>
  <c r="BG134" i="2"/>
  <c r="AH134" i="2" s="1"/>
  <c r="BA134" i="2"/>
  <c r="AB134" i="2" s="1"/>
  <c r="BJ134" i="2"/>
  <c r="AK134" i="2" s="1"/>
  <c r="BD134" i="2"/>
  <c r="AE134" i="2" s="1"/>
  <c r="BH134" i="2"/>
  <c r="AI134" i="2" s="1"/>
  <c r="BC134" i="2"/>
  <c r="AD134" i="2" s="1"/>
  <c r="BB134" i="2"/>
  <c r="AC134" i="2" s="1"/>
  <c r="BF134" i="2"/>
  <c r="AG134" i="2" s="1"/>
  <c r="BE497" i="2"/>
  <c r="AF497" i="2" s="1"/>
  <c r="AZ497" i="2"/>
  <c r="AA497" i="2" s="1"/>
  <c r="BC497" i="2"/>
  <c r="AD497" i="2" s="1"/>
  <c r="BA497" i="2"/>
  <c r="AB497" i="2" s="1"/>
  <c r="Y497" i="2"/>
  <c r="Z497" i="2"/>
  <c r="BG497" i="2"/>
  <c r="AH497" i="2" s="1"/>
  <c r="BF497" i="2"/>
  <c r="AG497" i="2" s="1"/>
  <c r="BD497" i="2"/>
  <c r="AE497" i="2" s="1"/>
  <c r="BI497" i="2"/>
  <c r="AJ497" i="2" s="1"/>
  <c r="BK497" i="2"/>
  <c r="AL497" i="2" s="1"/>
  <c r="BB497" i="2"/>
  <c r="AC497" i="2" s="1"/>
  <c r="BJ497" i="2"/>
  <c r="AK497" i="2" s="1"/>
  <c r="BH497" i="2"/>
  <c r="AI497" i="2" s="1"/>
  <c r="Y173" i="2"/>
  <c r="BJ173" i="2"/>
  <c r="AK173" i="2" s="1"/>
  <c r="BG173" i="2"/>
  <c r="AH173" i="2" s="1"/>
  <c r="BB173" i="2"/>
  <c r="AC173" i="2" s="1"/>
  <c r="BH173" i="2"/>
  <c r="AI173" i="2" s="1"/>
  <c r="BE173" i="2"/>
  <c r="AF173" i="2" s="1"/>
  <c r="BA173" i="2"/>
  <c r="AB173" i="2" s="1"/>
  <c r="Z173" i="2"/>
  <c r="BC173" i="2"/>
  <c r="AD173" i="2" s="1"/>
  <c r="AZ173" i="2"/>
  <c r="AA173" i="2" s="1"/>
  <c r="BD173" i="2"/>
  <c r="AE173" i="2" s="1"/>
  <c r="BF173" i="2"/>
  <c r="AG173" i="2" s="1"/>
  <c r="BK173" i="2"/>
  <c r="AL173" i="2" s="1"/>
  <c r="BI173" i="2"/>
  <c r="AJ173" i="2" s="1"/>
  <c r="Z389" i="2"/>
  <c r="BF389" i="2"/>
  <c r="AG389" i="2" s="1"/>
  <c r="BJ389" i="2"/>
  <c r="AK389" i="2" s="1"/>
  <c r="BE389" i="2"/>
  <c r="AF389" i="2" s="1"/>
  <c r="BD389" i="2"/>
  <c r="AE389" i="2" s="1"/>
  <c r="BG389" i="2"/>
  <c r="AH389" i="2" s="1"/>
  <c r="BI389" i="2"/>
  <c r="AJ389" i="2" s="1"/>
  <c r="BB389" i="2"/>
  <c r="AC389" i="2" s="1"/>
  <c r="Y389" i="2"/>
  <c r="BA389" i="2"/>
  <c r="AB389" i="2" s="1"/>
  <c r="BK389" i="2"/>
  <c r="AL389" i="2" s="1"/>
  <c r="BC389" i="2"/>
  <c r="AD389" i="2" s="1"/>
  <c r="BH389" i="2"/>
  <c r="AI389" i="2" s="1"/>
  <c r="AZ389" i="2"/>
  <c r="AA389" i="2" s="1"/>
  <c r="BH581" i="2"/>
  <c r="AI581" i="2" s="1"/>
  <c r="BC581" i="2"/>
  <c r="AD581" i="2" s="1"/>
  <c r="BK581" i="2"/>
  <c r="AL581" i="2" s="1"/>
  <c r="BA581" i="2"/>
  <c r="AB581" i="2" s="1"/>
  <c r="AZ581" i="2"/>
  <c r="AA581" i="2" s="1"/>
  <c r="BF581" i="2"/>
  <c r="AG581" i="2" s="1"/>
  <c r="BI581" i="2"/>
  <c r="AJ581" i="2" s="1"/>
  <c r="BD581" i="2"/>
  <c r="AE581" i="2" s="1"/>
  <c r="BB581" i="2"/>
  <c r="AC581" i="2" s="1"/>
  <c r="BG581" i="2"/>
  <c r="AH581" i="2" s="1"/>
  <c r="BE581" i="2"/>
  <c r="AF581" i="2" s="1"/>
  <c r="Y581" i="2"/>
  <c r="Z581" i="2"/>
  <c r="BJ581" i="2"/>
  <c r="AK581" i="2" s="1"/>
  <c r="Z514" i="2"/>
  <c r="BJ514" i="2"/>
  <c r="AK514" i="2" s="1"/>
  <c r="Y514" i="2"/>
  <c r="BH514" i="2"/>
  <c r="AI514" i="2" s="1"/>
  <c r="BE514" i="2"/>
  <c r="AF514" i="2" s="1"/>
  <c r="BK514" i="2"/>
  <c r="AL514" i="2" s="1"/>
  <c r="BF514" i="2"/>
  <c r="AG514" i="2" s="1"/>
  <c r="BI514" i="2"/>
  <c r="AJ514" i="2" s="1"/>
  <c r="AZ514" i="2"/>
  <c r="AA514" i="2" s="1"/>
  <c r="BA514" i="2"/>
  <c r="AB514" i="2" s="1"/>
  <c r="BB514" i="2"/>
  <c r="AC514" i="2" s="1"/>
  <c r="BC514" i="2"/>
  <c r="AD514" i="2" s="1"/>
  <c r="BG514" i="2"/>
  <c r="AH514" i="2" s="1"/>
  <c r="BD514" i="2"/>
  <c r="AE514" i="2" s="1"/>
  <c r="BI695" i="2"/>
  <c r="AJ695" i="2" s="1"/>
  <c r="BG695" i="2"/>
  <c r="AH695" i="2" s="1"/>
  <c r="Y695" i="2"/>
  <c r="BA695" i="2"/>
  <c r="AB695" i="2" s="1"/>
  <c r="Z695" i="2"/>
  <c r="BJ695" i="2"/>
  <c r="AK695" i="2" s="1"/>
  <c r="BF695" i="2"/>
  <c r="AG695" i="2" s="1"/>
  <c r="BB695" i="2"/>
  <c r="AC695" i="2" s="1"/>
  <c r="BD695" i="2"/>
  <c r="AE695" i="2" s="1"/>
  <c r="BH695" i="2"/>
  <c r="AI695" i="2" s="1"/>
  <c r="BK695" i="2"/>
  <c r="AL695" i="2" s="1"/>
  <c r="BC695" i="2"/>
  <c r="AD695" i="2" s="1"/>
  <c r="BE695" i="2"/>
  <c r="AF695" i="2" s="1"/>
  <c r="AZ695" i="2"/>
  <c r="AA695" i="2" s="1"/>
  <c r="Z430" i="2"/>
  <c r="BB430" i="2"/>
  <c r="AC430" i="2" s="1"/>
  <c r="AZ430" i="2"/>
  <c r="AA430" i="2" s="1"/>
  <c r="BC430" i="2"/>
  <c r="AD430" i="2" s="1"/>
  <c r="BD430" i="2"/>
  <c r="AE430" i="2" s="1"/>
  <c r="BA430" i="2"/>
  <c r="AB430" i="2" s="1"/>
  <c r="BJ430" i="2"/>
  <c r="AK430" i="2" s="1"/>
  <c r="BF430" i="2"/>
  <c r="AG430" i="2" s="1"/>
  <c r="BE430" i="2"/>
  <c r="AF430" i="2" s="1"/>
  <c r="BK430" i="2"/>
  <c r="AL430" i="2" s="1"/>
  <c r="Y430" i="2"/>
  <c r="BH430" i="2"/>
  <c r="AI430" i="2" s="1"/>
  <c r="BI430" i="2"/>
  <c r="AJ430" i="2" s="1"/>
  <c r="BG430" i="2"/>
  <c r="AH430" i="2" s="1"/>
  <c r="BK105" i="2"/>
  <c r="AL105" i="2" s="1"/>
  <c r="Y105" i="2"/>
  <c r="BD105" i="2"/>
  <c r="AE105" i="2" s="1"/>
  <c r="BJ105" i="2"/>
  <c r="AK105" i="2" s="1"/>
  <c r="BA105" i="2"/>
  <c r="AB105" i="2" s="1"/>
  <c r="BI105" i="2"/>
  <c r="AJ105" i="2" s="1"/>
  <c r="BF105" i="2"/>
  <c r="AG105" i="2" s="1"/>
  <c r="BG105" i="2"/>
  <c r="AH105" i="2" s="1"/>
  <c r="BB105" i="2"/>
  <c r="AC105" i="2" s="1"/>
  <c r="BC105" i="2"/>
  <c r="AD105" i="2" s="1"/>
  <c r="AZ105" i="2"/>
  <c r="AA105" i="2" s="1"/>
  <c r="Z105" i="2"/>
  <c r="BE105" i="2"/>
  <c r="AF105" i="2" s="1"/>
  <c r="BH105" i="2"/>
  <c r="AI105" i="2" s="1"/>
  <c r="BK787" i="2"/>
  <c r="AL787" i="2" s="1"/>
  <c r="BD787" i="2"/>
  <c r="AE787" i="2" s="1"/>
  <c r="Y787" i="2"/>
  <c r="BH787" i="2"/>
  <c r="AI787" i="2" s="1"/>
  <c r="BE787" i="2"/>
  <c r="AF787" i="2" s="1"/>
  <c r="BF787" i="2"/>
  <c r="AG787" i="2" s="1"/>
  <c r="BA787" i="2"/>
  <c r="AB787" i="2" s="1"/>
  <c r="BB787" i="2"/>
  <c r="AC787" i="2" s="1"/>
  <c r="BG787" i="2"/>
  <c r="AH787" i="2" s="1"/>
  <c r="BC787" i="2"/>
  <c r="AD787" i="2" s="1"/>
  <c r="AZ787" i="2"/>
  <c r="AA787" i="2" s="1"/>
  <c r="BJ787" i="2"/>
  <c r="AK787" i="2" s="1"/>
  <c r="Z787" i="2"/>
  <c r="BI787" i="2"/>
  <c r="AJ787" i="2" s="1"/>
  <c r="Z544" i="2"/>
  <c r="BA544" i="2"/>
  <c r="AB544" i="2" s="1"/>
  <c r="BH544" i="2"/>
  <c r="AI544" i="2" s="1"/>
  <c r="BI544" i="2"/>
  <c r="AJ544" i="2" s="1"/>
  <c r="BG544" i="2"/>
  <c r="AH544" i="2" s="1"/>
  <c r="AZ544" i="2"/>
  <c r="AA544" i="2" s="1"/>
  <c r="BK544" i="2"/>
  <c r="AL544" i="2" s="1"/>
  <c r="BJ544" i="2"/>
  <c r="AK544" i="2" s="1"/>
  <c r="BD544" i="2"/>
  <c r="AE544" i="2" s="1"/>
  <c r="BE544" i="2"/>
  <c r="AF544" i="2" s="1"/>
  <c r="BB544" i="2"/>
  <c r="AC544" i="2" s="1"/>
  <c r="BF544" i="2"/>
  <c r="AG544" i="2" s="1"/>
  <c r="Y544" i="2"/>
  <c r="BC544" i="2"/>
  <c r="AD544" i="2" s="1"/>
  <c r="BE123" i="2"/>
  <c r="AF123" i="2" s="1"/>
  <c r="BA123" i="2"/>
  <c r="AB123" i="2" s="1"/>
  <c r="AZ123" i="2"/>
  <c r="AA123" i="2" s="1"/>
  <c r="Z123" i="2"/>
  <c r="BI123" i="2"/>
  <c r="AJ123" i="2" s="1"/>
  <c r="BK123" i="2"/>
  <c r="AL123" i="2" s="1"/>
  <c r="BD123" i="2"/>
  <c r="AE123" i="2" s="1"/>
  <c r="BC123" i="2"/>
  <c r="AD123" i="2" s="1"/>
  <c r="BB123" i="2"/>
  <c r="AC123" i="2" s="1"/>
  <c r="BJ123" i="2"/>
  <c r="AK123" i="2" s="1"/>
  <c r="BH123" i="2"/>
  <c r="AI123" i="2" s="1"/>
  <c r="BG123" i="2"/>
  <c r="AH123" i="2" s="1"/>
  <c r="Y123" i="2"/>
  <c r="BF123" i="2"/>
  <c r="AG123" i="2" s="1"/>
  <c r="BC797" i="2"/>
  <c r="AD797" i="2" s="1"/>
  <c r="Y797" i="2"/>
  <c r="Z797" i="2"/>
  <c r="BB797" i="2"/>
  <c r="AC797" i="2" s="1"/>
  <c r="BD797" i="2"/>
  <c r="AE797" i="2" s="1"/>
  <c r="BJ797" i="2"/>
  <c r="AK797" i="2" s="1"/>
  <c r="BE797" i="2"/>
  <c r="AF797" i="2" s="1"/>
  <c r="BI797" i="2"/>
  <c r="AJ797" i="2" s="1"/>
  <c r="BA797" i="2"/>
  <c r="AB797" i="2" s="1"/>
  <c r="BK797" i="2"/>
  <c r="AL797" i="2" s="1"/>
  <c r="AZ797" i="2"/>
  <c r="AA797" i="2" s="1"/>
  <c r="BF797" i="2"/>
  <c r="AG797" i="2" s="1"/>
  <c r="BG797" i="2"/>
  <c r="AH797" i="2" s="1"/>
  <c r="BH797" i="2"/>
  <c r="AI797" i="2" s="1"/>
  <c r="Z214" i="2"/>
  <c r="BC214" i="2"/>
  <c r="AD214" i="2" s="1"/>
  <c r="Y214" i="2"/>
  <c r="BI214" i="2"/>
  <c r="AJ214" i="2" s="1"/>
  <c r="BH214" i="2"/>
  <c r="AI214" i="2" s="1"/>
  <c r="BE214" i="2"/>
  <c r="AF214" i="2" s="1"/>
  <c r="AZ214" i="2"/>
  <c r="AA214" i="2" s="1"/>
  <c r="BA214" i="2"/>
  <c r="AB214" i="2" s="1"/>
  <c r="BF214" i="2"/>
  <c r="AG214" i="2" s="1"/>
  <c r="BJ214" i="2"/>
  <c r="AK214" i="2" s="1"/>
  <c r="BG214" i="2"/>
  <c r="AH214" i="2" s="1"/>
  <c r="BD214" i="2"/>
  <c r="AE214" i="2" s="1"/>
  <c r="BB214" i="2"/>
  <c r="AC214" i="2" s="1"/>
  <c r="BK214" i="2"/>
  <c r="AL214" i="2" s="1"/>
  <c r="BH1059" i="2" l="1"/>
  <c r="AI1059" i="2" s="1"/>
  <c r="BF1059" i="2"/>
  <c r="AG1059" i="2" s="1"/>
  <c r="BC1059" i="2"/>
  <c r="AD1059" i="2" s="1"/>
  <c r="AZ1059" i="2"/>
  <c r="AA1059" i="2" s="1"/>
  <c r="BK1059" i="2"/>
  <c r="AL1059" i="2" s="1"/>
  <c r="Y1059" i="2"/>
  <c r="Z491" i="2"/>
  <c r="BB491" i="2"/>
  <c r="AC491" i="2" s="1"/>
  <c r="BA491" i="2"/>
  <c r="AB491" i="2" s="1"/>
  <c r="BF491" i="2"/>
  <c r="AG491" i="2" s="1"/>
  <c r="BA1059" i="2"/>
  <c r="AB1059" i="2" s="1"/>
  <c r="BG1059" i="2"/>
  <c r="AH1059" i="2" s="1"/>
  <c r="BE1059" i="2"/>
  <c r="AF1059" i="2" s="1"/>
  <c r="BJ1059" i="2"/>
  <c r="AK1059" i="2" s="1"/>
  <c r="BE826" i="2"/>
  <c r="AF826" i="2" s="1"/>
  <c r="AZ826" i="2"/>
  <c r="AA826" i="2" s="1"/>
  <c r="Z826" i="2"/>
  <c r="BH826" i="2"/>
  <c r="AI826" i="2" s="1"/>
  <c r="BG826" i="2"/>
  <c r="AH826" i="2" s="1"/>
  <c r="BI826" i="2"/>
  <c r="AJ826" i="2" s="1"/>
  <c r="Y826" i="2"/>
  <c r="BD826" i="2"/>
  <c r="AE826" i="2" s="1"/>
  <c r="BF826" i="2"/>
  <c r="AG826" i="2" s="1"/>
  <c r="BB826" i="2"/>
  <c r="AC826" i="2" s="1"/>
  <c r="BJ826" i="2"/>
  <c r="AK826" i="2" s="1"/>
  <c r="BC826" i="2"/>
  <c r="AD826" i="2" s="1"/>
  <c r="BK826" i="2"/>
  <c r="AL826" i="2" s="1"/>
  <c r="BA826" i="2"/>
  <c r="AB826" i="2" s="1"/>
  <c r="Y716" i="2"/>
  <c r="Z716" i="2"/>
  <c r="BD716" i="2"/>
  <c r="AE716" i="2" s="1"/>
  <c r="BF716" i="2"/>
  <c r="AG716" i="2" s="1"/>
  <c r="BC716" i="2"/>
  <c r="AD716" i="2" s="1"/>
  <c r="BJ716" i="2"/>
  <c r="AK716" i="2" s="1"/>
  <c r="AZ716" i="2"/>
  <c r="AA716" i="2" s="1"/>
  <c r="BH716" i="2"/>
  <c r="AI716" i="2" s="1"/>
  <c r="BB716" i="2"/>
  <c r="AC716" i="2" s="1"/>
  <c r="BI716" i="2"/>
  <c r="AJ716" i="2" s="1"/>
  <c r="BA716" i="2"/>
  <c r="AB716" i="2" s="1"/>
  <c r="BE716" i="2"/>
  <c r="AF716" i="2" s="1"/>
  <c r="BG716" i="2"/>
  <c r="AH716" i="2" s="1"/>
  <c r="BK716" i="2"/>
  <c r="AL716" i="2" s="1"/>
  <c r="BD961" i="2"/>
  <c r="AE961" i="2" s="1"/>
  <c r="BJ961" i="2"/>
  <c r="AK961" i="2" s="1"/>
  <c r="Y961" i="2"/>
  <c r="Z961" i="2"/>
  <c r="BF961" i="2"/>
  <c r="AG961" i="2" s="1"/>
  <c r="AZ961" i="2"/>
  <c r="AA961" i="2" s="1"/>
  <c r="BG961" i="2"/>
  <c r="AH961" i="2" s="1"/>
  <c r="BE961" i="2"/>
  <c r="AF961" i="2" s="1"/>
  <c r="BB961" i="2"/>
  <c r="AC961" i="2" s="1"/>
  <c r="BA961" i="2"/>
  <c r="AB961" i="2" s="1"/>
  <c r="BI961" i="2"/>
  <c r="AJ961" i="2" s="1"/>
  <c r="BK961" i="2"/>
  <c r="AL961" i="2" s="1"/>
  <c r="BC961" i="2"/>
  <c r="AD961" i="2" s="1"/>
  <c r="BH961" i="2"/>
  <c r="AI961" i="2" s="1"/>
  <c r="AZ681" i="2"/>
  <c r="AA681" i="2" s="1"/>
  <c r="BE681" i="2"/>
  <c r="AF681" i="2" s="1"/>
  <c r="BH681" i="2"/>
  <c r="AI681" i="2" s="1"/>
  <c r="BB681" i="2"/>
  <c r="AC681" i="2" s="1"/>
  <c r="BC681" i="2"/>
  <c r="AD681" i="2" s="1"/>
  <c r="BF681" i="2"/>
  <c r="AG681" i="2" s="1"/>
  <c r="BG681" i="2"/>
  <c r="AH681" i="2" s="1"/>
  <c r="BK681" i="2"/>
  <c r="AL681" i="2" s="1"/>
  <c r="BJ681" i="2"/>
  <c r="AK681" i="2" s="1"/>
  <c r="BA681" i="2"/>
  <c r="AB681" i="2" s="1"/>
  <c r="Z681" i="2"/>
  <c r="BI681" i="2"/>
  <c r="AJ681" i="2" s="1"/>
  <c r="Y681" i="2"/>
  <c r="BD681" i="2"/>
  <c r="AE681" i="2" s="1"/>
  <c r="BA1069" i="2"/>
  <c r="AB1069" i="2" s="1"/>
  <c r="BF1069" i="2"/>
  <c r="AG1069" i="2" s="1"/>
  <c r="BC1069" i="2"/>
  <c r="AD1069" i="2" s="1"/>
  <c r="BB1069" i="2"/>
  <c r="AC1069" i="2" s="1"/>
  <c r="BI1069" i="2"/>
  <c r="AJ1069" i="2" s="1"/>
  <c r="BK1069" i="2"/>
  <c r="AL1069" i="2" s="1"/>
  <c r="BG1069" i="2"/>
  <c r="AH1069" i="2" s="1"/>
  <c r="BE1069" i="2"/>
  <c r="AF1069" i="2" s="1"/>
  <c r="BD1069" i="2"/>
  <c r="AE1069" i="2" s="1"/>
  <c r="BH1069" i="2"/>
  <c r="AI1069" i="2" s="1"/>
  <c r="AZ1069" i="2"/>
  <c r="AA1069" i="2" s="1"/>
  <c r="Y1069" i="2"/>
  <c r="BJ1069" i="2"/>
  <c r="AK1069" i="2" s="1"/>
  <c r="Z1069" i="2"/>
  <c r="Z620" i="2"/>
  <c r="BF620" i="2"/>
  <c r="AG620" i="2" s="1"/>
  <c r="BE620" i="2"/>
  <c r="AF620" i="2" s="1"/>
  <c r="BC620" i="2"/>
  <c r="AD620" i="2" s="1"/>
  <c r="BG620" i="2"/>
  <c r="AH620" i="2" s="1"/>
  <c r="AZ620" i="2"/>
  <c r="AA620" i="2" s="1"/>
  <c r="Y620" i="2"/>
  <c r="BJ620" i="2"/>
  <c r="AK620" i="2" s="1"/>
  <c r="BH620" i="2"/>
  <c r="AI620" i="2" s="1"/>
  <c r="BI620" i="2"/>
  <c r="AJ620" i="2" s="1"/>
  <c r="BK620" i="2"/>
  <c r="AL620" i="2" s="1"/>
  <c r="BD620" i="2"/>
  <c r="AE620" i="2" s="1"/>
  <c r="BB620" i="2"/>
  <c r="AC620" i="2" s="1"/>
  <c r="BA620" i="2"/>
  <c r="AB620"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<sst xmlns="http://schemas.openxmlformats.org/spreadsheetml/2006/main" count="19077" uniqueCount="2144">
  <si>
    <t>File Name</t>
  </si>
  <si>
    <t>Location</t>
  </si>
  <si>
    <t>Description</t>
  </si>
  <si>
    <t>Source Files</t>
  </si>
  <si>
    <t>Table Structure</t>
  </si>
  <si>
    <t>Action</t>
  </si>
  <si>
    <t>Spreadsheet file name</t>
  </si>
  <si>
    <t xml:space="preserve">Final location </t>
  </si>
  <si>
    <t>Briefly describe the intent of the process / flag.</t>
  </si>
  <si>
    <t>Which flat files was the data derived from?</t>
  </si>
  <si>
    <t>How are the records organized? (by Application, by Report, by month, etc)</t>
  </si>
  <si>
    <t>What action items result from this process / flag?</t>
  </si>
  <si>
    <t>Beneficial_Use</t>
  </si>
  <si>
    <t>Sharepoint</t>
  </si>
  <si>
    <t>Assigns a primary beneficial use for each water right and calculates standardized percentage of return flow for water rights. This may be applied by either calculating the percent of use and adding that back into the WAA as a supply flow time series (for water rights whose cumulative total diversion to use ratio approaches 1), or it can be directly reduced from the demand (the most common solution). Useful for non-consumptive primary beneficial uses where use occurs near the same time as diversion (i.e. run of the river power). Click the hyperlink for additional details.</t>
  </si>
  <si>
    <t xml:space="preserve">ewrims_flat_file_use_season.csv </t>
  </si>
  <si>
    <t>Application Number and Use Code</t>
  </si>
  <si>
    <t>LEGEND of COLOR CODING</t>
  </si>
  <si>
    <t>Color</t>
  </si>
  <si>
    <t>Meaning</t>
  </si>
  <si>
    <t>Paste new data here</t>
  </si>
  <si>
    <t>Manually Entered Values</t>
  </si>
  <si>
    <t>Formulas - DO NOT MODIFY</t>
  </si>
  <si>
    <t>Results of calcualtions</t>
  </si>
  <si>
    <t>INFO:</t>
  </si>
  <si>
    <t>INPUT DATA FOR SPREADSHEET - FROM FLAT FILES</t>
  </si>
  <si>
    <t>FORMULA - INTERMEDIATE CALCULATION</t>
  </si>
  <si>
    <t>MULTIPLE RECORD PER WR</t>
  </si>
  <si>
    <t>1 RECORD PER WR</t>
  </si>
  <si>
    <t>FINAL RESULTS - PRIMARY BENEFICIAL USE</t>
  </si>
  <si>
    <t>FINAL RESULTS - RETURN FLOW PERCENT</t>
  </si>
  <si>
    <t>MONTHLY MANUAL OVERRIDE FOR NON-STANDARD RETRUN FLOWS</t>
  </si>
  <si>
    <t>ACTION:</t>
  </si>
  <si>
    <t>PASTE NEW INPUT DATA FROM [NAME OF SCRIPT] SCRIPT HERE - DELETE SAMPLE DATA BELOW</t>
  </si>
  <si>
    <t>FILL DOWN FORMULA - DO NOT MODIFY FORMULA</t>
  </si>
  <si>
    <r>
      <t xml:space="preserve">DO </t>
    </r>
    <r>
      <rPr>
        <b/>
        <sz val="11"/>
        <color theme="1"/>
        <rFont val="Calibri"/>
        <family val="2"/>
        <scheme val="minor"/>
      </rPr>
      <t>NOT</t>
    </r>
    <r>
      <rPr>
        <sz val="11"/>
        <color theme="1"/>
        <rFont val="Calibri"/>
        <family val="2"/>
        <scheme val="minor"/>
      </rPr>
      <t xml:space="preserve"> FILL DOWN</t>
    </r>
  </si>
  <si>
    <t>FILL DOWN FORMULA - DO NOT MODIFY FORMULA - USE THESE RESULTS FOR QAQC - REFER TO DESCRIPTION</t>
  </si>
  <si>
    <t>FOR WATER RIGHTS WHOSE RETURN FLOW PERCENTAGES DIFFER FROM THE STANDARD, TYPE IN "MANUAL" AND UPDATE THE MONTHLY RETURN FLOW PERCENTAGES FOR ALL 12 MONTHS</t>
  </si>
  <si>
    <t>APPLICATION_NUMBER</t>
  </si>
  <si>
    <t>USE_CODE</t>
  </si>
  <si>
    <t>WATER_RIGHT_TYPE</t>
  </si>
  <si>
    <t>FACE_VALUE_AMOUNT</t>
  </si>
  <si>
    <t>INI_REPORTED_DIV_AMOUNT</t>
  </si>
  <si>
    <t>INI_REPORTED_DIV_UNIT</t>
  </si>
  <si>
    <t>APPLICATION_PRIMARY_OWNER</t>
  </si>
  <si>
    <t>PRIMARY_OWNER_ENTITY_TYPE</t>
  </si>
  <si>
    <t>USE_CODE_RANK</t>
  </si>
  <si>
    <t>HIGHEST_RANK</t>
  </si>
  <si>
    <t>IRRIGATION</t>
  </si>
  <si>
    <t>MUNICIPAL</t>
  </si>
  <si>
    <t>DOMESTIC</t>
  </si>
  <si>
    <t>IRRIGATION_AND_MUNICIPAL</t>
  </si>
  <si>
    <t>IRRIGATION_AND_DOMESTIC</t>
  </si>
  <si>
    <t>STOCKWATERING</t>
  </si>
  <si>
    <t>REGISTRATION_IRRIGATION</t>
  </si>
  <si>
    <t>REGISTRATION_CANNABIS</t>
  </si>
  <si>
    <t>MANUAL_OVERRIDE_BU</t>
  </si>
  <si>
    <t>ASSIGNED_BENEFICIAL_USE_BY_WR</t>
  </si>
  <si>
    <t>UNIQUE_APPLICATION_ID</t>
  </si>
  <si>
    <t>ASSIGNED_BENEFICIAL_USE</t>
  </si>
  <si>
    <t>JAN_PERCENT_RETURN_FLOW</t>
  </si>
  <si>
    <t>FEB_PERCENT_RETURN_FLOW</t>
  </si>
  <si>
    <t>MAR_PERCENT_RETURN_FLOW</t>
  </si>
  <si>
    <t>APR_PERCENT_RETURN_FLOW</t>
  </si>
  <si>
    <t>MAY_PERCENT_RETURN_FLOW</t>
  </si>
  <si>
    <t>JUN_PERCENT_RETURN_FLOW</t>
  </si>
  <si>
    <t>JUL_PERCENT_RETURN_FLOW</t>
  </si>
  <si>
    <t>AUG_PERCENT_RETURN_FLOW</t>
  </si>
  <si>
    <t>SEP_PERCENT_RETURN_FLOW</t>
  </si>
  <si>
    <t>OCT_PERCENT_RETURN_FLOW</t>
  </si>
  <si>
    <t>NOV_PERCENT_RETURN_FLOW</t>
  </si>
  <si>
    <t>DEC_PERCENT_RETURN_FLOW</t>
  </si>
  <si>
    <t>STD_OR_MANUAL_RETURN_FLOW</t>
  </si>
  <si>
    <t>JAN_MANUAL_OVERRIDE_RETURN</t>
  </si>
  <si>
    <t>FEB_MANUAL_OVERRIDE_RETURN</t>
  </si>
  <si>
    <t>MAR_MANUAL_OVERRIDE_RETURN</t>
  </si>
  <si>
    <t>APR_MANUAL_OVERRIDE_RETURN</t>
  </si>
  <si>
    <t>MAY_MANUAL_OVERRIDE_RETURN</t>
  </si>
  <si>
    <t>JUN_MANUAL_OVERRIDE_RETURN</t>
  </si>
  <si>
    <t>JUL_MANUAL_OVERRIDE_RETURN</t>
  </si>
  <si>
    <t>AUG_MANUAL_OVERRIDE_RETURN</t>
  </si>
  <si>
    <t>SEP_MANUAL_OVERRIDE_RETURN</t>
  </si>
  <si>
    <t>OCT_MANUAL_OVERRIDE_RETURN</t>
  </si>
  <si>
    <t>NOV_MANUAL_OVERRIDE_RETURN</t>
  </si>
  <si>
    <t>DEC_MANUAL_OVERRIDE_RETURN</t>
  </si>
  <si>
    <t>JAN_STD_PERCENT_USE_RETURN</t>
  </si>
  <si>
    <t>FEB_STD_PERCENT_USE_RETURN</t>
  </si>
  <si>
    <t>MAR_STD_PERCENT_USE_RETURN</t>
  </si>
  <si>
    <t>APR_STD_PERCENT_USE_RETURN</t>
  </si>
  <si>
    <t>MAY_STD_PERCENT_USE_RETURN</t>
  </si>
  <si>
    <t>JUN_STD_PERCENT_USE_RETURN</t>
  </si>
  <si>
    <t>JUL_STD_PERCENT_USE_RETURN</t>
  </si>
  <si>
    <t>AUG_STD_PERCENT_USE_RETURN</t>
  </si>
  <si>
    <t>SEP_STD_PERCENT_USE_RETURN</t>
  </si>
  <si>
    <t>OCT_STD_PERCENT_USE_RETURN</t>
  </si>
  <si>
    <t>NOV_STD_PERCENT_USE_RETURN</t>
  </si>
  <si>
    <t>DEC_STD_PERCENT_USE_RETURN</t>
  </si>
  <si>
    <t>A001029</t>
  </si>
  <si>
    <t>Irrigation</t>
  </si>
  <si>
    <t>Appropriative</t>
  </si>
  <si>
    <t>NA</t>
  </si>
  <si>
    <t>JOSEPH  IMWALLE</t>
  </si>
  <si>
    <t>Individual</t>
  </si>
  <si>
    <t>STANDARD</t>
  </si>
  <si>
    <t>A001205</t>
  </si>
  <si>
    <t>Jackson Family Wines, Inc.</t>
  </si>
  <si>
    <t>Corporation</t>
  </si>
  <si>
    <t>A001983</t>
  </si>
  <si>
    <t>NORGARD PROPERTIES INC</t>
  </si>
  <si>
    <t>MANUAL</t>
  </si>
  <si>
    <t>Domestic</t>
  </si>
  <si>
    <t>A002723</t>
  </si>
  <si>
    <t>JOSE  ALVARADO</t>
  </si>
  <si>
    <t>Industrial</t>
  </si>
  <si>
    <t>A002928</t>
  </si>
  <si>
    <t>F MILTON &amp; MARY P BRANDT REVOCABLE LIVING TRUST</t>
  </si>
  <si>
    <t>A003421</t>
  </si>
  <si>
    <t>ORSI FAMILY TRUST</t>
  </si>
  <si>
    <t>Trust</t>
  </si>
  <si>
    <t>A003601</t>
  </si>
  <si>
    <t>MILLVIEW COUNTY WATER DISTRICT</t>
  </si>
  <si>
    <t>Municipal</t>
  </si>
  <si>
    <t>A003633</t>
  </si>
  <si>
    <t>ESTATE VINEYARDS LLC</t>
  </si>
  <si>
    <t>Limited Liability Company</t>
  </si>
  <si>
    <t>A004307</t>
  </si>
  <si>
    <t>WILLIAM T JOHNSON</t>
  </si>
  <si>
    <t>A004308</t>
  </si>
  <si>
    <t>BECKSTOFFER VINEYARDS XI</t>
  </si>
  <si>
    <t>A004612</t>
  </si>
  <si>
    <t>JILL  RIDDER</t>
  </si>
  <si>
    <t>A004832</t>
  </si>
  <si>
    <t>ORRS CREEK VINEYARDS LP</t>
  </si>
  <si>
    <t>A006464</t>
  </si>
  <si>
    <t>WILLIAM MARION NEESE</t>
  </si>
  <si>
    <t>A006642</t>
  </si>
  <si>
    <t>MORENO &amp; COMPANY</t>
  </si>
  <si>
    <t>A006805A</t>
  </si>
  <si>
    <t>LAURA  GERARD-SLOTTE</t>
  </si>
  <si>
    <t>A006854</t>
  </si>
  <si>
    <t>YULUPA INVESTMENTS LLC</t>
  </si>
  <si>
    <t>A006855</t>
  </si>
  <si>
    <t>JAMES D MILOVINA</t>
  </si>
  <si>
    <t>A006926</t>
  </si>
  <si>
    <t>WHOLE TIME RANCH LP</t>
  </si>
  <si>
    <t>Limited Partner</t>
  </si>
  <si>
    <t>A007006</t>
  </si>
  <si>
    <t>RUSSIAN RIVER COUNTY WATER DISTRICT</t>
  </si>
  <si>
    <t>A008974</t>
  </si>
  <si>
    <t>VICTOR S TRIONE</t>
  </si>
  <si>
    <t>A009746</t>
  </si>
  <si>
    <t>JOSHUA  DAVIS</t>
  </si>
  <si>
    <t>A009832A</t>
  </si>
  <si>
    <t>SALLIE A MUMFORD</t>
  </si>
  <si>
    <t>Stockwatering</t>
  </si>
  <si>
    <t>A009832B</t>
  </si>
  <si>
    <t>Heat Control</t>
  </si>
  <si>
    <t>DICESARE VINEYARDS, LLC</t>
  </si>
  <si>
    <t>A009992</t>
  </si>
  <si>
    <t>BRADLEY  HAHN</t>
  </si>
  <si>
    <t>A010795</t>
  </si>
  <si>
    <t>Frost Protection</t>
  </si>
  <si>
    <t>GALLO GLASS COMPANY</t>
  </si>
  <si>
    <t>Fish and Wildlife Preservation and Enhancement</t>
  </si>
  <si>
    <t>A010915</t>
  </si>
  <si>
    <t>BENJAMIN   SHEA</t>
  </si>
  <si>
    <t>A010976</t>
  </si>
  <si>
    <t>BEAR AND TIGER PARTNERS LLC</t>
  </si>
  <si>
    <t>A011315</t>
  </si>
  <si>
    <t>DENNIS M TUOHY</t>
  </si>
  <si>
    <t>A011327</t>
  </si>
  <si>
    <t>THOMAS R PASSALACQUA</t>
  </si>
  <si>
    <t>A011383</t>
  </si>
  <si>
    <t>WILLIAM C PAULI</t>
  </si>
  <si>
    <t>A011846</t>
  </si>
  <si>
    <t>KENNETH C WILSON</t>
  </si>
  <si>
    <t>A011859</t>
  </si>
  <si>
    <t>MERNER LUMBER COMPANY</t>
  </si>
  <si>
    <t>Government (State/Municipal)</t>
  </si>
  <si>
    <t>A012100</t>
  </si>
  <si>
    <t>ROBERT  YAHNG</t>
  </si>
  <si>
    <t>Recreational</t>
  </si>
  <si>
    <t>A012210</t>
  </si>
  <si>
    <t>ROBERT Y MIYASHIRO</t>
  </si>
  <si>
    <t>A012232</t>
  </si>
  <si>
    <t>Fetzer Vineyards - Bonterra Ranch</t>
  </si>
  <si>
    <t>A012330</t>
  </si>
  <si>
    <t>Dutton Ranch Family Limited Partnership</t>
  </si>
  <si>
    <t>Fire Protection</t>
  </si>
  <si>
    <t>A012452</t>
  </si>
  <si>
    <t>GALLO VINEYARDS INC</t>
  </si>
  <si>
    <t>A012483</t>
  </si>
  <si>
    <t>CITY OF SANTA ROSA</t>
  </si>
  <si>
    <t>A012510</t>
  </si>
  <si>
    <t>DENNER RANCHES, INC</t>
  </si>
  <si>
    <t>A012525</t>
  </si>
  <si>
    <t>ED  KOZEL</t>
  </si>
  <si>
    <t>A012773</t>
  </si>
  <si>
    <t>URJ CAMP NEWMAN</t>
  </si>
  <si>
    <t>Organization/Association</t>
  </si>
  <si>
    <t>A012850</t>
  </si>
  <si>
    <t>JAMES  NUNEMACHER</t>
  </si>
  <si>
    <t>A012877</t>
  </si>
  <si>
    <t>IRON HORSE RANCH</t>
  </si>
  <si>
    <t>A012919A</t>
  </si>
  <si>
    <t>SONOMA COUNTY WATER AGENCY</t>
  </si>
  <si>
    <t>A012919B</t>
  </si>
  <si>
    <t>MENDOCINO COUNTY RUSSIAN RIVER FC &amp; WCI DISTRICT</t>
  </si>
  <si>
    <t>A012931</t>
  </si>
  <si>
    <t>JAMES J MULLINS</t>
  </si>
  <si>
    <t>A012951</t>
  </si>
  <si>
    <t>Jade Mountain LLC</t>
  </si>
  <si>
    <t>A012958</t>
  </si>
  <si>
    <t>A013030A</t>
  </si>
  <si>
    <t>DANIEL MARTYN CROFOOT</t>
  </si>
  <si>
    <t>A013030B</t>
  </si>
  <si>
    <t>MILOVINA VINEYARDS</t>
  </si>
  <si>
    <t>A013062</t>
  </si>
  <si>
    <t>A013076</t>
  </si>
  <si>
    <t>A013097</t>
  </si>
  <si>
    <t>BUENA TIERRA VINEYARD LTD</t>
  </si>
  <si>
    <t>A013098</t>
  </si>
  <si>
    <t>ROBERT E &amp; TONI T HOPKINS TRUST</t>
  </si>
  <si>
    <t>A013105</t>
  </si>
  <si>
    <t>LAZY W. RANCH, A PARTNERSHIP</t>
  </si>
  <si>
    <t>A013126A</t>
  </si>
  <si>
    <t>DONALD B MILLS JR</t>
  </si>
  <si>
    <t>A013126B</t>
  </si>
  <si>
    <t>CONSTELLATION - RIVER OAKS VINEYARD</t>
  </si>
  <si>
    <t>A013135</t>
  </si>
  <si>
    <t>RAMEY VINEYARDS LLC</t>
  </si>
  <si>
    <t>A013151</t>
  </si>
  <si>
    <t>CALPLAN RIVER VINEYARD I</t>
  </si>
  <si>
    <t>A013161</t>
  </si>
  <si>
    <t>SAM  BULL</t>
  </si>
  <si>
    <t>A013163</t>
  </si>
  <si>
    <t>TIMOTHY  PINNEY</t>
  </si>
  <si>
    <t>A013182A01</t>
  </si>
  <si>
    <t>REDWOOD RANCH AND VINEYARDS FLP</t>
  </si>
  <si>
    <t>A013182B</t>
  </si>
  <si>
    <t>JEFFERY S HOROWITZ</t>
  </si>
  <si>
    <t>A013217</t>
  </si>
  <si>
    <t>CITY OF HEALDSBURG</t>
  </si>
  <si>
    <t>A013221</t>
  </si>
  <si>
    <t>K AND J BADGLEY REVOCABLE TRUST</t>
  </si>
  <si>
    <t>A013256</t>
  </si>
  <si>
    <t>JACK  DEI JR</t>
  </si>
  <si>
    <t>A013261</t>
  </si>
  <si>
    <t>PEBBLE RIDGE VINEYARDS</t>
  </si>
  <si>
    <t>A013267</t>
  </si>
  <si>
    <t>LEDBETTER FARMS INC</t>
  </si>
  <si>
    <t>A013268</t>
  </si>
  <si>
    <t>JOE J ROCHIOLI JR</t>
  </si>
  <si>
    <t>A013269</t>
  </si>
  <si>
    <t>SILVERADO SONOMA VINEYARDS LLC</t>
  </si>
  <si>
    <t>A013270</t>
  </si>
  <si>
    <t>MICHAEL L HILDRETH</t>
  </si>
  <si>
    <t>A013277</t>
  </si>
  <si>
    <t>SUTTER HOME WINERY INC</t>
  </si>
  <si>
    <t>A013281A01</t>
  </si>
  <si>
    <t>VAL P PELINE</t>
  </si>
  <si>
    <t>A013281A02</t>
  </si>
  <si>
    <t>A013281B</t>
  </si>
  <si>
    <t>A013287</t>
  </si>
  <si>
    <t>VINIFERA ASSOCIATES</t>
  </si>
  <si>
    <t>Partnership or Co-owners</t>
  </si>
  <si>
    <t>A013288</t>
  </si>
  <si>
    <t>A013289</t>
  </si>
  <si>
    <t>VIMARK INC</t>
  </si>
  <si>
    <t>A013301</t>
  </si>
  <si>
    <t>LEE  FARRIS</t>
  </si>
  <si>
    <t>A013317</t>
  </si>
  <si>
    <t>Casini Enterprises Inc</t>
  </si>
  <si>
    <t>A013330</t>
  </si>
  <si>
    <t>FREDRIC C HANSEN</t>
  </si>
  <si>
    <t>A013331</t>
  </si>
  <si>
    <t>CREEKS END VINEYARD LLC</t>
  </si>
  <si>
    <t>A013359</t>
  </si>
  <si>
    <t>RUSSELL H GREEN JR</t>
  </si>
  <si>
    <t>A013376</t>
  </si>
  <si>
    <t>JOHN HANCOCK LIFE INSURANCE COMPANY USA</t>
  </si>
  <si>
    <t>A013384</t>
  </si>
  <si>
    <t>A013391</t>
  </si>
  <si>
    <t>BELLE TERRE RANCH INC</t>
  </si>
  <si>
    <t>A013393</t>
  </si>
  <si>
    <t>A013406</t>
  </si>
  <si>
    <t>TIM  FOX</t>
  </si>
  <si>
    <t>A013453</t>
  </si>
  <si>
    <t>A013468</t>
  </si>
  <si>
    <t>NORTHERN CALIF CONF ASSOC</t>
  </si>
  <si>
    <t>A013474</t>
  </si>
  <si>
    <t>JACKSON FAMILY INVESTMENTS III, LLC</t>
  </si>
  <si>
    <t>A013527</t>
  </si>
  <si>
    <t>LARRY  TRISTANO</t>
  </si>
  <si>
    <t>A013528</t>
  </si>
  <si>
    <t>RIVERWINE LLC</t>
  </si>
  <si>
    <t>A013529</t>
  </si>
  <si>
    <t>EUGENE J M MCFADDEN</t>
  </si>
  <si>
    <t>A013533</t>
  </si>
  <si>
    <t>A013539</t>
  </si>
  <si>
    <t>STASHAK TENANT IN COMMON</t>
  </si>
  <si>
    <t>Aquaculture</t>
  </si>
  <si>
    <t>A013557</t>
  </si>
  <si>
    <t>POTTER VALLEY IRRIGATION DISTRICT</t>
  </si>
  <si>
    <t>A013578</t>
  </si>
  <si>
    <t>ROBERT M SMITH</t>
  </si>
  <si>
    <t>A013579</t>
  </si>
  <si>
    <t>A013586</t>
  </si>
  <si>
    <t>Battello Vineyards</t>
  </si>
  <si>
    <t>A013633</t>
  </si>
  <si>
    <t>FELIZ CREEK VINEYARDS LLC</t>
  </si>
  <si>
    <t>A013639</t>
  </si>
  <si>
    <t>JPMB PROPERTIES LP</t>
  </si>
  <si>
    <t>A013661</t>
  </si>
  <si>
    <t>A013684A</t>
  </si>
  <si>
    <t>A013684B</t>
  </si>
  <si>
    <t>JEFF  UBBEN</t>
  </si>
  <si>
    <t>A013695</t>
  </si>
  <si>
    <t>KNIGHTS VALLEY CALIFORNIA LLC</t>
  </si>
  <si>
    <t>A013706</t>
  </si>
  <si>
    <t>POTTER VALLEY COMM UNIFIED SCH DISTRICT</t>
  </si>
  <si>
    <t>A013753</t>
  </si>
  <si>
    <t>CALIF DEPT OF TRANSPORTATION</t>
  </si>
  <si>
    <t>A013758</t>
  </si>
  <si>
    <t>MUNSELLE VINEYARDS LLC</t>
  </si>
  <si>
    <t>A013789</t>
  </si>
  <si>
    <t>Bauer Vineyards</t>
  </si>
  <si>
    <t>A013810</t>
  </si>
  <si>
    <t>6 ACRE WATER COMPANY</t>
  </si>
  <si>
    <t>A013811</t>
  </si>
  <si>
    <t>AMNOS LLC</t>
  </si>
  <si>
    <t>A013831</t>
  </si>
  <si>
    <t>FRANCISCAN VINEYARDS INC</t>
  </si>
  <si>
    <t>A013832</t>
  </si>
  <si>
    <t>RONALD E WALTENSPIEL</t>
  </si>
  <si>
    <t>A013863</t>
  </si>
  <si>
    <t>Amonos, LLC</t>
  </si>
  <si>
    <t>A013864</t>
  </si>
  <si>
    <t>ALL-COAST FOREST PRODUCTS, INC</t>
  </si>
  <si>
    <t>A013874</t>
  </si>
  <si>
    <t>WARNECKE RANCH &amp; VINEYARD, LIMITED PARTNERSHIP</t>
  </si>
  <si>
    <t>A013890</t>
  </si>
  <si>
    <t>FRANK M WOODS</t>
  </si>
  <si>
    <t>A013914</t>
  </si>
  <si>
    <t>CREEKFRONT AT HEALDSBURG LLC</t>
  </si>
  <si>
    <t>A013932</t>
  </si>
  <si>
    <t>A013958</t>
  </si>
  <si>
    <t>KLEIN FOODS, INC</t>
  </si>
  <si>
    <t>A013967</t>
  </si>
  <si>
    <t>Jonathan R. Wright</t>
  </si>
  <si>
    <t>A013975</t>
  </si>
  <si>
    <t>SONOMA COUNTY REGIONAL PARKS</t>
  </si>
  <si>
    <t>A013984</t>
  </si>
  <si>
    <t>A013985</t>
  </si>
  <si>
    <t>A013987</t>
  </si>
  <si>
    <t>NU FOREST PRODUCTS, INC</t>
  </si>
  <si>
    <t>A013988</t>
  </si>
  <si>
    <t>RICHARD E RUED</t>
  </si>
  <si>
    <t>A014030</t>
  </si>
  <si>
    <t>A014033</t>
  </si>
  <si>
    <t>Dry Creek Rancheria Band of Pomo Indians</t>
  </si>
  <si>
    <t>A014043</t>
  </si>
  <si>
    <t>LOUIS D PRESTON</t>
  </si>
  <si>
    <t>A014044A</t>
  </si>
  <si>
    <t>GLOBAL AG PROPERTIES USA, LLC</t>
  </si>
  <si>
    <t>A014044B</t>
  </si>
  <si>
    <t>A014045</t>
  </si>
  <si>
    <t>SOUTH CLOVERDALE WATER COMPANY</t>
  </si>
  <si>
    <t>A014047</t>
  </si>
  <si>
    <t>DAN  ROTLISBERGER</t>
  </si>
  <si>
    <t>A014048</t>
  </si>
  <si>
    <t>WASSON FAMILY PARTNERS LP</t>
  </si>
  <si>
    <t>A014049</t>
  </si>
  <si>
    <t>A014050A</t>
  </si>
  <si>
    <t>DEBORAH  NICOLOSI</t>
  </si>
  <si>
    <t>A014050B</t>
  </si>
  <si>
    <t>A014054</t>
  </si>
  <si>
    <t>JANET  LIDOW</t>
  </si>
  <si>
    <t>A014055</t>
  </si>
  <si>
    <t>A014056</t>
  </si>
  <si>
    <t>JEFFREY F MEYER</t>
  </si>
  <si>
    <t>A014061</t>
  </si>
  <si>
    <t>Syar Industries Inc.</t>
  </si>
  <si>
    <t>A014064</t>
  </si>
  <si>
    <t>THOMAS MAURITSON VINEYARDS</t>
  </si>
  <si>
    <t>A014065</t>
  </si>
  <si>
    <t>LYTTON RANCHERIA OF CALIFORNIA</t>
  </si>
  <si>
    <t>A014066</t>
  </si>
  <si>
    <t>BRIAN L SCHMIDT</t>
  </si>
  <si>
    <t>A014067</t>
  </si>
  <si>
    <t>A014068</t>
  </si>
  <si>
    <t>A014092</t>
  </si>
  <si>
    <t>A014107</t>
  </si>
  <si>
    <t>COUNTY OF SONOMA</t>
  </si>
  <si>
    <t>A014136</t>
  </si>
  <si>
    <t>ROBERT  COMSTOCK</t>
  </si>
  <si>
    <t>A014172</t>
  </si>
  <si>
    <t>CRIMSON WINE GROUP LTD.</t>
  </si>
  <si>
    <t>A014178</t>
  </si>
  <si>
    <t>A014206</t>
  </si>
  <si>
    <t>Anthony  K  Ford</t>
  </si>
  <si>
    <t>A014208</t>
  </si>
  <si>
    <t>A014215</t>
  </si>
  <si>
    <t>JOHN N DAYTON</t>
  </si>
  <si>
    <t>A014245</t>
  </si>
  <si>
    <t>SPIGHT PROPERTIES II LLC</t>
  </si>
  <si>
    <t>A014246</t>
  </si>
  <si>
    <t>JAMES A JENNARO</t>
  </si>
  <si>
    <t>A014259A</t>
  </si>
  <si>
    <t>Martha  A Fonsen</t>
  </si>
  <si>
    <t>A014304</t>
  </si>
  <si>
    <t>FETZER VINEYARDS - HOPLAND RANCHES</t>
  </si>
  <si>
    <t>A014333</t>
  </si>
  <si>
    <t>A014339</t>
  </si>
  <si>
    <t>A014364</t>
  </si>
  <si>
    <t>Foley Family Wines Inc.</t>
  </si>
  <si>
    <t>A014379</t>
  </si>
  <si>
    <t>RICHARD  RUNDEL</t>
  </si>
  <si>
    <t>A014393</t>
  </si>
  <si>
    <t>PINE RIDGE WINERY, LLC</t>
  </si>
  <si>
    <t>A014459</t>
  </si>
  <si>
    <t>S T BURNETT</t>
  </si>
  <si>
    <t>A014466</t>
  </si>
  <si>
    <t>KNIGHTS VALLEY VINEYARDS, LLC</t>
  </si>
  <si>
    <t>A014467</t>
  </si>
  <si>
    <t>Thomas W Johnson</t>
  </si>
  <si>
    <t>A014513</t>
  </si>
  <si>
    <t>John G Reinecke Trust</t>
  </si>
  <si>
    <t>A014539</t>
  </si>
  <si>
    <t>Jay  Russell</t>
  </si>
  <si>
    <t>A014604</t>
  </si>
  <si>
    <t>A014624</t>
  </si>
  <si>
    <t>A014715</t>
  </si>
  <si>
    <t>A014720</t>
  </si>
  <si>
    <t>YELLOW GEYSERVILLE III LLC</t>
  </si>
  <si>
    <t>A014747</t>
  </si>
  <si>
    <t>G3 ENTERPRISES INC</t>
  </si>
  <si>
    <t>A014749</t>
  </si>
  <si>
    <t>TREEHOUSE VINEYARDS LLC</t>
  </si>
  <si>
    <t>A014750</t>
  </si>
  <si>
    <t>A014767</t>
  </si>
  <si>
    <t>Rosemarie   Rief</t>
  </si>
  <si>
    <t>A014777</t>
  </si>
  <si>
    <t>A014797</t>
  </si>
  <si>
    <t>Novavine Inc</t>
  </si>
  <si>
    <t>A014826</t>
  </si>
  <si>
    <t>A014841</t>
  </si>
  <si>
    <t>FOLEY FAMILY FARMS LP</t>
  </si>
  <si>
    <t>A014842</t>
  </si>
  <si>
    <t>A014855</t>
  </si>
  <si>
    <t>ROBERT AND HELEN REEDY SURVIVOR'S TRUST</t>
  </si>
  <si>
    <t>A014856</t>
  </si>
  <si>
    <t>John   Frei</t>
  </si>
  <si>
    <t>A014870</t>
  </si>
  <si>
    <t>WALTER  BYCK</t>
  </si>
  <si>
    <t>A014875</t>
  </si>
  <si>
    <t>A014904</t>
  </si>
  <si>
    <t>A014916A</t>
  </si>
  <si>
    <t>JOHN HALL THOMAS</t>
  </si>
  <si>
    <t>A014916B</t>
  </si>
  <si>
    <t>BECKSTOFFER RUSSIAN RIVER VINEYARDS</t>
  </si>
  <si>
    <t>A014925</t>
  </si>
  <si>
    <t>A014942</t>
  </si>
  <si>
    <t>CALPLANS RIVER VINEYARD 1</t>
  </si>
  <si>
    <t>A014966</t>
  </si>
  <si>
    <t>A014997A</t>
  </si>
  <si>
    <t>FLIGHT RAIL CORPORATION</t>
  </si>
  <si>
    <t>A015075</t>
  </si>
  <si>
    <t>A015157</t>
  </si>
  <si>
    <t>DAVID  C.  KOBALL</t>
  </si>
  <si>
    <t>A015158A</t>
  </si>
  <si>
    <t>A015158B</t>
  </si>
  <si>
    <t>JOHN  STRANGIO</t>
  </si>
  <si>
    <t>A015168</t>
  </si>
  <si>
    <t>FIORE  TALARICO</t>
  </si>
  <si>
    <t>A015187</t>
  </si>
  <si>
    <t>JOHN H REX</t>
  </si>
  <si>
    <t>A015194</t>
  </si>
  <si>
    <t>CHALK HILL WINERY</t>
  </si>
  <si>
    <t>A015237</t>
  </si>
  <si>
    <t>TONY  PETRUZZELLA</t>
  </si>
  <si>
    <t>A015277</t>
  </si>
  <si>
    <t>Federal Government</t>
  </si>
  <si>
    <t>A015299</t>
  </si>
  <si>
    <t>JEROLD J PRUETT</t>
  </si>
  <si>
    <t>A015314</t>
  </si>
  <si>
    <t>MOUNTAIN HOME RANCH INCORPORATED</t>
  </si>
  <si>
    <t>A015329A</t>
  </si>
  <si>
    <t>ELIAS Y TANNOUS</t>
  </si>
  <si>
    <t>A015329B</t>
  </si>
  <si>
    <t>ERWIN  LUDWIG</t>
  </si>
  <si>
    <t>A015348</t>
  </si>
  <si>
    <t>A015370</t>
  </si>
  <si>
    <t>A015397</t>
  </si>
  <si>
    <t>KL BARR, LLC</t>
  </si>
  <si>
    <t>A015399</t>
  </si>
  <si>
    <t>A015515</t>
  </si>
  <si>
    <t>FERN HAVEN LLC</t>
  </si>
  <si>
    <t>A015521</t>
  </si>
  <si>
    <t>JAMES W SLUSSER</t>
  </si>
  <si>
    <t>A015603</t>
  </si>
  <si>
    <t>SCHAEFER   PRICE</t>
  </si>
  <si>
    <t>A015610</t>
  </si>
  <si>
    <t>ROBERT S WHIPPLE</t>
  </si>
  <si>
    <t>A015624</t>
  </si>
  <si>
    <t>FRED GINN TRUST ET AL</t>
  </si>
  <si>
    <t>A015663</t>
  </si>
  <si>
    <t>MENDOCINO REDWOOD COMPANY LLC</t>
  </si>
  <si>
    <t>A015664A</t>
  </si>
  <si>
    <t>JOHN W COLLINS</t>
  </si>
  <si>
    <t>A015664B</t>
  </si>
  <si>
    <t>Stephen   Hill</t>
  </si>
  <si>
    <t>A015677</t>
  </si>
  <si>
    <t>HILDRETH FARMS INCORPORATED</t>
  </si>
  <si>
    <t>A015678</t>
  </si>
  <si>
    <t>CITY OF UKIAH</t>
  </si>
  <si>
    <t>A015685</t>
  </si>
  <si>
    <t>CALIFORNIA DEPARTMENT OF FISH AND WILDLIFE</t>
  </si>
  <si>
    <t>A015704</t>
  </si>
  <si>
    <t>A015720</t>
  </si>
  <si>
    <t>SONJA  LOBBAN</t>
  </si>
  <si>
    <t>A015721</t>
  </si>
  <si>
    <t>WILLOW COUNTY WATER DISTRICT</t>
  </si>
  <si>
    <t>A015724</t>
  </si>
  <si>
    <t>HERITAGE VINEYARD COMPANY</t>
  </si>
  <si>
    <t>A015726</t>
  </si>
  <si>
    <t>ANGEL  OROZCO</t>
  </si>
  <si>
    <t>A015727</t>
  </si>
  <si>
    <t>A015728A</t>
  </si>
  <si>
    <t>JACKSON FAMILY INVESTMENTS III</t>
  </si>
  <si>
    <t>A015729</t>
  </si>
  <si>
    <t>A015736</t>
  </si>
  <si>
    <t>A015737</t>
  </si>
  <si>
    <t>A015743</t>
  </si>
  <si>
    <t>ROSATI FAMILY TRUST</t>
  </si>
  <si>
    <t>A015759</t>
  </si>
  <si>
    <t>Eunice Kathryn Harrigan Woods Trust</t>
  </si>
  <si>
    <t>A015779</t>
  </si>
  <si>
    <t>A015780</t>
  </si>
  <si>
    <t>RICHARD L RUDDICK</t>
  </si>
  <si>
    <t>A015781</t>
  </si>
  <si>
    <t>JANET C KING</t>
  </si>
  <si>
    <t>A015782</t>
  </si>
  <si>
    <t>RUDDICK RANCH INC</t>
  </si>
  <si>
    <t>A015854</t>
  </si>
  <si>
    <t>A015894</t>
  </si>
  <si>
    <t>SILVER EAGLE RANCH LLC</t>
  </si>
  <si>
    <t>A015947</t>
  </si>
  <si>
    <t>MICHAEL P MORK</t>
  </si>
  <si>
    <t>A015983</t>
  </si>
  <si>
    <t>JAMES F MCCUTCHAN JR</t>
  </si>
  <si>
    <t>A015984</t>
  </si>
  <si>
    <t>GORDON D GOLLAN</t>
  </si>
  <si>
    <t>A016077</t>
  </si>
  <si>
    <t>KNIGHTS END LLC</t>
  </si>
  <si>
    <t>A016086</t>
  </si>
  <si>
    <t>JON  BABCOCK</t>
  </si>
  <si>
    <t>A016106</t>
  </si>
  <si>
    <t>ARATA ASSOCIATES LTD</t>
  </si>
  <si>
    <t>A016141</t>
  </si>
  <si>
    <t>RICHARD T LEWIS</t>
  </si>
  <si>
    <t>A016155</t>
  </si>
  <si>
    <t>A016190</t>
  </si>
  <si>
    <t>A016249</t>
  </si>
  <si>
    <t>FOUNTAIN RANCH LLC</t>
  </si>
  <si>
    <t>A016319</t>
  </si>
  <si>
    <t>A016334</t>
  </si>
  <si>
    <t>ROBERT O VALENTINE</t>
  </si>
  <si>
    <t>A016347</t>
  </si>
  <si>
    <t>JENNETTE  IGLESIAS</t>
  </si>
  <si>
    <t>A016357</t>
  </si>
  <si>
    <t>A016381</t>
  </si>
  <si>
    <t>A016398</t>
  </si>
  <si>
    <t>REYNOSO RANCH</t>
  </si>
  <si>
    <t>A016405</t>
  </si>
  <si>
    <t>A016440</t>
  </si>
  <si>
    <t>BERNARD A ORSI</t>
  </si>
  <si>
    <t>A016443</t>
  </si>
  <si>
    <t>EDWARD  MAZZOLENI</t>
  </si>
  <si>
    <t>A016457</t>
  </si>
  <si>
    <t>A016467</t>
  </si>
  <si>
    <t>PETER W NEWMAN TRUST</t>
  </si>
  <si>
    <t>A016472</t>
  </si>
  <si>
    <t>POTTER VALLEY COMMUNITY PARKS AND RECREATION</t>
  </si>
  <si>
    <t>A016524</t>
  </si>
  <si>
    <t>RICHARD  MOUNTS</t>
  </si>
  <si>
    <t>A016525</t>
  </si>
  <si>
    <t>A016527</t>
  </si>
  <si>
    <t>CALIF DEPT OF PARKS &amp; RECREATION</t>
  </si>
  <si>
    <t>A016545</t>
  </si>
  <si>
    <t>WARREN T LAZAROW AND BARBARA M LAZAROW FAMILY TRUST</t>
  </si>
  <si>
    <t>A016557</t>
  </si>
  <si>
    <t>A016561</t>
  </si>
  <si>
    <t>A016670</t>
  </si>
  <si>
    <t>Beckstoffer Vineyards XIV LLC</t>
  </si>
  <si>
    <t>A016671</t>
  </si>
  <si>
    <t>ABRAHAM  BARRAGAN-GONZALEZ</t>
  </si>
  <si>
    <t>A016673</t>
  </si>
  <si>
    <t>A016758</t>
  </si>
  <si>
    <t>A016777</t>
  </si>
  <si>
    <t>PETER C VAN ALYEA</t>
  </si>
  <si>
    <t>A016821</t>
  </si>
  <si>
    <t>A016825</t>
  </si>
  <si>
    <t>MCDOWELL VALLEY FARMING LLC</t>
  </si>
  <si>
    <t>A016961</t>
  </si>
  <si>
    <t>A016973</t>
  </si>
  <si>
    <t>LOCAVORE LLC</t>
  </si>
  <si>
    <t>A017056</t>
  </si>
  <si>
    <t>PJK WINERY LLC</t>
  </si>
  <si>
    <t>A017081</t>
  </si>
  <si>
    <t>A017091A</t>
  </si>
  <si>
    <t>DAVID A FORD</t>
  </si>
  <si>
    <t>A017091B</t>
  </si>
  <si>
    <t>CHARLES L BARRA AND MARTHA E BARRA LIVING TRUST</t>
  </si>
  <si>
    <t>A017091C</t>
  </si>
  <si>
    <t>LAW OFFICE OF THOMAS F JOHNSON</t>
  </si>
  <si>
    <t>A017098</t>
  </si>
  <si>
    <t>WALTER  MAACK</t>
  </si>
  <si>
    <t>A017100</t>
  </si>
  <si>
    <t>ALAN JOSEPH FOPPIANO TRUST AND DIANA LYNN FOPPIANO TRUST ET AL</t>
  </si>
  <si>
    <t>A017121</t>
  </si>
  <si>
    <t>A017145</t>
  </si>
  <si>
    <t>A017232</t>
  </si>
  <si>
    <t>A017237</t>
  </si>
  <si>
    <t>RIDGE VINEYARDS, INC</t>
  </si>
  <si>
    <t>A017263</t>
  </si>
  <si>
    <t>MRT LSR LLC</t>
  </si>
  <si>
    <t>A017271</t>
  </si>
  <si>
    <t>VICKI  TODD</t>
  </si>
  <si>
    <t>A017366</t>
  </si>
  <si>
    <t>GLENN T MCGOURTY</t>
  </si>
  <si>
    <t>A017477</t>
  </si>
  <si>
    <t>RICHARD  TOYFOYA</t>
  </si>
  <si>
    <t>A017479</t>
  </si>
  <si>
    <t>ROGER A BURCH</t>
  </si>
  <si>
    <t>A017508</t>
  </si>
  <si>
    <t>Robert W Magruder Jr.</t>
  </si>
  <si>
    <t>A017551</t>
  </si>
  <si>
    <t>DAVID  STARE</t>
  </si>
  <si>
    <t>A017587</t>
  </si>
  <si>
    <t>A017622</t>
  </si>
  <si>
    <t>A017624</t>
  </si>
  <si>
    <t>NELSON &amp; SONS A CORPORATION</t>
  </si>
  <si>
    <t>A017642</t>
  </si>
  <si>
    <t>EAGLE ROCK RANCH LLC</t>
  </si>
  <si>
    <t>A017689</t>
  </si>
  <si>
    <t>A017745</t>
  </si>
  <si>
    <t>WILLIAM AND WILLIAM JR DOMENICHELLI TRUST</t>
  </si>
  <si>
    <t>A017795</t>
  </si>
  <si>
    <t>GARY  GALEAZZI</t>
  </si>
  <si>
    <t>A017833</t>
  </si>
  <si>
    <t>GLENDA  MCGOVERN</t>
  </si>
  <si>
    <t>A017868</t>
  </si>
  <si>
    <t>FRED  WEIBEL</t>
  </si>
  <si>
    <t>A017871</t>
  </si>
  <si>
    <t>BULLOCK FAMILY FARM LLC</t>
  </si>
  <si>
    <t>A017881</t>
  </si>
  <si>
    <t>2000 PAULIN FAMILY REVOCABLE TRUST</t>
  </si>
  <si>
    <t>A017885</t>
  </si>
  <si>
    <t>KRIS  RORABAUGH</t>
  </si>
  <si>
    <t>A017911A</t>
  </si>
  <si>
    <t>HAIKU VINEYARDS LLC</t>
  </si>
  <si>
    <t>A017911B</t>
  </si>
  <si>
    <t>A017919</t>
  </si>
  <si>
    <t>MYRON  ZIMMERMAN</t>
  </si>
  <si>
    <t>A017978</t>
  </si>
  <si>
    <t>STEPHEN  HAWKES</t>
  </si>
  <si>
    <t>A017999</t>
  </si>
  <si>
    <t>WILLIAM  O'CONNOR</t>
  </si>
  <si>
    <t>A018093A</t>
  </si>
  <si>
    <t>A018093B</t>
  </si>
  <si>
    <t>A018127</t>
  </si>
  <si>
    <t>DELBERT  PEARL</t>
  </si>
  <si>
    <t>A018138</t>
  </si>
  <si>
    <t>A018192</t>
  </si>
  <si>
    <t>PETER A LANG</t>
  </si>
  <si>
    <t>A018200</t>
  </si>
  <si>
    <t>Richard  La Malfa</t>
  </si>
  <si>
    <t>A018235</t>
  </si>
  <si>
    <t>ROBERT I KOTOB</t>
  </si>
  <si>
    <t>A018241</t>
  </si>
  <si>
    <t>A018274A</t>
  </si>
  <si>
    <t>LEWIS A MARKSON</t>
  </si>
  <si>
    <t>A018274B</t>
  </si>
  <si>
    <t>SERGIO  GONZALES</t>
  </si>
  <si>
    <t>A018328</t>
  </si>
  <si>
    <t>WILLIAM  P TTEE FITZGERALD</t>
  </si>
  <si>
    <t>A018522</t>
  </si>
  <si>
    <t>THOMAS CREEK RANCH</t>
  </si>
  <si>
    <t>A018648</t>
  </si>
  <si>
    <t>FREY VINEYARDS, LTD</t>
  </si>
  <si>
    <t>A018649</t>
  </si>
  <si>
    <t>A018835</t>
  </si>
  <si>
    <t>SILVER OAK WINE CELLARS, LP</t>
  </si>
  <si>
    <t>A018849</t>
  </si>
  <si>
    <t>A018948</t>
  </si>
  <si>
    <t>JAKE  ZALEWSKI</t>
  </si>
  <si>
    <t>A019071</t>
  </si>
  <si>
    <t>UDO  KUNZEMANN</t>
  </si>
  <si>
    <t>A019089</t>
  </si>
  <si>
    <t>A019135</t>
  </si>
  <si>
    <t>THOMAS W SCHROYER</t>
  </si>
  <si>
    <t>A019140</t>
  </si>
  <si>
    <t>SONOMA LAND TRUST</t>
  </si>
  <si>
    <t>A019241</t>
  </si>
  <si>
    <t>NADINE  ANDERSON</t>
  </si>
  <si>
    <t>A019336</t>
  </si>
  <si>
    <t>EDLA  LARSON</t>
  </si>
  <si>
    <t>A019339</t>
  </si>
  <si>
    <t>A019351</t>
  </si>
  <si>
    <t>A019427</t>
  </si>
  <si>
    <t>ROBERT YOUNG FAMILY LIMITED PARTNERSHIP</t>
  </si>
  <si>
    <t>A019444</t>
  </si>
  <si>
    <t>A019554</t>
  </si>
  <si>
    <t>A019557</t>
  </si>
  <si>
    <t>MT WESKE ESTATES HOMEOWNERS' ASSOC</t>
  </si>
  <si>
    <t>A019649</t>
  </si>
  <si>
    <t>A019720</t>
  </si>
  <si>
    <t>WILLIAM  REILLY</t>
  </si>
  <si>
    <t>A019798</t>
  </si>
  <si>
    <t>COUNTY OF SONOMA CHARLES M SCHULZ SONOMA COUNTY AIRPORT</t>
  </si>
  <si>
    <t>A019806</t>
  </si>
  <si>
    <t>A019891</t>
  </si>
  <si>
    <t>Christine  Hoang</t>
  </si>
  <si>
    <t>A020015</t>
  </si>
  <si>
    <t>O'FARRELL AND BORGWARDT FAMILY TRUST</t>
  </si>
  <si>
    <t>A020071</t>
  </si>
  <si>
    <t>CHARLES  TESCONI</t>
  </si>
  <si>
    <t>A020078</t>
  </si>
  <si>
    <t>NIKOS TODD SMALL TRUST</t>
  </si>
  <si>
    <t>A020100</t>
  </si>
  <si>
    <t>JVW CORPORATION</t>
  </si>
  <si>
    <t>A020114</t>
  </si>
  <si>
    <t>MICHEAL  HALE</t>
  </si>
  <si>
    <t>A020127</t>
  </si>
  <si>
    <t>BILLIE A ANTIPA</t>
  </si>
  <si>
    <t>A020129</t>
  </si>
  <si>
    <t>RICHARD  PRIVAT</t>
  </si>
  <si>
    <t>A020134</t>
  </si>
  <si>
    <t>ALLIANCE REDWOODS CONFERENCE GROUNDS</t>
  </si>
  <si>
    <t>Dust Control</t>
  </si>
  <si>
    <t>A020147</t>
  </si>
  <si>
    <t>A020261</t>
  </si>
  <si>
    <t>TK FARRELL RANCH LLC</t>
  </si>
  <si>
    <t>A020264</t>
  </si>
  <si>
    <t>HELEN L BACIGALUPI</t>
  </si>
  <si>
    <t>A020333</t>
  </si>
  <si>
    <t>A020384</t>
  </si>
  <si>
    <t>CALIFORNIA DEPARTMENT OF PARKS AND RECREATION - SONOMA-MENDOCINO COAST DISTRICT</t>
  </si>
  <si>
    <t>A020401</t>
  </si>
  <si>
    <t>FRANCES   BROOKS</t>
  </si>
  <si>
    <t>A020435</t>
  </si>
  <si>
    <t>THE FOOTHILL PROPERTY OWNERS ASSOCIATION</t>
  </si>
  <si>
    <t>A020436</t>
  </si>
  <si>
    <t>CLEMENT E VANONI</t>
  </si>
  <si>
    <t>A020491</t>
  </si>
  <si>
    <t>A020493</t>
  </si>
  <si>
    <t>KEVIN J. KINSELLA</t>
  </si>
  <si>
    <t>A020509</t>
  </si>
  <si>
    <t>A020540</t>
  </si>
  <si>
    <t>Thornhill Vineyard Properties, LLC</t>
  </si>
  <si>
    <t>A020557</t>
  </si>
  <si>
    <t>A020573</t>
  </si>
  <si>
    <t>A020582</t>
  </si>
  <si>
    <t>A020583</t>
  </si>
  <si>
    <t>BUCHANAN FAMILY REVOCABLE TRUST</t>
  </si>
  <si>
    <t>A020584</t>
  </si>
  <si>
    <t>CATHERINE M HEATER</t>
  </si>
  <si>
    <t>A020624</t>
  </si>
  <si>
    <t>A020634</t>
  </si>
  <si>
    <t>JON  FULLER</t>
  </si>
  <si>
    <t>A020657</t>
  </si>
  <si>
    <t>A020662</t>
  </si>
  <si>
    <t>A020728</t>
  </si>
  <si>
    <t>James R Kreck</t>
  </si>
  <si>
    <t>A020733</t>
  </si>
  <si>
    <t>A020769</t>
  </si>
  <si>
    <t>JOHN   BACIGALUPI</t>
  </si>
  <si>
    <t>A020788</t>
  </si>
  <si>
    <t>DONNA  STOCKTON</t>
  </si>
  <si>
    <t>A020791</t>
  </si>
  <si>
    <t>LUKE THOMAS LUCCHESI</t>
  </si>
  <si>
    <t>A020798</t>
  </si>
  <si>
    <t>GREEN VALLEY PARTNERSHIP LLC</t>
  </si>
  <si>
    <t>A020813</t>
  </si>
  <si>
    <t>Lalilu Pine Mountain LLC</t>
  </si>
  <si>
    <t>A020846</t>
  </si>
  <si>
    <t>ALEC  RORABAUGH</t>
  </si>
  <si>
    <t>A020870</t>
  </si>
  <si>
    <t>SHIRLEY  JOHNSTON</t>
  </si>
  <si>
    <t>A020872</t>
  </si>
  <si>
    <t>TODD BROTHERS</t>
  </si>
  <si>
    <t>A020920</t>
  </si>
  <si>
    <t>CINQUE TERRE VINEYARDS LLC</t>
  </si>
  <si>
    <t>A020951</t>
  </si>
  <si>
    <t>ELAINE  MARLOWE</t>
  </si>
  <si>
    <t>A020953</t>
  </si>
  <si>
    <t>A020963</t>
  </si>
  <si>
    <t>A020979</t>
  </si>
  <si>
    <t>A021015</t>
  </si>
  <si>
    <t>IN THE POCKET STUDIO LLC</t>
  </si>
  <si>
    <t>A021052</t>
  </si>
  <si>
    <t>RICHLOE LIMITED PARTNERSHIP</t>
  </si>
  <si>
    <t>A021106</t>
  </si>
  <si>
    <t>WADDINGTON RANCH VINEYARDS</t>
  </si>
  <si>
    <t>A021121</t>
  </si>
  <si>
    <t>COYOTE VALLEY TRIBAL COUNCIL</t>
  </si>
  <si>
    <t>A021126</t>
  </si>
  <si>
    <t>JOHN H. THOMAS AND WENDY M. THOMAS TRUST</t>
  </si>
  <si>
    <t>A021127</t>
  </si>
  <si>
    <t>A021148</t>
  </si>
  <si>
    <t>DAVID L ROBBINS</t>
  </si>
  <si>
    <t>A021156</t>
  </si>
  <si>
    <t>HERMAN  AMBROSINI</t>
  </si>
  <si>
    <t>A021181SF</t>
  </si>
  <si>
    <t>Appropriative (State Filing)</t>
  </si>
  <si>
    <t>STATE WATER RESOURCES CONTROL BOARD</t>
  </si>
  <si>
    <t>A021182SF</t>
  </si>
  <si>
    <t>A021187</t>
  </si>
  <si>
    <t>LYDIA R KOHLER</t>
  </si>
  <si>
    <t>A021191</t>
  </si>
  <si>
    <t>FRANK B SMITH</t>
  </si>
  <si>
    <t>A021210</t>
  </si>
  <si>
    <t>ROSWELL  MESSING III</t>
  </si>
  <si>
    <t>A021235</t>
  </si>
  <si>
    <t>Deridere Aper Vinea, L.P.</t>
  </si>
  <si>
    <t>A021245</t>
  </si>
  <si>
    <t>A021271</t>
  </si>
  <si>
    <t>John R Toki</t>
  </si>
  <si>
    <t>A021345</t>
  </si>
  <si>
    <t>US BUREAU OF LAND MANAGEMENT</t>
  </si>
  <si>
    <t>A021355</t>
  </si>
  <si>
    <t>A021360</t>
  </si>
  <si>
    <t>JOHN  E CUNEO</t>
  </si>
  <si>
    <t>A021419</t>
  </si>
  <si>
    <t>A021429A</t>
  </si>
  <si>
    <t>CHARLES  VAU</t>
  </si>
  <si>
    <t>A021429B</t>
  </si>
  <si>
    <t>RONALD W MCGEHEE</t>
  </si>
  <si>
    <t>A021429C</t>
  </si>
  <si>
    <t>ERIC  STEINER</t>
  </si>
  <si>
    <t>A021466</t>
  </si>
  <si>
    <t>MONTMORENCY CRUSHING &amp; FERMENATION COMPANY</t>
  </si>
  <si>
    <t>A021506</t>
  </si>
  <si>
    <t>JOSEPH C MONTANA JR</t>
  </si>
  <si>
    <t>A021516</t>
  </si>
  <si>
    <t>RICHARD  HENWOOD</t>
  </si>
  <si>
    <t>A021596</t>
  </si>
  <si>
    <t>Juan G Flores</t>
  </si>
  <si>
    <t>A021658</t>
  </si>
  <si>
    <t>ROBERT L MADDOCKS</t>
  </si>
  <si>
    <t>A021660</t>
  </si>
  <si>
    <t>A021666</t>
  </si>
  <si>
    <t>JUDITH F NEWMAN TRUST</t>
  </si>
  <si>
    <t>A021674</t>
  </si>
  <si>
    <t>SIMI WINERY INC</t>
  </si>
  <si>
    <t>A021691</t>
  </si>
  <si>
    <t>A021710</t>
  </si>
  <si>
    <t>ELLIS J ALDEN</t>
  </si>
  <si>
    <t>A021711</t>
  </si>
  <si>
    <t>A021756</t>
  </si>
  <si>
    <t>A021783A</t>
  </si>
  <si>
    <t>BARBARA R BANKE</t>
  </si>
  <si>
    <t>A021783B</t>
  </si>
  <si>
    <t>JOHN  MCINERNEY III</t>
  </si>
  <si>
    <t>A021809</t>
  </si>
  <si>
    <t>A021817</t>
  </si>
  <si>
    <t>FLYING CLOUD BENNETT VALLEY LLC</t>
  </si>
  <si>
    <t>A021838</t>
  </si>
  <si>
    <t>A021870</t>
  </si>
  <si>
    <t>A021886</t>
  </si>
  <si>
    <t>GEORGE D UNTI</t>
  </si>
  <si>
    <t>A021889</t>
  </si>
  <si>
    <t>JUSTIN B MILLER</t>
  </si>
  <si>
    <t>A021919</t>
  </si>
  <si>
    <t>ORRIN  THIESSEN</t>
  </si>
  <si>
    <t>A021925</t>
  </si>
  <si>
    <t>STEPHEN T JACOBS</t>
  </si>
  <si>
    <t>A021927</t>
  </si>
  <si>
    <t>A021928</t>
  </si>
  <si>
    <t>A021929</t>
  </si>
  <si>
    <t>A021930</t>
  </si>
  <si>
    <t>A021931</t>
  </si>
  <si>
    <t>A021932</t>
  </si>
  <si>
    <t>Campovida LLC</t>
  </si>
  <si>
    <t>A021939</t>
  </si>
  <si>
    <t>A021950</t>
  </si>
  <si>
    <t>A021966</t>
  </si>
  <si>
    <t>GARY WILLIAM VENTURI</t>
  </si>
  <si>
    <t>A021977</t>
  </si>
  <si>
    <t>LOREN M BERRY</t>
  </si>
  <si>
    <t>A022005B</t>
  </si>
  <si>
    <t>A022038</t>
  </si>
  <si>
    <t>ALEX NIEHENKE</t>
  </si>
  <si>
    <t>A022090</t>
  </si>
  <si>
    <t>Douglas A. Rafanelli Trust</t>
  </si>
  <si>
    <t>A022141</t>
  </si>
  <si>
    <t>A022145</t>
  </si>
  <si>
    <t>FIORE  MARCHESCHI</t>
  </si>
  <si>
    <t>A022151</t>
  </si>
  <si>
    <t>A022188</t>
  </si>
  <si>
    <t>WILLIAM  EUGENE REGE</t>
  </si>
  <si>
    <t>A022208</t>
  </si>
  <si>
    <t>MARY A GOLDEN TRUSTEE</t>
  </si>
  <si>
    <t>A022237</t>
  </si>
  <si>
    <t>James W and Barbara A Long Trust</t>
  </si>
  <si>
    <t>A022273</t>
  </si>
  <si>
    <t>BEALS FAMILY TRUST DATED JULY 28 1997</t>
  </si>
  <si>
    <t>A022277</t>
  </si>
  <si>
    <t>LUKE  MCGEEHEE</t>
  </si>
  <si>
    <t>A022342</t>
  </si>
  <si>
    <t>MARK D VERAGUTH</t>
  </si>
  <si>
    <t>A022348</t>
  </si>
  <si>
    <t>NORTHWOOD RECREATION INC</t>
  </si>
  <si>
    <t>A022359</t>
  </si>
  <si>
    <t>A022378</t>
  </si>
  <si>
    <t>LARRY R THORNTON</t>
  </si>
  <si>
    <t>A022426</t>
  </si>
  <si>
    <t>A022431</t>
  </si>
  <si>
    <t>A022432</t>
  </si>
  <si>
    <t>DENISE LURTON MOULLE</t>
  </si>
  <si>
    <t>A022433</t>
  </si>
  <si>
    <t>LYNETTE  ROSE</t>
  </si>
  <si>
    <t>A022445</t>
  </si>
  <si>
    <t>ANTHONY  FLEMING</t>
  </si>
  <si>
    <t>A022496</t>
  </si>
  <si>
    <t>OWEN  FREDERICKS</t>
  </si>
  <si>
    <t>A022498</t>
  </si>
  <si>
    <t>A022523</t>
  </si>
  <si>
    <t>A022583</t>
  </si>
  <si>
    <t>A022608</t>
  </si>
  <si>
    <t>A022614</t>
  </si>
  <si>
    <t>HUMMINGBIRD WEST</t>
  </si>
  <si>
    <t>A022623</t>
  </si>
  <si>
    <t>BARBARA  RAMIREZ</t>
  </si>
  <si>
    <t>A022652</t>
  </si>
  <si>
    <t>LOVACORE LLC</t>
  </si>
  <si>
    <t>A022661</t>
  </si>
  <si>
    <t>STEVEN  ZICHICHI</t>
  </si>
  <si>
    <t>A022667</t>
  </si>
  <si>
    <t>A022692</t>
  </si>
  <si>
    <t>EDWIN R MURRAY TRUST</t>
  </si>
  <si>
    <t>A022702</t>
  </si>
  <si>
    <t>A022745</t>
  </si>
  <si>
    <t>JOSEPH  TITONE</t>
  </si>
  <si>
    <t>A022767</t>
  </si>
  <si>
    <t>FLOODGATE VINEYARD LLC</t>
  </si>
  <si>
    <t>A022802</t>
  </si>
  <si>
    <t>BAY TREE VINEYARDS, L.L.C.</t>
  </si>
  <si>
    <t>A022807</t>
  </si>
  <si>
    <t>A022815</t>
  </si>
  <si>
    <t>A022881</t>
  </si>
  <si>
    <t>PATRICK H FORD</t>
  </si>
  <si>
    <t>A022919</t>
  </si>
  <si>
    <t>GEORGE  HARGREAVES</t>
  </si>
  <si>
    <t>A022929</t>
  </si>
  <si>
    <t>MATHY VINEYARD LLC</t>
  </si>
  <si>
    <t>A022962</t>
  </si>
  <si>
    <t>MARY VICTORIA ABRAHAMSOHN</t>
  </si>
  <si>
    <t>A022993</t>
  </si>
  <si>
    <t>CIRCLE D RANCH INC</t>
  </si>
  <si>
    <t>A023035</t>
  </si>
  <si>
    <t>A023039</t>
  </si>
  <si>
    <t>A023040</t>
  </si>
  <si>
    <t>A023067</t>
  </si>
  <si>
    <t>A023077</t>
  </si>
  <si>
    <t>C H CASPERSEN</t>
  </si>
  <si>
    <t>A023086</t>
  </si>
  <si>
    <t>THE LAWTON AND ANNEKE SHURTLEFF MARITAL TRUST</t>
  </si>
  <si>
    <t>A023092</t>
  </si>
  <si>
    <t>PAUL  PICKLE</t>
  </si>
  <si>
    <t>A023094</t>
  </si>
  <si>
    <t>THOMAS E SPARKS JR</t>
  </si>
  <si>
    <t>A023098</t>
  </si>
  <si>
    <t>A023144</t>
  </si>
  <si>
    <t>GEARY F REA</t>
  </si>
  <si>
    <t>A023163</t>
  </si>
  <si>
    <t>BECKSTOFFER VINEYARDS XV</t>
  </si>
  <si>
    <t>A023165</t>
  </si>
  <si>
    <t>Billie Jane Blankinship</t>
  </si>
  <si>
    <t>A023173</t>
  </si>
  <si>
    <t>GARRETT  BLAKE</t>
  </si>
  <si>
    <t>A023212A</t>
  </si>
  <si>
    <t>A023212B</t>
  </si>
  <si>
    <t>BETTY JEAN GREEN</t>
  </si>
  <si>
    <t>A023213</t>
  </si>
  <si>
    <t>A023250</t>
  </si>
  <si>
    <t>BECKSTOFFER VINEYARDS</t>
  </si>
  <si>
    <t>A023255</t>
  </si>
  <si>
    <t>DENNIS P MURPHY</t>
  </si>
  <si>
    <t>A023282</t>
  </si>
  <si>
    <t>ANARBOL  GALVEZ LOPEZ</t>
  </si>
  <si>
    <t>A023290</t>
  </si>
  <si>
    <t>JACK  ELSBREE</t>
  </si>
  <si>
    <t>A023297</t>
  </si>
  <si>
    <t>A023326</t>
  </si>
  <si>
    <t>RICHARD  MATTERN</t>
  </si>
  <si>
    <t>A023337</t>
  </si>
  <si>
    <t>CHARLES L BARRA</t>
  </si>
  <si>
    <t>A023338</t>
  </si>
  <si>
    <t>John  M McMenomey</t>
  </si>
  <si>
    <t>A023339</t>
  </si>
  <si>
    <t>JAMES C MCASEY JR</t>
  </si>
  <si>
    <t>A023387</t>
  </si>
  <si>
    <t>A023399</t>
  </si>
  <si>
    <t>FRANK  RICETTI JR</t>
  </si>
  <si>
    <t>A023408</t>
  </si>
  <si>
    <t>A023446B</t>
  </si>
  <si>
    <t>A023451</t>
  </si>
  <si>
    <t>REDWOOD VALLEY VINEYARDS, LLC</t>
  </si>
  <si>
    <t>A023481</t>
  </si>
  <si>
    <t>U S CORPS OF ENGINEERS</t>
  </si>
  <si>
    <t>A023488</t>
  </si>
  <si>
    <t>A023489</t>
  </si>
  <si>
    <t>A023534A</t>
  </si>
  <si>
    <t>BROOKE  INGRAM</t>
  </si>
  <si>
    <t>A023534B</t>
  </si>
  <si>
    <t>FREY VINEYARD LTD</t>
  </si>
  <si>
    <t>A023536</t>
  </si>
  <si>
    <t>A023539</t>
  </si>
  <si>
    <t>SAINI DRY CREEK PROPERTIES LLC</t>
  </si>
  <si>
    <t>A023540</t>
  </si>
  <si>
    <t>A023558</t>
  </si>
  <si>
    <t>MICHAEL  S PECHERER</t>
  </si>
  <si>
    <t>A023563</t>
  </si>
  <si>
    <t>KURT  ASHURST</t>
  </si>
  <si>
    <t>A023605</t>
  </si>
  <si>
    <t>PETE  LUCCHESI</t>
  </si>
  <si>
    <t>A023615</t>
  </si>
  <si>
    <t>A023629</t>
  </si>
  <si>
    <t>A023639</t>
  </si>
  <si>
    <t>A023654A</t>
  </si>
  <si>
    <t>A023654B</t>
  </si>
  <si>
    <t>A023655</t>
  </si>
  <si>
    <t>A023663</t>
  </si>
  <si>
    <t>RAY J BARTOLOMEI</t>
  </si>
  <si>
    <t>A023664</t>
  </si>
  <si>
    <t>RIVER ESTATES MUTUAL WATER CORP</t>
  </si>
  <si>
    <t>A023670</t>
  </si>
  <si>
    <t>ROBERT  ROBB</t>
  </si>
  <si>
    <t>A023678</t>
  </si>
  <si>
    <t>MASON E BISHOP</t>
  </si>
  <si>
    <t>A023679</t>
  </si>
  <si>
    <t>Felicia  Jean  Smith</t>
  </si>
  <si>
    <t>A023681</t>
  </si>
  <si>
    <t>CELESTE  LAMBERTH</t>
  </si>
  <si>
    <t>A023682</t>
  </si>
  <si>
    <t>BARRY  HOFFNER</t>
  </si>
  <si>
    <t>A023700</t>
  </si>
  <si>
    <t>A023707</t>
  </si>
  <si>
    <t>EVELYN  J. SILVA</t>
  </si>
  <si>
    <t>A023737</t>
  </si>
  <si>
    <t>A023748</t>
  </si>
  <si>
    <t>A023766</t>
  </si>
  <si>
    <t>JAMES J FUNSTEN</t>
  </si>
  <si>
    <t>A023792</t>
  </si>
  <si>
    <t>JASON  ZUMWALT</t>
  </si>
  <si>
    <t>A023793</t>
  </si>
  <si>
    <t>A023794</t>
  </si>
  <si>
    <t>LOUIS D TINSLEY</t>
  </si>
  <si>
    <t>A023802</t>
  </si>
  <si>
    <t>Maria L Martinson</t>
  </si>
  <si>
    <t>A023817</t>
  </si>
  <si>
    <t>A023835</t>
  </si>
  <si>
    <t>ZACKARIAS   HAYDEN</t>
  </si>
  <si>
    <t>A023836</t>
  </si>
  <si>
    <t>PETER D BARRA</t>
  </si>
  <si>
    <t>A023840</t>
  </si>
  <si>
    <t>STERLING  NORGARD</t>
  </si>
  <si>
    <t>A023868</t>
  </si>
  <si>
    <t>LARRY R VENTURI</t>
  </si>
  <si>
    <t>A023869</t>
  </si>
  <si>
    <t>MARK R FETZER</t>
  </si>
  <si>
    <t>A023880</t>
  </si>
  <si>
    <t>MICHAEL AND SHARON SHAPIRO FAMILY TRUST</t>
  </si>
  <si>
    <t>A023895</t>
  </si>
  <si>
    <t>NEBULA HOLDINGS RV, LLC</t>
  </si>
  <si>
    <t>A023915</t>
  </si>
  <si>
    <t>FOUR CORNERS FARMLAND FUND LLC</t>
  </si>
  <si>
    <t>A023916</t>
  </si>
  <si>
    <t>Kenneth W Bilstein</t>
  </si>
  <si>
    <t>A023926A</t>
  </si>
  <si>
    <t>A023926B</t>
  </si>
  <si>
    <t>A023949</t>
  </si>
  <si>
    <t>JUDY  DUTRA</t>
  </si>
  <si>
    <t>A023998</t>
  </si>
  <si>
    <t>A024004</t>
  </si>
  <si>
    <t>STEINER VINEYARD, LLC</t>
  </si>
  <si>
    <t>A024010</t>
  </si>
  <si>
    <t>ROGER P WEBB</t>
  </si>
  <si>
    <t>A024013</t>
  </si>
  <si>
    <t>A024014</t>
  </si>
  <si>
    <t>A024017</t>
  </si>
  <si>
    <t>BELLISIMO A FAMILY VINEYARD LLC</t>
  </si>
  <si>
    <t>A024025</t>
  </si>
  <si>
    <t>JEROLD SELBY DREW</t>
  </si>
  <si>
    <t>A024028</t>
  </si>
  <si>
    <t>A024044</t>
  </si>
  <si>
    <t>LOLONIS FAMILY VINEYARDS AND WINERY, INC.</t>
  </si>
  <si>
    <t>A024051</t>
  </si>
  <si>
    <t>A024053</t>
  </si>
  <si>
    <t>RANDY   LOONEY</t>
  </si>
  <si>
    <t>A024056</t>
  </si>
  <si>
    <t>A024101</t>
  </si>
  <si>
    <t>The Reedy Family Partnership No. 2, a California Limited Partnership</t>
  </si>
  <si>
    <t>A024104</t>
  </si>
  <si>
    <t>BRYAN  IVIE</t>
  </si>
  <si>
    <t>A024126</t>
  </si>
  <si>
    <t>NATHANIEL D MACLEITCH</t>
  </si>
  <si>
    <t>A024130</t>
  </si>
  <si>
    <t>A024140</t>
  </si>
  <si>
    <t>A024141</t>
  </si>
  <si>
    <t>A024163</t>
  </si>
  <si>
    <t>KURT D KIECKHEFER</t>
  </si>
  <si>
    <t>A024173</t>
  </si>
  <si>
    <t>RICHARD P MCCLINTOCK JR</t>
  </si>
  <si>
    <t>A024205</t>
  </si>
  <si>
    <t>DUTCHER CREEK LLC</t>
  </si>
  <si>
    <t>A024209A</t>
  </si>
  <si>
    <t>A024209B</t>
  </si>
  <si>
    <t>A024223</t>
  </si>
  <si>
    <t>A024247</t>
  </si>
  <si>
    <t>GREGORY A MILLER</t>
  </si>
  <si>
    <t>A024266A</t>
  </si>
  <si>
    <t>A024266B</t>
  </si>
  <si>
    <t>A024268A</t>
  </si>
  <si>
    <t>A024268B</t>
  </si>
  <si>
    <t>A024269A</t>
  </si>
  <si>
    <t>PAUL  HOBBS WINERY, L.P.</t>
  </si>
  <si>
    <t>A024269B</t>
  </si>
  <si>
    <t>A024270A</t>
  </si>
  <si>
    <t>A024270B</t>
  </si>
  <si>
    <t>A024271A</t>
  </si>
  <si>
    <t>A024271B</t>
  </si>
  <si>
    <t>A024300A</t>
  </si>
  <si>
    <t>GRASS VALLEY WATER COMPANY</t>
  </si>
  <si>
    <t>A024301</t>
  </si>
  <si>
    <t>A024310A</t>
  </si>
  <si>
    <t>A024310B</t>
  </si>
  <si>
    <t>A024311A</t>
  </si>
  <si>
    <t>A024311B</t>
  </si>
  <si>
    <t>A024318</t>
  </si>
  <si>
    <t>A024344</t>
  </si>
  <si>
    <t>Jesse  Grieve</t>
  </si>
  <si>
    <t>A024378</t>
  </si>
  <si>
    <t>HEMAR COMPANY</t>
  </si>
  <si>
    <t>A024391</t>
  </si>
  <si>
    <t>LANCASTER ESTATE VINEYARD AND WINERY LLC</t>
  </si>
  <si>
    <t>A024404</t>
  </si>
  <si>
    <t>A024405</t>
  </si>
  <si>
    <t>CHRISTINE  CLIBURN</t>
  </si>
  <si>
    <t>A024409</t>
  </si>
  <si>
    <t>PAUL  LARRAMENDY</t>
  </si>
  <si>
    <t>A024412</t>
  </si>
  <si>
    <t>JOHN J BAZZANO</t>
  </si>
  <si>
    <t>A024425</t>
  </si>
  <si>
    <t>A024457</t>
  </si>
  <si>
    <t>TRADITION LP</t>
  </si>
  <si>
    <t>A024488</t>
  </si>
  <si>
    <t>A024502</t>
  </si>
  <si>
    <t>A024522A</t>
  </si>
  <si>
    <t>A024522B</t>
  </si>
  <si>
    <t>A024544</t>
  </si>
  <si>
    <t>ABBE FAMILTY TRUST VAD 10/11/04</t>
  </si>
  <si>
    <t>A024569</t>
  </si>
  <si>
    <t>A024571A</t>
  </si>
  <si>
    <t>A024571B</t>
  </si>
  <si>
    <t>A024593A</t>
  </si>
  <si>
    <t>HOOPER RANCH, LLC</t>
  </si>
  <si>
    <t>A024593B</t>
  </si>
  <si>
    <t>A024604</t>
  </si>
  <si>
    <t>ELIAS S HANNA</t>
  </si>
  <si>
    <t>A024617</t>
  </si>
  <si>
    <t>A024644</t>
  </si>
  <si>
    <t>STEVEN R PRIDE</t>
  </si>
  <si>
    <t>A024678B</t>
  </si>
  <si>
    <t>Vimark Vineyards</t>
  </si>
  <si>
    <t>A024688A</t>
  </si>
  <si>
    <t>A024688B</t>
  </si>
  <si>
    <t>A024691A</t>
  </si>
  <si>
    <t>A024691B</t>
  </si>
  <si>
    <t>A024706</t>
  </si>
  <si>
    <t>A024725</t>
  </si>
  <si>
    <t>A024741</t>
  </si>
  <si>
    <t>A024761</t>
  </si>
  <si>
    <t>A024762A</t>
  </si>
  <si>
    <t>KOPF VINEYARDS LLC</t>
  </si>
  <si>
    <t>A024762B</t>
  </si>
  <si>
    <t>A024763B</t>
  </si>
  <si>
    <t>A024774</t>
  </si>
  <si>
    <t>JASON  ZUMALT</t>
  </si>
  <si>
    <t>A024780</t>
  </si>
  <si>
    <t>A024782</t>
  </si>
  <si>
    <t>A024789A</t>
  </si>
  <si>
    <t>Beckstoffer Vineyards</t>
  </si>
  <si>
    <t>A024789B</t>
  </si>
  <si>
    <t>A024790A</t>
  </si>
  <si>
    <t>A024791</t>
  </si>
  <si>
    <t>KEVIN W BARR</t>
  </si>
  <si>
    <t>A024805</t>
  </si>
  <si>
    <t>TERRY  PUTNAM</t>
  </si>
  <si>
    <t>A024807</t>
  </si>
  <si>
    <t>KAREN  KURTZ</t>
  </si>
  <si>
    <t>A024817</t>
  </si>
  <si>
    <t>JOHN  PFEIFFER</t>
  </si>
  <si>
    <t>A024827</t>
  </si>
  <si>
    <t>MARY  BLANCHARD-COLETTI</t>
  </si>
  <si>
    <t>A024854</t>
  </si>
  <si>
    <t>DAVID  GATES</t>
  </si>
  <si>
    <t>A024864A</t>
  </si>
  <si>
    <t>JS CAPITAL MANAGEMENT - SAUSAL LANE LLC</t>
  </si>
  <si>
    <t>A024864B</t>
  </si>
  <si>
    <t>A024865A01</t>
  </si>
  <si>
    <t>JAIME   CAMPOVERDE</t>
  </si>
  <si>
    <t>A024865A02</t>
  </si>
  <si>
    <t>MOSHIN VINEYARDS, INC</t>
  </si>
  <si>
    <t>A024865B</t>
  </si>
  <si>
    <t>A024877</t>
  </si>
  <si>
    <t>ALEXANDER MOUNTAIN FARMS LLC</t>
  </si>
  <si>
    <t>A024884</t>
  </si>
  <si>
    <t>MEGAN  NIEDERMEYER</t>
  </si>
  <si>
    <t>A024889</t>
  </si>
  <si>
    <t>Phillip A Trowbridge Trust</t>
  </si>
  <si>
    <t>A024890</t>
  </si>
  <si>
    <t>PALOMINO LAKES MUTUAL WATER COMPANY, INC.</t>
  </si>
  <si>
    <t>A024891</t>
  </si>
  <si>
    <t>HANSON AGGREGATES MID-PACIFIC, INC.</t>
  </si>
  <si>
    <t>A024892A</t>
  </si>
  <si>
    <t>A024892B</t>
  </si>
  <si>
    <t>A024893A</t>
  </si>
  <si>
    <t>A024893B</t>
  </si>
  <si>
    <t>A024894</t>
  </si>
  <si>
    <t>MARK H TRIONE</t>
  </si>
  <si>
    <t>A024898</t>
  </si>
  <si>
    <t>A024899</t>
  </si>
  <si>
    <t>JULIA  ANN BURNETT</t>
  </si>
  <si>
    <t>A024905</t>
  </si>
  <si>
    <t>HOWARD B ALLEN</t>
  </si>
  <si>
    <t>A024909</t>
  </si>
  <si>
    <t>JANE  MISSAMORE</t>
  </si>
  <si>
    <t>A024919</t>
  </si>
  <si>
    <t>LINDA  MCSWEYN</t>
  </si>
  <si>
    <t>A024921</t>
  </si>
  <si>
    <t>CHRISTOPHER SCOTT HALL</t>
  </si>
  <si>
    <t>A024929</t>
  </si>
  <si>
    <t>SWEETWATER SPRINGS WATER DISTRICT</t>
  </si>
  <si>
    <t>A024932</t>
  </si>
  <si>
    <t>RICHARD MARK POTTER</t>
  </si>
  <si>
    <t>A024935</t>
  </si>
  <si>
    <t>DENNIS E HARRIS</t>
  </si>
  <si>
    <t>A024946</t>
  </si>
  <si>
    <t>FFF International LLC</t>
  </si>
  <si>
    <t>A024951</t>
  </si>
  <si>
    <t>SYDNEY   SCIAINI</t>
  </si>
  <si>
    <t>A024958A</t>
  </si>
  <si>
    <t>GEORGE L HELMHOLZ</t>
  </si>
  <si>
    <t>A024958B</t>
  </si>
  <si>
    <t>A024959</t>
  </si>
  <si>
    <t>REDWOOD VALLEY CELLARS INC</t>
  </si>
  <si>
    <t>A024962</t>
  </si>
  <si>
    <t>RIENS SANDY BEACH, LLC</t>
  </si>
  <si>
    <t>A024963</t>
  </si>
  <si>
    <t>ISSAC LLC</t>
  </si>
  <si>
    <t>A024967</t>
  </si>
  <si>
    <t>LOUIS J FOPPIANO RANCHES INC</t>
  </si>
  <si>
    <t>A024968A</t>
  </si>
  <si>
    <t>A024968B</t>
  </si>
  <si>
    <t>A024969B</t>
  </si>
  <si>
    <t>A024972</t>
  </si>
  <si>
    <t>RAUL  LOPEZ</t>
  </si>
  <si>
    <t>A024993</t>
  </si>
  <si>
    <t>NATHAN  BUTI</t>
  </si>
  <si>
    <t>A024995</t>
  </si>
  <si>
    <t>BRUCE  MACLENNAN</t>
  </si>
  <si>
    <t>A024996</t>
  </si>
  <si>
    <t>ERNEST R PIFFERO</t>
  </si>
  <si>
    <t>A025005</t>
  </si>
  <si>
    <t>JOANNE E HEXOM</t>
  </si>
  <si>
    <t>A025010</t>
  </si>
  <si>
    <t>A025012</t>
  </si>
  <si>
    <t>EDWARD MCKINLEY READ</t>
  </si>
  <si>
    <t>A025015</t>
  </si>
  <si>
    <t>DAVID &amp; DEBORAH PLATT TRUST</t>
  </si>
  <si>
    <t>A025019</t>
  </si>
  <si>
    <t>MARTIN P SMITH</t>
  </si>
  <si>
    <t>A025025</t>
  </si>
  <si>
    <t>A025028</t>
  </si>
  <si>
    <t>A025032</t>
  </si>
  <si>
    <t>SAMUEL A VENA</t>
  </si>
  <si>
    <t>A025052</t>
  </si>
  <si>
    <t>ELIZABETH A STARNES</t>
  </si>
  <si>
    <t>A025065</t>
  </si>
  <si>
    <t>WILLIAM E WALSH</t>
  </si>
  <si>
    <t>A025070</t>
  </si>
  <si>
    <t>KIMMEL &amp; SONS</t>
  </si>
  <si>
    <t>A025084</t>
  </si>
  <si>
    <t>JUAN  PRADO</t>
  </si>
  <si>
    <t>A025125</t>
  </si>
  <si>
    <t>HOWARD J FIELDS</t>
  </si>
  <si>
    <t>A025137</t>
  </si>
  <si>
    <t>CHANEY  CLAYPOOL</t>
  </si>
  <si>
    <t>A025154</t>
  </si>
  <si>
    <t>SUSAN REARDON 2012 TRUST</t>
  </si>
  <si>
    <t>A025157</t>
  </si>
  <si>
    <t>DONALD W BEATON</t>
  </si>
  <si>
    <t>A025201</t>
  </si>
  <si>
    <t>ERIC K ZIMMERMAN</t>
  </si>
  <si>
    <t>A025268</t>
  </si>
  <si>
    <t>A025282</t>
  </si>
  <si>
    <t>RAWAH VINEYARDS LLC</t>
  </si>
  <si>
    <t>A025301</t>
  </si>
  <si>
    <t>J ROCHIOLI VINEYARDS AND WINERY LLC</t>
  </si>
  <si>
    <t>A025325</t>
  </si>
  <si>
    <t>ROBERT F WARREN</t>
  </si>
  <si>
    <t>A025334</t>
  </si>
  <si>
    <t>BETTY A FOSTER</t>
  </si>
  <si>
    <t>A025344</t>
  </si>
  <si>
    <t>STUHLMULLER VINEYARD PROPERTIES CALIF LIMITED PARTNERSHIP</t>
  </si>
  <si>
    <t>A025367</t>
  </si>
  <si>
    <t>EPISCOPAL BISHOP OF CALIFORNIA</t>
  </si>
  <si>
    <t>A025393A</t>
  </si>
  <si>
    <t>A025393B</t>
  </si>
  <si>
    <t>A025394</t>
  </si>
  <si>
    <t>A025405</t>
  </si>
  <si>
    <t>DB GLEGHORN FAMILY REVOCABLE TRUST</t>
  </si>
  <si>
    <t>A025596</t>
  </si>
  <si>
    <t>East Sanel Irrigation Company</t>
  </si>
  <si>
    <t>A025600</t>
  </si>
  <si>
    <t>A025623</t>
  </si>
  <si>
    <t>A025674</t>
  </si>
  <si>
    <t>SUNRISE MOUNTAIN MUTUAL HOME OWNERS</t>
  </si>
  <si>
    <t>A025682</t>
  </si>
  <si>
    <t>A025691</t>
  </si>
  <si>
    <t>Power</t>
  </si>
  <si>
    <t>A025694</t>
  </si>
  <si>
    <t>A025740</t>
  </si>
  <si>
    <t>A025749A</t>
  </si>
  <si>
    <t>FELIZ CREEK VINEYARDS LLC C/O WENDY FETZER</t>
  </si>
  <si>
    <t>A025749B</t>
  </si>
  <si>
    <t>A025762</t>
  </si>
  <si>
    <t>LICORICE PROPERTY HOLDINGS LLC</t>
  </si>
  <si>
    <t>A025773</t>
  </si>
  <si>
    <t>MATHIS PROPERTIES CALIF LLC</t>
  </si>
  <si>
    <t>A025822A</t>
  </si>
  <si>
    <t>A025822B</t>
  </si>
  <si>
    <t>A025823A01</t>
  </si>
  <si>
    <t>A025823A02</t>
  </si>
  <si>
    <t>SHEILA  FETZER</t>
  </si>
  <si>
    <t>A025823A03</t>
  </si>
  <si>
    <t>QUASAR HOLDING LLC</t>
  </si>
  <si>
    <t>A025823B</t>
  </si>
  <si>
    <t>A025830</t>
  </si>
  <si>
    <t>SONOMA COUNTY MUTUAL WATER COMPANY</t>
  </si>
  <si>
    <t>A025831</t>
  </si>
  <si>
    <t>ROBERT  LESCOE</t>
  </si>
  <si>
    <t>A025850</t>
  </si>
  <si>
    <t>BRIAN R WHITE</t>
  </si>
  <si>
    <t>A025869</t>
  </si>
  <si>
    <t>FRITZ T BUSH</t>
  </si>
  <si>
    <t>A025887A</t>
  </si>
  <si>
    <t>Middleridge Vineyards</t>
  </si>
  <si>
    <t>A025887B</t>
  </si>
  <si>
    <t>A025888A</t>
  </si>
  <si>
    <t>A025888B</t>
  </si>
  <si>
    <t>A025939</t>
  </si>
  <si>
    <t>CLINTON J BROWN &amp; CINDY L BROWN TRUST DATED 12/26/05</t>
  </si>
  <si>
    <t>A025964</t>
  </si>
  <si>
    <t>A025998</t>
  </si>
  <si>
    <t>FRITZ WINERY</t>
  </si>
  <si>
    <t>A026016</t>
  </si>
  <si>
    <t>Matthew   Ehmann</t>
  </si>
  <si>
    <t>A026022A</t>
  </si>
  <si>
    <t>REDWOOD VALLEY GRAPE RANCH, LLC</t>
  </si>
  <si>
    <t>A026022B</t>
  </si>
  <si>
    <t>A026055A</t>
  </si>
  <si>
    <t>CHRIS  B LAUKENMANN</t>
  </si>
  <si>
    <t>A026055B</t>
  </si>
  <si>
    <t>A026079</t>
  </si>
  <si>
    <t>FRANK J ZELLER</t>
  </si>
  <si>
    <t>A026110</t>
  </si>
  <si>
    <t>NAYEF K  ASFOUR</t>
  </si>
  <si>
    <t>A026111</t>
  </si>
  <si>
    <t>Janet K.F. Pauli</t>
  </si>
  <si>
    <t>A026113</t>
  </si>
  <si>
    <t>HUCKLEBERRY MUTUAL WATER COMPANY</t>
  </si>
  <si>
    <t>A026143</t>
  </si>
  <si>
    <t>JOSEPH J BENEDETTI</t>
  </si>
  <si>
    <t>A026182</t>
  </si>
  <si>
    <t>GEYSERS POWER COMPANY LLC</t>
  </si>
  <si>
    <t>A026201</t>
  </si>
  <si>
    <t>LUKE  FREY</t>
  </si>
  <si>
    <t>A026224</t>
  </si>
  <si>
    <t>VINEYARD CLUB INC</t>
  </si>
  <si>
    <t>A026228</t>
  </si>
  <si>
    <t>SOWING CIRCLE LLC</t>
  </si>
  <si>
    <t>A026233</t>
  </si>
  <si>
    <t>ROBERT  BEEMAN</t>
  </si>
  <si>
    <t>A026240</t>
  </si>
  <si>
    <t>Lee P Martinelli</t>
  </si>
  <si>
    <t>A026241</t>
  </si>
  <si>
    <t>A026250</t>
  </si>
  <si>
    <t>A026298A</t>
  </si>
  <si>
    <t>ETSEC ASTRONOMY, LLC</t>
  </si>
  <si>
    <t>A026298B</t>
  </si>
  <si>
    <t>SWEETWATER SPRINGS ROAD MUTUAL WATER COMPANY</t>
  </si>
  <si>
    <t>Other</t>
  </si>
  <si>
    <t>A026402</t>
  </si>
  <si>
    <t>TREASURY WINE ESTATES</t>
  </si>
  <si>
    <t>A026412</t>
  </si>
  <si>
    <t>A026413</t>
  </si>
  <si>
    <t>A026440</t>
  </si>
  <si>
    <t>A026442</t>
  </si>
  <si>
    <t>A026470</t>
  </si>
  <si>
    <t>A026503</t>
  </si>
  <si>
    <t>A026561</t>
  </si>
  <si>
    <t>EZRA  PERLMAN</t>
  </si>
  <si>
    <t>A026600</t>
  </si>
  <si>
    <t>WARDEN H NOBLE</t>
  </si>
  <si>
    <t>A026624</t>
  </si>
  <si>
    <t>A026672</t>
  </si>
  <si>
    <t>DERK   PURCELL</t>
  </si>
  <si>
    <t>A026769</t>
  </si>
  <si>
    <t>A026927</t>
  </si>
  <si>
    <t>A026938</t>
  </si>
  <si>
    <t>Dr. Benjamin  Meyer</t>
  </si>
  <si>
    <t>A026975</t>
  </si>
  <si>
    <t>A027022</t>
  </si>
  <si>
    <t>SIEBERT VINEYARDS</t>
  </si>
  <si>
    <t>A027031</t>
  </si>
  <si>
    <t>ROBERT  LEACH</t>
  </si>
  <si>
    <t>A027036</t>
  </si>
  <si>
    <t>A027046</t>
  </si>
  <si>
    <t>A027075</t>
  </si>
  <si>
    <t>Husch Vineyards, Inc.</t>
  </si>
  <si>
    <t>A027081</t>
  </si>
  <si>
    <t>HILLCREST EQUESTRIAN FARM</t>
  </si>
  <si>
    <t>A027143</t>
  </si>
  <si>
    <t>BONITA  BERGIN</t>
  </si>
  <si>
    <t>A027149</t>
  </si>
  <si>
    <t>A027158</t>
  </si>
  <si>
    <t>W MIDDLETON O'BRIEN</t>
  </si>
  <si>
    <t>A027249</t>
  </si>
  <si>
    <t>CALIFORNIA WATER SERVICE COMPANY</t>
  </si>
  <si>
    <t>A027301</t>
  </si>
  <si>
    <t>MASUT WINE COMPANY LLC</t>
  </si>
  <si>
    <t>A027327</t>
  </si>
  <si>
    <t>A027362</t>
  </si>
  <si>
    <t>A027424</t>
  </si>
  <si>
    <t>PATRICK R BRANSFORD</t>
  </si>
  <si>
    <t>A027460</t>
  </si>
  <si>
    <t>TERYL  MADLEM</t>
  </si>
  <si>
    <t>A027478</t>
  </si>
  <si>
    <t>ROCHIOLI VINEYARD &amp; WINERY LLC</t>
  </si>
  <si>
    <t>A027479</t>
  </si>
  <si>
    <t>A027541</t>
  </si>
  <si>
    <t>ALLIED DEVELOPMENT INC</t>
  </si>
  <si>
    <t>A027581</t>
  </si>
  <si>
    <t>A027582</t>
  </si>
  <si>
    <t>A027583</t>
  </si>
  <si>
    <t>A027584</t>
  </si>
  <si>
    <t>A027596</t>
  </si>
  <si>
    <t>A027702</t>
  </si>
  <si>
    <t>A027757</t>
  </si>
  <si>
    <t>A027791</t>
  </si>
  <si>
    <t>A027892</t>
  </si>
  <si>
    <t>A027941</t>
  </si>
  <si>
    <t>A027942</t>
  </si>
  <si>
    <t>A027943</t>
  </si>
  <si>
    <t>A027953</t>
  </si>
  <si>
    <t>A027955</t>
  </si>
  <si>
    <t>A027992</t>
  </si>
  <si>
    <t>A028116</t>
  </si>
  <si>
    <t>A028127</t>
  </si>
  <si>
    <t>THE GOLDEN RULE CHURCH ASSOCIATION</t>
  </si>
  <si>
    <t>A028319</t>
  </si>
  <si>
    <t>A028320</t>
  </si>
  <si>
    <t>A028365</t>
  </si>
  <si>
    <t>PORTERBASS VINEYARDS LLC</t>
  </si>
  <si>
    <t>A028370</t>
  </si>
  <si>
    <t>KEVIN  SYVRUD</t>
  </si>
  <si>
    <t>A028402</t>
  </si>
  <si>
    <t>GERALD  SOMERS</t>
  </si>
  <si>
    <t>A028632</t>
  </si>
  <si>
    <t>MICHAEL W RIDDELL</t>
  </si>
  <si>
    <t>A028633</t>
  </si>
  <si>
    <t>A028636</t>
  </si>
  <si>
    <t>PETER  GREGSON</t>
  </si>
  <si>
    <t>A028640</t>
  </si>
  <si>
    <t>MARK Y BRUCKER</t>
  </si>
  <si>
    <t>A028641</t>
  </si>
  <si>
    <t>Nolan  De Cuman</t>
  </si>
  <si>
    <t>A028642</t>
  </si>
  <si>
    <t>NICK  BERGERA</t>
  </si>
  <si>
    <t>A028643</t>
  </si>
  <si>
    <t>ALEXANDER    KRAMER</t>
  </si>
  <si>
    <t>A028647</t>
  </si>
  <si>
    <t>JAMES A   BLUE</t>
  </si>
  <si>
    <t>A028648</t>
  </si>
  <si>
    <t>CHRISTOPHER M GULLEDGE</t>
  </si>
  <si>
    <t>A028649</t>
  </si>
  <si>
    <t>JAMES A BEATTY</t>
  </si>
  <si>
    <t>A028650</t>
  </si>
  <si>
    <t>EMRYS  SCOTT</t>
  </si>
  <si>
    <t>A028651</t>
  </si>
  <si>
    <t>DENISE  RANDOLPH</t>
  </si>
  <si>
    <t>A028653</t>
  </si>
  <si>
    <t>DEBORAH  MCLEAR-GARY</t>
  </si>
  <si>
    <t>A028668</t>
  </si>
  <si>
    <t>MICHAEL LUKE MILLER</t>
  </si>
  <si>
    <t>A028786</t>
  </si>
  <si>
    <t>MENDOCINO UPLANDS CORPORATION</t>
  </si>
  <si>
    <t>A028787</t>
  </si>
  <si>
    <t>GREENFIELD RANCH ASSOCIATION</t>
  </si>
  <si>
    <t>A028790</t>
  </si>
  <si>
    <t>MICHAEL J FARRELL</t>
  </si>
  <si>
    <t>A028824</t>
  </si>
  <si>
    <t>A028828</t>
  </si>
  <si>
    <t>A028854</t>
  </si>
  <si>
    <t>A028855</t>
  </si>
  <si>
    <t>A028860</t>
  </si>
  <si>
    <t>MAGIC MOUNTAIN PROPERTY OWNERS ASSOC INC</t>
  </si>
  <si>
    <t>A028878</t>
  </si>
  <si>
    <t>TODD D MUIR</t>
  </si>
  <si>
    <t>A028886</t>
  </si>
  <si>
    <t>A028925</t>
  </si>
  <si>
    <t>A028926</t>
  </si>
  <si>
    <t>JAMES  TONG</t>
  </si>
  <si>
    <t>A028927</t>
  </si>
  <si>
    <t>A029044</t>
  </si>
  <si>
    <t>HANS FAHDEN VINEYARDS</t>
  </si>
  <si>
    <t>A029070</t>
  </si>
  <si>
    <t>SHILOH HOMEOWNERS ASSOCIATION</t>
  </si>
  <si>
    <t>A029108</t>
  </si>
  <si>
    <t>NORMA  HUNT</t>
  </si>
  <si>
    <t>A029122</t>
  </si>
  <si>
    <t>A029199</t>
  </si>
  <si>
    <t>A029202</t>
  </si>
  <si>
    <t>A029203</t>
  </si>
  <si>
    <t>A029267</t>
  </si>
  <si>
    <t>A029272</t>
  </si>
  <si>
    <t>County of Sonoma CSA #41 - Jenner</t>
  </si>
  <si>
    <t>A029277</t>
  </si>
  <si>
    <t>ALLAN   HENDERSON</t>
  </si>
  <si>
    <t>A029327</t>
  </si>
  <si>
    <t>RONALD D. SIEGEMUND TRUST</t>
  </si>
  <si>
    <t>A029332</t>
  </si>
  <si>
    <t>A029333</t>
  </si>
  <si>
    <t>SCHRAMSBERG VINEYARDS CO</t>
  </si>
  <si>
    <t>A029338</t>
  </si>
  <si>
    <t>A029372</t>
  </si>
  <si>
    <t>OVIDIU  DUMITRESCU</t>
  </si>
  <si>
    <t>A029381</t>
  </si>
  <si>
    <t>A029397</t>
  </si>
  <si>
    <t>A029401</t>
  </si>
  <si>
    <t>A029405</t>
  </si>
  <si>
    <t>A029406</t>
  </si>
  <si>
    <t>EDWARD  NELSON</t>
  </si>
  <si>
    <t>A029411</t>
  </si>
  <si>
    <t>A029412</t>
  </si>
  <si>
    <t>A029418</t>
  </si>
  <si>
    <t>A029419</t>
  </si>
  <si>
    <t>A029437</t>
  </si>
  <si>
    <t>A029462</t>
  </si>
  <si>
    <t>BRUCE  RUSSELL</t>
  </si>
  <si>
    <t>A029467</t>
  </si>
  <si>
    <t>OAK RIDGE ANGUS</t>
  </si>
  <si>
    <t>A029479</t>
  </si>
  <si>
    <t>DIANE K RUCKER</t>
  </si>
  <si>
    <t>A029480</t>
  </si>
  <si>
    <t>A029502</t>
  </si>
  <si>
    <t>John J Kilcullen</t>
  </si>
  <si>
    <t>A029512</t>
  </si>
  <si>
    <t>A029515</t>
  </si>
  <si>
    <t>A029517</t>
  </si>
  <si>
    <t>A029525</t>
  </si>
  <si>
    <t>JIM D NELSON</t>
  </si>
  <si>
    <t>A029526</t>
  </si>
  <si>
    <t>A029538</t>
  </si>
  <si>
    <t>RICHARD  ANDOLSEN</t>
  </si>
  <si>
    <t>A029547</t>
  </si>
  <si>
    <t>A029562</t>
  </si>
  <si>
    <t>A029591</t>
  </si>
  <si>
    <t>A029592</t>
  </si>
  <si>
    <t>A029595</t>
  </si>
  <si>
    <t>A029610</t>
  </si>
  <si>
    <t>IRV H LICHTENWALD TRUST</t>
  </si>
  <si>
    <t>A029616</t>
  </si>
  <si>
    <t>A029628</t>
  </si>
  <si>
    <t>A029632</t>
  </si>
  <si>
    <t>A029671</t>
  </si>
  <si>
    <t>A029682</t>
  </si>
  <si>
    <t>A029719</t>
  </si>
  <si>
    <t>KENNETH L FOSTER</t>
  </si>
  <si>
    <t>A029723</t>
  </si>
  <si>
    <t>A029737</t>
  </si>
  <si>
    <t>TOWN OF WINDSOR</t>
  </si>
  <si>
    <t>A029755</t>
  </si>
  <si>
    <t>A029760</t>
  </si>
  <si>
    <t>BRUTOCAO VINEYARDS</t>
  </si>
  <si>
    <t>A029763</t>
  </si>
  <si>
    <t>A029772</t>
  </si>
  <si>
    <t>A029783</t>
  </si>
  <si>
    <t>A029784</t>
  </si>
  <si>
    <t>DAVID  BURTON</t>
  </si>
  <si>
    <t>A029789</t>
  </si>
  <si>
    <t>A029802</t>
  </si>
  <si>
    <t>ROBERT H SPLAN</t>
  </si>
  <si>
    <t>A029848</t>
  </si>
  <si>
    <t>A029849</t>
  </si>
  <si>
    <t>A029850</t>
  </si>
  <si>
    <t>A029858</t>
  </si>
  <si>
    <t>A029901</t>
  </si>
  <si>
    <t>A029912</t>
  </si>
  <si>
    <t>CAROL ANN FARROW</t>
  </si>
  <si>
    <t>A029983</t>
  </si>
  <si>
    <t>A029986</t>
  </si>
  <si>
    <t>JAMES R KRECK</t>
  </si>
  <si>
    <t>A029995</t>
  </si>
  <si>
    <t>BRUCE  STRICKLER</t>
  </si>
  <si>
    <t>A030015</t>
  </si>
  <si>
    <t>M-R VINEYARD</t>
  </si>
  <si>
    <t>A030036</t>
  </si>
  <si>
    <t>A030126</t>
  </si>
  <si>
    <t>A030132</t>
  </si>
  <si>
    <t>A030173</t>
  </si>
  <si>
    <t>A030181</t>
  </si>
  <si>
    <t>KENT  RITCHIE</t>
  </si>
  <si>
    <t>A030186</t>
  </si>
  <si>
    <t>AUSTIN ACRES MUTUAL WATER COMPANY</t>
  </si>
  <si>
    <t>A030259</t>
  </si>
  <si>
    <t>FAHRI DINER AND GRAPEVINE HOLDINGS L-1 LLC</t>
  </si>
  <si>
    <t>A030282</t>
  </si>
  <si>
    <t>A030290</t>
  </si>
  <si>
    <t>A030336</t>
  </si>
  <si>
    <t>GRICE INC</t>
  </si>
  <si>
    <t>A030349</t>
  </si>
  <si>
    <t>A030363</t>
  </si>
  <si>
    <t>SHAWNA B TODD</t>
  </si>
  <si>
    <t>A030364</t>
  </si>
  <si>
    <t>ELIZA H RICKARDS</t>
  </si>
  <si>
    <t>A030365</t>
  </si>
  <si>
    <t>A030397</t>
  </si>
  <si>
    <t>A030412</t>
  </si>
  <si>
    <t>A030429</t>
  </si>
  <si>
    <t>A030553</t>
  </si>
  <si>
    <t>A030554</t>
  </si>
  <si>
    <t>A030560</t>
  </si>
  <si>
    <t>A030564</t>
  </si>
  <si>
    <t>A030615</t>
  </si>
  <si>
    <t>A030656</t>
  </si>
  <si>
    <t>A030663</t>
  </si>
  <si>
    <t>A030683</t>
  </si>
  <si>
    <t>A030744</t>
  </si>
  <si>
    <t>ALBERT  BENDICH</t>
  </si>
  <si>
    <t>A030745</t>
  </si>
  <si>
    <t>Peter Michael Winery</t>
  </si>
  <si>
    <t>A030779</t>
  </si>
  <si>
    <t>BECKSTOFFER VINEYARDS XVI</t>
  </si>
  <si>
    <t>A030780</t>
  </si>
  <si>
    <t>FELIZ CREEK RANCH LLC</t>
  </si>
  <si>
    <t>A030781</t>
  </si>
  <si>
    <t>Five-Bar-S Ranch and Vineyards, Inc.</t>
  </si>
  <si>
    <t>A030797</t>
  </si>
  <si>
    <t>PATRICK E BRECHT</t>
  </si>
  <si>
    <t>A030798</t>
  </si>
  <si>
    <t>A030800</t>
  </si>
  <si>
    <t>A030805</t>
  </si>
  <si>
    <t>ANNA LEE MCDERMOTT</t>
  </si>
  <si>
    <t>A030806</t>
  </si>
  <si>
    <t>Medlock Ames Properties, LLC</t>
  </si>
  <si>
    <t>A030807</t>
  </si>
  <si>
    <t>A030815</t>
  </si>
  <si>
    <t>A030877A</t>
  </si>
  <si>
    <t>MAX  LANDES</t>
  </si>
  <si>
    <t>A030877B</t>
  </si>
  <si>
    <t>820 MCNAB, LLC</t>
  </si>
  <si>
    <t>A030878A</t>
  </si>
  <si>
    <t>A030878B</t>
  </si>
  <si>
    <t>A030879</t>
  </si>
  <si>
    <t>A030880</t>
  </si>
  <si>
    <t>A030882</t>
  </si>
  <si>
    <t>JULIA A SIMPSON</t>
  </si>
  <si>
    <t>A030912</t>
  </si>
  <si>
    <t>Lalanne Vineyards</t>
  </si>
  <si>
    <t>A030931</t>
  </si>
  <si>
    <t>A030933</t>
  </si>
  <si>
    <t>MICHAEL B. KUIMELIS</t>
  </si>
  <si>
    <t>A030954</t>
  </si>
  <si>
    <t>A030955</t>
  </si>
  <si>
    <t>A030982</t>
  </si>
  <si>
    <t>Rosetti Brothers</t>
  </si>
  <si>
    <t>A030986</t>
  </si>
  <si>
    <t>A030987</t>
  </si>
  <si>
    <t>A030988</t>
  </si>
  <si>
    <t>A031040</t>
  </si>
  <si>
    <t>A031049</t>
  </si>
  <si>
    <t>A031050</t>
  </si>
  <si>
    <t>A031055</t>
  </si>
  <si>
    <t>CAMP MEEKER RECREATION &amp; PARK DISTRICT</t>
  </si>
  <si>
    <t>A031056</t>
  </si>
  <si>
    <t>A031057</t>
  </si>
  <si>
    <t>A031059</t>
  </si>
  <si>
    <t>LINHOLME PROPERTIES LTD</t>
  </si>
  <si>
    <t>A031060</t>
  </si>
  <si>
    <t>A031085</t>
  </si>
  <si>
    <t>PATIANNA ORGANIC VINEYARDS</t>
  </si>
  <si>
    <t>A031086</t>
  </si>
  <si>
    <t>Masut Du Ho Vineyards</t>
  </si>
  <si>
    <t>A031087</t>
  </si>
  <si>
    <t>A031091</t>
  </si>
  <si>
    <t>Ghianda Rose Vineyard</t>
  </si>
  <si>
    <t>A031092</t>
  </si>
  <si>
    <t>Fetzer Vineyards - Chalfant Ranch</t>
  </si>
  <si>
    <t>A031093</t>
  </si>
  <si>
    <t>HERITANCE VINTNERS</t>
  </si>
  <si>
    <t>A031094</t>
  </si>
  <si>
    <t>A031095</t>
  </si>
  <si>
    <t>ROMAN VINEYARDS LLC</t>
  </si>
  <si>
    <t>A031105</t>
  </si>
  <si>
    <t>A031138</t>
  </si>
  <si>
    <t>PAULI RANCH</t>
  </si>
  <si>
    <t>A031140</t>
  </si>
  <si>
    <t>A031141</t>
  </si>
  <si>
    <t>A031159</t>
  </si>
  <si>
    <t>A031171</t>
  </si>
  <si>
    <t>TRI MARGUERITE VINEYARDS</t>
  </si>
  <si>
    <t>A031179</t>
  </si>
  <si>
    <t>A031183</t>
  </si>
  <si>
    <t>RUSTIC RETIREMENT LLC</t>
  </si>
  <si>
    <t>A031184</t>
  </si>
  <si>
    <t>LAKEVIEW VINEYARDS</t>
  </si>
  <si>
    <t>A031253</t>
  </si>
  <si>
    <t>GOLDEN REAL ESTATE LLC</t>
  </si>
  <si>
    <t>A031254</t>
  </si>
  <si>
    <t>A031255</t>
  </si>
  <si>
    <t>CRISTI  THIRY</t>
  </si>
  <si>
    <t>A031256</t>
  </si>
  <si>
    <t>A031257</t>
  </si>
  <si>
    <t>OCCIDENTAL COMMUNITY SERVICES DISTRICT</t>
  </si>
  <si>
    <t>A031258</t>
  </si>
  <si>
    <t>RICHARD C RHODES</t>
  </si>
  <si>
    <t>A031259</t>
  </si>
  <si>
    <t>TOMKI RANCH, LLC</t>
  </si>
  <si>
    <t>A031260</t>
  </si>
  <si>
    <t>A031262</t>
  </si>
  <si>
    <t>LOS ALTOS VINEYARDS</t>
  </si>
  <si>
    <t>A031282</t>
  </si>
  <si>
    <t>A031296</t>
  </si>
  <si>
    <t>A031304</t>
  </si>
  <si>
    <t>A031311</t>
  </si>
  <si>
    <t>A031336</t>
  </si>
  <si>
    <t>BLOOM VINEYARDS</t>
  </si>
  <si>
    <t>A031339</t>
  </si>
  <si>
    <t>A031362</t>
  </si>
  <si>
    <t>A031363</t>
  </si>
  <si>
    <t>A031383</t>
  </si>
  <si>
    <t>DOLAN &amp; SON LLC</t>
  </si>
  <si>
    <t>A031385</t>
  </si>
  <si>
    <t>ANDREW   BAROWSKY</t>
  </si>
  <si>
    <t>A031386</t>
  </si>
  <si>
    <t>Fetzer Vineyards - Butler Ranch</t>
  </si>
  <si>
    <t>A031387</t>
  </si>
  <si>
    <t>A031398</t>
  </si>
  <si>
    <t>A031418</t>
  </si>
  <si>
    <t>JACK L COX</t>
  </si>
  <si>
    <t>A031426</t>
  </si>
  <si>
    <t>OTTAR RANCH</t>
  </si>
  <si>
    <t>A031435</t>
  </si>
  <si>
    <t>GABRIEL   BARRAGAN</t>
  </si>
  <si>
    <t>A031437</t>
  </si>
  <si>
    <t>Guy R Teran</t>
  </si>
  <si>
    <t>A031445</t>
  </si>
  <si>
    <t>WALKER LAKE ASSOCIATION</t>
  </si>
  <si>
    <t>A031446</t>
  </si>
  <si>
    <t>A031447</t>
  </si>
  <si>
    <t>ISMAC FAMILY TRUST</t>
  </si>
  <si>
    <t>A031461</t>
  </si>
  <si>
    <t>SIMI   TOUR</t>
  </si>
  <si>
    <t>A031464</t>
  </si>
  <si>
    <t>A031465</t>
  </si>
  <si>
    <t>A031467</t>
  </si>
  <si>
    <t>KEVIN  SULLIVAN</t>
  </si>
  <si>
    <t>A031504</t>
  </si>
  <si>
    <t>SHARON L FREEMAN</t>
  </si>
  <si>
    <t>A031507</t>
  </si>
  <si>
    <t>A031513</t>
  </si>
  <si>
    <t>A031519</t>
  </si>
  <si>
    <t>MENDO FARMING COMPANY LLC</t>
  </si>
  <si>
    <t>A031553</t>
  </si>
  <si>
    <t>ROGINA WATER COMPANY INC</t>
  </si>
  <si>
    <t>A031554</t>
  </si>
  <si>
    <t>A031567</t>
  </si>
  <si>
    <t>AUSTIN CREEK MUTUAL WATER COMPANY</t>
  </si>
  <si>
    <t>A031616</t>
  </si>
  <si>
    <t>GONZAGUE  LURTON</t>
  </si>
  <si>
    <t>A031618</t>
  </si>
  <si>
    <t>A031620</t>
  </si>
  <si>
    <t>LAMBERT BRIDGE WINERY</t>
  </si>
  <si>
    <t>A031621</t>
  </si>
  <si>
    <t>ROBERT YOUNG FAMILY LIMITED PARTNERSHIP - HOME RANCH</t>
  </si>
  <si>
    <t>A031622</t>
  </si>
  <si>
    <t>MONSON-PACIFIC INC</t>
  </si>
  <si>
    <t>A031623</t>
  </si>
  <si>
    <t>CONSTELLATION BRANDS (RED FAN)</t>
  </si>
  <si>
    <t>A031629</t>
  </si>
  <si>
    <t>BRENT  NELSON</t>
  </si>
  <si>
    <t>A031719</t>
  </si>
  <si>
    <t>DUTTON RANCH FAMILY LTD PTP</t>
  </si>
  <si>
    <t>A031735</t>
  </si>
  <si>
    <t>KSSM LLC</t>
  </si>
  <si>
    <t>A031738</t>
  </si>
  <si>
    <t>COOLEY RANCH COMPANY - BUCKEYE POND</t>
  </si>
  <si>
    <t>A031739</t>
  </si>
  <si>
    <t>COOLEY RANCH COMPANY McCHRISTIAN POND</t>
  </si>
  <si>
    <t>A031740</t>
  </si>
  <si>
    <t>A031743</t>
  </si>
  <si>
    <t>A031811</t>
  </si>
  <si>
    <t>Foothills Property Owners Association</t>
  </si>
  <si>
    <t>A031836</t>
  </si>
  <si>
    <t>HARRY AND KAREN  BOSWORTH</t>
  </si>
  <si>
    <t>A031843</t>
  </si>
  <si>
    <t>KENNETH  TODD</t>
  </si>
  <si>
    <t>A031870</t>
  </si>
  <si>
    <t>A031877</t>
  </si>
  <si>
    <t>A031887</t>
  </si>
  <si>
    <t>SAMUELE J BILBRO TRUST</t>
  </si>
  <si>
    <t>A031888</t>
  </si>
  <si>
    <t>DOOLEY CREEK RANCH LLC</t>
  </si>
  <si>
    <t>A031889</t>
  </si>
  <si>
    <t>A031920</t>
  </si>
  <si>
    <t>HENRY F CHAMBERS</t>
  </si>
  <si>
    <t>A031923</t>
  </si>
  <si>
    <t>A031924</t>
  </si>
  <si>
    <t>Ronald G Sutton</t>
  </si>
  <si>
    <t>A031955</t>
  </si>
  <si>
    <t>MARK A SANCHIETTI AND JENNIFER K SANCHIETTI TRUST</t>
  </si>
  <si>
    <t>A031956</t>
  </si>
  <si>
    <t>F.KORBEL AND BROS., INC.</t>
  </si>
  <si>
    <t>A031988</t>
  </si>
  <si>
    <t>A032002</t>
  </si>
  <si>
    <t>ROBERT   DEMPEL</t>
  </si>
  <si>
    <t>A032115</t>
  </si>
  <si>
    <t>A032208</t>
  </si>
  <si>
    <t>JACKSON PARK RANCH</t>
  </si>
  <si>
    <t>A032220</t>
  </si>
  <si>
    <t>H&amp;W VINEYARDS</t>
  </si>
  <si>
    <t>A032265</t>
  </si>
  <si>
    <t>A032372</t>
  </si>
  <si>
    <t>WESTMINSTER WOODS CAMP</t>
  </si>
  <si>
    <t>A032889</t>
  </si>
  <si>
    <t>A032898</t>
  </si>
  <si>
    <t>DAVID G.  CODDING</t>
  </si>
  <si>
    <t>Aesthetic</t>
  </si>
  <si>
    <t>A032936</t>
  </si>
  <si>
    <t>GREEN VALLEY RANCH OF SEBASTOPOL INC</t>
  </si>
  <si>
    <t>A032959</t>
  </si>
  <si>
    <t>A032961</t>
  </si>
  <si>
    <t>C000222</t>
  </si>
  <si>
    <t>Stockpond</t>
  </si>
  <si>
    <t>MATTHEW  FLOOD  FERGUSON</t>
  </si>
  <si>
    <t>C000223</t>
  </si>
  <si>
    <t>EARL V TAVAN</t>
  </si>
  <si>
    <t>C000511</t>
  </si>
  <si>
    <t>ELIZABETH  BLANCHARD HANLEIN</t>
  </si>
  <si>
    <t>C000512</t>
  </si>
  <si>
    <t>C001216</t>
  </si>
  <si>
    <t>C002935</t>
  </si>
  <si>
    <t>REDWOOD MOUNTAIN RANCH</t>
  </si>
  <si>
    <t>C002936</t>
  </si>
  <si>
    <t>C003981</t>
  </si>
  <si>
    <t>C005161</t>
  </si>
  <si>
    <t>MIDDLERIDGE VINEYARDS</t>
  </si>
  <si>
    <t>C005162</t>
  </si>
  <si>
    <t>C005163</t>
  </si>
  <si>
    <t>C005164</t>
  </si>
  <si>
    <t>C005165</t>
  </si>
  <si>
    <t>C005166</t>
  </si>
  <si>
    <t>C005343</t>
  </si>
  <si>
    <t>C005521</t>
  </si>
  <si>
    <t>C005522</t>
  </si>
  <si>
    <t>C005624</t>
  </si>
  <si>
    <t>C005922</t>
  </si>
  <si>
    <t>C006052</t>
  </si>
  <si>
    <t>D032013</t>
  </si>
  <si>
    <t>Registration Domestic</t>
  </si>
  <si>
    <t>D032022</t>
  </si>
  <si>
    <t>REDWOOD FLORAL, LLC</t>
  </si>
  <si>
    <t>D032041</t>
  </si>
  <si>
    <t>Ross  Liberty</t>
  </si>
  <si>
    <t>D032057</t>
  </si>
  <si>
    <t>Frederick  E. Zmarzly</t>
  </si>
  <si>
    <t>D032058</t>
  </si>
  <si>
    <t>Theodore M. Neal</t>
  </si>
  <si>
    <t>D032062</t>
  </si>
  <si>
    <t>LAWRENCE  BERNHEIM</t>
  </si>
  <si>
    <t>D032138</t>
  </si>
  <si>
    <t>Windsor Oaks Associates</t>
  </si>
  <si>
    <t>D032140</t>
  </si>
  <si>
    <t>PETER J GRUCHAWKA AND NANCY SUMMERS GRUCHAWKA REVOCABLE LIVING TRUST</t>
  </si>
  <si>
    <t>D032141</t>
  </si>
  <si>
    <t>DAVID  DRYSDALE</t>
  </si>
  <si>
    <t>D032143</t>
  </si>
  <si>
    <t>GLENDA  SMALLCOMB</t>
  </si>
  <si>
    <t>D032149</t>
  </si>
  <si>
    <t>D032187</t>
  </si>
  <si>
    <t>ERNEST  F KNELL</t>
  </si>
  <si>
    <t>D032188</t>
  </si>
  <si>
    <t>Cornell Farms, LLC</t>
  </si>
  <si>
    <t>D032206</t>
  </si>
  <si>
    <t>FREDERIC  LALUYAUX</t>
  </si>
  <si>
    <t>D032229</t>
  </si>
  <si>
    <t>WILLIAM  PARISH</t>
  </si>
  <si>
    <t>D032238</t>
  </si>
  <si>
    <t>ROGER CHUAN PENG</t>
  </si>
  <si>
    <t>D032249</t>
  </si>
  <si>
    <t>ARVIN  BABU</t>
  </si>
  <si>
    <t>D032262</t>
  </si>
  <si>
    <t>ROGER A SCHAFER</t>
  </si>
  <si>
    <t>D032275</t>
  </si>
  <si>
    <t>DAVID WILLIAM SCHWARZENBERG</t>
  </si>
  <si>
    <t>D032313</t>
  </si>
  <si>
    <t>MENDOCINO HILL VINEYARDS LLC</t>
  </si>
  <si>
    <t>D032314</t>
  </si>
  <si>
    <t>PAMELA G WHITING</t>
  </si>
  <si>
    <t>D032320</t>
  </si>
  <si>
    <t>Dennis  O'Leary</t>
  </si>
  <si>
    <t>D032346</t>
  </si>
  <si>
    <t>ALDEN PARK VINEYARD LP</t>
  </si>
  <si>
    <t>D032490</t>
  </si>
  <si>
    <t>LUCY  DIGGS</t>
  </si>
  <si>
    <t>D032534</t>
  </si>
  <si>
    <t>CRAIG W CHEEVERS</t>
  </si>
  <si>
    <t>D032708</t>
  </si>
  <si>
    <t>MARY  ROSE</t>
  </si>
  <si>
    <t>D032713</t>
  </si>
  <si>
    <t>JAVIER  VALENZUELA</t>
  </si>
  <si>
    <t>D032725</t>
  </si>
  <si>
    <t>JOSEPH F MINOCCHI</t>
  </si>
  <si>
    <t>D032762</t>
  </si>
  <si>
    <t>MATTHEW  FREY</t>
  </si>
  <si>
    <t>D032768</t>
  </si>
  <si>
    <t>JEROME   COUCH</t>
  </si>
  <si>
    <t>D032787</t>
  </si>
  <si>
    <t>DOUBLE K RANCH LLC</t>
  </si>
  <si>
    <t>D032850</t>
  </si>
  <si>
    <t>RADCLIFFE FAMILY TRUST</t>
  </si>
  <si>
    <t>D032859</t>
  </si>
  <si>
    <t>SEAN PHILIP CRAMBLETT</t>
  </si>
  <si>
    <t>D032989</t>
  </si>
  <si>
    <t>CLIFFORD  VATTUONE</t>
  </si>
  <si>
    <t>D033025</t>
  </si>
  <si>
    <t>WILLIAM L KNIGHT</t>
  </si>
  <si>
    <t>D033030</t>
  </si>
  <si>
    <t>ROGER  WHEELER</t>
  </si>
  <si>
    <t>D033034</t>
  </si>
  <si>
    <t>BRANDON  WHEELER</t>
  </si>
  <si>
    <t>D033060</t>
  </si>
  <si>
    <t>BARBARA  SMOAK</t>
  </si>
  <si>
    <t>D033061</t>
  </si>
  <si>
    <t>D033083</t>
  </si>
  <si>
    <t>CIVIC CENTER DR N&amp;G LLC</t>
  </si>
  <si>
    <t>H031997</t>
  </si>
  <si>
    <t>Registration Irrigation</t>
  </si>
  <si>
    <t>KENNETH L KAHN</t>
  </si>
  <si>
    <t>H032009</t>
  </si>
  <si>
    <t>H032131</t>
  </si>
  <si>
    <t>H032331</t>
  </si>
  <si>
    <t>H032335</t>
  </si>
  <si>
    <t>MICHAEL  HOBART</t>
  </si>
  <si>
    <t>H032345</t>
  </si>
  <si>
    <t>ZAINA VINEYARDS, LLC</t>
  </si>
  <si>
    <t>H032924</t>
  </si>
  <si>
    <t>HIEN  NGUYEN</t>
  </si>
  <si>
    <t>H033072</t>
  </si>
  <si>
    <t>H033201</t>
  </si>
  <si>
    <t>KEVIN  AKIN</t>
  </si>
  <si>
    <t>H500244</t>
  </si>
  <si>
    <t>Registration Cannabis</t>
  </si>
  <si>
    <t>DEREK  GAMBREL</t>
  </si>
  <si>
    <t>H500399</t>
  </si>
  <si>
    <t>AMBER  SPECKMAN</t>
  </si>
  <si>
    <t>H500522</t>
  </si>
  <si>
    <t>ORR SPRINGS ROAD LAND LLC</t>
  </si>
  <si>
    <t>H500658</t>
  </si>
  <si>
    <t>NOAH  SHEPPARD</t>
  </si>
  <si>
    <t>H500733</t>
  </si>
  <si>
    <t>SHANNON  BROWN</t>
  </si>
  <si>
    <t>H500821</t>
  </si>
  <si>
    <t>EMILIANO  SOTO</t>
  </si>
  <si>
    <t>H500889</t>
  </si>
  <si>
    <t>14895 EAGLE ROCK RD LLC</t>
  </si>
  <si>
    <t>H501328</t>
  </si>
  <si>
    <t>NAICHE  ESTERBERKICH</t>
  </si>
  <si>
    <t>H501475</t>
  </si>
  <si>
    <t>SHAUN   MORDECAI</t>
  </si>
  <si>
    <t>H501536</t>
  </si>
  <si>
    <t>TYLER  LEWIS</t>
  </si>
  <si>
    <t>H501586</t>
  </si>
  <si>
    <t>STEVIE  RUGGLES</t>
  </si>
  <si>
    <t>H502560</t>
  </si>
  <si>
    <t>ANDREW  OLDFIELD</t>
  </si>
  <si>
    <t>H503838</t>
  </si>
  <si>
    <t>ALEJANDRO  MEDINA</t>
  </si>
  <si>
    <t>H504162</t>
  </si>
  <si>
    <t>MICHAEL  HEDGES-ZAMAGNI</t>
  </si>
  <si>
    <t>H505765</t>
  </si>
  <si>
    <t>MIKE  DIGAN</t>
  </si>
  <si>
    <t>H505809</t>
  </si>
  <si>
    <t>ALEXANDER  PEARSON</t>
  </si>
  <si>
    <t>H505997</t>
  </si>
  <si>
    <t>MAJOR FARMS</t>
  </si>
  <si>
    <t>H506245</t>
  </si>
  <si>
    <t>DANIEL  SCHONBERG</t>
  </si>
  <si>
    <t>H506517</t>
  </si>
  <si>
    <t>CARL  SEIMERING</t>
  </si>
  <si>
    <t>H507504</t>
  </si>
  <si>
    <t>H507549</t>
  </si>
  <si>
    <t>H507821</t>
  </si>
  <si>
    <t>LEO GRANDE LLC</t>
  </si>
  <si>
    <t>H507877</t>
  </si>
  <si>
    <t>ELIZABETH  PIRES</t>
  </si>
  <si>
    <t>H508968</t>
  </si>
  <si>
    <t>MARSHALL  HARRIS</t>
  </si>
  <si>
    <t>H509254</t>
  </si>
  <si>
    <t>JAMES  HILL</t>
  </si>
  <si>
    <t>H509523</t>
  </si>
  <si>
    <t>STEPHEN  DIGNAN</t>
  </si>
  <si>
    <t>L031319</t>
  </si>
  <si>
    <t>Registration Livestock</t>
  </si>
  <si>
    <t>L031353</t>
  </si>
  <si>
    <t>L031378</t>
  </si>
  <si>
    <t>BELVA A FRISCHE</t>
  </si>
  <si>
    <t>L031391</t>
  </si>
  <si>
    <t>SANTA ANGELINA LLC</t>
  </si>
  <si>
    <t>L031392</t>
  </si>
  <si>
    <t>L031393</t>
  </si>
  <si>
    <t>L031414</t>
  </si>
  <si>
    <t>L031415A</t>
  </si>
  <si>
    <t>L031420</t>
  </si>
  <si>
    <t>L031422</t>
  </si>
  <si>
    <t>JEAN  THOMAS</t>
  </si>
  <si>
    <t>L031423</t>
  </si>
  <si>
    <t>L031424</t>
  </si>
  <si>
    <t>L031457</t>
  </si>
  <si>
    <t>ERNEST L TOLLINI</t>
  </si>
  <si>
    <t>L031528</t>
  </si>
  <si>
    <t>L031573</t>
  </si>
  <si>
    <t>L031582</t>
  </si>
  <si>
    <t>CLAY GRANT ZUBERBIER</t>
  </si>
  <si>
    <t>L031605</t>
  </si>
  <si>
    <t>ROBERT  PIETRUSIEWICZ</t>
  </si>
  <si>
    <t>L031607</t>
  </si>
  <si>
    <t>L031669</t>
  </si>
  <si>
    <t>JESSICA  FRACCHIA</t>
  </si>
  <si>
    <t>L031764</t>
  </si>
  <si>
    <t>L031802</t>
  </si>
  <si>
    <t>Francis M Passalacqua Family Trust</t>
  </si>
  <si>
    <t>L031908</t>
  </si>
  <si>
    <t>MENDOCINO COLLEGE FOUNDATION</t>
  </si>
  <si>
    <t>L032006</t>
  </si>
  <si>
    <t>L032027</t>
  </si>
  <si>
    <t>J K RANCH LLC</t>
  </si>
  <si>
    <t>L032032</t>
  </si>
  <si>
    <t>Bavarian Lion Company c/o Pierre Ehret</t>
  </si>
  <si>
    <t>L032128</t>
  </si>
  <si>
    <t>L032146</t>
  </si>
  <si>
    <t>RALPH W BASTIAN JR</t>
  </si>
  <si>
    <t>L032147</t>
  </si>
  <si>
    <t>L032148</t>
  </si>
  <si>
    <t>L032271</t>
  </si>
  <si>
    <t>THOMAS   EMMITT</t>
  </si>
  <si>
    <t>L032279</t>
  </si>
  <si>
    <t>Richard A Fetzer</t>
  </si>
  <si>
    <t>L032735</t>
  </si>
  <si>
    <t>L032966</t>
  </si>
  <si>
    <t>FINALI FAMILY PARTNERSHIP</t>
  </si>
  <si>
    <t>L033031</t>
  </si>
  <si>
    <t>L033035</t>
  </si>
  <si>
    <t>INFO</t>
  </si>
  <si>
    <t>REFERENCE TABLE - Beneficial Use Ranking</t>
  </si>
  <si>
    <t>ACTION</t>
  </si>
  <si>
    <t>DO NOT MODIFY THIS TABLE</t>
  </si>
  <si>
    <t>USE_RANKING</t>
  </si>
  <si>
    <t>Mining</t>
  </si>
  <si>
    <t>Incidental Power</t>
  </si>
  <si>
    <t>Milling</t>
  </si>
  <si>
    <t>Snow Making</t>
  </si>
  <si>
    <t>Water Quality</t>
  </si>
  <si>
    <t>REFERENCE TABLE - STD % Return Flow by Month</t>
  </si>
  <si>
    <t>DO NOT MODIFY THIS TABLE - ONLY MODIFY IF YOU WISH TO ADJUST THE STANDARD RETURN FLOW PERCENTAGES</t>
  </si>
  <si>
    <t>Jan</t>
  </si>
  <si>
    <t>Feb</t>
  </si>
  <si>
    <t>Mar</t>
  </si>
  <si>
    <t>Apr</t>
  </si>
  <si>
    <t>May</t>
  </si>
  <si>
    <t>Jun</t>
  </si>
  <si>
    <t>Jul</t>
  </si>
  <si>
    <t>Aug</t>
  </si>
  <si>
    <t>Sep</t>
  </si>
  <si>
    <t>Oct</t>
  </si>
  <si>
    <t>Nov</t>
  </si>
  <si>
    <t>Dec</t>
  </si>
  <si>
    <t>Irrigation and Domestic Municipality</t>
  </si>
  <si>
    <t>Irrigation and Municipal</t>
  </si>
  <si>
    <t>Field Name</t>
  </si>
  <si>
    <t>Example Data</t>
  </si>
  <si>
    <t>Definition</t>
  </si>
  <si>
    <t xml:space="preserve">From ewrims_flat_file_use_season.csv </t>
  </si>
  <si>
    <t>Assigned number value of USE_CODE ranking from "Use_Code_Ranking" sheet</t>
  </si>
  <si>
    <t>Assigned primary beneficial use based on the priority ranking system in 'Use_Code_Ranking' sheet</t>
  </si>
  <si>
    <t>Assigned primary beneficial use based on the priority ranking system in 'Use_Code_Ranking' sheet (exceptions apply)</t>
  </si>
  <si>
    <t>Calculates an estimate of the percentage of return flow for the month of January</t>
  </si>
  <si>
    <t>Calculates an estimate of the percentage of return flow for the month of February</t>
  </si>
  <si>
    <t>Calculates an estimate of the percentage of return flow for the month of March</t>
  </si>
  <si>
    <t>Calculates an estimate of the percentage of return flow for the month of April</t>
  </si>
  <si>
    <t>Calculates an estimate of the percentage of return flow for the month of May</t>
  </si>
  <si>
    <t>Calculates an estimate of the percentage of return flow for the month of June</t>
  </si>
  <si>
    <t>Calculates an estimate of the percentage of return flow for the month of July</t>
  </si>
  <si>
    <t>Calculates an estimate of the percentage of return flow for the month of August</t>
  </si>
  <si>
    <t>Calculates an estimate of the percentage of return flow for the month of September</t>
  </si>
  <si>
    <t>Calculates an estimate of the percentage of return flow for the month of October</t>
  </si>
  <si>
    <t>Calculates an estimate of the percentage of return flow for the month of November</t>
  </si>
  <si>
    <t>Calculates an estimate of the percentage of return flow for the month of December</t>
  </si>
  <si>
    <t>Estimated percentage of return flow using a manually input rate</t>
  </si>
  <si>
    <t xml:space="preserve">Estimated percentage of return flow using a manually input rate </t>
  </si>
  <si>
    <t>Estimated percentage of return flow using the standard rate from table in "Return_flow_table" sheet</t>
  </si>
  <si>
    <t>FULLY NON-CONSUMPTIVE</t>
  </si>
  <si>
    <t>POWER_DEMAND_ZEROED</t>
  </si>
  <si>
    <t>Confirm that the assigned primary beneficial uses are appropriate. Ensure that the "standard" return flow is applicable to all water rights in the area of interest. If not, either modify the standard % return flow, or update the manual over-write column, by month, for each individual water right</t>
  </si>
  <si>
    <t/>
  </si>
  <si>
    <t>N</t>
  </si>
  <si>
    <t>STANDARD/MANUAL</t>
  </si>
  <si>
    <t>Application Number</t>
  </si>
  <si>
    <t>If multiple USE_CODE ranks, determines the minimum value (i.e. highest rank)</t>
  </si>
  <si>
    <t>Assigns value of 1 if IRRIGATION is one of the Beneficial Uses</t>
  </si>
  <si>
    <t>Assigns value of IRRIGATION_AND_MUNICIPAL if both IRRIGATION and MUNICIPAL are listed as Beneficial Uses</t>
  </si>
  <si>
    <t>Assigns value of IRRIGATION_AND_DOMESTIC if both IRRIGATION and DOMESTIC are listed as Beneficial Uses</t>
  </si>
  <si>
    <t>Determines whether STOCKWATERING is listed as a beneficial use</t>
  </si>
  <si>
    <t>Tells the calculator which percent return flow to use (standard vs manually input)</t>
  </si>
  <si>
    <t>If the percent return flow based on USE is not used, the demand itself can be zero'd out to represent non-consumptive use</t>
  </si>
  <si>
    <t>A subset of non-consumptive use that is based on the Primary Beneficial use being Power. Demand is set to 0 assuming run of river or similar</t>
  </si>
  <si>
    <t>MANUALLY ENTER BU IF OTHER</t>
  </si>
  <si>
    <t>If the Primary Beneficial Use is determined to be something other the default value, manually enter it in here.</t>
  </si>
  <si>
    <t>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</si>
</sst>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i/>
      <sz val="11"/>
      <color theme="1"/>
      <name val="Calibri"/>
      <family val="2"/>
      <scheme val="minor"/>
    </font>
    <font>
      <sz val="8"/>
      <name val="Calibri"/>
      <family val="2"/>
      <scheme val="minor"/>
    </font>
    <font>
      <sz val="11"/>
      <color theme="1"/>
      <name val="Calibri"/>
      <family val="2"/>
    </font>
  </fonts>
  <fills count="7">
    <fill>
      <patternFill patternType="none"/>
    </fill>
    <fill>
      <patternFill patternType="gray125"/>
    </fill>
    <fill>
      <patternFill patternType="solid">
        <fgColor theme="5"/>
        <bgColor indexed="64"/>
      </patternFill>
    </fill>
    <fill>
      <patternFill patternType="solid">
        <fgColor theme="8"/>
        <bgColor indexed="64"/>
      </patternFill>
    </fill>
    <fill>
      <patternFill patternType="solid">
        <fgColor theme="6"/>
        <bgColor indexed="64"/>
      </patternFill>
    </fill>
    <fill>
      <patternFill patternType="solid">
        <fgColor theme="9"/>
        <bgColor indexed="64"/>
      </patternFill>
    </fill>
    <fill>
      <patternFill patternType="lightUp">
        <bgColor theme="2"/>
      </patternFill>
    </fill>
  </fills>
  <borders count="12">
    <border>
      <left/>
      <right/>
      <top/>
      <bottom/>
      <diagonal/>
    </border>
    <border>
      <left/>
      <right style="double">
        <color auto="1"/>
      </right>
      <top/>
      <bottom/>
      <diagonal/>
    </border>
    <border>
      <left style="double">
        <color auto="1"/>
      </left>
      <right/>
      <top/>
      <bottom/>
      <diagonal/>
    </border>
    <border>
      <left style="thin">
        <color auto="1"/>
      </left>
      <right style="thin">
        <color auto="1"/>
      </right>
      <top style="medium">
        <color auto="1"/>
      </top>
      <bottom style="thin">
        <color auto="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double">
        <color auto="1"/>
      </left>
      <right style="double">
        <color auto="1"/>
      </right>
      <top/>
      <bottom/>
      <diagonal/>
    </border>
    <border>
      <left/>
      <right/>
      <top style="medium">
        <color auto="1"/>
      </top>
      <bottom/>
      <diagonal/>
    </border>
    <border>
      <left/>
      <right/>
      <top/>
      <bottom style="medium">
        <color auto="1"/>
      </bottom>
      <diagonal/>
    </border>
    <border>
      <left/>
      <right/>
      <top style="thin">
        <color theme="1"/>
      </top>
      <bottom/>
      <diagonal/>
    </border>
    <border>
      <left/>
      <right style="double">
        <color theme="1"/>
      </right>
      <top style="thin">
        <color theme="1"/>
      </top>
      <bottom style="thin">
        <color theme="1"/>
      </bottom>
      <diagonal/>
    </border>
    <border>
      <left/>
      <right style="double">
        <color theme="1"/>
      </right>
      <top/>
      <bottom/>
      <diagonal/>
    </border>
  </borders>
  <cellStyleXfs count="1">
    <xf numFmtId="0" fontId="0" fillId="0" borderId="0"/>
  </cellStyleXfs>
  <cellXfs count="42">
    <xf numFmtId="0" fontId="0" fillId="0" borderId="0" xfId="0"/>
    <xf numFmtId="0" fontId="1" fillId="0" borderId="0" xfId="0" applyFont="1"/>
    <xf numFmtId="0" fontId="0" fillId="0" borderId="1" xfId="0" applyBorder="1"/>
    <xf numFmtId="0" fontId="0" fillId="4" borderId="0" xfId="0" applyFill="1"/>
    <xf numFmtId="0" fontId="0" fillId="0" borderId="2" xfId="0" applyBorder="1"/>
    <xf numFmtId="0" fontId="0" fillId="0" borderId="0" xfId="0" applyAlignment="1">
      <alignment vertical="top"/>
    </xf>
    <xf numFmtId="0" fontId="1" fillId="0" borderId="3" xfId="0" applyFont="1" applyBorder="1"/>
    <xf numFmtId="0" fontId="1" fillId="0" borderId="4" xfId="0" applyFont="1" applyBorder="1"/>
    <xf numFmtId="0" fontId="0" fillId="2" borderId="4" xfId="0" applyFill="1" applyBorder="1"/>
    <xf numFmtId="0" fontId="0" fillId="0" borderId="4" xfId="0" applyBorder="1"/>
    <xf numFmtId="0" fontId="0" fillId="3" borderId="4" xfId="0" applyFill="1" applyBorder="1"/>
    <xf numFmtId="0" fontId="0" fillId="4" borderId="4" xfId="0" applyFill="1" applyBorder="1"/>
    <xf numFmtId="0" fontId="2" fillId="0" borderId="5" xfId="0" applyFont="1" applyBorder="1" applyAlignment="1">
      <alignment vertical="top" wrapText="1"/>
    </xf>
    <xf numFmtId="0" fontId="0" fillId="0" borderId="4" xfId="0" applyBorder="1" applyAlignment="1">
      <alignment horizontal="center" vertical="center"/>
    </xf>
    <xf numFmtId="0" fontId="0" fillId="0" borderId="4" xfId="0" applyBorder="1" applyAlignment="1">
      <alignment horizontal="center" vertical="center" wrapText="1"/>
    </xf>
    <xf numFmtId="0" fontId="0" fillId="0" borderId="4" xfId="0" applyBorder="1" applyAlignment="1">
      <alignment horizontal="center"/>
    </xf>
    <xf numFmtId="0" fontId="4" fillId="3" borderId="0" xfId="0" applyFont="1" applyFill="1"/>
    <xf numFmtId="0" fontId="0" fillId="4" borderId="1" xfId="0" applyFill="1" applyBorder="1"/>
    <xf numFmtId="0" fontId="4" fillId="5" borderId="2" xfId="0" applyFont="1" applyFill="1" applyBorder="1"/>
    <xf numFmtId="0" fontId="0" fillId="5" borderId="0" xfId="0" applyFill="1"/>
    <xf numFmtId="0" fontId="0" fillId="5" borderId="4" xfId="0" applyFill="1" applyBorder="1"/>
    <xf numFmtId="0" fontId="0" fillId="5" borderId="1" xfId="0" applyFill="1" applyBorder="1"/>
    <xf numFmtId="0" fontId="0" fillId="6" borderId="6" xfId="0" applyFill="1" applyBorder="1"/>
    <xf numFmtId="0" fontId="0" fillId="0" borderId="6" xfId="0" applyBorder="1"/>
    <xf numFmtId="0" fontId="0" fillId="4" borderId="6" xfId="0" applyFill="1" applyBorder="1"/>
    <xf numFmtId="0" fontId="1" fillId="0" borderId="8" xfId="0" applyFont="1" applyBorder="1"/>
    <xf numFmtId="0" fontId="0" fillId="4" borderId="7" xfId="0" applyFill="1" applyBorder="1"/>
    <xf numFmtId="0" fontId="4" fillId="3" borderId="4" xfId="0" applyFont="1" applyFill="1" applyBorder="1"/>
    <xf numFmtId="0" fontId="4" fillId="5" borderId="4" xfId="0" applyFont="1" applyFill="1" applyBorder="1"/>
    <xf numFmtId="0" fontId="0" fillId="0" borderId="0" xfId="0" applyAlignment="1">
      <alignment wrapText="1"/>
    </xf>
    <xf numFmtId="0" fontId="0" fillId="3" borderId="0" xfId="0" applyFill="1"/>
    <xf numFmtId="0" fontId="0" fillId="0" borderId="2" xfId="0" applyBorder="1" applyAlignment="1">
      <alignment wrapText="1"/>
    </xf>
    <xf numFmtId="0" fontId="0" fillId="3" borderId="2" xfId="0" applyFill="1" applyBorder="1"/>
    <xf numFmtId="0" fontId="0" fillId="0" borderId="1" xfId="0" applyBorder="1" applyAlignment="1">
      <alignment wrapText="1"/>
    </xf>
    <xf numFmtId="0" fontId="0" fillId="3" borderId="1" xfId="0" applyFill="1" applyBorder="1"/>
    <xf numFmtId="0" fontId="0" fillId="0" borderId="4" xfId="0" applyBorder="1" applyAlignment="1">
      <alignment horizontal="left"/>
    </xf>
    <xf numFmtId="0" fontId="0" fillId="0" borderId="4" xfId="0" applyBorder="1" applyAlignment="1">
      <alignment horizontal="left" wrapText="1"/>
    </xf>
    <xf numFmtId="0" fontId="1" fillId="0" borderId="4" xfId="0" applyFont="1" applyBorder="1" applyAlignment="1">
      <alignment horizontal="center"/>
    </xf>
    <xf numFmtId="0" fontId="0" fillId="0" borderId="0" xfId="0" applyAlignment="1">
      <alignment horizontal="center"/>
    </xf>
    <xf numFmtId="0" fontId="0" fillId="2" borderId="9" xfId="0" applyFill="1" applyBorder="1"/>
    <xf numFmtId="0" fontId="0" fillId="2" borderId="10" xfId="0" applyFill="1" applyBorder="1"/>
    <xf numFmtId="0" fontId="0" fillId="0" borderId="11" xfId="0" applyBorder="1"/>
  </cellXfs>
  <cellStyles count="1">
    <cellStyle name="Normal" xfId="0" builtinId="0"/>
  </cellStyles>
  <dxfs count="0"/>
  <tableStyles count="0" defaultTableStyle="TableStyleMedium2" defaultPivotStyle="PivotStyleMedium9"/>
  <colors>
    <mruColors>
      <color rgb="FFDDDDD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D0552A-3C13-469F-AAFD-88DCA8283DD2}">
  <dimension ref="A1:F11"/>
  <sheetViews>
    <sheetView topLeftCell="B1" zoomScaleNormal="100" workbookViewId="0">
      <selection activeCell="C13" sqref="C13"/>
    </sheetView>
  </sheetViews>
  <sheetFormatPr defaultRowHeight="14.4" x14ac:dyDescent="0.3"/>
  <cols>
    <col min="1" max="1" width="24.6640625" customWidth="1"/>
    <col min="2" max="2" width="25.44140625" customWidth="1"/>
    <col min="3" max="3" width="48" customWidth="1"/>
    <col min="4" max="4" width="30" customWidth="1"/>
    <col min="5" max="5" width="32.5546875" customWidth="1"/>
    <col min="6" max="6" width="25.6640625" customWidth="1"/>
  </cols>
  <sheetData>
    <row r="1" spans="1:6" x14ac:dyDescent="0.3">
      <c r="A1" s="6" t="s">
        <v>0</v>
      </c>
      <c r="B1" s="6" t="s">
        <v>1</v>
      </c>
      <c r="C1" s="6" t="s">
        <v>2</v>
      </c>
      <c r="D1" s="6" t="s">
        <v>3</v>
      </c>
      <c r="E1" s="6" t="s">
        <v>4</v>
      </c>
      <c r="F1" s="6" t="s">
        <v>5</v>
      </c>
    </row>
    <row r="2" spans="1:6" s="5" customFormat="1" ht="28.8" x14ac:dyDescent="0.3">
      <c r="A2" s="12" t="s">
        <v>6</v>
      </c>
      <c r="B2" s="12" t="s">
        <v>7</v>
      </c>
      <c r="C2" s="12" t="s">
        <v>8</v>
      </c>
      <c r="D2" s="12" t="s">
        <v>9</v>
      </c>
      <c r="E2" s="12" t="s">
        <v>10</v>
      </c>
      <c r="F2" s="12" t="s">
        <v>11</v>
      </c>
    </row>
    <row r="3" spans="1:6" ht="158.4" x14ac:dyDescent="0.3">
      <c r="A3" s="13" t="s">
        <v>12</v>
      </c>
      <c r="B3" s="13" t="s">
        <v>13</v>
      </c>
      <c r="C3" s="14" t="s">
        <v>14</v>
      </c>
      <c r="D3" s="14" t="s">
        <v>15</v>
      </c>
      <c r="E3" s="13" t="s">
        <v>16</v>
      </c>
      <c r="F3" s="14" t="s">
        <v>2128</v>
      </c>
    </row>
    <row r="6" spans="1:6" x14ac:dyDescent="0.3">
      <c r="A6" s="1" t="s">
        <v>17</v>
      </c>
      <c r="B6" s="1"/>
    </row>
    <row r="7" spans="1:6" x14ac:dyDescent="0.3">
      <c r="A7" s="7" t="s">
        <v>18</v>
      </c>
      <c r="B7" s="7" t="s">
        <v>19</v>
      </c>
    </row>
    <row r="8" spans="1:6" x14ac:dyDescent="0.3">
      <c r="A8" s="8"/>
      <c r="B8" s="9" t="s">
        <v>20</v>
      </c>
    </row>
    <row r="9" spans="1:6" x14ac:dyDescent="0.3">
      <c r="A9" s="20"/>
      <c r="B9" s="9" t="s">
        <v>21</v>
      </c>
    </row>
    <row r="10" spans="1:6" x14ac:dyDescent="0.3">
      <c r="A10" s="11"/>
      <c r="B10" s="9" t="s">
        <v>22</v>
      </c>
    </row>
    <row r="11" spans="1:6" x14ac:dyDescent="0.3">
      <c r="A11" s="10"/>
      <c r="B11" s="9" t="s">
        <v>23</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5957C6-EA3A-4C27-86A0-D9F2EEB11C7A}">
  <dimension ref="A1:BK2510"/>
  <sheetViews>
    <sheetView tabSelected="1" zoomScaleNormal="100" workbookViewId="0">
      <pane ySplit="3" topLeftCell="A84" activePane="bottomLeft" state="frozen"/>
      <selection activeCell="C1" sqref="C1"/>
      <selection pane="bottomLeft" activeCell="A3" sqref="A3"/>
    </sheetView>
  </sheetViews>
  <sheetFormatPr defaultRowHeight="14.4" x14ac:dyDescent="0.3"/>
  <cols>
    <col min="1" max="1" width="22.88671875" customWidth="1"/>
    <col min="2" max="2" width="16.33203125" customWidth="1"/>
    <col min="3" max="3" width="25.5546875" customWidth="1"/>
    <col min="4" max="4" width="21.6640625" customWidth="1"/>
    <col min="5" max="5" width="27.5546875" customWidth="1"/>
    <col min="6" max="6" width="23.5546875" customWidth="1"/>
    <col min="7" max="7" width="55.5546875" customWidth="1"/>
    <col min="8" max="8" width="30.109375" customWidth="1"/>
    <col min="9" max="9" width="17.6640625" customWidth="1"/>
    <col min="10" max="14" width="18.44140625" customWidth="1"/>
    <col min="15" max="15" width="27.33203125" bestFit="1" customWidth="1"/>
    <col min="16" max="16" width="16.44140625" bestFit="1" customWidth="1"/>
    <col min="17" max="17" width="10.33203125" bestFit="1" customWidth="1"/>
    <col min="18" max="18" width="25.6640625" bestFit="1" customWidth="1"/>
    <col min="19" max="19" width="24.5546875" bestFit="1" customWidth="1"/>
    <col min="20" max="20" width="24.5546875" customWidth="1"/>
    <col min="21" max="21" width="33" style="2" bestFit="1" customWidth="1"/>
    <col min="22" max="22" width="10.5546875" style="22" customWidth="1"/>
    <col min="23" max="23" width="24.33203125" style="23" bestFit="1" customWidth="1"/>
    <col min="24" max="24" width="25.6640625" style="4" bestFit="1" customWidth="1"/>
    <col min="25" max="25" width="25.6640625" customWidth="1"/>
    <col min="26" max="26" width="25.6640625" style="2" customWidth="1"/>
    <col min="27" max="27" width="28" bestFit="1" customWidth="1"/>
    <col min="28" max="28" width="27.6640625" bestFit="1" customWidth="1"/>
    <col min="29" max="29" width="28.6640625" bestFit="1" customWidth="1"/>
    <col min="30" max="30" width="28.33203125" bestFit="1" customWidth="1"/>
    <col min="31" max="31" width="28.5546875" bestFit="1" customWidth="1"/>
    <col min="32" max="32" width="28" bestFit="1" customWidth="1"/>
    <col min="33" max="33" width="27.44140625" bestFit="1" customWidth="1"/>
    <col min="34" max="34" width="28.44140625" bestFit="1" customWidth="1"/>
    <col min="35" max="35" width="27.6640625" bestFit="1" customWidth="1"/>
    <col min="36" max="36" width="28.33203125" bestFit="1" customWidth="1"/>
    <col min="37" max="37" width="28.6640625" bestFit="1" customWidth="1"/>
    <col min="38" max="38" width="28" bestFit="1" customWidth="1"/>
    <col min="39" max="39" width="31.5546875" style="4" bestFit="1" customWidth="1"/>
    <col min="40" max="40" width="31.6640625" bestFit="1" customWidth="1"/>
    <col min="41" max="41" width="31.5546875" bestFit="1" customWidth="1"/>
    <col min="42" max="42" width="32.5546875" bestFit="1" customWidth="1"/>
    <col min="43" max="43" width="32" bestFit="1" customWidth="1"/>
    <col min="44" max="44" width="32.44140625" bestFit="1" customWidth="1"/>
    <col min="45" max="45" width="31.6640625" bestFit="1" customWidth="1"/>
    <col min="46" max="46" width="31.33203125" bestFit="1" customWidth="1"/>
    <col min="47" max="47" width="32.33203125" bestFit="1" customWidth="1"/>
    <col min="48" max="48" width="31.5546875" bestFit="1" customWidth="1"/>
    <col min="49" max="50" width="25.6640625" customWidth="1"/>
    <col min="51" max="51" width="25.6640625" style="2" customWidth="1"/>
    <col min="52" max="52" width="30.5546875" bestFit="1" customWidth="1"/>
    <col min="53" max="53" width="30.33203125" bestFit="1" customWidth="1"/>
    <col min="54" max="54" width="31.33203125" bestFit="1" customWidth="1"/>
    <col min="55" max="55" width="30.6640625" bestFit="1" customWidth="1"/>
    <col min="56" max="56" width="31.33203125" bestFit="1" customWidth="1"/>
    <col min="57" max="57" width="30.5546875" bestFit="1" customWidth="1"/>
    <col min="58" max="58" width="30" bestFit="1" customWidth="1"/>
    <col min="59" max="59" width="31" bestFit="1" customWidth="1"/>
    <col min="60" max="60" width="30.33203125" bestFit="1" customWidth="1"/>
    <col min="61" max="61" width="30.6640625" bestFit="1" customWidth="1"/>
    <col min="62" max="62" width="31.33203125" bestFit="1" customWidth="1"/>
    <col min="63" max="63" width="30.5546875" style="2" bestFit="1" customWidth="1"/>
  </cols>
  <sheetData>
    <row r="1" spans="1:63" ht="28.8" x14ac:dyDescent="0.3">
      <c r="A1" s="1" t="s">
        <v>24</v>
      </c>
      <c r="B1" t="s">
        <v>25</v>
      </c>
      <c r="I1" s="4" t="s">
        <v>26</v>
      </c>
      <c r="U1" s="2" t="s">
        <v>27</v>
      </c>
      <c r="W1" s="23" t="s">
        <v>28</v>
      </c>
      <c r="X1" s="31" t="s">
        <v>29</v>
      </c>
      <c r="Y1" s="29"/>
      <c r="Z1" s="33"/>
      <c r="AA1" t="s">
        <v>30</v>
      </c>
      <c r="AM1" s="4" t="s">
        <v>31</v>
      </c>
      <c r="AZ1" t="s">
        <v>26</v>
      </c>
    </row>
    <row r="2" spans="1:63" ht="28.8" x14ac:dyDescent="0.3">
      <c r="A2" s="1" t="s">
        <v>32</v>
      </c>
      <c r="B2" t="s">
        <v>33</v>
      </c>
      <c r="I2" s="4" t="s">
        <v>34</v>
      </c>
      <c r="T2" t="s">
        <v>2141</v>
      </c>
      <c r="W2" s="23" t="s">
        <v>35</v>
      </c>
      <c r="X2" s="31" t="s">
        <v>34</v>
      </c>
      <c r="Y2" s="29"/>
      <c r="Z2" s="33"/>
      <c r="AA2" t="s">
        <v>36</v>
      </c>
      <c r="AM2" s="4" t="s">
        <v>37</v>
      </c>
      <c r="AZ2" t="s">
        <v>34</v>
      </c>
    </row>
    <row r="3" spans="1:63" x14ac:dyDescent="0.3">
      <c r="A3" s="39" t="s">
        <v>38</v>
      </c>
      <c r="B3" s="39" t="s">
        <v>39</v>
      </c>
      <c r="C3" s="39" t="s">
        <v>40</v>
      </c>
      <c r="D3" s="39" t="s">
        <v>41</v>
      </c>
      <c r="E3" s="39" t="s">
        <v>42</v>
      </c>
      <c r="F3" s="39" t="s">
        <v>43</v>
      </c>
      <c r="G3" s="39" t="s">
        <v>44</v>
      </c>
      <c r="H3" s="40" t="s">
        <v>45</v>
      </c>
      <c r="I3" s="3" t="s">
        <v>46</v>
      </c>
      <c r="J3" s="3" t="s">
        <v>47</v>
      </c>
      <c r="K3" s="3" t="s">
        <v>48</v>
      </c>
      <c r="L3" s="3" t="s">
        <v>49</v>
      </c>
      <c r="M3" s="3" t="s">
        <v>50</v>
      </c>
      <c r="N3" s="3" t="s">
        <v>51</v>
      </c>
      <c r="O3" s="3" t="s">
        <v>52</v>
      </c>
      <c r="P3" s="3" t="s">
        <v>53</v>
      </c>
      <c r="Q3" s="3" t="s">
        <v>50</v>
      </c>
      <c r="R3" s="3" t="s">
        <v>54</v>
      </c>
      <c r="S3" s="3" t="s">
        <v>55</v>
      </c>
      <c r="T3" s="19" t="s">
        <v>56</v>
      </c>
      <c r="U3" s="17" t="s">
        <v>57</v>
      </c>
      <c r="W3" s="24" t="s">
        <v>58</v>
      </c>
      <c r="X3" s="32" t="s">
        <v>59</v>
      </c>
      <c r="Y3" s="30" t="s">
        <v>2126</v>
      </c>
      <c r="Z3" s="34" t="s">
        <v>2127</v>
      </c>
      <c r="AA3" s="16" t="s">
        <v>60</v>
      </c>
      <c r="AB3" s="16" t="s">
        <v>61</v>
      </c>
      <c r="AC3" s="16" t="s">
        <v>62</v>
      </c>
      <c r="AD3" s="16" t="s">
        <v>63</v>
      </c>
      <c r="AE3" s="16" t="s">
        <v>64</v>
      </c>
      <c r="AF3" s="16" t="s">
        <v>65</v>
      </c>
      <c r="AG3" s="16" t="s">
        <v>66</v>
      </c>
      <c r="AH3" s="16" t="s">
        <v>67</v>
      </c>
      <c r="AI3" s="16" t="s">
        <v>68</v>
      </c>
      <c r="AJ3" s="16" t="s">
        <v>69</v>
      </c>
      <c r="AK3" s="16" t="s">
        <v>70</v>
      </c>
      <c r="AL3" s="16" t="s">
        <v>71</v>
      </c>
      <c r="AM3" s="18" t="s">
        <v>72</v>
      </c>
      <c r="AN3" s="19" t="s">
        <v>73</v>
      </c>
      <c r="AO3" s="19" t="s">
        <v>74</v>
      </c>
      <c r="AP3" s="19" t="s">
        <v>75</v>
      </c>
      <c r="AQ3" s="19" t="s">
        <v>76</v>
      </c>
      <c r="AR3" s="19" t="s">
        <v>77</v>
      </c>
      <c r="AS3" s="19" t="s">
        <v>78</v>
      </c>
      <c r="AT3" s="19" t="s">
        <v>79</v>
      </c>
      <c r="AU3" s="19" t="s">
        <v>80</v>
      </c>
      <c r="AV3" s="19" t="s">
        <v>81</v>
      </c>
      <c r="AW3" s="19" t="s">
        <v>82</v>
      </c>
      <c r="AX3" s="19" t="s">
        <v>83</v>
      </c>
      <c r="AY3" s="21" t="s">
        <v>84</v>
      </c>
      <c r="AZ3" s="3" t="s">
        <v>85</v>
      </c>
      <c r="BA3" s="3" t="s">
        <v>86</v>
      </c>
      <c r="BB3" s="3" t="s">
        <v>87</v>
      </c>
      <c r="BC3" s="3" t="s">
        <v>88</v>
      </c>
      <c r="BD3" s="3" t="s">
        <v>89</v>
      </c>
      <c r="BE3" s="3" t="s">
        <v>90</v>
      </c>
      <c r="BF3" s="3" t="s">
        <v>91</v>
      </c>
      <c r="BG3" s="3" t="s">
        <v>92</v>
      </c>
      <c r="BH3" s="3" t="s">
        <v>93</v>
      </c>
      <c r="BI3" s="3" t="s">
        <v>94</v>
      </c>
      <c r="BJ3" s="3" t="s">
        <v>95</v>
      </c>
      <c r="BK3" s="17" t="s">
        <v>96</v>
      </c>
    </row>
    <row r="4" spans="1:63" x14ac:dyDescent="0.3">
      <c r="A4" t="s">
        <v>97</v>
      </c>
      <c r="B4" t="s">
        <v>98</v>
      </c>
      <c r="C4" t="s">
        <v>99</v>
      </c>
      <c r="D4">
        <v>95.5</v>
      </c>
      <c r="E4" t="s">
        <v>100</v>
      </c>
      <c r="F4" t="s">
        <v>100</v>
      </c>
      <c r="G4" t="s">
        <v>101</v>
      </c>
      <c r="H4" s="41" t="s">
        <v>102</v>
      </c>
      <c r="I4">
        <f>_xlfn.XLOOKUP(B4,Use_Code_Ranking!$A$4:$A$23,Use_Code_Ranking!$B$4:$B$23,9999)</f>
        <v>1</v>
      </c>
      <c r="J4">
        <f t="shared" ref="J4:J67" ca="1" si="0">_xlfn.MINIFS(USE_CODE_RANK,APPLICATION_NUMBER,A4)</f>
        <v>1</v>
      </c>
      <c r="K4">
        <f t="shared" ref="K4:K67" ca="1" si="1">COUNTIFS(USE_CODE_RANK,1,APPLICATION_NUMBER,A4)</f>
        <v>1</v>
      </c>
      <c r="L4">
        <f t="shared" ref="L4:L67" ca="1" si="2">COUNTIFS(USE_CODE_RANK,2,APPLICATION_NUMBER,A4)</f>
        <v>0</v>
      </c>
      <c r="M4">
        <f t="shared" ref="M4:M67" ca="1" si="3">COUNTIFS(USE_CODE_RANK,3,APPLICATION_NUMBER,A4,PRIMARY_OWNER_ENTITY_TYPE,"Government (State/Municipal)")</f>
        <v>0</v>
      </c>
      <c r="N4" t="str">
        <f ca="1">IF(AND(K4&gt;0,L4&gt;0),"IRRIGATION_AND_MUNICIPAL","")</f>
        <v/>
      </c>
      <c r="O4" t="str">
        <f ca="1">IF(AND(K4&gt;0,M4&gt;0),"IRRIGATION_AND_DOMESTIC","")</f>
        <v/>
      </c>
      <c r="P4" t="str">
        <f t="shared" ref="P4:P67" si="4">IF(ISNUMBER(SEARCH("Stock",C4)),"Stockwatering","")</f>
        <v/>
      </c>
      <c r="Q4" t="str">
        <f t="shared" ref="Q4:Q67" si="5">IF(ISNUMBER(SEARCH("Registration Domestic",C4)),"Domestic","")</f>
        <v/>
      </c>
      <c r="R4" t="str">
        <f t="shared" ref="R4:R67" si="6">IF(ISNUMBER(SEARCH("Registration Irrigation",C4)),"Irrigation","")</f>
        <v/>
      </c>
      <c r="S4" t="str">
        <f t="shared" ref="S4:S67" si="7">IF(ISNUMBER(SEARCH("Registration Cannabis",C4)),"Irrigation","")</f>
        <v/>
      </c>
      <c r="U4" s="2" t="str">
        <f ca="1">IF(ISBLANK($T4),IF(S4="Irrigation","Irrigation",IF(R4="Irrigation","Irrigation",IF(Q4="Domestic","Domestic",IF(P4="Stockwatering","Stockwatering",IF(N4="IRRIGATION_AND_MUNICIPAL","Irrigation and Municipal",IF(O4="IRRIGATION_AND_DOMESTIC","Irrigation and Domestic Municipality",_xlfn.XLOOKUP(J4,Use_Code_Ranking!$B$4:$B$23,Use_Code_Ranking!$A$4:$A$23))))))),$T4)</f>
        <v>Irrigation</v>
      </c>
      <c r="W4" s="23" t="str" cm="1">
        <f t="array" aca="1" ref="W4:W1205" ca="1">_xlfn.UNIQUE(APPLICATION_NUMBER)</f>
        <v>A001029</v>
      </c>
      <c r="X4" s="4" t="str">
        <f ca="1">_xlfn.XLOOKUP(W4,A:A,U:U)</f>
        <v>Irrigation</v>
      </c>
      <c r="Y4" t="str">
        <f t="shared" ref="Y4:Y67" ca="1" si="8">IF(OR(X4="Power", X4="Recreational", X4="Aquaculture",X4="Fish and Wildlife Preservation and Enhancement"),"Y","N")</f>
        <v>N</v>
      </c>
      <c r="Z4" s="2" t="str">
        <f t="shared" ref="Z4:Z67" ca="1" si="9">IF(X4="Power","Y","N")</f>
        <v>N</v>
      </c>
      <c r="AA4">
        <f ca="1">IF($AM4="STANDARD",AZ4,AN4)</f>
        <v>0</v>
      </c>
      <c r="AB4">
        <f t="shared" ref="AB4:AL19" ca="1" si="10">IF($AM4="STANDARD",BA4,AO4)</f>
        <v>0</v>
      </c>
      <c r="AC4">
        <f t="shared" ca="1" si="10"/>
        <v>20</v>
      </c>
      <c r="AD4">
        <f t="shared" ca="1" si="10"/>
        <v>20</v>
      </c>
      <c r="AE4">
        <f t="shared" ca="1" si="10"/>
        <v>10</v>
      </c>
      <c r="AF4">
        <f t="shared" ca="1" si="10"/>
        <v>10</v>
      </c>
      <c r="AG4">
        <f ca="1">IF($AM4="STANDARD",BF4,AT4)</f>
        <v>0</v>
      </c>
      <c r="AH4">
        <f t="shared" ca="1" si="10"/>
        <v>0</v>
      </c>
      <c r="AI4">
        <f t="shared" ca="1" si="10"/>
        <v>0</v>
      </c>
      <c r="AJ4">
        <f t="shared" ca="1" si="10"/>
        <v>20</v>
      </c>
      <c r="AK4">
        <f ca="1">IF($AM4="STANDARD",BJ4,AX4)</f>
        <v>20</v>
      </c>
      <c r="AL4">
        <f ca="1">IF($AM4="STANDARD",BK4,AY4)</f>
        <v>0</v>
      </c>
      <c r="AM4" s="4" t="s">
        <v>103</v>
      </c>
      <c r="AZ4">
        <f ca="1">_xlfn.XLOOKUP($X4,Return_flow_table!$A$4:$A$25,Return_flow_table!B$4:B$25)</f>
        <v>0</v>
      </c>
      <c r="BA4">
        <f ca="1">_xlfn.XLOOKUP($X4,Return_flow_table!$A$4:$A$25,Return_flow_table!C$4:C$25)</f>
        <v>0</v>
      </c>
      <c r="BB4">
        <f ca="1">_xlfn.XLOOKUP($X4,Return_flow_table!$A$4:$A$25,Return_flow_table!D$4:D$25)</f>
        <v>20</v>
      </c>
      <c r="BC4">
        <f ca="1">_xlfn.XLOOKUP($X4,Return_flow_table!$A$4:$A$25,Return_flow_table!E$4:E$25)</f>
        <v>20</v>
      </c>
      <c r="BD4">
        <f ca="1">_xlfn.XLOOKUP($X4,Return_flow_table!$A$4:$A$25,Return_flow_table!F$4:F$25)</f>
        <v>10</v>
      </c>
      <c r="BE4">
        <f ca="1">_xlfn.XLOOKUP($X4,Return_flow_table!$A$4:$A$25,Return_flow_table!G$4:G$25)</f>
        <v>10</v>
      </c>
      <c r="BF4">
        <f ca="1">_xlfn.XLOOKUP($X4,Return_flow_table!$A$4:$A$25,Return_flow_table!H$4:H$25)</f>
        <v>0</v>
      </c>
      <c r="BG4">
        <f ca="1">_xlfn.XLOOKUP($X4,Return_flow_table!$A$4:$A$25,Return_flow_table!I$4:I$25)</f>
        <v>0</v>
      </c>
      <c r="BH4">
        <f ca="1">_xlfn.XLOOKUP($X4,Return_flow_table!$A$4:$A$25,Return_flow_table!J$4:J$25)</f>
        <v>0</v>
      </c>
      <c r="BI4">
        <f ca="1">_xlfn.XLOOKUP($X4,Return_flow_table!$A$4:$A$25,Return_flow_table!K$4:K$25)</f>
        <v>20</v>
      </c>
      <c r="BJ4">
        <f ca="1">_xlfn.XLOOKUP($X4,Return_flow_table!$A$4:$A$25,Return_flow_table!L$4:L$25)</f>
        <v>20</v>
      </c>
      <c r="BK4" s="2">
        <f ca="1">_xlfn.XLOOKUP($X4,Return_flow_table!$A$4:$A$25,Return_flow_table!M$4:M$25)</f>
        <v>0</v>
      </c>
    </row>
    <row r="5" spans="1:63" x14ac:dyDescent="0.3">
      <c r="A5" t="s">
        <v>104</v>
      </c>
      <c r="B5" t="s">
        <v>98</v>
      </c>
      <c r="C5" t="s">
        <v>99</v>
      </c>
      <c r="D5">
        <v>343.6</v>
      </c>
      <c r="E5" t="s">
        <v>100</v>
      </c>
      <c r="F5" t="s">
        <v>100</v>
      </c>
      <c r="G5" t="s">
        <v>105</v>
      </c>
      <c r="H5" s="41" t="s">
        <v>106</v>
      </c>
      <c r="I5">
        <f>_xlfn.XLOOKUP(B5,Use_Code_Ranking!$A$4:$A$23,Use_Code_Ranking!$B$4:$B$23,9999)</f>
        <v>1</v>
      </c>
      <c r="J5">
        <f t="shared" ca="1" si="0"/>
        <v>1</v>
      </c>
      <c r="K5">
        <f t="shared" ca="1" si="1"/>
        <v>1</v>
      </c>
      <c r="L5">
        <f t="shared" ca="1" si="2"/>
        <v>0</v>
      </c>
      <c r="M5">
        <f t="shared" ca="1" si="3"/>
        <v>0</v>
      </c>
      <c r="N5" t="str">
        <f t="shared" ref="N5:N68" ca="1" si="11">IF(AND(K5&gt;0,L5&gt;0),"IRRIGATION_AND_MUNICIPAL","")</f>
        <v/>
      </c>
      <c r="O5" t="str">
        <f t="shared" ref="O5:O68" ca="1" si="12">IF(AND(K5&gt;0,M5&gt;0),"IRRIGATION_AND_DOMESTIC","")</f>
        <v/>
      </c>
      <c r="P5" t="str">
        <f t="shared" si="4"/>
        <v/>
      </c>
      <c r="Q5" t="str">
        <f t="shared" si="5"/>
        <v/>
      </c>
      <c r="R5" t="str">
        <f t="shared" si="6"/>
        <v/>
      </c>
      <c r="S5" t="str">
        <f t="shared" si="7"/>
        <v/>
      </c>
      <c r="U5" s="2" t="str">
        <f ca="1">IF(ISBLANK($T5),IF(S5="Irrigation","Irrigation",IF(R5="Irrigation","Irrigation",IF(Q5="Domestic","Domestic",IF(P5="Stockwatering","Stockwatering",IF(N5="IRRIGATION_AND_MUNICIPAL","Irrigation and Municipal",IF(O5="IRRIGATION_AND_DOMESTIC","Irrigation and Domestic Municipality",_xlfn.XLOOKUP(J5,Use_Code_Ranking!$B$4:$B$23,Use_Code_Ranking!$A$4:$A$23))))))),$T5)</f>
        <v>Irrigation</v>
      </c>
      <c r="W5" s="23" t="str">
        <f ca="1"/>
        <v>A001205</v>
      </c>
      <c r="X5" s="4" t="str">
        <f t="shared" ref="X5:X68" ca="1" si="13">_xlfn.XLOOKUP(W5,A:A,U:U)</f>
        <v>Irrigation</v>
      </c>
      <c r="Y5" t="str">
        <f t="shared" ca="1" si="8"/>
        <v>N</v>
      </c>
      <c r="Z5" s="2" t="str">
        <f t="shared" ca="1" si="9"/>
        <v>N</v>
      </c>
      <c r="AA5">
        <f t="shared" ref="AA5:AE68" ca="1" si="14">IF($AM5="STANDARD",AZ5,AN5)</f>
        <v>0</v>
      </c>
      <c r="AB5">
        <f t="shared" ca="1" si="10"/>
        <v>0</v>
      </c>
      <c r="AC5">
        <f t="shared" ca="1" si="10"/>
        <v>20</v>
      </c>
      <c r="AD5">
        <f t="shared" ca="1" si="10"/>
        <v>20</v>
      </c>
      <c r="AE5">
        <f t="shared" ca="1" si="10"/>
        <v>10</v>
      </c>
      <c r="AF5">
        <f t="shared" ca="1" si="10"/>
        <v>10</v>
      </c>
      <c r="AG5">
        <f t="shared" ca="1" si="10"/>
        <v>0</v>
      </c>
      <c r="AH5">
        <f t="shared" ca="1" si="10"/>
        <v>0</v>
      </c>
      <c r="AI5">
        <f t="shared" ca="1" si="10"/>
        <v>0</v>
      </c>
      <c r="AJ5">
        <f t="shared" ca="1" si="10"/>
        <v>20</v>
      </c>
      <c r="AK5">
        <f t="shared" ca="1" si="10"/>
        <v>20</v>
      </c>
      <c r="AL5">
        <f t="shared" ca="1" si="10"/>
        <v>0</v>
      </c>
      <c r="AM5" s="4" t="s">
        <v>103</v>
      </c>
      <c r="AZ5">
        <f ca="1">_xlfn.XLOOKUP($X5,Return_flow_table!$A$4:$A$25,Return_flow_table!B$4:B$25)</f>
        <v>0</v>
      </c>
      <c r="BA5">
        <f ca="1">_xlfn.XLOOKUP($X5,Return_flow_table!$A$4:$A$25,Return_flow_table!C$4:C$25)</f>
        <v>0</v>
      </c>
      <c r="BB5">
        <f ca="1">_xlfn.XLOOKUP($X5,Return_flow_table!$A$4:$A$25,Return_flow_table!D$4:D$25)</f>
        <v>20</v>
      </c>
      <c r="BC5">
        <f ca="1">_xlfn.XLOOKUP($X5,Return_flow_table!$A$4:$A$25,Return_flow_table!E$4:E$25)</f>
        <v>20</v>
      </c>
      <c r="BD5">
        <f ca="1">_xlfn.XLOOKUP($X5,Return_flow_table!$A$4:$A$25,Return_flow_table!F$4:F$25)</f>
        <v>10</v>
      </c>
      <c r="BE5">
        <f ca="1">_xlfn.XLOOKUP($X5,Return_flow_table!$A$4:$A$25,Return_flow_table!G$4:G$25)</f>
        <v>10</v>
      </c>
      <c r="BF5">
        <f ca="1">_xlfn.XLOOKUP($X5,Return_flow_table!$A$4:$A$25,Return_flow_table!H$4:H$25)</f>
        <v>0</v>
      </c>
      <c r="BG5">
        <f ca="1">_xlfn.XLOOKUP($X5,Return_flow_table!$A$4:$A$25,Return_flow_table!I$4:I$25)</f>
        <v>0</v>
      </c>
      <c r="BH5">
        <f ca="1">_xlfn.XLOOKUP($X5,Return_flow_table!$A$4:$A$25,Return_flow_table!J$4:J$25)</f>
        <v>0</v>
      </c>
      <c r="BI5">
        <f ca="1">_xlfn.XLOOKUP($X5,Return_flow_table!$A$4:$A$25,Return_flow_table!K$4:K$25)</f>
        <v>20</v>
      </c>
      <c r="BJ5">
        <f ca="1">_xlfn.XLOOKUP($X5,Return_flow_table!$A$4:$A$25,Return_flow_table!L$4:L$25)</f>
        <v>20</v>
      </c>
      <c r="BK5" s="2">
        <f ca="1">_xlfn.XLOOKUP($X5,Return_flow_table!$A$4:$A$25,Return_flow_table!M$4:M$25)</f>
        <v>0</v>
      </c>
    </row>
    <row r="6" spans="1:63" x14ac:dyDescent="0.3">
      <c r="A6" t="s">
        <v>107</v>
      </c>
      <c r="B6" t="s">
        <v>98</v>
      </c>
      <c r="C6" t="s">
        <v>99</v>
      </c>
      <c r="D6">
        <v>369.2</v>
      </c>
      <c r="E6" t="s">
        <v>100</v>
      </c>
      <c r="F6" t="s">
        <v>100</v>
      </c>
      <c r="G6" t="s">
        <v>108</v>
      </c>
      <c r="H6" s="41" t="s">
        <v>106</v>
      </c>
      <c r="I6">
        <f>_xlfn.XLOOKUP(B6,Use_Code_Ranking!$A$4:$A$23,Use_Code_Ranking!$B$4:$B$23,9999)</f>
        <v>1</v>
      </c>
      <c r="J6">
        <f t="shared" ca="1" si="0"/>
        <v>1</v>
      </c>
      <c r="K6">
        <f t="shared" ca="1" si="1"/>
        <v>1</v>
      </c>
      <c r="L6">
        <f t="shared" ca="1" si="2"/>
        <v>0</v>
      </c>
      <c r="M6">
        <f t="shared" ca="1" si="3"/>
        <v>0</v>
      </c>
      <c r="N6" t="str">
        <f t="shared" ca="1" si="11"/>
        <v/>
      </c>
      <c r="O6" t="str">
        <f t="shared" ca="1" si="12"/>
        <v/>
      </c>
      <c r="P6" t="str">
        <f t="shared" si="4"/>
        <v/>
      </c>
      <c r="Q6" t="str">
        <f t="shared" si="5"/>
        <v/>
      </c>
      <c r="R6" t="str">
        <f t="shared" si="6"/>
        <v/>
      </c>
      <c r="S6" t="str">
        <f t="shared" si="7"/>
        <v/>
      </c>
      <c r="U6" s="2" t="str">
        <f ca="1">IF(ISBLANK($T6),IF(S6="Irrigation","Irrigation",IF(R6="Irrigation","Irrigation",IF(Q6="Domestic","Domestic",IF(P6="Stockwatering","Stockwatering",IF(N6="IRRIGATION_AND_MUNICIPAL","Irrigation and Municipal",IF(O6="IRRIGATION_AND_DOMESTIC","Irrigation and Domestic Municipality",_xlfn.XLOOKUP(J6,Use_Code_Ranking!$B$4:$B$23,Use_Code_Ranking!$A$4:$A$23))))))),$T6)</f>
        <v>Irrigation</v>
      </c>
      <c r="W6" s="23" t="str">
        <f ca="1"/>
        <v>A001983</v>
      </c>
      <c r="X6" s="4" t="str">
        <f t="shared" ca="1" si="13"/>
        <v>Irrigation</v>
      </c>
      <c r="Y6" t="str">
        <f t="shared" ca="1" si="8"/>
        <v>N</v>
      </c>
      <c r="Z6" s="2" t="str">
        <f t="shared" ca="1" si="9"/>
        <v>N</v>
      </c>
      <c r="AA6">
        <f t="shared" si="14"/>
        <v>99</v>
      </c>
      <c r="AB6">
        <f t="shared" si="10"/>
        <v>99</v>
      </c>
      <c r="AC6" t="str">
        <f t="shared" si="10"/>
        <v>z</v>
      </c>
      <c r="AD6">
        <f t="shared" si="10"/>
        <v>99</v>
      </c>
      <c r="AE6">
        <f t="shared" si="10"/>
        <v>99</v>
      </c>
      <c r="AF6">
        <f t="shared" si="10"/>
        <v>9</v>
      </c>
      <c r="AG6">
        <f t="shared" si="10"/>
        <v>99</v>
      </c>
      <c r="AH6">
        <f t="shared" si="10"/>
        <v>99</v>
      </c>
      <c r="AI6">
        <f t="shared" si="10"/>
        <v>0</v>
      </c>
      <c r="AJ6">
        <f t="shared" si="10"/>
        <v>0</v>
      </c>
      <c r="AK6">
        <f t="shared" si="10"/>
        <v>0</v>
      </c>
      <c r="AL6">
        <f t="shared" si="10"/>
        <v>0</v>
      </c>
      <c r="AM6" s="4" t="s">
        <v>109</v>
      </c>
      <c r="AN6">
        <v>99</v>
      </c>
      <c r="AO6">
        <v>99</v>
      </c>
      <c r="AP6" t="s">
        <v>2143</v>
      </c>
      <c r="AQ6">
        <v>99</v>
      </c>
      <c r="AR6">
        <v>99</v>
      </c>
      <c r="AS6">
        <v>9</v>
      </c>
      <c r="AT6">
        <v>99</v>
      </c>
      <c r="AU6">
        <v>99</v>
      </c>
      <c r="AV6">
        <v>0</v>
      </c>
      <c r="AW6">
        <v>0</v>
      </c>
      <c r="AX6">
        <v>0</v>
      </c>
      <c r="AY6" s="2">
        <v>0</v>
      </c>
      <c r="AZ6">
        <f ca="1">_xlfn.XLOOKUP($X6,Return_flow_table!$A$4:$A$25,Return_flow_table!B$4:B$25)</f>
        <v>0</v>
      </c>
      <c r="BA6">
        <f ca="1">_xlfn.XLOOKUP($X6,Return_flow_table!$A$4:$A$25,Return_flow_table!C$4:C$25)</f>
        <v>0</v>
      </c>
      <c r="BB6">
        <f ca="1">_xlfn.XLOOKUP($X6,Return_flow_table!$A$4:$A$25,Return_flow_table!D$4:D$25)</f>
        <v>20</v>
      </c>
      <c r="BC6">
        <f ca="1">_xlfn.XLOOKUP($X6,Return_flow_table!$A$4:$A$25,Return_flow_table!E$4:E$25)</f>
        <v>20</v>
      </c>
      <c r="BD6">
        <f ca="1">_xlfn.XLOOKUP($X6,Return_flow_table!$A$4:$A$25,Return_flow_table!F$4:F$25)</f>
        <v>10</v>
      </c>
      <c r="BE6">
        <f ca="1">_xlfn.XLOOKUP($X6,Return_flow_table!$A$4:$A$25,Return_flow_table!G$4:G$25)</f>
        <v>10</v>
      </c>
      <c r="BF6">
        <f ca="1">_xlfn.XLOOKUP($X6,Return_flow_table!$A$4:$A$25,Return_flow_table!H$4:H$25)</f>
        <v>0</v>
      </c>
      <c r="BG6">
        <f ca="1">_xlfn.XLOOKUP($X6,Return_flow_table!$A$4:$A$25,Return_flow_table!I$4:I$25)</f>
        <v>0</v>
      </c>
      <c r="BH6">
        <f ca="1">_xlfn.XLOOKUP($X6,Return_flow_table!$A$4:$A$25,Return_flow_table!J$4:J$25)</f>
        <v>0</v>
      </c>
      <c r="BI6">
        <f ca="1">_xlfn.XLOOKUP($X6,Return_flow_table!$A$4:$A$25,Return_flow_table!K$4:K$25)</f>
        <v>20</v>
      </c>
      <c r="BJ6">
        <f ca="1">_xlfn.XLOOKUP($X6,Return_flow_table!$A$4:$A$25,Return_flow_table!L$4:L$25)</f>
        <v>20</v>
      </c>
      <c r="BK6" s="2">
        <f ca="1">_xlfn.XLOOKUP($X6,Return_flow_table!$A$4:$A$25,Return_flow_table!M$4:M$25)</f>
        <v>0</v>
      </c>
    </row>
    <row r="7" spans="1:63" x14ac:dyDescent="0.3">
      <c r="A7" t="s">
        <v>107</v>
      </c>
      <c r="B7" t="s">
        <v>110</v>
      </c>
      <c r="C7" t="s">
        <v>99</v>
      </c>
      <c r="D7">
        <v>369.2</v>
      </c>
      <c r="E7" t="s">
        <v>100</v>
      </c>
      <c r="F7" t="s">
        <v>100</v>
      </c>
      <c r="G7" t="s">
        <v>108</v>
      </c>
      <c r="H7" s="41" t="s">
        <v>106</v>
      </c>
      <c r="I7">
        <f>_xlfn.XLOOKUP(B7,Use_Code_Ranking!$A$4:$A$23,Use_Code_Ranking!$B$4:$B$23,9999)</f>
        <v>3</v>
      </c>
      <c r="J7">
        <f t="shared" ca="1" si="0"/>
        <v>1</v>
      </c>
      <c r="K7">
        <f t="shared" ca="1" si="1"/>
        <v>1</v>
      </c>
      <c r="L7">
        <f t="shared" ca="1" si="2"/>
        <v>0</v>
      </c>
      <c r="M7">
        <f t="shared" ca="1" si="3"/>
        <v>0</v>
      </c>
      <c r="N7" t="str">
        <f t="shared" ca="1" si="11"/>
        <v/>
      </c>
      <c r="O7" t="str">
        <f t="shared" ca="1" si="12"/>
        <v/>
      </c>
      <c r="P7" t="str">
        <f t="shared" si="4"/>
        <v/>
      </c>
      <c r="Q7" t="str">
        <f t="shared" si="5"/>
        <v/>
      </c>
      <c r="R7" t="str">
        <f t="shared" si="6"/>
        <v/>
      </c>
      <c r="S7" t="str">
        <f t="shared" si="7"/>
        <v/>
      </c>
      <c r="U7" s="2" t="str">
        <f ca="1">IF(ISBLANK($T7),IF(S7="Irrigation","Irrigation",IF(R7="Irrigation","Irrigation",IF(Q7="Domestic","Domestic",IF(P7="Stockwatering","Stockwatering",IF(N7="IRRIGATION_AND_MUNICIPAL","Irrigation and Municipal",IF(O7="IRRIGATION_AND_DOMESTIC","Irrigation and Domestic Municipality",_xlfn.XLOOKUP(J7,Use_Code_Ranking!$B$4:$B$23,Use_Code_Ranking!$A$4:$A$23))))))),$T7)</f>
        <v>Irrigation</v>
      </c>
      <c r="W7" s="23" t="str">
        <f ca="1"/>
        <v>A002723</v>
      </c>
      <c r="X7" s="4" t="str">
        <f t="shared" ca="1" si="13"/>
        <v>Irrigation</v>
      </c>
      <c r="Y7" t="str">
        <f t="shared" ca="1" si="8"/>
        <v>N</v>
      </c>
      <c r="Z7" s="2" t="str">
        <f t="shared" ca="1" si="9"/>
        <v>N</v>
      </c>
      <c r="AA7">
        <f t="shared" ca="1" si="14"/>
        <v>0</v>
      </c>
      <c r="AB7">
        <f t="shared" ca="1" si="10"/>
        <v>0</v>
      </c>
      <c r="AC7">
        <f t="shared" ca="1" si="10"/>
        <v>20</v>
      </c>
      <c r="AD7">
        <f t="shared" ca="1" si="10"/>
        <v>20</v>
      </c>
      <c r="AE7">
        <f t="shared" ca="1" si="10"/>
        <v>10</v>
      </c>
      <c r="AF7">
        <f t="shared" ca="1" si="10"/>
        <v>10</v>
      </c>
      <c r="AG7">
        <f t="shared" ca="1" si="10"/>
        <v>0</v>
      </c>
      <c r="AH7">
        <f t="shared" ca="1" si="10"/>
        <v>0</v>
      </c>
      <c r="AI7">
        <f t="shared" ca="1" si="10"/>
        <v>0</v>
      </c>
      <c r="AJ7">
        <f t="shared" ca="1" si="10"/>
        <v>20</v>
      </c>
      <c r="AK7">
        <f t="shared" ca="1" si="10"/>
        <v>20</v>
      </c>
      <c r="AL7">
        <f t="shared" ca="1" si="10"/>
        <v>0</v>
      </c>
      <c r="AM7" s="4" t="s">
        <v>103</v>
      </c>
      <c r="AZ7">
        <f ca="1">_xlfn.XLOOKUP($X7,Return_flow_table!$A$4:$A$25,Return_flow_table!B$4:B$25)</f>
        <v>0</v>
      </c>
      <c r="BA7">
        <f ca="1">_xlfn.XLOOKUP($X7,Return_flow_table!$A$4:$A$25,Return_flow_table!C$4:C$25)</f>
        <v>0</v>
      </c>
      <c r="BB7">
        <f ca="1">_xlfn.XLOOKUP($X7,Return_flow_table!$A$4:$A$25,Return_flow_table!D$4:D$25)</f>
        <v>20</v>
      </c>
      <c r="BC7">
        <f ca="1">_xlfn.XLOOKUP($X7,Return_flow_table!$A$4:$A$25,Return_flow_table!E$4:E$25)</f>
        <v>20</v>
      </c>
      <c r="BD7">
        <f ca="1">_xlfn.XLOOKUP($X7,Return_flow_table!$A$4:$A$25,Return_flow_table!F$4:F$25)</f>
        <v>10</v>
      </c>
      <c r="BE7">
        <f ca="1">_xlfn.XLOOKUP($X7,Return_flow_table!$A$4:$A$25,Return_flow_table!G$4:G$25)</f>
        <v>10</v>
      </c>
      <c r="BF7">
        <f ca="1">_xlfn.XLOOKUP($X7,Return_flow_table!$A$4:$A$25,Return_flow_table!H$4:H$25)</f>
        <v>0</v>
      </c>
      <c r="BG7">
        <f ca="1">_xlfn.XLOOKUP($X7,Return_flow_table!$A$4:$A$25,Return_flow_table!I$4:I$25)</f>
        <v>0</v>
      </c>
      <c r="BH7">
        <f ca="1">_xlfn.XLOOKUP($X7,Return_flow_table!$A$4:$A$25,Return_flow_table!J$4:J$25)</f>
        <v>0</v>
      </c>
      <c r="BI7">
        <f ca="1">_xlfn.XLOOKUP($X7,Return_flow_table!$A$4:$A$25,Return_flow_table!K$4:K$25)</f>
        <v>20</v>
      </c>
      <c r="BJ7">
        <f ca="1">_xlfn.XLOOKUP($X7,Return_flow_table!$A$4:$A$25,Return_flow_table!L$4:L$25)</f>
        <v>20</v>
      </c>
      <c r="BK7" s="2">
        <f ca="1">_xlfn.XLOOKUP($X7,Return_flow_table!$A$4:$A$25,Return_flow_table!M$4:M$25)</f>
        <v>0</v>
      </c>
    </row>
    <row r="8" spans="1:63" x14ac:dyDescent="0.3">
      <c r="A8" t="s">
        <v>111</v>
      </c>
      <c r="B8" t="s">
        <v>98</v>
      </c>
      <c r="C8" t="s">
        <v>99</v>
      </c>
      <c r="D8">
        <v>46.7</v>
      </c>
      <c r="E8" t="s">
        <v>100</v>
      </c>
      <c r="F8" t="s">
        <v>100</v>
      </c>
      <c r="G8" t="s">
        <v>112</v>
      </c>
      <c r="H8" s="41" t="s">
        <v>102</v>
      </c>
      <c r="I8">
        <f>_xlfn.XLOOKUP(B8,Use_Code_Ranking!$A$4:$A$23,Use_Code_Ranking!$B$4:$B$23,9999)</f>
        <v>1</v>
      </c>
      <c r="J8">
        <f t="shared" ca="1" si="0"/>
        <v>1</v>
      </c>
      <c r="K8">
        <f t="shared" ca="1" si="1"/>
        <v>1</v>
      </c>
      <c r="L8">
        <f t="shared" ca="1" si="2"/>
        <v>0</v>
      </c>
      <c r="M8">
        <f t="shared" ca="1" si="3"/>
        <v>0</v>
      </c>
      <c r="N8" t="str">
        <f t="shared" ca="1" si="11"/>
        <v/>
      </c>
      <c r="O8" t="str">
        <f t="shared" ca="1" si="12"/>
        <v/>
      </c>
      <c r="P8" t="str">
        <f t="shared" si="4"/>
        <v/>
      </c>
      <c r="Q8" t="str">
        <f t="shared" si="5"/>
        <v/>
      </c>
      <c r="R8" t="str">
        <f t="shared" si="6"/>
        <v/>
      </c>
      <c r="S8" t="str">
        <f t="shared" si="7"/>
        <v/>
      </c>
      <c r="U8" s="2" t="str">
        <f ca="1">IF(ISBLANK($T8),IF(S8="Irrigation","Irrigation",IF(R8="Irrigation","Irrigation",IF(Q8="Domestic","Domestic",IF(P8="Stockwatering","Stockwatering",IF(N8="IRRIGATION_AND_MUNICIPAL","Irrigation and Municipal",IF(O8="IRRIGATION_AND_DOMESTIC","Irrigation and Domestic Municipality",_xlfn.XLOOKUP(J8,Use_Code_Ranking!$B$4:$B$23,Use_Code_Ranking!$A$4:$A$23))))))),$T8)</f>
        <v>Irrigation</v>
      </c>
      <c r="W8" s="23" t="str">
        <f ca="1"/>
        <v>A002928</v>
      </c>
      <c r="X8" s="4" t="str">
        <f t="shared" ca="1" si="13"/>
        <v>Irrigation</v>
      </c>
      <c r="Y8" t="str">
        <f t="shared" ca="1" si="8"/>
        <v>N</v>
      </c>
      <c r="Z8" s="2" t="str">
        <f t="shared" ca="1" si="9"/>
        <v>N</v>
      </c>
      <c r="AA8">
        <f t="shared" ca="1" si="14"/>
        <v>0</v>
      </c>
      <c r="AB8">
        <f t="shared" ca="1" si="10"/>
        <v>0</v>
      </c>
      <c r="AC8">
        <f t="shared" ca="1" si="10"/>
        <v>20</v>
      </c>
      <c r="AD8">
        <f t="shared" ca="1" si="10"/>
        <v>20</v>
      </c>
      <c r="AE8">
        <f t="shared" ca="1" si="10"/>
        <v>10</v>
      </c>
      <c r="AF8">
        <f t="shared" ca="1" si="10"/>
        <v>10</v>
      </c>
      <c r="AG8">
        <f t="shared" ca="1" si="10"/>
        <v>0</v>
      </c>
      <c r="AH8">
        <f t="shared" ca="1" si="10"/>
        <v>0</v>
      </c>
      <c r="AI8">
        <f t="shared" ca="1" si="10"/>
        <v>0</v>
      </c>
      <c r="AJ8">
        <f t="shared" ca="1" si="10"/>
        <v>20</v>
      </c>
      <c r="AK8">
        <f t="shared" ca="1" si="10"/>
        <v>20</v>
      </c>
      <c r="AL8">
        <f t="shared" ca="1" si="10"/>
        <v>0</v>
      </c>
      <c r="AM8" s="4" t="s">
        <v>103</v>
      </c>
      <c r="AZ8">
        <f ca="1">_xlfn.XLOOKUP($X8,Return_flow_table!$A$4:$A$25,Return_flow_table!B$4:B$25)</f>
        <v>0</v>
      </c>
      <c r="BA8">
        <f ca="1">_xlfn.XLOOKUP($X8,Return_flow_table!$A$4:$A$25,Return_flow_table!C$4:C$25)</f>
        <v>0</v>
      </c>
      <c r="BB8">
        <f ca="1">_xlfn.XLOOKUP($X8,Return_flow_table!$A$4:$A$25,Return_flow_table!D$4:D$25)</f>
        <v>20</v>
      </c>
      <c r="BC8">
        <f ca="1">_xlfn.XLOOKUP($X8,Return_flow_table!$A$4:$A$25,Return_flow_table!E$4:E$25)</f>
        <v>20</v>
      </c>
      <c r="BD8">
        <f ca="1">_xlfn.XLOOKUP($X8,Return_flow_table!$A$4:$A$25,Return_flow_table!F$4:F$25)</f>
        <v>10</v>
      </c>
      <c r="BE8">
        <f ca="1">_xlfn.XLOOKUP($X8,Return_flow_table!$A$4:$A$25,Return_flow_table!G$4:G$25)</f>
        <v>10</v>
      </c>
      <c r="BF8">
        <f ca="1">_xlfn.XLOOKUP($X8,Return_flow_table!$A$4:$A$25,Return_flow_table!H$4:H$25)</f>
        <v>0</v>
      </c>
      <c r="BG8">
        <f ca="1">_xlfn.XLOOKUP($X8,Return_flow_table!$A$4:$A$25,Return_flow_table!I$4:I$25)</f>
        <v>0</v>
      </c>
      <c r="BH8">
        <f ca="1">_xlfn.XLOOKUP($X8,Return_flow_table!$A$4:$A$25,Return_flow_table!J$4:J$25)</f>
        <v>0</v>
      </c>
      <c r="BI8">
        <f ca="1">_xlfn.XLOOKUP($X8,Return_flow_table!$A$4:$A$25,Return_flow_table!K$4:K$25)</f>
        <v>20</v>
      </c>
      <c r="BJ8">
        <f ca="1">_xlfn.XLOOKUP($X8,Return_flow_table!$A$4:$A$25,Return_flow_table!L$4:L$25)</f>
        <v>20</v>
      </c>
      <c r="BK8" s="2">
        <f ca="1">_xlfn.XLOOKUP($X8,Return_flow_table!$A$4:$A$25,Return_flow_table!M$4:M$25)</f>
        <v>0</v>
      </c>
    </row>
    <row r="9" spans="1:63" x14ac:dyDescent="0.3">
      <c r="A9" t="s">
        <v>111</v>
      </c>
      <c r="B9" t="s">
        <v>113</v>
      </c>
      <c r="C9" t="s">
        <v>99</v>
      </c>
      <c r="D9">
        <v>46.7</v>
      </c>
      <c r="E9" t="s">
        <v>100</v>
      </c>
      <c r="F9" t="s">
        <v>100</v>
      </c>
      <c r="G9" t="s">
        <v>112</v>
      </c>
      <c r="H9" s="41" t="s">
        <v>102</v>
      </c>
      <c r="I9">
        <f>_xlfn.XLOOKUP(B9,Use_Code_Ranking!$A$4:$A$23,Use_Code_Ranking!$B$4:$B$23,9999)</f>
        <v>6</v>
      </c>
      <c r="J9">
        <f t="shared" ca="1" si="0"/>
        <v>1</v>
      </c>
      <c r="K9">
        <f t="shared" ca="1" si="1"/>
        <v>1</v>
      </c>
      <c r="L9">
        <f t="shared" ca="1" si="2"/>
        <v>0</v>
      </c>
      <c r="M9">
        <f t="shared" ca="1" si="3"/>
        <v>0</v>
      </c>
      <c r="N9" t="str">
        <f t="shared" ca="1" si="11"/>
        <v/>
      </c>
      <c r="O9" t="str">
        <f t="shared" ca="1" si="12"/>
        <v/>
      </c>
      <c r="P9" t="str">
        <f t="shared" si="4"/>
        <v/>
      </c>
      <c r="Q9" t="str">
        <f t="shared" si="5"/>
        <v/>
      </c>
      <c r="R9" t="str">
        <f t="shared" si="6"/>
        <v/>
      </c>
      <c r="S9" t="str">
        <f t="shared" si="7"/>
        <v/>
      </c>
      <c r="U9" s="2" t="str">
        <f ca="1">IF(ISBLANK($T9),IF(S9="Irrigation","Irrigation",IF(R9="Irrigation","Irrigation",IF(Q9="Domestic","Domestic",IF(P9="Stockwatering","Stockwatering",IF(N9="IRRIGATION_AND_MUNICIPAL","Irrigation and Municipal",IF(O9="IRRIGATION_AND_DOMESTIC","Irrigation and Domestic Municipality",_xlfn.XLOOKUP(J9,Use_Code_Ranking!$B$4:$B$23,Use_Code_Ranking!$A$4:$A$23))))))),$T9)</f>
        <v>Irrigation</v>
      </c>
      <c r="W9" s="23" t="str">
        <f ca="1"/>
        <v>A003421</v>
      </c>
      <c r="X9" s="4" t="str">
        <f t="shared" ca="1" si="13"/>
        <v>Irrigation</v>
      </c>
      <c r="Y9" t="str">
        <f t="shared" ca="1" si="8"/>
        <v>N</v>
      </c>
      <c r="Z9" s="2" t="str">
        <f t="shared" ca="1" si="9"/>
        <v>N</v>
      </c>
      <c r="AA9">
        <f t="shared" ca="1" si="14"/>
        <v>0</v>
      </c>
      <c r="AB9">
        <f t="shared" ca="1" si="10"/>
        <v>0</v>
      </c>
      <c r="AC9">
        <f t="shared" ca="1" si="10"/>
        <v>20</v>
      </c>
      <c r="AD9">
        <f t="shared" ca="1" si="10"/>
        <v>20</v>
      </c>
      <c r="AE9">
        <f t="shared" ca="1" si="10"/>
        <v>10</v>
      </c>
      <c r="AF9">
        <f t="shared" ca="1" si="10"/>
        <v>10</v>
      </c>
      <c r="AG9">
        <f t="shared" ca="1" si="10"/>
        <v>0</v>
      </c>
      <c r="AH9">
        <f t="shared" ca="1" si="10"/>
        <v>0</v>
      </c>
      <c r="AI9">
        <f t="shared" ca="1" si="10"/>
        <v>0</v>
      </c>
      <c r="AJ9">
        <f t="shared" ca="1" si="10"/>
        <v>20</v>
      </c>
      <c r="AK9">
        <f t="shared" ca="1" si="10"/>
        <v>20</v>
      </c>
      <c r="AL9">
        <f t="shared" ca="1" si="10"/>
        <v>0</v>
      </c>
      <c r="AM9" s="4" t="s">
        <v>103</v>
      </c>
      <c r="AZ9">
        <f ca="1">_xlfn.XLOOKUP($X9,Return_flow_table!$A$4:$A$25,Return_flow_table!B$4:B$25)</f>
        <v>0</v>
      </c>
      <c r="BA9">
        <f ca="1">_xlfn.XLOOKUP($X9,Return_flow_table!$A$4:$A$25,Return_flow_table!C$4:C$25)</f>
        <v>0</v>
      </c>
      <c r="BB9">
        <f ca="1">_xlfn.XLOOKUP($X9,Return_flow_table!$A$4:$A$25,Return_flow_table!D$4:D$25)</f>
        <v>20</v>
      </c>
      <c r="BC9">
        <f ca="1">_xlfn.XLOOKUP($X9,Return_flow_table!$A$4:$A$25,Return_flow_table!E$4:E$25)</f>
        <v>20</v>
      </c>
      <c r="BD9">
        <f ca="1">_xlfn.XLOOKUP($X9,Return_flow_table!$A$4:$A$25,Return_flow_table!F$4:F$25)</f>
        <v>10</v>
      </c>
      <c r="BE9">
        <f ca="1">_xlfn.XLOOKUP($X9,Return_flow_table!$A$4:$A$25,Return_flow_table!G$4:G$25)</f>
        <v>10</v>
      </c>
      <c r="BF9">
        <f ca="1">_xlfn.XLOOKUP($X9,Return_flow_table!$A$4:$A$25,Return_flow_table!H$4:H$25)</f>
        <v>0</v>
      </c>
      <c r="BG9">
        <f ca="1">_xlfn.XLOOKUP($X9,Return_flow_table!$A$4:$A$25,Return_flow_table!I$4:I$25)</f>
        <v>0</v>
      </c>
      <c r="BH9">
        <f ca="1">_xlfn.XLOOKUP($X9,Return_flow_table!$A$4:$A$25,Return_flow_table!J$4:J$25)</f>
        <v>0</v>
      </c>
      <c r="BI9">
        <f ca="1">_xlfn.XLOOKUP($X9,Return_flow_table!$A$4:$A$25,Return_flow_table!K$4:K$25)</f>
        <v>20</v>
      </c>
      <c r="BJ9">
        <f ca="1">_xlfn.XLOOKUP($X9,Return_flow_table!$A$4:$A$25,Return_flow_table!L$4:L$25)</f>
        <v>20</v>
      </c>
      <c r="BK9" s="2">
        <f ca="1">_xlfn.XLOOKUP($X9,Return_flow_table!$A$4:$A$25,Return_flow_table!M$4:M$25)</f>
        <v>0</v>
      </c>
    </row>
    <row r="10" spans="1:63" x14ac:dyDescent="0.3">
      <c r="A10" t="s">
        <v>114</v>
      </c>
      <c r="B10" t="s">
        <v>98</v>
      </c>
      <c r="C10" t="s">
        <v>99</v>
      </c>
      <c r="D10">
        <v>18.3</v>
      </c>
      <c r="E10" t="s">
        <v>100</v>
      </c>
      <c r="F10" t="s">
        <v>100</v>
      </c>
      <c r="G10" t="s">
        <v>115</v>
      </c>
      <c r="H10" s="41" t="s">
        <v>102</v>
      </c>
      <c r="I10">
        <f>_xlfn.XLOOKUP(B10,Use_Code_Ranking!$A$4:$A$23,Use_Code_Ranking!$B$4:$B$23,9999)</f>
        <v>1</v>
      </c>
      <c r="J10">
        <f t="shared" ca="1" si="0"/>
        <v>1</v>
      </c>
      <c r="K10">
        <f t="shared" ca="1" si="1"/>
        <v>1</v>
      </c>
      <c r="L10">
        <f t="shared" ca="1" si="2"/>
        <v>0</v>
      </c>
      <c r="M10">
        <f t="shared" ca="1" si="3"/>
        <v>0</v>
      </c>
      <c r="N10" t="str">
        <f t="shared" ca="1" si="11"/>
        <v/>
      </c>
      <c r="O10" t="str">
        <f t="shared" ca="1" si="12"/>
        <v/>
      </c>
      <c r="P10" t="str">
        <f t="shared" si="4"/>
        <v/>
      </c>
      <c r="Q10" t="str">
        <f t="shared" si="5"/>
        <v/>
      </c>
      <c r="R10" t="str">
        <f t="shared" si="6"/>
        <v/>
      </c>
      <c r="S10" t="str">
        <f t="shared" si="7"/>
        <v/>
      </c>
      <c r="U10" s="2" t="str">
        <f ca="1">IF(ISBLANK($T10),IF(S10="Irrigation","Irrigation",IF(R10="Irrigation","Irrigation",IF(Q10="Domestic","Domestic",IF(P10="Stockwatering","Stockwatering",IF(N10="IRRIGATION_AND_MUNICIPAL","Irrigation and Municipal",IF(O10="IRRIGATION_AND_DOMESTIC","Irrigation and Domestic Municipality",_xlfn.XLOOKUP(J10,Use_Code_Ranking!$B$4:$B$23,Use_Code_Ranking!$A$4:$A$23))))))),$T10)</f>
        <v>Irrigation</v>
      </c>
      <c r="W10" s="23" t="str">
        <f ca="1"/>
        <v>A003601</v>
      </c>
      <c r="X10" s="4" t="str">
        <f t="shared" ca="1" si="13"/>
        <v>Municipal</v>
      </c>
      <c r="Y10" t="str">
        <f t="shared" ca="1" si="8"/>
        <v>N</v>
      </c>
      <c r="Z10" s="2" t="str">
        <f t="shared" ca="1" si="9"/>
        <v>N</v>
      </c>
      <c r="AA10">
        <f t="shared" ca="1" si="14"/>
        <v>0</v>
      </c>
      <c r="AB10">
        <f t="shared" ca="1" si="10"/>
        <v>0</v>
      </c>
      <c r="AC10">
        <f t="shared" ca="1" si="10"/>
        <v>0</v>
      </c>
      <c r="AD10">
        <f t="shared" ca="1" si="10"/>
        <v>0</v>
      </c>
      <c r="AE10">
        <f t="shared" ca="1" si="10"/>
        <v>0</v>
      </c>
      <c r="AF10">
        <f t="shared" ca="1" si="10"/>
        <v>0</v>
      </c>
      <c r="AG10">
        <f t="shared" ca="1" si="10"/>
        <v>0</v>
      </c>
      <c r="AH10">
        <f t="shared" ca="1" si="10"/>
        <v>0</v>
      </c>
      <c r="AI10">
        <f t="shared" ca="1" si="10"/>
        <v>0</v>
      </c>
      <c r="AJ10">
        <f t="shared" ca="1" si="10"/>
        <v>0</v>
      </c>
      <c r="AK10">
        <f t="shared" ca="1" si="10"/>
        <v>0</v>
      </c>
      <c r="AL10">
        <f t="shared" ca="1" si="10"/>
        <v>0</v>
      </c>
      <c r="AM10" s="4" t="s">
        <v>103</v>
      </c>
      <c r="AZ10">
        <f ca="1">_xlfn.XLOOKUP($X10,Return_flow_table!$A$4:$A$25,Return_flow_table!B$4:B$25)</f>
        <v>0</v>
      </c>
      <c r="BA10">
        <f ca="1">_xlfn.XLOOKUP($X10,Return_flow_table!$A$4:$A$25,Return_flow_table!C$4:C$25)</f>
        <v>0</v>
      </c>
      <c r="BB10">
        <f ca="1">_xlfn.XLOOKUP($X10,Return_flow_table!$A$4:$A$25,Return_flow_table!D$4:D$25)</f>
        <v>0</v>
      </c>
      <c r="BC10">
        <f ca="1">_xlfn.XLOOKUP($X10,Return_flow_table!$A$4:$A$25,Return_flow_table!E$4:E$25)</f>
        <v>0</v>
      </c>
      <c r="BD10">
        <f ca="1">_xlfn.XLOOKUP($X10,Return_flow_table!$A$4:$A$25,Return_flow_table!F$4:F$25)</f>
        <v>0</v>
      </c>
      <c r="BE10">
        <f ca="1">_xlfn.XLOOKUP($X10,Return_flow_table!$A$4:$A$25,Return_flow_table!G$4:G$25)</f>
        <v>0</v>
      </c>
      <c r="BF10">
        <f ca="1">_xlfn.XLOOKUP($X10,Return_flow_table!$A$4:$A$25,Return_flow_table!H$4:H$25)</f>
        <v>0</v>
      </c>
      <c r="BG10">
        <f ca="1">_xlfn.XLOOKUP($X10,Return_flow_table!$A$4:$A$25,Return_flow_table!I$4:I$25)</f>
        <v>0</v>
      </c>
      <c r="BH10">
        <f ca="1">_xlfn.XLOOKUP($X10,Return_flow_table!$A$4:$A$25,Return_flow_table!J$4:J$25)</f>
        <v>0</v>
      </c>
      <c r="BI10">
        <f ca="1">_xlfn.XLOOKUP($X10,Return_flow_table!$A$4:$A$25,Return_flow_table!K$4:K$25)</f>
        <v>0</v>
      </c>
      <c r="BJ10">
        <f ca="1">_xlfn.XLOOKUP($X10,Return_flow_table!$A$4:$A$25,Return_flow_table!L$4:L$25)</f>
        <v>0</v>
      </c>
      <c r="BK10" s="2">
        <f ca="1">_xlfn.XLOOKUP($X10,Return_flow_table!$A$4:$A$25,Return_flow_table!M$4:M$25)</f>
        <v>0</v>
      </c>
    </row>
    <row r="11" spans="1:63" x14ac:dyDescent="0.3">
      <c r="A11" t="s">
        <v>116</v>
      </c>
      <c r="B11" t="s">
        <v>98</v>
      </c>
      <c r="C11" t="s">
        <v>99</v>
      </c>
      <c r="D11">
        <v>118.9</v>
      </c>
      <c r="E11" t="s">
        <v>100</v>
      </c>
      <c r="F11" t="s">
        <v>100</v>
      </c>
      <c r="G11" t="s">
        <v>117</v>
      </c>
      <c r="H11" s="41" t="s">
        <v>118</v>
      </c>
      <c r="I11">
        <f>_xlfn.XLOOKUP(B11,Use_Code_Ranking!$A$4:$A$23,Use_Code_Ranking!$B$4:$B$23,9999)</f>
        <v>1</v>
      </c>
      <c r="J11">
        <f t="shared" ca="1" si="0"/>
        <v>1</v>
      </c>
      <c r="K11">
        <f t="shared" ca="1" si="1"/>
        <v>1</v>
      </c>
      <c r="L11">
        <f t="shared" ca="1" si="2"/>
        <v>0</v>
      </c>
      <c r="M11">
        <f t="shared" ca="1" si="3"/>
        <v>0</v>
      </c>
      <c r="N11" t="str">
        <f t="shared" ca="1" si="11"/>
        <v/>
      </c>
      <c r="O11" t="str">
        <f t="shared" ca="1" si="12"/>
        <v/>
      </c>
      <c r="P11" t="str">
        <f t="shared" si="4"/>
        <v/>
      </c>
      <c r="Q11" t="str">
        <f t="shared" si="5"/>
        <v/>
      </c>
      <c r="R11" t="str">
        <f t="shared" si="6"/>
        <v/>
      </c>
      <c r="S11" t="str">
        <f t="shared" si="7"/>
        <v/>
      </c>
      <c r="U11" s="2" t="str">
        <f ca="1">IF(ISBLANK($T11),IF(S11="Irrigation","Irrigation",IF(R11="Irrigation","Irrigation",IF(Q11="Domestic","Domestic",IF(P11="Stockwatering","Stockwatering",IF(N11="IRRIGATION_AND_MUNICIPAL","Irrigation and Municipal",IF(O11="IRRIGATION_AND_DOMESTIC","Irrigation and Domestic Municipality",_xlfn.XLOOKUP(J11,Use_Code_Ranking!$B$4:$B$23,Use_Code_Ranking!$A$4:$A$23))))))),$T11)</f>
        <v>Irrigation</v>
      </c>
      <c r="W11" s="23" t="str">
        <f ca="1"/>
        <v>A003633</v>
      </c>
      <c r="X11" s="4" t="str">
        <f t="shared" ca="1" si="13"/>
        <v>Irrigation</v>
      </c>
      <c r="Y11" t="str">
        <f t="shared" ca="1" si="8"/>
        <v>N</v>
      </c>
      <c r="Z11" s="2" t="str">
        <f t="shared" ca="1" si="9"/>
        <v>N</v>
      </c>
      <c r="AA11">
        <f t="shared" ca="1" si="14"/>
        <v>0</v>
      </c>
      <c r="AB11">
        <f t="shared" ca="1" si="10"/>
        <v>0</v>
      </c>
      <c r="AC11">
        <f t="shared" ca="1" si="10"/>
        <v>20</v>
      </c>
      <c r="AD11">
        <f t="shared" ca="1" si="10"/>
        <v>20</v>
      </c>
      <c r="AE11">
        <f t="shared" ca="1" si="10"/>
        <v>10</v>
      </c>
      <c r="AF11">
        <f t="shared" ca="1" si="10"/>
        <v>10</v>
      </c>
      <c r="AG11">
        <f t="shared" ca="1" si="10"/>
        <v>0</v>
      </c>
      <c r="AH11">
        <f t="shared" ca="1" si="10"/>
        <v>0</v>
      </c>
      <c r="AI11">
        <f t="shared" ca="1" si="10"/>
        <v>0</v>
      </c>
      <c r="AJ11">
        <f t="shared" ca="1" si="10"/>
        <v>20</v>
      </c>
      <c r="AK11">
        <f t="shared" ca="1" si="10"/>
        <v>20</v>
      </c>
      <c r="AL11">
        <f t="shared" ca="1" si="10"/>
        <v>0</v>
      </c>
      <c r="AM11" s="4" t="s">
        <v>103</v>
      </c>
      <c r="AZ11">
        <f ca="1">_xlfn.XLOOKUP($X11,Return_flow_table!$A$4:$A$25,Return_flow_table!B$4:B$25)</f>
        <v>0</v>
      </c>
      <c r="BA11">
        <f ca="1">_xlfn.XLOOKUP($X11,Return_flow_table!$A$4:$A$25,Return_flow_table!C$4:C$25)</f>
        <v>0</v>
      </c>
      <c r="BB11">
        <f ca="1">_xlfn.XLOOKUP($X11,Return_flow_table!$A$4:$A$25,Return_flow_table!D$4:D$25)</f>
        <v>20</v>
      </c>
      <c r="BC11">
        <f ca="1">_xlfn.XLOOKUP($X11,Return_flow_table!$A$4:$A$25,Return_flow_table!E$4:E$25)</f>
        <v>20</v>
      </c>
      <c r="BD11">
        <f ca="1">_xlfn.XLOOKUP($X11,Return_flow_table!$A$4:$A$25,Return_flow_table!F$4:F$25)</f>
        <v>10</v>
      </c>
      <c r="BE11">
        <f ca="1">_xlfn.XLOOKUP($X11,Return_flow_table!$A$4:$A$25,Return_flow_table!G$4:G$25)</f>
        <v>10</v>
      </c>
      <c r="BF11">
        <f ca="1">_xlfn.XLOOKUP($X11,Return_flow_table!$A$4:$A$25,Return_flow_table!H$4:H$25)</f>
        <v>0</v>
      </c>
      <c r="BG11">
        <f ca="1">_xlfn.XLOOKUP($X11,Return_flow_table!$A$4:$A$25,Return_flow_table!I$4:I$25)</f>
        <v>0</v>
      </c>
      <c r="BH11">
        <f ca="1">_xlfn.XLOOKUP($X11,Return_flow_table!$A$4:$A$25,Return_flow_table!J$4:J$25)</f>
        <v>0</v>
      </c>
      <c r="BI11">
        <f ca="1">_xlfn.XLOOKUP($X11,Return_flow_table!$A$4:$A$25,Return_flow_table!K$4:K$25)</f>
        <v>20</v>
      </c>
      <c r="BJ11">
        <f ca="1">_xlfn.XLOOKUP($X11,Return_flow_table!$A$4:$A$25,Return_flow_table!L$4:L$25)</f>
        <v>20</v>
      </c>
      <c r="BK11" s="2">
        <f ca="1">_xlfn.XLOOKUP($X11,Return_flow_table!$A$4:$A$25,Return_flow_table!M$4:M$25)</f>
        <v>0</v>
      </c>
    </row>
    <row r="12" spans="1:63" x14ac:dyDescent="0.3">
      <c r="A12" t="s">
        <v>119</v>
      </c>
      <c r="B12" t="s">
        <v>110</v>
      </c>
      <c r="C12" t="s">
        <v>99</v>
      </c>
      <c r="D12">
        <v>27.1</v>
      </c>
      <c r="E12" t="s">
        <v>100</v>
      </c>
      <c r="F12" t="s">
        <v>100</v>
      </c>
      <c r="G12" t="s">
        <v>120</v>
      </c>
      <c r="H12" s="41" t="s">
        <v>106</v>
      </c>
      <c r="I12">
        <f>_xlfn.XLOOKUP(B12,Use_Code_Ranking!$A$4:$A$23,Use_Code_Ranking!$B$4:$B$23,9999)</f>
        <v>3</v>
      </c>
      <c r="J12">
        <f t="shared" ca="1" si="0"/>
        <v>2</v>
      </c>
      <c r="K12">
        <f t="shared" ca="1" si="1"/>
        <v>0</v>
      </c>
      <c r="L12">
        <f t="shared" ca="1" si="2"/>
        <v>1</v>
      </c>
      <c r="M12">
        <f t="shared" ca="1" si="3"/>
        <v>0</v>
      </c>
      <c r="N12" t="str">
        <f t="shared" ca="1" si="11"/>
        <v/>
      </c>
      <c r="O12" t="str">
        <f t="shared" ca="1" si="12"/>
        <v/>
      </c>
      <c r="P12" t="str">
        <f t="shared" si="4"/>
        <v/>
      </c>
      <c r="Q12" t="str">
        <f t="shared" si="5"/>
        <v/>
      </c>
      <c r="R12" t="str">
        <f t="shared" si="6"/>
        <v/>
      </c>
      <c r="S12" t="str">
        <f t="shared" si="7"/>
        <v/>
      </c>
      <c r="U12" s="2" t="str">
        <f ca="1">IF(ISBLANK($T12),IF(S12="Irrigation","Irrigation",IF(R12="Irrigation","Irrigation",IF(Q12="Domestic","Domestic",IF(P12="Stockwatering","Stockwatering",IF(N12="IRRIGATION_AND_MUNICIPAL","Irrigation and Municipal",IF(O12="IRRIGATION_AND_DOMESTIC","Irrigation and Domestic Municipality",_xlfn.XLOOKUP(J12,Use_Code_Ranking!$B$4:$B$23,Use_Code_Ranking!$A$4:$A$23))))))),$T12)</f>
        <v>Municipal</v>
      </c>
      <c r="W12" s="23" t="str">
        <f ca="1"/>
        <v>A004307</v>
      </c>
      <c r="X12" s="4" t="str">
        <f t="shared" ca="1" si="13"/>
        <v>Irrigation</v>
      </c>
      <c r="Y12" t="str">
        <f t="shared" ca="1" si="8"/>
        <v>N</v>
      </c>
      <c r="Z12" s="2" t="str">
        <f t="shared" ca="1" si="9"/>
        <v>N</v>
      </c>
      <c r="AA12">
        <f t="shared" ca="1" si="14"/>
        <v>0</v>
      </c>
      <c r="AB12">
        <f t="shared" ca="1" si="10"/>
        <v>0</v>
      </c>
      <c r="AC12">
        <f t="shared" ca="1" si="10"/>
        <v>20</v>
      </c>
      <c r="AD12">
        <f t="shared" ca="1" si="10"/>
        <v>20</v>
      </c>
      <c r="AE12">
        <f t="shared" ca="1" si="10"/>
        <v>10</v>
      </c>
      <c r="AF12">
        <f t="shared" ca="1" si="10"/>
        <v>10</v>
      </c>
      <c r="AG12">
        <f t="shared" ca="1" si="10"/>
        <v>0</v>
      </c>
      <c r="AH12">
        <f t="shared" ca="1" si="10"/>
        <v>0</v>
      </c>
      <c r="AI12">
        <f t="shared" ca="1" si="10"/>
        <v>0</v>
      </c>
      <c r="AJ12">
        <f t="shared" ca="1" si="10"/>
        <v>20</v>
      </c>
      <c r="AK12">
        <f t="shared" ca="1" si="10"/>
        <v>20</v>
      </c>
      <c r="AL12">
        <f t="shared" ca="1" si="10"/>
        <v>0</v>
      </c>
      <c r="AM12" s="4" t="s">
        <v>103</v>
      </c>
      <c r="AZ12">
        <f ca="1">_xlfn.XLOOKUP($X12,Return_flow_table!$A$4:$A$25,Return_flow_table!B$4:B$25)</f>
        <v>0</v>
      </c>
      <c r="BA12">
        <f ca="1">_xlfn.XLOOKUP($X12,Return_flow_table!$A$4:$A$25,Return_flow_table!C$4:C$25)</f>
        <v>0</v>
      </c>
      <c r="BB12">
        <f ca="1">_xlfn.XLOOKUP($X12,Return_flow_table!$A$4:$A$25,Return_flow_table!D$4:D$25)</f>
        <v>20</v>
      </c>
      <c r="BC12">
        <f ca="1">_xlfn.XLOOKUP($X12,Return_flow_table!$A$4:$A$25,Return_flow_table!E$4:E$25)</f>
        <v>20</v>
      </c>
      <c r="BD12">
        <f ca="1">_xlfn.XLOOKUP($X12,Return_flow_table!$A$4:$A$25,Return_flow_table!F$4:F$25)</f>
        <v>10</v>
      </c>
      <c r="BE12">
        <f ca="1">_xlfn.XLOOKUP($X12,Return_flow_table!$A$4:$A$25,Return_flow_table!G$4:G$25)</f>
        <v>10</v>
      </c>
      <c r="BF12">
        <f ca="1">_xlfn.XLOOKUP($X12,Return_flow_table!$A$4:$A$25,Return_flow_table!H$4:H$25)</f>
        <v>0</v>
      </c>
      <c r="BG12">
        <f ca="1">_xlfn.XLOOKUP($X12,Return_flow_table!$A$4:$A$25,Return_flow_table!I$4:I$25)</f>
        <v>0</v>
      </c>
      <c r="BH12">
        <f ca="1">_xlfn.XLOOKUP($X12,Return_flow_table!$A$4:$A$25,Return_flow_table!J$4:J$25)</f>
        <v>0</v>
      </c>
      <c r="BI12">
        <f ca="1">_xlfn.XLOOKUP($X12,Return_flow_table!$A$4:$A$25,Return_flow_table!K$4:K$25)</f>
        <v>20</v>
      </c>
      <c r="BJ12">
        <f ca="1">_xlfn.XLOOKUP($X12,Return_flow_table!$A$4:$A$25,Return_flow_table!L$4:L$25)</f>
        <v>20</v>
      </c>
      <c r="BK12" s="2">
        <f ca="1">_xlfn.XLOOKUP($X12,Return_flow_table!$A$4:$A$25,Return_flow_table!M$4:M$25)</f>
        <v>0</v>
      </c>
    </row>
    <row r="13" spans="1:63" x14ac:dyDescent="0.3">
      <c r="A13" t="s">
        <v>119</v>
      </c>
      <c r="B13" t="s">
        <v>121</v>
      </c>
      <c r="C13" t="s">
        <v>99</v>
      </c>
      <c r="D13">
        <v>27.1</v>
      </c>
      <c r="E13" t="s">
        <v>100</v>
      </c>
      <c r="F13" t="s">
        <v>100</v>
      </c>
      <c r="G13" t="s">
        <v>120</v>
      </c>
      <c r="H13" s="41" t="s">
        <v>106</v>
      </c>
      <c r="I13">
        <f>_xlfn.XLOOKUP(B13,Use_Code_Ranking!$A$4:$A$23,Use_Code_Ranking!$B$4:$B$23,9999)</f>
        <v>2</v>
      </c>
      <c r="J13">
        <f t="shared" ca="1" si="0"/>
        <v>2</v>
      </c>
      <c r="K13">
        <f t="shared" ca="1" si="1"/>
        <v>0</v>
      </c>
      <c r="L13">
        <f t="shared" ca="1" si="2"/>
        <v>1</v>
      </c>
      <c r="M13">
        <f t="shared" ca="1" si="3"/>
        <v>0</v>
      </c>
      <c r="N13" t="str">
        <f t="shared" ca="1" si="11"/>
        <v/>
      </c>
      <c r="O13" t="str">
        <f t="shared" ca="1" si="12"/>
        <v/>
      </c>
      <c r="P13" t="str">
        <f t="shared" si="4"/>
        <v/>
      </c>
      <c r="Q13" t="str">
        <f t="shared" si="5"/>
        <v/>
      </c>
      <c r="R13" t="str">
        <f t="shared" si="6"/>
        <v/>
      </c>
      <c r="S13" t="str">
        <f t="shared" si="7"/>
        <v/>
      </c>
      <c r="U13" s="2" t="str">
        <f ca="1">IF(ISBLANK($T13),IF(S13="Irrigation","Irrigation",IF(R13="Irrigation","Irrigation",IF(Q13="Domestic","Domestic",IF(P13="Stockwatering","Stockwatering",IF(N13="IRRIGATION_AND_MUNICIPAL","Irrigation and Municipal",IF(O13="IRRIGATION_AND_DOMESTIC","Irrigation and Domestic Municipality",_xlfn.XLOOKUP(J13,Use_Code_Ranking!$B$4:$B$23,Use_Code_Ranking!$A$4:$A$23))))))),$T13)</f>
        <v>Municipal</v>
      </c>
      <c r="W13" s="23" t="str">
        <f ca="1"/>
        <v>A004308</v>
      </c>
      <c r="X13" s="4" t="str">
        <f t="shared" ca="1" si="13"/>
        <v>Irrigation</v>
      </c>
      <c r="Y13" t="str">
        <f t="shared" ca="1" si="8"/>
        <v>N</v>
      </c>
      <c r="Z13" s="2" t="str">
        <f t="shared" ca="1" si="9"/>
        <v>N</v>
      </c>
      <c r="AA13">
        <f t="shared" ca="1" si="14"/>
        <v>0</v>
      </c>
      <c r="AB13">
        <f t="shared" ca="1" si="10"/>
        <v>0</v>
      </c>
      <c r="AC13">
        <f t="shared" ca="1" si="10"/>
        <v>20</v>
      </c>
      <c r="AD13">
        <f t="shared" ca="1" si="10"/>
        <v>20</v>
      </c>
      <c r="AE13">
        <f t="shared" ca="1" si="10"/>
        <v>10</v>
      </c>
      <c r="AF13">
        <f t="shared" ca="1" si="10"/>
        <v>10</v>
      </c>
      <c r="AG13">
        <f t="shared" ca="1" si="10"/>
        <v>0</v>
      </c>
      <c r="AH13">
        <f t="shared" ca="1" si="10"/>
        <v>0</v>
      </c>
      <c r="AI13">
        <f t="shared" ca="1" si="10"/>
        <v>0</v>
      </c>
      <c r="AJ13">
        <f t="shared" ca="1" si="10"/>
        <v>20</v>
      </c>
      <c r="AK13">
        <f t="shared" ca="1" si="10"/>
        <v>20</v>
      </c>
      <c r="AL13">
        <f t="shared" ca="1" si="10"/>
        <v>0</v>
      </c>
      <c r="AM13" s="4" t="s">
        <v>103</v>
      </c>
      <c r="AZ13">
        <f ca="1">_xlfn.XLOOKUP($X13,Return_flow_table!$A$4:$A$25,Return_flow_table!B$4:B$25)</f>
        <v>0</v>
      </c>
      <c r="BA13">
        <f ca="1">_xlfn.XLOOKUP($X13,Return_flow_table!$A$4:$A$25,Return_flow_table!C$4:C$25)</f>
        <v>0</v>
      </c>
      <c r="BB13">
        <f ca="1">_xlfn.XLOOKUP($X13,Return_flow_table!$A$4:$A$25,Return_flow_table!D$4:D$25)</f>
        <v>20</v>
      </c>
      <c r="BC13">
        <f ca="1">_xlfn.XLOOKUP($X13,Return_flow_table!$A$4:$A$25,Return_flow_table!E$4:E$25)</f>
        <v>20</v>
      </c>
      <c r="BD13">
        <f ca="1">_xlfn.XLOOKUP($X13,Return_flow_table!$A$4:$A$25,Return_flow_table!F$4:F$25)</f>
        <v>10</v>
      </c>
      <c r="BE13">
        <f ca="1">_xlfn.XLOOKUP($X13,Return_flow_table!$A$4:$A$25,Return_flow_table!G$4:G$25)</f>
        <v>10</v>
      </c>
      <c r="BF13">
        <f ca="1">_xlfn.XLOOKUP($X13,Return_flow_table!$A$4:$A$25,Return_flow_table!H$4:H$25)</f>
        <v>0</v>
      </c>
      <c r="BG13">
        <f ca="1">_xlfn.XLOOKUP($X13,Return_flow_table!$A$4:$A$25,Return_flow_table!I$4:I$25)</f>
        <v>0</v>
      </c>
      <c r="BH13">
        <f ca="1">_xlfn.XLOOKUP($X13,Return_flow_table!$A$4:$A$25,Return_flow_table!J$4:J$25)</f>
        <v>0</v>
      </c>
      <c r="BI13">
        <f ca="1">_xlfn.XLOOKUP($X13,Return_flow_table!$A$4:$A$25,Return_flow_table!K$4:K$25)</f>
        <v>20</v>
      </c>
      <c r="BJ13">
        <f ca="1">_xlfn.XLOOKUP($X13,Return_flow_table!$A$4:$A$25,Return_flow_table!L$4:L$25)</f>
        <v>20</v>
      </c>
      <c r="BK13" s="2">
        <f ca="1">_xlfn.XLOOKUP($X13,Return_flow_table!$A$4:$A$25,Return_flow_table!M$4:M$25)</f>
        <v>0</v>
      </c>
    </row>
    <row r="14" spans="1:63" x14ac:dyDescent="0.3">
      <c r="A14" t="s">
        <v>122</v>
      </c>
      <c r="B14" t="s">
        <v>98</v>
      </c>
      <c r="C14" t="s">
        <v>99</v>
      </c>
      <c r="D14">
        <v>182</v>
      </c>
      <c r="E14" t="s">
        <v>100</v>
      </c>
      <c r="F14" t="s">
        <v>100</v>
      </c>
      <c r="G14" t="s">
        <v>123</v>
      </c>
      <c r="H14" s="41" t="s">
        <v>124</v>
      </c>
      <c r="I14">
        <f>_xlfn.XLOOKUP(B14,Use_Code_Ranking!$A$4:$A$23,Use_Code_Ranking!$B$4:$B$23,9999)</f>
        <v>1</v>
      </c>
      <c r="J14">
        <f t="shared" ca="1" si="0"/>
        <v>1</v>
      </c>
      <c r="K14">
        <f t="shared" ca="1" si="1"/>
        <v>1</v>
      </c>
      <c r="L14">
        <f t="shared" ca="1" si="2"/>
        <v>0</v>
      </c>
      <c r="M14">
        <f t="shared" ca="1" si="3"/>
        <v>0</v>
      </c>
      <c r="N14" t="str">
        <f t="shared" ca="1" si="11"/>
        <v/>
      </c>
      <c r="O14" t="str">
        <f t="shared" ca="1" si="12"/>
        <v/>
      </c>
      <c r="P14" t="str">
        <f t="shared" si="4"/>
        <v/>
      </c>
      <c r="Q14" t="str">
        <f t="shared" si="5"/>
        <v/>
      </c>
      <c r="R14" t="str">
        <f t="shared" si="6"/>
        <v/>
      </c>
      <c r="S14" t="str">
        <f t="shared" si="7"/>
        <v/>
      </c>
      <c r="U14" s="2" t="str">
        <f ca="1">IF(ISBLANK($T14),IF(S14="Irrigation","Irrigation",IF(R14="Irrigation","Irrigation",IF(Q14="Domestic","Domestic",IF(P14="Stockwatering","Stockwatering",IF(N14="IRRIGATION_AND_MUNICIPAL","Irrigation and Municipal",IF(O14="IRRIGATION_AND_DOMESTIC","Irrigation and Domestic Municipality",_xlfn.XLOOKUP(J14,Use_Code_Ranking!$B$4:$B$23,Use_Code_Ranking!$A$4:$A$23))))))),$T14)</f>
        <v>Irrigation</v>
      </c>
      <c r="W14" s="23" t="str">
        <f ca="1"/>
        <v>A004612</v>
      </c>
      <c r="X14" s="4" t="str">
        <f t="shared" ca="1" si="13"/>
        <v>Irrigation</v>
      </c>
      <c r="Y14" t="str">
        <f t="shared" ca="1" si="8"/>
        <v>N</v>
      </c>
      <c r="Z14" s="2" t="str">
        <f t="shared" ca="1" si="9"/>
        <v>N</v>
      </c>
      <c r="AA14">
        <f t="shared" ca="1" si="14"/>
        <v>0</v>
      </c>
      <c r="AB14">
        <f t="shared" ca="1" si="10"/>
        <v>0</v>
      </c>
      <c r="AC14">
        <f t="shared" ca="1" si="10"/>
        <v>20</v>
      </c>
      <c r="AD14">
        <f t="shared" ca="1" si="10"/>
        <v>20</v>
      </c>
      <c r="AE14">
        <f t="shared" ca="1" si="10"/>
        <v>10</v>
      </c>
      <c r="AF14">
        <f t="shared" ca="1" si="10"/>
        <v>10</v>
      </c>
      <c r="AG14">
        <f t="shared" ca="1" si="10"/>
        <v>0</v>
      </c>
      <c r="AH14">
        <f t="shared" ca="1" si="10"/>
        <v>0</v>
      </c>
      <c r="AI14">
        <f t="shared" ca="1" si="10"/>
        <v>0</v>
      </c>
      <c r="AJ14">
        <f t="shared" ca="1" si="10"/>
        <v>20</v>
      </c>
      <c r="AK14">
        <f t="shared" ca="1" si="10"/>
        <v>20</v>
      </c>
      <c r="AL14">
        <f t="shared" ca="1" si="10"/>
        <v>0</v>
      </c>
      <c r="AM14" s="4" t="s">
        <v>103</v>
      </c>
      <c r="AZ14">
        <f ca="1">_xlfn.XLOOKUP($X14,Return_flow_table!$A$4:$A$25,Return_flow_table!B$4:B$25)</f>
        <v>0</v>
      </c>
      <c r="BA14">
        <f ca="1">_xlfn.XLOOKUP($X14,Return_flow_table!$A$4:$A$25,Return_flow_table!C$4:C$25)</f>
        <v>0</v>
      </c>
      <c r="BB14">
        <f ca="1">_xlfn.XLOOKUP($X14,Return_flow_table!$A$4:$A$25,Return_flow_table!D$4:D$25)</f>
        <v>20</v>
      </c>
      <c r="BC14">
        <f ca="1">_xlfn.XLOOKUP($X14,Return_flow_table!$A$4:$A$25,Return_flow_table!E$4:E$25)</f>
        <v>20</v>
      </c>
      <c r="BD14">
        <f ca="1">_xlfn.XLOOKUP($X14,Return_flow_table!$A$4:$A$25,Return_flow_table!F$4:F$25)</f>
        <v>10</v>
      </c>
      <c r="BE14">
        <f ca="1">_xlfn.XLOOKUP($X14,Return_flow_table!$A$4:$A$25,Return_flow_table!G$4:G$25)</f>
        <v>10</v>
      </c>
      <c r="BF14">
        <f ca="1">_xlfn.XLOOKUP($X14,Return_flow_table!$A$4:$A$25,Return_flow_table!H$4:H$25)</f>
        <v>0</v>
      </c>
      <c r="BG14">
        <f ca="1">_xlfn.XLOOKUP($X14,Return_flow_table!$A$4:$A$25,Return_flow_table!I$4:I$25)</f>
        <v>0</v>
      </c>
      <c r="BH14">
        <f ca="1">_xlfn.XLOOKUP($X14,Return_flow_table!$A$4:$A$25,Return_flow_table!J$4:J$25)</f>
        <v>0</v>
      </c>
      <c r="BI14">
        <f ca="1">_xlfn.XLOOKUP($X14,Return_flow_table!$A$4:$A$25,Return_flow_table!K$4:K$25)</f>
        <v>20</v>
      </c>
      <c r="BJ14">
        <f ca="1">_xlfn.XLOOKUP($X14,Return_flow_table!$A$4:$A$25,Return_flow_table!L$4:L$25)</f>
        <v>20</v>
      </c>
      <c r="BK14" s="2">
        <f ca="1">_xlfn.XLOOKUP($X14,Return_flow_table!$A$4:$A$25,Return_flow_table!M$4:M$25)</f>
        <v>0</v>
      </c>
    </row>
    <row r="15" spans="1:63" x14ac:dyDescent="0.3">
      <c r="A15" t="s">
        <v>125</v>
      </c>
      <c r="B15" t="s">
        <v>98</v>
      </c>
      <c r="C15" t="s">
        <v>99</v>
      </c>
      <c r="D15">
        <v>67.8</v>
      </c>
      <c r="E15" t="s">
        <v>100</v>
      </c>
      <c r="F15" t="s">
        <v>100</v>
      </c>
      <c r="G15" t="s">
        <v>126</v>
      </c>
      <c r="H15" s="41" t="s">
        <v>102</v>
      </c>
      <c r="I15">
        <f>_xlfn.XLOOKUP(B15,Use_Code_Ranking!$A$4:$A$23,Use_Code_Ranking!$B$4:$B$23,9999)</f>
        <v>1</v>
      </c>
      <c r="J15">
        <f t="shared" ca="1" si="0"/>
        <v>1</v>
      </c>
      <c r="K15">
        <f t="shared" ca="1" si="1"/>
        <v>1</v>
      </c>
      <c r="L15">
        <f t="shared" ca="1" si="2"/>
        <v>0</v>
      </c>
      <c r="M15">
        <f t="shared" ca="1" si="3"/>
        <v>0</v>
      </c>
      <c r="N15" t="str">
        <f t="shared" ca="1" si="11"/>
        <v/>
      </c>
      <c r="O15" t="str">
        <f t="shared" ca="1" si="12"/>
        <v/>
      </c>
      <c r="P15" t="str">
        <f t="shared" si="4"/>
        <v/>
      </c>
      <c r="Q15" t="str">
        <f t="shared" si="5"/>
        <v/>
      </c>
      <c r="R15" t="str">
        <f t="shared" si="6"/>
        <v/>
      </c>
      <c r="S15" t="str">
        <f t="shared" si="7"/>
        <v/>
      </c>
      <c r="U15" s="2" t="str">
        <f ca="1">IF(ISBLANK($T15),IF(S15="Irrigation","Irrigation",IF(R15="Irrigation","Irrigation",IF(Q15="Domestic","Domestic",IF(P15="Stockwatering","Stockwatering",IF(N15="IRRIGATION_AND_MUNICIPAL","Irrigation and Municipal",IF(O15="IRRIGATION_AND_DOMESTIC","Irrigation and Domestic Municipality",_xlfn.XLOOKUP(J15,Use_Code_Ranking!$B$4:$B$23,Use_Code_Ranking!$A$4:$A$23))))))),$T15)</f>
        <v>Irrigation</v>
      </c>
      <c r="W15" s="23" t="str">
        <f ca="1"/>
        <v>A004832</v>
      </c>
      <c r="X15" s="4" t="str">
        <f t="shared" ca="1" si="13"/>
        <v>Irrigation</v>
      </c>
      <c r="Y15" t="str">
        <f t="shared" ca="1" si="8"/>
        <v>N</v>
      </c>
      <c r="Z15" s="2" t="str">
        <f t="shared" ca="1" si="9"/>
        <v>N</v>
      </c>
      <c r="AA15">
        <f t="shared" ca="1" si="14"/>
        <v>0</v>
      </c>
      <c r="AB15">
        <f t="shared" ca="1" si="10"/>
        <v>0</v>
      </c>
      <c r="AC15">
        <f t="shared" ca="1" si="10"/>
        <v>20</v>
      </c>
      <c r="AD15">
        <f t="shared" ca="1" si="10"/>
        <v>20</v>
      </c>
      <c r="AE15">
        <f t="shared" ca="1" si="10"/>
        <v>10</v>
      </c>
      <c r="AF15">
        <f t="shared" ca="1" si="10"/>
        <v>10</v>
      </c>
      <c r="AG15">
        <f t="shared" ca="1" si="10"/>
        <v>0</v>
      </c>
      <c r="AH15">
        <f t="shared" ca="1" si="10"/>
        <v>0</v>
      </c>
      <c r="AI15">
        <f t="shared" ca="1" si="10"/>
        <v>0</v>
      </c>
      <c r="AJ15">
        <f t="shared" ca="1" si="10"/>
        <v>20</v>
      </c>
      <c r="AK15">
        <f t="shared" ca="1" si="10"/>
        <v>20</v>
      </c>
      <c r="AL15">
        <f t="shared" ca="1" si="10"/>
        <v>0</v>
      </c>
      <c r="AM15" s="4" t="s">
        <v>103</v>
      </c>
      <c r="AZ15">
        <f ca="1">_xlfn.XLOOKUP($X15,Return_flow_table!$A$4:$A$25,Return_flow_table!B$4:B$25)</f>
        <v>0</v>
      </c>
      <c r="BA15">
        <f ca="1">_xlfn.XLOOKUP($X15,Return_flow_table!$A$4:$A$25,Return_flow_table!C$4:C$25)</f>
        <v>0</v>
      </c>
      <c r="BB15">
        <f ca="1">_xlfn.XLOOKUP($X15,Return_flow_table!$A$4:$A$25,Return_flow_table!D$4:D$25)</f>
        <v>20</v>
      </c>
      <c r="BC15">
        <f ca="1">_xlfn.XLOOKUP($X15,Return_flow_table!$A$4:$A$25,Return_flow_table!E$4:E$25)</f>
        <v>20</v>
      </c>
      <c r="BD15">
        <f ca="1">_xlfn.XLOOKUP($X15,Return_flow_table!$A$4:$A$25,Return_flow_table!F$4:F$25)</f>
        <v>10</v>
      </c>
      <c r="BE15">
        <f ca="1">_xlfn.XLOOKUP($X15,Return_flow_table!$A$4:$A$25,Return_flow_table!G$4:G$25)</f>
        <v>10</v>
      </c>
      <c r="BF15">
        <f ca="1">_xlfn.XLOOKUP($X15,Return_flow_table!$A$4:$A$25,Return_flow_table!H$4:H$25)</f>
        <v>0</v>
      </c>
      <c r="BG15">
        <f ca="1">_xlfn.XLOOKUP($X15,Return_flow_table!$A$4:$A$25,Return_flow_table!I$4:I$25)</f>
        <v>0</v>
      </c>
      <c r="BH15">
        <f ca="1">_xlfn.XLOOKUP($X15,Return_flow_table!$A$4:$A$25,Return_flow_table!J$4:J$25)</f>
        <v>0</v>
      </c>
      <c r="BI15">
        <f ca="1">_xlfn.XLOOKUP($X15,Return_flow_table!$A$4:$A$25,Return_flow_table!K$4:K$25)</f>
        <v>20</v>
      </c>
      <c r="BJ15">
        <f ca="1">_xlfn.XLOOKUP($X15,Return_flow_table!$A$4:$A$25,Return_flow_table!L$4:L$25)</f>
        <v>20</v>
      </c>
      <c r="BK15" s="2">
        <f ca="1">_xlfn.XLOOKUP($X15,Return_flow_table!$A$4:$A$25,Return_flow_table!M$4:M$25)</f>
        <v>0</v>
      </c>
    </row>
    <row r="16" spans="1:63" x14ac:dyDescent="0.3">
      <c r="A16" t="s">
        <v>127</v>
      </c>
      <c r="B16" t="s">
        <v>98</v>
      </c>
      <c r="C16" t="s">
        <v>99</v>
      </c>
      <c r="D16">
        <v>91.3</v>
      </c>
      <c r="E16" t="s">
        <v>100</v>
      </c>
      <c r="F16" t="s">
        <v>100</v>
      </c>
      <c r="G16" t="s">
        <v>128</v>
      </c>
      <c r="H16" s="41" t="s">
        <v>106</v>
      </c>
      <c r="I16">
        <f>_xlfn.XLOOKUP(B16,Use_Code_Ranking!$A$4:$A$23,Use_Code_Ranking!$B$4:$B$23,9999)</f>
        <v>1</v>
      </c>
      <c r="J16">
        <f t="shared" ca="1" si="0"/>
        <v>1</v>
      </c>
      <c r="K16">
        <f t="shared" ca="1" si="1"/>
        <v>1</v>
      </c>
      <c r="L16">
        <f t="shared" ca="1" si="2"/>
        <v>0</v>
      </c>
      <c r="M16">
        <f t="shared" ca="1" si="3"/>
        <v>0</v>
      </c>
      <c r="N16" t="str">
        <f t="shared" ca="1" si="11"/>
        <v/>
      </c>
      <c r="O16" t="str">
        <f t="shared" ca="1" si="12"/>
        <v/>
      </c>
      <c r="P16" t="str">
        <f t="shared" si="4"/>
        <v/>
      </c>
      <c r="Q16" t="str">
        <f t="shared" si="5"/>
        <v/>
      </c>
      <c r="R16" t="str">
        <f t="shared" si="6"/>
        <v/>
      </c>
      <c r="S16" t="str">
        <f t="shared" si="7"/>
        <v/>
      </c>
      <c r="U16" s="2" t="str">
        <f ca="1">IF(ISBLANK($T16),IF(S16="Irrigation","Irrigation",IF(R16="Irrigation","Irrigation",IF(Q16="Domestic","Domestic",IF(P16="Stockwatering","Stockwatering",IF(N16="IRRIGATION_AND_MUNICIPAL","Irrigation and Municipal",IF(O16="IRRIGATION_AND_DOMESTIC","Irrigation and Domestic Municipality",_xlfn.XLOOKUP(J16,Use_Code_Ranking!$B$4:$B$23,Use_Code_Ranking!$A$4:$A$23))))))),$T16)</f>
        <v>Irrigation</v>
      </c>
      <c r="W16" s="23" t="str">
        <f ca="1"/>
        <v>A006464</v>
      </c>
      <c r="X16" s="4" t="str">
        <f t="shared" ca="1" si="13"/>
        <v>Irrigation</v>
      </c>
      <c r="Y16" t="str">
        <f t="shared" ca="1" si="8"/>
        <v>N</v>
      </c>
      <c r="Z16" s="2" t="str">
        <f t="shared" ca="1" si="9"/>
        <v>N</v>
      </c>
      <c r="AA16">
        <f t="shared" ca="1" si="14"/>
        <v>0</v>
      </c>
      <c r="AB16">
        <f t="shared" ca="1" si="10"/>
        <v>0</v>
      </c>
      <c r="AC16">
        <f t="shared" ca="1" si="10"/>
        <v>20</v>
      </c>
      <c r="AD16">
        <f t="shared" ca="1" si="10"/>
        <v>20</v>
      </c>
      <c r="AE16">
        <f t="shared" ca="1" si="10"/>
        <v>10</v>
      </c>
      <c r="AF16">
        <f t="shared" ca="1" si="10"/>
        <v>10</v>
      </c>
      <c r="AG16">
        <f t="shared" ca="1" si="10"/>
        <v>0</v>
      </c>
      <c r="AH16">
        <f t="shared" ca="1" si="10"/>
        <v>0</v>
      </c>
      <c r="AI16">
        <f t="shared" ca="1" si="10"/>
        <v>0</v>
      </c>
      <c r="AJ16">
        <f t="shared" ca="1" si="10"/>
        <v>20</v>
      </c>
      <c r="AK16">
        <f t="shared" ca="1" si="10"/>
        <v>20</v>
      </c>
      <c r="AL16">
        <f t="shared" ca="1" si="10"/>
        <v>0</v>
      </c>
      <c r="AM16" s="4" t="s">
        <v>103</v>
      </c>
      <c r="AZ16">
        <f ca="1">_xlfn.XLOOKUP($X16,Return_flow_table!$A$4:$A$25,Return_flow_table!B$4:B$25)</f>
        <v>0</v>
      </c>
      <c r="BA16">
        <f ca="1">_xlfn.XLOOKUP($X16,Return_flow_table!$A$4:$A$25,Return_flow_table!C$4:C$25)</f>
        <v>0</v>
      </c>
      <c r="BB16">
        <f ca="1">_xlfn.XLOOKUP($X16,Return_flow_table!$A$4:$A$25,Return_flow_table!D$4:D$25)</f>
        <v>20</v>
      </c>
      <c r="BC16">
        <f ca="1">_xlfn.XLOOKUP($X16,Return_flow_table!$A$4:$A$25,Return_flow_table!E$4:E$25)</f>
        <v>20</v>
      </c>
      <c r="BD16">
        <f ca="1">_xlfn.XLOOKUP($X16,Return_flow_table!$A$4:$A$25,Return_flow_table!F$4:F$25)</f>
        <v>10</v>
      </c>
      <c r="BE16">
        <f ca="1">_xlfn.XLOOKUP($X16,Return_flow_table!$A$4:$A$25,Return_flow_table!G$4:G$25)</f>
        <v>10</v>
      </c>
      <c r="BF16">
        <f ca="1">_xlfn.XLOOKUP($X16,Return_flow_table!$A$4:$A$25,Return_flow_table!H$4:H$25)</f>
        <v>0</v>
      </c>
      <c r="BG16">
        <f ca="1">_xlfn.XLOOKUP($X16,Return_flow_table!$A$4:$A$25,Return_flow_table!I$4:I$25)</f>
        <v>0</v>
      </c>
      <c r="BH16">
        <f ca="1">_xlfn.XLOOKUP($X16,Return_flow_table!$A$4:$A$25,Return_flow_table!J$4:J$25)</f>
        <v>0</v>
      </c>
      <c r="BI16">
        <f ca="1">_xlfn.XLOOKUP($X16,Return_flow_table!$A$4:$A$25,Return_flow_table!K$4:K$25)</f>
        <v>20</v>
      </c>
      <c r="BJ16">
        <f ca="1">_xlfn.XLOOKUP($X16,Return_flow_table!$A$4:$A$25,Return_flow_table!L$4:L$25)</f>
        <v>20</v>
      </c>
      <c r="BK16" s="2">
        <f ca="1">_xlfn.XLOOKUP($X16,Return_flow_table!$A$4:$A$25,Return_flow_table!M$4:M$25)</f>
        <v>0</v>
      </c>
    </row>
    <row r="17" spans="1:63" x14ac:dyDescent="0.3">
      <c r="A17" t="s">
        <v>129</v>
      </c>
      <c r="B17" t="s">
        <v>98</v>
      </c>
      <c r="C17" t="s">
        <v>99</v>
      </c>
      <c r="D17">
        <v>41.5</v>
      </c>
      <c r="E17" t="s">
        <v>100</v>
      </c>
      <c r="F17" t="s">
        <v>100</v>
      </c>
      <c r="G17" t="s">
        <v>130</v>
      </c>
      <c r="H17" s="41" t="s">
        <v>102</v>
      </c>
      <c r="I17">
        <f>_xlfn.XLOOKUP(B17,Use_Code_Ranking!$A$4:$A$23,Use_Code_Ranking!$B$4:$B$23,9999)</f>
        <v>1</v>
      </c>
      <c r="J17">
        <f t="shared" ca="1" si="0"/>
        <v>1</v>
      </c>
      <c r="K17">
        <f t="shared" ca="1" si="1"/>
        <v>1</v>
      </c>
      <c r="L17">
        <f t="shared" ca="1" si="2"/>
        <v>0</v>
      </c>
      <c r="M17">
        <f t="shared" ca="1" si="3"/>
        <v>0</v>
      </c>
      <c r="N17" t="str">
        <f t="shared" ca="1" si="11"/>
        <v/>
      </c>
      <c r="O17" t="str">
        <f t="shared" ca="1" si="12"/>
        <v/>
      </c>
      <c r="P17" t="str">
        <f t="shared" si="4"/>
        <v/>
      </c>
      <c r="Q17" t="str">
        <f t="shared" si="5"/>
        <v/>
      </c>
      <c r="R17" t="str">
        <f t="shared" si="6"/>
        <v/>
      </c>
      <c r="S17" t="str">
        <f t="shared" si="7"/>
        <v/>
      </c>
      <c r="U17" s="2" t="str">
        <f ca="1">IF(ISBLANK($T17),IF(S17="Irrigation","Irrigation",IF(R17="Irrigation","Irrigation",IF(Q17="Domestic","Domestic",IF(P17="Stockwatering","Stockwatering",IF(N17="IRRIGATION_AND_MUNICIPAL","Irrigation and Municipal",IF(O17="IRRIGATION_AND_DOMESTIC","Irrigation and Domestic Municipality",_xlfn.XLOOKUP(J17,Use_Code_Ranking!$B$4:$B$23,Use_Code_Ranking!$A$4:$A$23))))))),$T17)</f>
        <v>Irrigation</v>
      </c>
      <c r="W17" s="23" t="str">
        <f ca="1"/>
        <v>A006642</v>
      </c>
      <c r="X17" s="4" t="str">
        <f t="shared" ca="1" si="13"/>
        <v>Irrigation</v>
      </c>
      <c r="Y17" t="str">
        <f t="shared" ca="1" si="8"/>
        <v>N</v>
      </c>
      <c r="Z17" s="2" t="str">
        <f t="shared" ca="1" si="9"/>
        <v>N</v>
      </c>
      <c r="AA17">
        <f t="shared" ca="1" si="14"/>
        <v>0</v>
      </c>
      <c r="AB17">
        <f t="shared" ca="1" si="10"/>
        <v>0</v>
      </c>
      <c r="AC17">
        <f t="shared" ca="1" si="10"/>
        <v>20</v>
      </c>
      <c r="AD17">
        <f t="shared" ca="1" si="10"/>
        <v>20</v>
      </c>
      <c r="AE17">
        <f t="shared" ca="1" si="10"/>
        <v>10</v>
      </c>
      <c r="AF17">
        <f t="shared" ca="1" si="10"/>
        <v>10</v>
      </c>
      <c r="AG17">
        <f t="shared" ca="1" si="10"/>
        <v>0</v>
      </c>
      <c r="AH17">
        <f t="shared" ca="1" si="10"/>
        <v>0</v>
      </c>
      <c r="AI17">
        <f t="shared" ca="1" si="10"/>
        <v>0</v>
      </c>
      <c r="AJ17">
        <f t="shared" ca="1" si="10"/>
        <v>20</v>
      </c>
      <c r="AK17">
        <f t="shared" ca="1" si="10"/>
        <v>20</v>
      </c>
      <c r="AL17">
        <f t="shared" ca="1" si="10"/>
        <v>0</v>
      </c>
      <c r="AM17" s="4" t="s">
        <v>103</v>
      </c>
      <c r="AZ17">
        <f ca="1">_xlfn.XLOOKUP($X17,Return_flow_table!$A$4:$A$25,Return_flow_table!B$4:B$25)</f>
        <v>0</v>
      </c>
      <c r="BA17">
        <f ca="1">_xlfn.XLOOKUP($X17,Return_flow_table!$A$4:$A$25,Return_flow_table!C$4:C$25)</f>
        <v>0</v>
      </c>
      <c r="BB17">
        <f ca="1">_xlfn.XLOOKUP($X17,Return_flow_table!$A$4:$A$25,Return_flow_table!D$4:D$25)</f>
        <v>20</v>
      </c>
      <c r="BC17">
        <f ca="1">_xlfn.XLOOKUP($X17,Return_flow_table!$A$4:$A$25,Return_flow_table!E$4:E$25)</f>
        <v>20</v>
      </c>
      <c r="BD17">
        <f ca="1">_xlfn.XLOOKUP($X17,Return_flow_table!$A$4:$A$25,Return_flow_table!F$4:F$25)</f>
        <v>10</v>
      </c>
      <c r="BE17">
        <f ca="1">_xlfn.XLOOKUP($X17,Return_flow_table!$A$4:$A$25,Return_flow_table!G$4:G$25)</f>
        <v>10</v>
      </c>
      <c r="BF17">
        <f ca="1">_xlfn.XLOOKUP($X17,Return_flow_table!$A$4:$A$25,Return_flow_table!H$4:H$25)</f>
        <v>0</v>
      </c>
      <c r="BG17">
        <f ca="1">_xlfn.XLOOKUP($X17,Return_flow_table!$A$4:$A$25,Return_flow_table!I$4:I$25)</f>
        <v>0</v>
      </c>
      <c r="BH17">
        <f ca="1">_xlfn.XLOOKUP($X17,Return_flow_table!$A$4:$A$25,Return_flow_table!J$4:J$25)</f>
        <v>0</v>
      </c>
      <c r="BI17">
        <f ca="1">_xlfn.XLOOKUP($X17,Return_flow_table!$A$4:$A$25,Return_flow_table!K$4:K$25)</f>
        <v>20</v>
      </c>
      <c r="BJ17">
        <f ca="1">_xlfn.XLOOKUP($X17,Return_flow_table!$A$4:$A$25,Return_flow_table!L$4:L$25)</f>
        <v>20</v>
      </c>
      <c r="BK17" s="2">
        <f ca="1">_xlfn.XLOOKUP($X17,Return_flow_table!$A$4:$A$25,Return_flow_table!M$4:M$25)</f>
        <v>0</v>
      </c>
    </row>
    <row r="18" spans="1:63" x14ac:dyDescent="0.3">
      <c r="A18" t="s">
        <v>131</v>
      </c>
      <c r="B18" t="s">
        <v>98</v>
      </c>
      <c r="C18" t="s">
        <v>99</v>
      </c>
      <c r="D18">
        <v>36.5</v>
      </c>
      <c r="E18" t="s">
        <v>100</v>
      </c>
      <c r="F18" t="s">
        <v>100</v>
      </c>
      <c r="G18" t="s">
        <v>132</v>
      </c>
      <c r="H18" s="41" t="s">
        <v>106</v>
      </c>
      <c r="I18">
        <f>_xlfn.XLOOKUP(B18,Use_Code_Ranking!$A$4:$A$23,Use_Code_Ranking!$B$4:$B$23,9999)</f>
        <v>1</v>
      </c>
      <c r="J18">
        <f t="shared" ca="1" si="0"/>
        <v>1</v>
      </c>
      <c r="K18">
        <f t="shared" ca="1" si="1"/>
        <v>1</v>
      </c>
      <c r="L18">
        <f t="shared" ca="1" si="2"/>
        <v>0</v>
      </c>
      <c r="M18">
        <f t="shared" ca="1" si="3"/>
        <v>0</v>
      </c>
      <c r="N18" t="str">
        <f t="shared" ca="1" si="11"/>
        <v/>
      </c>
      <c r="O18" t="str">
        <f t="shared" ca="1" si="12"/>
        <v/>
      </c>
      <c r="P18" t="str">
        <f t="shared" si="4"/>
        <v/>
      </c>
      <c r="Q18" t="str">
        <f t="shared" si="5"/>
        <v/>
      </c>
      <c r="R18" t="str">
        <f t="shared" si="6"/>
        <v/>
      </c>
      <c r="S18" t="str">
        <f t="shared" si="7"/>
        <v/>
      </c>
      <c r="U18" s="2" t="str">
        <f ca="1">IF(ISBLANK($T18),IF(S18="Irrigation","Irrigation",IF(R18="Irrigation","Irrigation",IF(Q18="Domestic","Domestic",IF(P18="Stockwatering","Stockwatering",IF(N18="IRRIGATION_AND_MUNICIPAL","Irrigation and Municipal",IF(O18="IRRIGATION_AND_DOMESTIC","Irrigation and Domestic Municipality",_xlfn.XLOOKUP(J18,Use_Code_Ranking!$B$4:$B$23,Use_Code_Ranking!$A$4:$A$23))))))),$T18)</f>
        <v>Irrigation</v>
      </c>
      <c r="W18" s="23" t="str">
        <f ca="1"/>
        <v>A006805A</v>
      </c>
      <c r="X18" s="4" t="str">
        <f t="shared" ca="1" si="13"/>
        <v>Irrigation</v>
      </c>
      <c r="Y18" t="str">
        <f t="shared" ca="1" si="8"/>
        <v>N</v>
      </c>
      <c r="Z18" s="2" t="str">
        <f t="shared" ca="1" si="9"/>
        <v>N</v>
      </c>
      <c r="AA18">
        <f t="shared" ca="1" si="14"/>
        <v>0</v>
      </c>
      <c r="AB18">
        <f t="shared" ca="1" si="10"/>
        <v>0</v>
      </c>
      <c r="AC18">
        <f t="shared" ca="1" si="10"/>
        <v>20</v>
      </c>
      <c r="AD18">
        <f t="shared" ca="1" si="10"/>
        <v>20</v>
      </c>
      <c r="AE18">
        <f t="shared" ca="1" si="10"/>
        <v>10</v>
      </c>
      <c r="AF18">
        <f t="shared" ca="1" si="10"/>
        <v>10</v>
      </c>
      <c r="AG18">
        <f t="shared" ca="1" si="10"/>
        <v>0</v>
      </c>
      <c r="AH18">
        <f t="shared" ca="1" si="10"/>
        <v>0</v>
      </c>
      <c r="AI18">
        <f t="shared" ca="1" si="10"/>
        <v>0</v>
      </c>
      <c r="AJ18">
        <f t="shared" ca="1" si="10"/>
        <v>20</v>
      </c>
      <c r="AK18">
        <f t="shared" ca="1" si="10"/>
        <v>20</v>
      </c>
      <c r="AL18">
        <f t="shared" ca="1" si="10"/>
        <v>0</v>
      </c>
      <c r="AM18" s="4" t="s">
        <v>103</v>
      </c>
      <c r="AZ18">
        <f ca="1">_xlfn.XLOOKUP($X18,Return_flow_table!$A$4:$A$25,Return_flow_table!B$4:B$25)</f>
        <v>0</v>
      </c>
      <c r="BA18">
        <f ca="1">_xlfn.XLOOKUP($X18,Return_flow_table!$A$4:$A$25,Return_flow_table!C$4:C$25)</f>
        <v>0</v>
      </c>
      <c r="BB18">
        <f ca="1">_xlfn.XLOOKUP($X18,Return_flow_table!$A$4:$A$25,Return_flow_table!D$4:D$25)</f>
        <v>20</v>
      </c>
      <c r="BC18">
        <f ca="1">_xlfn.XLOOKUP($X18,Return_flow_table!$A$4:$A$25,Return_flow_table!E$4:E$25)</f>
        <v>20</v>
      </c>
      <c r="BD18">
        <f ca="1">_xlfn.XLOOKUP($X18,Return_flow_table!$A$4:$A$25,Return_flow_table!F$4:F$25)</f>
        <v>10</v>
      </c>
      <c r="BE18">
        <f ca="1">_xlfn.XLOOKUP($X18,Return_flow_table!$A$4:$A$25,Return_flow_table!G$4:G$25)</f>
        <v>10</v>
      </c>
      <c r="BF18">
        <f ca="1">_xlfn.XLOOKUP($X18,Return_flow_table!$A$4:$A$25,Return_flow_table!H$4:H$25)</f>
        <v>0</v>
      </c>
      <c r="BG18">
        <f ca="1">_xlfn.XLOOKUP($X18,Return_flow_table!$A$4:$A$25,Return_flow_table!I$4:I$25)</f>
        <v>0</v>
      </c>
      <c r="BH18">
        <f ca="1">_xlfn.XLOOKUP($X18,Return_flow_table!$A$4:$A$25,Return_flow_table!J$4:J$25)</f>
        <v>0</v>
      </c>
      <c r="BI18">
        <f ca="1">_xlfn.XLOOKUP($X18,Return_flow_table!$A$4:$A$25,Return_flow_table!K$4:K$25)</f>
        <v>20</v>
      </c>
      <c r="BJ18">
        <f ca="1">_xlfn.XLOOKUP($X18,Return_flow_table!$A$4:$A$25,Return_flow_table!L$4:L$25)</f>
        <v>20</v>
      </c>
      <c r="BK18" s="2">
        <f ca="1">_xlfn.XLOOKUP($X18,Return_flow_table!$A$4:$A$25,Return_flow_table!M$4:M$25)</f>
        <v>0</v>
      </c>
    </row>
    <row r="19" spans="1:63" x14ac:dyDescent="0.3">
      <c r="A19" t="s">
        <v>133</v>
      </c>
      <c r="B19" t="s">
        <v>98</v>
      </c>
      <c r="C19" t="s">
        <v>99</v>
      </c>
      <c r="D19">
        <v>86.3</v>
      </c>
      <c r="E19" t="s">
        <v>100</v>
      </c>
      <c r="F19" t="s">
        <v>100</v>
      </c>
      <c r="G19" t="s">
        <v>134</v>
      </c>
      <c r="H19" s="41" t="s">
        <v>102</v>
      </c>
      <c r="I19">
        <f>_xlfn.XLOOKUP(B19,Use_Code_Ranking!$A$4:$A$23,Use_Code_Ranking!$B$4:$B$23,9999)</f>
        <v>1</v>
      </c>
      <c r="J19">
        <f t="shared" ca="1" si="0"/>
        <v>1</v>
      </c>
      <c r="K19">
        <f t="shared" ca="1" si="1"/>
        <v>1</v>
      </c>
      <c r="L19">
        <f t="shared" ca="1" si="2"/>
        <v>0</v>
      </c>
      <c r="M19">
        <f t="shared" ca="1" si="3"/>
        <v>0</v>
      </c>
      <c r="N19" t="str">
        <f t="shared" ca="1" si="11"/>
        <v/>
      </c>
      <c r="O19" t="str">
        <f t="shared" ca="1" si="12"/>
        <v/>
      </c>
      <c r="P19" t="str">
        <f t="shared" si="4"/>
        <v/>
      </c>
      <c r="Q19" t="str">
        <f t="shared" si="5"/>
        <v/>
      </c>
      <c r="R19" t="str">
        <f t="shared" si="6"/>
        <v/>
      </c>
      <c r="S19" t="str">
        <f t="shared" si="7"/>
        <v/>
      </c>
      <c r="U19" s="2" t="str">
        <f ca="1">IF(ISBLANK($T19),IF(S19="Irrigation","Irrigation",IF(R19="Irrigation","Irrigation",IF(Q19="Domestic","Domestic",IF(P19="Stockwatering","Stockwatering",IF(N19="IRRIGATION_AND_MUNICIPAL","Irrigation and Municipal",IF(O19="IRRIGATION_AND_DOMESTIC","Irrigation and Domestic Municipality",_xlfn.XLOOKUP(J19,Use_Code_Ranking!$B$4:$B$23,Use_Code_Ranking!$A$4:$A$23))))))),$T19)</f>
        <v>Irrigation</v>
      </c>
      <c r="W19" s="23" t="str">
        <f ca="1"/>
        <v>A006854</v>
      </c>
      <c r="X19" s="4" t="str">
        <f t="shared" ca="1" si="13"/>
        <v>Irrigation</v>
      </c>
      <c r="Y19" t="str">
        <f t="shared" ca="1" si="8"/>
        <v>N</v>
      </c>
      <c r="Z19" s="2" t="str">
        <f t="shared" ca="1" si="9"/>
        <v>N</v>
      </c>
      <c r="AA19">
        <f t="shared" ca="1" si="14"/>
        <v>0</v>
      </c>
      <c r="AB19">
        <f t="shared" ca="1" si="10"/>
        <v>0</v>
      </c>
      <c r="AC19">
        <f t="shared" ca="1" si="10"/>
        <v>20</v>
      </c>
      <c r="AD19">
        <f t="shared" ca="1" si="10"/>
        <v>20</v>
      </c>
      <c r="AE19">
        <f t="shared" ca="1" si="10"/>
        <v>10</v>
      </c>
      <c r="AF19">
        <f t="shared" ca="1" si="10"/>
        <v>10</v>
      </c>
      <c r="AG19">
        <f t="shared" ca="1" si="10"/>
        <v>0</v>
      </c>
      <c r="AH19">
        <f t="shared" ca="1" si="10"/>
        <v>0</v>
      </c>
      <c r="AI19">
        <f t="shared" ca="1" si="10"/>
        <v>0</v>
      </c>
      <c r="AJ19">
        <f t="shared" ca="1" si="10"/>
        <v>20</v>
      </c>
      <c r="AK19">
        <f t="shared" ca="1" si="10"/>
        <v>20</v>
      </c>
      <c r="AL19">
        <f t="shared" ca="1" si="10"/>
        <v>0</v>
      </c>
      <c r="AM19" s="4" t="s">
        <v>103</v>
      </c>
      <c r="AZ19">
        <f ca="1">_xlfn.XLOOKUP($X19,Return_flow_table!$A$4:$A$25,Return_flow_table!B$4:B$25)</f>
        <v>0</v>
      </c>
      <c r="BA19">
        <f ca="1">_xlfn.XLOOKUP($X19,Return_flow_table!$A$4:$A$25,Return_flow_table!C$4:C$25)</f>
        <v>0</v>
      </c>
      <c r="BB19">
        <f ca="1">_xlfn.XLOOKUP($X19,Return_flow_table!$A$4:$A$25,Return_flow_table!D$4:D$25)</f>
        <v>20</v>
      </c>
      <c r="BC19">
        <f ca="1">_xlfn.XLOOKUP($X19,Return_flow_table!$A$4:$A$25,Return_flow_table!E$4:E$25)</f>
        <v>20</v>
      </c>
      <c r="BD19">
        <f ca="1">_xlfn.XLOOKUP($X19,Return_flow_table!$A$4:$A$25,Return_flow_table!F$4:F$25)</f>
        <v>10</v>
      </c>
      <c r="BE19">
        <f ca="1">_xlfn.XLOOKUP($X19,Return_flow_table!$A$4:$A$25,Return_flow_table!G$4:G$25)</f>
        <v>10</v>
      </c>
      <c r="BF19">
        <f ca="1">_xlfn.XLOOKUP($X19,Return_flow_table!$A$4:$A$25,Return_flow_table!H$4:H$25)</f>
        <v>0</v>
      </c>
      <c r="BG19">
        <f ca="1">_xlfn.XLOOKUP($X19,Return_flow_table!$A$4:$A$25,Return_flow_table!I$4:I$25)</f>
        <v>0</v>
      </c>
      <c r="BH19">
        <f ca="1">_xlfn.XLOOKUP($X19,Return_flow_table!$A$4:$A$25,Return_flow_table!J$4:J$25)</f>
        <v>0</v>
      </c>
      <c r="BI19">
        <f ca="1">_xlfn.XLOOKUP($X19,Return_flow_table!$A$4:$A$25,Return_flow_table!K$4:K$25)</f>
        <v>20</v>
      </c>
      <c r="BJ19">
        <f ca="1">_xlfn.XLOOKUP($X19,Return_flow_table!$A$4:$A$25,Return_flow_table!L$4:L$25)</f>
        <v>20</v>
      </c>
      <c r="BK19" s="2">
        <f ca="1">_xlfn.XLOOKUP($X19,Return_flow_table!$A$4:$A$25,Return_flow_table!M$4:M$25)</f>
        <v>0</v>
      </c>
    </row>
    <row r="20" spans="1:63" x14ac:dyDescent="0.3">
      <c r="A20" t="s">
        <v>135</v>
      </c>
      <c r="B20" t="s">
        <v>98</v>
      </c>
      <c r="C20" t="s">
        <v>99</v>
      </c>
      <c r="D20">
        <v>365</v>
      </c>
      <c r="E20" t="s">
        <v>100</v>
      </c>
      <c r="F20" t="s">
        <v>100</v>
      </c>
      <c r="G20" t="s">
        <v>136</v>
      </c>
      <c r="H20" s="41" t="s">
        <v>106</v>
      </c>
      <c r="I20">
        <f>_xlfn.XLOOKUP(B20,Use_Code_Ranking!$A$4:$A$23,Use_Code_Ranking!$B$4:$B$23,9999)</f>
        <v>1</v>
      </c>
      <c r="J20">
        <f t="shared" ca="1" si="0"/>
        <v>1</v>
      </c>
      <c r="K20">
        <f t="shared" ca="1" si="1"/>
        <v>1</v>
      </c>
      <c r="L20">
        <f t="shared" ca="1" si="2"/>
        <v>0</v>
      </c>
      <c r="M20">
        <f t="shared" ca="1" si="3"/>
        <v>0</v>
      </c>
      <c r="N20" t="str">
        <f t="shared" ca="1" si="11"/>
        <v/>
      </c>
      <c r="O20" t="str">
        <f t="shared" ca="1" si="12"/>
        <v/>
      </c>
      <c r="P20" t="str">
        <f t="shared" si="4"/>
        <v/>
      </c>
      <c r="Q20" t="str">
        <f t="shared" si="5"/>
        <v/>
      </c>
      <c r="R20" t="str">
        <f t="shared" si="6"/>
        <v/>
      </c>
      <c r="S20" t="str">
        <f t="shared" si="7"/>
        <v/>
      </c>
      <c r="U20" s="2" t="str">
        <f ca="1">IF(ISBLANK($T20),IF(S20="Irrigation","Irrigation",IF(R20="Irrigation","Irrigation",IF(Q20="Domestic","Domestic",IF(P20="Stockwatering","Stockwatering",IF(N20="IRRIGATION_AND_MUNICIPAL","Irrigation and Municipal",IF(O20="IRRIGATION_AND_DOMESTIC","Irrigation and Domestic Municipality",_xlfn.XLOOKUP(J20,Use_Code_Ranking!$B$4:$B$23,Use_Code_Ranking!$A$4:$A$23))))))),$T20)</f>
        <v>Irrigation</v>
      </c>
      <c r="W20" s="23" t="str">
        <f ca="1"/>
        <v>A006855</v>
      </c>
      <c r="X20" s="4" t="str">
        <f t="shared" ca="1" si="13"/>
        <v>Irrigation</v>
      </c>
      <c r="Y20" t="str">
        <f t="shared" ca="1" si="8"/>
        <v>N</v>
      </c>
      <c r="Z20" s="2" t="str">
        <f t="shared" ca="1" si="9"/>
        <v>N</v>
      </c>
      <c r="AA20">
        <f t="shared" ca="1" si="14"/>
        <v>0</v>
      </c>
      <c r="AB20">
        <f t="shared" ca="1" si="14"/>
        <v>0</v>
      </c>
      <c r="AC20">
        <f t="shared" ca="1" si="14"/>
        <v>20</v>
      </c>
      <c r="AD20">
        <f t="shared" ca="1" si="14"/>
        <v>20</v>
      </c>
      <c r="AE20">
        <f t="shared" ca="1" si="14"/>
        <v>10</v>
      </c>
      <c r="AF20">
        <f t="shared" ref="AF20:AH83" ca="1" si="15">IF($AM20="STANDARD",BE20,AS20)</f>
        <v>10</v>
      </c>
      <c r="AG20">
        <f t="shared" ref="AG20:AG83" ca="1" si="16">IF($AM20="STANDARD",BF20,AT20)</f>
        <v>0</v>
      </c>
      <c r="AH20">
        <f t="shared" ca="1" si="15"/>
        <v>0</v>
      </c>
      <c r="AI20">
        <f t="shared" ref="AI20:AL83" ca="1" si="17">IF($AM20="STANDARD",BH20,AV20)</f>
        <v>0</v>
      </c>
      <c r="AJ20">
        <f t="shared" ca="1" si="17"/>
        <v>20</v>
      </c>
      <c r="AK20">
        <f t="shared" ca="1" si="17"/>
        <v>20</v>
      </c>
      <c r="AL20">
        <f t="shared" ca="1" si="17"/>
        <v>0</v>
      </c>
      <c r="AM20" s="4" t="s">
        <v>103</v>
      </c>
      <c r="AZ20">
        <f ca="1">_xlfn.XLOOKUP($X20,Return_flow_table!$A$4:$A$25,Return_flow_table!B$4:B$25)</f>
        <v>0</v>
      </c>
      <c r="BA20">
        <f ca="1">_xlfn.XLOOKUP($X20,Return_flow_table!$A$4:$A$25,Return_flow_table!C$4:C$25)</f>
        <v>0</v>
      </c>
      <c r="BB20">
        <f ca="1">_xlfn.XLOOKUP($X20,Return_flow_table!$A$4:$A$25,Return_flow_table!D$4:D$25)</f>
        <v>20</v>
      </c>
      <c r="BC20">
        <f ca="1">_xlfn.XLOOKUP($X20,Return_flow_table!$A$4:$A$25,Return_flow_table!E$4:E$25)</f>
        <v>20</v>
      </c>
      <c r="BD20">
        <f ca="1">_xlfn.XLOOKUP($X20,Return_flow_table!$A$4:$A$25,Return_flow_table!F$4:F$25)</f>
        <v>10</v>
      </c>
      <c r="BE20">
        <f ca="1">_xlfn.XLOOKUP($X20,Return_flow_table!$A$4:$A$25,Return_flow_table!G$4:G$25)</f>
        <v>10</v>
      </c>
      <c r="BF20">
        <f ca="1">_xlfn.XLOOKUP($X20,Return_flow_table!$A$4:$A$25,Return_flow_table!H$4:H$25)</f>
        <v>0</v>
      </c>
      <c r="BG20">
        <f ca="1">_xlfn.XLOOKUP($X20,Return_flow_table!$A$4:$A$25,Return_flow_table!I$4:I$25)</f>
        <v>0</v>
      </c>
      <c r="BH20">
        <f ca="1">_xlfn.XLOOKUP($X20,Return_flow_table!$A$4:$A$25,Return_flow_table!J$4:J$25)</f>
        <v>0</v>
      </c>
      <c r="BI20">
        <f ca="1">_xlfn.XLOOKUP($X20,Return_flow_table!$A$4:$A$25,Return_flow_table!K$4:K$25)</f>
        <v>20</v>
      </c>
      <c r="BJ20">
        <f ca="1">_xlfn.XLOOKUP($X20,Return_flow_table!$A$4:$A$25,Return_flow_table!L$4:L$25)</f>
        <v>20</v>
      </c>
      <c r="BK20" s="2">
        <f ca="1">_xlfn.XLOOKUP($X20,Return_flow_table!$A$4:$A$25,Return_flow_table!M$4:M$25)</f>
        <v>0</v>
      </c>
    </row>
    <row r="21" spans="1:63" x14ac:dyDescent="0.3">
      <c r="A21" t="s">
        <v>137</v>
      </c>
      <c r="B21" t="s">
        <v>98</v>
      </c>
      <c r="C21" t="s">
        <v>99</v>
      </c>
      <c r="D21">
        <v>15.2</v>
      </c>
      <c r="E21" t="s">
        <v>100</v>
      </c>
      <c r="F21" t="s">
        <v>100</v>
      </c>
      <c r="G21" t="s">
        <v>138</v>
      </c>
      <c r="H21" s="41" t="s">
        <v>102</v>
      </c>
      <c r="I21">
        <f>_xlfn.XLOOKUP(B21,Use_Code_Ranking!$A$4:$A$23,Use_Code_Ranking!$B$4:$B$23,9999)</f>
        <v>1</v>
      </c>
      <c r="J21">
        <f t="shared" ca="1" si="0"/>
        <v>1</v>
      </c>
      <c r="K21">
        <f t="shared" ca="1" si="1"/>
        <v>1</v>
      </c>
      <c r="L21">
        <f t="shared" ca="1" si="2"/>
        <v>0</v>
      </c>
      <c r="M21">
        <f t="shared" ca="1" si="3"/>
        <v>0</v>
      </c>
      <c r="N21" t="str">
        <f t="shared" ca="1" si="11"/>
        <v/>
      </c>
      <c r="O21" t="str">
        <f t="shared" ca="1" si="12"/>
        <v/>
      </c>
      <c r="P21" t="str">
        <f t="shared" si="4"/>
        <v/>
      </c>
      <c r="Q21" t="str">
        <f t="shared" si="5"/>
        <v/>
      </c>
      <c r="R21" t="str">
        <f t="shared" si="6"/>
        <v/>
      </c>
      <c r="S21" t="str">
        <f t="shared" si="7"/>
        <v/>
      </c>
      <c r="U21" s="2" t="str">
        <f ca="1">IF(ISBLANK($T21),IF(S21="Irrigation","Irrigation",IF(R21="Irrigation","Irrigation",IF(Q21="Domestic","Domestic",IF(P21="Stockwatering","Stockwatering",IF(N21="IRRIGATION_AND_MUNICIPAL","Irrigation and Municipal",IF(O21="IRRIGATION_AND_DOMESTIC","Irrigation and Domestic Municipality",_xlfn.XLOOKUP(J21,Use_Code_Ranking!$B$4:$B$23,Use_Code_Ranking!$A$4:$A$23))))))),$T21)</f>
        <v>Irrigation</v>
      </c>
      <c r="W21" s="23" t="str">
        <f ca="1"/>
        <v>A006926</v>
      </c>
      <c r="X21" s="4" t="str">
        <f t="shared" ca="1" si="13"/>
        <v>Domestic</v>
      </c>
      <c r="Y21" t="str">
        <f t="shared" ca="1" si="8"/>
        <v>N</v>
      </c>
      <c r="Z21" s="2" t="str">
        <f t="shared" ca="1" si="9"/>
        <v>N</v>
      </c>
      <c r="AA21">
        <f t="shared" ca="1" si="14"/>
        <v>0</v>
      </c>
      <c r="AB21">
        <f t="shared" ca="1" si="14"/>
        <v>0</v>
      </c>
      <c r="AC21">
        <f t="shared" ca="1" si="14"/>
        <v>0</v>
      </c>
      <c r="AD21">
        <f t="shared" ca="1" si="14"/>
        <v>0</v>
      </c>
      <c r="AE21">
        <f t="shared" ca="1" si="14"/>
        <v>0</v>
      </c>
      <c r="AF21">
        <f t="shared" ca="1" si="15"/>
        <v>0</v>
      </c>
      <c r="AG21">
        <f t="shared" ca="1" si="16"/>
        <v>0</v>
      </c>
      <c r="AH21">
        <f t="shared" ca="1" si="15"/>
        <v>0</v>
      </c>
      <c r="AI21">
        <f t="shared" ca="1" si="17"/>
        <v>0</v>
      </c>
      <c r="AJ21">
        <f t="shared" ca="1" si="17"/>
        <v>0</v>
      </c>
      <c r="AK21">
        <f t="shared" ca="1" si="17"/>
        <v>0</v>
      </c>
      <c r="AL21">
        <f t="shared" ca="1" si="17"/>
        <v>0</v>
      </c>
      <c r="AM21" s="4" t="s">
        <v>103</v>
      </c>
      <c r="AZ21">
        <f ca="1">_xlfn.XLOOKUP($X21,Return_flow_table!$A$4:$A$25,Return_flow_table!B$4:B$25)</f>
        <v>0</v>
      </c>
      <c r="BA21">
        <f ca="1">_xlfn.XLOOKUP($X21,Return_flow_table!$A$4:$A$25,Return_flow_table!C$4:C$25)</f>
        <v>0</v>
      </c>
      <c r="BB21">
        <f ca="1">_xlfn.XLOOKUP($X21,Return_flow_table!$A$4:$A$25,Return_flow_table!D$4:D$25)</f>
        <v>0</v>
      </c>
      <c r="BC21">
        <f ca="1">_xlfn.XLOOKUP($X21,Return_flow_table!$A$4:$A$25,Return_flow_table!E$4:E$25)</f>
        <v>0</v>
      </c>
      <c r="BD21">
        <f ca="1">_xlfn.XLOOKUP($X21,Return_flow_table!$A$4:$A$25,Return_flow_table!F$4:F$25)</f>
        <v>0</v>
      </c>
      <c r="BE21">
        <f ca="1">_xlfn.XLOOKUP($X21,Return_flow_table!$A$4:$A$25,Return_flow_table!G$4:G$25)</f>
        <v>0</v>
      </c>
      <c r="BF21">
        <f ca="1">_xlfn.XLOOKUP($X21,Return_flow_table!$A$4:$A$25,Return_flow_table!H$4:H$25)</f>
        <v>0</v>
      </c>
      <c r="BG21">
        <f ca="1">_xlfn.XLOOKUP($X21,Return_flow_table!$A$4:$A$25,Return_flow_table!I$4:I$25)</f>
        <v>0</v>
      </c>
      <c r="BH21">
        <f ca="1">_xlfn.XLOOKUP($X21,Return_flow_table!$A$4:$A$25,Return_flow_table!J$4:J$25)</f>
        <v>0</v>
      </c>
      <c r="BI21">
        <f ca="1">_xlfn.XLOOKUP($X21,Return_flow_table!$A$4:$A$25,Return_flow_table!K$4:K$25)</f>
        <v>0</v>
      </c>
      <c r="BJ21">
        <f ca="1">_xlfn.XLOOKUP($X21,Return_flow_table!$A$4:$A$25,Return_flow_table!L$4:L$25)</f>
        <v>0</v>
      </c>
      <c r="BK21" s="2">
        <f ca="1">_xlfn.XLOOKUP($X21,Return_flow_table!$A$4:$A$25,Return_flow_table!M$4:M$25)</f>
        <v>0</v>
      </c>
    </row>
    <row r="22" spans="1:63" x14ac:dyDescent="0.3">
      <c r="A22" t="s">
        <v>139</v>
      </c>
      <c r="B22" t="s">
        <v>98</v>
      </c>
      <c r="C22" t="s">
        <v>99</v>
      </c>
      <c r="D22">
        <v>29.4</v>
      </c>
      <c r="E22" t="s">
        <v>100</v>
      </c>
      <c r="F22" t="s">
        <v>100</v>
      </c>
      <c r="G22" t="s">
        <v>140</v>
      </c>
      <c r="H22" s="41" t="s">
        <v>124</v>
      </c>
      <c r="I22">
        <f>_xlfn.XLOOKUP(B22,Use_Code_Ranking!$A$4:$A$23,Use_Code_Ranking!$B$4:$B$23,9999)</f>
        <v>1</v>
      </c>
      <c r="J22">
        <f t="shared" ca="1" si="0"/>
        <v>1</v>
      </c>
      <c r="K22">
        <f t="shared" ca="1" si="1"/>
        <v>1</v>
      </c>
      <c r="L22">
        <f t="shared" ca="1" si="2"/>
        <v>0</v>
      </c>
      <c r="M22">
        <f t="shared" ca="1" si="3"/>
        <v>0</v>
      </c>
      <c r="N22" t="str">
        <f t="shared" ca="1" si="11"/>
        <v/>
      </c>
      <c r="O22" t="str">
        <f t="shared" ca="1" si="12"/>
        <v/>
      </c>
      <c r="P22" t="str">
        <f t="shared" si="4"/>
        <v/>
      </c>
      <c r="Q22" t="str">
        <f t="shared" si="5"/>
        <v/>
      </c>
      <c r="R22" t="str">
        <f t="shared" si="6"/>
        <v/>
      </c>
      <c r="S22" t="str">
        <f t="shared" si="7"/>
        <v/>
      </c>
      <c r="U22" s="2" t="str">
        <f ca="1">IF(ISBLANK($T22),IF(S22="Irrigation","Irrigation",IF(R22="Irrigation","Irrigation",IF(Q22="Domestic","Domestic",IF(P22="Stockwatering","Stockwatering",IF(N22="IRRIGATION_AND_MUNICIPAL","Irrigation and Municipal",IF(O22="IRRIGATION_AND_DOMESTIC","Irrigation and Domestic Municipality",_xlfn.XLOOKUP(J22,Use_Code_Ranking!$B$4:$B$23,Use_Code_Ranking!$A$4:$A$23))))))),$T22)</f>
        <v>Irrigation</v>
      </c>
      <c r="W22" s="23" t="str">
        <f ca="1"/>
        <v>A007006</v>
      </c>
      <c r="X22" s="4" t="str">
        <f t="shared" ca="1" si="13"/>
        <v>Domestic</v>
      </c>
      <c r="Y22" t="str">
        <f t="shared" ca="1" si="8"/>
        <v>N</v>
      </c>
      <c r="Z22" s="2" t="str">
        <f t="shared" ca="1" si="9"/>
        <v>N</v>
      </c>
      <c r="AA22">
        <f t="shared" ca="1" si="14"/>
        <v>0</v>
      </c>
      <c r="AB22">
        <f t="shared" ca="1" si="14"/>
        <v>0</v>
      </c>
      <c r="AC22">
        <f t="shared" ca="1" si="14"/>
        <v>0</v>
      </c>
      <c r="AD22">
        <f t="shared" ca="1" si="14"/>
        <v>0</v>
      </c>
      <c r="AE22">
        <f t="shared" ca="1" si="14"/>
        <v>0</v>
      </c>
      <c r="AF22">
        <f t="shared" ca="1" si="15"/>
        <v>0</v>
      </c>
      <c r="AG22">
        <f t="shared" ca="1" si="16"/>
        <v>0</v>
      </c>
      <c r="AH22">
        <f t="shared" ca="1" si="15"/>
        <v>0</v>
      </c>
      <c r="AI22">
        <f t="shared" ca="1" si="17"/>
        <v>0</v>
      </c>
      <c r="AJ22">
        <f t="shared" ca="1" si="17"/>
        <v>0</v>
      </c>
      <c r="AK22">
        <f t="shared" ca="1" si="17"/>
        <v>0</v>
      </c>
      <c r="AL22">
        <f t="shared" ca="1" si="17"/>
        <v>0</v>
      </c>
      <c r="AM22" s="4" t="s">
        <v>103</v>
      </c>
      <c r="AZ22">
        <f ca="1">_xlfn.XLOOKUP($X22,Return_flow_table!$A$4:$A$25,Return_flow_table!B$4:B$25)</f>
        <v>0</v>
      </c>
      <c r="BA22">
        <f ca="1">_xlfn.XLOOKUP($X22,Return_flow_table!$A$4:$A$25,Return_flow_table!C$4:C$25)</f>
        <v>0</v>
      </c>
      <c r="BB22">
        <f ca="1">_xlfn.XLOOKUP($X22,Return_flow_table!$A$4:$A$25,Return_flow_table!D$4:D$25)</f>
        <v>0</v>
      </c>
      <c r="BC22">
        <f ca="1">_xlfn.XLOOKUP($X22,Return_flow_table!$A$4:$A$25,Return_flow_table!E$4:E$25)</f>
        <v>0</v>
      </c>
      <c r="BD22">
        <f ca="1">_xlfn.XLOOKUP($X22,Return_flow_table!$A$4:$A$25,Return_flow_table!F$4:F$25)</f>
        <v>0</v>
      </c>
      <c r="BE22">
        <f ca="1">_xlfn.XLOOKUP($X22,Return_flow_table!$A$4:$A$25,Return_flow_table!G$4:G$25)</f>
        <v>0</v>
      </c>
      <c r="BF22">
        <f ca="1">_xlfn.XLOOKUP($X22,Return_flow_table!$A$4:$A$25,Return_flow_table!H$4:H$25)</f>
        <v>0</v>
      </c>
      <c r="BG22">
        <f ca="1">_xlfn.XLOOKUP($X22,Return_flow_table!$A$4:$A$25,Return_flow_table!I$4:I$25)</f>
        <v>0</v>
      </c>
      <c r="BH22">
        <f ca="1">_xlfn.XLOOKUP($X22,Return_flow_table!$A$4:$A$25,Return_flow_table!J$4:J$25)</f>
        <v>0</v>
      </c>
      <c r="BI22">
        <f ca="1">_xlfn.XLOOKUP($X22,Return_flow_table!$A$4:$A$25,Return_flow_table!K$4:K$25)</f>
        <v>0</v>
      </c>
      <c r="BJ22">
        <f ca="1">_xlfn.XLOOKUP($X22,Return_flow_table!$A$4:$A$25,Return_flow_table!L$4:L$25)</f>
        <v>0</v>
      </c>
      <c r="BK22" s="2">
        <f ca="1">_xlfn.XLOOKUP($X22,Return_flow_table!$A$4:$A$25,Return_flow_table!M$4:M$25)</f>
        <v>0</v>
      </c>
    </row>
    <row r="23" spans="1:63" x14ac:dyDescent="0.3">
      <c r="A23" t="s">
        <v>141</v>
      </c>
      <c r="B23" t="s">
        <v>98</v>
      </c>
      <c r="C23" t="s">
        <v>99</v>
      </c>
      <c r="D23">
        <v>110.7</v>
      </c>
      <c r="E23" t="s">
        <v>100</v>
      </c>
      <c r="F23" t="s">
        <v>100</v>
      </c>
      <c r="G23" t="s">
        <v>142</v>
      </c>
      <c r="H23" s="41" t="s">
        <v>102</v>
      </c>
      <c r="I23">
        <f>_xlfn.XLOOKUP(B23,Use_Code_Ranking!$A$4:$A$23,Use_Code_Ranking!$B$4:$B$23,9999)</f>
        <v>1</v>
      </c>
      <c r="J23">
        <f t="shared" ca="1" si="0"/>
        <v>1</v>
      </c>
      <c r="K23">
        <f t="shared" ca="1" si="1"/>
        <v>1</v>
      </c>
      <c r="L23">
        <f t="shared" ca="1" si="2"/>
        <v>0</v>
      </c>
      <c r="M23">
        <f t="shared" ca="1" si="3"/>
        <v>0</v>
      </c>
      <c r="N23" t="str">
        <f t="shared" ca="1" si="11"/>
        <v/>
      </c>
      <c r="O23" t="str">
        <f t="shared" ca="1" si="12"/>
        <v/>
      </c>
      <c r="P23" t="str">
        <f t="shared" si="4"/>
        <v/>
      </c>
      <c r="Q23" t="str">
        <f t="shared" si="5"/>
        <v/>
      </c>
      <c r="R23" t="str">
        <f t="shared" si="6"/>
        <v/>
      </c>
      <c r="S23" t="str">
        <f t="shared" si="7"/>
        <v/>
      </c>
      <c r="U23" s="2" t="str">
        <f ca="1">IF(ISBLANK($T23),IF(S23="Irrigation","Irrigation",IF(R23="Irrigation","Irrigation",IF(Q23="Domestic","Domestic",IF(P23="Stockwatering","Stockwatering",IF(N23="IRRIGATION_AND_MUNICIPAL","Irrigation and Municipal",IF(O23="IRRIGATION_AND_DOMESTIC","Irrigation and Domestic Municipality",_xlfn.XLOOKUP(J23,Use_Code_Ranking!$B$4:$B$23,Use_Code_Ranking!$A$4:$A$23))))))),$T23)</f>
        <v>Irrigation</v>
      </c>
      <c r="W23" s="23" t="str">
        <f ca="1"/>
        <v>A008974</v>
      </c>
      <c r="X23" s="4" t="str">
        <f t="shared" ca="1" si="13"/>
        <v>Irrigation</v>
      </c>
      <c r="Y23" t="str">
        <f t="shared" ca="1" si="8"/>
        <v>N</v>
      </c>
      <c r="Z23" s="2" t="str">
        <f t="shared" ca="1" si="9"/>
        <v>N</v>
      </c>
      <c r="AA23">
        <f t="shared" ca="1" si="14"/>
        <v>0</v>
      </c>
      <c r="AB23">
        <f t="shared" ca="1" si="14"/>
        <v>0</v>
      </c>
      <c r="AC23">
        <f t="shared" ca="1" si="14"/>
        <v>20</v>
      </c>
      <c r="AD23">
        <f t="shared" ca="1" si="14"/>
        <v>20</v>
      </c>
      <c r="AE23">
        <f t="shared" ca="1" si="14"/>
        <v>10</v>
      </c>
      <c r="AF23">
        <f t="shared" ca="1" si="15"/>
        <v>10</v>
      </c>
      <c r="AG23">
        <f t="shared" ca="1" si="16"/>
        <v>0</v>
      </c>
      <c r="AH23">
        <f t="shared" ca="1" si="15"/>
        <v>0</v>
      </c>
      <c r="AI23">
        <f t="shared" ca="1" si="17"/>
        <v>0</v>
      </c>
      <c r="AJ23">
        <f t="shared" ca="1" si="17"/>
        <v>20</v>
      </c>
      <c r="AK23">
        <f t="shared" ca="1" si="17"/>
        <v>20</v>
      </c>
      <c r="AL23">
        <f t="shared" ca="1" si="17"/>
        <v>0</v>
      </c>
      <c r="AM23" s="4" t="s">
        <v>103</v>
      </c>
      <c r="AZ23">
        <f ca="1">_xlfn.XLOOKUP($X23,Return_flow_table!$A$4:$A$25,Return_flow_table!B$4:B$25)</f>
        <v>0</v>
      </c>
      <c r="BA23">
        <f ca="1">_xlfn.XLOOKUP($X23,Return_flow_table!$A$4:$A$25,Return_flow_table!C$4:C$25)</f>
        <v>0</v>
      </c>
      <c r="BB23">
        <f ca="1">_xlfn.XLOOKUP($X23,Return_flow_table!$A$4:$A$25,Return_flow_table!D$4:D$25)</f>
        <v>20</v>
      </c>
      <c r="BC23">
        <f ca="1">_xlfn.XLOOKUP($X23,Return_flow_table!$A$4:$A$25,Return_flow_table!E$4:E$25)</f>
        <v>20</v>
      </c>
      <c r="BD23">
        <f ca="1">_xlfn.XLOOKUP($X23,Return_flow_table!$A$4:$A$25,Return_flow_table!F$4:F$25)</f>
        <v>10</v>
      </c>
      <c r="BE23">
        <f ca="1">_xlfn.XLOOKUP($X23,Return_flow_table!$A$4:$A$25,Return_flow_table!G$4:G$25)</f>
        <v>10</v>
      </c>
      <c r="BF23">
        <f ca="1">_xlfn.XLOOKUP($X23,Return_flow_table!$A$4:$A$25,Return_flow_table!H$4:H$25)</f>
        <v>0</v>
      </c>
      <c r="BG23">
        <f ca="1">_xlfn.XLOOKUP($X23,Return_flow_table!$A$4:$A$25,Return_flow_table!I$4:I$25)</f>
        <v>0</v>
      </c>
      <c r="BH23">
        <f ca="1">_xlfn.XLOOKUP($X23,Return_flow_table!$A$4:$A$25,Return_flow_table!J$4:J$25)</f>
        <v>0</v>
      </c>
      <c r="BI23">
        <f ca="1">_xlfn.XLOOKUP($X23,Return_flow_table!$A$4:$A$25,Return_flow_table!K$4:K$25)</f>
        <v>20</v>
      </c>
      <c r="BJ23">
        <f ca="1">_xlfn.XLOOKUP($X23,Return_flow_table!$A$4:$A$25,Return_flow_table!L$4:L$25)</f>
        <v>20</v>
      </c>
      <c r="BK23" s="2">
        <f ca="1">_xlfn.XLOOKUP($X23,Return_flow_table!$A$4:$A$25,Return_flow_table!M$4:M$25)</f>
        <v>0</v>
      </c>
    </row>
    <row r="24" spans="1:63" x14ac:dyDescent="0.3">
      <c r="A24" t="s">
        <v>143</v>
      </c>
      <c r="B24" t="s">
        <v>110</v>
      </c>
      <c r="C24" t="s">
        <v>99</v>
      </c>
      <c r="D24">
        <v>2.6</v>
      </c>
      <c r="E24" t="s">
        <v>100</v>
      </c>
      <c r="F24" t="s">
        <v>100</v>
      </c>
      <c r="G24" t="s">
        <v>144</v>
      </c>
      <c r="H24" s="41" t="s">
        <v>145</v>
      </c>
      <c r="I24">
        <f>_xlfn.XLOOKUP(B24,Use_Code_Ranking!$A$4:$A$23,Use_Code_Ranking!$B$4:$B$23,9999)</f>
        <v>3</v>
      </c>
      <c r="J24">
        <f t="shared" ca="1" si="0"/>
        <v>3</v>
      </c>
      <c r="K24">
        <f t="shared" ca="1" si="1"/>
        <v>0</v>
      </c>
      <c r="L24">
        <f t="shared" ca="1" si="2"/>
        <v>0</v>
      </c>
      <c r="M24">
        <f t="shared" ca="1" si="3"/>
        <v>0</v>
      </c>
      <c r="N24" t="str">
        <f t="shared" ca="1" si="11"/>
        <v/>
      </c>
      <c r="O24" t="str">
        <f t="shared" ca="1" si="12"/>
        <v/>
      </c>
      <c r="P24" t="str">
        <f t="shared" si="4"/>
        <v/>
      </c>
      <c r="Q24" t="str">
        <f t="shared" si="5"/>
        <v/>
      </c>
      <c r="R24" t="str">
        <f t="shared" si="6"/>
        <v/>
      </c>
      <c r="S24" t="str">
        <f t="shared" si="7"/>
        <v/>
      </c>
      <c r="U24" s="2" t="str">
        <f ca="1">IF(ISBLANK($T24),IF(S24="Irrigation","Irrigation",IF(R24="Irrigation","Irrigation",IF(Q24="Domestic","Domestic",IF(P24="Stockwatering","Stockwatering",IF(N24="IRRIGATION_AND_MUNICIPAL","Irrigation and Municipal",IF(O24="IRRIGATION_AND_DOMESTIC","Irrigation and Domestic Municipality",_xlfn.XLOOKUP(J24,Use_Code_Ranking!$B$4:$B$23,Use_Code_Ranking!$A$4:$A$23))))))),$T24)</f>
        <v>Domestic</v>
      </c>
      <c r="W24" s="23" t="str">
        <f ca="1"/>
        <v>A009746</v>
      </c>
      <c r="X24" s="4" t="str">
        <f t="shared" ca="1" si="13"/>
        <v>Domestic</v>
      </c>
      <c r="Y24" t="str">
        <f t="shared" ca="1" si="8"/>
        <v>N</v>
      </c>
      <c r="Z24" s="2" t="str">
        <f t="shared" ca="1" si="9"/>
        <v>N</v>
      </c>
      <c r="AA24">
        <f t="shared" ca="1" si="14"/>
        <v>0</v>
      </c>
      <c r="AB24">
        <f t="shared" ca="1" si="14"/>
        <v>0</v>
      </c>
      <c r="AC24">
        <f t="shared" ca="1" si="14"/>
        <v>0</v>
      </c>
      <c r="AD24">
        <f t="shared" ca="1" si="14"/>
        <v>0</v>
      </c>
      <c r="AE24">
        <f t="shared" ca="1" si="14"/>
        <v>0</v>
      </c>
      <c r="AF24">
        <f t="shared" ca="1" si="15"/>
        <v>0</v>
      </c>
      <c r="AG24">
        <f t="shared" ca="1" si="16"/>
        <v>0</v>
      </c>
      <c r="AH24">
        <f t="shared" ca="1" si="15"/>
        <v>0</v>
      </c>
      <c r="AI24">
        <f t="shared" ca="1" si="17"/>
        <v>0</v>
      </c>
      <c r="AJ24">
        <f t="shared" ca="1" si="17"/>
        <v>0</v>
      </c>
      <c r="AK24">
        <f t="shared" ca="1" si="17"/>
        <v>0</v>
      </c>
      <c r="AL24">
        <f t="shared" ca="1" si="17"/>
        <v>0</v>
      </c>
      <c r="AM24" s="4" t="s">
        <v>103</v>
      </c>
      <c r="AZ24">
        <f ca="1">_xlfn.XLOOKUP($X24,Return_flow_table!$A$4:$A$25,Return_flow_table!B$4:B$25)</f>
        <v>0</v>
      </c>
      <c r="BA24">
        <f ca="1">_xlfn.XLOOKUP($X24,Return_flow_table!$A$4:$A$25,Return_flow_table!C$4:C$25)</f>
        <v>0</v>
      </c>
      <c r="BB24">
        <f ca="1">_xlfn.XLOOKUP($X24,Return_flow_table!$A$4:$A$25,Return_flow_table!D$4:D$25)</f>
        <v>0</v>
      </c>
      <c r="BC24">
        <f ca="1">_xlfn.XLOOKUP($X24,Return_flow_table!$A$4:$A$25,Return_flow_table!E$4:E$25)</f>
        <v>0</v>
      </c>
      <c r="BD24">
        <f ca="1">_xlfn.XLOOKUP($X24,Return_flow_table!$A$4:$A$25,Return_flow_table!F$4:F$25)</f>
        <v>0</v>
      </c>
      <c r="BE24">
        <f ca="1">_xlfn.XLOOKUP($X24,Return_flow_table!$A$4:$A$25,Return_flow_table!G$4:G$25)</f>
        <v>0</v>
      </c>
      <c r="BF24">
        <f ca="1">_xlfn.XLOOKUP($X24,Return_flow_table!$A$4:$A$25,Return_flow_table!H$4:H$25)</f>
        <v>0</v>
      </c>
      <c r="BG24">
        <f ca="1">_xlfn.XLOOKUP($X24,Return_flow_table!$A$4:$A$25,Return_flow_table!I$4:I$25)</f>
        <v>0</v>
      </c>
      <c r="BH24">
        <f ca="1">_xlfn.XLOOKUP($X24,Return_flow_table!$A$4:$A$25,Return_flow_table!J$4:J$25)</f>
        <v>0</v>
      </c>
      <c r="BI24">
        <f ca="1">_xlfn.XLOOKUP($X24,Return_flow_table!$A$4:$A$25,Return_flow_table!K$4:K$25)</f>
        <v>0</v>
      </c>
      <c r="BJ24">
        <f ca="1">_xlfn.XLOOKUP($X24,Return_flow_table!$A$4:$A$25,Return_flow_table!L$4:L$25)</f>
        <v>0</v>
      </c>
      <c r="BK24" s="2">
        <f ca="1">_xlfn.XLOOKUP($X24,Return_flow_table!$A$4:$A$25,Return_flow_table!M$4:M$25)</f>
        <v>0</v>
      </c>
    </row>
    <row r="25" spans="1:63" x14ac:dyDescent="0.3">
      <c r="A25" t="s">
        <v>146</v>
      </c>
      <c r="B25" t="s">
        <v>110</v>
      </c>
      <c r="C25" t="s">
        <v>99</v>
      </c>
      <c r="D25">
        <v>28</v>
      </c>
      <c r="E25" t="s">
        <v>100</v>
      </c>
      <c r="F25" t="s">
        <v>100</v>
      </c>
      <c r="G25" t="s">
        <v>147</v>
      </c>
      <c r="H25" s="41" t="s">
        <v>106</v>
      </c>
      <c r="I25">
        <f>_xlfn.XLOOKUP(B25,Use_Code_Ranking!$A$4:$A$23,Use_Code_Ranking!$B$4:$B$23,9999)</f>
        <v>3</v>
      </c>
      <c r="J25">
        <f t="shared" ca="1" si="0"/>
        <v>3</v>
      </c>
      <c r="K25">
        <f t="shared" ca="1" si="1"/>
        <v>0</v>
      </c>
      <c r="L25">
        <f t="shared" ca="1" si="2"/>
        <v>0</v>
      </c>
      <c r="M25">
        <f t="shared" ca="1" si="3"/>
        <v>0</v>
      </c>
      <c r="N25" t="str">
        <f t="shared" ca="1" si="11"/>
        <v/>
      </c>
      <c r="O25" t="str">
        <f t="shared" ca="1" si="12"/>
        <v/>
      </c>
      <c r="P25" t="str">
        <f t="shared" si="4"/>
        <v/>
      </c>
      <c r="Q25" t="str">
        <f t="shared" si="5"/>
        <v/>
      </c>
      <c r="R25" t="str">
        <f t="shared" si="6"/>
        <v/>
      </c>
      <c r="S25" t="str">
        <f t="shared" si="7"/>
        <v/>
      </c>
      <c r="U25" s="2" t="str">
        <f ca="1">IF(ISBLANK($T25),IF(S25="Irrigation","Irrigation",IF(R25="Irrigation","Irrigation",IF(Q25="Domestic","Domestic",IF(P25="Stockwatering","Stockwatering",IF(N25="IRRIGATION_AND_MUNICIPAL","Irrigation and Municipal",IF(O25="IRRIGATION_AND_DOMESTIC","Irrigation and Domestic Municipality",_xlfn.XLOOKUP(J25,Use_Code_Ranking!$B$4:$B$23,Use_Code_Ranking!$A$4:$A$23))))))),$T25)</f>
        <v>Domestic</v>
      </c>
      <c r="W25" s="23" t="str">
        <f ca="1"/>
        <v>A009832A</v>
      </c>
      <c r="X25" s="4" t="str">
        <f t="shared" ca="1" si="13"/>
        <v>Irrigation</v>
      </c>
      <c r="Y25" t="str">
        <f t="shared" ca="1" si="8"/>
        <v>N</v>
      </c>
      <c r="Z25" s="2" t="str">
        <f t="shared" ca="1" si="9"/>
        <v>N</v>
      </c>
      <c r="AA25">
        <f t="shared" ca="1" si="14"/>
        <v>0</v>
      </c>
      <c r="AB25">
        <f t="shared" ca="1" si="14"/>
        <v>0</v>
      </c>
      <c r="AC25">
        <f t="shared" ca="1" si="14"/>
        <v>20</v>
      </c>
      <c r="AD25">
        <f t="shared" ca="1" si="14"/>
        <v>20</v>
      </c>
      <c r="AE25">
        <f t="shared" ca="1" si="14"/>
        <v>10</v>
      </c>
      <c r="AF25">
        <f t="shared" ca="1" si="15"/>
        <v>10</v>
      </c>
      <c r="AG25">
        <f t="shared" ca="1" si="16"/>
        <v>0</v>
      </c>
      <c r="AH25">
        <f t="shared" ca="1" si="15"/>
        <v>0</v>
      </c>
      <c r="AI25">
        <f t="shared" ca="1" si="17"/>
        <v>0</v>
      </c>
      <c r="AJ25">
        <f t="shared" ca="1" si="17"/>
        <v>20</v>
      </c>
      <c r="AK25">
        <f t="shared" ca="1" si="17"/>
        <v>20</v>
      </c>
      <c r="AL25">
        <f t="shared" ca="1" si="17"/>
        <v>0</v>
      </c>
      <c r="AM25" s="4" t="s">
        <v>103</v>
      </c>
      <c r="AZ25">
        <f ca="1">_xlfn.XLOOKUP($X25,Return_flow_table!$A$4:$A$25,Return_flow_table!B$4:B$25)</f>
        <v>0</v>
      </c>
      <c r="BA25">
        <f ca="1">_xlfn.XLOOKUP($X25,Return_flow_table!$A$4:$A$25,Return_flow_table!C$4:C$25)</f>
        <v>0</v>
      </c>
      <c r="BB25">
        <f ca="1">_xlfn.XLOOKUP($X25,Return_flow_table!$A$4:$A$25,Return_flow_table!D$4:D$25)</f>
        <v>20</v>
      </c>
      <c r="BC25">
        <f ca="1">_xlfn.XLOOKUP($X25,Return_flow_table!$A$4:$A$25,Return_flow_table!E$4:E$25)</f>
        <v>20</v>
      </c>
      <c r="BD25">
        <f ca="1">_xlfn.XLOOKUP($X25,Return_flow_table!$A$4:$A$25,Return_flow_table!F$4:F$25)</f>
        <v>10</v>
      </c>
      <c r="BE25">
        <f ca="1">_xlfn.XLOOKUP($X25,Return_flow_table!$A$4:$A$25,Return_flow_table!G$4:G$25)</f>
        <v>10</v>
      </c>
      <c r="BF25">
        <f ca="1">_xlfn.XLOOKUP($X25,Return_flow_table!$A$4:$A$25,Return_flow_table!H$4:H$25)</f>
        <v>0</v>
      </c>
      <c r="BG25">
        <f ca="1">_xlfn.XLOOKUP($X25,Return_flow_table!$A$4:$A$25,Return_flow_table!I$4:I$25)</f>
        <v>0</v>
      </c>
      <c r="BH25">
        <f ca="1">_xlfn.XLOOKUP($X25,Return_flow_table!$A$4:$A$25,Return_flow_table!J$4:J$25)</f>
        <v>0</v>
      </c>
      <c r="BI25">
        <f ca="1">_xlfn.XLOOKUP($X25,Return_flow_table!$A$4:$A$25,Return_flow_table!K$4:K$25)</f>
        <v>20</v>
      </c>
      <c r="BJ25">
        <f ca="1">_xlfn.XLOOKUP($X25,Return_flow_table!$A$4:$A$25,Return_flow_table!L$4:L$25)</f>
        <v>20</v>
      </c>
      <c r="BK25" s="2">
        <f ca="1">_xlfn.XLOOKUP($X25,Return_flow_table!$A$4:$A$25,Return_flow_table!M$4:M$25)</f>
        <v>0</v>
      </c>
    </row>
    <row r="26" spans="1:63" x14ac:dyDescent="0.3">
      <c r="A26" t="s">
        <v>148</v>
      </c>
      <c r="B26" t="s">
        <v>98</v>
      </c>
      <c r="C26" t="s">
        <v>99</v>
      </c>
      <c r="D26">
        <v>183.5</v>
      </c>
      <c r="E26" t="s">
        <v>100</v>
      </c>
      <c r="F26" t="s">
        <v>100</v>
      </c>
      <c r="G26" t="s">
        <v>149</v>
      </c>
      <c r="H26" s="41" t="s">
        <v>102</v>
      </c>
      <c r="I26">
        <f>_xlfn.XLOOKUP(B26,Use_Code_Ranking!$A$4:$A$23,Use_Code_Ranking!$B$4:$B$23,9999)</f>
        <v>1</v>
      </c>
      <c r="J26">
        <f t="shared" ca="1" si="0"/>
        <v>1</v>
      </c>
      <c r="K26">
        <f t="shared" ca="1" si="1"/>
        <v>1</v>
      </c>
      <c r="L26">
        <f t="shared" ca="1" si="2"/>
        <v>0</v>
      </c>
      <c r="M26">
        <f t="shared" ca="1" si="3"/>
        <v>0</v>
      </c>
      <c r="N26" t="str">
        <f t="shared" ca="1" si="11"/>
        <v/>
      </c>
      <c r="O26" t="str">
        <f t="shared" ca="1" si="12"/>
        <v/>
      </c>
      <c r="P26" t="str">
        <f t="shared" si="4"/>
        <v/>
      </c>
      <c r="Q26" t="str">
        <f t="shared" si="5"/>
        <v/>
      </c>
      <c r="R26" t="str">
        <f t="shared" si="6"/>
        <v/>
      </c>
      <c r="S26" t="str">
        <f t="shared" si="7"/>
        <v/>
      </c>
      <c r="U26" s="2" t="str">
        <f ca="1">IF(ISBLANK($T26),IF(S26="Irrigation","Irrigation",IF(R26="Irrigation","Irrigation",IF(Q26="Domestic","Domestic",IF(P26="Stockwatering","Stockwatering",IF(N26="IRRIGATION_AND_MUNICIPAL","Irrigation and Municipal",IF(O26="IRRIGATION_AND_DOMESTIC","Irrigation and Domestic Municipality",_xlfn.XLOOKUP(J26,Use_Code_Ranking!$B$4:$B$23,Use_Code_Ranking!$A$4:$A$23))))))),$T26)</f>
        <v>Irrigation</v>
      </c>
      <c r="W26" s="23" t="str">
        <f ca="1"/>
        <v>A009832B</v>
      </c>
      <c r="X26" s="4" t="str">
        <f t="shared" ca="1" si="13"/>
        <v>Irrigation</v>
      </c>
      <c r="Y26" t="str">
        <f t="shared" ca="1" si="8"/>
        <v>N</v>
      </c>
      <c r="Z26" s="2" t="str">
        <f t="shared" ca="1" si="9"/>
        <v>N</v>
      </c>
      <c r="AA26">
        <f t="shared" ca="1" si="14"/>
        <v>0</v>
      </c>
      <c r="AB26">
        <f t="shared" ca="1" si="14"/>
        <v>0</v>
      </c>
      <c r="AC26">
        <f t="shared" ca="1" si="14"/>
        <v>20</v>
      </c>
      <c r="AD26">
        <f t="shared" ca="1" si="14"/>
        <v>20</v>
      </c>
      <c r="AE26">
        <f t="shared" ca="1" si="14"/>
        <v>10</v>
      </c>
      <c r="AF26">
        <f t="shared" ca="1" si="15"/>
        <v>10</v>
      </c>
      <c r="AG26">
        <f t="shared" ca="1" si="16"/>
        <v>0</v>
      </c>
      <c r="AH26">
        <f t="shared" ca="1" si="15"/>
        <v>0</v>
      </c>
      <c r="AI26">
        <f t="shared" ca="1" si="17"/>
        <v>0</v>
      </c>
      <c r="AJ26">
        <f t="shared" ca="1" si="17"/>
        <v>20</v>
      </c>
      <c r="AK26">
        <f t="shared" ca="1" si="17"/>
        <v>20</v>
      </c>
      <c r="AL26">
        <f t="shared" ca="1" si="17"/>
        <v>0</v>
      </c>
      <c r="AM26" s="4" t="s">
        <v>103</v>
      </c>
      <c r="AZ26">
        <f ca="1">_xlfn.XLOOKUP($X26,Return_flow_table!$A$4:$A$25,Return_flow_table!B$4:B$25)</f>
        <v>0</v>
      </c>
      <c r="BA26">
        <f ca="1">_xlfn.XLOOKUP($X26,Return_flow_table!$A$4:$A$25,Return_flow_table!C$4:C$25)</f>
        <v>0</v>
      </c>
      <c r="BB26">
        <f ca="1">_xlfn.XLOOKUP($X26,Return_flow_table!$A$4:$A$25,Return_flow_table!D$4:D$25)</f>
        <v>20</v>
      </c>
      <c r="BC26">
        <f ca="1">_xlfn.XLOOKUP($X26,Return_flow_table!$A$4:$A$25,Return_flow_table!E$4:E$25)</f>
        <v>20</v>
      </c>
      <c r="BD26">
        <f ca="1">_xlfn.XLOOKUP($X26,Return_flow_table!$A$4:$A$25,Return_flow_table!F$4:F$25)</f>
        <v>10</v>
      </c>
      <c r="BE26">
        <f ca="1">_xlfn.XLOOKUP($X26,Return_flow_table!$A$4:$A$25,Return_flow_table!G$4:G$25)</f>
        <v>10</v>
      </c>
      <c r="BF26">
        <f ca="1">_xlfn.XLOOKUP($X26,Return_flow_table!$A$4:$A$25,Return_flow_table!H$4:H$25)</f>
        <v>0</v>
      </c>
      <c r="BG26">
        <f ca="1">_xlfn.XLOOKUP($X26,Return_flow_table!$A$4:$A$25,Return_flow_table!I$4:I$25)</f>
        <v>0</v>
      </c>
      <c r="BH26">
        <f ca="1">_xlfn.XLOOKUP($X26,Return_flow_table!$A$4:$A$25,Return_flow_table!J$4:J$25)</f>
        <v>0</v>
      </c>
      <c r="BI26">
        <f ca="1">_xlfn.XLOOKUP($X26,Return_flow_table!$A$4:$A$25,Return_flow_table!K$4:K$25)</f>
        <v>20</v>
      </c>
      <c r="BJ26">
        <f ca="1">_xlfn.XLOOKUP($X26,Return_flow_table!$A$4:$A$25,Return_flow_table!L$4:L$25)</f>
        <v>20</v>
      </c>
      <c r="BK26" s="2">
        <f ca="1">_xlfn.XLOOKUP($X26,Return_flow_table!$A$4:$A$25,Return_flow_table!M$4:M$25)</f>
        <v>0</v>
      </c>
    </row>
    <row r="27" spans="1:63" x14ac:dyDescent="0.3">
      <c r="A27" t="s">
        <v>150</v>
      </c>
      <c r="B27" t="s">
        <v>110</v>
      </c>
      <c r="C27" t="s">
        <v>99</v>
      </c>
      <c r="D27">
        <v>0.3</v>
      </c>
      <c r="E27" t="s">
        <v>100</v>
      </c>
      <c r="F27" t="s">
        <v>100</v>
      </c>
      <c r="G27" t="s">
        <v>151</v>
      </c>
      <c r="H27" s="41" t="s">
        <v>102</v>
      </c>
      <c r="I27">
        <f>_xlfn.XLOOKUP(B27,Use_Code_Ranking!$A$4:$A$23,Use_Code_Ranking!$B$4:$B$23,9999)</f>
        <v>3</v>
      </c>
      <c r="J27">
        <f t="shared" ca="1" si="0"/>
        <v>3</v>
      </c>
      <c r="K27">
        <f t="shared" ca="1" si="1"/>
        <v>0</v>
      </c>
      <c r="L27">
        <f t="shared" ca="1" si="2"/>
        <v>0</v>
      </c>
      <c r="M27">
        <f t="shared" ca="1" si="3"/>
        <v>0</v>
      </c>
      <c r="N27" t="str">
        <f t="shared" ca="1" si="11"/>
        <v/>
      </c>
      <c r="O27" t="str">
        <f t="shared" ca="1" si="12"/>
        <v/>
      </c>
      <c r="P27" t="str">
        <f t="shared" si="4"/>
        <v/>
      </c>
      <c r="Q27" t="str">
        <f t="shared" si="5"/>
        <v/>
      </c>
      <c r="R27" t="str">
        <f t="shared" si="6"/>
        <v/>
      </c>
      <c r="S27" t="str">
        <f t="shared" si="7"/>
        <v/>
      </c>
      <c r="U27" s="2" t="str">
        <f ca="1">IF(ISBLANK($T27),IF(S27="Irrigation","Irrigation",IF(R27="Irrigation","Irrigation",IF(Q27="Domestic","Domestic",IF(P27="Stockwatering","Stockwatering",IF(N27="IRRIGATION_AND_MUNICIPAL","Irrigation and Municipal",IF(O27="IRRIGATION_AND_DOMESTIC","Irrigation and Domestic Municipality",_xlfn.XLOOKUP(J27,Use_Code_Ranking!$B$4:$B$23,Use_Code_Ranking!$A$4:$A$23))))))),$T27)</f>
        <v>Domestic</v>
      </c>
      <c r="W27" s="23" t="str">
        <f ca="1"/>
        <v>A009992</v>
      </c>
      <c r="X27" s="4" t="str">
        <f t="shared" ca="1" si="13"/>
        <v>Domestic</v>
      </c>
      <c r="Y27" t="str">
        <f t="shared" ca="1" si="8"/>
        <v>N</v>
      </c>
      <c r="Z27" s="2" t="str">
        <f t="shared" ca="1" si="9"/>
        <v>N</v>
      </c>
      <c r="AA27">
        <f t="shared" ca="1" si="14"/>
        <v>0</v>
      </c>
      <c r="AB27">
        <f t="shared" ca="1" si="14"/>
        <v>0</v>
      </c>
      <c r="AC27">
        <f t="shared" ca="1" si="14"/>
        <v>0</v>
      </c>
      <c r="AD27">
        <f t="shared" ca="1" si="14"/>
        <v>0</v>
      </c>
      <c r="AE27">
        <f t="shared" ca="1" si="14"/>
        <v>0</v>
      </c>
      <c r="AF27">
        <f t="shared" ca="1" si="15"/>
        <v>0</v>
      </c>
      <c r="AG27">
        <f t="shared" ca="1" si="16"/>
        <v>0</v>
      </c>
      <c r="AH27">
        <f t="shared" ca="1" si="15"/>
        <v>0</v>
      </c>
      <c r="AI27">
        <f t="shared" ca="1" si="17"/>
        <v>0</v>
      </c>
      <c r="AJ27">
        <f t="shared" ca="1" si="17"/>
        <v>0</v>
      </c>
      <c r="AK27">
        <f t="shared" ca="1" si="17"/>
        <v>0</v>
      </c>
      <c r="AL27">
        <f t="shared" ca="1" si="17"/>
        <v>0</v>
      </c>
      <c r="AM27" s="4" t="s">
        <v>103</v>
      </c>
      <c r="AZ27">
        <f ca="1">_xlfn.XLOOKUP($X27,Return_flow_table!$A$4:$A$25,Return_flow_table!B$4:B$25)</f>
        <v>0</v>
      </c>
      <c r="BA27">
        <f ca="1">_xlfn.XLOOKUP($X27,Return_flow_table!$A$4:$A$25,Return_flow_table!C$4:C$25)</f>
        <v>0</v>
      </c>
      <c r="BB27">
        <f ca="1">_xlfn.XLOOKUP($X27,Return_flow_table!$A$4:$A$25,Return_flow_table!D$4:D$25)</f>
        <v>0</v>
      </c>
      <c r="BC27">
        <f ca="1">_xlfn.XLOOKUP($X27,Return_flow_table!$A$4:$A$25,Return_flow_table!E$4:E$25)</f>
        <v>0</v>
      </c>
      <c r="BD27">
        <f ca="1">_xlfn.XLOOKUP($X27,Return_flow_table!$A$4:$A$25,Return_flow_table!F$4:F$25)</f>
        <v>0</v>
      </c>
      <c r="BE27">
        <f ca="1">_xlfn.XLOOKUP($X27,Return_flow_table!$A$4:$A$25,Return_flow_table!G$4:G$25)</f>
        <v>0</v>
      </c>
      <c r="BF27">
        <f ca="1">_xlfn.XLOOKUP($X27,Return_flow_table!$A$4:$A$25,Return_flow_table!H$4:H$25)</f>
        <v>0</v>
      </c>
      <c r="BG27">
        <f ca="1">_xlfn.XLOOKUP($X27,Return_flow_table!$A$4:$A$25,Return_flow_table!I$4:I$25)</f>
        <v>0</v>
      </c>
      <c r="BH27">
        <f ca="1">_xlfn.XLOOKUP($X27,Return_flow_table!$A$4:$A$25,Return_flow_table!J$4:J$25)</f>
        <v>0</v>
      </c>
      <c r="BI27">
        <f ca="1">_xlfn.XLOOKUP($X27,Return_flow_table!$A$4:$A$25,Return_flow_table!K$4:K$25)</f>
        <v>0</v>
      </c>
      <c r="BJ27">
        <f ca="1">_xlfn.XLOOKUP($X27,Return_flow_table!$A$4:$A$25,Return_flow_table!L$4:L$25)</f>
        <v>0</v>
      </c>
      <c r="BK27" s="2">
        <f ca="1">_xlfn.XLOOKUP($X27,Return_flow_table!$A$4:$A$25,Return_flow_table!M$4:M$25)</f>
        <v>0</v>
      </c>
    </row>
    <row r="28" spans="1:63" x14ac:dyDescent="0.3">
      <c r="A28" t="s">
        <v>152</v>
      </c>
      <c r="B28" t="s">
        <v>98</v>
      </c>
      <c r="C28" t="s">
        <v>99</v>
      </c>
      <c r="D28">
        <v>43.4</v>
      </c>
      <c r="E28" t="s">
        <v>100</v>
      </c>
      <c r="F28" t="s">
        <v>100</v>
      </c>
      <c r="G28" t="s">
        <v>153</v>
      </c>
      <c r="H28" s="41" t="s">
        <v>102</v>
      </c>
      <c r="I28">
        <f>_xlfn.XLOOKUP(B28,Use_Code_Ranking!$A$4:$A$23,Use_Code_Ranking!$B$4:$B$23,9999)</f>
        <v>1</v>
      </c>
      <c r="J28">
        <f t="shared" ca="1" si="0"/>
        <v>1</v>
      </c>
      <c r="K28">
        <f t="shared" ca="1" si="1"/>
        <v>1</v>
      </c>
      <c r="L28">
        <f t="shared" ca="1" si="2"/>
        <v>0</v>
      </c>
      <c r="M28">
        <f t="shared" ca="1" si="3"/>
        <v>0</v>
      </c>
      <c r="N28" t="str">
        <f t="shared" ca="1" si="11"/>
        <v/>
      </c>
      <c r="O28" t="str">
        <f t="shared" ca="1" si="12"/>
        <v/>
      </c>
      <c r="P28" t="str">
        <f t="shared" si="4"/>
        <v/>
      </c>
      <c r="Q28" t="str">
        <f t="shared" si="5"/>
        <v/>
      </c>
      <c r="R28" t="str">
        <f t="shared" si="6"/>
        <v/>
      </c>
      <c r="S28" t="str">
        <f t="shared" si="7"/>
        <v/>
      </c>
      <c r="U28" s="2" t="str">
        <f ca="1">IF(ISBLANK($T28),IF(S28="Irrigation","Irrigation",IF(R28="Irrigation","Irrigation",IF(Q28="Domestic","Domestic",IF(P28="Stockwatering","Stockwatering",IF(N28="IRRIGATION_AND_MUNICIPAL","Irrigation and Municipal",IF(O28="IRRIGATION_AND_DOMESTIC","Irrigation and Domestic Municipality",_xlfn.XLOOKUP(J28,Use_Code_Ranking!$B$4:$B$23,Use_Code_Ranking!$A$4:$A$23))))))),$T28)</f>
        <v>Irrigation</v>
      </c>
      <c r="W28" s="23" t="str">
        <f ca="1"/>
        <v>A010795</v>
      </c>
      <c r="X28" s="4" t="str">
        <f t="shared" ca="1" si="13"/>
        <v>Irrigation</v>
      </c>
      <c r="Y28" t="str">
        <f t="shared" ca="1" si="8"/>
        <v>N</v>
      </c>
      <c r="Z28" s="2" t="str">
        <f t="shared" ca="1" si="9"/>
        <v>N</v>
      </c>
      <c r="AA28">
        <f t="shared" ca="1" si="14"/>
        <v>0</v>
      </c>
      <c r="AB28">
        <f t="shared" ca="1" si="14"/>
        <v>0</v>
      </c>
      <c r="AC28">
        <f t="shared" ca="1" si="14"/>
        <v>20</v>
      </c>
      <c r="AD28">
        <f t="shared" ca="1" si="14"/>
        <v>20</v>
      </c>
      <c r="AE28">
        <f t="shared" ca="1" si="14"/>
        <v>10</v>
      </c>
      <c r="AF28">
        <f t="shared" ca="1" si="15"/>
        <v>10</v>
      </c>
      <c r="AG28">
        <f t="shared" ca="1" si="16"/>
        <v>0</v>
      </c>
      <c r="AH28">
        <f t="shared" ca="1" si="15"/>
        <v>0</v>
      </c>
      <c r="AI28">
        <f t="shared" ca="1" si="17"/>
        <v>0</v>
      </c>
      <c r="AJ28">
        <f t="shared" ca="1" si="17"/>
        <v>20</v>
      </c>
      <c r="AK28">
        <f t="shared" ca="1" si="17"/>
        <v>20</v>
      </c>
      <c r="AL28">
        <f t="shared" ca="1" si="17"/>
        <v>0</v>
      </c>
      <c r="AM28" s="4" t="s">
        <v>103</v>
      </c>
      <c r="AZ28">
        <f ca="1">_xlfn.XLOOKUP($X28,Return_flow_table!$A$4:$A$25,Return_flow_table!B$4:B$25)</f>
        <v>0</v>
      </c>
      <c r="BA28">
        <f ca="1">_xlfn.XLOOKUP($X28,Return_flow_table!$A$4:$A$25,Return_flow_table!C$4:C$25)</f>
        <v>0</v>
      </c>
      <c r="BB28">
        <f ca="1">_xlfn.XLOOKUP($X28,Return_flow_table!$A$4:$A$25,Return_flow_table!D$4:D$25)</f>
        <v>20</v>
      </c>
      <c r="BC28">
        <f ca="1">_xlfn.XLOOKUP($X28,Return_flow_table!$A$4:$A$25,Return_flow_table!E$4:E$25)</f>
        <v>20</v>
      </c>
      <c r="BD28">
        <f ca="1">_xlfn.XLOOKUP($X28,Return_flow_table!$A$4:$A$25,Return_flow_table!F$4:F$25)</f>
        <v>10</v>
      </c>
      <c r="BE28">
        <f ca="1">_xlfn.XLOOKUP($X28,Return_flow_table!$A$4:$A$25,Return_flow_table!G$4:G$25)</f>
        <v>10</v>
      </c>
      <c r="BF28">
        <f ca="1">_xlfn.XLOOKUP($X28,Return_flow_table!$A$4:$A$25,Return_flow_table!H$4:H$25)</f>
        <v>0</v>
      </c>
      <c r="BG28">
        <f ca="1">_xlfn.XLOOKUP($X28,Return_flow_table!$A$4:$A$25,Return_flow_table!I$4:I$25)</f>
        <v>0</v>
      </c>
      <c r="BH28">
        <f ca="1">_xlfn.XLOOKUP($X28,Return_flow_table!$A$4:$A$25,Return_flow_table!J$4:J$25)</f>
        <v>0</v>
      </c>
      <c r="BI28">
        <f ca="1">_xlfn.XLOOKUP($X28,Return_flow_table!$A$4:$A$25,Return_flow_table!K$4:K$25)</f>
        <v>20</v>
      </c>
      <c r="BJ28">
        <f ca="1">_xlfn.XLOOKUP($X28,Return_flow_table!$A$4:$A$25,Return_flow_table!L$4:L$25)</f>
        <v>20</v>
      </c>
      <c r="BK28" s="2">
        <f ca="1">_xlfn.XLOOKUP($X28,Return_flow_table!$A$4:$A$25,Return_flow_table!M$4:M$25)</f>
        <v>0</v>
      </c>
    </row>
    <row r="29" spans="1:63" x14ac:dyDescent="0.3">
      <c r="A29" t="s">
        <v>152</v>
      </c>
      <c r="B29" t="s">
        <v>154</v>
      </c>
      <c r="C29" t="s">
        <v>99</v>
      </c>
      <c r="D29">
        <v>43.4</v>
      </c>
      <c r="E29" t="s">
        <v>100</v>
      </c>
      <c r="F29" t="s">
        <v>100</v>
      </c>
      <c r="G29" t="s">
        <v>153</v>
      </c>
      <c r="H29" s="41" t="s">
        <v>102</v>
      </c>
      <c r="I29">
        <f>_xlfn.XLOOKUP(B29,Use_Code_Ranking!$A$4:$A$23,Use_Code_Ranking!$B$4:$B$23,9999)</f>
        <v>5</v>
      </c>
      <c r="J29">
        <f t="shared" ca="1" si="0"/>
        <v>1</v>
      </c>
      <c r="K29">
        <f t="shared" ca="1" si="1"/>
        <v>1</v>
      </c>
      <c r="L29">
        <f t="shared" ca="1" si="2"/>
        <v>0</v>
      </c>
      <c r="M29">
        <f t="shared" ca="1" si="3"/>
        <v>0</v>
      </c>
      <c r="N29" t="str">
        <f t="shared" ca="1" si="11"/>
        <v/>
      </c>
      <c r="O29" t="str">
        <f t="shared" ca="1" si="12"/>
        <v/>
      </c>
      <c r="P29" t="str">
        <f t="shared" si="4"/>
        <v/>
      </c>
      <c r="Q29" t="str">
        <f t="shared" si="5"/>
        <v/>
      </c>
      <c r="R29" t="str">
        <f t="shared" si="6"/>
        <v/>
      </c>
      <c r="S29" t="str">
        <f t="shared" si="7"/>
        <v/>
      </c>
      <c r="U29" s="2" t="str">
        <f ca="1">IF(ISBLANK($T29),IF(S29="Irrigation","Irrigation",IF(R29="Irrigation","Irrigation",IF(Q29="Domestic","Domestic",IF(P29="Stockwatering","Stockwatering",IF(N29="IRRIGATION_AND_MUNICIPAL","Irrigation and Municipal",IF(O29="IRRIGATION_AND_DOMESTIC","Irrigation and Domestic Municipality",_xlfn.XLOOKUP(J29,Use_Code_Ranking!$B$4:$B$23,Use_Code_Ranking!$A$4:$A$23))))))),$T29)</f>
        <v>Irrigation</v>
      </c>
      <c r="W29" s="23" t="str">
        <f ca="1"/>
        <v>A010915</v>
      </c>
      <c r="X29" s="4" t="str">
        <f t="shared" ca="1" si="13"/>
        <v>Irrigation</v>
      </c>
      <c r="Y29" t="str">
        <f t="shared" ca="1" si="8"/>
        <v>N</v>
      </c>
      <c r="Z29" s="2" t="str">
        <f t="shared" ca="1" si="9"/>
        <v>N</v>
      </c>
      <c r="AA29">
        <f t="shared" ca="1" si="14"/>
        <v>0</v>
      </c>
      <c r="AB29">
        <f t="shared" ca="1" si="14"/>
        <v>0</v>
      </c>
      <c r="AC29">
        <f t="shared" ca="1" si="14"/>
        <v>20</v>
      </c>
      <c r="AD29">
        <f t="shared" ca="1" si="14"/>
        <v>20</v>
      </c>
      <c r="AE29">
        <f t="shared" ca="1" si="14"/>
        <v>10</v>
      </c>
      <c r="AF29">
        <f t="shared" ca="1" si="15"/>
        <v>10</v>
      </c>
      <c r="AG29">
        <f t="shared" ca="1" si="16"/>
        <v>0</v>
      </c>
      <c r="AH29">
        <f t="shared" ca="1" si="15"/>
        <v>0</v>
      </c>
      <c r="AI29">
        <f t="shared" ca="1" si="17"/>
        <v>0</v>
      </c>
      <c r="AJ29">
        <f t="shared" ca="1" si="17"/>
        <v>20</v>
      </c>
      <c r="AK29">
        <f t="shared" ca="1" si="17"/>
        <v>20</v>
      </c>
      <c r="AL29">
        <f t="shared" ca="1" si="17"/>
        <v>0</v>
      </c>
      <c r="AM29" s="4" t="s">
        <v>103</v>
      </c>
      <c r="AZ29">
        <f ca="1">_xlfn.XLOOKUP($X29,Return_flow_table!$A$4:$A$25,Return_flow_table!B$4:B$25)</f>
        <v>0</v>
      </c>
      <c r="BA29">
        <f ca="1">_xlfn.XLOOKUP($X29,Return_flow_table!$A$4:$A$25,Return_flow_table!C$4:C$25)</f>
        <v>0</v>
      </c>
      <c r="BB29">
        <f ca="1">_xlfn.XLOOKUP($X29,Return_flow_table!$A$4:$A$25,Return_flow_table!D$4:D$25)</f>
        <v>20</v>
      </c>
      <c r="BC29">
        <f ca="1">_xlfn.XLOOKUP($X29,Return_flow_table!$A$4:$A$25,Return_flow_table!E$4:E$25)</f>
        <v>20</v>
      </c>
      <c r="BD29">
        <f ca="1">_xlfn.XLOOKUP($X29,Return_flow_table!$A$4:$A$25,Return_flow_table!F$4:F$25)</f>
        <v>10</v>
      </c>
      <c r="BE29">
        <f ca="1">_xlfn.XLOOKUP($X29,Return_flow_table!$A$4:$A$25,Return_flow_table!G$4:G$25)</f>
        <v>10</v>
      </c>
      <c r="BF29">
        <f ca="1">_xlfn.XLOOKUP($X29,Return_flow_table!$A$4:$A$25,Return_flow_table!H$4:H$25)</f>
        <v>0</v>
      </c>
      <c r="BG29">
        <f ca="1">_xlfn.XLOOKUP($X29,Return_flow_table!$A$4:$A$25,Return_flow_table!I$4:I$25)</f>
        <v>0</v>
      </c>
      <c r="BH29">
        <f ca="1">_xlfn.XLOOKUP($X29,Return_flow_table!$A$4:$A$25,Return_flow_table!J$4:J$25)</f>
        <v>0</v>
      </c>
      <c r="BI29">
        <f ca="1">_xlfn.XLOOKUP($X29,Return_flow_table!$A$4:$A$25,Return_flow_table!K$4:K$25)</f>
        <v>20</v>
      </c>
      <c r="BJ29">
        <f ca="1">_xlfn.XLOOKUP($X29,Return_flow_table!$A$4:$A$25,Return_flow_table!L$4:L$25)</f>
        <v>20</v>
      </c>
      <c r="BK29" s="2">
        <f ca="1">_xlfn.XLOOKUP($X29,Return_flow_table!$A$4:$A$25,Return_flow_table!M$4:M$25)</f>
        <v>0</v>
      </c>
    </row>
    <row r="30" spans="1:63" x14ac:dyDescent="0.3">
      <c r="A30" t="s">
        <v>155</v>
      </c>
      <c r="B30" t="s">
        <v>156</v>
      </c>
      <c r="C30" t="s">
        <v>99</v>
      </c>
      <c r="D30">
        <v>159.69999999999999</v>
      </c>
      <c r="E30" t="s">
        <v>100</v>
      </c>
      <c r="F30" t="s">
        <v>100</v>
      </c>
      <c r="G30" t="s">
        <v>157</v>
      </c>
      <c r="H30" s="41" t="s">
        <v>124</v>
      </c>
      <c r="I30">
        <f>_xlfn.XLOOKUP(B30,Use_Code_Ranking!$A$4:$A$23,Use_Code_Ranking!$B$4:$B$23,9999)</f>
        <v>8</v>
      </c>
      <c r="J30">
        <f t="shared" ca="1" si="0"/>
        <v>1</v>
      </c>
      <c r="K30">
        <f t="shared" ca="1" si="1"/>
        <v>1</v>
      </c>
      <c r="L30">
        <f t="shared" ca="1" si="2"/>
        <v>0</v>
      </c>
      <c r="M30">
        <f t="shared" ca="1" si="3"/>
        <v>0</v>
      </c>
      <c r="N30" t="str">
        <f t="shared" ca="1" si="11"/>
        <v/>
      </c>
      <c r="O30" t="str">
        <f t="shared" ca="1" si="12"/>
        <v/>
      </c>
      <c r="P30" t="str">
        <f t="shared" si="4"/>
        <v/>
      </c>
      <c r="Q30" t="str">
        <f t="shared" si="5"/>
        <v/>
      </c>
      <c r="R30" t="str">
        <f t="shared" si="6"/>
        <v/>
      </c>
      <c r="S30" t="str">
        <f t="shared" si="7"/>
        <v/>
      </c>
      <c r="U30" s="2" t="str">
        <f ca="1">IF(ISBLANK($T30),IF(S30="Irrigation","Irrigation",IF(R30="Irrigation","Irrigation",IF(Q30="Domestic","Domestic",IF(P30="Stockwatering","Stockwatering",IF(N30="IRRIGATION_AND_MUNICIPAL","Irrigation and Municipal",IF(O30="IRRIGATION_AND_DOMESTIC","Irrigation and Domestic Municipality",_xlfn.XLOOKUP(J30,Use_Code_Ranking!$B$4:$B$23,Use_Code_Ranking!$A$4:$A$23))))))),$T30)</f>
        <v>Irrigation</v>
      </c>
      <c r="W30" s="23" t="str">
        <f ca="1"/>
        <v>A010976</v>
      </c>
      <c r="X30" s="4" t="str">
        <f t="shared" ca="1" si="13"/>
        <v>Irrigation</v>
      </c>
      <c r="Y30" t="str">
        <f t="shared" ca="1" si="8"/>
        <v>N</v>
      </c>
      <c r="Z30" s="2" t="str">
        <f t="shared" ca="1" si="9"/>
        <v>N</v>
      </c>
      <c r="AA30">
        <f t="shared" ca="1" si="14"/>
        <v>0</v>
      </c>
      <c r="AB30">
        <f t="shared" ca="1" si="14"/>
        <v>0</v>
      </c>
      <c r="AC30">
        <f t="shared" ca="1" si="14"/>
        <v>20</v>
      </c>
      <c r="AD30">
        <f t="shared" ca="1" si="14"/>
        <v>20</v>
      </c>
      <c r="AE30">
        <f t="shared" ca="1" si="14"/>
        <v>10</v>
      </c>
      <c r="AF30">
        <f t="shared" ca="1" si="15"/>
        <v>10</v>
      </c>
      <c r="AG30">
        <f t="shared" ca="1" si="16"/>
        <v>0</v>
      </c>
      <c r="AH30">
        <f t="shared" ca="1" si="15"/>
        <v>0</v>
      </c>
      <c r="AI30">
        <f t="shared" ca="1" si="17"/>
        <v>0</v>
      </c>
      <c r="AJ30">
        <f t="shared" ca="1" si="17"/>
        <v>20</v>
      </c>
      <c r="AK30">
        <f t="shared" ca="1" si="17"/>
        <v>20</v>
      </c>
      <c r="AL30">
        <f t="shared" ca="1" si="17"/>
        <v>0</v>
      </c>
      <c r="AM30" s="4" t="s">
        <v>103</v>
      </c>
      <c r="AZ30">
        <f ca="1">_xlfn.XLOOKUP($X30,Return_flow_table!$A$4:$A$25,Return_flow_table!B$4:B$25)</f>
        <v>0</v>
      </c>
      <c r="BA30">
        <f ca="1">_xlfn.XLOOKUP($X30,Return_flow_table!$A$4:$A$25,Return_flow_table!C$4:C$25)</f>
        <v>0</v>
      </c>
      <c r="BB30">
        <f ca="1">_xlfn.XLOOKUP($X30,Return_flow_table!$A$4:$A$25,Return_flow_table!D$4:D$25)</f>
        <v>20</v>
      </c>
      <c r="BC30">
        <f ca="1">_xlfn.XLOOKUP($X30,Return_flow_table!$A$4:$A$25,Return_flow_table!E$4:E$25)</f>
        <v>20</v>
      </c>
      <c r="BD30">
        <f ca="1">_xlfn.XLOOKUP($X30,Return_flow_table!$A$4:$A$25,Return_flow_table!F$4:F$25)</f>
        <v>10</v>
      </c>
      <c r="BE30">
        <f ca="1">_xlfn.XLOOKUP($X30,Return_flow_table!$A$4:$A$25,Return_flow_table!G$4:G$25)</f>
        <v>10</v>
      </c>
      <c r="BF30">
        <f ca="1">_xlfn.XLOOKUP($X30,Return_flow_table!$A$4:$A$25,Return_flow_table!H$4:H$25)</f>
        <v>0</v>
      </c>
      <c r="BG30">
        <f ca="1">_xlfn.XLOOKUP($X30,Return_flow_table!$A$4:$A$25,Return_flow_table!I$4:I$25)</f>
        <v>0</v>
      </c>
      <c r="BH30">
        <f ca="1">_xlfn.XLOOKUP($X30,Return_flow_table!$A$4:$A$25,Return_flow_table!J$4:J$25)</f>
        <v>0</v>
      </c>
      <c r="BI30">
        <f ca="1">_xlfn.XLOOKUP($X30,Return_flow_table!$A$4:$A$25,Return_flow_table!K$4:K$25)</f>
        <v>20</v>
      </c>
      <c r="BJ30">
        <f ca="1">_xlfn.XLOOKUP($X30,Return_flow_table!$A$4:$A$25,Return_flow_table!L$4:L$25)</f>
        <v>20</v>
      </c>
      <c r="BK30" s="2">
        <f ca="1">_xlfn.XLOOKUP($X30,Return_flow_table!$A$4:$A$25,Return_flow_table!M$4:M$25)</f>
        <v>0</v>
      </c>
    </row>
    <row r="31" spans="1:63" x14ac:dyDescent="0.3">
      <c r="A31" t="s">
        <v>155</v>
      </c>
      <c r="B31" t="s">
        <v>98</v>
      </c>
      <c r="C31" t="s">
        <v>99</v>
      </c>
      <c r="D31">
        <v>159.69999999999999</v>
      </c>
      <c r="E31" t="s">
        <v>100</v>
      </c>
      <c r="F31" t="s">
        <v>100</v>
      </c>
      <c r="G31" t="s">
        <v>157</v>
      </c>
      <c r="H31" s="41" t="s">
        <v>124</v>
      </c>
      <c r="I31">
        <f>_xlfn.XLOOKUP(B31,Use_Code_Ranking!$A$4:$A$23,Use_Code_Ranking!$B$4:$B$23,9999)</f>
        <v>1</v>
      </c>
      <c r="J31">
        <f t="shared" ca="1" si="0"/>
        <v>1</v>
      </c>
      <c r="K31">
        <f t="shared" ca="1" si="1"/>
        <v>1</v>
      </c>
      <c r="L31">
        <f t="shared" ca="1" si="2"/>
        <v>0</v>
      </c>
      <c r="M31">
        <f t="shared" ca="1" si="3"/>
        <v>0</v>
      </c>
      <c r="N31" t="str">
        <f t="shared" ca="1" si="11"/>
        <v/>
      </c>
      <c r="O31" t="str">
        <f t="shared" ca="1" si="12"/>
        <v/>
      </c>
      <c r="P31" t="str">
        <f t="shared" si="4"/>
        <v/>
      </c>
      <c r="Q31" t="str">
        <f t="shared" si="5"/>
        <v/>
      </c>
      <c r="R31" t="str">
        <f t="shared" si="6"/>
        <v/>
      </c>
      <c r="S31" t="str">
        <f t="shared" si="7"/>
        <v/>
      </c>
      <c r="U31" s="2" t="str">
        <f ca="1">IF(ISBLANK($T31),IF(S31="Irrigation","Irrigation",IF(R31="Irrigation","Irrigation",IF(Q31="Domestic","Domestic",IF(P31="Stockwatering","Stockwatering",IF(N31="IRRIGATION_AND_MUNICIPAL","Irrigation and Municipal",IF(O31="IRRIGATION_AND_DOMESTIC","Irrigation and Domestic Municipality",_xlfn.XLOOKUP(J31,Use_Code_Ranking!$B$4:$B$23,Use_Code_Ranking!$A$4:$A$23))))))),$T31)</f>
        <v>Irrigation</v>
      </c>
      <c r="W31" s="23" t="str">
        <f ca="1"/>
        <v>A011315</v>
      </c>
      <c r="X31" s="4" t="str">
        <f t="shared" ca="1" si="13"/>
        <v>Irrigation</v>
      </c>
      <c r="Y31" t="str">
        <f t="shared" ca="1" si="8"/>
        <v>N</v>
      </c>
      <c r="Z31" s="2" t="str">
        <f t="shared" ca="1" si="9"/>
        <v>N</v>
      </c>
      <c r="AA31">
        <f t="shared" ca="1" si="14"/>
        <v>0</v>
      </c>
      <c r="AB31">
        <f t="shared" ca="1" si="14"/>
        <v>0</v>
      </c>
      <c r="AC31">
        <f t="shared" ca="1" si="14"/>
        <v>20</v>
      </c>
      <c r="AD31">
        <f t="shared" ca="1" si="14"/>
        <v>20</v>
      </c>
      <c r="AE31">
        <f t="shared" ca="1" si="14"/>
        <v>10</v>
      </c>
      <c r="AF31">
        <f t="shared" ca="1" si="15"/>
        <v>10</v>
      </c>
      <c r="AG31">
        <f t="shared" ca="1" si="16"/>
        <v>0</v>
      </c>
      <c r="AH31">
        <f t="shared" ca="1" si="15"/>
        <v>0</v>
      </c>
      <c r="AI31">
        <f t="shared" ca="1" si="17"/>
        <v>0</v>
      </c>
      <c r="AJ31">
        <f t="shared" ca="1" si="17"/>
        <v>20</v>
      </c>
      <c r="AK31">
        <f t="shared" ca="1" si="17"/>
        <v>20</v>
      </c>
      <c r="AL31">
        <f t="shared" ca="1" si="17"/>
        <v>0</v>
      </c>
      <c r="AM31" s="4" t="s">
        <v>103</v>
      </c>
      <c r="AZ31">
        <f ca="1">_xlfn.XLOOKUP($X31,Return_flow_table!$A$4:$A$25,Return_flow_table!B$4:B$25)</f>
        <v>0</v>
      </c>
      <c r="BA31">
        <f ca="1">_xlfn.XLOOKUP($X31,Return_flow_table!$A$4:$A$25,Return_flow_table!C$4:C$25)</f>
        <v>0</v>
      </c>
      <c r="BB31">
        <f ca="1">_xlfn.XLOOKUP($X31,Return_flow_table!$A$4:$A$25,Return_flow_table!D$4:D$25)</f>
        <v>20</v>
      </c>
      <c r="BC31">
        <f ca="1">_xlfn.XLOOKUP($X31,Return_flow_table!$A$4:$A$25,Return_flow_table!E$4:E$25)</f>
        <v>20</v>
      </c>
      <c r="BD31">
        <f ca="1">_xlfn.XLOOKUP($X31,Return_flow_table!$A$4:$A$25,Return_flow_table!F$4:F$25)</f>
        <v>10</v>
      </c>
      <c r="BE31">
        <f ca="1">_xlfn.XLOOKUP($X31,Return_flow_table!$A$4:$A$25,Return_flow_table!G$4:G$25)</f>
        <v>10</v>
      </c>
      <c r="BF31">
        <f ca="1">_xlfn.XLOOKUP($X31,Return_flow_table!$A$4:$A$25,Return_flow_table!H$4:H$25)</f>
        <v>0</v>
      </c>
      <c r="BG31">
        <f ca="1">_xlfn.XLOOKUP($X31,Return_flow_table!$A$4:$A$25,Return_flow_table!I$4:I$25)</f>
        <v>0</v>
      </c>
      <c r="BH31">
        <f ca="1">_xlfn.XLOOKUP($X31,Return_flow_table!$A$4:$A$25,Return_flow_table!J$4:J$25)</f>
        <v>0</v>
      </c>
      <c r="BI31">
        <f ca="1">_xlfn.XLOOKUP($X31,Return_flow_table!$A$4:$A$25,Return_flow_table!K$4:K$25)</f>
        <v>20</v>
      </c>
      <c r="BJ31">
        <f ca="1">_xlfn.XLOOKUP($X31,Return_flow_table!$A$4:$A$25,Return_flow_table!L$4:L$25)</f>
        <v>20</v>
      </c>
      <c r="BK31" s="2">
        <f ca="1">_xlfn.XLOOKUP($X31,Return_flow_table!$A$4:$A$25,Return_flow_table!M$4:M$25)</f>
        <v>0</v>
      </c>
    </row>
    <row r="32" spans="1:63" x14ac:dyDescent="0.3">
      <c r="A32" t="s">
        <v>158</v>
      </c>
      <c r="B32" t="s">
        <v>110</v>
      </c>
      <c r="C32" t="s">
        <v>99</v>
      </c>
      <c r="D32">
        <v>0.3</v>
      </c>
      <c r="E32" t="s">
        <v>100</v>
      </c>
      <c r="F32" t="s">
        <v>100</v>
      </c>
      <c r="G32" t="s">
        <v>159</v>
      </c>
      <c r="H32" s="41" t="s">
        <v>102</v>
      </c>
      <c r="I32">
        <f>_xlfn.XLOOKUP(B32,Use_Code_Ranking!$A$4:$A$23,Use_Code_Ranking!$B$4:$B$23,9999)</f>
        <v>3</v>
      </c>
      <c r="J32">
        <f t="shared" ca="1" si="0"/>
        <v>3</v>
      </c>
      <c r="K32">
        <f t="shared" ca="1" si="1"/>
        <v>0</v>
      </c>
      <c r="L32">
        <f t="shared" ca="1" si="2"/>
        <v>0</v>
      </c>
      <c r="M32">
        <f t="shared" ca="1" si="3"/>
        <v>0</v>
      </c>
      <c r="N32" t="str">
        <f t="shared" ca="1" si="11"/>
        <v/>
      </c>
      <c r="O32" t="str">
        <f t="shared" ca="1" si="12"/>
        <v/>
      </c>
      <c r="P32" t="str">
        <f t="shared" si="4"/>
        <v/>
      </c>
      <c r="Q32" t="str">
        <f t="shared" si="5"/>
        <v/>
      </c>
      <c r="R32" t="str">
        <f t="shared" si="6"/>
        <v/>
      </c>
      <c r="S32" t="str">
        <f t="shared" si="7"/>
        <v/>
      </c>
      <c r="U32" s="2" t="str">
        <f ca="1">IF(ISBLANK($T32),IF(S32="Irrigation","Irrigation",IF(R32="Irrigation","Irrigation",IF(Q32="Domestic","Domestic",IF(P32="Stockwatering","Stockwatering",IF(N32="IRRIGATION_AND_MUNICIPAL","Irrigation and Municipal",IF(O32="IRRIGATION_AND_DOMESTIC","Irrigation and Domestic Municipality",_xlfn.XLOOKUP(J32,Use_Code_Ranking!$B$4:$B$23,Use_Code_Ranking!$A$4:$A$23))))))),$T32)</f>
        <v>Domestic</v>
      </c>
      <c r="W32" s="23" t="str">
        <f ca="1"/>
        <v>A011327</v>
      </c>
      <c r="X32" s="4" t="str">
        <f t="shared" ca="1" si="13"/>
        <v>Domestic</v>
      </c>
      <c r="Y32" t="str">
        <f t="shared" ca="1" si="8"/>
        <v>N</v>
      </c>
      <c r="Z32" s="2" t="str">
        <f t="shared" ca="1" si="9"/>
        <v>N</v>
      </c>
      <c r="AA32">
        <f t="shared" ca="1" si="14"/>
        <v>0</v>
      </c>
      <c r="AB32">
        <f t="shared" ca="1" si="14"/>
        <v>0</v>
      </c>
      <c r="AC32">
        <f t="shared" ca="1" si="14"/>
        <v>0</v>
      </c>
      <c r="AD32">
        <f t="shared" ca="1" si="14"/>
        <v>0</v>
      </c>
      <c r="AE32">
        <f t="shared" ca="1" si="14"/>
        <v>0</v>
      </c>
      <c r="AF32">
        <f t="shared" ca="1" si="15"/>
        <v>0</v>
      </c>
      <c r="AG32">
        <f t="shared" ca="1" si="16"/>
        <v>0</v>
      </c>
      <c r="AH32">
        <f t="shared" ca="1" si="15"/>
        <v>0</v>
      </c>
      <c r="AI32">
        <f t="shared" ca="1" si="17"/>
        <v>0</v>
      </c>
      <c r="AJ32">
        <f t="shared" ca="1" si="17"/>
        <v>0</v>
      </c>
      <c r="AK32">
        <f t="shared" ca="1" si="17"/>
        <v>0</v>
      </c>
      <c r="AL32">
        <f t="shared" ca="1" si="17"/>
        <v>0</v>
      </c>
      <c r="AM32" s="4" t="s">
        <v>103</v>
      </c>
      <c r="AZ32">
        <f ca="1">_xlfn.XLOOKUP($X32,Return_flow_table!$A$4:$A$25,Return_flow_table!B$4:B$25)</f>
        <v>0</v>
      </c>
      <c r="BA32">
        <f ca="1">_xlfn.XLOOKUP($X32,Return_flow_table!$A$4:$A$25,Return_flow_table!C$4:C$25)</f>
        <v>0</v>
      </c>
      <c r="BB32">
        <f ca="1">_xlfn.XLOOKUP($X32,Return_flow_table!$A$4:$A$25,Return_flow_table!D$4:D$25)</f>
        <v>0</v>
      </c>
      <c r="BC32">
        <f ca="1">_xlfn.XLOOKUP($X32,Return_flow_table!$A$4:$A$25,Return_flow_table!E$4:E$25)</f>
        <v>0</v>
      </c>
      <c r="BD32">
        <f ca="1">_xlfn.XLOOKUP($X32,Return_flow_table!$A$4:$A$25,Return_flow_table!F$4:F$25)</f>
        <v>0</v>
      </c>
      <c r="BE32">
        <f ca="1">_xlfn.XLOOKUP($X32,Return_flow_table!$A$4:$A$25,Return_flow_table!G$4:G$25)</f>
        <v>0</v>
      </c>
      <c r="BF32">
        <f ca="1">_xlfn.XLOOKUP($X32,Return_flow_table!$A$4:$A$25,Return_flow_table!H$4:H$25)</f>
        <v>0</v>
      </c>
      <c r="BG32">
        <f ca="1">_xlfn.XLOOKUP($X32,Return_flow_table!$A$4:$A$25,Return_flow_table!I$4:I$25)</f>
        <v>0</v>
      </c>
      <c r="BH32">
        <f ca="1">_xlfn.XLOOKUP($X32,Return_flow_table!$A$4:$A$25,Return_flow_table!J$4:J$25)</f>
        <v>0</v>
      </c>
      <c r="BI32">
        <f ca="1">_xlfn.XLOOKUP($X32,Return_flow_table!$A$4:$A$25,Return_flow_table!K$4:K$25)</f>
        <v>0</v>
      </c>
      <c r="BJ32">
        <f ca="1">_xlfn.XLOOKUP($X32,Return_flow_table!$A$4:$A$25,Return_flow_table!L$4:L$25)</f>
        <v>0</v>
      </c>
      <c r="BK32" s="2">
        <f ca="1">_xlfn.XLOOKUP($X32,Return_flow_table!$A$4:$A$25,Return_flow_table!M$4:M$25)</f>
        <v>0</v>
      </c>
    </row>
    <row r="33" spans="1:63" x14ac:dyDescent="0.3">
      <c r="A33" t="s">
        <v>160</v>
      </c>
      <c r="B33" t="s">
        <v>161</v>
      </c>
      <c r="C33" t="s">
        <v>99</v>
      </c>
      <c r="D33">
        <v>365</v>
      </c>
      <c r="E33" t="s">
        <v>100</v>
      </c>
      <c r="F33" t="s">
        <v>100</v>
      </c>
      <c r="G33" t="s">
        <v>162</v>
      </c>
      <c r="H33" s="41" t="s">
        <v>106</v>
      </c>
      <c r="I33">
        <f>_xlfn.XLOOKUP(B33,Use_Code_Ranking!$A$4:$A$23,Use_Code_Ranking!$B$4:$B$23,9999)</f>
        <v>7</v>
      </c>
      <c r="J33">
        <f t="shared" ca="1" si="0"/>
        <v>1</v>
      </c>
      <c r="K33">
        <f t="shared" ca="1" si="1"/>
        <v>1</v>
      </c>
      <c r="L33">
        <f t="shared" ca="1" si="2"/>
        <v>0</v>
      </c>
      <c r="M33">
        <f t="shared" ca="1" si="3"/>
        <v>0</v>
      </c>
      <c r="N33" t="str">
        <f t="shared" ca="1" si="11"/>
        <v/>
      </c>
      <c r="O33" t="str">
        <f t="shared" ca="1" si="12"/>
        <v/>
      </c>
      <c r="P33" t="str">
        <f t="shared" si="4"/>
        <v/>
      </c>
      <c r="Q33" t="str">
        <f t="shared" si="5"/>
        <v/>
      </c>
      <c r="R33" t="str">
        <f t="shared" si="6"/>
        <v/>
      </c>
      <c r="S33" t="str">
        <f t="shared" si="7"/>
        <v/>
      </c>
      <c r="U33" s="2" t="str">
        <f ca="1">IF(ISBLANK($T33),IF(S33="Irrigation","Irrigation",IF(R33="Irrigation","Irrigation",IF(Q33="Domestic","Domestic",IF(P33="Stockwatering","Stockwatering",IF(N33="IRRIGATION_AND_MUNICIPAL","Irrigation and Municipal",IF(O33="IRRIGATION_AND_DOMESTIC","Irrigation and Domestic Municipality",_xlfn.XLOOKUP(J33,Use_Code_Ranking!$B$4:$B$23,Use_Code_Ranking!$A$4:$A$23))))))),$T33)</f>
        <v>Irrigation</v>
      </c>
      <c r="W33" s="23" t="str">
        <f ca="1"/>
        <v>A011383</v>
      </c>
      <c r="X33" s="4" t="str">
        <f t="shared" ca="1" si="13"/>
        <v>Irrigation</v>
      </c>
      <c r="Y33" t="str">
        <f t="shared" ca="1" si="8"/>
        <v>N</v>
      </c>
      <c r="Z33" s="2" t="str">
        <f t="shared" ca="1" si="9"/>
        <v>N</v>
      </c>
      <c r="AA33">
        <f t="shared" ca="1" si="14"/>
        <v>0</v>
      </c>
      <c r="AB33">
        <f t="shared" ca="1" si="14"/>
        <v>0</v>
      </c>
      <c r="AC33">
        <f t="shared" ca="1" si="14"/>
        <v>20</v>
      </c>
      <c r="AD33">
        <f t="shared" ca="1" si="14"/>
        <v>20</v>
      </c>
      <c r="AE33">
        <f t="shared" ca="1" si="14"/>
        <v>10</v>
      </c>
      <c r="AF33">
        <f t="shared" ca="1" si="15"/>
        <v>10</v>
      </c>
      <c r="AG33">
        <f t="shared" ca="1" si="16"/>
        <v>0</v>
      </c>
      <c r="AH33">
        <f t="shared" ca="1" si="15"/>
        <v>0</v>
      </c>
      <c r="AI33">
        <f t="shared" ca="1" si="17"/>
        <v>0</v>
      </c>
      <c r="AJ33">
        <f t="shared" ca="1" si="17"/>
        <v>20</v>
      </c>
      <c r="AK33">
        <f t="shared" ca="1" si="17"/>
        <v>20</v>
      </c>
      <c r="AL33">
        <f t="shared" ca="1" si="17"/>
        <v>0</v>
      </c>
      <c r="AM33" s="4" t="s">
        <v>103</v>
      </c>
      <c r="AZ33">
        <f ca="1">_xlfn.XLOOKUP($X33,Return_flow_table!$A$4:$A$25,Return_flow_table!B$4:B$25)</f>
        <v>0</v>
      </c>
      <c r="BA33">
        <f ca="1">_xlfn.XLOOKUP($X33,Return_flow_table!$A$4:$A$25,Return_flow_table!C$4:C$25)</f>
        <v>0</v>
      </c>
      <c r="BB33">
        <f ca="1">_xlfn.XLOOKUP($X33,Return_flow_table!$A$4:$A$25,Return_flow_table!D$4:D$25)</f>
        <v>20</v>
      </c>
      <c r="BC33">
        <f ca="1">_xlfn.XLOOKUP($X33,Return_flow_table!$A$4:$A$25,Return_flow_table!E$4:E$25)</f>
        <v>20</v>
      </c>
      <c r="BD33">
        <f ca="1">_xlfn.XLOOKUP($X33,Return_flow_table!$A$4:$A$25,Return_flow_table!F$4:F$25)</f>
        <v>10</v>
      </c>
      <c r="BE33">
        <f ca="1">_xlfn.XLOOKUP($X33,Return_flow_table!$A$4:$A$25,Return_flow_table!G$4:G$25)</f>
        <v>10</v>
      </c>
      <c r="BF33">
        <f ca="1">_xlfn.XLOOKUP($X33,Return_flow_table!$A$4:$A$25,Return_flow_table!H$4:H$25)</f>
        <v>0</v>
      </c>
      <c r="BG33">
        <f ca="1">_xlfn.XLOOKUP($X33,Return_flow_table!$A$4:$A$25,Return_flow_table!I$4:I$25)</f>
        <v>0</v>
      </c>
      <c r="BH33">
        <f ca="1">_xlfn.XLOOKUP($X33,Return_flow_table!$A$4:$A$25,Return_flow_table!J$4:J$25)</f>
        <v>0</v>
      </c>
      <c r="BI33">
        <f ca="1">_xlfn.XLOOKUP($X33,Return_flow_table!$A$4:$A$25,Return_flow_table!K$4:K$25)</f>
        <v>20</v>
      </c>
      <c r="BJ33">
        <f ca="1">_xlfn.XLOOKUP($X33,Return_flow_table!$A$4:$A$25,Return_flow_table!L$4:L$25)</f>
        <v>20</v>
      </c>
      <c r="BK33" s="2">
        <f ca="1">_xlfn.XLOOKUP($X33,Return_flow_table!$A$4:$A$25,Return_flow_table!M$4:M$25)</f>
        <v>0</v>
      </c>
    </row>
    <row r="34" spans="1:63" x14ac:dyDescent="0.3">
      <c r="A34" t="s">
        <v>160</v>
      </c>
      <c r="B34" t="s">
        <v>98</v>
      </c>
      <c r="C34" t="s">
        <v>99</v>
      </c>
      <c r="D34">
        <v>365</v>
      </c>
      <c r="E34" t="s">
        <v>100</v>
      </c>
      <c r="F34" t="s">
        <v>100</v>
      </c>
      <c r="G34" t="s">
        <v>162</v>
      </c>
      <c r="H34" s="41" t="s">
        <v>106</v>
      </c>
      <c r="I34">
        <f>_xlfn.XLOOKUP(B34,Use_Code_Ranking!$A$4:$A$23,Use_Code_Ranking!$B$4:$B$23,9999)</f>
        <v>1</v>
      </c>
      <c r="J34">
        <f t="shared" ca="1" si="0"/>
        <v>1</v>
      </c>
      <c r="K34">
        <f t="shared" ca="1" si="1"/>
        <v>1</v>
      </c>
      <c r="L34">
        <f t="shared" ca="1" si="2"/>
        <v>0</v>
      </c>
      <c r="M34">
        <f t="shared" ca="1" si="3"/>
        <v>0</v>
      </c>
      <c r="N34" t="str">
        <f t="shared" ca="1" si="11"/>
        <v/>
      </c>
      <c r="O34" t="str">
        <f t="shared" ca="1" si="12"/>
        <v/>
      </c>
      <c r="P34" t="str">
        <f t="shared" si="4"/>
        <v/>
      </c>
      <c r="Q34" t="str">
        <f t="shared" si="5"/>
        <v/>
      </c>
      <c r="R34" t="str">
        <f t="shared" si="6"/>
        <v/>
      </c>
      <c r="S34" t="str">
        <f t="shared" si="7"/>
        <v/>
      </c>
      <c r="U34" s="2" t="str">
        <f ca="1">IF(ISBLANK($T34),IF(S34="Irrigation","Irrigation",IF(R34="Irrigation","Irrigation",IF(Q34="Domestic","Domestic",IF(P34="Stockwatering","Stockwatering",IF(N34="IRRIGATION_AND_MUNICIPAL","Irrigation and Municipal",IF(O34="IRRIGATION_AND_DOMESTIC","Irrigation and Domestic Municipality",_xlfn.XLOOKUP(J34,Use_Code_Ranking!$B$4:$B$23,Use_Code_Ranking!$A$4:$A$23))))))),$T34)</f>
        <v>Irrigation</v>
      </c>
      <c r="W34" s="23" t="str">
        <f ca="1"/>
        <v>A011846</v>
      </c>
      <c r="X34" s="4" t="str">
        <f t="shared" ca="1" si="13"/>
        <v>Irrigation</v>
      </c>
      <c r="Y34" t="str">
        <f t="shared" ca="1" si="8"/>
        <v>N</v>
      </c>
      <c r="Z34" s="2" t="str">
        <f t="shared" ca="1" si="9"/>
        <v>N</v>
      </c>
      <c r="AA34">
        <f t="shared" ca="1" si="14"/>
        <v>0</v>
      </c>
      <c r="AB34">
        <f t="shared" ca="1" si="14"/>
        <v>0</v>
      </c>
      <c r="AC34">
        <f t="shared" ca="1" si="14"/>
        <v>20</v>
      </c>
      <c r="AD34">
        <f t="shared" ca="1" si="14"/>
        <v>20</v>
      </c>
      <c r="AE34">
        <f t="shared" ca="1" si="14"/>
        <v>10</v>
      </c>
      <c r="AF34">
        <f t="shared" ca="1" si="15"/>
        <v>10</v>
      </c>
      <c r="AG34">
        <f t="shared" ca="1" si="16"/>
        <v>0</v>
      </c>
      <c r="AH34">
        <f t="shared" ca="1" si="15"/>
        <v>0</v>
      </c>
      <c r="AI34">
        <f t="shared" ca="1" si="17"/>
        <v>0</v>
      </c>
      <c r="AJ34">
        <f t="shared" ca="1" si="17"/>
        <v>20</v>
      </c>
      <c r="AK34">
        <f t="shared" ca="1" si="17"/>
        <v>20</v>
      </c>
      <c r="AL34">
        <f t="shared" ca="1" si="17"/>
        <v>0</v>
      </c>
      <c r="AM34" s="4" t="s">
        <v>103</v>
      </c>
      <c r="AZ34">
        <f ca="1">_xlfn.XLOOKUP($X34,Return_flow_table!$A$4:$A$25,Return_flow_table!B$4:B$25)</f>
        <v>0</v>
      </c>
      <c r="BA34">
        <f ca="1">_xlfn.XLOOKUP($X34,Return_flow_table!$A$4:$A$25,Return_flow_table!C$4:C$25)</f>
        <v>0</v>
      </c>
      <c r="BB34">
        <f ca="1">_xlfn.XLOOKUP($X34,Return_flow_table!$A$4:$A$25,Return_flow_table!D$4:D$25)</f>
        <v>20</v>
      </c>
      <c r="BC34">
        <f ca="1">_xlfn.XLOOKUP($X34,Return_flow_table!$A$4:$A$25,Return_flow_table!E$4:E$25)</f>
        <v>20</v>
      </c>
      <c r="BD34">
        <f ca="1">_xlfn.XLOOKUP($X34,Return_flow_table!$A$4:$A$25,Return_flow_table!F$4:F$25)</f>
        <v>10</v>
      </c>
      <c r="BE34">
        <f ca="1">_xlfn.XLOOKUP($X34,Return_flow_table!$A$4:$A$25,Return_flow_table!G$4:G$25)</f>
        <v>10</v>
      </c>
      <c r="BF34">
        <f ca="1">_xlfn.XLOOKUP($X34,Return_flow_table!$A$4:$A$25,Return_flow_table!H$4:H$25)</f>
        <v>0</v>
      </c>
      <c r="BG34">
        <f ca="1">_xlfn.XLOOKUP($X34,Return_flow_table!$A$4:$A$25,Return_flow_table!I$4:I$25)</f>
        <v>0</v>
      </c>
      <c r="BH34">
        <f ca="1">_xlfn.XLOOKUP($X34,Return_flow_table!$A$4:$A$25,Return_flow_table!J$4:J$25)</f>
        <v>0</v>
      </c>
      <c r="BI34">
        <f ca="1">_xlfn.XLOOKUP($X34,Return_flow_table!$A$4:$A$25,Return_flow_table!K$4:K$25)</f>
        <v>20</v>
      </c>
      <c r="BJ34">
        <f ca="1">_xlfn.XLOOKUP($X34,Return_flow_table!$A$4:$A$25,Return_flow_table!L$4:L$25)</f>
        <v>20</v>
      </c>
      <c r="BK34" s="2">
        <f ca="1">_xlfn.XLOOKUP($X34,Return_flow_table!$A$4:$A$25,Return_flow_table!M$4:M$25)</f>
        <v>0</v>
      </c>
    </row>
    <row r="35" spans="1:63" x14ac:dyDescent="0.3">
      <c r="A35" t="s">
        <v>160</v>
      </c>
      <c r="B35" t="s">
        <v>156</v>
      </c>
      <c r="C35" t="s">
        <v>99</v>
      </c>
      <c r="D35">
        <v>365</v>
      </c>
      <c r="E35" t="s">
        <v>100</v>
      </c>
      <c r="F35" t="s">
        <v>100</v>
      </c>
      <c r="G35" t="s">
        <v>162</v>
      </c>
      <c r="H35" s="41" t="s">
        <v>106</v>
      </c>
      <c r="I35">
        <f>_xlfn.XLOOKUP(B35,Use_Code_Ranking!$A$4:$A$23,Use_Code_Ranking!$B$4:$B$23,9999)</f>
        <v>8</v>
      </c>
      <c r="J35">
        <f t="shared" ca="1" si="0"/>
        <v>1</v>
      </c>
      <c r="K35">
        <f t="shared" ca="1" si="1"/>
        <v>1</v>
      </c>
      <c r="L35">
        <f t="shared" ca="1" si="2"/>
        <v>0</v>
      </c>
      <c r="M35">
        <f t="shared" ca="1" si="3"/>
        <v>0</v>
      </c>
      <c r="N35" t="str">
        <f t="shared" ca="1" si="11"/>
        <v/>
      </c>
      <c r="O35" t="str">
        <f t="shared" ca="1" si="12"/>
        <v/>
      </c>
      <c r="P35" t="str">
        <f t="shared" si="4"/>
        <v/>
      </c>
      <c r="Q35" t="str">
        <f t="shared" si="5"/>
        <v/>
      </c>
      <c r="R35" t="str">
        <f t="shared" si="6"/>
        <v/>
      </c>
      <c r="S35" t="str">
        <f t="shared" si="7"/>
        <v/>
      </c>
      <c r="U35" s="2" t="str">
        <f ca="1">IF(ISBLANK($T35),IF(S35="Irrigation","Irrigation",IF(R35="Irrigation","Irrigation",IF(Q35="Domestic","Domestic",IF(P35="Stockwatering","Stockwatering",IF(N35="IRRIGATION_AND_MUNICIPAL","Irrigation and Municipal",IF(O35="IRRIGATION_AND_DOMESTIC","Irrigation and Domestic Municipality",_xlfn.XLOOKUP(J35,Use_Code_Ranking!$B$4:$B$23,Use_Code_Ranking!$A$4:$A$23))))))),$T35)</f>
        <v>Irrigation</v>
      </c>
      <c r="W35" s="23" t="str">
        <f ca="1"/>
        <v>A011859</v>
      </c>
      <c r="X35" s="4" t="str">
        <f t="shared" ca="1" si="13"/>
        <v>Domestic</v>
      </c>
      <c r="Y35" t="str">
        <f t="shared" ca="1" si="8"/>
        <v>N</v>
      </c>
      <c r="Z35" s="2" t="str">
        <f t="shared" ca="1" si="9"/>
        <v>N</v>
      </c>
      <c r="AA35">
        <f t="shared" ca="1" si="14"/>
        <v>0</v>
      </c>
      <c r="AB35">
        <f t="shared" ca="1" si="14"/>
        <v>0</v>
      </c>
      <c r="AC35">
        <f t="shared" ca="1" si="14"/>
        <v>0</v>
      </c>
      <c r="AD35">
        <f t="shared" ca="1" si="14"/>
        <v>0</v>
      </c>
      <c r="AE35">
        <f t="shared" ca="1" si="14"/>
        <v>0</v>
      </c>
      <c r="AF35">
        <f t="shared" ca="1" si="15"/>
        <v>0</v>
      </c>
      <c r="AG35">
        <f t="shared" ca="1" si="16"/>
        <v>0</v>
      </c>
      <c r="AH35">
        <f t="shared" ca="1" si="15"/>
        <v>0</v>
      </c>
      <c r="AI35">
        <f t="shared" ca="1" si="17"/>
        <v>0</v>
      </c>
      <c r="AJ35">
        <f t="shared" ca="1" si="17"/>
        <v>0</v>
      </c>
      <c r="AK35">
        <f t="shared" ca="1" si="17"/>
        <v>0</v>
      </c>
      <c r="AL35">
        <f t="shared" ca="1" si="17"/>
        <v>0</v>
      </c>
      <c r="AM35" s="4" t="s">
        <v>103</v>
      </c>
      <c r="AZ35">
        <f ca="1">_xlfn.XLOOKUP($X35,Return_flow_table!$A$4:$A$25,Return_flow_table!B$4:B$25)</f>
        <v>0</v>
      </c>
      <c r="BA35">
        <f ca="1">_xlfn.XLOOKUP($X35,Return_flow_table!$A$4:$A$25,Return_flow_table!C$4:C$25)</f>
        <v>0</v>
      </c>
      <c r="BB35">
        <f ca="1">_xlfn.XLOOKUP($X35,Return_flow_table!$A$4:$A$25,Return_flow_table!D$4:D$25)</f>
        <v>0</v>
      </c>
      <c r="BC35">
        <f ca="1">_xlfn.XLOOKUP($X35,Return_flow_table!$A$4:$A$25,Return_flow_table!E$4:E$25)</f>
        <v>0</v>
      </c>
      <c r="BD35">
        <f ca="1">_xlfn.XLOOKUP($X35,Return_flow_table!$A$4:$A$25,Return_flow_table!F$4:F$25)</f>
        <v>0</v>
      </c>
      <c r="BE35">
        <f ca="1">_xlfn.XLOOKUP($X35,Return_flow_table!$A$4:$A$25,Return_flow_table!G$4:G$25)</f>
        <v>0</v>
      </c>
      <c r="BF35">
        <f ca="1">_xlfn.XLOOKUP($X35,Return_flow_table!$A$4:$A$25,Return_flow_table!H$4:H$25)</f>
        <v>0</v>
      </c>
      <c r="BG35">
        <f ca="1">_xlfn.XLOOKUP($X35,Return_flow_table!$A$4:$A$25,Return_flow_table!I$4:I$25)</f>
        <v>0</v>
      </c>
      <c r="BH35">
        <f ca="1">_xlfn.XLOOKUP($X35,Return_flow_table!$A$4:$A$25,Return_flow_table!J$4:J$25)</f>
        <v>0</v>
      </c>
      <c r="BI35">
        <f ca="1">_xlfn.XLOOKUP($X35,Return_flow_table!$A$4:$A$25,Return_flow_table!K$4:K$25)</f>
        <v>0</v>
      </c>
      <c r="BJ35">
        <f ca="1">_xlfn.XLOOKUP($X35,Return_flow_table!$A$4:$A$25,Return_flow_table!L$4:L$25)</f>
        <v>0</v>
      </c>
      <c r="BK35" s="2">
        <f ca="1">_xlfn.XLOOKUP($X35,Return_flow_table!$A$4:$A$25,Return_flow_table!M$4:M$25)</f>
        <v>0</v>
      </c>
    </row>
    <row r="36" spans="1:63" x14ac:dyDescent="0.3">
      <c r="A36" t="s">
        <v>160</v>
      </c>
      <c r="B36" t="s">
        <v>163</v>
      </c>
      <c r="C36" t="s">
        <v>99</v>
      </c>
      <c r="D36">
        <v>365</v>
      </c>
      <c r="E36" t="s">
        <v>100</v>
      </c>
      <c r="F36" t="s">
        <v>100</v>
      </c>
      <c r="G36" t="s">
        <v>162</v>
      </c>
      <c r="H36" s="41" t="s">
        <v>106</v>
      </c>
      <c r="I36">
        <f>_xlfn.XLOOKUP(B36,Use_Code_Ranking!$A$4:$A$23,Use_Code_Ranking!$B$4:$B$23,9999)</f>
        <v>14</v>
      </c>
      <c r="J36">
        <f t="shared" ca="1" si="0"/>
        <v>1</v>
      </c>
      <c r="K36">
        <f t="shared" ca="1" si="1"/>
        <v>1</v>
      </c>
      <c r="L36">
        <f t="shared" ca="1" si="2"/>
        <v>0</v>
      </c>
      <c r="M36">
        <f t="shared" ca="1" si="3"/>
        <v>0</v>
      </c>
      <c r="N36" t="str">
        <f t="shared" ca="1" si="11"/>
        <v/>
      </c>
      <c r="O36" t="str">
        <f t="shared" ca="1" si="12"/>
        <v/>
      </c>
      <c r="P36" t="str">
        <f t="shared" si="4"/>
        <v/>
      </c>
      <c r="Q36" t="str">
        <f t="shared" si="5"/>
        <v/>
      </c>
      <c r="R36" t="str">
        <f t="shared" si="6"/>
        <v/>
      </c>
      <c r="S36" t="str">
        <f t="shared" si="7"/>
        <v/>
      </c>
      <c r="U36" s="2" t="str">
        <f ca="1">IF(ISBLANK($T36),IF(S36="Irrigation","Irrigation",IF(R36="Irrigation","Irrigation",IF(Q36="Domestic","Domestic",IF(P36="Stockwatering","Stockwatering",IF(N36="IRRIGATION_AND_MUNICIPAL","Irrigation and Municipal",IF(O36="IRRIGATION_AND_DOMESTIC","Irrigation and Domestic Municipality",_xlfn.XLOOKUP(J36,Use_Code_Ranking!$B$4:$B$23,Use_Code_Ranking!$A$4:$A$23))))))),$T36)</f>
        <v>Irrigation</v>
      </c>
      <c r="W36" s="23" t="str">
        <f ca="1"/>
        <v>A012100</v>
      </c>
      <c r="X36" s="4" t="str">
        <f t="shared" ca="1" si="13"/>
        <v>Domestic</v>
      </c>
      <c r="Y36" t="str">
        <f t="shared" ca="1" si="8"/>
        <v>N</v>
      </c>
      <c r="Z36" s="2" t="str">
        <f t="shared" ca="1" si="9"/>
        <v>N</v>
      </c>
      <c r="AA36">
        <f t="shared" ca="1" si="14"/>
        <v>0</v>
      </c>
      <c r="AB36">
        <f t="shared" ca="1" si="14"/>
        <v>0</v>
      </c>
      <c r="AC36">
        <f t="shared" ca="1" si="14"/>
        <v>0</v>
      </c>
      <c r="AD36">
        <f t="shared" ca="1" si="14"/>
        <v>0</v>
      </c>
      <c r="AE36">
        <f t="shared" ca="1" si="14"/>
        <v>0</v>
      </c>
      <c r="AF36">
        <f t="shared" ca="1" si="15"/>
        <v>0</v>
      </c>
      <c r="AG36">
        <f t="shared" ca="1" si="16"/>
        <v>0</v>
      </c>
      <c r="AH36">
        <f t="shared" ca="1" si="15"/>
        <v>0</v>
      </c>
      <c r="AI36">
        <f t="shared" ca="1" si="17"/>
        <v>0</v>
      </c>
      <c r="AJ36">
        <f t="shared" ca="1" si="17"/>
        <v>0</v>
      </c>
      <c r="AK36">
        <f t="shared" ca="1" si="17"/>
        <v>0</v>
      </c>
      <c r="AL36">
        <f t="shared" ca="1" si="17"/>
        <v>0</v>
      </c>
      <c r="AM36" s="4" t="s">
        <v>103</v>
      </c>
      <c r="AZ36">
        <f ca="1">_xlfn.XLOOKUP($X36,Return_flow_table!$A$4:$A$25,Return_flow_table!B$4:B$25)</f>
        <v>0</v>
      </c>
      <c r="BA36">
        <f ca="1">_xlfn.XLOOKUP($X36,Return_flow_table!$A$4:$A$25,Return_flow_table!C$4:C$25)</f>
        <v>0</v>
      </c>
      <c r="BB36">
        <f ca="1">_xlfn.XLOOKUP($X36,Return_flow_table!$A$4:$A$25,Return_flow_table!D$4:D$25)</f>
        <v>0</v>
      </c>
      <c r="BC36">
        <f ca="1">_xlfn.XLOOKUP($X36,Return_flow_table!$A$4:$A$25,Return_flow_table!E$4:E$25)</f>
        <v>0</v>
      </c>
      <c r="BD36">
        <f ca="1">_xlfn.XLOOKUP($X36,Return_flow_table!$A$4:$A$25,Return_flow_table!F$4:F$25)</f>
        <v>0</v>
      </c>
      <c r="BE36">
        <f ca="1">_xlfn.XLOOKUP($X36,Return_flow_table!$A$4:$A$25,Return_flow_table!G$4:G$25)</f>
        <v>0</v>
      </c>
      <c r="BF36">
        <f ca="1">_xlfn.XLOOKUP($X36,Return_flow_table!$A$4:$A$25,Return_flow_table!H$4:H$25)</f>
        <v>0</v>
      </c>
      <c r="BG36">
        <f ca="1">_xlfn.XLOOKUP($X36,Return_flow_table!$A$4:$A$25,Return_flow_table!I$4:I$25)</f>
        <v>0</v>
      </c>
      <c r="BH36">
        <f ca="1">_xlfn.XLOOKUP($X36,Return_flow_table!$A$4:$A$25,Return_flow_table!J$4:J$25)</f>
        <v>0</v>
      </c>
      <c r="BI36">
        <f ca="1">_xlfn.XLOOKUP($X36,Return_flow_table!$A$4:$A$25,Return_flow_table!K$4:K$25)</f>
        <v>0</v>
      </c>
      <c r="BJ36">
        <f ca="1">_xlfn.XLOOKUP($X36,Return_flow_table!$A$4:$A$25,Return_flow_table!L$4:L$25)</f>
        <v>0</v>
      </c>
      <c r="BK36" s="2">
        <f ca="1">_xlfn.XLOOKUP($X36,Return_flow_table!$A$4:$A$25,Return_flow_table!M$4:M$25)</f>
        <v>0</v>
      </c>
    </row>
    <row r="37" spans="1:63" x14ac:dyDescent="0.3">
      <c r="A37" t="s">
        <v>164</v>
      </c>
      <c r="B37" t="s">
        <v>154</v>
      </c>
      <c r="C37" t="s">
        <v>99</v>
      </c>
      <c r="D37">
        <v>20</v>
      </c>
      <c r="E37" t="s">
        <v>100</v>
      </c>
      <c r="F37" t="s">
        <v>100</v>
      </c>
      <c r="G37" t="s">
        <v>165</v>
      </c>
      <c r="H37" s="41" t="s">
        <v>102</v>
      </c>
      <c r="I37">
        <f>_xlfn.XLOOKUP(B37,Use_Code_Ranking!$A$4:$A$23,Use_Code_Ranking!$B$4:$B$23,9999)</f>
        <v>5</v>
      </c>
      <c r="J37">
        <f t="shared" ca="1" si="0"/>
        <v>1</v>
      </c>
      <c r="K37">
        <f t="shared" ca="1" si="1"/>
        <v>1</v>
      </c>
      <c r="L37">
        <f t="shared" ca="1" si="2"/>
        <v>0</v>
      </c>
      <c r="M37">
        <f t="shared" ca="1" si="3"/>
        <v>0</v>
      </c>
      <c r="N37" t="str">
        <f t="shared" ca="1" si="11"/>
        <v/>
      </c>
      <c r="O37" t="str">
        <f t="shared" ca="1" si="12"/>
        <v/>
      </c>
      <c r="P37" t="str">
        <f t="shared" si="4"/>
        <v/>
      </c>
      <c r="Q37" t="str">
        <f t="shared" si="5"/>
        <v/>
      </c>
      <c r="R37" t="str">
        <f t="shared" si="6"/>
        <v/>
      </c>
      <c r="S37" t="str">
        <f t="shared" si="7"/>
        <v/>
      </c>
      <c r="U37" s="2" t="str">
        <f ca="1">IF(ISBLANK($T37),IF(S37="Irrigation","Irrigation",IF(R37="Irrigation","Irrigation",IF(Q37="Domestic","Domestic",IF(P37="Stockwatering","Stockwatering",IF(N37="IRRIGATION_AND_MUNICIPAL","Irrigation and Municipal",IF(O37="IRRIGATION_AND_DOMESTIC","Irrigation and Domestic Municipality",_xlfn.XLOOKUP(J37,Use_Code_Ranking!$B$4:$B$23,Use_Code_Ranking!$A$4:$A$23))))))),$T37)</f>
        <v>Irrigation</v>
      </c>
      <c r="W37" s="23" t="str">
        <f ca="1"/>
        <v>A012210</v>
      </c>
      <c r="X37" s="4" t="str">
        <f t="shared" ca="1" si="13"/>
        <v>Domestic</v>
      </c>
      <c r="Y37" t="str">
        <f t="shared" ca="1" si="8"/>
        <v>N</v>
      </c>
      <c r="Z37" s="2" t="str">
        <f t="shared" ca="1" si="9"/>
        <v>N</v>
      </c>
      <c r="AA37">
        <f t="shared" ca="1" si="14"/>
        <v>0</v>
      </c>
      <c r="AB37">
        <f t="shared" ca="1" si="14"/>
        <v>0</v>
      </c>
      <c r="AC37">
        <f t="shared" ca="1" si="14"/>
        <v>0</v>
      </c>
      <c r="AD37">
        <f t="shared" ca="1" si="14"/>
        <v>0</v>
      </c>
      <c r="AE37">
        <f t="shared" ca="1" si="14"/>
        <v>0</v>
      </c>
      <c r="AF37">
        <f t="shared" ca="1" si="15"/>
        <v>0</v>
      </c>
      <c r="AG37">
        <f t="shared" ca="1" si="16"/>
        <v>0</v>
      </c>
      <c r="AH37">
        <f t="shared" ca="1" si="15"/>
        <v>0</v>
      </c>
      <c r="AI37">
        <f t="shared" ca="1" si="17"/>
        <v>0</v>
      </c>
      <c r="AJ37">
        <f t="shared" ca="1" si="17"/>
        <v>0</v>
      </c>
      <c r="AK37">
        <f t="shared" ca="1" si="17"/>
        <v>0</v>
      </c>
      <c r="AL37">
        <f t="shared" ca="1" si="17"/>
        <v>0</v>
      </c>
      <c r="AM37" s="4" t="s">
        <v>103</v>
      </c>
      <c r="AZ37">
        <f ca="1">_xlfn.XLOOKUP($X37,Return_flow_table!$A$4:$A$25,Return_flow_table!B$4:B$25)</f>
        <v>0</v>
      </c>
      <c r="BA37">
        <f ca="1">_xlfn.XLOOKUP($X37,Return_flow_table!$A$4:$A$25,Return_flow_table!C$4:C$25)</f>
        <v>0</v>
      </c>
      <c r="BB37">
        <f ca="1">_xlfn.XLOOKUP($X37,Return_flow_table!$A$4:$A$25,Return_flow_table!D$4:D$25)</f>
        <v>0</v>
      </c>
      <c r="BC37">
        <f ca="1">_xlfn.XLOOKUP($X37,Return_flow_table!$A$4:$A$25,Return_flow_table!E$4:E$25)</f>
        <v>0</v>
      </c>
      <c r="BD37">
        <f ca="1">_xlfn.XLOOKUP($X37,Return_flow_table!$A$4:$A$25,Return_flow_table!F$4:F$25)</f>
        <v>0</v>
      </c>
      <c r="BE37">
        <f ca="1">_xlfn.XLOOKUP($X37,Return_flow_table!$A$4:$A$25,Return_flow_table!G$4:G$25)</f>
        <v>0</v>
      </c>
      <c r="BF37">
        <f ca="1">_xlfn.XLOOKUP($X37,Return_flow_table!$A$4:$A$25,Return_flow_table!H$4:H$25)</f>
        <v>0</v>
      </c>
      <c r="BG37">
        <f ca="1">_xlfn.XLOOKUP($X37,Return_flow_table!$A$4:$A$25,Return_flow_table!I$4:I$25)</f>
        <v>0</v>
      </c>
      <c r="BH37">
        <f ca="1">_xlfn.XLOOKUP($X37,Return_flow_table!$A$4:$A$25,Return_flow_table!J$4:J$25)</f>
        <v>0</v>
      </c>
      <c r="BI37">
        <f ca="1">_xlfn.XLOOKUP($X37,Return_flow_table!$A$4:$A$25,Return_flow_table!K$4:K$25)</f>
        <v>0</v>
      </c>
      <c r="BJ37">
        <f ca="1">_xlfn.XLOOKUP($X37,Return_flow_table!$A$4:$A$25,Return_flow_table!L$4:L$25)</f>
        <v>0</v>
      </c>
      <c r="BK37" s="2">
        <f ca="1">_xlfn.XLOOKUP($X37,Return_flow_table!$A$4:$A$25,Return_flow_table!M$4:M$25)</f>
        <v>0</v>
      </c>
    </row>
    <row r="38" spans="1:63" x14ac:dyDescent="0.3">
      <c r="A38" t="s">
        <v>164</v>
      </c>
      <c r="B38" t="s">
        <v>98</v>
      </c>
      <c r="C38" t="s">
        <v>99</v>
      </c>
      <c r="D38">
        <v>20</v>
      </c>
      <c r="E38" t="s">
        <v>100</v>
      </c>
      <c r="F38" t="s">
        <v>100</v>
      </c>
      <c r="G38" t="s">
        <v>165</v>
      </c>
      <c r="H38" s="41" t="s">
        <v>102</v>
      </c>
      <c r="I38">
        <f>_xlfn.XLOOKUP(B38,Use_Code_Ranking!$A$4:$A$23,Use_Code_Ranking!$B$4:$B$23,9999)</f>
        <v>1</v>
      </c>
      <c r="J38">
        <f t="shared" ca="1" si="0"/>
        <v>1</v>
      </c>
      <c r="K38">
        <f t="shared" ca="1" si="1"/>
        <v>1</v>
      </c>
      <c r="L38">
        <f t="shared" ca="1" si="2"/>
        <v>0</v>
      </c>
      <c r="M38">
        <f t="shared" ca="1" si="3"/>
        <v>0</v>
      </c>
      <c r="N38" t="str">
        <f t="shared" ca="1" si="11"/>
        <v/>
      </c>
      <c r="O38" t="str">
        <f t="shared" ca="1" si="12"/>
        <v/>
      </c>
      <c r="P38" t="str">
        <f t="shared" si="4"/>
        <v/>
      </c>
      <c r="Q38" t="str">
        <f t="shared" si="5"/>
        <v/>
      </c>
      <c r="R38" t="str">
        <f t="shared" si="6"/>
        <v/>
      </c>
      <c r="S38" t="str">
        <f t="shared" si="7"/>
        <v/>
      </c>
      <c r="U38" s="2" t="str">
        <f ca="1">IF(ISBLANK($T38),IF(S38="Irrigation","Irrigation",IF(R38="Irrigation","Irrigation",IF(Q38="Domestic","Domestic",IF(P38="Stockwatering","Stockwatering",IF(N38="IRRIGATION_AND_MUNICIPAL","Irrigation and Municipal",IF(O38="IRRIGATION_AND_DOMESTIC","Irrigation and Domestic Municipality",_xlfn.XLOOKUP(J38,Use_Code_Ranking!$B$4:$B$23,Use_Code_Ranking!$A$4:$A$23))))))),$T38)</f>
        <v>Irrigation</v>
      </c>
      <c r="W38" s="23" t="str">
        <f ca="1"/>
        <v>A012232</v>
      </c>
      <c r="X38" s="4" t="str">
        <f t="shared" ca="1" si="13"/>
        <v>Irrigation</v>
      </c>
      <c r="Y38" t="str">
        <f t="shared" ca="1" si="8"/>
        <v>N</v>
      </c>
      <c r="Z38" s="2" t="str">
        <f t="shared" ca="1" si="9"/>
        <v>N</v>
      </c>
      <c r="AA38">
        <f t="shared" ca="1" si="14"/>
        <v>0</v>
      </c>
      <c r="AB38">
        <f t="shared" ca="1" si="14"/>
        <v>0</v>
      </c>
      <c r="AC38">
        <f t="shared" ca="1" si="14"/>
        <v>20</v>
      </c>
      <c r="AD38">
        <f t="shared" ca="1" si="14"/>
        <v>20</v>
      </c>
      <c r="AE38">
        <f t="shared" ca="1" si="14"/>
        <v>10</v>
      </c>
      <c r="AF38">
        <f t="shared" ca="1" si="15"/>
        <v>10</v>
      </c>
      <c r="AG38">
        <f t="shared" ca="1" si="16"/>
        <v>0</v>
      </c>
      <c r="AH38">
        <f t="shared" ca="1" si="15"/>
        <v>0</v>
      </c>
      <c r="AI38">
        <f t="shared" ca="1" si="17"/>
        <v>0</v>
      </c>
      <c r="AJ38">
        <f t="shared" ca="1" si="17"/>
        <v>20</v>
      </c>
      <c r="AK38">
        <f t="shared" ca="1" si="17"/>
        <v>20</v>
      </c>
      <c r="AL38">
        <f t="shared" ca="1" si="17"/>
        <v>0</v>
      </c>
      <c r="AM38" s="4" t="s">
        <v>103</v>
      </c>
      <c r="AZ38">
        <f ca="1">_xlfn.XLOOKUP($X38,Return_flow_table!$A$4:$A$25,Return_flow_table!B$4:B$25)</f>
        <v>0</v>
      </c>
      <c r="BA38">
        <f ca="1">_xlfn.XLOOKUP($X38,Return_flow_table!$A$4:$A$25,Return_flow_table!C$4:C$25)</f>
        <v>0</v>
      </c>
      <c r="BB38">
        <f ca="1">_xlfn.XLOOKUP($X38,Return_flow_table!$A$4:$A$25,Return_flow_table!D$4:D$25)</f>
        <v>20</v>
      </c>
      <c r="BC38">
        <f ca="1">_xlfn.XLOOKUP($X38,Return_flow_table!$A$4:$A$25,Return_flow_table!E$4:E$25)</f>
        <v>20</v>
      </c>
      <c r="BD38">
        <f ca="1">_xlfn.XLOOKUP($X38,Return_flow_table!$A$4:$A$25,Return_flow_table!F$4:F$25)</f>
        <v>10</v>
      </c>
      <c r="BE38">
        <f ca="1">_xlfn.XLOOKUP($X38,Return_flow_table!$A$4:$A$25,Return_flow_table!G$4:G$25)</f>
        <v>10</v>
      </c>
      <c r="BF38">
        <f ca="1">_xlfn.XLOOKUP($X38,Return_flow_table!$A$4:$A$25,Return_flow_table!H$4:H$25)</f>
        <v>0</v>
      </c>
      <c r="BG38">
        <f ca="1">_xlfn.XLOOKUP($X38,Return_flow_table!$A$4:$A$25,Return_flow_table!I$4:I$25)</f>
        <v>0</v>
      </c>
      <c r="BH38">
        <f ca="1">_xlfn.XLOOKUP($X38,Return_flow_table!$A$4:$A$25,Return_flow_table!J$4:J$25)</f>
        <v>0</v>
      </c>
      <c r="BI38">
        <f ca="1">_xlfn.XLOOKUP($X38,Return_flow_table!$A$4:$A$25,Return_flow_table!K$4:K$25)</f>
        <v>20</v>
      </c>
      <c r="BJ38">
        <f ca="1">_xlfn.XLOOKUP($X38,Return_flow_table!$A$4:$A$25,Return_flow_table!L$4:L$25)</f>
        <v>20</v>
      </c>
      <c r="BK38" s="2">
        <f ca="1">_xlfn.XLOOKUP($X38,Return_flow_table!$A$4:$A$25,Return_flow_table!M$4:M$25)</f>
        <v>0</v>
      </c>
    </row>
    <row r="39" spans="1:63" x14ac:dyDescent="0.3">
      <c r="A39" t="s">
        <v>166</v>
      </c>
      <c r="B39" t="s">
        <v>98</v>
      </c>
      <c r="C39" t="s">
        <v>99</v>
      </c>
      <c r="D39">
        <v>18.2</v>
      </c>
      <c r="E39" t="s">
        <v>100</v>
      </c>
      <c r="F39" t="s">
        <v>100</v>
      </c>
      <c r="G39" t="s">
        <v>167</v>
      </c>
      <c r="H39" s="41" t="s">
        <v>124</v>
      </c>
      <c r="I39">
        <f>_xlfn.XLOOKUP(B39,Use_Code_Ranking!$A$4:$A$23,Use_Code_Ranking!$B$4:$B$23,9999)</f>
        <v>1</v>
      </c>
      <c r="J39">
        <f t="shared" ca="1" si="0"/>
        <v>1</v>
      </c>
      <c r="K39">
        <f t="shared" ca="1" si="1"/>
        <v>1</v>
      </c>
      <c r="L39">
        <f t="shared" ca="1" si="2"/>
        <v>0</v>
      </c>
      <c r="M39">
        <f t="shared" ca="1" si="3"/>
        <v>0</v>
      </c>
      <c r="N39" t="str">
        <f t="shared" ca="1" si="11"/>
        <v/>
      </c>
      <c r="O39" t="str">
        <f t="shared" ca="1" si="12"/>
        <v/>
      </c>
      <c r="P39" t="str">
        <f t="shared" si="4"/>
        <v/>
      </c>
      <c r="Q39" t="str">
        <f t="shared" si="5"/>
        <v/>
      </c>
      <c r="R39" t="str">
        <f t="shared" si="6"/>
        <v/>
      </c>
      <c r="S39" t="str">
        <f t="shared" si="7"/>
        <v/>
      </c>
      <c r="U39" s="2" t="str">
        <f ca="1">IF(ISBLANK($T39),IF(S39="Irrigation","Irrigation",IF(R39="Irrigation","Irrigation",IF(Q39="Domestic","Domestic",IF(P39="Stockwatering","Stockwatering",IF(N39="IRRIGATION_AND_MUNICIPAL","Irrigation and Municipal",IF(O39="IRRIGATION_AND_DOMESTIC","Irrigation and Domestic Municipality",_xlfn.XLOOKUP(J39,Use_Code_Ranking!$B$4:$B$23,Use_Code_Ranking!$A$4:$A$23))))))),$T39)</f>
        <v>Irrigation</v>
      </c>
      <c r="W39" s="23" t="str">
        <f ca="1"/>
        <v>A012330</v>
      </c>
      <c r="X39" s="4" t="str">
        <f t="shared" ca="1" si="13"/>
        <v>Irrigation</v>
      </c>
      <c r="Y39" t="str">
        <f t="shared" ca="1" si="8"/>
        <v>N</v>
      </c>
      <c r="Z39" s="2" t="str">
        <f t="shared" ca="1" si="9"/>
        <v>N</v>
      </c>
      <c r="AA39">
        <f t="shared" ca="1" si="14"/>
        <v>0</v>
      </c>
      <c r="AB39">
        <f t="shared" ca="1" si="14"/>
        <v>0</v>
      </c>
      <c r="AC39">
        <f t="shared" ca="1" si="14"/>
        <v>20</v>
      </c>
      <c r="AD39">
        <f t="shared" ca="1" si="14"/>
        <v>20</v>
      </c>
      <c r="AE39">
        <f t="shared" ca="1" si="14"/>
        <v>10</v>
      </c>
      <c r="AF39">
        <f t="shared" ca="1" si="15"/>
        <v>10</v>
      </c>
      <c r="AG39">
        <f t="shared" ca="1" si="16"/>
        <v>0</v>
      </c>
      <c r="AH39">
        <f t="shared" ca="1" si="15"/>
        <v>0</v>
      </c>
      <c r="AI39">
        <f t="shared" ca="1" si="17"/>
        <v>0</v>
      </c>
      <c r="AJ39">
        <f t="shared" ca="1" si="17"/>
        <v>20</v>
      </c>
      <c r="AK39">
        <f t="shared" ca="1" si="17"/>
        <v>20</v>
      </c>
      <c r="AL39">
        <f t="shared" ca="1" si="17"/>
        <v>0</v>
      </c>
      <c r="AM39" s="4" t="s">
        <v>103</v>
      </c>
      <c r="AZ39">
        <f ca="1">_xlfn.XLOOKUP($X39,Return_flow_table!$A$4:$A$25,Return_flow_table!B$4:B$25)</f>
        <v>0</v>
      </c>
      <c r="BA39">
        <f ca="1">_xlfn.XLOOKUP($X39,Return_flow_table!$A$4:$A$25,Return_flow_table!C$4:C$25)</f>
        <v>0</v>
      </c>
      <c r="BB39">
        <f ca="1">_xlfn.XLOOKUP($X39,Return_flow_table!$A$4:$A$25,Return_flow_table!D$4:D$25)</f>
        <v>20</v>
      </c>
      <c r="BC39">
        <f ca="1">_xlfn.XLOOKUP($X39,Return_flow_table!$A$4:$A$25,Return_flow_table!E$4:E$25)</f>
        <v>20</v>
      </c>
      <c r="BD39">
        <f ca="1">_xlfn.XLOOKUP($X39,Return_flow_table!$A$4:$A$25,Return_flow_table!F$4:F$25)</f>
        <v>10</v>
      </c>
      <c r="BE39">
        <f ca="1">_xlfn.XLOOKUP($X39,Return_flow_table!$A$4:$A$25,Return_flow_table!G$4:G$25)</f>
        <v>10</v>
      </c>
      <c r="BF39">
        <f ca="1">_xlfn.XLOOKUP($X39,Return_flow_table!$A$4:$A$25,Return_flow_table!H$4:H$25)</f>
        <v>0</v>
      </c>
      <c r="BG39">
        <f ca="1">_xlfn.XLOOKUP($X39,Return_flow_table!$A$4:$A$25,Return_flow_table!I$4:I$25)</f>
        <v>0</v>
      </c>
      <c r="BH39">
        <f ca="1">_xlfn.XLOOKUP($X39,Return_flow_table!$A$4:$A$25,Return_flow_table!J$4:J$25)</f>
        <v>0</v>
      </c>
      <c r="BI39">
        <f ca="1">_xlfn.XLOOKUP($X39,Return_flow_table!$A$4:$A$25,Return_flow_table!K$4:K$25)</f>
        <v>20</v>
      </c>
      <c r="BJ39">
        <f ca="1">_xlfn.XLOOKUP($X39,Return_flow_table!$A$4:$A$25,Return_flow_table!L$4:L$25)</f>
        <v>20</v>
      </c>
      <c r="BK39" s="2">
        <f ca="1">_xlfn.XLOOKUP($X39,Return_flow_table!$A$4:$A$25,Return_flow_table!M$4:M$25)</f>
        <v>0</v>
      </c>
    </row>
    <row r="40" spans="1:63" x14ac:dyDescent="0.3">
      <c r="A40" t="s">
        <v>168</v>
      </c>
      <c r="B40" t="s">
        <v>98</v>
      </c>
      <c r="C40" t="s">
        <v>99</v>
      </c>
      <c r="D40">
        <v>30.9</v>
      </c>
      <c r="E40" t="s">
        <v>100</v>
      </c>
      <c r="F40" t="s">
        <v>100</v>
      </c>
      <c r="G40" t="s">
        <v>169</v>
      </c>
      <c r="H40" s="41" t="s">
        <v>102</v>
      </c>
      <c r="I40">
        <f>_xlfn.XLOOKUP(B40,Use_Code_Ranking!$A$4:$A$23,Use_Code_Ranking!$B$4:$B$23,9999)</f>
        <v>1</v>
      </c>
      <c r="J40">
        <f t="shared" ca="1" si="0"/>
        <v>1</v>
      </c>
      <c r="K40">
        <f t="shared" ca="1" si="1"/>
        <v>1</v>
      </c>
      <c r="L40">
        <f t="shared" ca="1" si="2"/>
        <v>0</v>
      </c>
      <c r="M40">
        <f t="shared" ca="1" si="3"/>
        <v>0</v>
      </c>
      <c r="N40" t="str">
        <f t="shared" ca="1" si="11"/>
        <v/>
      </c>
      <c r="O40" t="str">
        <f t="shared" ca="1" si="12"/>
        <v/>
      </c>
      <c r="P40" t="str">
        <f t="shared" si="4"/>
        <v/>
      </c>
      <c r="Q40" t="str">
        <f t="shared" si="5"/>
        <v/>
      </c>
      <c r="R40" t="str">
        <f t="shared" si="6"/>
        <v/>
      </c>
      <c r="S40" t="str">
        <f t="shared" si="7"/>
        <v/>
      </c>
      <c r="U40" s="2" t="str">
        <f ca="1">IF(ISBLANK($T40),IF(S40="Irrigation","Irrigation",IF(R40="Irrigation","Irrigation",IF(Q40="Domestic","Domestic",IF(P40="Stockwatering","Stockwatering",IF(N40="IRRIGATION_AND_MUNICIPAL","Irrigation and Municipal",IF(O40="IRRIGATION_AND_DOMESTIC","Irrigation and Domestic Municipality",_xlfn.XLOOKUP(J40,Use_Code_Ranking!$B$4:$B$23,Use_Code_Ranking!$A$4:$A$23))))))),$T40)</f>
        <v>Irrigation</v>
      </c>
      <c r="W40" s="23" t="str">
        <f ca="1"/>
        <v>A012452</v>
      </c>
      <c r="X40" s="4" t="str">
        <f t="shared" ca="1" si="13"/>
        <v>Irrigation</v>
      </c>
      <c r="Y40" t="str">
        <f t="shared" ca="1" si="8"/>
        <v>N</v>
      </c>
      <c r="Z40" s="2" t="str">
        <f t="shared" ca="1" si="9"/>
        <v>N</v>
      </c>
      <c r="AA40">
        <f t="shared" ca="1" si="14"/>
        <v>0</v>
      </c>
      <c r="AB40">
        <f t="shared" ca="1" si="14"/>
        <v>0</v>
      </c>
      <c r="AC40">
        <f t="shared" ca="1" si="14"/>
        <v>20</v>
      </c>
      <c r="AD40">
        <f t="shared" ca="1" si="14"/>
        <v>20</v>
      </c>
      <c r="AE40">
        <f t="shared" ca="1" si="14"/>
        <v>10</v>
      </c>
      <c r="AF40">
        <f t="shared" ca="1" si="15"/>
        <v>10</v>
      </c>
      <c r="AG40">
        <f t="shared" ca="1" si="16"/>
        <v>0</v>
      </c>
      <c r="AH40">
        <f t="shared" ca="1" si="15"/>
        <v>0</v>
      </c>
      <c r="AI40">
        <f t="shared" ca="1" si="17"/>
        <v>0</v>
      </c>
      <c r="AJ40">
        <f t="shared" ca="1" si="17"/>
        <v>20</v>
      </c>
      <c r="AK40">
        <f t="shared" ca="1" si="17"/>
        <v>20</v>
      </c>
      <c r="AL40">
        <f t="shared" ca="1" si="17"/>
        <v>0</v>
      </c>
      <c r="AM40" s="4" t="s">
        <v>103</v>
      </c>
      <c r="AZ40">
        <f ca="1">_xlfn.XLOOKUP($X40,Return_flow_table!$A$4:$A$25,Return_flow_table!B$4:B$25)</f>
        <v>0</v>
      </c>
      <c r="BA40">
        <f ca="1">_xlfn.XLOOKUP($X40,Return_flow_table!$A$4:$A$25,Return_flow_table!C$4:C$25)</f>
        <v>0</v>
      </c>
      <c r="BB40">
        <f ca="1">_xlfn.XLOOKUP($X40,Return_flow_table!$A$4:$A$25,Return_flow_table!D$4:D$25)</f>
        <v>20</v>
      </c>
      <c r="BC40">
        <f ca="1">_xlfn.XLOOKUP($X40,Return_flow_table!$A$4:$A$25,Return_flow_table!E$4:E$25)</f>
        <v>20</v>
      </c>
      <c r="BD40">
        <f ca="1">_xlfn.XLOOKUP($X40,Return_flow_table!$A$4:$A$25,Return_flow_table!F$4:F$25)</f>
        <v>10</v>
      </c>
      <c r="BE40">
        <f ca="1">_xlfn.XLOOKUP($X40,Return_flow_table!$A$4:$A$25,Return_flow_table!G$4:G$25)</f>
        <v>10</v>
      </c>
      <c r="BF40">
        <f ca="1">_xlfn.XLOOKUP($X40,Return_flow_table!$A$4:$A$25,Return_flow_table!H$4:H$25)</f>
        <v>0</v>
      </c>
      <c r="BG40">
        <f ca="1">_xlfn.XLOOKUP($X40,Return_flow_table!$A$4:$A$25,Return_flow_table!I$4:I$25)</f>
        <v>0</v>
      </c>
      <c r="BH40">
        <f ca="1">_xlfn.XLOOKUP($X40,Return_flow_table!$A$4:$A$25,Return_flow_table!J$4:J$25)</f>
        <v>0</v>
      </c>
      <c r="BI40">
        <f ca="1">_xlfn.XLOOKUP($X40,Return_flow_table!$A$4:$A$25,Return_flow_table!K$4:K$25)</f>
        <v>20</v>
      </c>
      <c r="BJ40">
        <f ca="1">_xlfn.XLOOKUP($X40,Return_flow_table!$A$4:$A$25,Return_flow_table!L$4:L$25)</f>
        <v>20</v>
      </c>
      <c r="BK40" s="2">
        <f ca="1">_xlfn.XLOOKUP($X40,Return_flow_table!$A$4:$A$25,Return_flow_table!M$4:M$25)</f>
        <v>0</v>
      </c>
    </row>
    <row r="41" spans="1:63" x14ac:dyDescent="0.3">
      <c r="A41" t="s">
        <v>170</v>
      </c>
      <c r="B41" t="s">
        <v>154</v>
      </c>
      <c r="C41" t="s">
        <v>99</v>
      </c>
      <c r="D41">
        <v>6.4</v>
      </c>
      <c r="E41" t="s">
        <v>100</v>
      </c>
      <c r="F41" t="s">
        <v>100</v>
      </c>
      <c r="G41" t="s">
        <v>171</v>
      </c>
      <c r="H41" s="41" t="s">
        <v>102</v>
      </c>
      <c r="I41">
        <f>_xlfn.XLOOKUP(B41,Use_Code_Ranking!$A$4:$A$23,Use_Code_Ranking!$B$4:$B$23,9999)</f>
        <v>5</v>
      </c>
      <c r="J41">
        <f t="shared" ca="1" si="0"/>
        <v>3</v>
      </c>
      <c r="K41">
        <f t="shared" ca="1" si="1"/>
        <v>0</v>
      </c>
      <c r="L41">
        <f t="shared" ca="1" si="2"/>
        <v>0</v>
      </c>
      <c r="M41">
        <f t="shared" ca="1" si="3"/>
        <v>0</v>
      </c>
      <c r="N41" t="str">
        <f t="shared" ca="1" si="11"/>
        <v/>
      </c>
      <c r="O41" t="str">
        <f t="shared" ca="1" si="12"/>
        <v/>
      </c>
      <c r="P41" t="str">
        <f t="shared" si="4"/>
        <v/>
      </c>
      <c r="Q41" t="str">
        <f t="shared" si="5"/>
        <v/>
      </c>
      <c r="R41" t="str">
        <f t="shared" si="6"/>
        <v/>
      </c>
      <c r="S41" t="str">
        <f t="shared" si="7"/>
        <v/>
      </c>
      <c r="U41" s="2" t="str">
        <f ca="1">IF(ISBLANK($T41),IF(S41="Irrigation","Irrigation",IF(R41="Irrigation","Irrigation",IF(Q41="Domestic","Domestic",IF(P41="Stockwatering","Stockwatering",IF(N41="IRRIGATION_AND_MUNICIPAL","Irrigation and Municipal",IF(O41="IRRIGATION_AND_DOMESTIC","Irrigation and Domestic Municipality",_xlfn.XLOOKUP(J41,Use_Code_Ranking!$B$4:$B$23,Use_Code_Ranking!$A$4:$A$23))))))),$T41)</f>
        <v>Domestic</v>
      </c>
      <c r="W41" s="23" t="str">
        <f ca="1"/>
        <v>A012483</v>
      </c>
      <c r="X41" s="4" t="str">
        <f t="shared" ca="1" si="13"/>
        <v>Irrigation</v>
      </c>
      <c r="Y41" t="str">
        <f t="shared" ca="1" si="8"/>
        <v>N</v>
      </c>
      <c r="Z41" s="2" t="str">
        <f t="shared" ca="1" si="9"/>
        <v>N</v>
      </c>
      <c r="AA41">
        <f t="shared" ca="1" si="14"/>
        <v>0</v>
      </c>
      <c r="AB41">
        <f t="shared" ca="1" si="14"/>
        <v>0</v>
      </c>
      <c r="AC41">
        <f t="shared" ca="1" si="14"/>
        <v>20</v>
      </c>
      <c r="AD41">
        <f t="shared" ca="1" si="14"/>
        <v>20</v>
      </c>
      <c r="AE41">
        <f t="shared" ca="1" si="14"/>
        <v>10</v>
      </c>
      <c r="AF41">
        <f t="shared" ca="1" si="15"/>
        <v>10</v>
      </c>
      <c r="AG41">
        <f t="shared" ca="1" si="16"/>
        <v>0</v>
      </c>
      <c r="AH41">
        <f t="shared" ca="1" si="15"/>
        <v>0</v>
      </c>
      <c r="AI41">
        <f t="shared" ca="1" si="17"/>
        <v>0</v>
      </c>
      <c r="AJ41">
        <f t="shared" ca="1" si="17"/>
        <v>20</v>
      </c>
      <c r="AK41">
        <f t="shared" ca="1" si="17"/>
        <v>20</v>
      </c>
      <c r="AL41">
        <f t="shared" ca="1" si="17"/>
        <v>0</v>
      </c>
      <c r="AM41" s="4" t="s">
        <v>103</v>
      </c>
      <c r="AZ41">
        <f ca="1">_xlfn.XLOOKUP($X41,Return_flow_table!$A$4:$A$25,Return_flow_table!B$4:B$25)</f>
        <v>0</v>
      </c>
      <c r="BA41">
        <f ca="1">_xlfn.XLOOKUP($X41,Return_flow_table!$A$4:$A$25,Return_flow_table!C$4:C$25)</f>
        <v>0</v>
      </c>
      <c r="BB41">
        <f ca="1">_xlfn.XLOOKUP($X41,Return_flow_table!$A$4:$A$25,Return_flow_table!D$4:D$25)</f>
        <v>20</v>
      </c>
      <c r="BC41">
        <f ca="1">_xlfn.XLOOKUP($X41,Return_flow_table!$A$4:$A$25,Return_flow_table!E$4:E$25)</f>
        <v>20</v>
      </c>
      <c r="BD41">
        <f ca="1">_xlfn.XLOOKUP($X41,Return_flow_table!$A$4:$A$25,Return_flow_table!F$4:F$25)</f>
        <v>10</v>
      </c>
      <c r="BE41">
        <f ca="1">_xlfn.XLOOKUP($X41,Return_flow_table!$A$4:$A$25,Return_flow_table!G$4:G$25)</f>
        <v>10</v>
      </c>
      <c r="BF41">
        <f ca="1">_xlfn.XLOOKUP($X41,Return_flow_table!$A$4:$A$25,Return_flow_table!H$4:H$25)</f>
        <v>0</v>
      </c>
      <c r="BG41">
        <f ca="1">_xlfn.XLOOKUP($X41,Return_flow_table!$A$4:$A$25,Return_flow_table!I$4:I$25)</f>
        <v>0</v>
      </c>
      <c r="BH41">
        <f ca="1">_xlfn.XLOOKUP($X41,Return_flow_table!$A$4:$A$25,Return_flow_table!J$4:J$25)</f>
        <v>0</v>
      </c>
      <c r="BI41">
        <f ca="1">_xlfn.XLOOKUP($X41,Return_flow_table!$A$4:$A$25,Return_flow_table!K$4:K$25)</f>
        <v>20</v>
      </c>
      <c r="BJ41">
        <f ca="1">_xlfn.XLOOKUP($X41,Return_flow_table!$A$4:$A$25,Return_flow_table!L$4:L$25)</f>
        <v>20</v>
      </c>
      <c r="BK41" s="2">
        <f ca="1">_xlfn.XLOOKUP($X41,Return_flow_table!$A$4:$A$25,Return_flow_table!M$4:M$25)</f>
        <v>0</v>
      </c>
    </row>
    <row r="42" spans="1:63" x14ac:dyDescent="0.3">
      <c r="A42" t="s">
        <v>170</v>
      </c>
      <c r="B42" t="s">
        <v>110</v>
      </c>
      <c r="C42" t="s">
        <v>99</v>
      </c>
      <c r="D42">
        <v>6.4</v>
      </c>
      <c r="E42" t="s">
        <v>100</v>
      </c>
      <c r="F42" t="s">
        <v>100</v>
      </c>
      <c r="G42" t="s">
        <v>171</v>
      </c>
      <c r="H42" s="41" t="s">
        <v>102</v>
      </c>
      <c r="I42">
        <f>_xlfn.XLOOKUP(B42,Use_Code_Ranking!$A$4:$A$23,Use_Code_Ranking!$B$4:$B$23,9999)</f>
        <v>3</v>
      </c>
      <c r="J42">
        <f t="shared" ca="1" si="0"/>
        <v>3</v>
      </c>
      <c r="K42">
        <f t="shared" ca="1" si="1"/>
        <v>0</v>
      </c>
      <c r="L42">
        <f t="shared" ca="1" si="2"/>
        <v>0</v>
      </c>
      <c r="M42">
        <f t="shared" ca="1" si="3"/>
        <v>0</v>
      </c>
      <c r="N42" t="str">
        <f t="shared" ca="1" si="11"/>
        <v/>
      </c>
      <c r="O42" t="str">
        <f t="shared" ca="1" si="12"/>
        <v/>
      </c>
      <c r="P42" t="str">
        <f t="shared" si="4"/>
        <v/>
      </c>
      <c r="Q42" t="str">
        <f t="shared" si="5"/>
        <v/>
      </c>
      <c r="R42" t="str">
        <f t="shared" si="6"/>
        <v/>
      </c>
      <c r="S42" t="str">
        <f t="shared" si="7"/>
        <v/>
      </c>
      <c r="U42" s="2" t="str">
        <f ca="1">IF(ISBLANK($T42),IF(S42="Irrigation","Irrigation",IF(R42="Irrigation","Irrigation",IF(Q42="Domestic","Domestic",IF(P42="Stockwatering","Stockwatering",IF(N42="IRRIGATION_AND_MUNICIPAL","Irrigation and Municipal",IF(O42="IRRIGATION_AND_DOMESTIC","Irrigation and Domestic Municipality",_xlfn.XLOOKUP(J42,Use_Code_Ranking!$B$4:$B$23,Use_Code_Ranking!$A$4:$A$23))))))),$T42)</f>
        <v>Domestic</v>
      </c>
      <c r="W42" s="23" t="str">
        <f ca="1"/>
        <v>A012510</v>
      </c>
      <c r="X42" s="4" t="str">
        <f t="shared" ca="1" si="13"/>
        <v>Irrigation</v>
      </c>
      <c r="Y42" t="str">
        <f t="shared" ca="1" si="8"/>
        <v>N</v>
      </c>
      <c r="Z42" s="2" t="str">
        <f t="shared" ca="1" si="9"/>
        <v>N</v>
      </c>
      <c r="AA42">
        <f t="shared" ca="1" si="14"/>
        <v>0</v>
      </c>
      <c r="AB42">
        <f t="shared" ca="1" si="14"/>
        <v>0</v>
      </c>
      <c r="AC42">
        <f t="shared" ca="1" si="14"/>
        <v>20</v>
      </c>
      <c r="AD42">
        <f t="shared" ca="1" si="14"/>
        <v>20</v>
      </c>
      <c r="AE42">
        <f t="shared" ca="1" si="14"/>
        <v>10</v>
      </c>
      <c r="AF42">
        <f t="shared" ca="1" si="15"/>
        <v>10</v>
      </c>
      <c r="AG42">
        <f t="shared" ca="1" si="16"/>
        <v>0</v>
      </c>
      <c r="AH42">
        <f t="shared" ca="1" si="15"/>
        <v>0</v>
      </c>
      <c r="AI42">
        <f t="shared" ca="1" si="17"/>
        <v>0</v>
      </c>
      <c r="AJ42">
        <f t="shared" ca="1" si="17"/>
        <v>20</v>
      </c>
      <c r="AK42">
        <f t="shared" ca="1" si="17"/>
        <v>20</v>
      </c>
      <c r="AL42">
        <f t="shared" ca="1" si="17"/>
        <v>0</v>
      </c>
      <c r="AM42" s="4" t="s">
        <v>103</v>
      </c>
      <c r="AZ42">
        <f ca="1">_xlfn.XLOOKUP($X42,Return_flow_table!$A$4:$A$25,Return_flow_table!B$4:B$25)</f>
        <v>0</v>
      </c>
      <c r="BA42">
        <f ca="1">_xlfn.XLOOKUP($X42,Return_flow_table!$A$4:$A$25,Return_flow_table!C$4:C$25)</f>
        <v>0</v>
      </c>
      <c r="BB42">
        <f ca="1">_xlfn.XLOOKUP($X42,Return_flow_table!$A$4:$A$25,Return_flow_table!D$4:D$25)</f>
        <v>20</v>
      </c>
      <c r="BC42">
        <f ca="1">_xlfn.XLOOKUP($X42,Return_flow_table!$A$4:$A$25,Return_flow_table!E$4:E$25)</f>
        <v>20</v>
      </c>
      <c r="BD42">
        <f ca="1">_xlfn.XLOOKUP($X42,Return_flow_table!$A$4:$A$25,Return_flow_table!F$4:F$25)</f>
        <v>10</v>
      </c>
      <c r="BE42">
        <f ca="1">_xlfn.XLOOKUP($X42,Return_flow_table!$A$4:$A$25,Return_flow_table!G$4:G$25)</f>
        <v>10</v>
      </c>
      <c r="BF42">
        <f ca="1">_xlfn.XLOOKUP($X42,Return_flow_table!$A$4:$A$25,Return_flow_table!H$4:H$25)</f>
        <v>0</v>
      </c>
      <c r="BG42">
        <f ca="1">_xlfn.XLOOKUP($X42,Return_flow_table!$A$4:$A$25,Return_flow_table!I$4:I$25)</f>
        <v>0</v>
      </c>
      <c r="BH42">
        <f ca="1">_xlfn.XLOOKUP($X42,Return_flow_table!$A$4:$A$25,Return_flow_table!J$4:J$25)</f>
        <v>0</v>
      </c>
      <c r="BI42">
        <f ca="1">_xlfn.XLOOKUP($X42,Return_flow_table!$A$4:$A$25,Return_flow_table!K$4:K$25)</f>
        <v>20</v>
      </c>
      <c r="BJ42">
        <f ca="1">_xlfn.XLOOKUP($X42,Return_flow_table!$A$4:$A$25,Return_flow_table!L$4:L$25)</f>
        <v>20</v>
      </c>
      <c r="BK42" s="2">
        <f ca="1">_xlfn.XLOOKUP($X42,Return_flow_table!$A$4:$A$25,Return_flow_table!M$4:M$25)</f>
        <v>0</v>
      </c>
    </row>
    <row r="43" spans="1:63" x14ac:dyDescent="0.3">
      <c r="A43" t="s">
        <v>172</v>
      </c>
      <c r="B43" t="s">
        <v>98</v>
      </c>
      <c r="C43" t="s">
        <v>99</v>
      </c>
      <c r="D43">
        <v>667.8</v>
      </c>
      <c r="E43" t="s">
        <v>100</v>
      </c>
      <c r="F43" t="s">
        <v>100</v>
      </c>
      <c r="G43" t="s">
        <v>173</v>
      </c>
      <c r="H43" s="41" t="s">
        <v>102</v>
      </c>
      <c r="I43">
        <f>_xlfn.XLOOKUP(B43,Use_Code_Ranking!$A$4:$A$23,Use_Code_Ranking!$B$4:$B$23,9999)</f>
        <v>1</v>
      </c>
      <c r="J43">
        <f t="shared" ca="1" si="0"/>
        <v>1</v>
      </c>
      <c r="K43">
        <f t="shared" ca="1" si="1"/>
        <v>1</v>
      </c>
      <c r="L43">
        <f t="shared" ca="1" si="2"/>
        <v>0</v>
      </c>
      <c r="M43">
        <f t="shared" ca="1" si="3"/>
        <v>0</v>
      </c>
      <c r="N43" t="str">
        <f t="shared" ca="1" si="11"/>
        <v/>
      </c>
      <c r="O43" t="str">
        <f t="shared" ca="1" si="12"/>
        <v/>
      </c>
      <c r="P43" t="str">
        <f t="shared" si="4"/>
        <v/>
      </c>
      <c r="Q43" t="str">
        <f t="shared" si="5"/>
        <v/>
      </c>
      <c r="R43" t="str">
        <f t="shared" si="6"/>
        <v/>
      </c>
      <c r="S43" t="str">
        <f t="shared" si="7"/>
        <v/>
      </c>
      <c r="U43" s="2" t="str">
        <f ca="1">IF(ISBLANK($T43),IF(S43="Irrigation","Irrigation",IF(R43="Irrigation","Irrigation",IF(Q43="Domestic","Domestic",IF(P43="Stockwatering","Stockwatering",IF(N43="IRRIGATION_AND_MUNICIPAL","Irrigation and Municipal",IF(O43="IRRIGATION_AND_DOMESTIC","Irrigation and Domestic Municipality",_xlfn.XLOOKUP(J43,Use_Code_Ranking!$B$4:$B$23,Use_Code_Ranking!$A$4:$A$23))))))),$T43)</f>
        <v>Irrigation</v>
      </c>
      <c r="W43" s="23" t="str">
        <f ca="1"/>
        <v>A012525</v>
      </c>
      <c r="X43" s="4" t="str">
        <f t="shared" ca="1" si="13"/>
        <v>Irrigation</v>
      </c>
      <c r="Y43" t="str">
        <f t="shared" ca="1" si="8"/>
        <v>N</v>
      </c>
      <c r="Z43" s="2" t="str">
        <f t="shared" ca="1" si="9"/>
        <v>N</v>
      </c>
      <c r="AA43">
        <f t="shared" ca="1" si="14"/>
        <v>0</v>
      </c>
      <c r="AB43">
        <f t="shared" ca="1" si="14"/>
        <v>0</v>
      </c>
      <c r="AC43">
        <f t="shared" ca="1" si="14"/>
        <v>20</v>
      </c>
      <c r="AD43">
        <f t="shared" ca="1" si="14"/>
        <v>20</v>
      </c>
      <c r="AE43">
        <f t="shared" ca="1" si="14"/>
        <v>10</v>
      </c>
      <c r="AF43">
        <f t="shared" ca="1" si="15"/>
        <v>10</v>
      </c>
      <c r="AG43">
        <f t="shared" ca="1" si="16"/>
        <v>0</v>
      </c>
      <c r="AH43">
        <f t="shared" ca="1" si="15"/>
        <v>0</v>
      </c>
      <c r="AI43">
        <f t="shared" ca="1" si="17"/>
        <v>0</v>
      </c>
      <c r="AJ43">
        <f t="shared" ca="1" si="17"/>
        <v>20</v>
      </c>
      <c r="AK43">
        <f t="shared" ca="1" si="17"/>
        <v>20</v>
      </c>
      <c r="AL43">
        <f t="shared" ca="1" si="17"/>
        <v>0</v>
      </c>
      <c r="AM43" s="4" t="s">
        <v>103</v>
      </c>
      <c r="AZ43">
        <f ca="1">_xlfn.XLOOKUP($X43,Return_flow_table!$A$4:$A$25,Return_flow_table!B$4:B$25)</f>
        <v>0</v>
      </c>
      <c r="BA43">
        <f ca="1">_xlfn.XLOOKUP($X43,Return_flow_table!$A$4:$A$25,Return_flow_table!C$4:C$25)</f>
        <v>0</v>
      </c>
      <c r="BB43">
        <f ca="1">_xlfn.XLOOKUP($X43,Return_flow_table!$A$4:$A$25,Return_flow_table!D$4:D$25)</f>
        <v>20</v>
      </c>
      <c r="BC43">
        <f ca="1">_xlfn.XLOOKUP($X43,Return_flow_table!$A$4:$A$25,Return_flow_table!E$4:E$25)</f>
        <v>20</v>
      </c>
      <c r="BD43">
        <f ca="1">_xlfn.XLOOKUP($X43,Return_flow_table!$A$4:$A$25,Return_flow_table!F$4:F$25)</f>
        <v>10</v>
      </c>
      <c r="BE43">
        <f ca="1">_xlfn.XLOOKUP($X43,Return_flow_table!$A$4:$A$25,Return_flow_table!G$4:G$25)</f>
        <v>10</v>
      </c>
      <c r="BF43">
        <f ca="1">_xlfn.XLOOKUP($X43,Return_flow_table!$A$4:$A$25,Return_flow_table!H$4:H$25)</f>
        <v>0</v>
      </c>
      <c r="BG43">
        <f ca="1">_xlfn.XLOOKUP($X43,Return_flow_table!$A$4:$A$25,Return_flow_table!I$4:I$25)</f>
        <v>0</v>
      </c>
      <c r="BH43">
        <f ca="1">_xlfn.XLOOKUP($X43,Return_flow_table!$A$4:$A$25,Return_flow_table!J$4:J$25)</f>
        <v>0</v>
      </c>
      <c r="BI43">
        <f ca="1">_xlfn.XLOOKUP($X43,Return_flow_table!$A$4:$A$25,Return_flow_table!K$4:K$25)</f>
        <v>20</v>
      </c>
      <c r="BJ43">
        <f ca="1">_xlfn.XLOOKUP($X43,Return_flow_table!$A$4:$A$25,Return_flow_table!L$4:L$25)</f>
        <v>20</v>
      </c>
      <c r="BK43" s="2">
        <f ca="1">_xlfn.XLOOKUP($X43,Return_flow_table!$A$4:$A$25,Return_flow_table!M$4:M$25)</f>
        <v>0</v>
      </c>
    </row>
    <row r="44" spans="1:63" x14ac:dyDescent="0.3">
      <c r="A44" t="s">
        <v>174</v>
      </c>
      <c r="B44" t="s">
        <v>98</v>
      </c>
      <c r="C44" t="s">
        <v>99</v>
      </c>
      <c r="D44">
        <v>106.2</v>
      </c>
      <c r="E44" t="s">
        <v>100</v>
      </c>
      <c r="F44" t="s">
        <v>100</v>
      </c>
      <c r="G44" t="s">
        <v>175</v>
      </c>
      <c r="H44" s="41" t="s">
        <v>102</v>
      </c>
      <c r="I44">
        <f>_xlfn.XLOOKUP(B44,Use_Code_Ranking!$A$4:$A$23,Use_Code_Ranking!$B$4:$B$23,9999)</f>
        <v>1</v>
      </c>
      <c r="J44">
        <f t="shared" ca="1" si="0"/>
        <v>1</v>
      </c>
      <c r="K44">
        <f t="shared" ca="1" si="1"/>
        <v>1</v>
      </c>
      <c r="L44">
        <f t="shared" ca="1" si="2"/>
        <v>0</v>
      </c>
      <c r="M44">
        <f t="shared" ca="1" si="3"/>
        <v>0</v>
      </c>
      <c r="N44" t="str">
        <f t="shared" ca="1" si="11"/>
        <v/>
      </c>
      <c r="O44" t="str">
        <f t="shared" ca="1" si="12"/>
        <v/>
      </c>
      <c r="P44" t="str">
        <f t="shared" si="4"/>
        <v/>
      </c>
      <c r="Q44" t="str">
        <f t="shared" si="5"/>
        <v/>
      </c>
      <c r="R44" t="str">
        <f t="shared" si="6"/>
        <v/>
      </c>
      <c r="S44" t="str">
        <f t="shared" si="7"/>
        <v/>
      </c>
      <c r="U44" s="2" t="str">
        <f ca="1">IF(ISBLANK($T44),IF(S44="Irrigation","Irrigation",IF(R44="Irrigation","Irrigation",IF(Q44="Domestic","Domestic",IF(P44="Stockwatering","Stockwatering",IF(N44="IRRIGATION_AND_MUNICIPAL","Irrigation and Municipal",IF(O44="IRRIGATION_AND_DOMESTIC","Irrigation and Domestic Municipality",_xlfn.XLOOKUP(J44,Use_Code_Ranking!$B$4:$B$23,Use_Code_Ranking!$A$4:$A$23))))))),$T44)</f>
        <v>Irrigation</v>
      </c>
      <c r="W44" s="23" t="str">
        <f ca="1"/>
        <v>A012773</v>
      </c>
      <c r="X44" s="4" t="str">
        <f t="shared" ca="1" si="13"/>
        <v>Recreational</v>
      </c>
      <c r="Y44" t="str">
        <f t="shared" ca="1" si="8"/>
        <v>Y</v>
      </c>
      <c r="Z44" s="2" t="str">
        <f t="shared" ca="1" si="9"/>
        <v>N</v>
      </c>
      <c r="AA44">
        <f t="shared" ca="1" si="14"/>
        <v>100</v>
      </c>
      <c r="AB44">
        <f t="shared" ca="1" si="14"/>
        <v>100</v>
      </c>
      <c r="AC44">
        <f t="shared" ca="1" si="14"/>
        <v>100</v>
      </c>
      <c r="AD44">
        <f t="shared" ca="1" si="14"/>
        <v>100</v>
      </c>
      <c r="AE44">
        <f t="shared" ca="1" si="14"/>
        <v>100</v>
      </c>
      <c r="AF44">
        <f t="shared" ca="1" si="15"/>
        <v>100</v>
      </c>
      <c r="AG44">
        <f t="shared" ca="1" si="16"/>
        <v>100</v>
      </c>
      <c r="AH44">
        <f t="shared" ca="1" si="15"/>
        <v>100</v>
      </c>
      <c r="AI44">
        <f t="shared" ca="1" si="17"/>
        <v>100</v>
      </c>
      <c r="AJ44">
        <f t="shared" ca="1" si="17"/>
        <v>100</v>
      </c>
      <c r="AK44">
        <f t="shared" ca="1" si="17"/>
        <v>100</v>
      </c>
      <c r="AL44">
        <f t="shared" ca="1" si="17"/>
        <v>100</v>
      </c>
      <c r="AM44" s="4" t="s">
        <v>103</v>
      </c>
      <c r="AZ44">
        <f ca="1">_xlfn.XLOOKUP($X44,Return_flow_table!$A$4:$A$25,Return_flow_table!B$4:B$25)</f>
        <v>100</v>
      </c>
      <c r="BA44">
        <f ca="1">_xlfn.XLOOKUP($X44,Return_flow_table!$A$4:$A$25,Return_flow_table!C$4:C$25)</f>
        <v>100</v>
      </c>
      <c r="BB44">
        <f ca="1">_xlfn.XLOOKUP($X44,Return_flow_table!$A$4:$A$25,Return_flow_table!D$4:D$25)</f>
        <v>100</v>
      </c>
      <c r="BC44">
        <f ca="1">_xlfn.XLOOKUP($X44,Return_flow_table!$A$4:$A$25,Return_flow_table!E$4:E$25)</f>
        <v>100</v>
      </c>
      <c r="BD44">
        <f ca="1">_xlfn.XLOOKUP($X44,Return_flow_table!$A$4:$A$25,Return_flow_table!F$4:F$25)</f>
        <v>100</v>
      </c>
      <c r="BE44">
        <f ca="1">_xlfn.XLOOKUP($X44,Return_flow_table!$A$4:$A$25,Return_flow_table!G$4:G$25)</f>
        <v>100</v>
      </c>
      <c r="BF44">
        <f ca="1">_xlfn.XLOOKUP($X44,Return_flow_table!$A$4:$A$25,Return_flow_table!H$4:H$25)</f>
        <v>100</v>
      </c>
      <c r="BG44">
        <f ca="1">_xlfn.XLOOKUP($X44,Return_flow_table!$A$4:$A$25,Return_flow_table!I$4:I$25)</f>
        <v>100</v>
      </c>
      <c r="BH44">
        <f ca="1">_xlfn.XLOOKUP($X44,Return_flow_table!$A$4:$A$25,Return_flow_table!J$4:J$25)</f>
        <v>100</v>
      </c>
      <c r="BI44">
        <f ca="1">_xlfn.XLOOKUP($X44,Return_flow_table!$A$4:$A$25,Return_flow_table!K$4:K$25)</f>
        <v>100</v>
      </c>
      <c r="BJ44">
        <f ca="1">_xlfn.XLOOKUP($X44,Return_flow_table!$A$4:$A$25,Return_flow_table!L$4:L$25)</f>
        <v>100</v>
      </c>
      <c r="BK44" s="2">
        <f ca="1">_xlfn.XLOOKUP($X44,Return_flow_table!$A$4:$A$25,Return_flow_table!M$4:M$25)</f>
        <v>100</v>
      </c>
    </row>
    <row r="45" spans="1:63" x14ac:dyDescent="0.3">
      <c r="A45" t="s">
        <v>176</v>
      </c>
      <c r="B45" t="s">
        <v>154</v>
      </c>
      <c r="C45" t="s">
        <v>99</v>
      </c>
      <c r="D45">
        <v>7.1</v>
      </c>
      <c r="E45" t="s">
        <v>100</v>
      </c>
      <c r="F45" t="s">
        <v>100</v>
      </c>
      <c r="G45" t="s">
        <v>177</v>
      </c>
      <c r="H45" s="41" t="s">
        <v>178</v>
      </c>
      <c r="I45">
        <f>_xlfn.XLOOKUP(B45,Use_Code_Ranking!$A$4:$A$23,Use_Code_Ranking!$B$4:$B$23,9999)</f>
        <v>5</v>
      </c>
      <c r="J45">
        <f t="shared" ca="1" si="0"/>
        <v>3</v>
      </c>
      <c r="K45">
        <f t="shared" ca="1" si="1"/>
        <v>0</v>
      </c>
      <c r="L45">
        <f t="shared" ca="1" si="2"/>
        <v>0</v>
      </c>
      <c r="M45">
        <f t="shared" ca="1" si="3"/>
        <v>1</v>
      </c>
      <c r="N45" t="str">
        <f t="shared" ca="1" si="11"/>
        <v/>
      </c>
      <c r="O45" t="str">
        <f t="shared" ca="1" si="12"/>
        <v/>
      </c>
      <c r="P45" t="str">
        <f t="shared" si="4"/>
        <v/>
      </c>
      <c r="Q45" t="str">
        <f t="shared" si="5"/>
        <v/>
      </c>
      <c r="R45" t="str">
        <f t="shared" si="6"/>
        <v/>
      </c>
      <c r="S45" t="str">
        <f t="shared" si="7"/>
        <v/>
      </c>
      <c r="U45" s="2" t="str">
        <f ca="1">IF(ISBLANK($T45),IF(S45="Irrigation","Irrigation",IF(R45="Irrigation","Irrigation",IF(Q45="Domestic","Domestic",IF(P45="Stockwatering","Stockwatering",IF(N45="IRRIGATION_AND_MUNICIPAL","Irrigation and Municipal",IF(O45="IRRIGATION_AND_DOMESTIC","Irrigation and Domestic Municipality",_xlfn.XLOOKUP(J45,Use_Code_Ranking!$B$4:$B$23,Use_Code_Ranking!$A$4:$A$23))))))),$T45)</f>
        <v>Domestic</v>
      </c>
      <c r="W45" s="23" t="str">
        <f ca="1"/>
        <v>A012850</v>
      </c>
      <c r="X45" s="4" t="str">
        <f t="shared" ca="1" si="13"/>
        <v>Irrigation</v>
      </c>
      <c r="Y45" t="str">
        <f t="shared" ca="1" si="8"/>
        <v>N</v>
      </c>
      <c r="Z45" s="2" t="str">
        <f t="shared" ca="1" si="9"/>
        <v>N</v>
      </c>
      <c r="AA45">
        <f t="shared" ca="1" si="14"/>
        <v>0</v>
      </c>
      <c r="AB45">
        <f t="shared" ca="1" si="14"/>
        <v>0</v>
      </c>
      <c r="AC45">
        <f t="shared" ca="1" si="14"/>
        <v>20</v>
      </c>
      <c r="AD45">
        <f t="shared" ca="1" si="14"/>
        <v>20</v>
      </c>
      <c r="AE45">
        <f t="shared" ca="1" si="14"/>
        <v>10</v>
      </c>
      <c r="AF45">
        <f t="shared" ca="1" si="15"/>
        <v>10</v>
      </c>
      <c r="AG45">
        <f t="shared" ca="1" si="16"/>
        <v>0</v>
      </c>
      <c r="AH45">
        <f t="shared" ca="1" si="15"/>
        <v>0</v>
      </c>
      <c r="AI45">
        <f t="shared" ca="1" si="17"/>
        <v>0</v>
      </c>
      <c r="AJ45">
        <f t="shared" ca="1" si="17"/>
        <v>20</v>
      </c>
      <c r="AK45">
        <f t="shared" ca="1" si="17"/>
        <v>20</v>
      </c>
      <c r="AL45">
        <f t="shared" ca="1" si="17"/>
        <v>0</v>
      </c>
      <c r="AM45" s="4" t="s">
        <v>103</v>
      </c>
      <c r="AZ45">
        <f ca="1">_xlfn.XLOOKUP($X45,Return_flow_table!$A$4:$A$25,Return_flow_table!B$4:B$25)</f>
        <v>0</v>
      </c>
      <c r="BA45">
        <f ca="1">_xlfn.XLOOKUP($X45,Return_flow_table!$A$4:$A$25,Return_flow_table!C$4:C$25)</f>
        <v>0</v>
      </c>
      <c r="BB45">
        <f ca="1">_xlfn.XLOOKUP($X45,Return_flow_table!$A$4:$A$25,Return_flow_table!D$4:D$25)</f>
        <v>20</v>
      </c>
      <c r="BC45">
        <f ca="1">_xlfn.XLOOKUP($X45,Return_flow_table!$A$4:$A$25,Return_flow_table!E$4:E$25)</f>
        <v>20</v>
      </c>
      <c r="BD45">
        <f ca="1">_xlfn.XLOOKUP($X45,Return_flow_table!$A$4:$A$25,Return_flow_table!F$4:F$25)</f>
        <v>10</v>
      </c>
      <c r="BE45">
        <f ca="1">_xlfn.XLOOKUP($X45,Return_flow_table!$A$4:$A$25,Return_flow_table!G$4:G$25)</f>
        <v>10</v>
      </c>
      <c r="BF45">
        <f ca="1">_xlfn.XLOOKUP($X45,Return_flow_table!$A$4:$A$25,Return_flow_table!H$4:H$25)</f>
        <v>0</v>
      </c>
      <c r="BG45">
        <f ca="1">_xlfn.XLOOKUP($X45,Return_flow_table!$A$4:$A$25,Return_flow_table!I$4:I$25)</f>
        <v>0</v>
      </c>
      <c r="BH45">
        <f ca="1">_xlfn.XLOOKUP($X45,Return_flow_table!$A$4:$A$25,Return_flow_table!J$4:J$25)</f>
        <v>0</v>
      </c>
      <c r="BI45">
        <f ca="1">_xlfn.XLOOKUP($X45,Return_flow_table!$A$4:$A$25,Return_flow_table!K$4:K$25)</f>
        <v>20</v>
      </c>
      <c r="BJ45">
        <f ca="1">_xlfn.XLOOKUP($X45,Return_flow_table!$A$4:$A$25,Return_flow_table!L$4:L$25)</f>
        <v>20</v>
      </c>
      <c r="BK45" s="2">
        <f ca="1">_xlfn.XLOOKUP($X45,Return_flow_table!$A$4:$A$25,Return_flow_table!M$4:M$25)</f>
        <v>0</v>
      </c>
    </row>
    <row r="46" spans="1:63" x14ac:dyDescent="0.3">
      <c r="A46" t="s">
        <v>176</v>
      </c>
      <c r="B46" t="s">
        <v>110</v>
      </c>
      <c r="C46" t="s">
        <v>99</v>
      </c>
      <c r="D46">
        <v>7.1</v>
      </c>
      <c r="E46" t="s">
        <v>100</v>
      </c>
      <c r="F46" t="s">
        <v>100</v>
      </c>
      <c r="G46" t="s">
        <v>177</v>
      </c>
      <c r="H46" s="41" t="s">
        <v>178</v>
      </c>
      <c r="I46">
        <f>_xlfn.XLOOKUP(B46,Use_Code_Ranking!$A$4:$A$23,Use_Code_Ranking!$B$4:$B$23,9999)</f>
        <v>3</v>
      </c>
      <c r="J46">
        <f t="shared" ca="1" si="0"/>
        <v>3</v>
      </c>
      <c r="K46">
        <f t="shared" ca="1" si="1"/>
        <v>0</v>
      </c>
      <c r="L46">
        <f t="shared" ca="1" si="2"/>
        <v>0</v>
      </c>
      <c r="M46">
        <f t="shared" ca="1" si="3"/>
        <v>1</v>
      </c>
      <c r="N46" t="str">
        <f t="shared" ca="1" si="11"/>
        <v/>
      </c>
      <c r="O46" t="str">
        <f t="shared" ca="1" si="12"/>
        <v/>
      </c>
      <c r="P46" t="str">
        <f t="shared" si="4"/>
        <v/>
      </c>
      <c r="Q46" t="str">
        <f t="shared" si="5"/>
        <v/>
      </c>
      <c r="R46" t="str">
        <f t="shared" si="6"/>
        <v/>
      </c>
      <c r="S46" t="str">
        <f t="shared" si="7"/>
        <v/>
      </c>
      <c r="U46" s="2" t="str">
        <f ca="1">IF(ISBLANK($T46),IF(S46="Irrigation","Irrigation",IF(R46="Irrigation","Irrigation",IF(Q46="Domestic","Domestic",IF(P46="Stockwatering","Stockwatering",IF(N46="IRRIGATION_AND_MUNICIPAL","Irrigation and Municipal",IF(O46="IRRIGATION_AND_DOMESTIC","Irrigation and Domestic Municipality",_xlfn.XLOOKUP(J46,Use_Code_Ranking!$B$4:$B$23,Use_Code_Ranking!$A$4:$A$23))))))),$T46)</f>
        <v>Domestic</v>
      </c>
      <c r="W46" s="23" t="str">
        <f ca="1"/>
        <v>A012877</v>
      </c>
      <c r="X46" s="4" t="str">
        <f t="shared" ca="1" si="13"/>
        <v>Irrigation</v>
      </c>
      <c r="Y46" t="str">
        <f t="shared" ca="1" si="8"/>
        <v>N</v>
      </c>
      <c r="Z46" s="2" t="str">
        <f t="shared" ca="1" si="9"/>
        <v>N</v>
      </c>
      <c r="AA46">
        <f t="shared" ca="1" si="14"/>
        <v>0</v>
      </c>
      <c r="AB46">
        <f t="shared" ca="1" si="14"/>
        <v>0</v>
      </c>
      <c r="AC46">
        <f t="shared" ca="1" si="14"/>
        <v>20</v>
      </c>
      <c r="AD46">
        <f t="shared" ca="1" si="14"/>
        <v>20</v>
      </c>
      <c r="AE46">
        <f t="shared" ca="1" si="14"/>
        <v>10</v>
      </c>
      <c r="AF46">
        <f t="shared" ca="1" si="15"/>
        <v>10</v>
      </c>
      <c r="AG46">
        <f t="shared" ca="1" si="16"/>
        <v>0</v>
      </c>
      <c r="AH46">
        <f t="shared" ca="1" si="15"/>
        <v>0</v>
      </c>
      <c r="AI46">
        <f t="shared" ca="1" si="17"/>
        <v>0</v>
      </c>
      <c r="AJ46">
        <f t="shared" ca="1" si="17"/>
        <v>20</v>
      </c>
      <c r="AK46">
        <f t="shared" ca="1" si="17"/>
        <v>20</v>
      </c>
      <c r="AL46">
        <f t="shared" ca="1" si="17"/>
        <v>0</v>
      </c>
      <c r="AM46" s="4" t="s">
        <v>103</v>
      </c>
      <c r="AZ46">
        <f ca="1">_xlfn.XLOOKUP($X46,Return_flow_table!$A$4:$A$25,Return_flow_table!B$4:B$25)</f>
        <v>0</v>
      </c>
      <c r="BA46">
        <f ca="1">_xlfn.XLOOKUP($X46,Return_flow_table!$A$4:$A$25,Return_flow_table!C$4:C$25)</f>
        <v>0</v>
      </c>
      <c r="BB46">
        <f ca="1">_xlfn.XLOOKUP($X46,Return_flow_table!$A$4:$A$25,Return_flow_table!D$4:D$25)</f>
        <v>20</v>
      </c>
      <c r="BC46">
        <f ca="1">_xlfn.XLOOKUP($X46,Return_flow_table!$A$4:$A$25,Return_flow_table!E$4:E$25)</f>
        <v>20</v>
      </c>
      <c r="BD46">
        <f ca="1">_xlfn.XLOOKUP($X46,Return_flow_table!$A$4:$A$25,Return_flow_table!F$4:F$25)</f>
        <v>10</v>
      </c>
      <c r="BE46">
        <f ca="1">_xlfn.XLOOKUP($X46,Return_flow_table!$A$4:$A$25,Return_flow_table!G$4:G$25)</f>
        <v>10</v>
      </c>
      <c r="BF46">
        <f ca="1">_xlfn.XLOOKUP($X46,Return_flow_table!$A$4:$A$25,Return_flow_table!H$4:H$25)</f>
        <v>0</v>
      </c>
      <c r="BG46">
        <f ca="1">_xlfn.XLOOKUP($X46,Return_flow_table!$A$4:$A$25,Return_flow_table!I$4:I$25)</f>
        <v>0</v>
      </c>
      <c r="BH46">
        <f ca="1">_xlfn.XLOOKUP($X46,Return_flow_table!$A$4:$A$25,Return_flow_table!J$4:J$25)</f>
        <v>0</v>
      </c>
      <c r="BI46">
        <f ca="1">_xlfn.XLOOKUP($X46,Return_flow_table!$A$4:$A$25,Return_flow_table!K$4:K$25)</f>
        <v>20</v>
      </c>
      <c r="BJ46">
        <f ca="1">_xlfn.XLOOKUP($X46,Return_flow_table!$A$4:$A$25,Return_flow_table!L$4:L$25)</f>
        <v>20</v>
      </c>
      <c r="BK46" s="2">
        <f ca="1">_xlfn.XLOOKUP($X46,Return_flow_table!$A$4:$A$25,Return_flow_table!M$4:M$25)</f>
        <v>0</v>
      </c>
    </row>
    <row r="47" spans="1:63" x14ac:dyDescent="0.3">
      <c r="A47" t="s">
        <v>179</v>
      </c>
      <c r="B47" t="s">
        <v>110</v>
      </c>
      <c r="C47" t="s">
        <v>99</v>
      </c>
      <c r="D47">
        <v>11</v>
      </c>
      <c r="E47" t="s">
        <v>100</v>
      </c>
      <c r="F47" t="s">
        <v>100</v>
      </c>
      <c r="G47" t="s">
        <v>180</v>
      </c>
      <c r="H47" s="41" t="s">
        <v>102</v>
      </c>
      <c r="I47">
        <f>_xlfn.XLOOKUP(B47,Use_Code_Ranking!$A$4:$A$23,Use_Code_Ranking!$B$4:$B$23,9999)</f>
        <v>3</v>
      </c>
      <c r="J47">
        <f t="shared" ca="1" si="0"/>
        <v>3</v>
      </c>
      <c r="K47">
        <f t="shared" ca="1" si="1"/>
        <v>0</v>
      </c>
      <c r="L47">
        <f t="shared" ca="1" si="2"/>
        <v>0</v>
      </c>
      <c r="M47">
        <f t="shared" ca="1" si="3"/>
        <v>0</v>
      </c>
      <c r="N47" t="str">
        <f t="shared" ca="1" si="11"/>
        <v/>
      </c>
      <c r="O47" t="str">
        <f t="shared" ca="1" si="12"/>
        <v/>
      </c>
      <c r="P47" t="str">
        <f t="shared" si="4"/>
        <v/>
      </c>
      <c r="Q47" t="str">
        <f t="shared" si="5"/>
        <v/>
      </c>
      <c r="R47" t="str">
        <f t="shared" si="6"/>
        <v/>
      </c>
      <c r="S47" t="str">
        <f t="shared" si="7"/>
        <v/>
      </c>
      <c r="U47" s="2" t="str">
        <f ca="1">IF(ISBLANK($T47),IF(S47="Irrigation","Irrigation",IF(R47="Irrigation","Irrigation",IF(Q47="Domestic","Domestic",IF(P47="Stockwatering","Stockwatering",IF(N47="IRRIGATION_AND_MUNICIPAL","Irrigation and Municipal",IF(O47="IRRIGATION_AND_DOMESTIC","Irrigation and Domestic Municipality",_xlfn.XLOOKUP(J47,Use_Code_Ranking!$B$4:$B$23,Use_Code_Ranking!$A$4:$A$23))))))),$T47)</f>
        <v>Domestic</v>
      </c>
      <c r="W47" s="23" t="str">
        <f ca="1"/>
        <v>A012919A</v>
      </c>
      <c r="X47" s="4" t="str">
        <f t="shared" ca="1" si="13"/>
        <v>Irrigation and Municipal</v>
      </c>
      <c r="Y47" t="str">
        <f t="shared" ca="1" si="8"/>
        <v>N</v>
      </c>
      <c r="Z47" s="2" t="str">
        <f t="shared" ca="1" si="9"/>
        <v>N</v>
      </c>
      <c r="AA47">
        <f t="shared" ca="1" si="14"/>
        <v>0</v>
      </c>
      <c r="AB47">
        <f t="shared" ca="1" si="14"/>
        <v>0</v>
      </c>
      <c r="AC47">
        <f t="shared" ca="1" si="14"/>
        <v>0</v>
      </c>
      <c r="AD47">
        <f t="shared" ca="1" si="14"/>
        <v>0</v>
      </c>
      <c r="AE47">
        <f t="shared" ca="1" si="14"/>
        <v>0</v>
      </c>
      <c r="AF47">
        <f t="shared" ca="1" si="15"/>
        <v>0</v>
      </c>
      <c r="AG47">
        <f t="shared" ca="1" si="16"/>
        <v>0</v>
      </c>
      <c r="AH47">
        <f t="shared" ca="1" si="15"/>
        <v>0</v>
      </c>
      <c r="AI47">
        <f t="shared" ca="1" si="17"/>
        <v>0</v>
      </c>
      <c r="AJ47">
        <f t="shared" ca="1" si="17"/>
        <v>0</v>
      </c>
      <c r="AK47">
        <f t="shared" ca="1" si="17"/>
        <v>0</v>
      </c>
      <c r="AL47">
        <f t="shared" ca="1" si="17"/>
        <v>0</v>
      </c>
      <c r="AM47" s="4" t="s">
        <v>103</v>
      </c>
      <c r="AZ47">
        <f ca="1">_xlfn.XLOOKUP($X47,Return_flow_table!$A$4:$A$25,Return_flow_table!B$4:B$25)</f>
        <v>0</v>
      </c>
      <c r="BA47">
        <f ca="1">_xlfn.XLOOKUP($X47,Return_flow_table!$A$4:$A$25,Return_flow_table!C$4:C$25)</f>
        <v>0</v>
      </c>
      <c r="BB47">
        <f ca="1">_xlfn.XLOOKUP($X47,Return_flow_table!$A$4:$A$25,Return_flow_table!D$4:D$25)</f>
        <v>0</v>
      </c>
      <c r="BC47">
        <f ca="1">_xlfn.XLOOKUP($X47,Return_flow_table!$A$4:$A$25,Return_flow_table!E$4:E$25)</f>
        <v>0</v>
      </c>
      <c r="BD47">
        <f ca="1">_xlfn.XLOOKUP($X47,Return_flow_table!$A$4:$A$25,Return_flow_table!F$4:F$25)</f>
        <v>0</v>
      </c>
      <c r="BE47">
        <f ca="1">_xlfn.XLOOKUP($X47,Return_flow_table!$A$4:$A$25,Return_flow_table!G$4:G$25)</f>
        <v>0</v>
      </c>
      <c r="BF47">
        <f ca="1">_xlfn.XLOOKUP($X47,Return_flow_table!$A$4:$A$25,Return_flow_table!H$4:H$25)</f>
        <v>0</v>
      </c>
      <c r="BG47">
        <f ca="1">_xlfn.XLOOKUP($X47,Return_flow_table!$A$4:$A$25,Return_flow_table!I$4:I$25)</f>
        <v>0</v>
      </c>
      <c r="BH47">
        <f ca="1">_xlfn.XLOOKUP($X47,Return_flow_table!$A$4:$A$25,Return_flow_table!J$4:J$25)</f>
        <v>0</v>
      </c>
      <c r="BI47">
        <f ca="1">_xlfn.XLOOKUP($X47,Return_flow_table!$A$4:$A$25,Return_flow_table!K$4:K$25)</f>
        <v>0</v>
      </c>
      <c r="BJ47">
        <f ca="1">_xlfn.XLOOKUP($X47,Return_flow_table!$A$4:$A$25,Return_flow_table!L$4:L$25)</f>
        <v>0</v>
      </c>
      <c r="BK47" s="2">
        <f ca="1">_xlfn.XLOOKUP($X47,Return_flow_table!$A$4:$A$25,Return_flow_table!M$4:M$25)</f>
        <v>0</v>
      </c>
    </row>
    <row r="48" spans="1:63" x14ac:dyDescent="0.3">
      <c r="A48" t="s">
        <v>179</v>
      </c>
      <c r="B48" t="s">
        <v>181</v>
      </c>
      <c r="C48" t="s">
        <v>99</v>
      </c>
      <c r="D48">
        <v>11</v>
      </c>
      <c r="E48" t="s">
        <v>100</v>
      </c>
      <c r="F48" t="s">
        <v>100</v>
      </c>
      <c r="G48" t="s">
        <v>180</v>
      </c>
      <c r="H48" s="41" t="s">
        <v>102</v>
      </c>
      <c r="I48">
        <f>_xlfn.XLOOKUP(B48,Use_Code_Ranking!$A$4:$A$23,Use_Code_Ranking!$B$4:$B$23,9999)</f>
        <v>9</v>
      </c>
      <c r="J48">
        <f t="shared" ca="1" si="0"/>
        <v>3</v>
      </c>
      <c r="K48">
        <f t="shared" ca="1" si="1"/>
        <v>0</v>
      </c>
      <c r="L48">
        <f t="shared" ca="1" si="2"/>
        <v>0</v>
      </c>
      <c r="M48">
        <f t="shared" ca="1" si="3"/>
        <v>0</v>
      </c>
      <c r="N48" t="str">
        <f t="shared" ca="1" si="11"/>
        <v/>
      </c>
      <c r="O48" t="str">
        <f t="shared" ca="1" si="12"/>
        <v/>
      </c>
      <c r="P48" t="str">
        <f t="shared" si="4"/>
        <v/>
      </c>
      <c r="Q48" t="str">
        <f t="shared" si="5"/>
        <v/>
      </c>
      <c r="R48" t="str">
        <f t="shared" si="6"/>
        <v/>
      </c>
      <c r="S48" t="str">
        <f t="shared" si="7"/>
        <v/>
      </c>
      <c r="U48" s="2" t="str">
        <f ca="1">IF(ISBLANK($T48),IF(S48="Irrigation","Irrigation",IF(R48="Irrigation","Irrigation",IF(Q48="Domestic","Domestic",IF(P48="Stockwatering","Stockwatering",IF(N48="IRRIGATION_AND_MUNICIPAL","Irrigation and Municipal",IF(O48="IRRIGATION_AND_DOMESTIC","Irrigation and Domestic Municipality",_xlfn.XLOOKUP(J48,Use_Code_Ranking!$B$4:$B$23,Use_Code_Ranking!$A$4:$A$23))))))),$T48)</f>
        <v>Domestic</v>
      </c>
      <c r="W48" s="23" t="str">
        <f ca="1"/>
        <v>A012919B</v>
      </c>
      <c r="X48" s="4" t="str">
        <f t="shared" ca="1" si="13"/>
        <v>Irrigation and Municipal</v>
      </c>
      <c r="Y48" t="str">
        <f t="shared" ca="1" si="8"/>
        <v>N</v>
      </c>
      <c r="Z48" s="2" t="str">
        <f t="shared" ca="1" si="9"/>
        <v>N</v>
      </c>
      <c r="AA48">
        <f t="shared" ca="1" si="14"/>
        <v>0</v>
      </c>
      <c r="AB48">
        <f t="shared" ca="1" si="14"/>
        <v>0</v>
      </c>
      <c r="AC48">
        <f t="shared" ca="1" si="14"/>
        <v>0</v>
      </c>
      <c r="AD48">
        <f t="shared" ca="1" si="14"/>
        <v>0</v>
      </c>
      <c r="AE48">
        <f t="shared" ca="1" si="14"/>
        <v>0</v>
      </c>
      <c r="AF48">
        <f t="shared" ca="1" si="15"/>
        <v>0</v>
      </c>
      <c r="AG48">
        <f t="shared" ca="1" si="16"/>
        <v>0</v>
      </c>
      <c r="AH48">
        <f t="shared" ca="1" si="15"/>
        <v>0</v>
      </c>
      <c r="AI48">
        <f t="shared" ca="1" si="17"/>
        <v>0</v>
      </c>
      <c r="AJ48">
        <f t="shared" ca="1" si="17"/>
        <v>0</v>
      </c>
      <c r="AK48">
        <f t="shared" ca="1" si="17"/>
        <v>0</v>
      </c>
      <c r="AL48">
        <f t="shared" ca="1" si="17"/>
        <v>0</v>
      </c>
      <c r="AM48" s="4" t="s">
        <v>103</v>
      </c>
      <c r="AZ48">
        <f ca="1">_xlfn.XLOOKUP($X48,Return_flow_table!$A$4:$A$25,Return_flow_table!B$4:B$25)</f>
        <v>0</v>
      </c>
      <c r="BA48">
        <f ca="1">_xlfn.XLOOKUP($X48,Return_flow_table!$A$4:$A$25,Return_flow_table!C$4:C$25)</f>
        <v>0</v>
      </c>
      <c r="BB48">
        <f ca="1">_xlfn.XLOOKUP($X48,Return_flow_table!$A$4:$A$25,Return_flow_table!D$4:D$25)</f>
        <v>0</v>
      </c>
      <c r="BC48">
        <f ca="1">_xlfn.XLOOKUP($X48,Return_flow_table!$A$4:$A$25,Return_flow_table!E$4:E$25)</f>
        <v>0</v>
      </c>
      <c r="BD48">
        <f ca="1">_xlfn.XLOOKUP($X48,Return_flow_table!$A$4:$A$25,Return_flow_table!F$4:F$25)</f>
        <v>0</v>
      </c>
      <c r="BE48">
        <f ca="1">_xlfn.XLOOKUP($X48,Return_flow_table!$A$4:$A$25,Return_flow_table!G$4:G$25)</f>
        <v>0</v>
      </c>
      <c r="BF48">
        <f ca="1">_xlfn.XLOOKUP($X48,Return_flow_table!$A$4:$A$25,Return_flow_table!H$4:H$25)</f>
        <v>0</v>
      </c>
      <c r="BG48">
        <f ca="1">_xlfn.XLOOKUP($X48,Return_flow_table!$A$4:$A$25,Return_flow_table!I$4:I$25)</f>
        <v>0</v>
      </c>
      <c r="BH48">
        <f ca="1">_xlfn.XLOOKUP($X48,Return_flow_table!$A$4:$A$25,Return_flow_table!J$4:J$25)</f>
        <v>0</v>
      </c>
      <c r="BI48">
        <f ca="1">_xlfn.XLOOKUP($X48,Return_flow_table!$A$4:$A$25,Return_flow_table!K$4:K$25)</f>
        <v>0</v>
      </c>
      <c r="BJ48">
        <f ca="1">_xlfn.XLOOKUP($X48,Return_flow_table!$A$4:$A$25,Return_flow_table!L$4:L$25)</f>
        <v>0</v>
      </c>
      <c r="BK48" s="2">
        <f ca="1">_xlfn.XLOOKUP($X48,Return_flow_table!$A$4:$A$25,Return_flow_table!M$4:M$25)</f>
        <v>0</v>
      </c>
    </row>
    <row r="49" spans="1:63" x14ac:dyDescent="0.3">
      <c r="A49" t="s">
        <v>179</v>
      </c>
      <c r="B49" t="s">
        <v>154</v>
      </c>
      <c r="C49" t="s">
        <v>99</v>
      </c>
      <c r="D49">
        <v>11</v>
      </c>
      <c r="E49" t="s">
        <v>100</v>
      </c>
      <c r="F49" t="s">
        <v>100</v>
      </c>
      <c r="G49" t="s">
        <v>180</v>
      </c>
      <c r="H49" s="41" t="s">
        <v>102</v>
      </c>
      <c r="I49">
        <f>_xlfn.XLOOKUP(B49,Use_Code_Ranking!$A$4:$A$23,Use_Code_Ranking!$B$4:$B$23,9999)</f>
        <v>5</v>
      </c>
      <c r="J49">
        <f t="shared" ca="1" si="0"/>
        <v>3</v>
      </c>
      <c r="K49">
        <f t="shared" ca="1" si="1"/>
        <v>0</v>
      </c>
      <c r="L49">
        <f t="shared" ca="1" si="2"/>
        <v>0</v>
      </c>
      <c r="M49">
        <f t="shared" ca="1" si="3"/>
        <v>0</v>
      </c>
      <c r="N49" t="str">
        <f t="shared" ca="1" si="11"/>
        <v/>
      </c>
      <c r="O49" t="str">
        <f t="shared" ca="1" si="12"/>
        <v/>
      </c>
      <c r="P49" t="str">
        <f t="shared" si="4"/>
        <v/>
      </c>
      <c r="Q49" t="str">
        <f t="shared" si="5"/>
        <v/>
      </c>
      <c r="R49" t="str">
        <f t="shared" si="6"/>
        <v/>
      </c>
      <c r="S49" t="str">
        <f t="shared" si="7"/>
        <v/>
      </c>
      <c r="U49" s="2" t="str">
        <f ca="1">IF(ISBLANK($T49),IF(S49="Irrigation","Irrigation",IF(R49="Irrigation","Irrigation",IF(Q49="Domestic","Domestic",IF(P49="Stockwatering","Stockwatering",IF(N49="IRRIGATION_AND_MUNICIPAL","Irrigation and Municipal",IF(O49="IRRIGATION_AND_DOMESTIC","Irrigation and Domestic Municipality",_xlfn.XLOOKUP(J49,Use_Code_Ranking!$B$4:$B$23,Use_Code_Ranking!$A$4:$A$23))))))),$T49)</f>
        <v>Domestic</v>
      </c>
      <c r="W49" s="23" t="str">
        <f ca="1"/>
        <v>A012931</v>
      </c>
      <c r="X49" s="4" t="str">
        <f t="shared" ca="1" si="13"/>
        <v>Irrigation</v>
      </c>
      <c r="Y49" t="str">
        <f t="shared" ca="1" si="8"/>
        <v>N</v>
      </c>
      <c r="Z49" s="2" t="str">
        <f t="shared" ca="1" si="9"/>
        <v>N</v>
      </c>
      <c r="AA49">
        <f t="shared" ca="1" si="14"/>
        <v>0</v>
      </c>
      <c r="AB49">
        <f t="shared" ca="1" si="14"/>
        <v>0</v>
      </c>
      <c r="AC49">
        <f t="shared" ca="1" si="14"/>
        <v>20</v>
      </c>
      <c r="AD49">
        <f t="shared" ca="1" si="14"/>
        <v>20</v>
      </c>
      <c r="AE49">
        <f t="shared" ca="1" si="14"/>
        <v>10</v>
      </c>
      <c r="AF49">
        <f t="shared" ca="1" si="15"/>
        <v>10</v>
      </c>
      <c r="AG49">
        <f t="shared" ca="1" si="16"/>
        <v>0</v>
      </c>
      <c r="AH49">
        <f t="shared" ca="1" si="15"/>
        <v>0</v>
      </c>
      <c r="AI49">
        <f t="shared" ca="1" si="17"/>
        <v>0</v>
      </c>
      <c r="AJ49">
        <f t="shared" ca="1" si="17"/>
        <v>20</v>
      </c>
      <c r="AK49">
        <f t="shared" ca="1" si="17"/>
        <v>20</v>
      </c>
      <c r="AL49">
        <f t="shared" ca="1" si="17"/>
        <v>0</v>
      </c>
      <c r="AM49" s="4" t="s">
        <v>103</v>
      </c>
      <c r="AZ49">
        <f ca="1">_xlfn.XLOOKUP($X49,Return_flow_table!$A$4:$A$25,Return_flow_table!B$4:B$25)</f>
        <v>0</v>
      </c>
      <c r="BA49">
        <f ca="1">_xlfn.XLOOKUP($X49,Return_flow_table!$A$4:$A$25,Return_flow_table!C$4:C$25)</f>
        <v>0</v>
      </c>
      <c r="BB49">
        <f ca="1">_xlfn.XLOOKUP($X49,Return_flow_table!$A$4:$A$25,Return_flow_table!D$4:D$25)</f>
        <v>20</v>
      </c>
      <c r="BC49">
        <f ca="1">_xlfn.XLOOKUP($X49,Return_flow_table!$A$4:$A$25,Return_flow_table!E$4:E$25)</f>
        <v>20</v>
      </c>
      <c r="BD49">
        <f ca="1">_xlfn.XLOOKUP($X49,Return_flow_table!$A$4:$A$25,Return_flow_table!F$4:F$25)</f>
        <v>10</v>
      </c>
      <c r="BE49">
        <f ca="1">_xlfn.XLOOKUP($X49,Return_flow_table!$A$4:$A$25,Return_flow_table!G$4:G$25)</f>
        <v>10</v>
      </c>
      <c r="BF49">
        <f ca="1">_xlfn.XLOOKUP($X49,Return_flow_table!$A$4:$A$25,Return_flow_table!H$4:H$25)</f>
        <v>0</v>
      </c>
      <c r="BG49">
        <f ca="1">_xlfn.XLOOKUP($X49,Return_flow_table!$A$4:$A$25,Return_flow_table!I$4:I$25)</f>
        <v>0</v>
      </c>
      <c r="BH49">
        <f ca="1">_xlfn.XLOOKUP($X49,Return_flow_table!$A$4:$A$25,Return_flow_table!J$4:J$25)</f>
        <v>0</v>
      </c>
      <c r="BI49">
        <f ca="1">_xlfn.XLOOKUP($X49,Return_flow_table!$A$4:$A$25,Return_flow_table!K$4:K$25)</f>
        <v>20</v>
      </c>
      <c r="BJ49">
        <f ca="1">_xlfn.XLOOKUP($X49,Return_flow_table!$A$4:$A$25,Return_flow_table!L$4:L$25)</f>
        <v>20</v>
      </c>
      <c r="BK49" s="2">
        <f ca="1">_xlfn.XLOOKUP($X49,Return_flow_table!$A$4:$A$25,Return_flow_table!M$4:M$25)</f>
        <v>0</v>
      </c>
    </row>
    <row r="50" spans="1:63" x14ac:dyDescent="0.3">
      <c r="A50" t="s">
        <v>182</v>
      </c>
      <c r="B50" t="s">
        <v>110</v>
      </c>
      <c r="C50" t="s">
        <v>99</v>
      </c>
      <c r="D50">
        <v>2.2000000000000002</v>
      </c>
      <c r="E50" t="s">
        <v>100</v>
      </c>
      <c r="F50" t="s">
        <v>100</v>
      </c>
      <c r="G50" t="s">
        <v>183</v>
      </c>
      <c r="H50" s="41" t="s">
        <v>102</v>
      </c>
      <c r="I50">
        <f>_xlfn.XLOOKUP(B50,Use_Code_Ranking!$A$4:$A$23,Use_Code_Ranking!$B$4:$B$23,9999)</f>
        <v>3</v>
      </c>
      <c r="J50">
        <f t="shared" ca="1" si="0"/>
        <v>3</v>
      </c>
      <c r="K50">
        <f t="shared" ca="1" si="1"/>
        <v>0</v>
      </c>
      <c r="L50">
        <f t="shared" ca="1" si="2"/>
        <v>0</v>
      </c>
      <c r="M50">
        <f t="shared" ca="1" si="3"/>
        <v>0</v>
      </c>
      <c r="N50" t="str">
        <f t="shared" ca="1" si="11"/>
        <v/>
      </c>
      <c r="O50" t="str">
        <f t="shared" ca="1" si="12"/>
        <v/>
      </c>
      <c r="P50" t="str">
        <f t="shared" si="4"/>
        <v/>
      </c>
      <c r="Q50" t="str">
        <f t="shared" si="5"/>
        <v/>
      </c>
      <c r="R50" t="str">
        <f t="shared" si="6"/>
        <v/>
      </c>
      <c r="S50" t="str">
        <f t="shared" si="7"/>
        <v/>
      </c>
      <c r="U50" s="2" t="str">
        <f ca="1">IF(ISBLANK($T50),IF(S50="Irrigation","Irrigation",IF(R50="Irrigation","Irrigation",IF(Q50="Domestic","Domestic",IF(P50="Stockwatering","Stockwatering",IF(N50="IRRIGATION_AND_MUNICIPAL","Irrigation and Municipal",IF(O50="IRRIGATION_AND_DOMESTIC","Irrigation and Domestic Municipality",_xlfn.XLOOKUP(J50,Use_Code_Ranking!$B$4:$B$23,Use_Code_Ranking!$A$4:$A$23))))))),$T50)</f>
        <v>Domestic</v>
      </c>
      <c r="W50" s="23" t="str">
        <f ca="1"/>
        <v>A012951</v>
      </c>
      <c r="X50" s="4" t="str">
        <f t="shared" ca="1" si="13"/>
        <v>Irrigation</v>
      </c>
      <c r="Y50" t="str">
        <f t="shared" ca="1" si="8"/>
        <v>N</v>
      </c>
      <c r="Z50" s="2" t="str">
        <f t="shared" ca="1" si="9"/>
        <v>N</v>
      </c>
      <c r="AA50">
        <f t="shared" ca="1" si="14"/>
        <v>0</v>
      </c>
      <c r="AB50">
        <f t="shared" ca="1" si="14"/>
        <v>0</v>
      </c>
      <c r="AC50">
        <f t="shared" ca="1" si="14"/>
        <v>20</v>
      </c>
      <c r="AD50">
        <f t="shared" ca="1" si="14"/>
        <v>20</v>
      </c>
      <c r="AE50">
        <f t="shared" ca="1" si="14"/>
        <v>10</v>
      </c>
      <c r="AF50">
        <f t="shared" ca="1" si="15"/>
        <v>10</v>
      </c>
      <c r="AG50">
        <f t="shared" ca="1" si="16"/>
        <v>0</v>
      </c>
      <c r="AH50">
        <f t="shared" ca="1" si="15"/>
        <v>0</v>
      </c>
      <c r="AI50">
        <f t="shared" ca="1" si="17"/>
        <v>0</v>
      </c>
      <c r="AJ50">
        <f t="shared" ca="1" si="17"/>
        <v>20</v>
      </c>
      <c r="AK50">
        <f t="shared" ca="1" si="17"/>
        <v>20</v>
      </c>
      <c r="AL50">
        <f t="shared" ca="1" si="17"/>
        <v>0</v>
      </c>
      <c r="AM50" s="4" t="s">
        <v>103</v>
      </c>
      <c r="AZ50">
        <f ca="1">_xlfn.XLOOKUP($X50,Return_flow_table!$A$4:$A$25,Return_flow_table!B$4:B$25)</f>
        <v>0</v>
      </c>
      <c r="BA50">
        <f ca="1">_xlfn.XLOOKUP($X50,Return_flow_table!$A$4:$A$25,Return_flow_table!C$4:C$25)</f>
        <v>0</v>
      </c>
      <c r="BB50">
        <f ca="1">_xlfn.XLOOKUP($X50,Return_flow_table!$A$4:$A$25,Return_flow_table!D$4:D$25)</f>
        <v>20</v>
      </c>
      <c r="BC50">
        <f ca="1">_xlfn.XLOOKUP($X50,Return_flow_table!$A$4:$A$25,Return_flow_table!E$4:E$25)</f>
        <v>20</v>
      </c>
      <c r="BD50">
        <f ca="1">_xlfn.XLOOKUP($X50,Return_flow_table!$A$4:$A$25,Return_flow_table!F$4:F$25)</f>
        <v>10</v>
      </c>
      <c r="BE50">
        <f ca="1">_xlfn.XLOOKUP($X50,Return_flow_table!$A$4:$A$25,Return_flow_table!G$4:G$25)</f>
        <v>10</v>
      </c>
      <c r="BF50">
        <f ca="1">_xlfn.XLOOKUP($X50,Return_flow_table!$A$4:$A$25,Return_flow_table!H$4:H$25)</f>
        <v>0</v>
      </c>
      <c r="BG50">
        <f ca="1">_xlfn.XLOOKUP($X50,Return_flow_table!$A$4:$A$25,Return_flow_table!I$4:I$25)</f>
        <v>0</v>
      </c>
      <c r="BH50">
        <f ca="1">_xlfn.XLOOKUP($X50,Return_flow_table!$A$4:$A$25,Return_flow_table!J$4:J$25)</f>
        <v>0</v>
      </c>
      <c r="BI50">
        <f ca="1">_xlfn.XLOOKUP($X50,Return_flow_table!$A$4:$A$25,Return_flow_table!K$4:K$25)</f>
        <v>20</v>
      </c>
      <c r="BJ50">
        <f ca="1">_xlfn.XLOOKUP($X50,Return_flow_table!$A$4:$A$25,Return_flow_table!L$4:L$25)</f>
        <v>20</v>
      </c>
      <c r="BK50" s="2">
        <f ca="1">_xlfn.XLOOKUP($X50,Return_flow_table!$A$4:$A$25,Return_flow_table!M$4:M$25)</f>
        <v>0</v>
      </c>
    </row>
    <row r="51" spans="1:63" x14ac:dyDescent="0.3">
      <c r="A51" t="s">
        <v>184</v>
      </c>
      <c r="B51" t="s">
        <v>98</v>
      </c>
      <c r="C51" t="s">
        <v>99</v>
      </c>
      <c r="D51">
        <v>96.5</v>
      </c>
      <c r="E51" t="s">
        <v>100</v>
      </c>
      <c r="F51" t="s">
        <v>100</v>
      </c>
      <c r="G51" t="s">
        <v>185</v>
      </c>
      <c r="H51" s="41" t="s">
        <v>106</v>
      </c>
      <c r="I51">
        <f>_xlfn.XLOOKUP(B51,Use_Code_Ranking!$A$4:$A$23,Use_Code_Ranking!$B$4:$B$23,9999)</f>
        <v>1</v>
      </c>
      <c r="J51">
        <f t="shared" ca="1" si="0"/>
        <v>1</v>
      </c>
      <c r="K51">
        <f t="shared" ca="1" si="1"/>
        <v>1</v>
      </c>
      <c r="L51">
        <f t="shared" ca="1" si="2"/>
        <v>0</v>
      </c>
      <c r="M51">
        <f t="shared" ca="1" si="3"/>
        <v>0</v>
      </c>
      <c r="N51" t="str">
        <f t="shared" ca="1" si="11"/>
        <v/>
      </c>
      <c r="O51" t="str">
        <f t="shared" ca="1" si="12"/>
        <v/>
      </c>
      <c r="P51" t="str">
        <f t="shared" si="4"/>
        <v/>
      </c>
      <c r="Q51" t="str">
        <f t="shared" si="5"/>
        <v/>
      </c>
      <c r="R51" t="str">
        <f t="shared" si="6"/>
        <v/>
      </c>
      <c r="S51" t="str">
        <f t="shared" si="7"/>
        <v/>
      </c>
      <c r="U51" s="2" t="str">
        <f ca="1">IF(ISBLANK($T51),IF(S51="Irrigation","Irrigation",IF(R51="Irrigation","Irrigation",IF(Q51="Domestic","Domestic",IF(P51="Stockwatering","Stockwatering",IF(N51="IRRIGATION_AND_MUNICIPAL","Irrigation and Municipal",IF(O51="IRRIGATION_AND_DOMESTIC","Irrigation and Domestic Municipality",_xlfn.XLOOKUP(J51,Use_Code_Ranking!$B$4:$B$23,Use_Code_Ranking!$A$4:$A$23))))))),$T51)</f>
        <v>Irrigation</v>
      </c>
      <c r="W51" s="23" t="str">
        <f ca="1"/>
        <v>A012958</v>
      </c>
      <c r="X51" s="4" t="str">
        <f t="shared" ca="1" si="13"/>
        <v>Irrigation</v>
      </c>
      <c r="Y51" t="str">
        <f t="shared" ca="1" si="8"/>
        <v>N</v>
      </c>
      <c r="Z51" s="2" t="str">
        <f t="shared" ca="1" si="9"/>
        <v>N</v>
      </c>
      <c r="AA51">
        <f t="shared" ca="1" si="14"/>
        <v>0</v>
      </c>
      <c r="AB51">
        <f t="shared" ca="1" si="14"/>
        <v>0</v>
      </c>
      <c r="AC51">
        <f t="shared" ca="1" si="14"/>
        <v>20</v>
      </c>
      <c r="AD51">
        <f t="shared" ca="1" si="14"/>
        <v>20</v>
      </c>
      <c r="AE51">
        <f t="shared" ca="1" si="14"/>
        <v>10</v>
      </c>
      <c r="AF51">
        <f t="shared" ca="1" si="15"/>
        <v>10</v>
      </c>
      <c r="AG51">
        <f t="shared" ca="1" si="16"/>
        <v>0</v>
      </c>
      <c r="AH51">
        <f t="shared" ca="1" si="15"/>
        <v>0</v>
      </c>
      <c r="AI51">
        <f t="shared" ca="1" si="17"/>
        <v>0</v>
      </c>
      <c r="AJ51">
        <f t="shared" ca="1" si="17"/>
        <v>20</v>
      </c>
      <c r="AK51">
        <f t="shared" ca="1" si="17"/>
        <v>20</v>
      </c>
      <c r="AL51">
        <f t="shared" ca="1" si="17"/>
        <v>0</v>
      </c>
      <c r="AM51" s="4" t="s">
        <v>103</v>
      </c>
      <c r="AZ51">
        <f ca="1">_xlfn.XLOOKUP($X51,Return_flow_table!$A$4:$A$25,Return_flow_table!B$4:B$25)</f>
        <v>0</v>
      </c>
      <c r="BA51">
        <f ca="1">_xlfn.XLOOKUP($X51,Return_flow_table!$A$4:$A$25,Return_flow_table!C$4:C$25)</f>
        <v>0</v>
      </c>
      <c r="BB51">
        <f ca="1">_xlfn.XLOOKUP($X51,Return_flow_table!$A$4:$A$25,Return_flow_table!D$4:D$25)</f>
        <v>20</v>
      </c>
      <c r="BC51">
        <f ca="1">_xlfn.XLOOKUP($X51,Return_flow_table!$A$4:$A$25,Return_flow_table!E$4:E$25)</f>
        <v>20</v>
      </c>
      <c r="BD51">
        <f ca="1">_xlfn.XLOOKUP($X51,Return_flow_table!$A$4:$A$25,Return_flow_table!F$4:F$25)</f>
        <v>10</v>
      </c>
      <c r="BE51">
        <f ca="1">_xlfn.XLOOKUP($X51,Return_flow_table!$A$4:$A$25,Return_flow_table!G$4:G$25)</f>
        <v>10</v>
      </c>
      <c r="BF51">
        <f ca="1">_xlfn.XLOOKUP($X51,Return_flow_table!$A$4:$A$25,Return_flow_table!H$4:H$25)</f>
        <v>0</v>
      </c>
      <c r="BG51">
        <f ca="1">_xlfn.XLOOKUP($X51,Return_flow_table!$A$4:$A$25,Return_flow_table!I$4:I$25)</f>
        <v>0</v>
      </c>
      <c r="BH51">
        <f ca="1">_xlfn.XLOOKUP($X51,Return_flow_table!$A$4:$A$25,Return_flow_table!J$4:J$25)</f>
        <v>0</v>
      </c>
      <c r="BI51">
        <f ca="1">_xlfn.XLOOKUP($X51,Return_flow_table!$A$4:$A$25,Return_flow_table!K$4:K$25)</f>
        <v>20</v>
      </c>
      <c r="BJ51">
        <f ca="1">_xlfn.XLOOKUP($X51,Return_flow_table!$A$4:$A$25,Return_flow_table!L$4:L$25)</f>
        <v>20</v>
      </c>
      <c r="BK51" s="2">
        <f ca="1">_xlfn.XLOOKUP($X51,Return_flow_table!$A$4:$A$25,Return_flow_table!M$4:M$25)</f>
        <v>0</v>
      </c>
    </row>
    <row r="52" spans="1:63" x14ac:dyDescent="0.3">
      <c r="A52" t="s">
        <v>186</v>
      </c>
      <c r="B52" t="s">
        <v>98</v>
      </c>
      <c r="C52" t="s">
        <v>99</v>
      </c>
      <c r="D52">
        <v>105.5</v>
      </c>
      <c r="E52" t="s">
        <v>100</v>
      </c>
      <c r="F52" t="s">
        <v>100</v>
      </c>
      <c r="G52" t="s">
        <v>187</v>
      </c>
      <c r="H52" s="41" t="s">
        <v>178</v>
      </c>
      <c r="I52">
        <f>_xlfn.XLOOKUP(B52,Use_Code_Ranking!$A$4:$A$23,Use_Code_Ranking!$B$4:$B$23,9999)</f>
        <v>1</v>
      </c>
      <c r="J52">
        <f t="shared" ca="1" si="0"/>
        <v>1</v>
      </c>
      <c r="K52">
        <f t="shared" ca="1" si="1"/>
        <v>1</v>
      </c>
      <c r="L52">
        <f t="shared" ca="1" si="2"/>
        <v>0</v>
      </c>
      <c r="M52">
        <f t="shared" ca="1" si="3"/>
        <v>0</v>
      </c>
      <c r="N52" t="str">
        <f t="shared" ca="1" si="11"/>
        <v/>
      </c>
      <c r="O52" t="str">
        <f t="shared" ca="1" si="12"/>
        <v/>
      </c>
      <c r="P52" t="str">
        <f t="shared" si="4"/>
        <v/>
      </c>
      <c r="Q52" t="str">
        <f t="shared" si="5"/>
        <v/>
      </c>
      <c r="R52" t="str">
        <f t="shared" si="6"/>
        <v/>
      </c>
      <c r="S52" t="str">
        <f t="shared" si="7"/>
        <v/>
      </c>
      <c r="U52" s="2" t="str">
        <f ca="1">IF(ISBLANK($T52),IF(S52="Irrigation","Irrigation",IF(R52="Irrigation","Irrigation",IF(Q52="Domestic","Domestic",IF(P52="Stockwatering","Stockwatering",IF(N52="IRRIGATION_AND_MUNICIPAL","Irrigation and Municipal",IF(O52="IRRIGATION_AND_DOMESTIC","Irrigation and Domestic Municipality",_xlfn.XLOOKUP(J52,Use_Code_Ranking!$B$4:$B$23,Use_Code_Ranking!$A$4:$A$23))))))),$T52)</f>
        <v>Irrigation</v>
      </c>
      <c r="W52" s="23" t="str">
        <f ca="1"/>
        <v>A013030A</v>
      </c>
      <c r="X52" s="4" t="str">
        <f t="shared" ca="1" si="13"/>
        <v>Irrigation</v>
      </c>
      <c r="Y52" t="str">
        <f t="shared" ca="1" si="8"/>
        <v>N</v>
      </c>
      <c r="Z52" s="2" t="str">
        <f t="shared" ca="1" si="9"/>
        <v>N</v>
      </c>
      <c r="AA52">
        <f t="shared" ca="1" si="14"/>
        <v>0</v>
      </c>
      <c r="AB52">
        <f t="shared" ca="1" si="14"/>
        <v>0</v>
      </c>
      <c r="AC52">
        <f t="shared" ca="1" si="14"/>
        <v>20</v>
      </c>
      <c r="AD52">
        <f t="shared" ca="1" si="14"/>
        <v>20</v>
      </c>
      <c r="AE52">
        <f t="shared" ca="1" si="14"/>
        <v>10</v>
      </c>
      <c r="AF52">
        <f t="shared" ca="1" si="15"/>
        <v>10</v>
      </c>
      <c r="AG52">
        <f t="shared" ca="1" si="16"/>
        <v>0</v>
      </c>
      <c r="AH52">
        <f t="shared" ca="1" si="15"/>
        <v>0</v>
      </c>
      <c r="AI52">
        <f t="shared" ca="1" si="17"/>
        <v>0</v>
      </c>
      <c r="AJ52">
        <f t="shared" ca="1" si="17"/>
        <v>20</v>
      </c>
      <c r="AK52">
        <f t="shared" ca="1" si="17"/>
        <v>20</v>
      </c>
      <c r="AL52">
        <f t="shared" ca="1" si="17"/>
        <v>0</v>
      </c>
      <c r="AM52" s="4" t="s">
        <v>103</v>
      </c>
      <c r="AZ52">
        <f ca="1">_xlfn.XLOOKUP($X52,Return_flow_table!$A$4:$A$25,Return_flow_table!B$4:B$25)</f>
        <v>0</v>
      </c>
      <c r="BA52">
        <f ca="1">_xlfn.XLOOKUP($X52,Return_flow_table!$A$4:$A$25,Return_flow_table!C$4:C$25)</f>
        <v>0</v>
      </c>
      <c r="BB52">
        <f ca="1">_xlfn.XLOOKUP($X52,Return_flow_table!$A$4:$A$25,Return_flow_table!D$4:D$25)</f>
        <v>20</v>
      </c>
      <c r="BC52">
        <f ca="1">_xlfn.XLOOKUP($X52,Return_flow_table!$A$4:$A$25,Return_flow_table!E$4:E$25)</f>
        <v>20</v>
      </c>
      <c r="BD52">
        <f ca="1">_xlfn.XLOOKUP($X52,Return_flow_table!$A$4:$A$25,Return_flow_table!F$4:F$25)</f>
        <v>10</v>
      </c>
      <c r="BE52">
        <f ca="1">_xlfn.XLOOKUP($X52,Return_flow_table!$A$4:$A$25,Return_flow_table!G$4:G$25)</f>
        <v>10</v>
      </c>
      <c r="BF52">
        <f ca="1">_xlfn.XLOOKUP($X52,Return_flow_table!$A$4:$A$25,Return_flow_table!H$4:H$25)</f>
        <v>0</v>
      </c>
      <c r="BG52">
        <f ca="1">_xlfn.XLOOKUP($X52,Return_flow_table!$A$4:$A$25,Return_flow_table!I$4:I$25)</f>
        <v>0</v>
      </c>
      <c r="BH52">
        <f ca="1">_xlfn.XLOOKUP($X52,Return_flow_table!$A$4:$A$25,Return_flow_table!J$4:J$25)</f>
        <v>0</v>
      </c>
      <c r="BI52">
        <f ca="1">_xlfn.XLOOKUP($X52,Return_flow_table!$A$4:$A$25,Return_flow_table!K$4:K$25)</f>
        <v>20</v>
      </c>
      <c r="BJ52">
        <f ca="1">_xlfn.XLOOKUP($X52,Return_flow_table!$A$4:$A$25,Return_flow_table!L$4:L$25)</f>
        <v>20</v>
      </c>
      <c r="BK52" s="2">
        <f ca="1">_xlfn.XLOOKUP($X52,Return_flow_table!$A$4:$A$25,Return_flow_table!M$4:M$25)</f>
        <v>0</v>
      </c>
    </row>
    <row r="53" spans="1:63" x14ac:dyDescent="0.3">
      <c r="A53" t="s">
        <v>186</v>
      </c>
      <c r="B53" t="s">
        <v>188</v>
      </c>
      <c r="C53" t="s">
        <v>99</v>
      </c>
      <c r="D53">
        <v>105.5</v>
      </c>
      <c r="E53" t="s">
        <v>100</v>
      </c>
      <c r="F53" t="s">
        <v>100</v>
      </c>
      <c r="G53" t="s">
        <v>187</v>
      </c>
      <c r="H53" s="41" t="s">
        <v>178</v>
      </c>
      <c r="I53">
        <f>_xlfn.XLOOKUP(B53,Use_Code_Ranking!$A$4:$A$23,Use_Code_Ranking!$B$4:$B$23,9999)</f>
        <v>12</v>
      </c>
      <c r="J53">
        <f t="shared" ca="1" si="0"/>
        <v>1</v>
      </c>
      <c r="K53">
        <f t="shared" ca="1" si="1"/>
        <v>1</v>
      </c>
      <c r="L53">
        <f t="shared" ca="1" si="2"/>
        <v>0</v>
      </c>
      <c r="M53">
        <f t="shared" ca="1" si="3"/>
        <v>0</v>
      </c>
      <c r="N53" t="str">
        <f t="shared" ca="1" si="11"/>
        <v/>
      </c>
      <c r="O53" t="str">
        <f t="shared" ca="1" si="12"/>
        <v/>
      </c>
      <c r="P53" t="str">
        <f t="shared" si="4"/>
        <v/>
      </c>
      <c r="Q53" t="str">
        <f t="shared" si="5"/>
        <v/>
      </c>
      <c r="R53" t="str">
        <f t="shared" si="6"/>
        <v/>
      </c>
      <c r="S53" t="str">
        <f t="shared" si="7"/>
        <v/>
      </c>
      <c r="U53" s="2" t="str">
        <f ca="1">IF(ISBLANK($T53),IF(S53="Irrigation","Irrigation",IF(R53="Irrigation","Irrigation",IF(Q53="Domestic","Domestic",IF(P53="Stockwatering","Stockwatering",IF(N53="IRRIGATION_AND_MUNICIPAL","Irrigation and Municipal",IF(O53="IRRIGATION_AND_DOMESTIC","Irrigation and Domestic Municipality",_xlfn.XLOOKUP(J53,Use_Code_Ranking!$B$4:$B$23,Use_Code_Ranking!$A$4:$A$23))))))),$T53)</f>
        <v>Irrigation</v>
      </c>
      <c r="W53" s="23" t="str">
        <f ca="1"/>
        <v>A013030B</v>
      </c>
      <c r="X53" s="4" t="str">
        <f t="shared" ca="1" si="13"/>
        <v>Irrigation</v>
      </c>
      <c r="Y53" t="str">
        <f t="shared" ca="1" si="8"/>
        <v>N</v>
      </c>
      <c r="Z53" s="2" t="str">
        <f t="shared" ca="1" si="9"/>
        <v>N</v>
      </c>
      <c r="AA53">
        <f t="shared" ca="1" si="14"/>
        <v>0</v>
      </c>
      <c r="AB53">
        <f t="shared" ca="1" si="14"/>
        <v>0</v>
      </c>
      <c r="AC53">
        <f t="shared" ca="1" si="14"/>
        <v>20</v>
      </c>
      <c r="AD53">
        <f t="shared" ca="1" si="14"/>
        <v>20</v>
      </c>
      <c r="AE53">
        <f t="shared" ca="1" si="14"/>
        <v>10</v>
      </c>
      <c r="AF53">
        <f t="shared" ca="1" si="15"/>
        <v>10</v>
      </c>
      <c r="AG53">
        <f t="shared" ca="1" si="16"/>
        <v>0</v>
      </c>
      <c r="AH53">
        <f t="shared" ca="1" si="15"/>
        <v>0</v>
      </c>
      <c r="AI53">
        <f t="shared" ca="1" si="17"/>
        <v>0</v>
      </c>
      <c r="AJ53">
        <f t="shared" ca="1" si="17"/>
        <v>20</v>
      </c>
      <c r="AK53">
        <f t="shared" ca="1" si="17"/>
        <v>20</v>
      </c>
      <c r="AL53">
        <f t="shared" ca="1" si="17"/>
        <v>0</v>
      </c>
      <c r="AM53" s="4" t="s">
        <v>103</v>
      </c>
      <c r="AZ53">
        <f ca="1">_xlfn.XLOOKUP($X53,Return_flow_table!$A$4:$A$25,Return_flow_table!B$4:B$25)</f>
        <v>0</v>
      </c>
      <c r="BA53">
        <f ca="1">_xlfn.XLOOKUP($X53,Return_flow_table!$A$4:$A$25,Return_flow_table!C$4:C$25)</f>
        <v>0</v>
      </c>
      <c r="BB53">
        <f ca="1">_xlfn.XLOOKUP($X53,Return_flow_table!$A$4:$A$25,Return_flow_table!D$4:D$25)</f>
        <v>20</v>
      </c>
      <c r="BC53">
        <f ca="1">_xlfn.XLOOKUP($X53,Return_flow_table!$A$4:$A$25,Return_flow_table!E$4:E$25)</f>
        <v>20</v>
      </c>
      <c r="BD53">
        <f ca="1">_xlfn.XLOOKUP($X53,Return_flow_table!$A$4:$A$25,Return_flow_table!F$4:F$25)</f>
        <v>10</v>
      </c>
      <c r="BE53">
        <f ca="1">_xlfn.XLOOKUP($X53,Return_flow_table!$A$4:$A$25,Return_flow_table!G$4:G$25)</f>
        <v>10</v>
      </c>
      <c r="BF53">
        <f ca="1">_xlfn.XLOOKUP($X53,Return_flow_table!$A$4:$A$25,Return_flow_table!H$4:H$25)</f>
        <v>0</v>
      </c>
      <c r="BG53">
        <f ca="1">_xlfn.XLOOKUP($X53,Return_flow_table!$A$4:$A$25,Return_flow_table!I$4:I$25)</f>
        <v>0</v>
      </c>
      <c r="BH53">
        <f ca="1">_xlfn.XLOOKUP($X53,Return_flow_table!$A$4:$A$25,Return_flow_table!J$4:J$25)</f>
        <v>0</v>
      </c>
      <c r="BI53">
        <f ca="1">_xlfn.XLOOKUP($X53,Return_flow_table!$A$4:$A$25,Return_flow_table!K$4:K$25)</f>
        <v>20</v>
      </c>
      <c r="BJ53">
        <f ca="1">_xlfn.XLOOKUP($X53,Return_flow_table!$A$4:$A$25,Return_flow_table!L$4:L$25)</f>
        <v>20</v>
      </c>
      <c r="BK53" s="2">
        <f ca="1">_xlfn.XLOOKUP($X53,Return_flow_table!$A$4:$A$25,Return_flow_table!M$4:M$25)</f>
        <v>0</v>
      </c>
    </row>
    <row r="54" spans="1:63" x14ac:dyDescent="0.3">
      <c r="A54" t="s">
        <v>189</v>
      </c>
      <c r="B54" t="s">
        <v>98</v>
      </c>
      <c r="C54" t="s">
        <v>99</v>
      </c>
      <c r="D54">
        <v>36.9</v>
      </c>
      <c r="E54" t="s">
        <v>100</v>
      </c>
      <c r="F54" t="s">
        <v>100</v>
      </c>
      <c r="G54" t="s">
        <v>190</v>
      </c>
      <c r="H54" s="41" t="s">
        <v>106</v>
      </c>
      <c r="I54">
        <f>_xlfn.XLOOKUP(B54,Use_Code_Ranking!$A$4:$A$23,Use_Code_Ranking!$B$4:$B$23,9999)</f>
        <v>1</v>
      </c>
      <c r="J54">
        <f t="shared" ca="1" si="0"/>
        <v>1</v>
      </c>
      <c r="K54">
        <f t="shared" ca="1" si="1"/>
        <v>1</v>
      </c>
      <c r="L54">
        <f t="shared" ca="1" si="2"/>
        <v>0</v>
      </c>
      <c r="M54">
        <f t="shared" ca="1" si="3"/>
        <v>0</v>
      </c>
      <c r="N54" t="str">
        <f t="shared" ca="1" si="11"/>
        <v/>
      </c>
      <c r="O54" t="str">
        <f t="shared" ca="1" si="12"/>
        <v/>
      </c>
      <c r="P54" t="str">
        <f t="shared" si="4"/>
        <v/>
      </c>
      <c r="Q54" t="str">
        <f t="shared" si="5"/>
        <v/>
      </c>
      <c r="R54" t="str">
        <f t="shared" si="6"/>
        <v/>
      </c>
      <c r="S54" t="str">
        <f t="shared" si="7"/>
        <v/>
      </c>
      <c r="U54" s="2" t="str">
        <f ca="1">IF(ISBLANK($T54),IF(S54="Irrigation","Irrigation",IF(R54="Irrigation","Irrigation",IF(Q54="Domestic","Domestic",IF(P54="Stockwatering","Stockwatering",IF(N54="IRRIGATION_AND_MUNICIPAL","Irrigation and Municipal",IF(O54="IRRIGATION_AND_DOMESTIC","Irrigation and Domestic Municipality",_xlfn.XLOOKUP(J54,Use_Code_Ranking!$B$4:$B$23,Use_Code_Ranking!$A$4:$A$23))))))),$T54)</f>
        <v>Irrigation</v>
      </c>
      <c r="W54" s="23" t="str">
        <f ca="1"/>
        <v>A013062</v>
      </c>
      <c r="X54" s="4" t="str">
        <f t="shared" ca="1" si="13"/>
        <v>Irrigation</v>
      </c>
      <c r="Y54" t="str">
        <f t="shared" ca="1" si="8"/>
        <v>N</v>
      </c>
      <c r="Z54" s="2" t="str">
        <f t="shared" ca="1" si="9"/>
        <v>N</v>
      </c>
      <c r="AA54">
        <f t="shared" ca="1" si="14"/>
        <v>0</v>
      </c>
      <c r="AB54">
        <f t="shared" ca="1" si="14"/>
        <v>0</v>
      </c>
      <c r="AC54">
        <f t="shared" ca="1" si="14"/>
        <v>20</v>
      </c>
      <c r="AD54">
        <f t="shared" ca="1" si="14"/>
        <v>20</v>
      </c>
      <c r="AE54">
        <f t="shared" ca="1" si="14"/>
        <v>10</v>
      </c>
      <c r="AF54">
        <f t="shared" ca="1" si="15"/>
        <v>10</v>
      </c>
      <c r="AG54">
        <f t="shared" ca="1" si="16"/>
        <v>0</v>
      </c>
      <c r="AH54">
        <f t="shared" ca="1" si="15"/>
        <v>0</v>
      </c>
      <c r="AI54">
        <f t="shared" ca="1" si="17"/>
        <v>0</v>
      </c>
      <c r="AJ54">
        <f t="shared" ca="1" si="17"/>
        <v>20</v>
      </c>
      <c r="AK54">
        <f t="shared" ca="1" si="17"/>
        <v>20</v>
      </c>
      <c r="AL54">
        <f t="shared" ca="1" si="17"/>
        <v>0</v>
      </c>
      <c r="AM54" s="4" t="s">
        <v>103</v>
      </c>
      <c r="AZ54">
        <f ca="1">_xlfn.XLOOKUP($X54,Return_flow_table!$A$4:$A$25,Return_flow_table!B$4:B$25)</f>
        <v>0</v>
      </c>
      <c r="BA54">
        <f ca="1">_xlfn.XLOOKUP($X54,Return_flow_table!$A$4:$A$25,Return_flow_table!C$4:C$25)</f>
        <v>0</v>
      </c>
      <c r="BB54">
        <f ca="1">_xlfn.XLOOKUP($X54,Return_flow_table!$A$4:$A$25,Return_flow_table!D$4:D$25)</f>
        <v>20</v>
      </c>
      <c r="BC54">
        <f ca="1">_xlfn.XLOOKUP($X54,Return_flow_table!$A$4:$A$25,Return_flow_table!E$4:E$25)</f>
        <v>20</v>
      </c>
      <c r="BD54">
        <f ca="1">_xlfn.XLOOKUP($X54,Return_flow_table!$A$4:$A$25,Return_flow_table!F$4:F$25)</f>
        <v>10</v>
      </c>
      <c r="BE54">
        <f ca="1">_xlfn.XLOOKUP($X54,Return_flow_table!$A$4:$A$25,Return_flow_table!G$4:G$25)</f>
        <v>10</v>
      </c>
      <c r="BF54">
        <f ca="1">_xlfn.XLOOKUP($X54,Return_flow_table!$A$4:$A$25,Return_flow_table!H$4:H$25)</f>
        <v>0</v>
      </c>
      <c r="BG54">
        <f ca="1">_xlfn.XLOOKUP($X54,Return_flow_table!$A$4:$A$25,Return_flow_table!I$4:I$25)</f>
        <v>0</v>
      </c>
      <c r="BH54">
        <f ca="1">_xlfn.XLOOKUP($X54,Return_flow_table!$A$4:$A$25,Return_flow_table!J$4:J$25)</f>
        <v>0</v>
      </c>
      <c r="BI54">
        <f ca="1">_xlfn.XLOOKUP($X54,Return_flow_table!$A$4:$A$25,Return_flow_table!K$4:K$25)</f>
        <v>20</v>
      </c>
      <c r="BJ54">
        <f ca="1">_xlfn.XLOOKUP($X54,Return_flow_table!$A$4:$A$25,Return_flow_table!L$4:L$25)</f>
        <v>20</v>
      </c>
      <c r="BK54" s="2">
        <f ca="1">_xlfn.XLOOKUP($X54,Return_flow_table!$A$4:$A$25,Return_flow_table!M$4:M$25)</f>
        <v>0</v>
      </c>
    </row>
    <row r="55" spans="1:63" x14ac:dyDescent="0.3">
      <c r="A55" t="s">
        <v>191</v>
      </c>
      <c r="B55" t="s">
        <v>98</v>
      </c>
      <c r="C55" t="s">
        <v>99</v>
      </c>
      <c r="D55">
        <v>131.6</v>
      </c>
      <c r="E55" t="s">
        <v>100</v>
      </c>
      <c r="F55" t="s">
        <v>100</v>
      </c>
      <c r="G55" t="s">
        <v>192</v>
      </c>
      <c r="H55" s="41" t="s">
        <v>178</v>
      </c>
      <c r="I55">
        <f>_xlfn.XLOOKUP(B55,Use_Code_Ranking!$A$4:$A$23,Use_Code_Ranking!$B$4:$B$23,9999)</f>
        <v>1</v>
      </c>
      <c r="J55">
        <f t="shared" ca="1" si="0"/>
        <v>1</v>
      </c>
      <c r="K55">
        <f t="shared" ca="1" si="1"/>
        <v>1</v>
      </c>
      <c r="L55">
        <f t="shared" ca="1" si="2"/>
        <v>0</v>
      </c>
      <c r="M55">
        <f t="shared" ca="1" si="3"/>
        <v>0</v>
      </c>
      <c r="N55" t="str">
        <f t="shared" ca="1" si="11"/>
        <v/>
      </c>
      <c r="O55" t="str">
        <f t="shared" ca="1" si="12"/>
        <v/>
      </c>
      <c r="P55" t="str">
        <f t="shared" si="4"/>
        <v/>
      </c>
      <c r="Q55" t="str">
        <f t="shared" si="5"/>
        <v/>
      </c>
      <c r="R55" t="str">
        <f t="shared" si="6"/>
        <v/>
      </c>
      <c r="S55" t="str">
        <f t="shared" si="7"/>
        <v/>
      </c>
      <c r="U55" s="2" t="str">
        <f ca="1">IF(ISBLANK($T55),IF(S55="Irrigation","Irrigation",IF(R55="Irrigation","Irrigation",IF(Q55="Domestic","Domestic",IF(P55="Stockwatering","Stockwatering",IF(N55="IRRIGATION_AND_MUNICIPAL","Irrigation and Municipal",IF(O55="IRRIGATION_AND_DOMESTIC","Irrigation and Domestic Municipality",_xlfn.XLOOKUP(J55,Use_Code_Ranking!$B$4:$B$23,Use_Code_Ranking!$A$4:$A$23))))))),$T55)</f>
        <v>Irrigation</v>
      </c>
      <c r="W55" s="23" t="str">
        <f ca="1"/>
        <v>A013076</v>
      </c>
      <c r="X55" s="4" t="str">
        <f t="shared" ca="1" si="13"/>
        <v>Irrigation</v>
      </c>
      <c r="Y55" t="str">
        <f t="shared" ca="1" si="8"/>
        <v>N</v>
      </c>
      <c r="Z55" s="2" t="str">
        <f t="shared" ca="1" si="9"/>
        <v>N</v>
      </c>
      <c r="AA55">
        <f t="shared" ca="1" si="14"/>
        <v>0</v>
      </c>
      <c r="AB55">
        <f t="shared" ca="1" si="14"/>
        <v>0</v>
      </c>
      <c r="AC55">
        <f t="shared" ca="1" si="14"/>
        <v>20</v>
      </c>
      <c r="AD55">
        <f t="shared" ca="1" si="14"/>
        <v>20</v>
      </c>
      <c r="AE55">
        <f t="shared" ca="1" si="14"/>
        <v>10</v>
      </c>
      <c r="AF55">
        <f t="shared" ca="1" si="15"/>
        <v>10</v>
      </c>
      <c r="AG55">
        <f t="shared" ca="1" si="16"/>
        <v>0</v>
      </c>
      <c r="AH55">
        <f t="shared" ca="1" si="15"/>
        <v>0</v>
      </c>
      <c r="AI55">
        <f t="shared" ca="1" si="17"/>
        <v>0</v>
      </c>
      <c r="AJ55">
        <f t="shared" ca="1" si="17"/>
        <v>20</v>
      </c>
      <c r="AK55">
        <f t="shared" ca="1" si="17"/>
        <v>20</v>
      </c>
      <c r="AL55">
        <f t="shared" ca="1" si="17"/>
        <v>0</v>
      </c>
      <c r="AM55" s="4" t="s">
        <v>103</v>
      </c>
      <c r="AZ55">
        <f ca="1">_xlfn.XLOOKUP($X55,Return_flow_table!$A$4:$A$25,Return_flow_table!B$4:B$25)</f>
        <v>0</v>
      </c>
      <c r="BA55">
        <f ca="1">_xlfn.XLOOKUP($X55,Return_flow_table!$A$4:$A$25,Return_flow_table!C$4:C$25)</f>
        <v>0</v>
      </c>
      <c r="BB55">
        <f ca="1">_xlfn.XLOOKUP($X55,Return_flow_table!$A$4:$A$25,Return_flow_table!D$4:D$25)</f>
        <v>20</v>
      </c>
      <c r="BC55">
        <f ca="1">_xlfn.XLOOKUP($X55,Return_flow_table!$A$4:$A$25,Return_flow_table!E$4:E$25)</f>
        <v>20</v>
      </c>
      <c r="BD55">
        <f ca="1">_xlfn.XLOOKUP($X55,Return_flow_table!$A$4:$A$25,Return_flow_table!F$4:F$25)</f>
        <v>10</v>
      </c>
      <c r="BE55">
        <f ca="1">_xlfn.XLOOKUP($X55,Return_flow_table!$A$4:$A$25,Return_flow_table!G$4:G$25)</f>
        <v>10</v>
      </c>
      <c r="BF55">
        <f ca="1">_xlfn.XLOOKUP($X55,Return_flow_table!$A$4:$A$25,Return_flow_table!H$4:H$25)</f>
        <v>0</v>
      </c>
      <c r="BG55">
        <f ca="1">_xlfn.XLOOKUP($X55,Return_flow_table!$A$4:$A$25,Return_flow_table!I$4:I$25)</f>
        <v>0</v>
      </c>
      <c r="BH55">
        <f ca="1">_xlfn.XLOOKUP($X55,Return_flow_table!$A$4:$A$25,Return_flow_table!J$4:J$25)</f>
        <v>0</v>
      </c>
      <c r="BI55">
        <f ca="1">_xlfn.XLOOKUP($X55,Return_flow_table!$A$4:$A$25,Return_flow_table!K$4:K$25)</f>
        <v>20</v>
      </c>
      <c r="BJ55">
        <f ca="1">_xlfn.XLOOKUP($X55,Return_flow_table!$A$4:$A$25,Return_flow_table!L$4:L$25)</f>
        <v>20</v>
      </c>
      <c r="BK55" s="2">
        <f ca="1">_xlfn.XLOOKUP($X55,Return_flow_table!$A$4:$A$25,Return_flow_table!M$4:M$25)</f>
        <v>0</v>
      </c>
    </row>
    <row r="56" spans="1:63" x14ac:dyDescent="0.3">
      <c r="A56" t="s">
        <v>193</v>
      </c>
      <c r="B56" t="s">
        <v>154</v>
      </c>
      <c r="C56" t="s">
        <v>99</v>
      </c>
      <c r="D56">
        <v>89.7</v>
      </c>
      <c r="E56" t="s">
        <v>100</v>
      </c>
      <c r="F56" t="s">
        <v>100</v>
      </c>
      <c r="G56" t="s">
        <v>194</v>
      </c>
      <c r="H56" s="41" t="s">
        <v>106</v>
      </c>
      <c r="I56">
        <f>_xlfn.XLOOKUP(B56,Use_Code_Ranking!$A$4:$A$23,Use_Code_Ranking!$B$4:$B$23,9999)</f>
        <v>5</v>
      </c>
      <c r="J56">
        <f t="shared" ca="1" si="0"/>
        <v>1</v>
      </c>
      <c r="K56">
        <f t="shared" ca="1" si="1"/>
        <v>1</v>
      </c>
      <c r="L56">
        <f t="shared" ca="1" si="2"/>
        <v>0</v>
      </c>
      <c r="M56">
        <f t="shared" ca="1" si="3"/>
        <v>0</v>
      </c>
      <c r="N56" t="str">
        <f t="shared" ca="1" si="11"/>
        <v/>
      </c>
      <c r="O56" t="str">
        <f t="shared" ca="1" si="12"/>
        <v/>
      </c>
      <c r="P56" t="str">
        <f t="shared" si="4"/>
        <v/>
      </c>
      <c r="Q56" t="str">
        <f t="shared" si="5"/>
        <v/>
      </c>
      <c r="R56" t="str">
        <f t="shared" si="6"/>
        <v/>
      </c>
      <c r="S56" t="str">
        <f t="shared" si="7"/>
        <v/>
      </c>
      <c r="U56" s="2" t="str">
        <f ca="1">IF(ISBLANK($T56),IF(S56="Irrigation","Irrigation",IF(R56="Irrigation","Irrigation",IF(Q56="Domestic","Domestic",IF(P56="Stockwatering","Stockwatering",IF(N56="IRRIGATION_AND_MUNICIPAL","Irrigation and Municipal",IF(O56="IRRIGATION_AND_DOMESTIC","Irrigation and Domestic Municipality",_xlfn.XLOOKUP(J56,Use_Code_Ranking!$B$4:$B$23,Use_Code_Ranking!$A$4:$A$23))))))),$T56)</f>
        <v>Irrigation</v>
      </c>
      <c r="W56" s="23" t="str">
        <f ca="1"/>
        <v>A013097</v>
      </c>
      <c r="X56" s="4" t="str">
        <f t="shared" ca="1" si="13"/>
        <v>Domestic</v>
      </c>
      <c r="Y56" t="str">
        <f t="shared" ca="1" si="8"/>
        <v>N</v>
      </c>
      <c r="Z56" s="2" t="str">
        <f t="shared" ca="1" si="9"/>
        <v>N</v>
      </c>
      <c r="AA56">
        <f t="shared" ca="1" si="14"/>
        <v>0</v>
      </c>
      <c r="AB56">
        <f t="shared" ca="1" si="14"/>
        <v>0</v>
      </c>
      <c r="AC56">
        <f t="shared" ca="1" si="14"/>
        <v>0</v>
      </c>
      <c r="AD56">
        <f t="shared" ca="1" si="14"/>
        <v>0</v>
      </c>
      <c r="AE56">
        <f t="shared" ca="1" si="14"/>
        <v>0</v>
      </c>
      <c r="AF56">
        <f t="shared" ca="1" si="15"/>
        <v>0</v>
      </c>
      <c r="AG56">
        <f t="shared" ca="1" si="16"/>
        <v>0</v>
      </c>
      <c r="AH56">
        <f t="shared" ca="1" si="15"/>
        <v>0</v>
      </c>
      <c r="AI56">
        <f t="shared" ca="1" si="17"/>
        <v>0</v>
      </c>
      <c r="AJ56">
        <f t="shared" ca="1" si="17"/>
        <v>0</v>
      </c>
      <c r="AK56">
        <f t="shared" ca="1" si="17"/>
        <v>0</v>
      </c>
      <c r="AL56">
        <f t="shared" ca="1" si="17"/>
        <v>0</v>
      </c>
      <c r="AM56" s="4" t="s">
        <v>103</v>
      </c>
      <c r="AZ56">
        <f ca="1">_xlfn.XLOOKUP($X56,Return_flow_table!$A$4:$A$25,Return_flow_table!B$4:B$25)</f>
        <v>0</v>
      </c>
      <c r="BA56">
        <f ca="1">_xlfn.XLOOKUP($X56,Return_flow_table!$A$4:$A$25,Return_flow_table!C$4:C$25)</f>
        <v>0</v>
      </c>
      <c r="BB56">
        <f ca="1">_xlfn.XLOOKUP($X56,Return_flow_table!$A$4:$A$25,Return_flow_table!D$4:D$25)</f>
        <v>0</v>
      </c>
      <c r="BC56">
        <f ca="1">_xlfn.XLOOKUP($X56,Return_flow_table!$A$4:$A$25,Return_flow_table!E$4:E$25)</f>
        <v>0</v>
      </c>
      <c r="BD56">
        <f ca="1">_xlfn.XLOOKUP($X56,Return_flow_table!$A$4:$A$25,Return_flow_table!F$4:F$25)</f>
        <v>0</v>
      </c>
      <c r="BE56">
        <f ca="1">_xlfn.XLOOKUP($X56,Return_flow_table!$A$4:$A$25,Return_flow_table!G$4:G$25)</f>
        <v>0</v>
      </c>
      <c r="BF56">
        <f ca="1">_xlfn.XLOOKUP($X56,Return_flow_table!$A$4:$A$25,Return_flow_table!H$4:H$25)</f>
        <v>0</v>
      </c>
      <c r="BG56">
        <f ca="1">_xlfn.XLOOKUP($X56,Return_flow_table!$A$4:$A$25,Return_flow_table!I$4:I$25)</f>
        <v>0</v>
      </c>
      <c r="BH56">
        <f ca="1">_xlfn.XLOOKUP($X56,Return_flow_table!$A$4:$A$25,Return_flow_table!J$4:J$25)</f>
        <v>0</v>
      </c>
      <c r="BI56">
        <f ca="1">_xlfn.XLOOKUP($X56,Return_flow_table!$A$4:$A$25,Return_flow_table!K$4:K$25)</f>
        <v>0</v>
      </c>
      <c r="BJ56">
        <f ca="1">_xlfn.XLOOKUP($X56,Return_flow_table!$A$4:$A$25,Return_flow_table!L$4:L$25)</f>
        <v>0</v>
      </c>
      <c r="BK56" s="2">
        <f ca="1">_xlfn.XLOOKUP($X56,Return_flow_table!$A$4:$A$25,Return_flow_table!M$4:M$25)</f>
        <v>0</v>
      </c>
    </row>
    <row r="57" spans="1:63" x14ac:dyDescent="0.3">
      <c r="A57" t="s">
        <v>193</v>
      </c>
      <c r="B57" t="s">
        <v>98</v>
      </c>
      <c r="C57" t="s">
        <v>99</v>
      </c>
      <c r="D57">
        <v>89.7</v>
      </c>
      <c r="E57" t="s">
        <v>100</v>
      </c>
      <c r="F57" t="s">
        <v>100</v>
      </c>
      <c r="G57" t="s">
        <v>194</v>
      </c>
      <c r="H57" s="41" t="s">
        <v>106</v>
      </c>
      <c r="I57">
        <f>_xlfn.XLOOKUP(B57,Use_Code_Ranking!$A$4:$A$23,Use_Code_Ranking!$B$4:$B$23,9999)</f>
        <v>1</v>
      </c>
      <c r="J57">
        <f t="shared" ca="1" si="0"/>
        <v>1</v>
      </c>
      <c r="K57">
        <f t="shared" ca="1" si="1"/>
        <v>1</v>
      </c>
      <c r="L57">
        <f t="shared" ca="1" si="2"/>
        <v>0</v>
      </c>
      <c r="M57">
        <f t="shared" ca="1" si="3"/>
        <v>0</v>
      </c>
      <c r="N57" t="str">
        <f t="shared" ca="1" si="11"/>
        <v/>
      </c>
      <c r="O57" t="str">
        <f t="shared" ca="1" si="12"/>
        <v/>
      </c>
      <c r="P57" t="str">
        <f t="shared" si="4"/>
        <v/>
      </c>
      <c r="Q57" t="str">
        <f t="shared" si="5"/>
        <v/>
      </c>
      <c r="R57" t="str">
        <f t="shared" si="6"/>
        <v/>
      </c>
      <c r="S57" t="str">
        <f t="shared" si="7"/>
        <v/>
      </c>
      <c r="U57" s="2" t="str">
        <f ca="1">IF(ISBLANK($T57),IF(S57="Irrigation","Irrigation",IF(R57="Irrigation","Irrigation",IF(Q57="Domestic","Domestic",IF(P57="Stockwatering","Stockwatering",IF(N57="IRRIGATION_AND_MUNICIPAL","Irrigation and Municipal",IF(O57="IRRIGATION_AND_DOMESTIC","Irrigation and Domestic Municipality",_xlfn.XLOOKUP(J57,Use_Code_Ranking!$B$4:$B$23,Use_Code_Ranking!$A$4:$A$23))))))),$T57)</f>
        <v>Irrigation</v>
      </c>
      <c r="W57" s="23" t="str">
        <f ca="1"/>
        <v>A013098</v>
      </c>
      <c r="X57" s="4" t="str">
        <f t="shared" ca="1" si="13"/>
        <v>Irrigation</v>
      </c>
      <c r="Y57" t="str">
        <f t="shared" ca="1" si="8"/>
        <v>N</v>
      </c>
      <c r="Z57" s="2" t="str">
        <f t="shared" ca="1" si="9"/>
        <v>N</v>
      </c>
      <c r="AA57">
        <f t="shared" ca="1" si="14"/>
        <v>0</v>
      </c>
      <c r="AB57">
        <f t="shared" ca="1" si="14"/>
        <v>0</v>
      </c>
      <c r="AC57">
        <f t="shared" ca="1" si="14"/>
        <v>20</v>
      </c>
      <c r="AD57">
        <f t="shared" ca="1" si="14"/>
        <v>20</v>
      </c>
      <c r="AE57">
        <f t="shared" ca="1" si="14"/>
        <v>10</v>
      </c>
      <c r="AF57">
        <f t="shared" ca="1" si="15"/>
        <v>10</v>
      </c>
      <c r="AG57">
        <f t="shared" ca="1" si="16"/>
        <v>0</v>
      </c>
      <c r="AH57">
        <f t="shared" ca="1" si="15"/>
        <v>0</v>
      </c>
      <c r="AI57">
        <f t="shared" ca="1" si="17"/>
        <v>0</v>
      </c>
      <c r="AJ57">
        <f t="shared" ca="1" si="17"/>
        <v>20</v>
      </c>
      <c r="AK57">
        <f t="shared" ca="1" si="17"/>
        <v>20</v>
      </c>
      <c r="AL57">
        <f t="shared" ca="1" si="17"/>
        <v>0</v>
      </c>
      <c r="AM57" s="4" t="s">
        <v>103</v>
      </c>
      <c r="AZ57">
        <f ca="1">_xlfn.XLOOKUP($X57,Return_flow_table!$A$4:$A$25,Return_flow_table!B$4:B$25)</f>
        <v>0</v>
      </c>
      <c r="BA57">
        <f ca="1">_xlfn.XLOOKUP($X57,Return_flow_table!$A$4:$A$25,Return_flow_table!C$4:C$25)</f>
        <v>0</v>
      </c>
      <c r="BB57">
        <f ca="1">_xlfn.XLOOKUP($X57,Return_flow_table!$A$4:$A$25,Return_flow_table!D$4:D$25)</f>
        <v>20</v>
      </c>
      <c r="BC57">
        <f ca="1">_xlfn.XLOOKUP($X57,Return_flow_table!$A$4:$A$25,Return_flow_table!E$4:E$25)</f>
        <v>20</v>
      </c>
      <c r="BD57">
        <f ca="1">_xlfn.XLOOKUP($X57,Return_flow_table!$A$4:$A$25,Return_flow_table!F$4:F$25)</f>
        <v>10</v>
      </c>
      <c r="BE57">
        <f ca="1">_xlfn.XLOOKUP($X57,Return_flow_table!$A$4:$A$25,Return_flow_table!G$4:G$25)</f>
        <v>10</v>
      </c>
      <c r="BF57">
        <f ca="1">_xlfn.XLOOKUP($X57,Return_flow_table!$A$4:$A$25,Return_flow_table!H$4:H$25)</f>
        <v>0</v>
      </c>
      <c r="BG57">
        <f ca="1">_xlfn.XLOOKUP($X57,Return_flow_table!$A$4:$A$25,Return_flow_table!I$4:I$25)</f>
        <v>0</v>
      </c>
      <c r="BH57">
        <f ca="1">_xlfn.XLOOKUP($X57,Return_flow_table!$A$4:$A$25,Return_flow_table!J$4:J$25)</f>
        <v>0</v>
      </c>
      <c r="BI57">
        <f ca="1">_xlfn.XLOOKUP($X57,Return_flow_table!$A$4:$A$25,Return_flow_table!K$4:K$25)</f>
        <v>20</v>
      </c>
      <c r="BJ57">
        <f ca="1">_xlfn.XLOOKUP($X57,Return_flow_table!$A$4:$A$25,Return_flow_table!L$4:L$25)</f>
        <v>20</v>
      </c>
      <c r="BK57" s="2">
        <f ca="1">_xlfn.XLOOKUP($X57,Return_flow_table!$A$4:$A$25,Return_flow_table!M$4:M$25)</f>
        <v>0</v>
      </c>
    </row>
    <row r="58" spans="1:63" x14ac:dyDescent="0.3">
      <c r="A58" t="s">
        <v>195</v>
      </c>
      <c r="B58" t="s">
        <v>98</v>
      </c>
      <c r="C58" t="s">
        <v>99</v>
      </c>
      <c r="D58">
        <v>21.8</v>
      </c>
      <c r="E58" t="s">
        <v>100</v>
      </c>
      <c r="F58" t="s">
        <v>100</v>
      </c>
      <c r="G58" t="s">
        <v>196</v>
      </c>
      <c r="H58" s="41" t="s">
        <v>102</v>
      </c>
      <c r="I58">
        <f>_xlfn.XLOOKUP(B58,Use_Code_Ranking!$A$4:$A$23,Use_Code_Ranking!$B$4:$B$23,9999)</f>
        <v>1</v>
      </c>
      <c r="J58">
        <f t="shared" ca="1" si="0"/>
        <v>1</v>
      </c>
      <c r="K58">
        <f t="shared" ca="1" si="1"/>
        <v>1</v>
      </c>
      <c r="L58">
        <f t="shared" ca="1" si="2"/>
        <v>0</v>
      </c>
      <c r="M58">
        <f t="shared" ca="1" si="3"/>
        <v>0</v>
      </c>
      <c r="N58" t="str">
        <f t="shared" ca="1" si="11"/>
        <v/>
      </c>
      <c r="O58" t="str">
        <f t="shared" ca="1" si="12"/>
        <v/>
      </c>
      <c r="P58" t="str">
        <f t="shared" si="4"/>
        <v/>
      </c>
      <c r="Q58" t="str">
        <f t="shared" si="5"/>
        <v/>
      </c>
      <c r="R58" t="str">
        <f t="shared" si="6"/>
        <v/>
      </c>
      <c r="S58" t="str">
        <f t="shared" si="7"/>
        <v/>
      </c>
      <c r="U58" s="2" t="str">
        <f ca="1">IF(ISBLANK($T58),IF(S58="Irrigation","Irrigation",IF(R58="Irrigation","Irrigation",IF(Q58="Domestic","Domestic",IF(P58="Stockwatering","Stockwatering",IF(N58="IRRIGATION_AND_MUNICIPAL","Irrigation and Municipal",IF(O58="IRRIGATION_AND_DOMESTIC","Irrigation and Domestic Municipality",_xlfn.XLOOKUP(J58,Use_Code_Ranking!$B$4:$B$23,Use_Code_Ranking!$A$4:$A$23))))))),$T58)</f>
        <v>Irrigation</v>
      </c>
      <c r="W58" s="23" t="str">
        <f ca="1"/>
        <v>A013105</v>
      </c>
      <c r="X58" s="4" t="str">
        <f t="shared" ca="1" si="13"/>
        <v>Irrigation</v>
      </c>
      <c r="Y58" t="str">
        <f t="shared" ca="1" si="8"/>
        <v>N</v>
      </c>
      <c r="Z58" s="2" t="str">
        <f t="shared" ca="1" si="9"/>
        <v>N</v>
      </c>
      <c r="AA58">
        <f t="shared" ca="1" si="14"/>
        <v>0</v>
      </c>
      <c r="AB58">
        <f t="shared" ca="1" si="14"/>
        <v>0</v>
      </c>
      <c r="AC58">
        <f t="shared" ca="1" si="14"/>
        <v>20</v>
      </c>
      <c r="AD58">
        <f t="shared" ca="1" si="14"/>
        <v>20</v>
      </c>
      <c r="AE58">
        <f t="shared" ca="1" si="14"/>
        <v>10</v>
      </c>
      <c r="AF58">
        <f t="shared" ca="1" si="15"/>
        <v>10</v>
      </c>
      <c r="AG58">
        <f t="shared" ca="1" si="16"/>
        <v>0</v>
      </c>
      <c r="AH58">
        <f t="shared" ca="1" si="15"/>
        <v>0</v>
      </c>
      <c r="AI58">
        <f t="shared" ca="1" si="17"/>
        <v>0</v>
      </c>
      <c r="AJ58">
        <f t="shared" ca="1" si="17"/>
        <v>20</v>
      </c>
      <c r="AK58">
        <f t="shared" ca="1" si="17"/>
        <v>20</v>
      </c>
      <c r="AL58">
        <f t="shared" ca="1" si="17"/>
        <v>0</v>
      </c>
      <c r="AM58" s="4" t="s">
        <v>103</v>
      </c>
      <c r="AZ58">
        <f ca="1">_xlfn.XLOOKUP($X58,Return_flow_table!$A$4:$A$25,Return_flow_table!B$4:B$25)</f>
        <v>0</v>
      </c>
      <c r="BA58">
        <f ca="1">_xlfn.XLOOKUP($X58,Return_flow_table!$A$4:$A$25,Return_flow_table!C$4:C$25)</f>
        <v>0</v>
      </c>
      <c r="BB58">
        <f ca="1">_xlfn.XLOOKUP($X58,Return_flow_table!$A$4:$A$25,Return_flow_table!D$4:D$25)</f>
        <v>20</v>
      </c>
      <c r="BC58">
        <f ca="1">_xlfn.XLOOKUP($X58,Return_flow_table!$A$4:$A$25,Return_flow_table!E$4:E$25)</f>
        <v>20</v>
      </c>
      <c r="BD58">
        <f ca="1">_xlfn.XLOOKUP($X58,Return_flow_table!$A$4:$A$25,Return_flow_table!F$4:F$25)</f>
        <v>10</v>
      </c>
      <c r="BE58">
        <f ca="1">_xlfn.XLOOKUP($X58,Return_flow_table!$A$4:$A$25,Return_flow_table!G$4:G$25)</f>
        <v>10</v>
      </c>
      <c r="BF58">
        <f ca="1">_xlfn.XLOOKUP($X58,Return_flow_table!$A$4:$A$25,Return_flow_table!H$4:H$25)</f>
        <v>0</v>
      </c>
      <c r="BG58">
        <f ca="1">_xlfn.XLOOKUP($X58,Return_flow_table!$A$4:$A$25,Return_flow_table!I$4:I$25)</f>
        <v>0</v>
      </c>
      <c r="BH58">
        <f ca="1">_xlfn.XLOOKUP($X58,Return_flow_table!$A$4:$A$25,Return_flow_table!J$4:J$25)</f>
        <v>0</v>
      </c>
      <c r="BI58">
        <f ca="1">_xlfn.XLOOKUP($X58,Return_flow_table!$A$4:$A$25,Return_flow_table!K$4:K$25)</f>
        <v>20</v>
      </c>
      <c r="BJ58">
        <f ca="1">_xlfn.XLOOKUP($X58,Return_flow_table!$A$4:$A$25,Return_flow_table!L$4:L$25)</f>
        <v>20</v>
      </c>
      <c r="BK58" s="2">
        <f ca="1">_xlfn.XLOOKUP($X58,Return_flow_table!$A$4:$A$25,Return_flow_table!M$4:M$25)</f>
        <v>0</v>
      </c>
    </row>
    <row r="59" spans="1:63" x14ac:dyDescent="0.3">
      <c r="A59" t="s">
        <v>197</v>
      </c>
      <c r="B59" t="s">
        <v>181</v>
      </c>
      <c r="C59" t="s">
        <v>99</v>
      </c>
      <c r="D59">
        <v>6.3</v>
      </c>
      <c r="E59" t="s">
        <v>100</v>
      </c>
      <c r="F59" t="s">
        <v>100</v>
      </c>
      <c r="G59" t="s">
        <v>198</v>
      </c>
      <c r="H59" s="41" t="s">
        <v>199</v>
      </c>
      <c r="I59">
        <f>_xlfn.XLOOKUP(B59,Use_Code_Ranking!$A$4:$A$23,Use_Code_Ranking!$B$4:$B$23,9999)</f>
        <v>9</v>
      </c>
      <c r="J59">
        <f t="shared" ca="1" si="0"/>
        <v>9</v>
      </c>
      <c r="K59">
        <f t="shared" ca="1" si="1"/>
        <v>0</v>
      </c>
      <c r="L59">
        <f t="shared" ca="1" si="2"/>
        <v>0</v>
      </c>
      <c r="M59">
        <f t="shared" ca="1" si="3"/>
        <v>0</v>
      </c>
      <c r="N59" t="str">
        <f t="shared" ca="1" si="11"/>
        <v/>
      </c>
      <c r="O59" t="str">
        <f t="shared" ca="1" si="12"/>
        <v/>
      </c>
      <c r="P59" t="str">
        <f t="shared" si="4"/>
        <v/>
      </c>
      <c r="Q59" t="str">
        <f t="shared" si="5"/>
        <v/>
      </c>
      <c r="R59" t="str">
        <f t="shared" si="6"/>
        <v/>
      </c>
      <c r="S59" t="str">
        <f t="shared" si="7"/>
        <v/>
      </c>
      <c r="U59" s="2" t="str">
        <f ca="1">IF(ISBLANK($T59),IF(S59="Irrigation","Irrigation",IF(R59="Irrigation","Irrigation",IF(Q59="Domestic","Domestic",IF(P59="Stockwatering","Stockwatering",IF(N59="IRRIGATION_AND_MUNICIPAL","Irrigation and Municipal",IF(O59="IRRIGATION_AND_DOMESTIC","Irrigation and Domestic Municipality",_xlfn.XLOOKUP(J59,Use_Code_Ranking!$B$4:$B$23,Use_Code_Ranking!$A$4:$A$23))))))),$T59)</f>
        <v>Recreational</v>
      </c>
      <c r="W59" s="23" t="str">
        <f ca="1"/>
        <v>A013126A</v>
      </c>
      <c r="X59" s="4" t="str">
        <f t="shared" ca="1" si="13"/>
        <v>Irrigation</v>
      </c>
      <c r="Y59" t="str">
        <f t="shared" ca="1" si="8"/>
        <v>N</v>
      </c>
      <c r="Z59" s="2" t="str">
        <f t="shared" ca="1" si="9"/>
        <v>N</v>
      </c>
      <c r="AA59">
        <f t="shared" ca="1" si="14"/>
        <v>0</v>
      </c>
      <c r="AB59">
        <f t="shared" ca="1" si="14"/>
        <v>0</v>
      </c>
      <c r="AC59">
        <f t="shared" ca="1" si="14"/>
        <v>20</v>
      </c>
      <c r="AD59">
        <f t="shared" ca="1" si="14"/>
        <v>20</v>
      </c>
      <c r="AE59">
        <f t="shared" ca="1" si="14"/>
        <v>10</v>
      </c>
      <c r="AF59">
        <f t="shared" ca="1" si="15"/>
        <v>10</v>
      </c>
      <c r="AG59">
        <f t="shared" ca="1" si="16"/>
        <v>0</v>
      </c>
      <c r="AH59">
        <f t="shared" ca="1" si="15"/>
        <v>0</v>
      </c>
      <c r="AI59">
        <f t="shared" ca="1" si="17"/>
        <v>0</v>
      </c>
      <c r="AJ59">
        <f t="shared" ca="1" si="17"/>
        <v>20</v>
      </c>
      <c r="AK59">
        <f t="shared" ca="1" si="17"/>
        <v>20</v>
      </c>
      <c r="AL59">
        <f t="shared" ca="1" si="17"/>
        <v>0</v>
      </c>
      <c r="AM59" s="4" t="s">
        <v>103</v>
      </c>
      <c r="AZ59">
        <f ca="1">_xlfn.XLOOKUP($X59,Return_flow_table!$A$4:$A$25,Return_flow_table!B$4:B$25)</f>
        <v>0</v>
      </c>
      <c r="BA59">
        <f ca="1">_xlfn.XLOOKUP($X59,Return_flow_table!$A$4:$A$25,Return_flow_table!C$4:C$25)</f>
        <v>0</v>
      </c>
      <c r="BB59">
        <f ca="1">_xlfn.XLOOKUP($X59,Return_flow_table!$A$4:$A$25,Return_flow_table!D$4:D$25)</f>
        <v>20</v>
      </c>
      <c r="BC59">
        <f ca="1">_xlfn.XLOOKUP($X59,Return_flow_table!$A$4:$A$25,Return_flow_table!E$4:E$25)</f>
        <v>20</v>
      </c>
      <c r="BD59">
        <f ca="1">_xlfn.XLOOKUP($X59,Return_flow_table!$A$4:$A$25,Return_flow_table!F$4:F$25)</f>
        <v>10</v>
      </c>
      <c r="BE59">
        <f ca="1">_xlfn.XLOOKUP($X59,Return_flow_table!$A$4:$A$25,Return_flow_table!G$4:G$25)</f>
        <v>10</v>
      </c>
      <c r="BF59">
        <f ca="1">_xlfn.XLOOKUP($X59,Return_flow_table!$A$4:$A$25,Return_flow_table!H$4:H$25)</f>
        <v>0</v>
      </c>
      <c r="BG59">
        <f ca="1">_xlfn.XLOOKUP($X59,Return_flow_table!$A$4:$A$25,Return_flow_table!I$4:I$25)</f>
        <v>0</v>
      </c>
      <c r="BH59">
        <f ca="1">_xlfn.XLOOKUP($X59,Return_flow_table!$A$4:$A$25,Return_flow_table!J$4:J$25)</f>
        <v>0</v>
      </c>
      <c r="BI59">
        <f ca="1">_xlfn.XLOOKUP($X59,Return_flow_table!$A$4:$A$25,Return_flow_table!K$4:K$25)</f>
        <v>20</v>
      </c>
      <c r="BJ59">
        <f ca="1">_xlfn.XLOOKUP($X59,Return_flow_table!$A$4:$A$25,Return_flow_table!L$4:L$25)</f>
        <v>20</v>
      </c>
      <c r="BK59" s="2">
        <f ca="1">_xlfn.XLOOKUP($X59,Return_flow_table!$A$4:$A$25,Return_flow_table!M$4:M$25)</f>
        <v>0</v>
      </c>
    </row>
    <row r="60" spans="1:63" x14ac:dyDescent="0.3">
      <c r="A60" t="s">
        <v>200</v>
      </c>
      <c r="B60" t="s">
        <v>98</v>
      </c>
      <c r="C60" t="s">
        <v>99</v>
      </c>
      <c r="D60">
        <v>71.2</v>
      </c>
      <c r="E60" t="s">
        <v>100</v>
      </c>
      <c r="F60" t="s">
        <v>100</v>
      </c>
      <c r="G60" t="s">
        <v>201</v>
      </c>
      <c r="H60" s="41" t="s">
        <v>102</v>
      </c>
      <c r="I60">
        <f>_xlfn.XLOOKUP(B60,Use_Code_Ranking!$A$4:$A$23,Use_Code_Ranking!$B$4:$B$23,9999)</f>
        <v>1</v>
      </c>
      <c r="J60">
        <f t="shared" ca="1" si="0"/>
        <v>1</v>
      </c>
      <c r="K60">
        <f t="shared" ca="1" si="1"/>
        <v>1</v>
      </c>
      <c r="L60">
        <f t="shared" ca="1" si="2"/>
        <v>0</v>
      </c>
      <c r="M60">
        <f t="shared" ca="1" si="3"/>
        <v>0</v>
      </c>
      <c r="N60" t="str">
        <f t="shared" ca="1" si="11"/>
        <v/>
      </c>
      <c r="O60" t="str">
        <f t="shared" ca="1" si="12"/>
        <v/>
      </c>
      <c r="P60" t="str">
        <f t="shared" si="4"/>
        <v/>
      </c>
      <c r="Q60" t="str">
        <f t="shared" si="5"/>
        <v/>
      </c>
      <c r="R60" t="str">
        <f t="shared" si="6"/>
        <v/>
      </c>
      <c r="S60" t="str">
        <f t="shared" si="7"/>
        <v/>
      </c>
      <c r="U60" s="2" t="str">
        <f ca="1">IF(ISBLANK($T60),IF(S60="Irrigation","Irrigation",IF(R60="Irrigation","Irrigation",IF(Q60="Domestic","Domestic",IF(P60="Stockwatering","Stockwatering",IF(N60="IRRIGATION_AND_MUNICIPAL","Irrigation and Municipal",IF(O60="IRRIGATION_AND_DOMESTIC","Irrigation and Domestic Municipality",_xlfn.XLOOKUP(J60,Use_Code_Ranking!$B$4:$B$23,Use_Code_Ranking!$A$4:$A$23))))))),$T60)</f>
        <v>Irrigation</v>
      </c>
      <c r="W60" s="23" t="str">
        <f ca="1"/>
        <v>A013126B</v>
      </c>
      <c r="X60" s="4" t="str">
        <f t="shared" ca="1" si="13"/>
        <v>Irrigation</v>
      </c>
      <c r="Y60" t="str">
        <f t="shared" ca="1" si="8"/>
        <v>N</v>
      </c>
      <c r="Z60" s="2" t="str">
        <f t="shared" ca="1" si="9"/>
        <v>N</v>
      </c>
      <c r="AA60">
        <f t="shared" ca="1" si="14"/>
        <v>0</v>
      </c>
      <c r="AB60">
        <f t="shared" ca="1" si="14"/>
        <v>0</v>
      </c>
      <c r="AC60">
        <f t="shared" ca="1" si="14"/>
        <v>20</v>
      </c>
      <c r="AD60">
        <f t="shared" ca="1" si="14"/>
        <v>20</v>
      </c>
      <c r="AE60">
        <f t="shared" ca="1" si="14"/>
        <v>10</v>
      </c>
      <c r="AF60">
        <f t="shared" ca="1" si="15"/>
        <v>10</v>
      </c>
      <c r="AG60">
        <f t="shared" ca="1" si="16"/>
        <v>0</v>
      </c>
      <c r="AH60">
        <f t="shared" ca="1" si="15"/>
        <v>0</v>
      </c>
      <c r="AI60">
        <f t="shared" ca="1" si="17"/>
        <v>0</v>
      </c>
      <c r="AJ60">
        <f t="shared" ca="1" si="17"/>
        <v>20</v>
      </c>
      <c r="AK60">
        <f t="shared" ca="1" si="17"/>
        <v>20</v>
      </c>
      <c r="AL60">
        <f t="shared" ca="1" si="17"/>
        <v>0</v>
      </c>
      <c r="AM60" s="4" t="s">
        <v>103</v>
      </c>
      <c r="AZ60">
        <f ca="1">_xlfn.XLOOKUP($X60,Return_flow_table!$A$4:$A$25,Return_flow_table!B$4:B$25)</f>
        <v>0</v>
      </c>
      <c r="BA60">
        <f ca="1">_xlfn.XLOOKUP($X60,Return_flow_table!$A$4:$A$25,Return_flow_table!C$4:C$25)</f>
        <v>0</v>
      </c>
      <c r="BB60">
        <f ca="1">_xlfn.XLOOKUP($X60,Return_flow_table!$A$4:$A$25,Return_flow_table!D$4:D$25)</f>
        <v>20</v>
      </c>
      <c r="BC60">
        <f ca="1">_xlfn.XLOOKUP($X60,Return_flow_table!$A$4:$A$25,Return_flow_table!E$4:E$25)</f>
        <v>20</v>
      </c>
      <c r="BD60">
        <f ca="1">_xlfn.XLOOKUP($X60,Return_flow_table!$A$4:$A$25,Return_flow_table!F$4:F$25)</f>
        <v>10</v>
      </c>
      <c r="BE60">
        <f ca="1">_xlfn.XLOOKUP($X60,Return_flow_table!$A$4:$A$25,Return_flow_table!G$4:G$25)</f>
        <v>10</v>
      </c>
      <c r="BF60">
        <f ca="1">_xlfn.XLOOKUP($X60,Return_flow_table!$A$4:$A$25,Return_flow_table!H$4:H$25)</f>
        <v>0</v>
      </c>
      <c r="BG60">
        <f ca="1">_xlfn.XLOOKUP($X60,Return_flow_table!$A$4:$A$25,Return_flow_table!I$4:I$25)</f>
        <v>0</v>
      </c>
      <c r="BH60">
        <f ca="1">_xlfn.XLOOKUP($X60,Return_flow_table!$A$4:$A$25,Return_flow_table!J$4:J$25)</f>
        <v>0</v>
      </c>
      <c r="BI60">
        <f ca="1">_xlfn.XLOOKUP($X60,Return_flow_table!$A$4:$A$25,Return_flow_table!K$4:K$25)</f>
        <v>20</v>
      </c>
      <c r="BJ60">
        <f ca="1">_xlfn.XLOOKUP($X60,Return_flow_table!$A$4:$A$25,Return_flow_table!L$4:L$25)</f>
        <v>20</v>
      </c>
      <c r="BK60" s="2">
        <f ca="1">_xlfn.XLOOKUP($X60,Return_flow_table!$A$4:$A$25,Return_flow_table!M$4:M$25)</f>
        <v>0</v>
      </c>
    </row>
    <row r="61" spans="1:63" x14ac:dyDescent="0.3">
      <c r="A61" t="s">
        <v>202</v>
      </c>
      <c r="B61" t="s">
        <v>98</v>
      </c>
      <c r="C61" t="s">
        <v>99</v>
      </c>
      <c r="D61">
        <v>14.6</v>
      </c>
      <c r="E61" t="s">
        <v>100</v>
      </c>
      <c r="F61" t="s">
        <v>100</v>
      </c>
      <c r="G61" t="s">
        <v>203</v>
      </c>
      <c r="H61" s="41" t="s">
        <v>178</v>
      </c>
      <c r="I61">
        <f>_xlfn.XLOOKUP(B61,Use_Code_Ranking!$A$4:$A$23,Use_Code_Ranking!$B$4:$B$23,9999)</f>
        <v>1</v>
      </c>
      <c r="J61">
        <f t="shared" ca="1" si="0"/>
        <v>1</v>
      </c>
      <c r="K61">
        <f t="shared" ca="1" si="1"/>
        <v>1</v>
      </c>
      <c r="L61">
        <f t="shared" ca="1" si="2"/>
        <v>0</v>
      </c>
      <c r="M61">
        <f t="shared" ca="1" si="3"/>
        <v>0</v>
      </c>
      <c r="N61" t="str">
        <f t="shared" ca="1" si="11"/>
        <v/>
      </c>
      <c r="O61" t="str">
        <f t="shared" ca="1" si="12"/>
        <v/>
      </c>
      <c r="P61" t="str">
        <f t="shared" si="4"/>
        <v/>
      </c>
      <c r="Q61" t="str">
        <f t="shared" si="5"/>
        <v/>
      </c>
      <c r="R61" t="str">
        <f t="shared" si="6"/>
        <v/>
      </c>
      <c r="S61" t="str">
        <f t="shared" si="7"/>
        <v/>
      </c>
      <c r="U61" s="2" t="str">
        <f ca="1">IF(ISBLANK($T61),IF(S61="Irrigation","Irrigation",IF(R61="Irrigation","Irrigation",IF(Q61="Domestic","Domestic",IF(P61="Stockwatering","Stockwatering",IF(N61="IRRIGATION_AND_MUNICIPAL","Irrigation and Municipal",IF(O61="IRRIGATION_AND_DOMESTIC","Irrigation and Domestic Municipality",_xlfn.XLOOKUP(J61,Use_Code_Ranking!$B$4:$B$23,Use_Code_Ranking!$A$4:$A$23))))))),$T61)</f>
        <v>Irrigation</v>
      </c>
      <c r="W61" s="23" t="str">
        <f ca="1"/>
        <v>A013135</v>
      </c>
      <c r="X61" s="4" t="str">
        <f t="shared" ca="1" si="13"/>
        <v>Irrigation</v>
      </c>
      <c r="Y61" t="str">
        <f t="shared" ca="1" si="8"/>
        <v>N</v>
      </c>
      <c r="Z61" s="2" t="str">
        <f t="shared" ca="1" si="9"/>
        <v>N</v>
      </c>
      <c r="AA61">
        <f t="shared" ca="1" si="14"/>
        <v>0</v>
      </c>
      <c r="AB61">
        <f t="shared" ca="1" si="14"/>
        <v>0</v>
      </c>
      <c r="AC61">
        <f t="shared" ca="1" si="14"/>
        <v>20</v>
      </c>
      <c r="AD61">
        <f t="shared" ca="1" si="14"/>
        <v>20</v>
      </c>
      <c r="AE61">
        <f t="shared" ca="1" si="14"/>
        <v>10</v>
      </c>
      <c r="AF61">
        <f t="shared" ca="1" si="15"/>
        <v>10</v>
      </c>
      <c r="AG61">
        <f t="shared" ca="1" si="16"/>
        <v>0</v>
      </c>
      <c r="AH61">
        <f t="shared" ca="1" si="15"/>
        <v>0</v>
      </c>
      <c r="AI61">
        <f t="shared" ca="1" si="17"/>
        <v>0</v>
      </c>
      <c r="AJ61">
        <f t="shared" ca="1" si="17"/>
        <v>20</v>
      </c>
      <c r="AK61">
        <f t="shared" ca="1" si="17"/>
        <v>20</v>
      </c>
      <c r="AL61">
        <f t="shared" ca="1" si="17"/>
        <v>0</v>
      </c>
      <c r="AM61" s="4" t="s">
        <v>103</v>
      </c>
      <c r="AZ61">
        <f ca="1">_xlfn.XLOOKUP($X61,Return_flow_table!$A$4:$A$25,Return_flow_table!B$4:B$25)</f>
        <v>0</v>
      </c>
      <c r="BA61">
        <f ca="1">_xlfn.XLOOKUP($X61,Return_flow_table!$A$4:$A$25,Return_flow_table!C$4:C$25)</f>
        <v>0</v>
      </c>
      <c r="BB61">
        <f ca="1">_xlfn.XLOOKUP($X61,Return_flow_table!$A$4:$A$25,Return_flow_table!D$4:D$25)</f>
        <v>20</v>
      </c>
      <c r="BC61">
        <f ca="1">_xlfn.XLOOKUP($X61,Return_flow_table!$A$4:$A$25,Return_flow_table!E$4:E$25)</f>
        <v>20</v>
      </c>
      <c r="BD61">
        <f ca="1">_xlfn.XLOOKUP($X61,Return_flow_table!$A$4:$A$25,Return_flow_table!F$4:F$25)</f>
        <v>10</v>
      </c>
      <c r="BE61">
        <f ca="1">_xlfn.XLOOKUP($X61,Return_flow_table!$A$4:$A$25,Return_flow_table!G$4:G$25)</f>
        <v>10</v>
      </c>
      <c r="BF61">
        <f ca="1">_xlfn.XLOOKUP($X61,Return_flow_table!$A$4:$A$25,Return_flow_table!H$4:H$25)</f>
        <v>0</v>
      </c>
      <c r="BG61">
        <f ca="1">_xlfn.XLOOKUP($X61,Return_flow_table!$A$4:$A$25,Return_flow_table!I$4:I$25)</f>
        <v>0</v>
      </c>
      <c r="BH61">
        <f ca="1">_xlfn.XLOOKUP($X61,Return_flow_table!$A$4:$A$25,Return_flow_table!J$4:J$25)</f>
        <v>0</v>
      </c>
      <c r="BI61">
        <f ca="1">_xlfn.XLOOKUP($X61,Return_flow_table!$A$4:$A$25,Return_flow_table!K$4:K$25)</f>
        <v>20</v>
      </c>
      <c r="BJ61">
        <f ca="1">_xlfn.XLOOKUP($X61,Return_flow_table!$A$4:$A$25,Return_flow_table!L$4:L$25)</f>
        <v>20</v>
      </c>
      <c r="BK61" s="2">
        <f ca="1">_xlfn.XLOOKUP($X61,Return_flow_table!$A$4:$A$25,Return_flow_table!M$4:M$25)</f>
        <v>0</v>
      </c>
    </row>
    <row r="62" spans="1:63" x14ac:dyDescent="0.3">
      <c r="A62" t="s">
        <v>204</v>
      </c>
      <c r="B62" t="s">
        <v>110</v>
      </c>
      <c r="C62" t="s">
        <v>99</v>
      </c>
      <c r="D62">
        <v>160044</v>
      </c>
      <c r="E62" t="s">
        <v>100</v>
      </c>
      <c r="F62" t="s">
        <v>100</v>
      </c>
      <c r="G62" t="s">
        <v>205</v>
      </c>
      <c r="H62" s="41" t="s">
        <v>178</v>
      </c>
      <c r="I62">
        <f>_xlfn.XLOOKUP(B62,Use_Code_Ranking!$A$4:$A$23,Use_Code_Ranking!$B$4:$B$23,9999)</f>
        <v>3</v>
      </c>
      <c r="J62">
        <f t="shared" ca="1" si="0"/>
        <v>1</v>
      </c>
      <c r="K62">
        <f t="shared" ca="1" si="1"/>
        <v>1</v>
      </c>
      <c r="L62">
        <f t="shared" ca="1" si="2"/>
        <v>1</v>
      </c>
      <c r="M62">
        <f t="shared" ca="1" si="3"/>
        <v>1</v>
      </c>
      <c r="N62" t="str">
        <f ca="1">IF(AND(K62&gt;0,L62&gt;0),"IRRIGATION_AND_MUNICIPAL","")</f>
        <v>IRRIGATION_AND_MUNICIPAL</v>
      </c>
      <c r="O62" t="str">
        <f t="shared" ca="1" si="12"/>
        <v>IRRIGATION_AND_DOMESTIC</v>
      </c>
      <c r="P62" t="str">
        <f t="shared" si="4"/>
        <v/>
      </c>
      <c r="Q62" t="str">
        <f t="shared" si="5"/>
        <v/>
      </c>
      <c r="R62" t="str">
        <f t="shared" si="6"/>
        <v/>
      </c>
      <c r="S62" t="str">
        <f t="shared" si="7"/>
        <v/>
      </c>
      <c r="U62" s="2" t="str">
        <f ca="1">IF(ISBLANK($T62),IF(S62="Irrigation","Irrigation",IF(R62="Irrigation","Irrigation",IF(Q62="Domestic","Domestic",IF(P62="Stockwatering","Stockwatering",IF(N62="IRRIGATION_AND_MUNICIPAL","Irrigation and Municipal",IF(O62="IRRIGATION_AND_DOMESTIC","Irrigation and Domestic Municipality",_xlfn.XLOOKUP(J62,Use_Code_Ranking!$B$4:$B$23,Use_Code_Ranking!$A$4:$A$23))))))),$T62)</f>
        <v>Irrigation and Municipal</v>
      </c>
      <c r="W62" s="23" t="str">
        <f ca="1"/>
        <v>A013151</v>
      </c>
      <c r="X62" s="4" t="str">
        <f t="shared" ca="1" si="13"/>
        <v>Irrigation</v>
      </c>
      <c r="Y62" t="str">
        <f t="shared" ca="1" si="8"/>
        <v>N</v>
      </c>
      <c r="Z62" s="2" t="str">
        <f t="shared" ca="1" si="9"/>
        <v>N</v>
      </c>
      <c r="AA62">
        <f t="shared" ca="1" si="14"/>
        <v>0</v>
      </c>
      <c r="AB62">
        <f t="shared" ca="1" si="14"/>
        <v>0</v>
      </c>
      <c r="AC62">
        <f t="shared" ca="1" si="14"/>
        <v>20</v>
      </c>
      <c r="AD62">
        <f t="shared" ca="1" si="14"/>
        <v>20</v>
      </c>
      <c r="AE62">
        <f t="shared" ca="1" si="14"/>
        <v>10</v>
      </c>
      <c r="AF62">
        <f t="shared" ca="1" si="15"/>
        <v>10</v>
      </c>
      <c r="AG62">
        <f t="shared" ca="1" si="16"/>
        <v>0</v>
      </c>
      <c r="AH62">
        <f t="shared" ca="1" si="15"/>
        <v>0</v>
      </c>
      <c r="AI62">
        <f t="shared" ca="1" si="17"/>
        <v>0</v>
      </c>
      <c r="AJ62">
        <f t="shared" ca="1" si="17"/>
        <v>20</v>
      </c>
      <c r="AK62">
        <f t="shared" ca="1" si="17"/>
        <v>20</v>
      </c>
      <c r="AL62">
        <f t="shared" ca="1" si="17"/>
        <v>0</v>
      </c>
      <c r="AM62" s="4" t="s">
        <v>103</v>
      </c>
      <c r="AZ62">
        <f ca="1">_xlfn.XLOOKUP($X62,Return_flow_table!$A$4:$A$25,Return_flow_table!B$4:B$25)</f>
        <v>0</v>
      </c>
      <c r="BA62">
        <f ca="1">_xlfn.XLOOKUP($X62,Return_flow_table!$A$4:$A$25,Return_flow_table!C$4:C$25)</f>
        <v>0</v>
      </c>
      <c r="BB62">
        <f ca="1">_xlfn.XLOOKUP($X62,Return_flow_table!$A$4:$A$25,Return_flow_table!D$4:D$25)</f>
        <v>20</v>
      </c>
      <c r="BC62">
        <f ca="1">_xlfn.XLOOKUP($X62,Return_flow_table!$A$4:$A$25,Return_flow_table!E$4:E$25)</f>
        <v>20</v>
      </c>
      <c r="BD62">
        <f ca="1">_xlfn.XLOOKUP($X62,Return_flow_table!$A$4:$A$25,Return_flow_table!F$4:F$25)</f>
        <v>10</v>
      </c>
      <c r="BE62">
        <f ca="1">_xlfn.XLOOKUP($X62,Return_flow_table!$A$4:$A$25,Return_flow_table!G$4:G$25)</f>
        <v>10</v>
      </c>
      <c r="BF62">
        <f ca="1">_xlfn.XLOOKUP($X62,Return_flow_table!$A$4:$A$25,Return_flow_table!H$4:H$25)</f>
        <v>0</v>
      </c>
      <c r="BG62">
        <f ca="1">_xlfn.XLOOKUP($X62,Return_flow_table!$A$4:$A$25,Return_flow_table!I$4:I$25)</f>
        <v>0</v>
      </c>
      <c r="BH62">
        <f ca="1">_xlfn.XLOOKUP($X62,Return_flow_table!$A$4:$A$25,Return_flow_table!J$4:J$25)</f>
        <v>0</v>
      </c>
      <c r="BI62">
        <f ca="1">_xlfn.XLOOKUP($X62,Return_flow_table!$A$4:$A$25,Return_flow_table!K$4:K$25)</f>
        <v>20</v>
      </c>
      <c r="BJ62">
        <f ca="1">_xlfn.XLOOKUP($X62,Return_flow_table!$A$4:$A$25,Return_flow_table!L$4:L$25)</f>
        <v>20</v>
      </c>
      <c r="BK62" s="2">
        <f ca="1">_xlfn.XLOOKUP($X62,Return_flow_table!$A$4:$A$25,Return_flow_table!M$4:M$25)</f>
        <v>0</v>
      </c>
    </row>
    <row r="63" spans="1:63" x14ac:dyDescent="0.3">
      <c r="A63" t="s">
        <v>204</v>
      </c>
      <c r="B63" t="s">
        <v>98</v>
      </c>
      <c r="C63" t="s">
        <v>99</v>
      </c>
      <c r="D63">
        <v>160044</v>
      </c>
      <c r="E63" t="s">
        <v>100</v>
      </c>
      <c r="F63" t="s">
        <v>100</v>
      </c>
      <c r="G63" t="s">
        <v>205</v>
      </c>
      <c r="H63" s="41" t="s">
        <v>178</v>
      </c>
      <c r="I63">
        <f>_xlfn.XLOOKUP(B63,Use_Code_Ranking!$A$4:$A$23,Use_Code_Ranking!$B$4:$B$23,9999)</f>
        <v>1</v>
      </c>
      <c r="J63">
        <f t="shared" ca="1" si="0"/>
        <v>1</v>
      </c>
      <c r="K63">
        <f t="shared" ca="1" si="1"/>
        <v>1</v>
      </c>
      <c r="L63">
        <f t="shared" ca="1" si="2"/>
        <v>1</v>
      </c>
      <c r="M63">
        <f t="shared" ca="1" si="3"/>
        <v>1</v>
      </c>
      <c r="N63" t="str">
        <f t="shared" ca="1" si="11"/>
        <v>IRRIGATION_AND_MUNICIPAL</v>
      </c>
      <c r="O63" t="str">
        <f t="shared" ca="1" si="12"/>
        <v>IRRIGATION_AND_DOMESTIC</v>
      </c>
      <c r="P63" t="str">
        <f t="shared" si="4"/>
        <v/>
      </c>
      <c r="Q63" t="str">
        <f t="shared" si="5"/>
        <v/>
      </c>
      <c r="R63" t="str">
        <f t="shared" si="6"/>
        <v/>
      </c>
      <c r="S63" t="str">
        <f t="shared" si="7"/>
        <v/>
      </c>
      <c r="U63" s="2" t="str">
        <f ca="1">IF(ISBLANK($T63),IF(S63="Irrigation","Irrigation",IF(R63="Irrigation","Irrigation",IF(Q63="Domestic","Domestic",IF(P63="Stockwatering","Stockwatering",IF(N63="IRRIGATION_AND_MUNICIPAL","Irrigation and Municipal",IF(O63="IRRIGATION_AND_DOMESTIC","Irrigation and Domestic Municipality",_xlfn.XLOOKUP(J63,Use_Code_Ranking!$B$4:$B$23,Use_Code_Ranking!$A$4:$A$23))))))),$T63)</f>
        <v>Irrigation and Municipal</v>
      </c>
      <c r="W63" s="23" t="str">
        <f ca="1"/>
        <v>A013161</v>
      </c>
      <c r="X63" s="4" t="str">
        <f t="shared" ca="1" si="13"/>
        <v>Domestic</v>
      </c>
      <c r="Y63" t="str">
        <f t="shared" ca="1" si="8"/>
        <v>N</v>
      </c>
      <c r="Z63" s="2" t="str">
        <f t="shared" ca="1" si="9"/>
        <v>N</v>
      </c>
      <c r="AA63">
        <f t="shared" ca="1" si="14"/>
        <v>0</v>
      </c>
      <c r="AB63">
        <f t="shared" ca="1" si="14"/>
        <v>0</v>
      </c>
      <c r="AC63">
        <f t="shared" ca="1" si="14"/>
        <v>0</v>
      </c>
      <c r="AD63">
        <f t="shared" ca="1" si="14"/>
        <v>0</v>
      </c>
      <c r="AE63">
        <f t="shared" ca="1" si="14"/>
        <v>0</v>
      </c>
      <c r="AF63">
        <f t="shared" ca="1" si="15"/>
        <v>0</v>
      </c>
      <c r="AG63">
        <f t="shared" ca="1" si="16"/>
        <v>0</v>
      </c>
      <c r="AH63">
        <f t="shared" ca="1" si="15"/>
        <v>0</v>
      </c>
      <c r="AI63">
        <f t="shared" ca="1" si="17"/>
        <v>0</v>
      </c>
      <c r="AJ63">
        <f t="shared" ca="1" si="17"/>
        <v>0</v>
      </c>
      <c r="AK63">
        <f t="shared" ca="1" si="17"/>
        <v>0</v>
      </c>
      <c r="AL63">
        <f t="shared" ca="1" si="17"/>
        <v>0</v>
      </c>
      <c r="AM63" s="4" t="s">
        <v>103</v>
      </c>
      <c r="AZ63">
        <f ca="1">_xlfn.XLOOKUP($X63,Return_flow_table!$A$4:$A$25,Return_flow_table!B$4:B$25)</f>
        <v>0</v>
      </c>
      <c r="BA63">
        <f ca="1">_xlfn.XLOOKUP($X63,Return_flow_table!$A$4:$A$25,Return_flow_table!C$4:C$25)</f>
        <v>0</v>
      </c>
      <c r="BB63">
        <f ca="1">_xlfn.XLOOKUP($X63,Return_flow_table!$A$4:$A$25,Return_flow_table!D$4:D$25)</f>
        <v>0</v>
      </c>
      <c r="BC63">
        <f ca="1">_xlfn.XLOOKUP($X63,Return_flow_table!$A$4:$A$25,Return_flow_table!E$4:E$25)</f>
        <v>0</v>
      </c>
      <c r="BD63">
        <f ca="1">_xlfn.XLOOKUP($X63,Return_flow_table!$A$4:$A$25,Return_flow_table!F$4:F$25)</f>
        <v>0</v>
      </c>
      <c r="BE63">
        <f ca="1">_xlfn.XLOOKUP($X63,Return_flow_table!$A$4:$A$25,Return_flow_table!G$4:G$25)</f>
        <v>0</v>
      </c>
      <c r="BF63">
        <f ca="1">_xlfn.XLOOKUP($X63,Return_flow_table!$A$4:$A$25,Return_flow_table!H$4:H$25)</f>
        <v>0</v>
      </c>
      <c r="BG63">
        <f ca="1">_xlfn.XLOOKUP($X63,Return_flow_table!$A$4:$A$25,Return_flow_table!I$4:I$25)</f>
        <v>0</v>
      </c>
      <c r="BH63">
        <f ca="1">_xlfn.XLOOKUP($X63,Return_flow_table!$A$4:$A$25,Return_flow_table!J$4:J$25)</f>
        <v>0</v>
      </c>
      <c r="BI63">
        <f ca="1">_xlfn.XLOOKUP($X63,Return_flow_table!$A$4:$A$25,Return_flow_table!K$4:K$25)</f>
        <v>0</v>
      </c>
      <c r="BJ63">
        <f ca="1">_xlfn.XLOOKUP($X63,Return_flow_table!$A$4:$A$25,Return_flow_table!L$4:L$25)</f>
        <v>0</v>
      </c>
      <c r="BK63" s="2">
        <f ca="1">_xlfn.XLOOKUP($X63,Return_flow_table!$A$4:$A$25,Return_flow_table!M$4:M$25)</f>
        <v>0</v>
      </c>
    </row>
    <row r="64" spans="1:63" x14ac:dyDescent="0.3">
      <c r="A64" t="s">
        <v>204</v>
      </c>
      <c r="B64" t="s">
        <v>113</v>
      </c>
      <c r="C64" t="s">
        <v>99</v>
      </c>
      <c r="D64">
        <v>160044</v>
      </c>
      <c r="E64" t="s">
        <v>100</v>
      </c>
      <c r="F64" t="s">
        <v>100</v>
      </c>
      <c r="G64" t="s">
        <v>205</v>
      </c>
      <c r="H64" s="41" t="s">
        <v>178</v>
      </c>
      <c r="I64">
        <f>_xlfn.XLOOKUP(B64,Use_Code_Ranking!$A$4:$A$23,Use_Code_Ranking!$B$4:$B$23,9999)</f>
        <v>6</v>
      </c>
      <c r="J64">
        <f t="shared" ca="1" si="0"/>
        <v>1</v>
      </c>
      <c r="K64">
        <f t="shared" ca="1" si="1"/>
        <v>1</v>
      </c>
      <c r="L64">
        <f t="shared" ca="1" si="2"/>
        <v>1</v>
      </c>
      <c r="M64">
        <f t="shared" ca="1" si="3"/>
        <v>1</v>
      </c>
      <c r="N64" t="str">
        <f t="shared" ca="1" si="11"/>
        <v>IRRIGATION_AND_MUNICIPAL</v>
      </c>
      <c r="O64" t="str">
        <f t="shared" ca="1" si="12"/>
        <v>IRRIGATION_AND_DOMESTIC</v>
      </c>
      <c r="P64" t="str">
        <f t="shared" si="4"/>
        <v/>
      </c>
      <c r="Q64" t="str">
        <f t="shared" si="5"/>
        <v/>
      </c>
      <c r="R64" t="str">
        <f t="shared" si="6"/>
        <v/>
      </c>
      <c r="S64" t="str">
        <f t="shared" si="7"/>
        <v/>
      </c>
      <c r="U64" s="2" t="str">
        <f ca="1">IF(ISBLANK($T64),IF(S64="Irrigation","Irrigation",IF(R64="Irrigation","Irrigation",IF(Q64="Domestic","Domestic",IF(P64="Stockwatering","Stockwatering",IF(N64="IRRIGATION_AND_MUNICIPAL","Irrigation and Municipal",IF(O64="IRRIGATION_AND_DOMESTIC","Irrigation and Domestic Municipality",_xlfn.XLOOKUP(J64,Use_Code_Ranking!$B$4:$B$23,Use_Code_Ranking!$A$4:$A$23))))))),$T64)</f>
        <v>Irrigation and Municipal</v>
      </c>
      <c r="W64" s="23" t="str">
        <f ca="1"/>
        <v>A013163</v>
      </c>
      <c r="X64" s="4" t="str">
        <f t="shared" ca="1" si="13"/>
        <v>Irrigation</v>
      </c>
      <c r="Y64" t="str">
        <f t="shared" ca="1" si="8"/>
        <v>N</v>
      </c>
      <c r="Z64" s="2" t="str">
        <f t="shared" ca="1" si="9"/>
        <v>N</v>
      </c>
      <c r="AA64">
        <f t="shared" ca="1" si="14"/>
        <v>0</v>
      </c>
      <c r="AB64">
        <f t="shared" ca="1" si="14"/>
        <v>0</v>
      </c>
      <c r="AC64">
        <f t="shared" ca="1" si="14"/>
        <v>20</v>
      </c>
      <c r="AD64">
        <f t="shared" ca="1" si="14"/>
        <v>20</v>
      </c>
      <c r="AE64">
        <f t="shared" ref="AE64:AG127" ca="1" si="18">IF($AM64="STANDARD",BD64,AR64)</f>
        <v>10</v>
      </c>
      <c r="AF64">
        <f t="shared" ca="1" si="15"/>
        <v>10</v>
      </c>
      <c r="AG64">
        <f t="shared" ca="1" si="16"/>
        <v>0</v>
      </c>
      <c r="AH64">
        <f t="shared" ca="1" si="15"/>
        <v>0</v>
      </c>
      <c r="AI64">
        <f t="shared" ca="1" si="17"/>
        <v>0</v>
      </c>
      <c r="AJ64">
        <f t="shared" ca="1" si="17"/>
        <v>20</v>
      </c>
      <c r="AK64">
        <f t="shared" ca="1" si="17"/>
        <v>20</v>
      </c>
      <c r="AL64">
        <f t="shared" ca="1" si="17"/>
        <v>0</v>
      </c>
      <c r="AM64" s="4" t="s">
        <v>103</v>
      </c>
      <c r="AZ64">
        <f ca="1">_xlfn.XLOOKUP($X64,Return_flow_table!$A$4:$A$25,Return_flow_table!B$4:B$25)</f>
        <v>0</v>
      </c>
      <c r="BA64">
        <f ca="1">_xlfn.XLOOKUP($X64,Return_flow_table!$A$4:$A$25,Return_flow_table!C$4:C$25)</f>
        <v>0</v>
      </c>
      <c r="BB64">
        <f ca="1">_xlfn.XLOOKUP($X64,Return_flow_table!$A$4:$A$25,Return_flow_table!D$4:D$25)</f>
        <v>20</v>
      </c>
      <c r="BC64">
        <f ca="1">_xlfn.XLOOKUP($X64,Return_flow_table!$A$4:$A$25,Return_flow_table!E$4:E$25)</f>
        <v>20</v>
      </c>
      <c r="BD64">
        <f ca="1">_xlfn.XLOOKUP($X64,Return_flow_table!$A$4:$A$25,Return_flow_table!F$4:F$25)</f>
        <v>10</v>
      </c>
      <c r="BE64">
        <f ca="1">_xlfn.XLOOKUP($X64,Return_flow_table!$A$4:$A$25,Return_flow_table!G$4:G$25)</f>
        <v>10</v>
      </c>
      <c r="BF64">
        <f ca="1">_xlfn.XLOOKUP($X64,Return_flow_table!$A$4:$A$25,Return_flow_table!H$4:H$25)</f>
        <v>0</v>
      </c>
      <c r="BG64">
        <f ca="1">_xlfn.XLOOKUP($X64,Return_flow_table!$A$4:$A$25,Return_flow_table!I$4:I$25)</f>
        <v>0</v>
      </c>
      <c r="BH64">
        <f ca="1">_xlfn.XLOOKUP($X64,Return_flow_table!$A$4:$A$25,Return_flow_table!J$4:J$25)</f>
        <v>0</v>
      </c>
      <c r="BI64">
        <f ca="1">_xlfn.XLOOKUP($X64,Return_flow_table!$A$4:$A$25,Return_flow_table!K$4:K$25)</f>
        <v>20</v>
      </c>
      <c r="BJ64">
        <f ca="1">_xlfn.XLOOKUP($X64,Return_flow_table!$A$4:$A$25,Return_flow_table!L$4:L$25)</f>
        <v>20</v>
      </c>
      <c r="BK64" s="2">
        <f ca="1">_xlfn.XLOOKUP($X64,Return_flow_table!$A$4:$A$25,Return_flow_table!M$4:M$25)</f>
        <v>0</v>
      </c>
    </row>
    <row r="65" spans="1:63" x14ac:dyDescent="0.3">
      <c r="A65" t="s">
        <v>204</v>
      </c>
      <c r="B65" t="s">
        <v>121</v>
      </c>
      <c r="C65" t="s">
        <v>99</v>
      </c>
      <c r="D65">
        <v>160044</v>
      </c>
      <c r="E65" t="s">
        <v>100</v>
      </c>
      <c r="F65" t="s">
        <v>100</v>
      </c>
      <c r="G65" t="s">
        <v>205</v>
      </c>
      <c r="H65" s="41" t="s">
        <v>178</v>
      </c>
      <c r="I65">
        <f>_xlfn.XLOOKUP(B65,Use_Code_Ranking!$A$4:$A$23,Use_Code_Ranking!$B$4:$B$23,9999)</f>
        <v>2</v>
      </c>
      <c r="J65">
        <f t="shared" ca="1" si="0"/>
        <v>1</v>
      </c>
      <c r="K65">
        <f t="shared" ca="1" si="1"/>
        <v>1</v>
      </c>
      <c r="L65">
        <f t="shared" ca="1" si="2"/>
        <v>1</v>
      </c>
      <c r="M65">
        <f t="shared" ca="1" si="3"/>
        <v>1</v>
      </c>
      <c r="N65" t="str">
        <f t="shared" ca="1" si="11"/>
        <v>IRRIGATION_AND_MUNICIPAL</v>
      </c>
      <c r="O65" t="str">
        <f t="shared" ca="1" si="12"/>
        <v>IRRIGATION_AND_DOMESTIC</v>
      </c>
      <c r="P65" t="str">
        <f t="shared" si="4"/>
        <v/>
      </c>
      <c r="Q65" t="str">
        <f t="shared" si="5"/>
        <v/>
      </c>
      <c r="R65" t="str">
        <f t="shared" si="6"/>
        <v/>
      </c>
      <c r="S65" t="str">
        <f t="shared" si="7"/>
        <v/>
      </c>
      <c r="U65" s="2" t="str">
        <f ca="1">IF(ISBLANK($T65),IF(S65="Irrigation","Irrigation",IF(R65="Irrigation","Irrigation",IF(Q65="Domestic","Domestic",IF(P65="Stockwatering","Stockwatering",IF(N65="IRRIGATION_AND_MUNICIPAL","Irrigation and Municipal",IF(O65="IRRIGATION_AND_DOMESTIC","Irrigation and Domestic Municipality",_xlfn.XLOOKUP(J65,Use_Code_Ranking!$B$4:$B$23,Use_Code_Ranking!$A$4:$A$23))))))),$T65)</f>
        <v>Irrigation and Municipal</v>
      </c>
      <c r="W65" s="23" t="str">
        <f ca="1"/>
        <v>A013182A01</v>
      </c>
      <c r="X65" s="4" t="str">
        <f t="shared" ca="1" si="13"/>
        <v>Irrigation</v>
      </c>
      <c r="Y65" t="str">
        <f t="shared" ca="1" si="8"/>
        <v>N</v>
      </c>
      <c r="Z65" s="2" t="str">
        <f t="shared" ca="1" si="9"/>
        <v>N</v>
      </c>
      <c r="AA65">
        <f t="shared" ca="1" si="14"/>
        <v>0</v>
      </c>
      <c r="AB65">
        <f t="shared" ca="1" si="14"/>
        <v>0</v>
      </c>
      <c r="AC65">
        <f t="shared" ca="1" si="14"/>
        <v>20</v>
      </c>
      <c r="AD65">
        <f t="shared" ca="1" si="14"/>
        <v>20</v>
      </c>
      <c r="AE65">
        <f t="shared" ca="1" si="18"/>
        <v>10</v>
      </c>
      <c r="AF65">
        <f t="shared" ca="1" si="15"/>
        <v>10</v>
      </c>
      <c r="AG65">
        <f t="shared" ca="1" si="16"/>
        <v>0</v>
      </c>
      <c r="AH65">
        <f t="shared" ca="1" si="15"/>
        <v>0</v>
      </c>
      <c r="AI65">
        <f t="shared" ca="1" si="17"/>
        <v>0</v>
      </c>
      <c r="AJ65">
        <f t="shared" ca="1" si="17"/>
        <v>20</v>
      </c>
      <c r="AK65">
        <f t="shared" ca="1" si="17"/>
        <v>20</v>
      </c>
      <c r="AL65">
        <f t="shared" ca="1" si="17"/>
        <v>0</v>
      </c>
      <c r="AM65" s="4" t="s">
        <v>103</v>
      </c>
      <c r="AZ65">
        <f ca="1">_xlfn.XLOOKUP($X65,Return_flow_table!$A$4:$A$25,Return_flow_table!B$4:B$25)</f>
        <v>0</v>
      </c>
      <c r="BA65">
        <f ca="1">_xlfn.XLOOKUP($X65,Return_flow_table!$A$4:$A$25,Return_flow_table!C$4:C$25)</f>
        <v>0</v>
      </c>
      <c r="BB65">
        <f ca="1">_xlfn.XLOOKUP($X65,Return_flow_table!$A$4:$A$25,Return_flow_table!D$4:D$25)</f>
        <v>20</v>
      </c>
      <c r="BC65">
        <f ca="1">_xlfn.XLOOKUP($X65,Return_flow_table!$A$4:$A$25,Return_flow_table!E$4:E$25)</f>
        <v>20</v>
      </c>
      <c r="BD65">
        <f ca="1">_xlfn.XLOOKUP($X65,Return_flow_table!$A$4:$A$25,Return_flow_table!F$4:F$25)</f>
        <v>10</v>
      </c>
      <c r="BE65">
        <f ca="1">_xlfn.XLOOKUP($X65,Return_flow_table!$A$4:$A$25,Return_flow_table!G$4:G$25)</f>
        <v>10</v>
      </c>
      <c r="BF65">
        <f ca="1">_xlfn.XLOOKUP($X65,Return_flow_table!$A$4:$A$25,Return_flow_table!H$4:H$25)</f>
        <v>0</v>
      </c>
      <c r="BG65">
        <f ca="1">_xlfn.XLOOKUP($X65,Return_flow_table!$A$4:$A$25,Return_flow_table!I$4:I$25)</f>
        <v>0</v>
      </c>
      <c r="BH65">
        <f ca="1">_xlfn.XLOOKUP($X65,Return_flow_table!$A$4:$A$25,Return_flow_table!J$4:J$25)</f>
        <v>0</v>
      </c>
      <c r="BI65">
        <f ca="1">_xlfn.XLOOKUP($X65,Return_flow_table!$A$4:$A$25,Return_flow_table!K$4:K$25)</f>
        <v>20</v>
      </c>
      <c r="BJ65">
        <f ca="1">_xlfn.XLOOKUP($X65,Return_flow_table!$A$4:$A$25,Return_flow_table!L$4:L$25)</f>
        <v>20</v>
      </c>
      <c r="BK65" s="2">
        <f ca="1">_xlfn.XLOOKUP($X65,Return_flow_table!$A$4:$A$25,Return_flow_table!M$4:M$25)</f>
        <v>0</v>
      </c>
    </row>
    <row r="66" spans="1:63" x14ac:dyDescent="0.3">
      <c r="A66" t="s">
        <v>204</v>
      </c>
      <c r="B66" t="s">
        <v>181</v>
      </c>
      <c r="C66" t="s">
        <v>99</v>
      </c>
      <c r="D66">
        <v>160044</v>
      </c>
      <c r="E66" t="s">
        <v>100</v>
      </c>
      <c r="F66" t="s">
        <v>100</v>
      </c>
      <c r="G66" t="s">
        <v>205</v>
      </c>
      <c r="H66" s="41" t="s">
        <v>178</v>
      </c>
      <c r="I66">
        <f>_xlfn.XLOOKUP(B66,Use_Code_Ranking!$A$4:$A$23,Use_Code_Ranking!$B$4:$B$23,9999)</f>
        <v>9</v>
      </c>
      <c r="J66">
        <f t="shared" ca="1" si="0"/>
        <v>1</v>
      </c>
      <c r="K66">
        <f t="shared" ca="1" si="1"/>
        <v>1</v>
      </c>
      <c r="L66">
        <f t="shared" ca="1" si="2"/>
        <v>1</v>
      </c>
      <c r="M66">
        <f t="shared" ca="1" si="3"/>
        <v>1</v>
      </c>
      <c r="N66" t="str">
        <f t="shared" ca="1" si="11"/>
        <v>IRRIGATION_AND_MUNICIPAL</v>
      </c>
      <c r="O66" t="str">
        <f t="shared" ca="1" si="12"/>
        <v>IRRIGATION_AND_DOMESTIC</v>
      </c>
      <c r="P66" t="str">
        <f t="shared" si="4"/>
        <v/>
      </c>
      <c r="Q66" t="str">
        <f t="shared" si="5"/>
        <v/>
      </c>
      <c r="R66" t="str">
        <f t="shared" si="6"/>
        <v/>
      </c>
      <c r="S66" t="str">
        <f t="shared" si="7"/>
        <v/>
      </c>
      <c r="U66" s="2" t="str">
        <f ca="1">IF(ISBLANK($T66),IF(S66="Irrigation","Irrigation",IF(R66="Irrigation","Irrigation",IF(Q66="Domestic","Domestic",IF(P66="Stockwatering","Stockwatering",IF(N66="IRRIGATION_AND_MUNICIPAL","Irrigation and Municipal",IF(O66="IRRIGATION_AND_DOMESTIC","Irrigation and Domestic Municipality",_xlfn.XLOOKUP(J66,Use_Code_Ranking!$B$4:$B$23,Use_Code_Ranking!$A$4:$A$23))))))),$T66)</f>
        <v>Irrigation and Municipal</v>
      </c>
      <c r="W66" s="23" t="str">
        <f ca="1"/>
        <v>A013182B</v>
      </c>
      <c r="X66" s="4" t="str">
        <f t="shared" ca="1" si="13"/>
        <v>Irrigation</v>
      </c>
      <c r="Y66" t="str">
        <f t="shared" ca="1" si="8"/>
        <v>N</v>
      </c>
      <c r="Z66" s="2" t="str">
        <f t="shared" ca="1" si="9"/>
        <v>N</v>
      </c>
      <c r="AA66">
        <f t="shared" ca="1" si="14"/>
        <v>0</v>
      </c>
      <c r="AB66">
        <f t="shared" ca="1" si="14"/>
        <v>0</v>
      </c>
      <c r="AC66">
        <f t="shared" ca="1" si="14"/>
        <v>20</v>
      </c>
      <c r="AD66">
        <f t="shared" ca="1" si="14"/>
        <v>20</v>
      </c>
      <c r="AE66">
        <f t="shared" ca="1" si="18"/>
        <v>10</v>
      </c>
      <c r="AF66">
        <f t="shared" ca="1" si="15"/>
        <v>10</v>
      </c>
      <c r="AG66">
        <f t="shared" ca="1" si="16"/>
        <v>0</v>
      </c>
      <c r="AH66">
        <f t="shared" ca="1" si="15"/>
        <v>0</v>
      </c>
      <c r="AI66">
        <f t="shared" ca="1" si="17"/>
        <v>0</v>
      </c>
      <c r="AJ66">
        <f t="shared" ca="1" si="17"/>
        <v>20</v>
      </c>
      <c r="AK66">
        <f t="shared" ca="1" si="17"/>
        <v>20</v>
      </c>
      <c r="AL66">
        <f t="shared" ca="1" si="17"/>
        <v>0</v>
      </c>
      <c r="AM66" s="4" t="s">
        <v>103</v>
      </c>
      <c r="AZ66">
        <f ca="1">_xlfn.XLOOKUP($X66,Return_flow_table!$A$4:$A$25,Return_flow_table!B$4:B$25)</f>
        <v>0</v>
      </c>
      <c r="BA66">
        <f ca="1">_xlfn.XLOOKUP($X66,Return_flow_table!$A$4:$A$25,Return_flow_table!C$4:C$25)</f>
        <v>0</v>
      </c>
      <c r="BB66">
        <f ca="1">_xlfn.XLOOKUP($X66,Return_flow_table!$A$4:$A$25,Return_flow_table!D$4:D$25)</f>
        <v>20</v>
      </c>
      <c r="BC66">
        <f ca="1">_xlfn.XLOOKUP($X66,Return_flow_table!$A$4:$A$25,Return_flow_table!E$4:E$25)</f>
        <v>20</v>
      </c>
      <c r="BD66">
        <f ca="1">_xlfn.XLOOKUP($X66,Return_flow_table!$A$4:$A$25,Return_flow_table!F$4:F$25)</f>
        <v>10</v>
      </c>
      <c r="BE66">
        <f ca="1">_xlfn.XLOOKUP($X66,Return_flow_table!$A$4:$A$25,Return_flow_table!G$4:G$25)</f>
        <v>10</v>
      </c>
      <c r="BF66">
        <f ca="1">_xlfn.XLOOKUP($X66,Return_flow_table!$A$4:$A$25,Return_flow_table!H$4:H$25)</f>
        <v>0</v>
      </c>
      <c r="BG66">
        <f ca="1">_xlfn.XLOOKUP($X66,Return_flow_table!$A$4:$A$25,Return_flow_table!I$4:I$25)</f>
        <v>0</v>
      </c>
      <c r="BH66">
        <f ca="1">_xlfn.XLOOKUP($X66,Return_flow_table!$A$4:$A$25,Return_flow_table!J$4:J$25)</f>
        <v>0</v>
      </c>
      <c r="BI66">
        <f ca="1">_xlfn.XLOOKUP($X66,Return_flow_table!$A$4:$A$25,Return_flow_table!K$4:K$25)</f>
        <v>20</v>
      </c>
      <c r="BJ66">
        <f ca="1">_xlfn.XLOOKUP($X66,Return_flow_table!$A$4:$A$25,Return_flow_table!L$4:L$25)</f>
        <v>20</v>
      </c>
      <c r="BK66" s="2">
        <f ca="1">_xlfn.XLOOKUP($X66,Return_flow_table!$A$4:$A$25,Return_flow_table!M$4:M$25)</f>
        <v>0</v>
      </c>
    </row>
    <row r="67" spans="1:63" x14ac:dyDescent="0.3">
      <c r="A67" t="s">
        <v>206</v>
      </c>
      <c r="B67" t="s">
        <v>113</v>
      </c>
      <c r="C67" t="s">
        <v>99</v>
      </c>
      <c r="D67">
        <v>130500</v>
      </c>
      <c r="E67" t="s">
        <v>100</v>
      </c>
      <c r="F67" t="s">
        <v>100</v>
      </c>
      <c r="G67" t="s">
        <v>207</v>
      </c>
      <c r="H67" s="41" t="s">
        <v>178</v>
      </c>
      <c r="I67">
        <f>_xlfn.XLOOKUP(B67,Use_Code_Ranking!$A$4:$A$23,Use_Code_Ranking!$B$4:$B$23,9999)</f>
        <v>6</v>
      </c>
      <c r="J67">
        <f t="shared" ca="1" si="0"/>
        <v>1</v>
      </c>
      <c r="K67">
        <f t="shared" ca="1" si="1"/>
        <v>1</v>
      </c>
      <c r="L67">
        <f t="shared" ca="1" si="2"/>
        <v>1</v>
      </c>
      <c r="M67">
        <f t="shared" ca="1" si="3"/>
        <v>1</v>
      </c>
      <c r="N67" t="str">
        <f t="shared" ca="1" si="11"/>
        <v>IRRIGATION_AND_MUNICIPAL</v>
      </c>
      <c r="O67" t="str">
        <f t="shared" ca="1" si="12"/>
        <v>IRRIGATION_AND_DOMESTIC</v>
      </c>
      <c r="P67" t="str">
        <f t="shared" si="4"/>
        <v/>
      </c>
      <c r="Q67" t="str">
        <f t="shared" si="5"/>
        <v/>
      </c>
      <c r="R67" t="str">
        <f t="shared" si="6"/>
        <v/>
      </c>
      <c r="S67" t="str">
        <f t="shared" si="7"/>
        <v/>
      </c>
      <c r="U67" s="2" t="str">
        <f ca="1">IF(ISBLANK($T67),IF(S67="Irrigation","Irrigation",IF(R67="Irrigation","Irrigation",IF(Q67="Domestic","Domestic",IF(P67="Stockwatering","Stockwatering",IF(N67="IRRIGATION_AND_MUNICIPAL","Irrigation and Municipal",IF(O67="IRRIGATION_AND_DOMESTIC","Irrigation and Domestic Municipality",_xlfn.XLOOKUP(J67,Use_Code_Ranking!$B$4:$B$23,Use_Code_Ranking!$A$4:$A$23))))))),$T67)</f>
        <v>Irrigation and Municipal</v>
      </c>
      <c r="W67" s="23" t="str">
        <f ca="1"/>
        <v>A013217</v>
      </c>
      <c r="X67" s="4" t="str">
        <f t="shared" ca="1" si="13"/>
        <v>Municipal</v>
      </c>
      <c r="Y67" t="str">
        <f t="shared" ca="1" si="8"/>
        <v>N</v>
      </c>
      <c r="Z67" s="2" t="str">
        <f t="shared" ca="1" si="9"/>
        <v>N</v>
      </c>
      <c r="AA67">
        <f t="shared" ca="1" si="14"/>
        <v>0</v>
      </c>
      <c r="AB67">
        <f t="shared" ca="1" si="14"/>
        <v>0</v>
      </c>
      <c r="AC67">
        <f t="shared" ca="1" si="14"/>
        <v>0</v>
      </c>
      <c r="AD67">
        <f t="shared" ca="1" si="14"/>
        <v>0</v>
      </c>
      <c r="AE67">
        <f t="shared" ca="1" si="18"/>
        <v>0</v>
      </c>
      <c r="AF67">
        <f t="shared" ca="1" si="15"/>
        <v>0</v>
      </c>
      <c r="AG67">
        <f t="shared" ca="1" si="16"/>
        <v>0</v>
      </c>
      <c r="AH67">
        <f t="shared" ca="1" si="15"/>
        <v>0</v>
      </c>
      <c r="AI67">
        <f t="shared" ca="1" si="17"/>
        <v>0</v>
      </c>
      <c r="AJ67">
        <f t="shared" ca="1" si="17"/>
        <v>0</v>
      </c>
      <c r="AK67">
        <f t="shared" ca="1" si="17"/>
        <v>0</v>
      </c>
      <c r="AL67">
        <f t="shared" ca="1" si="17"/>
        <v>0</v>
      </c>
      <c r="AM67" s="4" t="s">
        <v>103</v>
      </c>
      <c r="AZ67">
        <f ca="1">_xlfn.XLOOKUP($X67,Return_flow_table!$A$4:$A$25,Return_flow_table!B$4:B$25)</f>
        <v>0</v>
      </c>
      <c r="BA67">
        <f ca="1">_xlfn.XLOOKUP($X67,Return_flow_table!$A$4:$A$25,Return_flow_table!C$4:C$25)</f>
        <v>0</v>
      </c>
      <c r="BB67">
        <f ca="1">_xlfn.XLOOKUP($X67,Return_flow_table!$A$4:$A$25,Return_flow_table!D$4:D$25)</f>
        <v>0</v>
      </c>
      <c r="BC67">
        <f ca="1">_xlfn.XLOOKUP($X67,Return_flow_table!$A$4:$A$25,Return_flow_table!E$4:E$25)</f>
        <v>0</v>
      </c>
      <c r="BD67">
        <f ca="1">_xlfn.XLOOKUP($X67,Return_flow_table!$A$4:$A$25,Return_flow_table!F$4:F$25)</f>
        <v>0</v>
      </c>
      <c r="BE67">
        <f ca="1">_xlfn.XLOOKUP($X67,Return_flow_table!$A$4:$A$25,Return_flow_table!G$4:G$25)</f>
        <v>0</v>
      </c>
      <c r="BF67">
        <f ca="1">_xlfn.XLOOKUP($X67,Return_flow_table!$A$4:$A$25,Return_flow_table!H$4:H$25)</f>
        <v>0</v>
      </c>
      <c r="BG67">
        <f ca="1">_xlfn.XLOOKUP($X67,Return_flow_table!$A$4:$A$25,Return_flow_table!I$4:I$25)</f>
        <v>0</v>
      </c>
      <c r="BH67">
        <f ca="1">_xlfn.XLOOKUP($X67,Return_flow_table!$A$4:$A$25,Return_flow_table!J$4:J$25)</f>
        <v>0</v>
      </c>
      <c r="BI67">
        <f ca="1">_xlfn.XLOOKUP($X67,Return_flow_table!$A$4:$A$25,Return_flow_table!K$4:K$25)</f>
        <v>0</v>
      </c>
      <c r="BJ67">
        <f ca="1">_xlfn.XLOOKUP($X67,Return_flow_table!$A$4:$A$25,Return_flow_table!L$4:L$25)</f>
        <v>0</v>
      </c>
      <c r="BK67" s="2">
        <f ca="1">_xlfn.XLOOKUP($X67,Return_flow_table!$A$4:$A$25,Return_flow_table!M$4:M$25)</f>
        <v>0</v>
      </c>
    </row>
    <row r="68" spans="1:63" x14ac:dyDescent="0.3">
      <c r="A68" t="s">
        <v>206</v>
      </c>
      <c r="B68" t="s">
        <v>181</v>
      </c>
      <c r="C68" t="s">
        <v>99</v>
      </c>
      <c r="D68">
        <v>130500</v>
      </c>
      <c r="E68" t="s">
        <v>100</v>
      </c>
      <c r="F68" t="s">
        <v>100</v>
      </c>
      <c r="G68" t="s">
        <v>207</v>
      </c>
      <c r="H68" s="41" t="s">
        <v>178</v>
      </c>
      <c r="I68">
        <f>_xlfn.XLOOKUP(B68,Use_Code_Ranking!$A$4:$A$23,Use_Code_Ranking!$B$4:$B$23,9999)</f>
        <v>9</v>
      </c>
      <c r="J68">
        <f t="shared" ref="J68:J131" ca="1" si="19">_xlfn.MINIFS(USE_CODE_RANK,APPLICATION_NUMBER,A68)</f>
        <v>1</v>
      </c>
      <c r="K68">
        <f t="shared" ref="K68:K131" ca="1" si="20">COUNTIFS(USE_CODE_RANK,1,APPLICATION_NUMBER,A68)</f>
        <v>1</v>
      </c>
      <c r="L68">
        <f t="shared" ref="L68:L131" ca="1" si="21">COUNTIFS(USE_CODE_RANK,2,APPLICATION_NUMBER,A68)</f>
        <v>1</v>
      </c>
      <c r="M68">
        <f t="shared" ref="M68:M131" ca="1" si="22">COUNTIFS(USE_CODE_RANK,3,APPLICATION_NUMBER,A68,PRIMARY_OWNER_ENTITY_TYPE,"Government (State/Municipal)")</f>
        <v>1</v>
      </c>
      <c r="N68" t="str">
        <f t="shared" ca="1" si="11"/>
        <v>IRRIGATION_AND_MUNICIPAL</v>
      </c>
      <c r="O68" t="str">
        <f t="shared" ca="1" si="12"/>
        <v>IRRIGATION_AND_DOMESTIC</v>
      </c>
      <c r="P68" t="str">
        <f t="shared" ref="P68:P131" si="23">IF(ISNUMBER(SEARCH("Stock",C68)),"Stockwatering","")</f>
        <v/>
      </c>
      <c r="Q68" t="str">
        <f t="shared" ref="Q68:Q131" si="24">IF(ISNUMBER(SEARCH("Registration Domestic",C68)),"Domestic","")</f>
        <v/>
      </c>
      <c r="R68" t="str">
        <f t="shared" ref="R68:R131" si="25">IF(ISNUMBER(SEARCH("Registration Irrigation",C68)),"Irrigation","")</f>
        <v/>
      </c>
      <c r="S68" t="str">
        <f t="shared" ref="S68:S131" si="26">IF(ISNUMBER(SEARCH("Registration Cannabis",C68)),"Irrigation","")</f>
        <v/>
      </c>
      <c r="U68" s="2" t="str">
        <f ca="1">IF(ISBLANK($T68),IF(S68="Irrigation","Irrigation",IF(R68="Irrigation","Irrigation",IF(Q68="Domestic","Domestic",IF(P68="Stockwatering","Stockwatering",IF(N68="IRRIGATION_AND_MUNICIPAL","Irrigation and Municipal",IF(O68="IRRIGATION_AND_DOMESTIC","Irrigation and Domestic Municipality",_xlfn.XLOOKUP(J68,Use_Code_Ranking!$B$4:$B$23,Use_Code_Ranking!$A$4:$A$23))))))),$T68)</f>
        <v>Irrigation and Municipal</v>
      </c>
      <c r="W68" s="23" t="str">
        <f ca="1"/>
        <v>A013221</v>
      </c>
      <c r="X68" s="4" t="str">
        <f t="shared" ca="1" si="13"/>
        <v>Irrigation</v>
      </c>
      <c r="Y68" t="str">
        <f t="shared" ref="Y68:Y131" ca="1" si="27">IF(OR(X68="Power", X68="Recreational", X68="Aquaculture",X68="Fish and Wildlife Preservation and Enhancement"),"Y","N")</f>
        <v>N</v>
      </c>
      <c r="Z68" s="2" t="str">
        <f t="shared" ref="Z68:Z131" ca="1" si="28">IF(X68="Power","Y","N")</f>
        <v>N</v>
      </c>
      <c r="AA68">
        <f t="shared" ca="1" si="14"/>
        <v>0</v>
      </c>
      <c r="AB68">
        <f t="shared" ca="1" si="14"/>
        <v>0</v>
      </c>
      <c r="AC68">
        <f t="shared" ca="1" si="14"/>
        <v>20</v>
      </c>
      <c r="AD68">
        <f t="shared" ca="1" si="14"/>
        <v>20</v>
      </c>
      <c r="AE68">
        <f t="shared" ca="1" si="18"/>
        <v>10</v>
      </c>
      <c r="AF68">
        <f t="shared" ca="1" si="15"/>
        <v>10</v>
      </c>
      <c r="AG68">
        <f t="shared" ca="1" si="16"/>
        <v>0</v>
      </c>
      <c r="AH68">
        <f t="shared" ca="1" si="15"/>
        <v>0</v>
      </c>
      <c r="AI68">
        <f t="shared" ca="1" si="17"/>
        <v>0</v>
      </c>
      <c r="AJ68">
        <f t="shared" ca="1" si="17"/>
        <v>20</v>
      </c>
      <c r="AK68">
        <f t="shared" ca="1" si="17"/>
        <v>20</v>
      </c>
      <c r="AL68">
        <f t="shared" ca="1" si="17"/>
        <v>0</v>
      </c>
      <c r="AM68" s="4" t="s">
        <v>103</v>
      </c>
      <c r="AZ68">
        <f ca="1">_xlfn.XLOOKUP($X68,Return_flow_table!$A$4:$A$25,Return_flow_table!B$4:B$25)</f>
        <v>0</v>
      </c>
      <c r="BA68">
        <f ca="1">_xlfn.XLOOKUP($X68,Return_flow_table!$A$4:$A$25,Return_flow_table!C$4:C$25)</f>
        <v>0</v>
      </c>
      <c r="BB68">
        <f ca="1">_xlfn.XLOOKUP($X68,Return_flow_table!$A$4:$A$25,Return_flow_table!D$4:D$25)</f>
        <v>20</v>
      </c>
      <c r="BC68">
        <f ca="1">_xlfn.XLOOKUP($X68,Return_flow_table!$A$4:$A$25,Return_flow_table!E$4:E$25)</f>
        <v>20</v>
      </c>
      <c r="BD68">
        <f ca="1">_xlfn.XLOOKUP($X68,Return_flow_table!$A$4:$A$25,Return_flow_table!F$4:F$25)</f>
        <v>10</v>
      </c>
      <c r="BE68">
        <f ca="1">_xlfn.XLOOKUP($X68,Return_flow_table!$A$4:$A$25,Return_flow_table!G$4:G$25)</f>
        <v>10</v>
      </c>
      <c r="BF68">
        <f ca="1">_xlfn.XLOOKUP($X68,Return_flow_table!$A$4:$A$25,Return_flow_table!H$4:H$25)</f>
        <v>0</v>
      </c>
      <c r="BG68">
        <f ca="1">_xlfn.XLOOKUP($X68,Return_flow_table!$A$4:$A$25,Return_flow_table!I$4:I$25)</f>
        <v>0</v>
      </c>
      <c r="BH68">
        <f ca="1">_xlfn.XLOOKUP($X68,Return_flow_table!$A$4:$A$25,Return_flow_table!J$4:J$25)</f>
        <v>0</v>
      </c>
      <c r="BI68">
        <f ca="1">_xlfn.XLOOKUP($X68,Return_flow_table!$A$4:$A$25,Return_flow_table!K$4:K$25)</f>
        <v>20</v>
      </c>
      <c r="BJ68">
        <f ca="1">_xlfn.XLOOKUP($X68,Return_flow_table!$A$4:$A$25,Return_flow_table!L$4:L$25)</f>
        <v>20</v>
      </c>
      <c r="BK68" s="2">
        <f ca="1">_xlfn.XLOOKUP($X68,Return_flow_table!$A$4:$A$25,Return_flow_table!M$4:M$25)</f>
        <v>0</v>
      </c>
    </row>
    <row r="69" spans="1:63" x14ac:dyDescent="0.3">
      <c r="A69" t="s">
        <v>206</v>
      </c>
      <c r="B69" t="s">
        <v>121</v>
      </c>
      <c r="C69" t="s">
        <v>99</v>
      </c>
      <c r="D69">
        <v>130500</v>
      </c>
      <c r="E69" t="s">
        <v>100</v>
      </c>
      <c r="F69" t="s">
        <v>100</v>
      </c>
      <c r="G69" t="s">
        <v>207</v>
      </c>
      <c r="H69" s="41" t="s">
        <v>178</v>
      </c>
      <c r="I69">
        <f>_xlfn.XLOOKUP(B69,Use_Code_Ranking!$A$4:$A$23,Use_Code_Ranking!$B$4:$B$23,9999)</f>
        <v>2</v>
      </c>
      <c r="J69">
        <f t="shared" ca="1" si="19"/>
        <v>1</v>
      </c>
      <c r="K69">
        <f t="shared" ca="1" si="20"/>
        <v>1</v>
      </c>
      <c r="L69">
        <f t="shared" ca="1" si="21"/>
        <v>1</v>
      </c>
      <c r="M69">
        <f t="shared" ca="1" si="22"/>
        <v>1</v>
      </c>
      <c r="N69" t="str">
        <f t="shared" ref="N69:N132" ca="1" si="29">IF(AND(K69&gt;0,L69&gt;0),"IRRIGATION_AND_MUNICIPAL","")</f>
        <v>IRRIGATION_AND_MUNICIPAL</v>
      </c>
      <c r="O69" t="str">
        <f t="shared" ref="O69:O132" ca="1" si="30">IF(AND(K69&gt;0,M69&gt;0),"IRRIGATION_AND_DOMESTIC","")</f>
        <v>IRRIGATION_AND_DOMESTIC</v>
      </c>
      <c r="P69" t="str">
        <f t="shared" si="23"/>
        <v/>
      </c>
      <c r="Q69" t="str">
        <f t="shared" si="24"/>
        <v/>
      </c>
      <c r="R69" t="str">
        <f t="shared" si="25"/>
        <v/>
      </c>
      <c r="S69" t="str">
        <f t="shared" si="26"/>
        <v/>
      </c>
      <c r="U69" s="2" t="str">
        <f ca="1">IF(ISBLANK($T69),IF(S69="Irrigation","Irrigation",IF(R69="Irrigation","Irrigation",IF(Q69="Domestic","Domestic",IF(P69="Stockwatering","Stockwatering",IF(N69="IRRIGATION_AND_MUNICIPAL","Irrigation and Municipal",IF(O69="IRRIGATION_AND_DOMESTIC","Irrigation and Domestic Municipality",_xlfn.XLOOKUP(J69,Use_Code_Ranking!$B$4:$B$23,Use_Code_Ranking!$A$4:$A$23))))))),$T69)</f>
        <v>Irrigation and Municipal</v>
      </c>
      <c r="W69" s="23" t="str">
        <f ca="1"/>
        <v>A013256</v>
      </c>
      <c r="X69" s="4" t="str">
        <f t="shared" ref="X69:X132" ca="1" si="31">_xlfn.XLOOKUP(W69,A:A,U:U)</f>
        <v>Irrigation</v>
      </c>
      <c r="Y69" t="str">
        <f t="shared" ca="1" si="27"/>
        <v>N</v>
      </c>
      <c r="Z69" s="2" t="str">
        <f t="shared" ca="1" si="28"/>
        <v>N</v>
      </c>
      <c r="AA69">
        <f t="shared" ref="AA69:AD132" ca="1" si="32">IF($AM69="STANDARD",AZ69,AN69)</f>
        <v>0</v>
      </c>
      <c r="AB69">
        <f t="shared" ca="1" si="32"/>
        <v>0</v>
      </c>
      <c r="AC69">
        <f t="shared" ca="1" si="32"/>
        <v>20</v>
      </c>
      <c r="AD69">
        <f t="shared" ca="1" si="32"/>
        <v>20</v>
      </c>
      <c r="AE69">
        <f t="shared" ca="1" si="18"/>
        <v>10</v>
      </c>
      <c r="AF69">
        <f t="shared" ca="1" si="15"/>
        <v>10</v>
      </c>
      <c r="AG69">
        <f t="shared" ca="1" si="16"/>
        <v>0</v>
      </c>
      <c r="AH69">
        <f t="shared" ca="1" si="15"/>
        <v>0</v>
      </c>
      <c r="AI69">
        <f t="shared" ca="1" si="17"/>
        <v>0</v>
      </c>
      <c r="AJ69">
        <f t="shared" ca="1" si="17"/>
        <v>20</v>
      </c>
      <c r="AK69">
        <f t="shared" ca="1" si="17"/>
        <v>20</v>
      </c>
      <c r="AL69">
        <f t="shared" ca="1" si="17"/>
        <v>0</v>
      </c>
      <c r="AM69" s="4" t="s">
        <v>103</v>
      </c>
      <c r="AZ69">
        <f ca="1">_xlfn.XLOOKUP($X69,Return_flow_table!$A$4:$A$25,Return_flow_table!B$4:B$25)</f>
        <v>0</v>
      </c>
      <c r="BA69">
        <f ca="1">_xlfn.XLOOKUP($X69,Return_flow_table!$A$4:$A$25,Return_flow_table!C$4:C$25)</f>
        <v>0</v>
      </c>
      <c r="BB69">
        <f ca="1">_xlfn.XLOOKUP($X69,Return_flow_table!$A$4:$A$25,Return_flow_table!D$4:D$25)</f>
        <v>20</v>
      </c>
      <c r="BC69">
        <f ca="1">_xlfn.XLOOKUP($X69,Return_flow_table!$A$4:$A$25,Return_flow_table!E$4:E$25)</f>
        <v>20</v>
      </c>
      <c r="BD69">
        <f ca="1">_xlfn.XLOOKUP($X69,Return_flow_table!$A$4:$A$25,Return_flow_table!F$4:F$25)</f>
        <v>10</v>
      </c>
      <c r="BE69">
        <f ca="1">_xlfn.XLOOKUP($X69,Return_flow_table!$A$4:$A$25,Return_flow_table!G$4:G$25)</f>
        <v>10</v>
      </c>
      <c r="BF69">
        <f ca="1">_xlfn.XLOOKUP($X69,Return_flow_table!$A$4:$A$25,Return_flow_table!H$4:H$25)</f>
        <v>0</v>
      </c>
      <c r="BG69">
        <f ca="1">_xlfn.XLOOKUP($X69,Return_flow_table!$A$4:$A$25,Return_flow_table!I$4:I$25)</f>
        <v>0</v>
      </c>
      <c r="BH69">
        <f ca="1">_xlfn.XLOOKUP($X69,Return_flow_table!$A$4:$A$25,Return_flow_table!J$4:J$25)</f>
        <v>0</v>
      </c>
      <c r="BI69">
        <f ca="1">_xlfn.XLOOKUP($X69,Return_flow_table!$A$4:$A$25,Return_flow_table!K$4:K$25)</f>
        <v>20</v>
      </c>
      <c r="BJ69">
        <f ca="1">_xlfn.XLOOKUP($X69,Return_flow_table!$A$4:$A$25,Return_flow_table!L$4:L$25)</f>
        <v>20</v>
      </c>
      <c r="BK69" s="2">
        <f ca="1">_xlfn.XLOOKUP($X69,Return_flow_table!$A$4:$A$25,Return_flow_table!M$4:M$25)</f>
        <v>0</v>
      </c>
    </row>
    <row r="70" spans="1:63" x14ac:dyDescent="0.3">
      <c r="A70" t="s">
        <v>206</v>
      </c>
      <c r="B70" t="s">
        <v>110</v>
      </c>
      <c r="C70" t="s">
        <v>99</v>
      </c>
      <c r="D70">
        <v>130500</v>
      </c>
      <c r="E70" t="s">
        <v>100</v>
      </c>
      <c r="F70" t="s">
        <v>100</v>
      </c>
      <c r="G70" t="s">
        <v>207</v>
      </c>
      <c r="H70" s="41" t="s">
        <v>178</v>
      </c>
      <c r="I70">
        <f>_xlfn.XLOOKUP(B70,Use_Code_Ranking!$A$4:$A$23,Use_Code_Ranking!$B$4:$B$23,9999)</f>
        <v>3</v>
      </c>
      <c r="J70">
        <f t="shared" ca="1" si="19"/>
        <v>1</v>
      </c>
      <c r="K70">
        <f t="shared" ca="1" si="20"/>
        <v>1</v>
      </c>
      <c r="L70">
        <f t="shared" ca="1" si="21"/>
        <v>1</v>
      </c>
      <c r="M70">
        <f t="shared" ca="1" si="22"/>
        <v>1</v>
      </c>
      <c r="N70" t="str">
        <f t="shared" ca="1" si="29"/>
        <v>IRRIGATION_AND_MUNICIPAL</v>
      </c>
      <c r="O70" t="str">
        <f t="shared" ca="1" si="30"/>
        <v>IRRIGATION_AND_DOMESTIC</v>
      </c>
      <c r="P70" t="str">
        <f t="shared" si="23"/>
        <v/>
      </c>
      <c r="Q70" t="str">
        <f t="shared" si="24"/>
        <v/>
      </c>
      <c r="R70" t="str">
        <f t="shared" si="25"/>
        <v/>
      </c>
      <c r="S70" t="str">
        <f t="shared" si="26"/>
        <v/>
      </c>
      <c r="U70" s="2" t="str">
        <f ca="1">IF(ISBLANK($T70),IF(S70="Irrigation","Irrigation",IF(R70="Irrigation","Irrigation",IF(Q70="Domestic","Domestic",IF(P70="Stockwatering","Stockwatering",IF(N70="IRRIGATION_AND_MUNICIPAL","Irrigation and Municipal",IF(O70="IRRIGATION_AND_DOMESTIC","Irrigation and Domestic Municipality",_xlfn.XLOOKUP(J70,Use_Code_Ranking!$B$4:$B$23,Use_Code_Ranking!$A$4:$A$23))))))),$T70)</f>
        <v>Irrigation and Municipal</v>
      </c>
      <c r="W70" s="23" t="str">
        <f ca="1"/>
        <v>A013261</v>
      </c>
      <c r="X70" s="4" t="str">
        <f t="shared" ca="1" si="31"/>
        <v>Irrigation</v>
      </c>
      <c r="Y70" t="str">
        <f t="shared" ca="1" si="27"/>
        <v>N</v>
      </c>
      <c r="Z70" s="2" t="str">
        <f t="shared" ca="1" si="28"/>
        <v>N</v>
      </c>
      <c r="AA70">
        <f t="shared" ca="1" si="32"/>
        <v>0</v>
      </c>
      <c r="AB70">
        <f t="shared" ca="1" si="32"/>
        <v>0</v>
      </c>
      <c r="AC70">
        <f t="shared" ca="1" si="32"/>
        <v>20</v>
      </c>
      <c r="AD70">
        <f t="shared" ca="1" si="32"/>
        <v>20</v>
      </c>
      <c r="AE70">
        <f t="shared" ca="1" si="18"/>
        <v>10</v>
      </c>
      <c r="AF70">
        <f t="shared" ca="1" si="15"/>
        <v>10</v>
      </c>
      <c r="AG70">
        <f t="shared" ca="1" si="16"/>
        <v>0</v>
      </c>
      <c r="AH70">
        <f t="shared" ca="1" si="15"/>
        <v>0</v>
      </c>
      <c r="AI70">
        <f t="shared" ca="1" si="17"/>
        <v>0</v>
      </c>
      <c r="AJ70">
        <f t="shared" ca="1" si="17"/>
        <v>20</v>
      </c>
      <c r="AK70">
        <f t="shared" ca="1" si="17"/>
        <v>20</v>
      </c>
      <c r="AL70">
        <f t="shared" ca="1" si="17"/>
        <v>0</v>
      </c>
      <c r="AM70" s="4" t="s">
        <v>103</v>
      </c>
      <c r="AZ70">
        <f ca="1">_xlfn.XLOOKUP($X70,Return_flow_table!$A$4:$A$25,Return_flow_table!B$4:B$25)</f>
        <v>0</v>
      </c>
      <c r="BA70">
        <f ca="1">_xlfn.XLOOKUP($X70,Return_flow_table!$A$4:$A$25,Return_flow_table!C$4:C$25)</f>
        <v>0</v>
      </c>
      <c r="BB70">
        <f ca="1">_xlfn.XLOOKUP($X70,Return_flow_table!$A$4:$A$25,Return_flow_table!D$4:D$25)</f>
        <v>20</v>
      </c>
      <c r="BC70">
        <f ca="1">_xlfn.XLOOKUP($X70,Return_flow_table!$A$4:$A$25,Return_flow_table!E$4:E$25)</f>
        <v>20</v>
      </c>
      <c r="BD70">
        <f ca="1">_xlfn.XLOOKUP($X70,Return_flow_table!$A$4:$A$25,Return_flow_table!F$4:F$25)</f>
        <v>10</v>
      </c>
      <c r="BE70">
        <f ca="1">_xlfn.XLOOKUP($X70,Return_flow_table!$A$4:$A$25,Return_flow_table!G$4:G$25)</f>
        <v>10</v>
      </c>
      <c r="BF70">
        <f ca="1">_xlfn.XLOOKUP($X70,Return_flow_table!$A$4:$A$25,Return_flow_table!H$4:H$25)</f>
        <v>0</v>
      </c>
      <c r="BG70">
        <f ca="1">_xlfn.XLOOKUP($X70,Return_flow_table!$A$4:$A$25,Return_flow_table!I$4:I$25)</f>
        <v>0</v>
      </c>
      <c r="BH70">
        <f ca="1">_xlfn.XLOOKUP($X70,Return_flow_table!$A$4:$A$25,Return_flow_table!J$4:J$25)</f>
        <v>0</v>
      </c>
      <c r="BI70">
        <f ca="1">_xlfn.XLOOKUP($X70,Return_flow_table!$A$4:$A$25,Return_flow_table!K$4:K$25)</f>
        <v>20</v>
      </c>
      <c r="BJ70">
        <f ca="1">_xlfn.XLOOKUP($X70,Return_flow_table!$A$4:$A$25,Return_flow_table!L$4:L$25)</f>
        <v>20</v>
      </c>
      <c r="BK70" s="2">
        <f ca="1">_xlfn.XLOOKUP($X70,Return_flow_table!$A$4:$A$25,Return_flow_table!M$4:M$25)</f>
        <v>0</v>
      </c>
    </row>
    <row r="71" spans="1:63" x14ac:dyDescent="0.3">
      <c r="A71" t="s">
        <v>206</v>
      </c>
      <c r="B71" t="s">
        <v>98</v>
      </c>
      <c r="C71" t="s">
        <v>99</v>
      </c>
      <c r="D71">
        <v>130500</v>
      </c>
      <c r="E71" t="s">
        <v>100</v>
      </c>
      <c r="F71" t="s">
        <v>100</v>
      </c>
      <c r="G71" t="s">
        <v>207</v>
      </c>
      <c r="H71" s="41" t="s">
        <v>178</v>
      </c>
      <c r="I71">
        <f>_xlfn.XLOOKUP(B71,Use_Code_Ranking!$A$4:$A$23,Use_Code_Ranking!$B$4:$B$23,9999)</f>
        <v>1</v>
      </c>
      <c r="J71">
        <f t="shared" ca="1" si="19"/>
        <v>1</v>
      </c>
      <c r="K71">
        <f t="shared" ca="1" si="20"/>
        <v>1</v>
      </c>
      <c r="L71">
        <f t="shared" ca="1" si="21"/>
        <v>1</v>
      </c>
      <c r="M71">
        <f t="shared" ca="1" si="22"/>
        <v>1</v>
      </c>
      <c r="N71" t="str">
        <f t="shared" ca="1" si="29"/>
        <v>IRRIGATION_AND_MUNICIPAL</v>
      </c>
      <c r="O71" t="str">
        <f t="shared" ca="1" si="30"/>
        <v>IRRIGATION_AND_DOMESTIC</v>
      </c>
      <c r="P71" t="str">
        <f t="shared" si="23"/>
        <v/>
      </c>
      <c r="Q71" t="str">
        <f t="shared" si="24"/>
        <v/>
      </c>
      <c r="R71" t="str">
        <f t="shared" si="25"/>
        <v/>
      </c>
      <c r="S71" t="str">
        <f t="shared" si="26"/>
        <v/>
      </c>
      <c r="U71" s="2" t="str">
        <f ca="1">IF(ISBLANK($T71),IF(S71="Irrigation","Irrigation",IF(R71="Irrigation","Irrigation",IF(Q71="Domestic","Domestic",IF(P71="Stockwatering","Stockwatering",IF(N71="IRRIGATION_AND_MUNICIPAL","Irrigation and Municipal",IF(O71="IRRIGATION_AND_DOMESTIC","Irrigation and Domestic Municipality",_xlfn.XLOOKUP(J71,Use_Code_Ranking!$B$4:$B$23,Use_Code_Ranking!$A$4:$A$23))))))),$T71)</f>
        <v>Irrigation and Municipal</v>
      </c>
      <c r="W71" s="23" t="str">
        <f ca="1"/>
        <v>A013267</v>
      </c>
      <c r="X71" s="4" t="str">
        <f t="shared" ca="1" si="31"/>
        <v>Irrigation</v>
      </c>
      <c r="Y71" t="str">
        <f t="shared" ca="1" si="27"/>
        <v>N</v>
      </c>
      <c r="Z71" s="2" t="str">
        <f t="shared" ca="1" si="28"/>
        <v>N</v>
      </c>
      <c r="AA71">
        <f t="shared" ca="1" si="32"/>
        <v>0</v>
      </c>
      <c r="AB71">
        <f t="shared" ca="1" si="32"/>
        <v>0</v>
      </c>
      <c r="AC71">
        <f t="shared" ca="1" si="32"/>
        <v>20</v>
      </c>
      <c r="AD71">
        <f t="shared" ca="1" si="32"/>
        <v>20</v>
      </c>
      <c r="AE71">
        <f t="shared" ca="1" si="18"/>
        <v>10</v>
      </c>
      <c r="AF71">
        <f t="shared" ca="1" si="15"/>
        <v>10</v>
      </c>
      <c r="AG71">
        <f t="shared" ca="1" si="16"/>
        <v>0</v>
      </c>
      <c r="AH71">
        <f t="shared" ca="1" si="15"/>
        <v>0</v>
      </c>
      <c r="AI71">
        <f t="shared" ca="1" si="17"/>
        <v>0</v>
      </c>
      <c r="AJ71">
        <f t="shared" ca="1" si="17"/>
        <v>20</v>
      </c>
      <c r="AK71">
        <f t="shared" ca="1" si="17"/>
        <v>20</v>
      </c>
      <c r="AL71">
        <f t="shared" ca="1" si="17"/>
        <v>0</v>
      </c>
      <c r="AM71" s="4" t="s">
        <v>103</v>
      </c>
      <c r="AZ71">
        <f ca="1">_xlfn.XLOOKUP($X71,Return_flow_table!$A$4:$A$25,Return_flow_table!B$4:B$25)</f>
        <v>0</v>
      </c>
      <c r="BA71">
        <f ca="1">_xlfn.XLOOKUP($X71,Return_flow_table!$A$4:$A$25,Return_flow_table!C$4:C$25)</f>
        <v>0</v>
      </c>
      <c r="BB71">
        <f ca="1">_xlfn.XLOOKUP($X71,Return_flow_table!$A$4:$A$25,Return_flow_table!D$4:D$25)</f>
        <v>20</v>
      </c>
      <c r="BC71">
        <f ca="1">_xlfn.XLOOKUP($X71,Return_flow_table!$A$4:$A$25,Return_flow_table!E$4:E$25)</f>
        <v>20</v>
      </c>
      <c r="BD71">
        <f ca="1">_xlfn.XLOOKUP($X71,Return_flow_table!$A$4:$A$25,Return_flow_table!F$4:F$25)</f>
        <v>10</v>
      </c>
      <c r="BE71">
        <f ca="1">_xlfn.XLOOKUP($X71,Return_flow_table!$A$4:$A$25,Return_flow_table!G$4:G$25)</f>
        <v>10</v>
      </c>
      <c r="BF71">
        <f ca="1">_xlfn.XLOOKUP($X71,Return_flow_table!$A$4:$A$25,Return_flow_table!H$4:H$25)</f>
        <v>0</v>
      </c>
      <c r="BG71">
        <f ca="1">_xlfn.XLOOKUP($X71,Return_flow_table!$A$4:$A$25,Return_flow_table!I$4:I$25)</f>
        <v>0</v>
      </c>
      <c r="BH71">
        <f ca="1">_xlfn.XLOOKUP($X71,Return_flow_table!$A$4:$A$25,Return_flow_table!J$4:J$25)</f>
        <v>0</v>
      </c>
      <c r="BI71">
        <f ca="1">_xlfn.XLOOKUP($X71,Return_flow_table!$A$4:$A$25,Return_flow_table!K$4:K$25)</f>
        <v>20</v>
      </c>
      <c r="BJ71">
        <f ca="1">_xlfn.XLOOKUP($X71,Return_flow_table!$A$4:$A$25,Return_flow_table!L$4:L$25)</f>
        <v>20</v>
      </c>
      <c r="BK71" s="2">
        <f ca="1">_xlfn.XLOOKUP($X71,Return_flow_table!$A$4:$A$25,Return_flow_table!M$4:M$25)</f>
        <v>0</v>
      </c>
    </row>
    <row r="72" spans="1:63" x14ac:dyDescent="0.3">
      <c r="A72" t="s">
        <v>208</v>
      </c>
      <c r="B72" t="s">
        <v>98</v>
      </c>
      <c r="C72" t="s">
        <v>99</v>
      </c>
      <c r="D72">
        <v>9.6999999999999993</v>
      </c>
      <c r="E72" t="s">
        <v>100</v>
      </c>
      <c r="F72" t="s">
        <v>100</v>
      </c>
      <c r="G72" t="s">
        <v>209</v>
      </c>
      <c r="H72" s="41" t="s">
        <v>102</v>
      </c>
      <c r="I72">
        <f>_xlfn.XLOOKUP(B72,Use_Code_Ranking!$A$4:$A$23,Use_Code_Ranking!$B$4:$B$23,9999)</f>
        <v>1</v>
      </c>
      <c r="J72">
        <f t="shared" ca="1" si="19"/>
        <v>1</v>
      </c>
      <c r="K72">
        <f t="shared" ca="1" si="20"/>
        <v>1</v>
      </c>
      <c r="L72">
        <f t="shared" ca="1" si="21"/>
        <v>0</v>
      </c>
      <c r="M72">
        <f t="shared" ca="1" si="22"/>
        <v>0</v>
      </c>
      <c r="N72" t="str">
        <f t="shared" ca="1" si="29"/>
        <v/>
      </c>
      <c r="O72" t="str">
        <f t="shared" ca="1" si="30"/>
        <v/>
      </c>
      <c r="P72" t="str">
        <f t="shared" si="23"/>
        <v/>
      </c>
      <c r="Q72" t="str">
        <f t="shared" si="24"/>
        <v/>
      </c>
      <c r="R72" t="str">
        <f t="shared" si="25"/>
        <v/>
      </c>
      <c r="S72" t="str">
        <f t="shared" si="26"/>
        <v/>
      </c>
      <c r="U72" s="2" t="str">
        <f ca="1">IF(ISBLANK($T72),IF(S72="Irrigation","Irrigation",IF(R72="Irrigation","Irrigation",IF(Q72="Domestic","Domestic",IF(P72="Stockwatering","Stockwatering",IF(N72="IRRIGATION_AND_MUNICIPAL","Irrigation and Municipal",IF(O72="IRRIGATION_AND_DOMESTIC","Irrigation and Domestic Municipality",_xlfn.XLOOKUP(J72,Use_Code_Ranking!$B$4:$B$23,Use_Code_Ranking!$A$4:$A$23))))))),$T72)</f>
        <v>Irrigation</v>
      </c>
      <c r="W72" s="23" t="str">
        <f ca="1"/>
        <v>A013268</v>
      </c>
      <c r="X72" s="4" t="str">
        <f t="shared" ca="1" si="31"/>
        <v>Irrigation</v>
      </c>
      <c r="Y72" t="str">
        <f t="shared" ca="1" si="27"/>
        <v>N</v>
      </c>
      <c r="Z72" s="2" t="str">
        <f t="shared" ca="1" si="28"/>
        <v>N</v>
      </c>
      <c r="AA72">
        <f t="shared" ca="1" si="32"/>
        <v>0</v>
      </c>
      <c r="AB72">
        <f t="shared" ca="1" si="32"/>
        <v>0</v>
      </c>
      <c r="AC72">
        <f t="shared" ca="1" si="32"/>
        <v>20</v>
      </c>
      <c r="AD72">
        <f t="shared" ca="1" si="32"/>
        <v>20</v>
      </c>
      <c r="AE72">
        <f t="shared" ca="1" si="18"/>
        <v>10</v>
      </c>
      <c r="AF72">
        <f t="shared" ca="1" si="15"/>
        <v>10</v>
      </c>
      <c r="AG72">
        <f t="shared" ca="1" si="16"/>
        <v>0</v>
      </c>
      <c r="AH72">
        <f t="shared" ca="1" si="15"/>
        <v>0</v>
      </c>
      <c r="AI72">
        <f t="shared" ca="1" si="17"/>
        <v>0</v>
      </c>
      <c r="AJ72">
        <f t="shared" ca="1" si="17"/>
        <v>20</v>
      </c>
      <c r="AK72">
        <f t="shared" ca="1" si="17"/>
        <v>20</v>
      </c>
      <c r="AL72">
        <f t="shared" ca="1" si="17"/>
        <v>0</v>
      </c>
      <c r="AM72" s="4" t="s">
        <v>103</v>
      </c>
      <c r="AZ72">
        <f ca="1">_xlfn.XLOOKUP($X72,Return_flow_table!$A$4:$A$25,Return_flow_table!B$4:B$25)</f>
        <v>0</v>
      </c>
      <c r="BA72">
        <f ca="1">_xlfn.XLOOKUP($X72,Return_flow_table!$A$4:$A$25,Return_flow_table!C$4:C$25)</f>
        <v>0</v>
      </c>
      <c r="BB72">
        <f ca="1">_xlfn.XLOOKUP($X72,Return_flow_table!$A$4:$A$25,Return_flow_table!D$4:D$25)</f>
        <v>20</v>
      </c>
      <c r="BC72">
        <f ca="1">_xlfn.XLOOKUP($X72,Return_flow_table!$A$4:$A$25,Return_flow_table!E$4:E$25)</f>
        <v>20</v>
      </c>
      <c r="BD72">
        <f ca="1">_xlfn.XLOOKUP($X72,Return_flow_table!$A$4:$A$25,Return_flow_table!F$4:F$25)</f>
        <v>10</v>
      </c>
      <c r="BE72">
        <f ca="1">_xlfn.XLOOKUP($X72,Return_flow_table!$A$4:$A$25,Return_flow_table!G$4:G$25)</f>
        <v>10</v>
      </c>
      <c r="BF72">
        <f ca="1">_xlfn.XLOOKUP($X72,Return_flow_table!$A$4:$A$25,Return_flow_table!H$4:H$25)</f>
        <v>0</v>
      </c>
      <c r="BG72">
        <f ca="1">_xlfn.XLOOKUP($X72,Return_flow_table!$A$4:$A$25,Return_flow_table!I$4:I$25)</f>
        <v>0</v>
      </c>
      <c r="BH72">
        <f ca="1">_xlfn.XLOOKUP($X72,Return_flow_table!$A$4:$A$25,Return_flow_table!J$4:J$25)</f>
        <v>0</v>
      </c>
      <c r="BI72">
        <f ca="1">_xlfn.XLOOKUP($X72,Return_flow_table!$A$4:$A$25,Return_flow_table!K$4:K$25)</f>
        <v>20</v>
      </c>
      <c r="BJ72">
        <f ca="1">_xlfn.XLOOKUP($X72,Return_flow_table!$A$4:$A$25,Return_flow_table!L$4:L$25)</f>
        <v>20</v>
      </c>
      <c r="BK72" s="2">
        <f ca="1">_xlfn.XLOOKUP($X72,Return_flow_table!$A$4:$A$25,Return_flow_table!M$4:M$25)</f>
        <v>0</v>
      </c>
    </row>
    <row r="73" spans="1:63" x14ac:dyDescent="0.3">
      <c r="A73" t="s">
        <v>210</v>
      </c>
      <c r="B73" t="s">
        <v>98</v>
      </c>
      <c r="C73" t="s">
        <v>99</v>
      </c>
      <c r="D73">
        <v>28</v>
      </c>
      <c r="E73" t="s">
        <v>100</v>
      </c>
      <c r="F73" t="s">
        <v>100</v>
      </c>
      <c r="G73" t="s">
        <v>211</v>
      </c>
      <c r="H73" s="41" t="s">
        <v>124</v>
      </c>
      <c r="I73">
        <f>_xlfn.XLOOKUP(B73,Use_Code_Ranking!$A$4:$A$23,Use_Code_Ranking!$B$4:$B$23,9999)</f>
        <v>1</v>
      </c>
      <c r="J73">
        <f t="shared" ca="1" si="19"/>
        <v>1</v>
      </c>
      <c r="K73">
        <f t="shared" ca="1" si="20"/>
        <v>1</v>
      </c>
      <c r="L73">
        <f t="shared" ca="1" si="21"/>
        <v>0</v>
      </c>
      <c r="M73">
        <f t="shared" ca="1" si="22"/>
        <v>0</v>
      </c>
      <c r="N73" t="str">
        <f t="shared" ca="1" si="29"/>
        <v/>
      </c>
      <c r="O73" t="str">
        <f t="shared" ca="1" si="30"/>
        <v/>
      </c>
      <c r="P73" t="str">
        <f t="shared" si="23"/>
        <v/>
      </c>
      <c r="Q73" t="str">
        <f t="shared" si="24"/>
        <v/>
      </c>
      <c r="R73" t="str">
        <f t="shared" si="25"/>
        <v/>
      </c>
      <c r="S73" t="str">
        <f t="shared" si="26"/>
        <v/>
      </c>
      <c r="U73" s="2" t="str">
        <f ca="1">IF(ISBLANK($T73),IF(S73="Irrigation","Irrigation",IF(R73="Irrigation","Irrigation",IF(Q73="Domestic","Domestic",IF(P73="Stockwatering","Stockwatering",IF(N73="IRRIGATION_AND_MUNICIPAL","Irrigation and Municipal",IF(O73="IRRIGATION_AND_DOMESTIC","Irrigation and Domestic Municipality",_xlfn.XLOOKUP(J73,Use_Code_Ranking!$B$4:$B$23,Use_Code_Ranking!$A$4:$A$23))))))),$T73)</f>
        <v>Irrigation</v>
      </c>
      <c r="W73" s="23" t="str">
        <f ca="1"/>
        <v>A013269</v>
      </c>
      <c r="X73" s="4" t="str">
        <f t="shared" ca="1" si="31"/>
        <v>Irrigation</v>
      </c>
      <c r="Y73" t="str">
        <f t="shared" ca="1" si="27"/>
        <v>N</v>
      </c>
      <c r="Z73" s="2" t="str">
        <f t="shared" ca="1" si="28"/>
        <v>N</v>
      </c>
      <c r="AA73">
        <f t="shared" ca="1" si="32"/>
        <v>0</v>
      </c>
      <c r="AB73">
        <f t="shared" ca="1" si="32"/>
        <v>0</v>
      </c>
      <c r="AC73">
        <f t="shared" ca="1" si="32"/>
        <v>20</v>
      </c>
      <c r="AD73">
        <f t="shared" ca="1" si="32"/>
        <v>20</v>
      </c>
      <c r="AE73">
        <f t="shared" ca="1" si="18"/>
        <v>10</v>
      </c>
      <c r="AF73">
        <f t="shared" ca="1" si="15"/>
        <v>10</v>
      </c>
      <c r="AG73">
        <f t="shared" ca="1" si="16"/>
        <v>0</v>
      </c>
      <c r="AH73">
        <f t="shared" ca="1" si="15"/>
        <v>0</v>
      </c>
      <c r="AI73">
        <f t="shared" ca="1" si="17"/>
        <v>0</v>
      </c>
      <c r="AJ73">
        <f t="shared" ca="1" si="17"/>
        <v>20</v>
      </c>
      <c r="AK73">
        <f t="shared" ca="1" si="17"/>
        <v>20</v>
      </c>
      <c r="AL73">
        <f t="shared" ca="1" si="17"/>
        <v>0</v>
      </c>
      <c r="AM73" s="4" t="s">
        <v>103</v>
      </c>
      <c r="AZ73">
        <f ca="1">_xlfn.XLOOKUP($X73,Return_flow_table!$A$4:$A$25,Return_flow_table!B$4:B$25)</f>
        <v>0</v>
      </c>
      <c r="BA73">
        <f ca="1">_xlfn.XLOOKUP($X73,Return_flow_table!$A$4:$A$25,Return_flow_table!C$4:C$25)</f>
        <v>0</v>
      </c>
      <c r="BB73">
        <f ca="1">_xlfn.XLOOKUP($X73,Return_flow_table!$A$4:$A$25,Return_flow_table!D$4:D$25)</f>
        <v>20</v>
      </c>
      <c r="BC73">
        <f ca="1">_xlfn.XLOOKUP($X73,Return_flow_table!$A$4:$A$25,Return_flow_table!E$4:E$25)</f>
        <v>20</v>
      </c>
      <c r="BD73">
        <f ca="1">_xlfn.XLOOKUP($X73,Return_flow_table!$A$4:$A$25,Return_flow_table!F$4:F$25)</f>
        <v>10</v>
      </c>
      <c r="BE73">
        <f ca="1">_xlfn.XLOOKUP($X73,Return_flow_table!$A$4:$A$25,Return_flow_table!G$4:G$25)</f>
        <v>10</v>
      </c>
      <c r="BF73">
        <f ca="1">_xlfn.XLOOKUP($X73,Return_flow_table!$A$4:$A$25,Return_flow_table!H$4:H$25)</f>
        <v>0</v>
      </c>
      <c r="BG73">
        <f ca="1">_xlfn.XLOOKUP($X73,Return_flow_table!$A$4:$A$25,Return_flow_table!I$4:I$25)</f>
        <v>0</v>
      </c>
      <c r="BH73">
        <f ca="1">_xlfn.XLOOKUP($X73,Return_flow_table!$A$4:$A$25,Return_flow_table!J$4:J$25)</f>
        <v>0</v>
      </c>
      <c r="BI73">
        <f ca="1">_xlfn.XLOOKUP($X73,Return_flow_table!$A$4:$A$25,Return_flow_table!K$4:K$25)</f>
        <v>20</v>
      </c>
      <c r="BJ73">
        <f ca="1">_xlfn.XLOOKUP($X73,Return_flow_table!$A$4:$A$25,Return_flow_table!L$4:L$25)</f>
        <v>20</v>
      </c>
      <c r="BK73" s="2">
        <f ca="1">_xlfn.XLOOKUP($X73,Return_flow_table!$A$4:$A$25,Return_flow_table!M$4:M$25)</f>
        <v>0</v>
      </c>
    </row>
    <row r="74" spans="1:63" x14ac:dyDescent="0.3">
      <c r="A74" t="s">
        <v>210</v>
      </c>
      <c r="B74" t="s">
        <v>154</v>
      </c>
      <c r="C74" t="s">
        <v>99</v>
      </c>
      <c r="D74">
        <v>28</v>
      </c>
      <c r="E74" t="s">
        <v>100</v>
      </c>
      <c r="F74" t="s">
        <v>100</v>
      </c>
      <c r="G74" t="s">
        <v>211</v>
      </c>
      <c r="H74" s="41" t="s">
        <v>124</v>
      </c>
      <c r="I74">
        <f>_xlfn.XLOOKUP(B74,Use_Code_Ranking!$A$4:$A$23,Use_Code_Ranking!$B$4:$B$23,9999)</f>
        <v>5</v>
      </c>
      <c r="J74">
        <f t="shared" ca="1" si="19"/>
        <v>1</v>
      </c>
      <c r="K74">
        <f t="shared" ca="1" si="20"/>
        <v>1</v>
      </c>
      <c r="L74">
        <f t="shared" ca="1" si="21"/>
        <v>0</v>
      </c>
      <c r="M74">
        <f t="shared" ca="1" si="22"/>
        <v>0</v>
      </c>
      <c r="N74" t="str">
        <f t="shared" ca="1" si="29"/>
        <v/>
      </c>
      <c r="O74" t="str">
        <f t="shared" ca="1" si="30"/>
        <v/>
      </c>
      <c r="P74" t="str">
        <f t="shared" si="23"/>
        <v/>
      </c>
      <c r="Q74" t="str">
        <f t="shared" si="24"/>
        <v/>
      </c>
      <c r="R74" t="str">
        <f t="shared" si="25"/>
        <v/>
      </c>
      <c r="S74" t="str">
        <f t="shared" si="26"/>
        <v/>
      </c>
      <c r="U74" s="2" t="str">
        <f ca="1">IF(ISBLANK($T74),IF(S74="Irrigation","Irrigation",IF(R74="Irrigation","Irrigation",IF(Q74="Domestic","Domestic",IF(P74="Stockwatering","Stockwatering",IF(N74="IRRIGATION_AND_MUNICIPAL","Irrigation and Municipal",IF(O74="IRRIGATION_AND_DOMESTIC","Irrigation and Domestic Municipality",_xlfn.XLOOKUP(J74,Use_Code_Ranking!$B$4:$B$23,Use_Code_Ranking!$A$4:$A$23))))))),$T74)</f>
        <v>Irrigation</v>
      </c>
      <c r="W74" s="23" t="str">
        <f ca="1"/>
        <v>A013270</v>
      </c>
      <c r="X74" s="4" t="str">
        <f t="shared" ca="1" si="31"/>
        <v>Irrigation</v>
      </c>
      <c r="Y74" t="str">
        <f t="shared" ca="1" si="27"/>
        <v>N</v>
      </c>
      <c r="Z74" s="2" t="str">
        <f t="shared" ca="1" si="28"/>
        <v>N</v>
      </c>
      <c r="AA74">
        <f t="shared" ca="1" si="32"/>
        <v>0</v>
      </c>
      <c r="AB74">
        <f t="shared" ca="1" si="32"/>
        <v>0</v>
      </c>
      <c r="AC74">
        <f t="shared" ca="1" si="32"/>
        <v>20</v>
      </c>
      <c r="AD74">
        <f t="shared" ca="1" si="32"/>
        <v>20</v>
      </c>
      <c r="AE74">
        <f t="shared" ca="1" si="18"/>
        <v>10</v>
      </c>
      <c r="AF74">
        <f t="shared" ca="1" si="15"/>
        <v>10</v>
      </c>
      <c r="AG74">
        <f t="shared" ca="1" si="16"/>
        <v>0</v>
      </c>
      <c r="AH74">
        <f t="shared" ca="1" si="15"/>
        <v>0</v>
      </c>
      <c r="AI74">
        <f t="shared" ca="1" si="17"/>
        <v>0</v>
      </c>
      <c r="AJ74">
        <f t="shared" ca="1" si="17"/>
        <v>20</v>
      </c>
      <c r="AK74">
        <f t="shared" ca="1" si="17"/>
        <v>20</v>
      </c>
      <c r="AL74">
        <f t="shared" ca="1" si="17"/>
        <v>0</v>
      </c>
      <c r="AM74" s="4" t="s">
        <v>103</v>
      </c>
      <c r="AZ74">
        <f ca="1">_xlfn.XLOOKUP($X74,Return_flow_table!$A$4:$A$25,Return_flow_table!B$4:B$25)</f>
        <v>0</v>
      </c>
      <c r="BA74">
        <f ca="1">_xlfn.XLOOKUP($X74,Return_flow_table!$A$4:$A$25,Return_flow_table!C$4:C$25)</f>
        <v>0</v>
      </c>
      <c r="BB74">
        <f ca="1">_xlfn.XLOOKUP($X74,Return_flow_table!$A$4:$A$25,Return_flow_table!D$4:D$25)</f>
        <v>20</v>
      </c>
      <c r="BC74">
        <f ca="1">_xlfn.XLOOKUP($X74,Return_flow_table!$A$4:$A$25,Return_flow_table!E$4:E$25)</f>
        <v>20</v>
      </c>
      <c r="BD74">
        <f ca="1">_xlfn.XLOOKUP($X74,Return_flow_table!$A$4:$A$25,Return_flow_table!F$4:F$25)</f>
        <v>10</v>
      </c>
      <c r="BE74">
        <f ca="1">_xlfn.XLOOKUP($X74,Return_flow_table!$A$4:$A$25,Return_flow_table!G$4:G$25)</f>
        <v>10</v>
      </c>
      <c r="BF74">
        <f ca="1">_xlfn.XLOOKUP($X74,Return_flow_table!$A$4:$A$25,Return_flow_table!H$4:H$25)</f>
        <v>0</v>
      </c>
      <c r="BG74">
        <f ca="1">_xlfn.XLOOKUP($X74,Return_flow_table!$A$4:$A$25,Return_flow_table!I$4:I$25)</f>
        <v>0</v>
      </c>
      <c r="BH74">
        <f ca="1">_xlfn.XLOOKUP($X74,Return_flow_table!$A$4:$A$25,Return_flow_table!J$4:J$25)</f>
        <v>0</v>
      </c>
      <c r="BI74">
        <f ca="1">_xlfn.XLOOKUP($X74,Return_flow_table!$A$4:$A$25,Return_flow_table!K$4:K$25)</f>
        <v>20</v>
      </c>
      <c r="BJ74">
        <f ca="1">_xlfn.XLOOKUP($X74,Return_flow_table!$A$4:$A$25,Return_flow_table!L$4:L$25)</f>
        <v>20</v>
      </c>
      <c r="BK74" s="2">
        <f ca="1">_xlfn.XLOOKUP($X74,Return_flow_table!$A$4:$A$25,Return_flow_table!M$4:M$25)</f>
        <v>0</v>
      </c>
    </row>
    <row r="75" spans="1:63" x14ac:dyDescent="0.3">
      <c r="A75" t="s">
        <v>212</v>
      </c>
      <c r="B75" t="s">
        <v>98</v>
      </c>
      <c r="C75" t="s">
        <v>99</v>
      </c>
      <c r="D75">
        <v>455.2</v>
      </c>
      <c r="E75" t="s">
        <v>100</v>
      </c>
      <c r="F75" t="s">
        <v>100</v>
      </c>
      <c r="G75" t="s">
        <v>132</v>
      </c>
      <c r="H75" s="41" t="s">
        <v>145</v>
      </c>
      <c r="I75">
        <f>_xlfn.XLOOKUP(B75,Use_Code_Ranking!$A$4:$A$23,Use_Code_Ranking!$B$4:$B$23,9999)</f>
        <v>1</v>
      </c>
      <c r="J75">
        <f t="shared" ca="1" si="19"/>
        <v>1</v>
      </c>
      <c r="K75">
        <f t="shared" ca="1" si="20"/>
        <v>1</v>
      </c>
      <c r="L75">
        <f t="shared" ca="1" si="21"/>
        <v>0</v>
      </c>
      <c r="M75">
        <f t="shared" ca="1" si="22"/>
        <v>0</v>
      </c>
      <c r="N75" t="str">
        <f t="shared" ca="1" si="29"/>
        <v/>
      </c>
      <c r="O75" t="str">
        <f t="shared" ca="1" si="30"/>
        <v/>
      </c>
      <c r="P75" t="str">
        <f t="shared" si="23"/>
        <v/>
      </c>
      <c r="Q75" t="str">
        <f t="shared" si="24"/>
        <v/>
      </c>
      <c r="R75" t="str">
        <f t="shared" si="25"/>
        <v/>
      </c>
      <c r="S75" t="str">
        <f t="shared" si="26"/>
        <v/>
      </c>
      <c r="U75" s="2" t="str">
        <f ca="1">IF(ISBLANK($T75),IF(S75="Irrigation","Irrigation",IF(R75="Irrigation","Irrigation",IF(Q75="Domestic","Domestic",IF(P75="Stockwatering","Stockwatering",IF(N75="IRRIGATION_AND_MUNICIPAL","Irrigation and Municipal",IF(O75="IRRIGATION_AND_DOMESTIC","Irrigation and Domestic Municipality",_xlfn.XLOOKUP(J75,Use_Code_Ranking!$B$4:$B$23,Use_Code_Ranking!$A$4:$A$23))))))),$T75)</f>
        <v>Irrigation</v>
      </c>
      <c r="W75" s="23" t="str">
        <f ca="1"/>
        <v>A013277</v>
      </c>
      <c r="X75" s="4" t="str">
        <f t="shared" ca="1" si="31"/>
        <v>Irrigation</v>
      </c>
      <c r="Y75" t="str">
        <f t="shared" ca="1" si="27"/>
        <v>N</v>
      </c>
      <c r="Z75" s="2" t="str">
        <f t="shared" ca="1" si="28"/>
        <v>N</v>
      </c>
      <c r="AA75">
        <f t="shared" ca="1" si="32"/>
        <v>0</v>
      </c>
      <c r="AB75">
        <f t="shared" ca="1" si="32"/>
        <v>0</v>
      </c>
      <c r="AC75">
        <f t="shared" ca="1" si="32"/>
        <v>20</v>
      </c>
      <c r="AD75">
        <f t="shared" ca="1" si="32"/>
        <v>20</v>
      </c>
      <c r="AE75">
        <f t="shared" ca="1" si="18"/>
        <v>10</v>
      </c>
      <c r="AF75">
        <f t="shared" ca="1" si="15"/>
        <v>10</v>
      </c>
      <c r="AG75">
        <f t="shared" ca="1" si="16"/>
        <v>0</v>
      </c>
      <c r="AH75">
        <f t="shared" ca="1" si="15"/>
        <v>0</v>
      </c>
      <c r="AI75">
        <f t="shared" ca="1" si="17"/>
        <v>0</v>
      </c>
      <c r="AJ75">
        <f t="shared" ca="1" si="17"/>
        <v>20</v>
      </c>
      <c r="AK75">
        <f t="shared" ca="1" si="17"/>
        <v>20</v>
      </c>
      <c r="AL75">
        <f t="shared" ca="1" si="17"/>
        <v>0</v>
      </c>
      <c r="AM75" s="4" t="s">
        <v>103</v>
      </c>
      <c r="AZ75">
        <f ca="1">_xlfn.XLOOKUP($X75,Return_flow_table!$A$4:$A$25,Return_flow_table!B$4:B$25)</f>
        <v>0</v>
      </c>
      <c r="BA75">
        <f ca="1">_xlfn.XLOOKUP($X75,Return_flow_table!$A$4:$A$25,Return_flow_table!C$4:C$25)</f>
        <v>0</v>
      </c>
      <c r="BB75">
        <f ca="1">_xlfn.XLOOKUP($X75,Return_flow_table!$A$4:$A$25,Return_flow_table!D$4:D$25)</f>
        <v>20</v>
      </c>
      <c r="BC75">
        <f ca="1">_xlfn.XLOOKUP($X75,Return_flow_table!$A$4:$A$25,Return_flow_table!E$4:E$25)</f>
        <v>20</v>
      </c>
      <c r="BD75">
        <f ca="1">_xlfn.XLOOKUP($X75,Return_flow_table!$A$4:$A$25,Return_flow_table!F$4:F$25)</f>
        <v>10</v>
      </c>
      <c r="BE75">
        <f ca="1">_xlfn.XLOOKUP($X75,Return_flow_table!$A$4:$A$25,Return_flow_table!G$4:G$25)</f>
        <v>10</v>
      </c>
      <c r="BF75">
        <f ca="1">_xlfn.XLOOKUP($X75,Return_flow_table!$A$4:$A$25,Return_flow_table!H$4:H$25)</f>
        <v>0</v>
      </c>
      <c r="BG75">
        <f ca="1">_xlfn.XLOOKUP($X75,Return_flow_table!$A$4:$A$25,Return_flow_table!I$4:I$25)</f>
        <v>0</v>
      </c>
      <c r="BH75">
        <f ca="1">_xlfn.XLOOKUP($X75,Return_flow_table!$A$4:$A$25,Return_flow_table!J$4:J$25)</f>
        <v>0</v>
      </c>
      <c r="BI75">
        <f ca="1">_xlfn.XLOOKUP($X75,Return_flow_table!$A$4:$A$25,Return_flow_table!K$4:K$25)</f>
        <v>20</v>
      </c>
      <c r="BJ75">
        <f ca="1">_xlfn.XLOOKUP($X75,Return_flow_table!$A$4:$A$25,Return_flow_table!L$4:L$25)</f>
        <v>20</v>
      </c>
      <c r="BK75" s="2">
        <f ca="1">_xlfn.XLOOKUP($X75,Return_flow_table!$A$4:$A$25,Return_flow_table!M$4:M$25)</f>
        <v>0</v>
      </c>
    </row>
    <row r="76" spans="1:63" x14ac:dyDescent="0.3">
      <c r="A76" t="s">
        <v>213</v>
      </c>
      <c r="B76" t="s">
        <v>98</v>
      </c>
      <c r="C76" t="s">
        <v>99</v>
      </c>
      <c r="D76">
        <v>120</v>
      </c>
      <c r="E76" t="s">
        <v>100</v>
      </c>
      <c r="F76" t="s">
        <v>100</v>
      </c>
      <c r="G76" t="s">
        <v>214</v>
      </c>
      <c r="H76" s="41" t="s">
        <v>102</v>
      </c>
      <c r="I76">
        <f>_xlfn.XLOOKUP(B76,Use_Code_Ranking!$A$4:$A$23,Use_Code_Ranking!$B$4:$B$23,9999)</f>
        <v>1</v>
      </c>
      <c r="J76">
        <f t="shared" ca="1" si="19"/>
        <v>1</v>
      </c>
      <c r="K76">
        <f t="shared" ca="1" si="20"/>
        <v>1</v>
      </c>
      <c r="L76">
        <f t="shared" ca="1" si="21"/>
        <v>0</v>
      </c>
      <c r="M76">
        <f t="shared" ca="1" si="22"/>
        <v>0</v>
      </c>
      <c r="N76" t="str">
        <f t="shared" ca="1" si="29"/>
        <v/>
      </c>
      <c r="O76" t="str">
        <f t="shared" ca="1" si="30"/>
        <v/>
      </c>
      <c r="P76" t="str">
        <f t="shared" si="23"/>
        <v/>
      </c>
      <c r="Q76" t="str">
        <f t="shared" si="24"/>
        <v/>
      </c>
      <c r="R76" t="str">
        <f t="shared" si="25"/>
        <v/>
      </c>
      <c r="S76" t="str">
        <f t="shared" si="26"/>
        <v/>
      </c>
      <c r="U76" s="2" t="str">
        <f ca="1">IF(ISBLANK($T76),IF(S76="Irrigation","Irrigation",IF(R76="Irrigation","Irrigation",IF(Q76="Domestic","Domestic",IF(P76="Stockwatering","Stockwatering",IF(N76="IRRIGATION_AND_MUNICIPAL","Irrigation and Municipal",IF(O76="IRRIGATION_AND_DOMESTIC","Irrigation and Domestic Municipality",_xlfn.XLOOKUP(J76,Use_Code_Ranking!$B$4:$B$23,Use_Code_Ranking!$A$4:$A$23))))))),$T76)</f>
        <v>Irrigation</v>
      </c>
      <c r="W76" s="23" t="str">
        <f ca="1"/>
        <v>A013281A01</v>
      </c>
      <c r="X76" s="4" t="str">
        <f t="shared" ca="1" si="31"/>
        <v>Irrigation</v>
      </c>
      <c r="Y76" t="str">
        <f t="shared" ca="1" si="27"/>
        <v>N</v>
      </c>
      <c r="Z76" s="2" t="str">
        <f t="shared" ca="1" si="28"/>
        <v>N</v>
      </c>
      <c r="AA76">
        <f t="shared" ca="1" si="32"/>
        <v>0</v>
      </c>
      <c r="AB76">
        <f t="shared" ca="1" si="32"/>
        <v>0</v>
      </c>
      <c r="AC76">
        <f t="shared" ca="1" si="32"/>
        <v>20</v>
      </c>
      <c r="AD76">
        <f t="shared" ca="1" si="32"/>
        <v>20</v>
      </c>
      <c r="AE76">
        <f t="shared" ca="1" si="18"/>
        <v>10</v>
      </c>
      <c r="AF76">
        <f t="shared" ca="1" si="15"/>
        <v>10</v>
      </c>
      <c r="AG76">
        <f t="shared" ca="1" si="16"/>
        <v>0</v>
      </c>
      <c r="AH76">
        <f t="shared" ca="1" si="15"/>
        <v>0</v>
      </c>
      <c r="AI76">
        <f t="shared" ca="1" si="17"/>
        <v>0</v>
      </c>
      <c r="AJ76">
        <f t="shared" ca="1" si="17"/>
        <v>20</v>
      </c>
      <c r="AK76">
        <f t="shared" ca="1" si="17"/>
        <v>20</v>
      </c>
      <c r="AL76">
        <f t="shared" ca="1" si="17"/>
        <v>0</v>
      </c>
      <c r="AM76" s="4" t="s">
        <v>103</v>
      </c>
      <c r="AZ76">
        <f ca="1">_xlfn.XLOOKUP($X76,Return_flow_table!$A$4:$A$25,Return_flow_table!B$4:B$25)</f>
        <v>0</v>
      </c>
      <c r="BA76">
        <f ca="1">_xlfn.XLOOKUP($X76,Return_flow_table!$A$4:$A$25,Return_flow_table!C$4:C$25)</f>
        <v>0</v>
      </c>
      <c r="BB76">
        <f ca="1">_xlfn.XLOOKUP($X76,Return_flow_table!$A$4:$A$25,Return_flow_table!D$4:D$25)</f>
        <v>20</v>
      </c>
      <c r="BC76">
        <f ca="1">_xlfn.XLOOKUP($X76,Return_flow_table!$A$4:$A$25,Return_flow_table!E$4:E$25)</f>
        <v>20</v>
      </c>
      <c r="BD76">
        <f ca="1">_xlfn.XLOOKUP($X76,Return_flow_table!$A$4:$A$25,Return_flow_table!F$4:F$25)</f>
        <v>10</v>
      </c>
      <c r="BE76">
        <f ca="1">_xlfn.XLOOKUP($X76,Return_flow_table!$A$4:$A$25,Return_flow_table!G$4:G$25)</f>
        <v>10</v>
      </c>
      <c r="BF76">
        <f ca="1">_xlfn.XLOOKUP($X76,Return_flow_table!$A$4:$A$25,Return_flow_table!H$4:H$25)</f>
        <v>0</v>
      </c>
      <c r="BG76">
        <f ca="1">_xlfn.XLOOKUP($X76,Return_flow_table!$A$4:$A$25,Return_flow_table!I$4:I$25)</f>
        <v>0</v>
      </c>
      <c r="BH76">
        <f ca="1">_xlfn.XLOOKUP($X76,Return_flow_table!$A$4:$A$25,Return_flow_table!J$4:J$25)</f>
        <v>0</v>
      </c>
      <c r="BI76">
        <f ca="1">_xlfn.XLOOKUP($X76,Return_flow_table!$A$4:$A$25,Return_flow_table!K$4:K$25)</f>
        <v>20</v>
      </c>
      <c r="BJ76">
        <f ca="1">_xlfn.XLOOKUP($X76,Return_flow_table!$A$4:$A$25,Return_flow_table!L$4:L$25)</f>
        <v>20</v>
      </c>
      <c r="BK76" s="2">
        <f ca="1">_xlfn.XLOOKUP($X76,Return_flow_table!$A$4:$A$25,Return_flow_table!M$4:M$25)</f>
        <v>0</v>
      </c>
    </row>
    <row r="77" spans="1:63" x14ac:dyDescent="0.3">
      <c r="A77" t="s">
        <v>215</v>
      </c>
      <c r="B77" t="s">
        <v>98</v>
      </c>
      <c r="C77" t="s">
        <v>99</v>
      </c>
      <c r="D77">
        <v>179.9</v>
      </c>
      <c r="E77" t="s">
        <v>100</v>
      </c>
      <c r="F77" t="s">
        <v>100</v>
      </c>
      <c r="G77" t="s">
        <v>216</v>
      </c>
      <c r="H77" s="41" t="s">
        <v>102</v>
      </c>
      <c r="I77">
        <f>_xlfn.XLOOKUP(B77,Use_Code_Ranking!$A$4:$A$23,Use_Code_Ranking!$B$4:$B$23,9999)</f>
        <v>1</v>
      </c>
      <c r="J77">
        <f t="shared" ca="1" si="19"/>
        <v>1</v>
      </c>
      <c r="K77">
        <f t="shared" ca="1" si="20"/>
        <v>1</v>
      </c>
      <c r="L77">
        <f t="shared" ca="1" si="21"/>
        <v>0</v>
      </c>
      <c r="M77">
        <f t="shared" ca="1" si="22"/>
        <v>0</v>
      </c>
      <c r="N77" t="str">
        <f t="shared" ca="1" si="29"/>
        <v/>
      </c>
      <c r="O77" t="str">
        <f t="shared" ca="1" si="30"/>
        <v/>
      </c>
      <c r="P77" t="str">
        <f t="shared" si="23"/>
        <v/>
      </c>
      <c r="Q77" t="str">
        <f t="shared" si="24"/>
        <v/>
      </c>
      <c r="R77" t="str">
        <f t="shared" si="25"/>
        <v/>
      </c>
      <c r="S77" t="str">
        <f t="shared" si="26"/>
        <v/>
      </c>
      <c r="U77" s="2" t="str">
        <f ca="1">IF(ISBLANK($T77),IF(S77="Irrigation","Irrigation",IF(R77="Irrigation","Irrigation",IF(Q77="Domestic","Domestic",IF(P77="Stockwatering","Stockwatering",IF(N77="IRRIGATION_AND_MUNICIPAL","Irrigation and Municipal",IF(O77="IRRIGATION_AND_DOMESTIC","Irrigation and Domestic Municipality",_xlfn.XLOOKUP(J77,Use_Code_Ranking!$B$4:$B$23,Use_Code_Ranking!$A$4:$A$23))))))),$T77)</f>
        <v>Irrigation</v>
      </c>
      <c r="W77" s="23" t="str">
        <f ca="1"/>
        <v>A013281A02</v>
      </c>
      <c r="X77" s="4" t="str">
        <f t="shared" ca="1" si="31"/>
        <v>Irrigation</v>
      </c>
      <c r="Y77" t="str">
        <f t="shared" ca="1" si="27"/>
        <v>N</v>
      </c>
      <c r="Z77" s="2" t="str">
        <f t="shared" ca="1" si="28"/>
        <v>N</v>
      </c>
      <c r="AA77">
        <f t="shared" ca="1" si="32"/>
        <v>0</v>
      </c>
      <c r="AB77">
        <f t="shared" ca="1" si="32"/>
        <v>0</v>
      </c>
      <c r="AC77">
        <f t="shared" ca="1" si="32"/>
        <v>20</v>
      </c>
      <c r="AD77">
        <f t="shared" ca="1" si="32"/>
        <v>20</v>
      </c>
      <c r="AE77">
        <f t="shared" ca="1" si="18"/>
        <v>10</v>
      </c>
      <c r="AF77">
        <f t="shared" ca="1" si="15"/>
        <v>10</v>
      </c>
      <c r="AG77">
        <f t="shared" ca="1" si="16"/>
        <v>0</v>
      </c>
      <c r="AH77">
        <f t="shared" ca="1" si="15"/>
        <v>0</v>
      </c>
      <c r="AI77">
        <f t="shared" ca="1" si="17"/>
        <v>0</v>
      </c>
      <c r="AJ77">
        <f t="shared" ca="1" si="17"/>
        <v>20</v>
      </c>
      <c r="AK77">
        <f t="shared" ca="1" si="17"/>
        <v>20</v>
      </c>
      <c r="AL77">
        <f t="shared" ca="1" si="17"/>
        <v>0</v>
      </c>
      <c r="AM77" s="4" t="s">
        <v>103</v>
      </c>
      <c r="AZ77">
        <f ca="1">_xlfn.XLOOKUP($X77,Return_flow_table!$A$4:$A$25,Return_flow_table!B$4:B$25)</f>
        <v>0</v>
      </c>
      <c r="BA77">
        <f ca="1">_xlfn.XLOOKUP($X77,Return_flow_table!$A$4:$A$25,Return_flow_table!C$4:C$25)</f>
        <v>0</v>
      </c>
      <c r="BB77">
        <f ca="1">_xlfn.XLOOKUP($X77,Return_flow_table!$A$4:$A$25,Return_flow_table!D$4:D$25)</f>
        <v>20</v>
      </c>
      <c r="BC77">
        <f ca="1">_xlfn.XLOOKUP($X77,Return_flow_table!$A$4:$A$25,Return_flow_table!E$4:E$25)</f>
        <v>20</v>
      </c>
      <c r="BD77">
        <f ca="1">_xlfn.XLOOKUP($X77,Return_flow_table!$A$4:$A$25,Return_flow_table!F$4:F$25)</f>
        <v>10</v>
      </c>
      <c r="BE77">
        <f ca="1">_xlfn.XLOOKUP($X77,Return_flow_table!$A$4:$A$25,Return_flow_table!G$4:G$25)</f>
        <v>10</v>
      </c>
      <c r="BF77">
        <f ca="1">_xlfn.XLOOKUP($X77,Return_flow_table!$A$4:$A$25,Return_flow_table!H$4:H$25)</f>
        <v>0</v>
      </c>
      <c r="BG77">
        <f ca="1">_xlfn.XLOOKUP($X77,Return_flow_table!$A$4:$A$25,Return_flow_table!I$4:I$25)</f>
        <v>0</v>
      </c>
      <c r="BH77">
        <f ca="1">_xlfn.XLOOKUP($X77,Return_flow_table!$A$4:$A$25,Return_flow_table!J$4:J$25)</f>
        <v>0</v>
      </c>
      <c r="BI77">
        <f ca="1">_xlfn.XLOOKUP($X77,Return_flow_table!$A$4:$A$25,Return_flow_table!K$4:K$25)</f>
        <v>20</v>
      </c>
      <c r="BJ77">
        <f ca="1">_xlfn.XLOOKUP($X77,Return_flow_table!$A$4:$A$25,Return_flow_table!L$4:L$25)</f>
        <v>20</v>
      </c>
      <c r="BK77" s="2">
        <f ca="1">_xlfn.XLOOKUP($X77,Return_flow_table!$A$4:$A$25,Return_flow_table!M$4:M$25)</f>
        <v>0</v>
      </c>
    </row>
    <row r="78" spans="1:63" x14ac:dyDescent="0.3">
      <c r="A78" t="s">
        <v>217</v>
      </c>
      <c r="B78" t="s">
        <v>98</v>
      </c>
      <c r="C78" t="s">
        <v>99</v>
      </c>
      <c r="D78">
        <v>336</v>
      </c>
      <c r="E78" t="s">
        <v>100</v>
      </c>
      <c r="F78" t="s">
        <v>100</v>
      </c>
      <c r="G78" t="s">
        <v>190</v>
      </c>
      <c r="H78" s="41" t="s">
        <v>106</v>
      </c>
      <c r="I78">
        <f>_xlfn.XLOOKUP(B78,Use_Code_Ranking!$A$4:$A$23,Use_Code_Ranking!$B$4:$B$23,9999)</f>
        <v>1</v>
      </c>
      <c r="J78">
        <f t="shared" ca="1" si="19"/>
        <v>1</v>
      </c>
      <c r="K78">
        <f t="shared" ca="1" si="20"/>
        <v>1</v>
      </c>
      <c r="L78">
        <f t="shared" ca="1" si="21"/>
        <v>0</v>
      </c>
      <c r="M78">
        <f t="shared" ca="1" si="22"/>
        <v>0</v>
      </c>
      <c r="N78" t="str">
        <f t="shared" ca="1" si="29"/>
        <v/>
      </c>
      <c r="O78" t="str">
        <f t="shared" ca="1" si="30"/>
        <v/>
      </c>
      <c r="P78" t="str">
        <f t="shared" si="23"/>
        <v/>
      </c>
      <c r="Q78" t="str">
        <f t="shared" si="24"/>
        <v/>
      </c>
      <c r="R78" t="str">
        <f t="shared" si="25"/>
        <v/>
      </c>
      <c r="S78" t="str">
        <f t="shared" si="26"/>
        <v/>
      </c>
      <c r="U78" s="2" t="str">
        <f ca="1">IF(ISBLANK($T78),IF(S78="Irrigation","Irrigation",IF(R78="Irrigation","Irrigation",IF(Q78="Domestic","Domestic",IF(P78="Stockwatering","Stockwatering",IF(N78="IRRIGATION_AND_MUNICIPAL","Irrigation and Municipal",IF(O78="IRRIGATION_AND_DOMESTIC","Irrigation and Domestic Municipality",_xlfn.XLOOKUP(J78,Use_Code_Ranking!$B$4:$B$23,Use_Code_Ranking!$A$4:$A$23))))))),$T78)</f>
        <v>Irrigation</v>
      </c>
      <c r="W78" s="23" t="str">
        <f ca="1"/>
        <v>A013281B</v>
      </c>
      <c r="X78" s="4" t="str">
        <f t="shared" ca="1" si="31"/>
        <v>Irrigation</v>
      </c>
      <c r="Y78" t="str">
        <f t="shared" ca="1" si="27"/>
        <v>N</v>
      </c>
      <c r="Z78" s="2" t="str">
        <f t="shared" ca="1" si="28"/>
        <v>N</v>
      </c>
      <c r="AA78">
        <f t="shared" ca="1" si="32"/>
        <v>0</v>
      </c>
      <c r="AB78">
        <f t="shared" ca="1" si="32"/>
        <v>0</v>
      </c>
      <c r="AC78">
        <f t="shared" ca="1" si="32"/>
        <v>20</v>
      </c>
      <c r="AD78">
        <f t="shared" ca="1" si="32"/>
        <v>20</v>
      </c>
      <c r="AE78">
        <f t="shared" ca="1" si="18"/>
        <v>10</v>
      </c>
      <c r="AF78">
        <f t="shared" ca="1" si="15"/>
        <v>10</v>
      </c>
      <c r="AG78">
        <f t="shared" ca="1" si="16"/>
        <v>0</v>
      </c>
      <c r="AH78">
        <f t="shared" ca="1" si="15"/>
        <v>0</v>
      </c>
      <c r="AI78">
        <f t="shared" ca="1" si="17"/>
        <v>0</v>
      </c>
      <c r="AJ78">
        <f t="shared" ca="1" si="17"/>
        <v>20</v>
      </c>
      <c r="AK78">
        <f t="shared" ca="1" si="17"/>
        <v>20</v>
      </c>
      <c r="AL78">
        <f t="shared" ca="1" si="17"/>
        <v>0</v>
      </c>
      <c r="AM78" s="4" t="s">
        <v>103</v>
      </c>
      <c r="AZ78">
        <f ca="1">_xlfn.XLOOKUP($X78,Return_flow_table!$A$4:$A$25,Return_flow_table!B$4:B$25)</f>
        <v>0</v>
      </c>
      <c r="BA78">
        <f ca="1">_xlfn.XLOOKUP($X78,Return_flow_table!$A$4:$A$25,Return_flow_table!C$4:C$25)</f>
        <v>0</v>
      </c>
      <c r="BB78">
        <f ca="1">_xlfn.XLOOKUP($X78,Return_flow_table!$A$4:$A$25,Return_flow_table!D$4:D$25)</f>
        <v>20</v>
      </c>
      <c r="BC78">
        <f ca="1">_xlfn.XLOOKUP($X78,Return_flow_table!$A$4:$A$25,Return_flow_table!E$4:E$25)</f>
        <v>20</v>
      </c>
      <c r="BD78">
        <f ca="1">_xlfn.XLOOKUP($X78,Return_flow_table!$A$4:$A$25,Return_flow_table!F$4:F$25)</f>
        <v>10</v>
      </c>
      <c r="BE78">
        <f ca="1">_xlfn.XLOOKUP($X78,Return_flow_table!$A$4:$A$25,Return_flow_table!G$4:G$25)</f>
        <v>10</v>
      </c>
      <c r="BF78">
        <f ca="1">_xlfn.XLOOKUP($X78,Return_flow_table!$A$4:$A$25,Return_flow_table!H$4:H$25)</f>
        <v>0</v>
      </c>
      <c r="BG78">
        <f ca="1">_xlfn.XLOOKUP($X78,Return_flow_table!$A$4:$A$25,Return_flow_table!I$4:I$25)</f>
        <v>0</v>
      </c>
      <c r="BH78">
        <f ca="1">_xlfn.XLOOKUP($X78,Return_flow_table!$A$4:$A$25,Return_flow_table!J$4:J$25)</f>
        <v>0</v>
      </c>
      <c r="BI78">
        <f ca="1">_xlfn.XLOOKUP($X78,Return_flow_table!$A$4:$A$25,Return_flow_table!K$4:K$25)</f>
        <v>20</v>
      </c>
      <c r="BJ78">
        <f ca="1">_xlfn.XLOOKUP($X78,Return_flow_table!$A$4:$A$25,Return_flow_table!L$4:L$25)</f>
        <v>20</v>
      </c>
      <c r="BK78" s="2">
        <f ca="1">_xlfn.XLOOKUP($X78,Return_flow_table!$A$4:$A$25,Return_flow_table!M$4:M$25)</f>
        <v>0</v>
      </c>
    </row>
    <row r="79" spans="1:63" x14ac:dyDescent="0.3">
      <c r="A79" t="s">
        <v>218</v>
      </c>
      <c r="B79" t="s">
        <v>98</v>
      </c>
      <c r="C79" t="s">
        <v>99</v>
      </c>
      <c r="D79">
        <v>49.8</v>
      </c>
      <c r="E79" t="s">
        <v>100</v>
      </c>
      <c r="F79" t="s">
        <v>100</v>
      </c>
      <c r="G79" t="s">
        <v>167</v>
      </c>
      <c r="H79" s="41" t="s">
        <v>124</v>
      </c>
      <c r="I79">
        <f>_xlfn.XLOOKUP(B79,Use_Code_Ranking!$A$4:$A$23,Use_Code_Ranking!$B$4:$B$23,9999)</f>
        <v>1</v>
      </c>
      <c r="J79">
        <f t="shared" ca="1" si="19"/>
        <v>1</v>
      </c>
      <c r="K79">
        <f t="shared" ca="1" si="20"/>
        <v>1</v>
      </c>
      <c r="L79">
        <f t="shared" ca="1" si="21"/>
        <v>0</v>
      </c>
      <c r="M79">
        <f t="shared" ca="1" si="22"/>
        <v>0</v>
      </c>
      <c r="N79" t="str">
        <f t="shared" ca="1" si="29"/>
        <v/>
      </c>
      <c r="O79" t="str">
        <f t="shared" ca="1" si="30"/>
        <v/>
      </c>
      <c r="P79" t="str">
        <f t="shared" si="23"/>
        <v/>
      </c>
      <c r="Q79" t="str">
        <f t="shared" si="24"/>
        <v/>
      </c>
      <c r="R79" t="str">
        <f t="shared" si="25"/>
        <v/>
      </c>
      <c r="S79" t="str">
        <f t="shared" si="26"/>
        <v/>
      </c>
      <c r="U79" s="2" t="str">
        <f ca="1">IF(ISBLANK($T79),IF(S79="Irrigation","Irrigation",IF(R79="Irrigation","Irrigation",IF(Q79="Domestic","Domestic",IF(P79="Stockwatering","Stockwatering",IF(N79="IRRIGATION_AND_MUNICIPAL","Irrigation and Municipal",IF(O79="IRRIGATION_AND_DOMESTIC","Irrigation and Domestic Municipality",_xlfn.XLOOKUP(J79,Use_Code_Ranking!$B$4:$B$23,Use_Code_Ranking!$A$4:$A$23))))))),$T79)</f>
        <v>Irrigation</v>
      </c>
      <c r="W79" s="23" t="str">
        <f ca="1"/>
        <v>A013287</v>
      </c>
      <c r="X79" s="4" t="str">
        <f t="shared" ca="1" si="31"/>
        <v>Irrigation</v>
      </c>
      <c r="Y79" t="str">
        <f t="shared" ca="1" si="27"/>
        <v>N</v>
      </c>
      <c r="Z79" s="2" t="str">
        <f t="shared" ca="1" si="28"/>
        <v>N</v>
      </c>
      <c r="AA79">
        <f t="shared" ca="1" si="32"/>
        <v>0</v>
      </c>
      <c r="AB79">
        <f t="shared" ca="1" si="32"/>
        <v>0</v>
      </c>
      <c r="AC79">
        <f t="shared" ca="1" si="32"/>
        <v>20</v>
      </c>
      <c r="AD79">
        <f t="shared" ca="1" si="32"/>
        <v>20</v>
      </c>
      <c r="AE79">
        <f t="shared" ca="1" si="18"/>
        <v>10</v>
      </c>
      <c r="AF79">
        <f t="shared" ca="1" si="15"/>
        <v>10</v>
      </c>
      <c r="AG79">
        <f t="shared" ca="1" si="16"/>
        <v>0</v>
      </c>
      <c r="AH79">
        <f t="shared" ca="1" si="15"/>
        <v>0</v>
      </c>
      <c r="AI79">
        <f t="shared" ca="1" si="17"/>
        <v>0</v>
      </c>
      <c r="AJ79">
        <f t="shared" ca="1" si="17"/>
        <v>20</v>
      </c>
      <c r="AK79">
        <f t="shared" ca="1" si="17"/>
        <v>20</v>
      </c>
      <c r="AL79">
        <f t="shared" ca="1" si="17"/>
        <v>0</v>
      </c>
      <c r="AM79" s="4" t="s">
        <v>103</v>
      </c>
      <c r="AZ79">
        <f ca="1">_xlfn.XLOOKUP($X79,Return_flow_table!$A$4:$A$25,Return_flow_table!B$4:B$25)</f>
        <v>0</v>
      </c>
      <c r="BA79">
        <f ca="1">_xlfn.XLOOKUP($X79,Return_flow_table!$A$4:$A$25,Return_flow_table!C$4:C$25)</f>
        <v>0</v>
      </c>
      <c r="BB79">
        <f ca="1">_xlfn.XLOOKUP($X79,Return_flow_table!$A$4:$A$25,Return_flow_table!D$4:D$25)</f>
        <v>20</v>
      </c>
      <c r="BC79">
        <f ca="1">_xlfn.XLOOKUP($X79,Return_flow_table!$A$4:$A$25,Return_flow_table!E$4:E$25)</f>
        <v>20</v>
      </c>
      <c r="BD79">
        <f ca="1">_xlfn.XLOOKUP($X79,Return_flow_table!$A$4:$A$25,Return_flow_table!F$4:F$25)</f>
        <v>10</v>
      </c>
      <c r="BE79">
        <f ca="1">_xlfn.XLOOKUP($X79,Return_flow_table!$A$4:$A$25,Return_flow_table!G$4:G$25)</f>
        <v>10</v>
      </c>
      <c r="BF79">
        <f ca="1">_xlfn.XLOOKUP($X79,Return_flow_table!$A$4:$A$25,Return_flow_table!H$4:H$25)</f>
        <v>0</v>
      </c>
      <c r="BG79">
        <f ca="1">_xlfn.XLOOKUP($X79,Return_flow_table!$A$4:$A$25,Return_flow_table!I$4:I$25)</f>
        <v>0</v>
      </c>
      <c r="BH79">
        <f ca="1">_xlfn.XLOOKUP($X79,Return_flow_table!$A$4:$A$25,Return_flow_table!J$4:J$25)</f>
        <v>0</v>
      </c>
      <c r="BI79">
        <f ca="1">_xlfn.XLOOKUP($X79,Return_flow_table!$A$4:$A$25,Return_flow_table!K$4:K$25)</f>
        <v>20</v>
      </c>
      <c r="BJ79">
        <f ca="1">_xlfn.XLOOKUP($X79,Return_flow_table!$A$4:$A$25,Return_flow_table!L$4:L$25)</f>
        <v>20</v>
      </c>
      <c r="BK79" s="2">
        <f ca="1">_xlfn.XLOOKUP($X79,Return_flow_table!$A$4:$A$25,Return_flow_table!M$4:M$25)</f>
        <v>0</v>
      </c>
    </row>
    <row r="80" spans="1:63" x14ac:dyDescent="0.3">
      <c r="A80" t="s">
        <v>219</v>
      </c>
      <c r="B80" t="s">
        <v>110</v>
      </c>
      <c r="C80" t="s">
        <v>99</v>
      </c>
      <c r="D80">
        <v>0.4</v>
      </c>
      <c r="E80" t="s">
        <v>100</v>
      </c>
      <c r="F80" t="s">
        <v>100</v>
      </c>
      <c r="G80" t="s">
        <v>220</v>
      </c>
      <c r="H80" s="41" t="s">
        <v>124</v>
      </c>
      <c r="I80">
        <f>_xlfn.XLOOKUP(B80,Use_Code_Ranking!$A$4:$A$23,Use_Code_Ranking!$B$4:$B$23,9999)</f>
        <v>3</v>
      </c>
      <c r="J80">
        <f t="shared" ca="1" si="19"/>
        <v>3</v>
      </c>
      <c r="K80">
        <f t="shared" ca="1" si="20"/>
        <v>0</v>
      </c>
      <c r="L80">
        <f t="shared" ca="1" si="21"/>
        <v>0</v>
      </c>
      <c r="M80">
        <f t="shared" ca="1" si="22"/>
        <v>0</v>
      </c>
      <c r="N80" t="str">
        <f t="shared" ca="1" si="29"/>
        <v/>
      </c>
      <c r="O80" t="str">
        <f t="shared" ca="1" si="30"/>
        <v/>
      </c>
      <c r="P80" t="str">
        <f t="shared" si="23"/>
        <v/>
      </c>
      <c r="Q80" t="str">
        <f t="shared" si="24"/>
        <v/>
      </c>
      <c r="R80" t="str">
        <f t="shared" si="25"/>
        <v/>
      </c>
      <c r="S80" t="str">
        <f t="shared" si="26"/>
        <v/>
      </c>
      <c r="U80" s="2" t="str">
        <f ca="1">IF(ISBLANK($T80),IF(S80="Irrigation","Irrigation",IF(R80="Irrigation","Irrigation",IF(Q80="Domestic","Domestic",IF(P80="Stockwatering","Stockwatering",IF(N80="IRRIGATION_AND_MUNICIPAL","Irrigation and Municipal",IF(O80="IRRIGATION_AND_DOMESTIC","Irrigation and Domestic Municipality",_xlfn.XLOOKUP(J80,Use_Code_Ranking!$B$4:$B$23,Use_Code_Ranking!$A$4:$A$23))))))),$T80)</f>
        <v>Domestic</v>
      </c>
      <c r="W80" s="23" t="str">
        <f ca="1"/>
        <v>A013288</v>
      </c>
      <c r="X80" s="4" t="str">
        <f t="shared" ca="1" si="31"/>
        <v>Irrigation</v>
      </c>
      <c r="Y80" t="str">
        <f t="shared" ca="1" si="27"/>
        <v>N</v>
      </c>
      <c r="Z80" s="2" t="str">
        <f t="shared" ca="1" si="28"/>
        <v>N</v>
      </c>
      <c r="AA80">
        <f t="shared" ca="1" si="32"/>
        <v>0</v>
      </c>
      <c r="AB80">
        <f t="shared" ca="1" si="32"/>
        <v>0</v>
      </c>
      <c r="AC80">
        <f t="shared" ca="1" si="32"/>
        <v>20</v>
      </c>
      <c r="AD80">
        <f t="shared" ca="1" si="32"/>
        <v>20</v>
      </c>
      <c r="AE80">
        <f t="shared" ca="1" si="18"/>
        <v>10</v>
      </c>
      <c r="AF80">
        <f t="shared" ca="1" si="15"/>
        <v>10</v>
      </c>
      <c r="AG80">
        <f t="shared" ca="1" si="16"/>
        <v>0</v>
      </c>
      <c r="AH80">
        <f t="shared" ca="1" si="15"/>
        <v>0</v>
      </c>
      <c r="AI80">
        <f t="shared" ca="1" si="17"/>
        <v>0</v>
      </c>
      <c r="AJ80">
        <f t="shared" ca="1" si="17"/>
        <v>20</v>
      </c>
      <c r="AK80">
        <f t="shared" ca="1" si="17"/>
        <v>20</v>
      </c>
      <c r="AL80">
        <f t="shared" ca="1" si="17"/>
        <v>0</v>
      </c>
      <c r="AM80" s="4" t="s">
        <v>103</v>
      </c>
      <c r="AZ80">
        <f ca="1">_xlfn.XLOOKUP($X80,Return_flow_table!$A$4:$A$25,Return_flow_table!B$4:B$25)</f>
        <v>0</v>
      </c>
      <c r="BA80">
        <f ca="1">_xlfn.XLOOKUP($X80,Return_flow_table!$A$4:$A$25,Return_flow_table!C$4:C$25)</f>
        <v>0</v>
      </c>
      <c r="BB80">
        <f ca="1">_xlfn.XLOOKUP($X80,Return_flow_table!$A$4:$A$25,Return_flow_table!D$4:D$25)</f>
        <v>20</v>
      </c>
      <c r="BC80">
        <f ca="1">_xlfn.XLOOKUP($X80,Return_flow_table!$A$4:$A$25,Return_flow_table!E$4:E$25)</f>
        <v>20</v>
      </c>
      <c r="BD80">
        <f ca="1">_xlfn.XLOOKUP($X80,Return_flow_table!$A$4:$A$25,Return_flow_table!F$4:F$25)</f>
        <v>10</v>
      </c>
      <c r="BE80">
        <f ca="1">_xlfn.XLOOKUP($X80,Return_flow_table!$A$4:$A$25,Return_flow_table!G$4:G$25)</f>
        <v>10</v>
      </c>
      <c r="BF80">
        <f ca="1">_xlfn.XLOOKUP($X80,Return_flow_table!$A$4:$A$25,Return_flow_table!H$4:H$25)</f>
        <v>0</v>
      </c>
      <c r="BG80">
        <f ca="1">_xlfn.XLOOKUP($X80,Return_flow_table!$A$4:$A$25,Return_flow_table!I$4:I$25)</f>
        <v>0</v>
      </c>
      <c r="BH80">
        <f ca="1">_xlfn.XLOOKUP($X80,Return_flow_table!$A$4:$A$25,Return_flow_table!J$4:J$25)</f>
        <v>0</v>
      </c>
      <c r="BI80">
        <f ca="1">_xlfn.XLOOKUP($X80,Return_flow_table!$A$4:$A$25,Return_flow_table!K$4:K$25)</f>
        <v>20</v>
      </c>
      <c r="BJ80">
        <f ca="1">_xlfn.XLOOKUP($X80,Return_flow_table!$A$4:$A$25,Return_flow_table!L$4:L$25)</f>
        <v>20</v>
      </c>
      <c r="BK80" s="2">
        <f ca="1">_xlfn.XLOOKUP($X80,Return_flow_table!$A$4:$A$25,Return_flow_table!M$4:M$25)</f>
        <v>0</v>
      </c>
    </row>
    <row r="81" spans="1:63" x14ac:dyDescent="0.3">
      <c r="A81" t="s">
        <v>221</v>
      </c>
      <c r="B81" t="s">
        <v>98</v>
      </c>
      <c r="C81" t="s">
        <v>99</v>
      </c>
      <c r="D81">
        <v>135.80000000000001</v>
      </c>
      <c r="E81" t="s">
        <v>100</v>
      </c>
      <c r="F81" t="s">
        <v>100</v>
      </c>
      <c r="G81" t="s">
        <v>222</v>
      </c>
      <c r="H81" s="41" t="s">
        <v>118</v>
      </c>
      <c r="I81">
        <f>_xlfn.XLOOKUP(B81,Use_Code_Ranking!$A$4:$A$23,Use_Code_Ranking!$B$4:$B$23,9999)</f>
        <v>1</v>
      </c>
      <c r="J81">
        <f t="shared" ca="1" si="19"/>
        <v>1</v>
      </c>
      <c r="K81">
        <f t="shared" ca="1" si="20"/>
        <v>1</v>
      </c>
      <c r="L81">
        <f t="shared" ca="1" si="21"/>
        <v>0</v>
      </c>
      <c r="M81">
        <f t="shared" ca="1" si="22"/>
        <v>0</v>
      </c>
      <c r="N81" t="str">
        <f t="shared" ca="1" si="29"/>
        <v/>
      </c>
      <c r="O81" t="str">
        <f t="shared" ca="1" si="30"/>
        <v/>
      </c>
      <c r="P81" t="str">
        <f t="shared" si="23"/>
        <v/>
      </c>
      <c r="Q81" t="str">
        <f t="shared" si="24"/>
        <v/>
      </c>
      <c r="R81" t="str">
        <f t="shared" si="25"/>
        <v/>
      </c>
      <c r="S81" t="str">
        <f t="shared" si="26"/>
        <v/>
      </c>
      <c r="U81" s="2" t="str">
        <f ca="1">IF(ISBLANK($T81),IF(S81="Irrigation","Irrigation",IF(R81="Irrigation","Irrigation",IF(Q81="Domestic","Domestic",IF(P81="Stockwatering","Stockwatering",IF(N81="IRRIGATION_AND_MUNICIPAL","Irrigation and Municipal",IF(O81="IRRIGATION_AND_DOMESTIC","Irrigation and Domestic Municipality",_xlfn.XLOOKUP(J81,Use_Code_Ranking!$B$4:$B$23,Use_Code_Ranking!$A$4:$A$23))))))),$T81)</f>
        <v>Irrigation</v>
      </c>
      <c r="W81" s="23" t="str">
        <f ca="1"/>
        <v>A013289</v>
      </c>
      <c r="X81" s="4" t="str">
        <f t="shared" ca="1" si="31"/>
        <v>Irrigation</v>
      </c>
      <c r="Y81" t="str">
        <f t="shared" ca="1" si="27"/>
        <v>N</v>
      </c>
      <c r="Z81" s="2" t="str">
        <f t="shared" ca="1" si="28"/>
        <v>N</v>
      </c>
      <c r="AA81">
        <f t="shared" ca="1" si="32"/>
        <v>0</v>
      </c>
      <c r="AB81">
        <f t="shared" ca="1" si="32"/>
        <v>0</v>
      </c>
      <c r="AC81">
        <f t="shared" ca="1" si="32"/>
        <v>20</v>
      </c>
      <c r="AD81">
        <f t="shared" ca="1" si="32"/>
        <v>20</v>
      </c>
      <c r="AE81">
        <f t="shared" ca="1" si="18"/>
        <v>10</v>
      </c>
      <c r="AF81">
        <f t="shared" ca="1" si="15"/>
        <v>10</v>
      </c>
      <c r="AG81">
        <f t="shared" ca="1" si="16"/>
        <v>0</v>
      </c>
      <c r="AH81">
        <f t="shared" ca="1" si="15"/>
        <v>0</v>
      </c>
      <c r="AI81">
        <f t="shared" ca="1" si="17"/>
        <v>0</v>
      </c>
      <c r="AJ81">
        <f t="shared" ca="1" si="17"/>
        <v>20</v>
      </c>
      <c r="AK81">
        <f t="shared" ca="1" si="17"/>
        <v>20</v>
      </c>
      <c r="AL81">
        <f t="shared" ca="1" si="17"/>
        <v>0</v>
      </c>
      <c r="AM81" s="4" t="s">
        <v>103</v>
      </c>
      <c r="AZ81">
        <f ca="1">_xlfn.XLOOKUP($X81,Return_flow_table!$A$4:$A$25,Return_flow_table!B$4:B$25)</f>
        <v>0</v>
      </c>
      <c r="BA81">
        <f ca="1">_xlfn.XLOOKUP($X81,Return_flow_table!$A$4:$A$25,Return_flow_table!C$4:C$25)</f>
        <v>0</v>
      </c>
      <c r="BB81">
        <f ca="1">_xlfn.XLOOKUP($X81,Return_flow_table!$A$4:$A$25,Return_flow_table!D$4:D$25)</f>
        <v>20</v>
      </c>
      <c r="BC81">
        <f ca="1">_xlfn.XLOOKUP($X81,Return_flow_table!$A$4:$A$25,Return_flow_table!E$4:E$25)</f>
        <v>20</v>
      </c>
      <c r="BD81">
        <f ca="1">_xlfn.XLOOKUP($X81,Return_flow_table!$A$4:$A$25,Return_flow_table!F$4:F$25)</f>
        <v>10</v>
      </c>
      <c r="BE81">
        <f ca="1">_xlfn.XLOOKUP($X81,Return_flow_table!$A$4:$A$25,Return_flow_table!G$4:G$25)</f>
        <v>10</v>
      </c>
      <c r="BF81">
        <f ca="1">_xlfn.XLOOKUP($X81,Return_flow_table!$A$4:$A$25,Return_flow_table!H$4:H$25)</f>
        <v>0</v>
      </c>
      <c r="BG81">
        <f ca="1">_xlfn.XLOOKUP($X81,Return_flow_table!$A$4:$A$25,Return_flow_table!I$4:I$25)</f>
        <v>0</v>
      </c>
      <c r="BH81">
        <f ca="1">_xlfn.XLOOKUP($X81,Return_flow_table!$A$4:$A$25,Return_flow_table!J$4:J$25)</f>
        <v>0</v>
      </c>
      <c r="BI81">
        <f ca="1">_xlfn.XLOOKUP($X81,Return_flow_table!$A$4:$A$25,Return_flow_table!K$4:K$25)</f>
        <v>20</v>
      </c>
      <c r="BJ81">
        <f ca="1">_xlfn.XLOOKUP($X81,Return_flow_table!$A$4:$A$25,Return_flow_table!L$4:L$25)</f>
        <v>20</v>
      </c>
      <c r="BK81" s="2">
        <f ca="1">_xlfn.XLOOKUP($X81,Return_flow_table!$A$4:$A$25,Return_flow_table!M$4:M$25)</f>
        <v>0</v>
      </c>
    </row>
    <row r="82" spans="1:63" x14ac:dyDescent="0.3">
      <c r="A82" t="s">
        <v>223</v>
      </c>
      <c r="B82" t="s">
        <v>98</v>
      </c>
      <c r="C82" t="s">
        <v>99</v>
      </c>
      <c r="D82">
        <v>7.4</v>
      </c>
      <c r="E82" t="s">
        <v>100</v>
      </c>
      <c r="F82" t="s">
        <v>100</v>
      </c>
      <c r="G82" t="s">
        <v>224</v>
      </c>
      <c r="H82" s="41" t="s">
        <v>178</v>
      </c>
      <c r="I82">
        <f>_xlfn.XLOOKUP(B82,Use_Code_Ranking!$A$4:$A$23,Use_Code_Ranking!$B$4:$B$23,9999)</f>
        <v>1</v>
      </c>
      <c r="J82">
        <f t="shared" ca="1" si="19"/>
        <v>1</v>
      </c>
      <c r="K82">
        <f t="shared" ca="1" si="20"/>
        <v>1</v>
      </c>
      <c r="L82">
        <f t="shared" ca="1" si="21"/>
        <v>0</v>
      </c>
      <c r="M82">
        <f t="shared" ca="1" si="22"/>
        <v>0</v>
      </c>
      <c r="N82" t="str">
        <f t="shared" ca="1" si="29"/>
        <v/>
      </c>
      <c r="O82" t="str">
        <f t="shared" ca="1" si="30"/>
        <v/>
      </c>
      <c r="P82" t="str">
        <f t="shared" si="23"/>
        <v/>
      </c>
      <c r="Q82" t="str">
        <f t="shared" si="24"/>
        <v/>
      </c>
      <c r="R82" t="str">
        <f t="shared" si="25"/>
        <v/>
      </c>
      <c r="S82" t="str">
        <f t="shared" si="26"/>
        <v/>
      </c>
      <c r="U82" s="2" t="str">
        <f ca="1">IF(ISBLANK($T82),IF(S82="Irrigation","Irrigation",IF(R82="Irrigation","Irrigation",IF(Q82="Domestic","Domestic",IF(P82="Stockwatering","Stockwatering",IF(N82="IRRIGATION_AND_MUNICIPAL","Irrigation and Municipal",IF(O82="IRRIGATION_AND_DOMESTIC","Irrigation and Domestic Municipality",_xlfn.XLOOKUP(J82,Use_Code_Ranking!$B$4:$B$23,Use_Code_Ranking!$A$4:$A$23))))))),$T82)</f>
        <v>Irrigation</v>
      </c>
      <c r="W82" s="23" t="str">
        <f ca="1"/>
        <v>A013301</v>
      </c>
      <c r="X82" s="4" t="str">
        <f t="shared" ca="1" si="31"/>
        <v>Irrigation</v>
      </c>
      <c r="Y82" t="str">
        <f t="shared" ca="1" si="27"/>
        <v>N</v>
      </c>
      <c r="Z82" s="2" t="str">
        <f t="shared" ca="1" si="28"/>
        <v>N</v>
      </c>
      <c r="AA82">
        <f t="shared" ca="1" si="32"/>
        <v>0</v>
      </c>
      <c r="AB82">
        <f t="shared" ca="1" si="32"/>
        <v>0</v>
      </c>
      <c r="AC82">
        <f t="shared" ca="1" si="32"/>
        <v>20</v>
      </c>
      <c r="AD82">
        <f t="shared" ca="1" si="32"/>
        <v>20</v>
      </c>
      <c r="AE82">
        <f t="shared" ca="1" si="18"/>
        <v>10</v>
      </c>
      <c r="AF82">
        <f t="shared" ca="1" si="15"/>
        <v>10</v>
      </c>
      <c r="AG82">
        <f t="shared" ca="1" si="16"/>
        <v>0</v>
      </c>
      <c r="AH82">
        <f t="shared" ca="1" si="15"/>
        <v>0</v>
      </c>
      <c r="AI82">
        <f t="shared" ca="1" si="17"/>
        <v>0</v>
      </c>
      <c r="AJ82">
        <f t="shared" ca="1" si="17"/>
        <v>20</v>
      </c>
      <c r="AK82">
        <f t="shared" ca="1" si="17"/>
        <v>20</v>
      </c>
      <c r="AL82">
        <f t="shared" ca="1" si="17"/>
        <v>0</v>
      </c>
      <c r="AM82" s="4" t="s">
        <v>103</v>
      </c>
      <c r="AZ82">
        <f ca="1">_xlfn.XLOOKUP($X82,Return_flow_table!$A$4:$A$25,Return_flow_table!B$4:B$25)</f>
        <v>0</v>
      </c>
      <c r="BA82">
        <f ca="1">_xlfn.XLOOKUP($X82,Return_flow_table!$A$4:$A$25,Return_flow_table!C$4:C$25)</f>
        <v>0</v>
      </c>
      <c r="BB82">
        <f ca="1">_xlfn.XLOOKUP($X82,Return_flow_table!$A$4:$A$25,Return_flow_table!D$4:D$25)</f>
        <v>20</v>
      </c>
      <c r="BC82">
        <f ca="1">_xlfn.XLOOKUP($X82,Return_flow_table!$A$4:$A$25,Return_flow_table!E$4:E$25)</f>
        <v>20</v>
      </c>
      <c r="BD82">
        <f ca="1">_xlfn.XLOOKUP($X82,Return_flow_table!$A$4:$A$25,Return_flow_table!F$4:F$25)</f>
        <v>10</v>
      </c>
      <c r="BE82">
        <f ca="1">_xlfn.XLOOKUP($X82,Return_flow_table!$A$4:$A$25,Return_flow_table!G$4:G$25)</f>
        <v>10</v>
      </c>
      <c r="BF82">
        <f ca="1">_xlfn.XLOOKUP($X82,Return_flow_table!$A$4:$A$25,Return_flow_table!H$4:H$25)</f>
        <v>0</v>
      </c>
      <c r="BG82">
        <f ca="1">_xlfn.XLOOKUP($X82,Return_flow_table!$A$4:$A$25,Return_flow_table!I$4:I$25)</f>
        <v>0</v>
      </c>
      <c r="BH82">
        <f ca="1">_xlfn.XLOOKUP($X82,Return_flow_table!$A$4:$A$25,Return_flow_table!J$4:J$25)</f>
        <v>0</v>
      </c>
      <c r="BI82">
        <f ca="1">_xlfn.XLOOKUP($X82,Return_flow_table!$A$4:$A$25,Return_flow_table!K$4:K$25)</f>
        <v>20</v>
      </c>
      <c r="BJ82">
        <f ca="1">_xlfn.XLOOKUP($X82,Return_flow_table!$A$4:$A$25,Return_flow_table!L$4:L$25)</f>
        <v>20</v>
      </c>
      <c r="BK82" s="2">
        <f ca="1">_xlfn.XLOOKUP($X82,Return_flow_table!$A$4:$A$25,Return_flow_table!M$4:M$25)</f>
        <v>0</v>
      </c>
    </row>
    <row r="83" spans="1:63" x14ac:dyDescent="0.3">
      <c r="A83" t="s">
        <v>225</v>
      </c>
      <c r="B83" t="s">
        <v>156</v>
      </c>
      <c r="C83" t="s">
        <v>99</v>
      </c>
      <c r="D83">
        <v>342.2</v>
      </c>
      <c r="E83" t="s">
        <v>100</v>
      </c>
      <c r="F83" t="s">
        <v>100</v>
      </c>
      <c r="G83" t="s">
        <v>226</v>
      </c>
      <c r="H83" s="41" t="s">
        <v>102</v>
      </c>
      <c r="I83">
        <f>_xlfn.XLOOKUP(B83,Use_Code_Ranking!$A$4:$A$23,Use_Code_Ranking!$B$4:$B$23,9999)</f>
        <v>8</v>
      </c>
      <c r="J83">
        <f t="shared" ca="1" si="19"/>
        <v>1</v>
      </c>
      <c r="K83">
        <f t="shared" ca="1" si="20"/>
        <v>1</v>
      </c>
      <c r="L83">
        <f t="shared" ca="1" si="21"/>
        <v>0</v>
      </c>
      <c r="M83">
        <f t="shared" ca="1" si="22"/>
        <v>0</v>
      </c>
      <c r="N83" t="str">
        <f t="shared" ca="1" si="29"/>
        <v/>
      </c>
      <c r="O83" t="str">
        <f t="shared" ca="1" si="30"/>
        <v/>
      </c>
      <c r="P83" t="str">
        <f t="shared" si="23"/>
        <v/>
      </c>
      <c r="Q83" t="str">
        <f t="shared" si="24"/>
        <v/>
      </c>
      <c r="R83" t="str">
        <f t="shared" si="25"/>
        <v/>
      </c>
      <c r="S83" t="str">
        <f t="shared" si="26"/>
        <v/>
      </c>
      <c r="U83" s="2" t="str">
        <f ca="1">IF(ISBLANK($T83),IF(S83="Irrigation","Irrigation",IF(R83="Irrigation","Irrigation",IF(Q83="Domestic","Domestic",IF(P83="Stockwatering","Stockwatering",IF(N83="IRRIGATION_AND_MUNICIPAL","Irrigation and Municipal",IF(O83="IRRIGATION_AND_DOMESTIC","Irrigation and Domestic Municipality",_xlfn.XLOOKUP(J83,Use_Code_Ranking!$B$4:$B$23,Use_Code_Ranking!$A$4:$A$23))))))),$T83)</f>
        <v>Irrigation</v>
      </c>
      <c r="W83" s="23" t="str">
        <f ca="1"/>
        <v>A013317</v>
      </c>
      <c r="X83" s="4" t="str">
        <f t="shared" ca="1" si="31"/>
        <v>Irrigation</v>
      </c>
      <c r="Y83" t="str">
        <f t="shared" ca="1" si="27"/>
        <v>N</v>
      </c>
      <c r="Z83" s="2" t="str">
        <f t="shared" ca="1" si="28"/>
        <v>N</v>
      </c>
      <c r="AA83">
        <f t="shared" ca="1" si="32"/>
        <v>0</v>
      </c>
      <c r="AB83">
        <f t="shared" ca="1" si="32"/>
        <v>0</v>
      </c>
      <c r="AC83">
        <f t="shared" ca="1" si="32"/>
        <v>20</v>
      </c>
      <c r="AD83">
        <f t="shared" ca="1" si="32"/>
        <v>20</v>
      </c>
      <c r="AE83">
        <f t="shared" ca="1" si="18"/>
        <v>10</v>
      </c>
      <c r="AF83">
        <f t="shared" ca="1" si="15"/>
        <v>10</v>
      </c>
      <c r="AG83">
        <f t="shared" ca="1" si="16"/>
        <v>0</v>
      </c>
      <c r="AH83">
        <f t="shared" ref="AH83:AK146" ca="1" si="33">IF($AM83="STANDARD",BG83,AU83)</f>
        <v>0</v>
      </c>
      <c r="AI83">
        <f t="shared" ca="1" si="17"/>
        <v>0</v>
      </c>
      <c r="AJ83">
        <f t="shared" ca="1" si="17"/>
        <v>20</v>
      </c>
      <c r="AK83">
        <f t="shared" ca="1" si="17"/>
        <v>20</v>
      </c>
      <c r="AL83">
        <f t="shared" ref="AL83:AL146" ca="1" si="34">IF($AM83="STANDARD",BK83,AY83)</f>
        <v>0</v>
      </c>
      <c r="AM83" s="4" t="s">
        <v>103</v>
      </c>
      <c r="AZ83">
        <f ca="1">_xlfn.XLOOKUP($X83,Return_flow_table!$A$4:$A$25,Return_flow_table!B$4:B$25)</f>
        <v>0</v>
      </c>
      <c r="BA83">
        <f ca="1">_xlfn.XLOOKUP($X83,Return_flow_table!$A$4:$A$25,Return_flow_table!C$4:C$25)</f>
        <v>0</v>
      </c>
      <c r="BB83">
        <f ca="1">_xlfn.XLOOKUP($X83,Return_flow_table!$A$4:$A$25,Return_flow_table!D$4:D$25)</f>
        <v>20</v>
      </c>
      <c r="BC83">
        <f ca="1">_xlfn.XLOOKUP($X83,Return_flow_table!$A$4:$A$25,Return_flow_table!E$4:E$25)</f>
        <v>20</v>
      </c>
      <c r="BD83">
        <f ca="1">_xlfn.XLOOKUP($X83,Return_flow_table!$A$4:$A$25,Return_flow_table!F$4:F$25)</f>
        <v>10</v>
      </c>
      <c r="BE83">
        <f ca="1">_xlfn.XLOOKUP($X83,Return_flow_table!$A$4:$A$25,Return_flow_table!G$4:G$25)</f>
        <v>10</v>
      </c>
      <c r="BF83">
        <f ca="1">_xlfn.XLOOKUP($X83,Return_flow_table!$A$4:$A$25,Return_flow_table!H$4:H$25)</f>
        <v>0</v>
      </c>
      <c r="BG83">
        <f ca="1">_xlfn.XLOOKUP($X83,Return_flow_table!$A$4:$A$25,Return_flow_table!I$4:I$25)</f>
        <v>0</v>
      </c>
      <c r="BH83">
        <f ca="1">_xlfn.XLOOKUP($X83,Return_flow_table!$A$4:$A$25,Return_flow_table!J$4:J$25)</f>
        <v>0</v>
      </c>
      <c r="BI83">
        <f ca="1">_xlfn.XLOOKUP($X83,Return_flow_table!$A$4:$A$25,Return_flow_table!K$4:K$25)</f>
        <v>20</v>
      </c>
      <c r="BJ83">
        <f ca="1">_xlfn.XLOOKUP($X83,Return_flow_table!$A$4:$A$25,Return_flow_table!L$4:L$25)</f>
        <v>20</v>
      </c>
      <c r="BK83" s="2">
        <f ca="1">_xlfn.XLOOKUP($X83,Return_flow_table!$A$4:$A$25,Return_flow_table!M$4:M$25)</f>
        <v>0</v>
      </c>
    </row>
    <row r="84" spans="1:63" x14ac:dyDescent="0.3">
      <c r="A84" t="s">
        <v>225</v>
      </c>
      <c r="B84" t="s">
        <v>98</v>
      </c>
      <c r="C84" t="s">
        <v>99</v>
      </c>
      <c r="D84">
        <v>342.2</v>
      </c>
      <c r="E84" t="s">
        <v>100</v>
      </c>
      <c r="F84" t="s">
        <v>100</v>
      </c>
      <c r="G84" t="s">
        <v>226</v>
      </c>
      <c r="H84" s="41" t="s">
        <v>102</v>
      </c>
      <c r="I84">
        <f>_xlfn.XLOOKUP(B84,Use_Code_Ranking!$A$4:$A$23,Use_Code_Ranking!$B$4:$B$23,9999)</f>
        <v>1</v>
      </c>
      <c r="J84">
        <f t="shared" ca="1" si="19"/>
        <v>1</v>
      </c>
      <c r="K84">
        <f t="shared" ca="1" si="20"/>
        <v>1</v>
      </c>
      <c r="L84">
        <f t="shared" ca="1" si="21"/>
        <v>0</v>
      </c>
      <c r="M84">
        <f t="shared" ca="1" si="22"/>
        <v>0</v>
      </c>
      <c r="N84" t="str">
        <f t="shared" ca="1" si="29"/>
        <v/>
      </c>
      <c r="O84" t="str">
        <f t="shared" ca="1" si="30"/>
        <v/>
      </c>
      <c r="P84" t="str">
        <f t="shared" si="23"/>
        <v/>
      </c>
      <c r="Q84" t="str">
        <f t="shared" si="24"/>
        <v/>
      </c>
      <c r="R84" t="str">
        <f t="shared" si="25"/>
        <v/>
      </c>
      <c r="S84" t="str">
        <f t="shared" si="26"/>
        <v/>
      </c>
      <c r="U84" s="2" t="str">
        <f ca="1">IF(ISBLANK($T84),IF(S84="Irrigation","Irrigation",IF(R84="Irrigation","Irrigation",IF(Q84="Domestic","Domestic",IF(P84="Stockwatering","Stockwatering",IF(N84="IRRIGATION_AND_MUNICIPAL","Irrigation and Municipal",IF(O84="IRRIGATION_AND_DOMESTIC","Irrigation and Domestic Municipality",_xlfn.XLOOKUP(J84,Use_Code_Ranking!$B$4:$B$23,Use_Code_Ranking!$A$4:$A$23))))))),$T84)</f>
        <v>Irrigation</v>
      </c>
      <c r="W84" s="23" t="str">
        <f ca="1"/>
        <v>A013330</v>
      </c>
      <c r="X84" s="4" t="str">
        <f t="shared" ca="1" si="31"/>
        <v>Irrigation</v>
      </c>
      <c r="Y84" t="str">
        <f t="shared" ca="1" si="27"/>
        <v>N</v>
      </c>
      <c r="Z84" s="2" t="str">
        <f t="shared" ca="1" si="28"/>
        <v>N</v>
      </c>
      <c r="AA84">
        <f t="shared" ca="1" si="32"/>
        <v>0</v>
      </c>
      <c r="AB84">
        <f t="shared" ca="1" si="32"/>
        <v>0</v>
      </c>
      <c r="AC84">
        <f t="shared" ca="1" si="32"/>
        <v>20</v>
      </c>
      <c r="AD84">
        <f t="shared" ca="1" si="32"/>
        <v>20</v>
      </c>
      <c r="AE84">
        <f t="shared" ca="1" si="18"/>
        <v>10</v>
      </c>
      <c r="AF84">
        <f t="shared" ca="1" si="18"/>
        <v>10</v>
      </c>
      <c r="AG84">
        <f t="shared" ca="1" si="18"/>
        <v>0</v>
      </c>
      <c r="AH84">
        <f t="shared" ca="1" si="33"/>
        <v>0</v>
      </c>
      <c r="AI84">
        <f t="shared" ca="1" si="33"/>
        <v>0</v>
      </c>
      <c r="AJ84">
        <f t="shared" ca="1" si="33"/>
        <v>20</v>
      </c>
      <c r="AK84">
        <f t="shared" ca="1" si="33"/>
        <v>20</v>
      </c>
      <c r="AL84">
        <f t="shared" ca="1" si="34"/>
        <v>0</v>
      </c>
      <c r="AM84" s="4" t="s">
        <v>103</v>
      </c>
      <c r="AZ84">
        <f ca="1">_xlfn.XLOOKUP($X84,Return_flow_table!$A$4:$A$25,Return_flow_table!B$4:B$25)</f>
        <v>0</v>
      </c>
      <c r="BA84">
        <f ca="1">_xlfn.XLOOKUP($X84,Return_flow_table!$A$4:$A$25,Return_flow_table!C$4:C$25)</f>
        <v>0</v>
      </c>
      <c r="BB84">
        <f ca="1">_xlfn.XLOOKUP($X84,Return_flow_table!$A$4:$A$25,Return_flow_table!D$4:D$25)</f>
        <v>20</v>
      </c>
      <c r="BC84">
        <f ca="1">_xlfn.XLOOKUP($X84,Return_flow_table!$A$4:$A$25,Return_flow_table!E$4:E$25)</f>
        <v>20</v>
      </c>
      <c r="BD84">
        <f ca="1">_xlfn.XLOOKUP($X84,Return_flow_table!$A$4:$A$25,Return_flow_table!F$4:F$25)</f>
        <v>10</v>
      </c>
      <c r="BE84">
        <f ca="1">_xlfn.XLOOKUP($X84,Return_flow_table!$A$4:$A$25,Return_flow_table!G$4:G$25)</f>
        <v>10</v>
      </c>
      <c r="BF84">
        <f ca="1">_xlfn.XLOOKUP($X84,Return_flow_table!$A$4:$A$25,Return_flow_table!H$4:H$25)</f>
        <v>0</v>
      </c>
      <c r="BG84">
        <f ca="1">_xlfn.XLOOKUP($X84,Return_flow_table!$A$4:$A$25,Return_flow_table!I$4:I$25)</f>
        <v>0</v>
      </c>
      <c r="BH84">
        <f ca="1">_xlfn.XLOOKUP($X84,Return_flow_table!$A$4:$A$25,Return_flow_table!J$4:J$25)</f>
        <v>0</v>
      </c>
      <c r="BI84">
        <f ca="1">_xlfn.XLOOKUP($X84,Return_flow_table!$A$4:$A$25,Return_flow_table!K$4:K$25)</f>
        <v>20</v>
      </c>
      <c r="BJ84">
        <f ca="1">_xlfn.XLOOKUP($X84,Return_flow_table!$A$4:$A$25,Return_flow_table!L$4:L$25)</f>
        <v>20</v>
      </c>
      <c r="BK84" s="2">
        <f ca="1">_xlfn.XLOOKUP($X84,Return_flow_table!$A$4:$A$25,Return_flow_table!M$4:M$25)</f>
        <v>0</v>
      </c>
    </row>
    <row r="85" spans="1:63" x14ac:dyDescent="0.3">
      <c r="A85" t="s">
        <v>225</v>
      </c>
      <c r="B85" t="s">
        <v>188</v>
      </c>
      <c r="C85" t="s">
        <v>99</v>
      </c>
      <c r="D85">
        <v>342.2</v>
      </c>
      <c r="E85" t="s">
        <v>100</v>
      </c>
      <c r="F85" t="s">
        <v>100</v>
      </c>
      <c r="G85" t="s">
        <v>226</v>
      </c>
      <c r="H85" s="41" t="s">
        <v>102</v>
      </c>
      <c r="I85">
        <f>_xlfn.XLOOKUP(B85,Use_Code_Ranking!$A$4:$A$23,Use_Code_Ranking!$B$4:$B$23,9999)</f>
        <v>12</v>
      </c>
      <c r="J85">
        <f t="shared" ca="1" si="19"/>
        <v>1</v>
      </c>
      <c r="K85">
        <f t="shared" ca="1" si="20"/>
        <v>1</v>
      </c>
      <c r="L85">
        <f t="shared" ca="1" si="21"/>
        <v>0</v>
      </c>
      <c r="M85">
        <f t="shared" ca="1" si="22"/>
        <v>0</v>
      </c>
      <c r="N85" t="str">
        <f t="shared" ca="1" si="29"/>
        <v/>
      </c>
      <c r="O85" t="str">
        <f t="shared" ca="1" si="30"/>
        <v/>
      </c>
      <c r="P85" t="str">
        <f t="shared" si="23"/>
        <v/>
      </c>
      <c r="Q85" t="str">
        <f t="shared" si="24"/>
        <v/>
      </c>
      <c r="R85" t="str">
        <f t="shared" si="25"/>
        <v/>
      </c>
      <c r="S85" t="str">
        <f t="shared" si="26"/>
        <v/>
      </c>
      <c r="U85" s="2" t="str">
        <f ca="1">IF(ISBLANK($T85),IF(S85="Irrigation","Irrigation",IF(R85="Irrigation","Irrigation",IF(Q85="Domestic","Domestic",IF(P85="Stockwatering","Stockwatering",IF(N85="IRRIGATION_AND_MUNICIPAL","Irrigation and Municipal",IF(O85="IRRIGATION_AND_DOMESTIC","Irrigation and Domestic Municipality",_xlfn.XLOOKUP(J85,Use_Code_Ranking!$B$4:$B$23,Use_Code_Ranking!$A$4:$A$23))))))),$T85)</f>
        <v>Irrigation</v>
      </c>
      <c r="W85" s="23" t="str">
        <f ca="1"/>
        <v>A013331</v>
      </c>
      <c r="X85" s="4" t="str">
        <f t="shared" ca="1" si="31"/>
        <v>Irrigation</v>
      </c>
      <c r="Y85" t="str">
        <f t="shared" ca="1" si="27"/>
        <v>N</v>
      </c>
      <c r="Z85" s="2" t="str">
        <f t="shared" ca="1" si="28"/>
        <v>N</v>
      </c>
      <c r="AA85">
        <f t="shared" ca="1" si="32"/>
        <v>0</v>
      </c>
      <c r="AB85">
        <f t="shared" ca="1" si="32"/>
        <v>0</v>
      </c>
      <c r="AC85">
        <f t="shared" ca="1" si="32"/>
        <v>20</v>
      </c>
      <c r="AD85">
        <f t="shared" ca="1" si="32"/>
        <v>20</v>
      </c>
      <c r="AE85">
        <f t="shared" ca="1" si="18"/>
        <v>10</v>
      </c>
      <c r="AF85">
        <f t="shared" ca="1" si="18"/>
        <v>10</v>
      </c>
      <c r="AG85">
        <f t="shared" ca="1" si="18"/>
        <v>0</v>
      </c>
      <c r="AH85">
        <f t="shared" ca="1" si="33"/>
        <v>0</v>
      </c>
      <c r="AI85">
        <f t="shared" ca="1" si="33"/>
        <v>0</v>
      </c>
      <c r="AJ85">
        <f t="shared" ca="1" si="33"/>
        <v>20</v>
      </c>
      <c r="AK85">
        <f t="shared" ca="1" si="33"/>
        <v>20</v>
      </c>
      <c r="AL85">
        <f t="shared" ca="1" si="34"/>
        <v>0</v>
      </c>
      <c r="AM85" s="4" t="s">
        <v>103</v>
      </c>
      <c r="AZ85">
        <f ca="1">_xlfn.XLOOKUP($X85,Return_flow_table!$A$4:$A$25,Return_flow_table!B$4:B$25)</f>
        <v>0</v>
      </c>
      <c r="BA85">
        <f ca="1">_xlfn.XLOOKUP($X85,Return_flow_table!$A$4:$A$25,Return_flow_table!C$4:C$25)</f>
        <v>0</v>
      </c>
      <c r="BB85">
        <f ca="1">_xlfn.XLOOKUP($X85,Return_flow_table!$A$4:$A$25,Return_flow_table!D$4:D$25)</f>
        <v>20</v>
      </c>
      <c r="BC85">
        <f ca="1">_xlfn.XLOOKUP($X85,Return_flow_table!$A$4:$A$25,Return_flow_table!E$4:E$25)</f>
        <v>20</v>
      </c>
      <c r="BD85">
        <f ca="1">_xlfn.XLOOKUP($X85,Return_flow_table!$A$4:$A$25,Return_flow_table!F$4:F$25)</f>
        <v>10</v>
      </c>
      <c r="BE85">
        <f ca="1">_xlfn.XLOOKUP($X85,Return_flow_table!$A$4:$A$25,Return_flow_table!G$4:G$25)</f>
        <v>10</v>
      </c>
      <c r="BF85">
        <f ca="1">_xlfn.XLOOKUP($X85,Return_flow_table!$A$4:$A$25,Return_flow_table!H$4:H$25)</f>
        <v>0</v>
      </c>
      <c r="BG85">
        <f ca="1">_xlfn.XLOOKUP($X85,Return_flow_table!$A$4:$A$25,Return_flow_table!I$4:I$25)</f>
        <v>0</v>
      </c>
      <c r="BH85">
        <f ca="1">_xlfn.XLOOKUP($X85,Return_flow_table!$A$4:$A$25,Return_flow_table!J$4:J$25)</f>
        <v>0</v>
      </c>
      <c r="BI85">
        <f ca="1">_xlfn.XLOOKUP($X85,Return_flow_table!$A$4:$A$25,Return_flow_table!K$4:K$25)</f>
        <v>20</v>
      </c>
      <c r="BJ85">
        <f ca="1">_xlfn.XLOOKUP($X85,Return_flow_table!$A$4:$A$25,Return_flow_table!L$4:L$25)</f>
        <v>20</v>
      </c>
      <c r="BK85" s="2">
        <f ca="1">_xlfn.XLOOKUP($X85,Return_flow_table!$A$4:$A$25,Return_flow_table!M$4:M$25)</f>
        <v>0</v>
      </c>
    </row>
    <row r="86" spans="1:63" x14ac:dyDescent="0.3">
      <c r="A86" t="s">
        <v>227</v>
      </c>
      <c r="B86" t="s">
        <v>98</v>
      </c>
      <c r="C86" t="s">
        <v>99</v>
      </c>
      <c r="D86">
        <v>101.3</v>
      </c>
      <c r="E86" t="s">
        <v>100</v>
      </c>
      <c r="F86" t="s">
        <v>100</v>
      </c>
      <c r="G86" t="s">
        <v>228</v>
      </c>
      <c r="H86" s="41" t="s">
        <v>106</v>
      </c>
      <c r="I86">
        <f>_xlfn.XLOOKUP(B86,Use_Code_Ranking!$A$4:$A$23,Use_Code_Ranking!$B$4:$B$23,9999)</f>
        <v>1</v>
      </c>
      <c r="J86">
        <f t="shared" ca="1" si="19"/>
        <v>1</v>
      </c>
      <c r="K86">
        <f t="shared" ca="1" si="20"/>
        <v>1</v>
      </c>
      <c r="L86">
        <f t="shared" ca="1" si="21"/>
        <v>0</v>
      </c>
      <c r="M86">
        <f t="shared" ca="1" si="22"/>
        <v>0</v>
      </c>
      <c r="N86" t="str">
        <f t="shared" ca="1" si="29"/>
        <v/>
      </c>
      <c r="O86" t="str">
        <f t="shared" ca="1" si="30"/>
        <v/>
      </c>
      <c r="P86" t="str">
        <f t="shared" si="23"/>
        <v/>
      </c>
      <c r="Q86" t="str">
        <f t="shared" si="24"/>
        <v/>
      </c>
      <c r="R86" t="str">
        <f t="shared" si="25"/>
        <v/>
      </c>
      <c r="S86" t="str">
        <f t="shared" si="26"/>
        <v/>
      </c>
      <c r="U86" s="2" t="str">
        <f ca="1">IF(ISBLANK($T86),IF(S86="Irrigation","Irrigation",IF(R86="Irrigation","Irrigation",IF(Q86="Domestic","Domestic",IF(P86="Stockwatering","Stockwatering",IF(N86="IRRIGATION_AND_MUNICIPAL","Irrigation and Municipal",IF(O86="IRRIGATION_AND_DOMESTIC","Irrigation and Domestic Municipality",_xlfn.XLOOKUP(J86,Use_Code_Ranking!$B$4:$B$23,Use_Code_Ranking!$A$4:$A$23))))))),$T86)</f>
        <v>Irrigation</v>
      </c>
      <c r="W86" s="23" t="str">
        <f ca="1"/>
        <v>A013359</v>
      </c>
      <c r="X86" s="4" t="str">
        <f t="shared" ca="1" si="31"/>
        <v>Irrigation</v>
      </c>
      <c r="Y86" t="str">
        <f t="shared" ca="1" si="27"/>
        <v>N</v>
      </c>
      <c r="Z86" s="2" t="str">
        <f t="shared" ca="1" si="28"/>
        <v>N</v>
      </c>
      <c r="AA86">
        <f t="shared" ca="1" si="32"/>
        <v>0</v>
      </c>
      <c r="AB86">
        <f t="shared" ca="1" si="32"/>
        <v>0</v>
      </c>
      <c r="AC86">
        <f t="shared" ca="1" si="32"/>
        <v>20</v>
      </c>
      <c r="AD86">
        <f t="shared" ca="1" si="32"/>
        <v>20</v>
      </c>
      <c r="AE86">
        <f t="shared" ca="1" si="18"/>
        <v>10</v>
      </c>
      <c r="AF86">
        <f t="shared" ca="1" si="18"/>
        <v>10</v>
      </c>
      <c r="AG86">
        <f t="shared" ca="1" si="18"/>
        <v>0</v>
      </c>
      <c r="AH86">
        <f t="shared" ca="1" si="33"/>
        <v>0</v>
      </c>
      <c r="AI86">
        <f t="shared" ca="1" si="33"/>
        <v>0</v>
      </c>
      <c r="AJ86">
        <f t="shared" ca="1" si="33"/>
        <v>20</v>
      </c>
      <c r="AK86">
        <f t="shared" ca="1" si="33"/>
        <v>20</v>
      </c>
      <c r="AL86">
        <f t="shared" ca="1" si="34"/>
        <v>0</v>
      </c>
      <c r="AM86" s="4" t="s">
        <v>103</v>
      </c>
      <c r="AZ86">
        <f ca="1">_xlfn.XLOOKUP($X86,Return_flow_table!$A$4:$A$25,Return_flow_table!B$4:B$25)</f>
        <v>0</v>
      </c>
      <c r="BA86">
        <f ca="1">_xlfn.XLOOKUP($X86,Return_flow_table!$A$4:$A$25,Return_flow_table!C$4:C$25)</f>
        <v>0</v>
      </c>
      <c r="BB86">
        <f ca="1">_xlfn.XLOOKUP($X86,Return_flow_table!$A$4:$A$25,Return_flow_table!D$4:D$25)</f>
        <v>20</v>
      </c>
      <c r="BC86">
        <f ca="1">_xlfn.XLOOKUP($X86,Return_flow_table!$A$4:$A$25,Return_flow_table!E$4:E$25)</f>
        <v>20</v>
      </c>
      <c r="BD86">
        <f ca="1">_xlfn.XLOOKUP($X86,Return_flow_table!$A$4:$A$25,Return_flow_table!F$4:F$25)</f>
        <v>10</v>
      </c>
      <c r="BE86">
        <f ca="1">_xlfn.XLOOKUP($X86,Return_flow_table!$A$4:$A$25,Return_flow_table!G$4:G$25)</f>
        <v>10</v>
      </c>
      <c r="BF86">
        <f ca="1">_xlfn.XLOOKUP($X86,Return_flow_table!$A$4:$A$25,Return_flow_table!H$4:H$25)</f>
        <v>0</v>
      </c>
      <c r="BG86">
        <f ca="1">_xlfn.XLOOKUP($X86,Return_flow_table!$A$4:$A$25,Return_flow_table!I$4:I$25)</f>
        <v>0</v>
      </c>
      <c r="BH86">
        <f ca="1">_xlfn.XLOOKUP($X86,Return_flow_table!$A$4:$A$25,Return_flow_table!J$4:J$25)</f>
        <v>0</v>
      </c>
      <c r="BI86">
        <f ca="1">_xlfn.XLOOKUP($X86,Return_flow_table!$A$4:$A$25,Return_flow_table!K$4:K$25)</f>
        <v>20</v>
      </c>
      <c r="BJ86">
        <f ca="1">_xlfn.XLOOKUP($X86,Return_flow_table!$A$4:$A$25,Return_flow_table!L$4:L$25)</f>
        <v>20</v>
      </c>
      <c r="BK86" s="2">
        <f ca="1">_xlfn.XLOOKUP($X86,Return_flow_table!$A$4:$A$25,Return_flow_table!M$4:M$25)</f>
        <v>0</v>
      </c>
    </row>
    <row r="87" spans="1:63" x14ac:dyDescent="0.3">
      <c r="A87" t="s">
        <v>229</v>
      </c>
      <c r="B87" t="s">
        <v>98</v>
      </c>
      <c r="C87" t="s">
        <v>99</v>
      </c>
      <c r="D87">
        <v>76.2</v>
      </c>
      <c r="E87" t="s">
        <v>100</v>
      </c>
      <c r="F87" t="s">
        <v>100</v>
      </c>
      <c r="G87" t="s">
        <v>230</v>
      </c>
      <c r="H87" s="41" t="s">
        <v>106</v>
      </c>
      <c r="I87">
        <f>_xlfn.XLOOKUP(B87,Use_Code_Ranking!$A$4:$A$23,Use_Code_Ranking!$B$4:$B$23,9999)</f>
        <v>1</v>
      </c>
      <c r="J87">
        <f t="shared" ca="1" si="19"/>
        <v>1</v>
      </c>
      <c r="K87">
        <f t="shared" ca="1" si="20"/>
        <v>1</v>
      </c>
      <c r="L87">
        <f t="shared" ca="1" si="21"/>
        <v>0</v>
      </c>
      <c r="M87">
        <f t="shared" ca="1" si="22"/>
        <v>0</v>
      </c>
      <c r="N87" t="str">
        <f t="shared" ca="1" si="29"/>
        <v/>
      </c>
      <c r="O87" t="str">
        <f t="shared" ca="1" si="30"/>
        <v/>
      </c>
      <c r="P87" t="str">
        <f t="shared" si="23"/>
        <v/>
      </c>
      <c r="Q87" t="str">
        <f t="shared" si="24"/>
        <v/>
      </c>
      <c r="R87" t="str">
        <f t="shared" si="25"/>
        <v/>
      </c>
      <c r="S87" t="str">
        <f t="shared" si="26"/>
        <v/>
      </c>
      <c r="U87" s="2" t="str">
        <f ca="1">IF(ISBLANK($T87),IF(S87="Irrigation","Irrigation",IF(R87="Irrigation","Irrigation",IF(Q87="Domestic","Domestic",IF(P87="Stockwatering","Stockwatering",IF(N87="IRRIGATION_AND_MUNICIPAL","Irrigation and Municipal",IF(O87="IRRIGATION_AND_DOMESTIC","Irrigation and Domestic Municipality",_xlfn.XLOOKUP(J87,Use_Code_Ranking!$B$4:$B$23,Use_Code_Ranking!$A$4:$A$23))))))),$T87)</f>
        <v>Irrigation</v>
      </c>
      <c r="W87" s="23" t="str">
        <f ca="1"/>
        <v>A013376</v>
      </c>
      <c r="X87" s="4" t="str">
        <f t="shared" ca="1" si="31"/>
        <v>Irrigation</v>
      </c>
      <c r="Y87" t="str">
        <f t="shared" ca="1" si="27"/>
        <v>N</v>
      </c>
      <c r="Z87" s="2" t="str">
        <f t="shared" ca="1" si="28"/>
        <v>N</v>
      </c>
      <c r="AA87">
        <f t="shared" ca="1" si="32"/>
        <v>0</v>
      </c>
      <c r="AB87">
        <f t="shared" ca="1" si="32"/>
        <v>0</v>
      </c>
      <c r="AC87">
        <f t="shared" ca="1" si="32"/>
        <v>20</v>
      </c>
      <c r="AD87">
        <f t="shared" ca="1" si="32"/>
        <v>20</v>
      </c>
      <c r="AE87">
        <f t="shared" ca="1" si="18"/>
        <v>10</v>
      </c>
      <c r="AF87">
        <f t="shared" ca="1" si="18"/>
        <v>10</v>
      </c>
      <c r="AG87">
        <f t="shared" ca="1" si="18"/>
        <v>0</v>
      </c>
      <c r="AH87">
        <f t="shared" ca="1" si="33"/>
        <v>0</v>
      </c>
      <c r="AI87">
        <f t="shared" ca="1" si="33"/>
        <v>0</v>
      </c>
      <c r="AJ87">
        <f t="shared" ca="1" si="33"/>
        <v>20</v>
      </c>
      <c r="AK87">
        <f t="shared" ca="1" si="33"/>
        <v>20</v>
      </c>
      <c r="AL87">
        <f t="shared" ca="1" si="34"/>
        <v>0</v>
      </c>
      <c r="AM87" s="4" t="s">
        <v>103</v>
      </c>
      <c r="AZ87">
        <f ca="1">_xlfn.XLOOKUP($X87,Return_flow_table!$A$4:$A$25,Return_flow_table!B$4:B$25)</f>
        <v>0</v>
      </c>
      <c r="BA87">
        <f ca="1">_xlfn.XLOOKUP($X87,Return_flow_table!$A$4:$A$25,Return_flow_table!C$4:C$25)</f>
        <v>0</v>
      </c>
      <c r="BB87">
        <f ca="1">_xlfn.XLOOKUP($X87,Return_flow_table!$A$4:$A$25,Return_flow_table!D$4:D$25)</f>
        <v>20</v>
      </c>
      <c r="BC87">
        <f ca="1">_xlfn.XLOOKUP($X87,Return_flow_table!$A$4:$A$25,Return_flow_table!E$4:E$25)</f>
        <v>20</v>
      </c>
      <c r="BD87">
        <f ca="1">_xlfn.XLOOKUP($X87,Return_flow_table!$A$4:$A$25,Return_flow_table!F$4:F$25)</f>
        <v>10</v>
      </c>
      <c r="BE87">
        <f ca="1">_xlfn.XLOOKUP($X87,Return_flow_table!$A$4:$A$25,Return_flow_table!G$4:G$25)</f>
        <v>10</v>
      </c>
      <c r="BF87">
        <f ca="1">_xlfn.XLOOKUP($X87,Return_flow_table!$A$4:$A$25,Return_flow_table!H$4:H$25)</f>
        <v>0</v>
      </c>
      <c r="BG87">
        <f ca="1">_xlfn.XLOOKUP($X87,Return_flow_table!$A$4:$A$25,Return_flow_table!I$4:I$25)</f>
        <v>0</v>
      </c>
      <c r="BH87">
        <f ca="1">_xlfn.XLOOKUP($X87,Return_flow_table!$A$4:$A$25,Return_flow_table!J$4:J$25)</f>
        <v>0</v>
      </c>
      <c r="BI87">
        <f ca="1">_xlfn.XLOOKUP($X87,Return_flow_table!$A$4:$A$25,Return_flow_table!K$4:K$25)</f>
        <v>20</v>
      </c>
      <c r="BJ87">
        <f ca="1">_xlfn.XLOOKUP($X87,Return_flow_table!$A$4:$A$25,Return_flow_table!L$4:L$25)</f>
        <v>20</v>
      </c>
      <c r="BK87" s="2">
        <f ca="1">_xlfn.XLOOKUP($X87,Return_flow_table!$A$4:$A$25,Return_flow_table!M$4:M$25)</f>
        <v>0</v>
      </c>
    </row>
    <row r="88" spans="1:63" x14ac:dyDescent="0.3">
      <c r="A88" t="s">
        <v>231</v>
      </c>
      <c r="B88" t="s">
        <v>98</v>
      </c>
      <c r="C88" t="s">
        <v>99</v>
      </c>
      <c r="D88">
        <v>87.6</v>
      </c>
      <c r="E88" t="s">
        <v>100</v>
      </c>
      <c r="F88" t="s">
        <v>100</v>
      </c>
      <c r="G88" t="s">
        <v>232</v>
      </c>
      <c r="H88" s="41" t="s">
        <v>106</v>
      </c>
      <c r="I88">
        <f>_xlfn.XLOOKUP(B88,Use_Code_Ranking!$A$4:$A$23,Use_Code_Ranking!$B$4:$B$23,9999)</f>
        <v>1</v>
      </c>
      <c r="J88">
        <f t="shared" ca="1" si="19"/>
        <v>1</v>
      </c>
      <c r="K88">
        <f t="shared" ca="1" si="20"/>
        <v>1</v>
      </c>
      <c r="L88">
        <f t="shared" ca="1" si="21"/>
        <v>0</v>
      </c>
      <c r="M88">
        <f t="shared" ca="1" si="22"/>
        <v>0</v>
      </c>
      <c r="N88" t="str">
        <f t="shared" ca="1" si="29"/>
        <v/>
      </c>
      <c r="O88" t="str">
        <f t="shared" ca="1" si="30"/>
        <v/>
      </c>
      <c r="P88" t="str">
        <f t="shared" si="23"/>
        <v/>
      </c>
      <c r="Q88" t="str">
        <f t="shared" si="24"/>
        <v/>
      </c>
      <c r="R88" t="str">
        <f t="shared" si="25"/>
        <v/>
      </c>
      <c r="S88" t="str">
        <f t="shared" si="26"/>
        <v/>
      </c>
      <c r="U88" s="2" t="str">
        <f ca="1">IF(ISBLANK($T88),IF(S88="Irrigation","Irrigation",IF(R88="Irrigation","Irrigation",IF(Q88="Domestic","Domestic",IF(P88="Stockwatering","Stockwatering",IF(N88="IRRIGATION_AND_MUNICIPAL","Irrigation and Municipal",IF(O88="IRRIGATION_AND_DOMESTIC","Irrigation and Domestic Municipality",_xlfn.XLOOKUP(J88,Use_Code_Ranking!$B$4:$B$23,Use_Code_Ranking!$A$4:$A$23))))))),$T88)</f>
        <v>Irrigation</v>
      </c>
      <c r="W88" s="23" t="str">
        <f ca="1"/>
        <v>A013384</v>
      </c>
      <c r="X88" s="4" t="str">
        <f t="shared" ca="1" si="31"/>
        <v>Irrigation</v>
      </c>
      <c r="Y88" t="str">
        <f t="shared" ca="1" si="27"/>
        <v>N</v>
      </c>
      <c r="Z88" s="2" t="str">
        <f t="shared" ca="1" si="28"/>
        <v>N</v>
      </c>
      <c r="AA88">
        <f t="shared" ca="1" si="32"/>
        <v>0</v>
      </c>
      <c r="AB88">
        <f t="shared" ca="1" si="32"/>
        <v>0</v>
      </c>
      <c r="AC88">
        <f t="shared" ca="1" si="32"/>
        <v>20</v>
      </c>
      <c r="AD88">
        <f t="shared" ca="1" si="32"/>
        <v>20</v>
      </c>
      <c r="AE88">
        <f t="shared" ca="1" si="18"/>
        <v>10</v>
      </c>
      <c r="AF88">
        <f t="shared" ca="1" si="18"/>
        <v>10</v>
      </c>
      <c r="AG88">
        <f t="shared" ca="1" si="18"/>
        <v>0</v>
      </c>
      <c r="AH88">
        <f t="shared" ca="1" si="33"/>
        <v>0</v>
      </c>
      <c r="AI88">
        <f t="shared" ca="1" si="33"/>
        <v>0</v>
      </c>
      <c r="AJ88">
        <f t="shared" ca="1" si="33"/>
        <v>20</v>
      </c>
      <c r="AK88">
        <f t="shared" ca="1" si="33"/>
        <v>20</v>
      </c>
      <c r="AL88">
        <f t="shared" ca="1" si="34"/>
        <v>0</v>
      </c>
      <c r="AM88" s="4" t="s">
        <v>103</v>
      </c>
      <c r="AZ88">
        <f ca="1">_xlfn.XLOOKUP($X88,Return_flow_table!$A$4:$A$25,Return_flow_table!B$4:B$25)</f>
        <v>0</v>
      </c>
      <c r="BA88">
        <f ca="1">_xlfn.XLOOKUP($X88,Return_flow_table!$A$4:$A$25,Return_flow_table!C$4:C$25)</f>
        <v>0</v>
      </c>
      <c r="BB88">
        <f ca="1">_xlfn.XLOOKUP($X88,Return_flow_table!$A$4:$A$25,Return_flow_table!D$4:D$25)</f>
        <v>20</v>
      </c>
      <c r="BC88">
        <f ca="1">_xlfn.XLOOKUP($X88,Return_flow_table!$A$4:$A$25,Return_flow_table!E$4:E$25)</f>
        <v>20</v>
      </c>
      <c r="BD88">
        <f ca="1">_xlfn.XLOOKUP($X88,Return_flow_table!$A$4:$A$25,Return_flow_table!F$4:F$25)</f>
        <v>10</v>
      </c>
      <c r="BE88">
        <f ca="1">_xlfn.XLOOKUP($X88,Return_flow_table!$A$4:$A$25,Return_flow_table!G$4:G$25)</f>
        <v>10</v>
      </c>
      <c r="BF88">
        <f ca="1">_xlfn.XLOOKUP($X88,Return_flow_table!$A$4:$A$25,Return_flow_table!H$4:H$25)</f>
        <v>0</v>
      </c>
      <c r="BG88">
        <f ca="1">_xlfn.XLOOKUP($X88,Return_flow_table!$A$4:$A$25,Return_flow_table!I$4:I$25)</f>
        <v>0</v>
      </c>
      <c r="BH88">
        <f ca="1">_xlfn.XLOOKUP($X88,Return_flow_table!$A$4:$A$25,Return_flow_table!J$4:J$25)</f>
        <v>0</v>
      </c>
      <c r="BI88">
        <f ca="1">_xlfn.XLOOKUP($X88,Return_flow_table!$A$4:$A$25,Return_flow_table!K$4:K$25)</f>
        <v>20</v>
      </c>
      <c r="BJ88">
        <f ca="1">_xlfn.XLOOKUP($X88,Return_flow_table!$A$4:$A$25,Return_flow_table!L$4:L$25)</f>
        <v>20</v>
      </c>
      <c r="BK88" s="2">
        <f ca="1">_xlfn.XLOOKUP($X88,Return_flow_table!$A$4:$A$25,Return_flow_table!M$4:M$25)</f>
        <v>0</v>
      </c>
    </row>
    <row r="89" spans="1:63" x14ac:dyDescent="0.3">
      <c r="A89" t="s">
        <v>233</v>
      </c>
      <c r="B89" t="s">
        <v>181</v>
      </c>
      <c r="C89" t="s">
        <v>99</v>
      </c>
      <c r="D89">
        <v>2.9</v>
      </c>
      <c r="E89" t="s">
        <v>100</v>
      </c>
      <c r="F89" t="s">
        <v>100</v>
      </c>
      <c r="G89" t="s">
        <v>234</v>
      </c>
      <c r="H89" s="41" t="s">
        <v>102</v>
      </c>
      <c r="I89">
        <f>_xlfn.XLOOKUP(B89,Use_Code_Ranking!$A$4:$A$23,Use_Code_Ranking!$B$4:$B$23,9999)</f>
        <v>9</v>
      </c>
      <c r="J89">
        <f t="shared" ca="1" si="19"/>
        <v>3</v>
      </c>
      <c r="K89">
        <f t="shared" ca="1" si="20"/>
        <v>0</v>
      </c>
      <c r="L89">
        <f t="shared" ca="1" si="21"/>
        <v>0</v>
      </c>
      <c r="M89">
        <f t="shared" ca="1" si="22"/>
        <v>0</v>
      </c>
      <c r="N89" t="str">
        <f t="shared" ca="1" si="29"/>
        <v/>
      </c>
      <c r="O89" t="str">
        <f t="shared" ca="1" si="30"/>
        <v/>
      </c>
      <c r="P89" t="str">
        <f t="shared" si="23"/>
        <v/>
      </c>
      <c r="Q89" t="str">
        <f t="shared" si="24"/>
        <v/>
      </c>
      <c r="R89" t="str">
        <f t="shared" si="25"/>
        <v/>
      </c>
      <c r="S89" t="str">
        <f t="shared" si="26"/>
        <v/>
      </c>
      <c r="U89" s="2" t="str">
        <f ca="1">IF(ISBLANK($T89),IF(S89="Irrigation","Irrigation",IF(R89="Irrigation","Irrigation",IF(Q89="Domestic","Domestic",IF(P89="Stockwatering","Stockwatering",IF(N89="IRRIGATION_AND_MUNICIPAL","Irrigation and Municipal",IF(O89="IRRIGATION_AND_DOMESTIC","Irrigation and Domestic Municipality",_xlfn.XLOOKUP(J89,Use_Code_Ranking!$B$4:$B$23,Use_Code_Ranking!$A$4:$A$23))))))),$T89)</f>
        <v>Domestic</v>
      </c>
      <c r="W89" s="23" t="str">
        <f ca="1"/>
        <v>A013391</v>
      </c>
      <c r="X89" s="4" t="str">
        <f t="shared" ca="1" si="31"/>
        <v>Irrigation</v>
      </c>
      <c r="Y89" t="str">
        <f t="shared" ca="1" si="27"/>
        <v>N</v>
      </c>
      <c r="Z89" s="2" t="str">
        <f t="shared" ca="1" si="28"/>
        <v>N</v>
      </c>
      <c r="AA89">
        <f t="shared" ca="1" si="32"/>
        <v>0</v>
      </c>
      <c r="AB89">
        <f t="shared" ca="1" si="32"/>
        <v>0</v>
      </c>
      <c r="AC89">
        <f t="shared" ca="1" si="32"/>
        <v>20</v>
      </c>
      <c r="AD89">
        <f t="shared" ca="1" si="32"/>
        <v>20</v>
      </c>
      <c r="AE89">
        <f t="shared" ca="1" si="18"/>
        <v>10</v>
      </c>
      <c r="AF89">
        <f t="shared" ca="1" si="18"/>
        <v>10</v>
      </c>
      <c r="AG89">
        <f t="shared" ca="1" si="18"/>
        <v>0</v>
      </c>
      <c r="AH89">
        <f t="shared" ca="1" si="33"/>
        <v>0</v>
      </c>
      <c r="AI89">
        <f t="shared" ca="1" si="33"/>
        <v>0</v>
      </c>
      <c r="AJ89">
        <f t="shared" ca="1" si="33"/>
        <v>20</v>
      </c>
      <c r="AK89">
        <f t="shared" ca="1" si="33"/>
        <v>20</v>
      </c>
      <c r="AL89">
        <f t="shared" ca="1" si="34"/>
        <v>0</v>
      </c>
      <c r="AM89" s="4" t="s">
        <v>103</v>
      </c>
      <c r="AZ89">
        <f ca="1">_xlfn.XLOOKUP($X89,Return_flow_table!$A$4:$A$25,Return_flow_table!B$4:B$25)</f>
        <v>0</v>
      </c>
      <c r="BA89">
        <f ca="1">_xlfn.XLOOKUP($X89,Return_flow_table!$A$4:$A$25,Return_flow_table!C$4:C$25)</f>
        <v>0</v>
      </c>
      <c r="BB89">
        <f ca="1">_xlfn.XLOOKUP($X89,Return_flow_table!$A$4:$A$25,Return_flow_table!D$4:D$25)</f>
        <v>20</v>
      </c>
      <c r="BC89">
        <f ca="1">_xlfn.XLOOKUP($X89,Return_flow_table!$A$4:$A$25,Return_flow_table!E$4:E$25)</f>
        <v>20</v>
      </c>
      <c r="BD89">
        <f ca="1">_xlfn.XLOOKUP($X89,Return_flow_table!$A$4:$A$25,Return_flow_table!F$4:F$25)</f>
        <v>10</v>
      </c>
      <c r="BE89">
        <f ca="1">_xlfn.XLOOKUP($X89,Return_flow_table!$A$4:$A$25,Return_flow_table!G$4:G$25)</f>
        <v>10</v>
      </c>
      <c r="BF89">
        <f ca="1">_xlfn.XLOOKUP($X89,Return_flow_table!$A$4:$A$25,Return_flow_table!H$4:H$25)</f>
        <v>0</v>
      </c>
      <c r="BG89">
        <f ca="1">_xlfn.XLOOKUP($X89,Return_flow_table!$A$4:$A$25,Return_flow_table!I$4:I$25)</f>
        <v>0</v>
      </c>
      <c r="BH89">
        <f ca="1">_xlfn.XLOOKUP($X89,Return_flow_table!$A$4:$A$25,Return_flow_table!J$4:J$25)</f>
        <v>0</v>
      </c>
      <c r="BI89">
        <f ca="1">_xlfn.XLOOKUP($X89,Return_flow_table!$A$4:$A$25,Return_flow_table!K$4:K$25)</f>
        <v>20</v>
      </c>
      <c r="BJ89">
        <f ca="1">_xlfn.XLOOKUP($X89,Return_flow_table!$A$4:$A$25,Return_flow_table!L$4:L$25)</f>
        <v>20</v>
      </c>
      <c r="BK89" s="2">
        <f ca="1">_xlfn.XLOOKUP($X89,Return_flow_table!$A$4:$A$25,Return_flow_table!M$4:M$25)</f>
        <v>0</v>
      </c>
    </row>
    <row r="90" spans="1:63" x14ac:dyDescent="0.3">
      <c r="A90" t="s">
        <v>233</v>
      </c>
      <c r="B90" t="s">
        <v>110</v>
      </c>
      <c r="C90" t="s">
        <v>99</v>
      </c>
      <c r="D90">
        <v>2.9</v>
      </c>
      <c r="E90" t="s">
        <v>100</v>
      </c>
      <c r="F90" t="s">
        <v>100</v>
      </c>
      <c r="G90" t="s">
        <v>234</v>
      </c>
      <c r="H90" s="41" t="s">
        <v>102</v>
      </c>
      <c r="I90">
        <f>_xlfn.XLOOKUP(B90,Use_Code_Ranking!$A$4:$A$23,Use_Code_Ranking!$B$4:$B$23,9999)</f>
        <v>3</v>
      </c>
      <c r="J90">
        <f t="shared" ca="1" si="19"/>
        <v>3</v>
      </c>
      <c r="K90">
        <f t="shared" ca="1" si="20"/>
        <v>0</v>
      </c>
      <c r="L90">
        <f t="shared" ca="1" si="21"/>
        <v>0</v>
      </c>
      <c r="M90">
        <f t="shared" ca="1" si="22"/>
        <v>0</v>
      </c>
      <c r="N90" t="str">
        <f t="shared" ca="1" si="29"/>
        <v/>
      </c>
      <c r="O90" t="str">
        <f t="shared" ca="1" si="30"/>
        <v/>
      </c>
      <c r="P90" t="str">
        <f t="shared" si="23"/>
        <v/>
      </c>
      <c r="Q90" t="str">
        <f t="shared" si="24"/>
        <v/>
      </c>
      <c r="R90" t="str">
        <f t="shared" si="25"/>
        <v/>
      </c>
      <c r="S90" t="str">
        <f t="shared" si="26"/>
        <v/>
      </c>
      <c r="U90" s="2" t="str">
        <f ca="1">IF(ISBLANK($T90),IF(S90="Irrigation","Irrigation",IF(R90="Irrigation","Irrigation",IF(Q90="Domestic","Domestic",IF(P90="Stockwatering","Stockwatering",IF(N90="IRRIGATION_AND_MUNICIPAL","Irrigation and Municipal",IF(O90="IRRIGATION_AND_DOMESTIC","Irrigation and Domestic Municipality",_xlfn.XLOOKUP(J90,Use_Code_Ranking!$B$4:$B$23,Use_Code_Ranking!$A$4:$A$23))))))),$T90)</f>
        <v>Domestic</v>
      </c>
      <c r="W90" s="23" t="str">
        <f ca="1"/>
        <v>A013393</v>
      </c>
      <c r="X90" s="4" t="str">
        <f t="shared" ca="1" si="31"/>
        <v>Irrigation</v>
      </c>
      <c r="Y90" t="str">
        <f t="shared" ca="1" si="27"/>
        <v>N</v>
      </c>
      <c r="Z90" s="2" t="str">
        <f t="shared" ca="1" si="28"/>
        <v>N</v>
      </c>
      <c r="AA90">
        <f t="shared" ca="1" si="32"/>
        <v>0</v>
      </c>
      <c r="AB90">
        <f t="shared" ca="1" si="32"/>
        <v>0</v>
      </c>
      <c r="AC90">
        <f t="shared" ca="1" si="32"/>
        <v>20</v>
      </c>
      <c r="AD90">
        <f t="shared" ca="1" si="32"/>
        <v>20</v>
      </c>
      <c r="AE90">
        <f t="shared" ca="1" si="18"/>
        <v>10</v>
      </c>
      <c r="AF90">
        <f t="shared" ca="1" si="18"/>
        <v>10</v>
      </c>
      <c r="AG90">
        <f t="shared" ca="1" si="18"/>
        <v>0</v>
      </c>
      <c r="AH90">
        <f t="shared" ca="1" si="33"/>
        <v>0</v>
      </c>
      <c r="AI90">
        <f t="shared" ca="1" si="33"/>
        <v>0</v>
      </c>
      <c r="AJ90">
        <f t="shared" ca="1" si="33"/>
        <v>20</v>
      </c>
      <c r="AK90">
        <f t="shared" ca="1" si="33"/>
        <v>20</v>
      </c>
      <c r="AL90">
        <f t="shared" ca="1" si="34"/>
        <v>0</v>
      </c>
      <c r="AM90" s="4" t="s">
        <v>103</v>
      </c>
      <c r="AZ90">
        <f ca="1">_xlfn.XLOOKUP($X90,Return_flow_table!$A$4:$A$25,Return_flow_table!B$4:B$25)</f>
        <v>0</v>
      </c>
      <c r="BA90">
        <f ca="1">_xlfn.XLOOKUP($X90,Return_flow_table!$A$4:$A$25,Return_flow_table!C$4:C$25)</f>
        <v>0</v>
      </c>
      <c r="BB90">
        <f ca="1">_xlfn.XLOOKUP($X90,Return_flow_table!$A$4:$A$25,Return_flow_table!D$4:D$25)</f>
        <v>20</v>
      </c>
      <c r="BC90">
        <f ca="1">_xlfn.XLOOKUP($X90,Return_flow_table!$A$4:$A$25,Return_flow_table!E$4:E$25)</f>
        <v>20</v>
      </c>
      <c r="BD90">
        <f ca="1">_xlfn.XLOOKUP($X90,Return_flow_table!$A$4:$A$25,Return_flow_table!F$4:F$25)</f>
        <v>10</v>
      </c>
      <c r="BE90">
        <f ca="1">_xlfn.XLOOKUP($X90,Return_flow_table!$A$4:$A$25,Return_flow_table!G$4:G$25)</f>
        <v>10</v>
      </c>
      <c r="BF90">
        <f ca="1">_xlfn.XLOOKUP($X90,Return_flow_table!$A$4:$A$25,Return_flow_table!H$4:H$25)</f>
        <v>0</v>
      </c>
      <c r="BG90">
        <f ca="1">_xlfn.XLOOKUP($X90,Return_flow_table!$A$4:$A$25,Return_flow_table!I$4:I$25)</f>
        <v>0</v>
      </c>
      <c r="BH90">
        <f ca="1">_xlfn.XLOOKUP($X90,Return_flow_table!$A$4:$A$25,Return_flow_table!J$4:J$25)</f>
        <v>0</v>
      </c>
      <c r="BI90">
        <f ca="1">_xlfn.XLOOKUP($X90,Return_flow_table!$A$4:$A$25,Return_flow_table!K$4:K$25)</f>
        <v>20</v>
      </c>
      <c r="BJ90">
        <f ca="1">_xlfn.XLOOKUP($X90,Return_flow_table!$A$4:$A$25,Return_flow_table!L$4:L$25)</f>
        <v>20</v>
      </c>
      <c r="BK90" s="2">
        <f ca="1">_xlfn.XLOOKUP($X90,Return_flow_table!$A$4:$A$25,Return_flow_table!M$4:M$25)</f>
        <v>0</v>
      </c>
    </row>
    <row r="91" spans="1:63" x14ac:dyDescent="0.3">
      <c r="A91" t="s">
        <v>235</v>
      </c>
      <c r="B91" t="s">
        <v>154</v>
      </c>
      <c r="C91" t="s">
        <v>99</v>
      </c>
      <c r="D91">
        <v>0.9</v>
      </c>
      <c r="E91" t="s">
        <v>100</v>
      </c>
      <c r="F91" t="s">
        <v>100</v>
      </c>
      <c r="G91" t="s">
        <v>236</v>
      </c>
      <c r="H91" s="41" t="s">
        <v>102</v>
      </c>
      <c r="I91">
        <f>_xlfn.XLOOKUP(B91,Use_Code_Ranking!$A$4:$A$23,Use_Code_Ranking!$B$4:$B$23,9999)</f>
        <v>5</v>
      </c>
      <c r="J91">
        <f t="shared" ca="1" si="19"/>
        <v>1</v>
      </c>
      <c r="K91">
        <f t="shared" ca="1" si="20"/>
        <v>1</v>
      </c>
      <c r="L91">
        <f t="shared" ca="1" si="21"/>
        <v>0</v>
      </c>
      <c r="M91">
        <f t="shared" ca="1" si="22"/>
        <v>0</v>
      </c>
      <c r="N91" t="str">
        <f t="shared" ca="1" si="29"/>
        <v/>
      </c>
      <c r="O91" t="str">
        <f t="shared" ca="1" si="30"/>
        <v/>
      </c>
      <c r="P91" t="str">
        <f t="shared" si="23"/>
        <v/>
      </c>
      <c r="Q91" t="str">
        <f t="shared" si="24"/>
        <v/>
      </c>
      <c r="R91" t="str">
        <f t="shared" si="25"/>
        <v/>
      </c>
      <c r="S91" t="str">
        <f t="shared" si="26"/>
        <v/>
      </c>
      <c r="U91" s="2" t="str">
        <f ca="1">IF(ISBLANK($T91),IF(S91="Irrigation","Irrigation",IF(R91="Irrigation","Irrigation",IF(Q91="Domestic","Domestic",IF(P91="Stockwatering","Stockwatering",IF(N91="IRRIGATION_AND_MUNICIPAL","Irrigation and Municipal",IF(O91="IRRIGATION_AND_DOMESTIC","Irrigation and Domestic Municipality",_xlfn.XLOOKUP(J91,Use_Code_Ranking!$B$4:$B$23,Use_Code_Ranking!$A$4:$A$23))))))),$T91)</f>
        <v>Irrigation</v>
      </c>
      <c r="W91" s="23" t="str">
        <f ca="1"/>
        <v>A013406</v>
      </c>
      <c r="X91" s="4" t="str">
        <f t="shared" ca="1" si="31"/>
        <v>Irrigation</v>
      </c>
      <c r="Y91" t="str">
        <f t="shared" ca="1" si="27"/>
        <v>N</v>
      </c>
      <c r="Z91" s="2" t="str">
        <f t="shared" ca="1" si="28"/>
        <v>N</v>
      </c>
      <c r="AA91">
        <f t="shared" ca="1" si="32"/>
        <v>0</v>
      </c>
      <c r="AB91">
        <f t="shared" ca="1" si="32"/>
        <v>0</v>
      </c>
      <c r="AC91">
        <f t="shared" ca="1" si="32"/>
        <v>20</v>
      </c>
      <c r="AD91">
        <f t="shared" ca="1" si="32"/>
        <v>20</v>
      </c>
      <c r="AE91">
        <f t="shared" ca="1" si="18"/>
        <v>10</v>
      </c>
      <c r="AF91">
        <f t="shared" ca="1" si="18"/>
        <v>10</v>
      </c>
      <c r="AG91">
        <f t="shared" ca="1" si="18"/>
        <v>0</v>
      </c>
      <c r="AH91">
        <f t="shared" ca="1" si="33"/>
        <v>0</v>
      </c>
      <c r="AI91">
        <f t="shared" ca="1" si="33"/>
        <v>0</v>
      </c>
      <c r="AJ91">
        <f t="shared" ca="1" si="33"/>
        <v>20</v>
      </c>
      <c r="AK91">
        <f t="shared" ca="1" si="33"/>
        <v>20</v>
      </c>
      <c r="AL91">
        <f t="shared" ca="1" si="34"/>
        <v>0</v>
      </c>
      <c r="AM91" s="4" t="s">
        <v>103</v>
      </c>
      <c r="AZ91">
        <f ca="1">_xlfn.XLOOKUP($X91,Return_flow_table!$A$4:$A$25,Return_flow_table!B$4:B$25)</f>
        <v>0</v>
      </c>
      <c r="BA91">
        <f ca="1">_xlfn.XLOOKUP($X91,Return_flow_table!$A$4:$A$25,Return_flow_table!C$4:C$25)</f>
        <v>0</v>
      </c>
      <c r="BB91">
        <f ca="1">_xlfn.XLOOKUP($X91,Return_flow_table!$A$4:$A$25,Return_flow_table!D$4:D$25)</f>
        <v>20</v>
      </c>
      <c r="BC91">
        <f ca="1">_xlfn.XLOOKUP($X91,Return_flow_table!$A$4:$A$25,Return_flow_table!E$4:E$25)</f>
        <v>20</v>
      </c>
      <c r="BD91">
        <f ca="1">_xlfn.XLOOKUP($X91,Return_flow_table!$A$4:$A$25,Return_flow_table!F$4:F$25)</f>
        <v>10</v>
      </c>
      <c r="BE91">
        <f ca="1">_xlfn.XLOOKUP($X91,Return_flow_table!$A$4:$A$25,Return_flow_table!G$4:G$25)</f>
        <v>10</v>
      </c>
      <c r="BF91">
        <f ca="1">_xlfn.XLOOKUP($X91,Return_flow_table!$A$4:$A$25,Return_flow_table!H$4:H$25)</f>
        <v>0</v>
      </c>
      <c r="BG91">
        <f ca="1">_xlfn.XLOOKUP($X91,Return_flow_table!$A$4:$A$25,Return_flow_table!I$4:I$25)</f>
        <v>0</v>
      </c>
      <c r="BH91">
        <f ca="1">_xlfn.XLOOKUP($X91,Return_flow_table!$A$4:$A$25,Return_flow_table!J$4:J$25)</f>
        <v>0</v>
      </c>
      <c r="BI91">
        <f ca="1">_xlfn.XLOOKUP($X91,Return_flow_table!$A$4:$A$25,Return_flow_table!K$4:K$25)</f>
        <v>20</v>
      </c>
      <c r="BJ91">
        <f ca="1">_xlfn.XLOOKUP($X91,Return_flow_table!$A$4:$A$25,Return_flow_table!L$4:L$25)</f>
        <v>20</v>
      </c>
      <c r="BK91" s="2">
        <f ca="1">_xlfn.XLOOKUP($X91,Return_flow_table!$A$4:$A$25,Return_flow_table!M$4:M$25)</f>
        <v>0</v>
      </c>
    </row>
    <row r="92" spans="1:63" x14ac:dyDescent="0.3">
      <c r="A92" t="s">
        <v>235</v>
      </c>
      <c r="B92" t="s">
        <v>98</v>
      </c>
      <c r="C92" t="s">
        <v>99</v>
      </c>
      <c r="D92">
        <v>0.9</v>
      </c>
      <c r="E92" t="s">
        <v>100</v>
      </c>
      <c r="F92" t="s">
        <v>100</v>
      </c>
      <c r="G92" t="s">
        <v>236</v>
      </c>
      <c r="H92" s="41" t="s">
        <v>102</v>
      </c>
      <c r="I92">
        <f>_xlfn.XLOOKUP(B92,Use_Code_Ranking!$A$4:$A$23,Use_Code_Ranking!$B$4:$B$23,9999)</f>
        <v>1</v>
      </c>
      <c r="J92">
        <f t="shared" ca="1" si="19"/>
        <v>1</v>
      </c>
      <c r="K92">
        <f t="shared" ca="1" si="20"/>
        <v>1</v>
      </c>
      <c r="L92">
        <f t="shared" ca="1" si="21"/>
        <v>0</v>
      </c>
      <c r="M92">
        <f t="shared" ca="1" si="22"/>
        <v>0</v>
      </c>
      <c r="N92" t="str">
        <f t="shared" ca="1" si="29"/>
        <v/>
      </c>
      <c r="O92" t="str">
        <f t="shared" ca="1" si="30"/>
        <v/>
      </c>
      <c r="P92" t="str">
        <f t="shared" si="23"/>
        <v/>
      </c>
      <c r="Q92" t="str">
        <f t="shared" si="24"/>
        <v/>
      </c>
      <c r="R92" t="str">
        <f t="shared" si="25"/>
        <v/>
      </c>
      <c r="S92" t="str">
        <f t="shared" si="26"/>
        <v/>
      </c>
      <c r="U92" s="2" t="str">
        <f ca="1">IF(ISBLANK($T92),IF(S92="Irrigation","Irrigation",IF(R92="Irrigation","Irrigation",IF(Q92="Domestic","Domestic",IF(P92="Stockwatering","Stockwatering",IF(N92="IRRIGATION_AND_MUNICIPAL","Irrigation and Municipal",IF(O92="IRRIGATION_AND_DOMESTIC","Irrigation and Domestic Municipality",_xlfn.XLOOKUP(J92,Use_Code_Ranking!$B$4:$B$23,Use_Code_Ranking!$A$4:$A$23))))))),$T92)</f>
        <v>Irrigation</v>
      </c>
      <c r="W92" s="23" t="str">
        <f ca="1"/>
        <v>A013453</v>
      </c>
      <c r="X92" s="4" t="str">
        <f t="shared" ca="1" si="31"/>
        <v>Irrigation</v>
      </c>
      <c r="Y92" t="str">
        <f t="shared" ca="1" si="27"/>
        <v>N</v>
      </c>
      <c r="Z92" s="2" t="str">
        <f t="shared" ca="1" si="28"/>
        <v>N</v>
      </c>
      <c r="AA92">
        <f t="shared" ca="1" si="32"/>
        <v>0</v>
      </c>
      <c r="AB92">
        <f t="shared" ca="1" si="32"/>
        <v>0</v>
      </c>
      <c r="AC92">
        <f t="shared" ca="1" si="32"/>
        <v>20</v>
      </c>
      <c r="AD92">
        <f t="shared" ca="1" si="32"/>
        <v>20</v>
      </c>
      <c r="AE92">
        <f t="shared" ca="1" si="18"/>
        <v>10</v>
      </c>
      <c r="AF92">
        <f t="shared" ca="1" si="18"/>
        <v>10</v>
      </c>
      <c r="AG92">
        <f t="shared" ca="1" si="18"/>
        <v>0</v>
      </c>
      <c r="AH92">
        <f t="shared" ca="1" si="33"/>
        <v>0</v>
      </c>
      <c r="AI92">
        <f t="shared" ca="1" si="33"/>
        <v>0</v>
      </c>
      <c r="AJ92">
        <f t="shared" ca="1" si="33"/>
        <v>20</v>
      </c>
      <c r="AK92">
        <f t="shared" ca="1" si="33"/>
        <v>20</v>
      </c>
      <c r="AL92">
        <f t="shared" ca="1" si="34"/>
        <v>0</v>
      </c>
      <c r="AM92" s="4" t="s">
        <v>103</v>
      </c>
      <c r="AZ92">
        <f ca="1">_xlfn.XLOOKUP($X92,Return_flow_table!$A$4:$A$25,Return_flow_table!B$4:B$25)</f>
        <v>0</v>
      </c>
      <c r="BA92">
        <f ca="1">_xlfn.XLOOKUP($X92,Return_flow_table!$A$4:$A$25,Return_flow_table!C$4:C$25)</f>
        <v>0</v>
      </c>
      <c r="BB92">
        <f ca="1">_xlfn.XLOOKUP($X92,Return_flow_table!$A$4:$A$25,Return_flow_table!D$4:D$25)</f>
        <v>20</v>
      </c>
      <c r="BC92">
        <f ca="1">_xlfn.XLOOKUP($X92,Return_flow_table!$A$4:$A$25,Return_flow_table!E$4:E$25)</f>
        <v>20</v>
      </c>
      <c r="BD92">
        <f ca="1">_xlfn.XLOOKUP($X92,Return_flow_table!$A$4:$A$25,Return_flow_table!F$4:F$25)</f>
        <v>10</v>
      </c>
      <c r="BE92">
        <f ca="1">_xlfn.XLOOKUP($X92,Return_flow_table!$A$4:$A$25,Return_flow_table!G$4:G$25)</f>
        <v>10</v>
      </c>
      <c r="BF92">
        <f ca="1">_xlfn.XLOOKUP($X92,Return_flow_table!$A$4:$A$25,Return_flow_table!H$4:H$25)</f>
        <v>0</v>
      </c>
      <c r="BG92">
        <f ca="1">_xlfn.XLOOKUP($X92,Return_flow_table!$A$4:$A$25,Return_flow_table!I$4:I$25)</f>
        <v>0</v>
      </c>
      <c r="BH92">
        <f ca="1">_xlfn.XLOOKUP($X92,Return_flow_table!$A$4:$A$25,Return_flow_table!J$4:J$25)</f>
        <v>0</v>
      </c>
      <c r="BI92">
        <f ca="1">_xlfn.XLOOKUP($X92,Return_flow_table!$A$4:$A$25,Return_flow_table!K$4:K$25)</f>
        <v>20</v>
      </c>
      <c r="BJ92">
        <f ca="1">_xlfn.XLOOKUP($X92,Return_flow_table!$A$4:$A$25,Return_flow_table!L$4:L$25)</f>
        <v>20</v>
      </c>
      <c r="BK92" s="2">
        <f ca="1">_xlfn.XLOOKUP($X92,Return_flow_table!$A$4:$A$25,Return_flow_table!M$4:M$25)</f>
        <v>0</v>
      </c>
    </row>
    <row r="93" spans="1:63" x14ac:dyDescent="0.3">
      <c r="A93" t="s">
        <v>237</v>
      </c>
      <c r="B93" t="s">
        <v>98</v>
      </c>
      <c r="C93" t="s">
        <v>99</v>
      </c>
      <c r="D93">
        <v>13</v>
      </c>
      <c r="E93" t="s">
        <v>100</v>
      </c>
      <c r="F93" t="s">
        <v>100</v>
      </c>
      <c r="G93" t="s">
        <v>238</v>
      </c>
      <c r="H93" s="41" t="s">
        <v>106</v>
      </c>
      <c r="I93">
        <f>_xlfn.XLOOKUP(B93,Use_Code_Ranking!$A$4:$A$23,Use_Code_Ranking!$B$4:$B$23,9999)</f>
        <v>1</v>
      </c>
      <c r="J93">
        <f t="shared" ca="1" si="19"/>
        <v>1</v>
      </c>
      <c r="K93">
        <f t="shared" ca="1" si="20"/>
        <v>1</v>
      </c>
      <c r="L93">
        <f t="shared" ca="1" si="21"/>
        <v>0</v>
      </c>
      <c r="M93">
        <f t="shared" ca="1" si="22"/>
        <v>0</v>
      </c>
      <c r="N93" t="str">
        <f t="shared" ca="1" si="29"/>
        <v/>
      </c>
      <c r="O93" t="str">
        <f t="shared" ca="1" si="30"/>
        <v/>
      </c>
      <c r="P93" t="str">
        <f t="shared" si="23"/>
        <v/>
      </c>
      <c r="Q93" t="str">
        <f t="shared" si="24"/>
        <v/>
      </c>
      <c r="R93" t="str">
        <f t="shared" si="25"/>
        <v/>
      </c>
      <c r="S93" t="str">
        <f t="shared" si="26"/>
        <v/>
      </c>
      <c r="U93" s="2" t="str">
        <f ca="1">IF(ISBLANK($T93),IF(S93="Irrigation","Irrigation",IF(R93="Irrigation","Irrigation",IF(Q93="Domestic","Domestic",IF(P93="Stockwatering","Stockwatering",IF(N93="IRRIGATION_AND_MUNICIPAL","Irrigation and Municipal",IF(O93="IRRIGATION_AND_DOMESTIC","Irrigation and Domestic Municipality",_xlfn.XLOOKUP(J93,Use_Code_Ranking!$B$4:$B$23,Use_Code_Ranking!$A$4:$A$23))))))),$T93)</f>
        <v>Irrigation</v>
      </c>
      <c r="W93" s="23" t="str">
        <f ca="1"/>
        <v>A013468</v>
      </c>
      <c r="X93" s="4" t="str">
        <f t="shared" ca="1" si="31"/>
        <v>Irrigation</v>
      </c>
      <c r="Y93" t="str">
        <f t="shared" ca="1" si="27"/>
        <v>N</v>
      </c>
      <c r="Z93" s="2" t="str">
        <f t="shared" ca="1" si="28"/>
        <v>N</v>
      </c>
      <c r="AA93">
        <f t="shared" ca="1" si="32"/>
        <v>0</v>
      </c>
      <c r="AB93">
        <f t="shared" ca="1" si="32"/>
        <v>0</v>
      </c>
      <c r="AC93">
        <f t="shared" ca="1" si="32"/>
        <v>20</v>
      </c>
      <c r="AD93">
        <f t="shared" ca="1" si="32"/>
        <v>20</v>
      </c>
      <c r="AE93">
        <f t="shared" ca="1" si="18"/>
        <v>10</v>
      </c>
      <c r="AF93">
        <f t="shared" ca="1" si="18"/>
        <v>10</v>
      </c>
      <c r="AG93">
        <f t="shared" ca="1" si="18"/>
        <v>0</v>
      </c>
      <c r="AH93">
        <f t="shared" ca="1" si="33"/>
        <v>0</v>
      </c>
      <c r="AI93">
        <f t="shared" ca="1" si="33"/>
        <v>0</v>
      </c>
      <c r="AJ93">
        <f t="shared" ca="1" si="33"/>
        <v>20</v>
      </c>
      <c r="AK93">
        <f t="shared" ca="1" si="33"/>
        <v>20</v>
      </c>
      <c r="AL93">
        <f t="shared" ca="1" si="34"/>
        <v>0</v>
      </c>
      <c r="AM93" s="4" t="s">
        <v>103</v>
      </c>
      <c r="AZ93">
        <f ca="1">_xlfn.XLOOKUP($X93,Return_flow_table!$A$4:$A$25,Return_flow_table!B$4:B$25)</f>
        <v>0</v>
      </c>
      <c r="BA93">
        <f ca="1">_xlfn.XLOOKUP($X93,Return_flow_table!$A$4:$A$25,Return_flow_table!C$4:C$25)</f>
        <v>0</v>
      </c>
      <c r="BB93">
        <f ca="1">_xlfn.XLOOKUP($X93,Return_flow_table!$A$4:$A$25,Return_flow_table!D$4:D$25)</f>
        <v>20</v>
      </c>
      <c r="BC93">
        <f ca="1">_xlfn.XLOOKUP($X93,Return_flow_table!$A$4:$A$25,Return_flow_table!E$4:E$25)</f>
        <v>20</v>
      </c>
      <c r="BD93">
        <f ca="1">_xlfn.XLOOKUP($X93,Return_flow_table!$A$4:$A$25,Return_flow_table!F$4:F$25)</f>
        <v>10</v>
      </c>
      <c r="BE93">
        <f ca="1">_xlfn.XLOOKUP($X93,Return_flow_table!$A$4:$A$25,Return_flow_table!G$4:G$25)</f>
        <v>10</v>
      </c>
      <c r="BF93">
        <f ca="1">_xlfn.XLOOKUP($X93,Return_flow_table!$A$4:$A$25,Return_flow_table!H$4:H$25)</f>
        <v>0</v>
      </c>
      <c r="BG93">
        <f ca="1">_xlfn.XLOOKUP($X93,Return_flow_table!$A$4:$A$25,Return_flow_table!I$4:I$25)</f>
        <v>0</v>
      </c>
      <c r="BH93">
        <f ca="1">_xlfn.XLOOKUP($X93,Return_flow_table!$A$4:$A$25,Return_flow_table!J$4:J$25)</f>
        <v>0</v>
      </c>
      <c r="BI93">
        <f ca="1">_xlfn.XLOOKUP($X93,Return_flow_table!$A$4:$A$25,Return_flow_table!K$4:K$25)</f>
        <v>20</v>
      </c>
      <c r="BJ93">
        <f ca="1">_xlfn.XLOOKUP($X93,Return_flow_table!$A$4:$A$25,Return_flow_table!L$4:L$25)</f>
        <v>20</v>
      </c>
      <c r="BK93" s="2">
        <f ca="1">_xlfn.XLOOKUP($X93,Return_flow_table!$A$4:$A$25,Return_flow_table!M$4:M$25)</f>
        <v>0</v>
      </c>
    </row>
    <row r="94" spans="1:63" x14ac:dyDescent="0.3">
      <c r="A94" t="s">
        <v>237</v>
      </c>
      <c r="B94" t="s">
        <v>154</v>
      </c>
      <c r="C94" t="s">
        <v>99</v>
      </c>
      <c r="D94">
        <v>13</v>
      </c>
      <c r="E94" t="s">
        <v>100</v>
      </c>
      <c r="F94" t="s">
        <v>100</v>
      </c>
      <c r="G94" t="s">
        <v>238</v>
      </c>
      <c r="H94" s="41" t="s">
        <v>106</v>
      </c>
      <c r="I94">
        <f>_xlfn.XLOOKUP(B94,Use_Code_Ranking!$A$4:$A$23,Use_Code_Ranking!$B$4:$B$23,9999)</f>
        <v>5</v>
      </c>
      <c r="J94">
        <f t="shared" ca="1" si="19"/>
        <v>1</v>
      </c>
      <c r="K94">
        <f t="shared" ca="1" si="20"/>
        <v>1</v>
      </c>
      <c r="L94">
        <f t="shared" ca="1" si="21"/>
        <v>0</v>
      </c>
      <c r="M94">
        <f t="shared" ca="1" si="22"/>
        <v>0</v>
      </c>
      <c r="N94" t="str">
        <f t="shared" ca="1" si="29"/>
        <v/>
      </c>
      <c r="O94" t="str">
        <f t="shared" ca="1" si="30"/>
        <v/>
      </c>
      <c r="P94" t="str">
        <f t="shared" si="23"/>
        <v/>
      </c>
      <c r="Q94" t="str">
        <f t="shared" si="24"/>
        <v/>
      </c>
      <c r="R94" t="str">
        <f t="shared" si="25"/>
        <v/>
      </c>
      <c r="S94" t="str">
        <f t="shared" si="26"/>
        <v/>
      </c>
      <c r="U94" s="2" t="str">
        <f ca="1">IF(ISBLANK($T94),IF(S94="Irrigation","Irrigation",IF(R94="Irrigation","Irrigation",IF(Q94="Domestic","Domestic",IF(P94="Stockwatering","Stockwatering",IF(N94="IRRIGATION_AND_MUNICIPAL","Irrigation and Municipal",IF(O94="IRRIGATION_AND_DOMESTIC","Irrigation and Domestic Municipality",_xlfn.XLOOKUP(J94,Use_Code_Ranking!$B$4:$B$23,Use_Code_Ranking!$A$4:$A$23))))))),$T94)</f>
        <v>Irrigation</v>
      </c>
      <c r="W94" s="23" t="str">
        <f ca="1"/>
        <v>A013474</v>
      </c>
      <c r="X94" s="4" t="str">
        <f t="shared" ca="1" si="31"/>
        <v>Irrigation</v>
      </c>
      <c r="Y94" t="str">
        <f t="shared" ca="1" si="27"/>
        <v>N</v>
      </c>
      <c r="Z94" s="2" t="str">
        <f t="shared" ca="1" si="28"/>
        <v>N</v>
      </c>
      <c r="AA94">
        <f t="shared" ca="1" si="32"/>
        <v>0</v>
      </c>
      <c r="AB94">
        <f t="shared" ca="1" si="32"/>
        <v>0</v>
      </c>
      <c r="AC94">
        <f t="shared" ca="1" si="32"/>
        <v>20</v>
      </c>
      <c r="AD94">
        <f t="shared" ca="1" si="32"/>
        <v>20</v>
      </c>
      <c r="AE94">
        <f t="shared" ca="1" si="18"/>
        <v>10</v>
      </c>
      <c r="AF94">
        <f t="shared" ca="1" si="18"/>
        <v>10</v>
      </c>
      <c r="AG94">
        <f t="shared" ca="1" si="18"/>
        <v>0</v>
      </c>
      <c r="AH94">
        <f t="shared" ca="1" si="33"/>
        <v>0</v>
      </c>
      <c r="AI94">
        <f t="shared" ca="1" si="33"/>
        <v>0</v>
      </c>
      <c r="AJ94">
        <f t="shared" ca="1" si="33"/>
        <v>20</v>
      </c>
      <c r="AK94">
        <f t="shared" ca="1" si="33"/>
        <v>20</v>
      </c>
      <c r="AL94">
        <f t="shared" ca="1" si="34"/>
        <v>0</v>
      </c>
      <c r="AM94" s="4" t="s">
        <v>103</v>
      </c>
      <c r="AZ94">
        <f ca="1">_xlfn.XLOOKUP($X94,Return_flow_table!$A$4:$A$25,Return_flow_table!B$4:B$25)</f>
        <v>0</v>
      </c>
      <c r="BA94">
        <f ca="1">_xlfn.XLOOKUP($X94,Return_flow_table!$A$4:$A$25,Return_flow_table!C$4:C$25)</f>
        <v>0</v>
      </c>
      <c r="BB94">
        <f ca="1">_xlfn.XLOOKUP($X94,Return_flow_table!$A$4:$A$25,Return_flow_table!D$4:D$25)</f>
        <v>20</v>
      </c>
      <c r="BC94">
        <f ca="1">_xlfn.XLOOKUP($X94,Return_flow_table!$A$4:$A$25,Return_flow_table!E$4:E$25)</f>
        <v>20</v>
      </c>
      <c r="BD94">
        <f ca="1">_xlfn.XLOOKUP($X94,Return_flow_table!$A$4:$A$25,Return_flow_table!F$4:F$25)</f>
        <v>10</v>
      </c>
      <c r="BE94">
        <f ca="1">_xlfn.XLOOKUP($X94,Return_flow_table!$A$4:$A$25,Return_flow_table!G$4:G$25)</f>
        <v>10</v>
      </c>
      <c r="BF94">
        <f ca="1">_xlfn.XLOOKUP($X94,Return_flow_table!$A$4:$A$25,Return_flow_table!H$4:H$25)</f>
        <v>0</v>
      </c>
      <c r="BG94">
        <f ca="1">_xlfn.XLOOKUP($X94,Return_flow_table!$A$4:$A$25,Return_flow_table!I$4:I$25)</f>
        <v>0</v>
      </c>
      <c r="BH94">
        <f ca="1">_xlfn.XLOOKUP($X94,Return_flow_table!$A$4:$A$25,Return_flow_table!J$4:J$25)</f>
        <v>0</v>
      </c>
      <c r="BI94">
        <f ca="1">_xlfn.XLOOKUP($X94,Return_flow_table!$A$4:$A$25,Return_flow_table!K$4:K$25)</f>
        <v>20</v>
      </c>
      <c r="BJ94">
        <f ca="1">_xlfn.XLOOKUP($X94,Return_flow_table!$A$4:$A$25,Return_flow_table!L$4:L$25)</f>
        <v>20</v>
      </c>
      <c r="BK94" s="2">
        <f ca="1">_xlfn.XLOOKUP($X94,Return_flow_table!$A$4:$A$25,Return_flow_table!M$4:M$25)</f>
        <v>0</v>
      </c>
    </row>
    <row r="95" spans="1:63" x14ac:dyDescent="0.3">
      <c r="A95" t="s">
        <v>239</v>
      </c>
      <c r="B95" t="s">
        <v>98</v>
      </c>
      <c r="C95" t="s">
        <v>99</v>
      </c>
      <c r="D95">
        <v>77.7</v>
      </c>
      <c r="E95" t="s">
        <v>100</v>
      </c>
      <c r="F95" t="s">
        <v>100</v>
      </c>
      <c r="G95" t="s">
        <v>240</v>
      </c>
      <c r="H95" s="41" t="s">
        <v>102</v>
      </c>
      <c r="I95">
        <f>_xlfn.XLOOKUP(B95,Use_Code_Ranking!$A$4:$A$23,Use_Code_Ranking!$B$4:$B$23,9999)</f>
        <v>1</v>
      </c>
      <c r="J95">
        <f t="shared" ca="1" si="19"/>
        <v>1</v>
      </c>
      <c r="K95">
        <f t="shared" ca="1" si="20"/>
        <v>1</v>
      </c>
      <c r="L95">
        <f t="shared" ca="1" si="21"/>
        <v>0</v>
      </c>
      <c r="M95">
        <f t="shared" ca="1" si="22"/>
        <v>0</v>
      </c>
      <c r="N95" t="str">
        <f t="shared" ca="1" si="29"/>
        <v/>
      </c>
      <c r="O95" t="str">
        <f t="shared" ca="1" si="30"/>
        <v/>
      </c>
      <c r="P95" t="str">
        <f t="shared" si="23"/>
        <v/>
      </c>
      <c r="Q95" t="str">
        <f t="shared" si="24"/>
        <v/>
      </c>
      <c r="R95" t="str">
        <f t="shared" si="25"/>
        <v/>
      </c>
      <c r="S95" t="str">
        <f t="shared" si="26"/>
        <v/>
      </c>
      <c r="U95" s="2" t="str">
        <f ca="1">IF(ISBLANK($T95),IF(S95="Irrigation","Irrigation",IF(R95="Irrigation","Irrigation",IF(Q95="Domestic","Domestic",IF(P95="Stockwatering","Stockwatering",IF(N95="IRRIGATION_AND_MUNICIPAL","Irrigation and Municipal",IF(O95="IRRIGATION_AND_DOMESTIC","Irrigation and Domestic Municipality",_xlfn.XLOOKUP(J95,Use_Code_Ranking!$B$4:$B$23,Use_Code_Ranking!$A$4:$A$23))))))),$T95)</f>
        <v>Irrigation</v>
      </c>
      <c r="W95" s="23" t="str">
        <f ca="1"/>
        <v>A013527</v>
      </c>
      <c r="X95" s="4" t="str">
        <f t="shared" ca="1" si="31"/>
        <v>Irrigation</v>
      </c>
      <c r="Y95" t="str">
        <f t="shared" ca="1" si="27"/>
        <v>N</v>
      </c>
      <c r="Z95" s="2" t="str">
        <f t="shared" ca="1" si="28"/>
        <v>N</v>
      </c>
      <c r="AA95">
        <f t="shared" ca="1" si="32"/>
        <v>0</v>
      </c>
      <c r="AB95">
        <f t="shared" ca="1" si="32"/>
        <v>0</v>
      </c>
      <c r="AC95">
        <f t="shared" ca="1" si="32"/>
        <v>20</v>
      </c>
      <c r="AD95">
        <f t="shared" ca="1" si="32"/>
        <v>20</v>
      </c>
      <c r="AE95">
        <f t="shared" ca="1" si="18"/>
        <v>10</v>
      </c>
      <c r="AF95">
        <f t="shared" ca="1" si="18"/>
        <v>10</v>
      </c>
      <c r="AG95">
        <f t="shared" ca="1" si="18"/>
        <v>0</v>
      </c>
      <c r="AH95">
        <f t="shared" ca="1" si="33"/>
        <v>0</v>
      </c>
      <c r="AI95">
        <f t="shared" ca="1" si="33"/>
        <v>0</v>
      </c>
      <c r="AJ95">
        <f t="shared" ca="1" si="33"/>
        <v>20</v>
      </c>
      <c r="AK95">
        <f t="shared" ca="1" si="33"/>
        <v>20</v>
      </c>
      <c r="AL95">
        <f t="shared" ca="1" si="34"/>
        <v>0</v>
      </c>
      <c r="AM95" s="4" t="s">
        <v>103</v>
      </c>
      <c r="AZ95">
        <f ca="1">_xlfn.XLOOKUP($X95,Return_flow_table!$A$4:$A$25,Return_flow_table!B$4:B$25)</f>
        <v>0</v>
      </c>
      <c r="BA95">
        <f ca="1">_xlfn.XLOOKUP($X95,Return_flow_table!$A$4:$A$25,Return_flow_table!C$4:C$25)</f>
        <v>0</v>
      </c>
      <c r="BB95">
        <f ca="1">_xlfn.XLOOKUP($X95,Return_flow_table!$A$4:$A$25,Return_flow_table!D$4:D$25)</f>
        <v>20</v>
      </c>
      <c r="BC95">
        <f ca="1">_xlfn.XLOOKUP($X95,Return_flow_table!$A$4:$A$25,Return_flow_table!E$4:E$25)</f>
        <v>20</v>
      </c>
      <c r="BD95">
        <f ca="1">_xlfn.XLOOKUP($X95,Return_flow_table!$A$4:$A$25,Return_flow_table!F$4:F$25)</f>
        <v>10</v>
      </c>
      <c r="BE95">
        <f ca="1">_xlfn.XLOOKUP($X95,Return_flow_table!$A$4:$A$25,Return_flow_table!G$4:G$25)</f>
        <v>10</v>
      </c>
      <c r="BF95">
        <f ca="1">_xlfn.XLOOKUP($X95,Return_flow_table!$A$4:$A$25,Return_flow_table!H$4:H$25)</f>
        <v>0</v>
      </c>
      <c r="BG95">
        <f ca="1">_xlfn.XLOOKUP($X95,Return_flow_table!$A$4:$A$25,Return_flow_table!I$4:I$25)</f>
        <v>0</v>
      </c>
      <c r="BH95">
        <f ca="1">_xlfn.XLOOKUP($X95,Return_flow_table!$A$4:$A$25,Return_flow_table!J$4:J$25)</f>
        <v>0</v>
      </c>
      <c r="BI95">
        <f ca="1">_xlfn.XLOOKUP($X95,Return_flow_table!$A$4:$A$25,Return_flow_table!K$4:K$25)</f>
        <v>20</v>
      </c>
      <c r="BJ95">
        <f ca="1">_xlfn.XLOOKUP($X95,Return_flow_table!$A$4:$A$25,Return_flow_table!L$4:L$25)</f>
        <v>20</v>
      </c>
      <c r="BK95" s="2">
        <f ca="1">_xlfn.XLOOKUP($X95,Return_flow_table!$A$4:$A$25,Return_flow_table!M$4:M$25)</f>
        <v>0</v>
      </c>
    </row>
    <row r="96" spans="1:63" x14ac:dyDescent="0.3">
      <c r="A96" t="s">
        <v>239</v>
      </c>
      <c r="B96" t="s">
        <v>154</v>
      </c>
      <c r="C96" t="s">
        <v>99</v>
      </c>
      <c r="D96">
        <v>77.7</v>
      </c>
      <c r="E96" t="s">
        <v>100</v>
      </c>
      <c r="F96" t="s">
        <v>100</v>
      </c>
      <c r="G96" t="s">
        <v>240</v>
      </c>
      <c r="H96" s="41" t="s">
        <v>102</v>
      </c>
      <c r="I96">
        <f>_xlfn.XLOOKUP(B96,Use_Code_Ranking!$A$4:$A$23,Use_Code_Ranking!$B$4:$B$23,9999)</f>
        <v>5</v>
      </c>
      <c r="J96">
        <f t="shared" ca="1" si="19"/>
        <v>1</v>
      </c>
      <c r="K96">
        <f t="shared" ca="1" si="20"/>
        <v>1</v>
      </c>
      <c r="L96">
        <f t="shared" ca="1" si="21"/>
        <v>0</v>
      </c>
      <c r="M96">
        <f t="shared" ca="1" si="22"/>
        <v>0</v>
      </c>
      <c r="N96" t="str">
        <f t="shared" ca="1" si="29"/>
        <v/>
      </c>
      <c r="O96" t="str">
        <f t="shared" ca="1" si="30"/>
        <v/>
      </c>
      <c r="P96" t="str">
        <f t="shared" si="23"/>
        <v/>
      </c>
      <c r="Q96" t="str">
        <f t="shared" si="24"/>
        <v/>
      </c>
      <c r="R96" t="str">
        <f t="shared" si="25"/>
        <v/>
      </c>
      <c r="S96" t="str">
        <f t="shared" si="26"/>
        <v/>
      </c>
      <c r="U96" s="2" t="str">
        <f ca="1">IF(ISBLANK($T96),IF(S96="Irrigation","Irrigation",IF(R96="Irrigation","Irrigation",IF(Q96="Domestic","Domestic",IF(P96="Stockwatering","Stockwatering",IF(N96="IRRIGATION_AND_MUNICIPAL","Irrigation and Municipal",IF(O96="IRRIGATION_AND_DOMESTIC","Irrigation and Domestic Municipality",_xlfn.XLOOKUP(J96,Use_Code_Ranking!$B$4:$B$23,Use_Code_Ranking!$A$4:$A$23))))))),$T96)</f>
        <v>Irrigation</v>
      </c>
      <c r="W96" s="23" t="str">
        <f ca="1"/>
        <v>A013528</v>
      </c>
      <c r="X96" s="4" t="str">
        <f t="shared" ca="1" si="31"/>
        <v>Irrigation</v>
      </c>
      <c r="Y96" t="str">
        <f t="shared" ca="1" si="27"/>
        <v>N</v>
      </c>
      <c r="Z96" s="2" t="str">
        <f t="shared" ca="1" si="28"/>
        <v>N</v>
      </c>
      <c r="AA96">
        <f t="shared" ca="1" si="32"/>
        <v>0</v>
      </c>
      <c r="AB96">
        <f t="shared" ca="1" si="32"/>
        <v>0</v>
      </c>
      <c r="AC96">
        <f t="shared" ca="1" si="32"/>
        <v>20</v>
      </c>
      <c r="AD96">
        <f t="shared" ca="1" si="32"/>
        <v>20</v>
      </c>
      <c r="AE96">
        <f t="shared" ca="1" si="18"/>
        <v>10</v>
      </c>
      <c r="AF96">
        <f t="shared" ca="1" si="18"/>
        <v>10</v>
      </c>
      <c r="AG96">
        <f t="shared" ca="1" si="18"/>
        <v>0</v>
      </c>
      <c r="AH96">
        <f t="shared" ca="1" si="33"/>
        <v>0</v>
      </c>
      <c r="AI96">
        <f t="shared" ca="1" si="33"/>
        <v>0</v>
      </c>
      <c r="AJ96">
        <f t="shared" ca="1" si="33"/>
        <v>20</v>
      </c>
      <c r="AK96">
        <f t="shared" ca="1" si="33"/>
        <v>20</v>
      </c>
      <c r="AL96">
        <f t="shared" ca="1" si="34"/>
        <v>0</v>
      </c>
      <c r="AM96" s="4" t="s">
        <v>103</v>
      </c>
      <c r="AZ96">
        <f ca="1">_xlfn.XLOOKUP($X96,Return_flow_table!$A$4:$A$25,Return_flow_table!B$4:B$25)</f>
        <v>0</v>
      </c>
      <c r="BA96">
        <f ca="1">_xlfn.XLOOKUP($X96,Return_flow_table!$A$4:$A$25,Return_flow_table!C$4:C$25)</f>
        <v>0</v>
      </c>
      <c r="BB96">
        <f ca="1">_xlfn.XLOOKUP($X96,Return_flow_table!$A$4:$A$25,Return_flow_table!D$4:D$25)</f>
        <v>20</v>
      </c>
      <c r="BC96">
        <f ca="1">_xlfn.XLOOKUP($X96,Return_flow_table!$A$4:$A$25,Return_flow_table!E$4:E$25)</f>
        <v>20</v>
      </c>
      <c r="BD96">
        <f ca="1">_xlfn.XLOOKUP($X96,Return_flow_table!$A$4:$A$25,Return_flow_table!F$4:F$25)</f>
        <v>10</v>
      </c>
      <c r="BE96">
        <f ca="1">_xlfn.XLOOKUP($X96,Return_flow_table!$A$4:$A$25,Return_flow_table!G$4:G$25)</f>
        <v>10</v>
      </c>
      <c r="BF96">
        <f ca="1">_xlfn.XLOOKUP($X96,Return_flow_table!$A$4:$A$25,Return_flow_table!H$4:H$25)</f>
        <v>0</v>
      </c>
      <c r="BG96">
        <f ca="1">_xlfn.XLOOKUP($X96,Return_flow_table!$A$4:$A$25,Return_flow_table!I$4:I$25)</f>
        <v>0</v>
      </c>
      <c r="BH96">
        <f ca="1">_xlfn.XLOOKUP($X96,Return_flow_table!$A$4:$A$25,Return_flow_table!J$4:J$25)</f>
        <v>0</v>
      </c>
      <c r="BI96">
        <f ca="1">_xlfn.XLOOKUP($X96,Return_flow_table!$A$4:$A$25,Return_flow_table!K$4:K$25)</f>
        <v>20</v>
      </c>
      <c r="BJ96">
        <f ca="1">_xlfn.XLOOKUP($X96,Return_flow_table!$A$4:$A$25,Return_flow_table!L$4:L$25)</f>
        <v>20</v>
      </c>
      <c r="BK96" s="2">
        <f ca="1">_xlfn.XLOOKUP($X96,Return_flow_table!$A$4:$A$25,Return_flow_table!M$4:M$25)</f>
        <v>0</v>
      </c>
    </row>
    <row r="97" spans="1:63" x14ac:dyDescent="0.3">
      <c r="A97" t="s">
        <v>241</v>
      </c>
      <c r="B97" t="s">
        <v>121</v>
      </c>
      <c r="C97" t="s">
        <v>99</v>
      </c>
      <c r="D97">
        <v>2171.933</v>
      </c>
      <c r="E97" t="s">
        <v>100</v>
      </c>
      <c r="F97" t="s">
        <v>100</v>
      </c>
      <c r="G97" t="s">
        <v>242</v>
      </c>
      <c r="H97" s="41" t="s">
        <v>178</v>
      </c>
      <c r="I97">
        <f>_xlfn.XLOOKUP(B97,Use_Code_Ranking!$A$4:$A$23,Use_Code_Ranking!$B$4:$B$23,9999)</f>
        <v>2</v>
      </c>
      <c r="J97">
        <f t="shared" ca="1" si="19"/>
        <v>2</v>
      </c>
      <c r="K97">
        <f t="shared" ca="1" si="20"/>
        <v>0</v>
      </c>
      <c r="L97">
        <f t="shared" ca="1" si="21"/>
        <v>1</v>
      </c>
      <c r="M97">
        <f t="shared" ca="1" si="22"/>
        <v>0</v>
      </c>
      <c r="N97" t="str">
        <f t="shared" ca="1" si="29"/>
        <v/>
      </c>
      <c r="O97" t="str">
        <f t="shared" ca="1" si="30"/>
        <v/>
      </c>
      <c r="P97" t="str">
        <f t="shared" si="23"/>
        <v/>
      </c>
      <c r="Q97" t="str">
        <f t="shared" si="24"/>
        <v/>
      </c>
      <c r="R97" t="str">
        <f t="shared" si="25"/>
        <v/>
      </c>
      <c r="S97" t="str">
        <f t="shared" si="26"/>
        <v/>
      </c>
      <c r="U97" s="2" t="str">
        <f ca="1">IF(ISBLANK($T97),IF(S97="Irrigation","Irrigation",IF(R97="Irrigation","Irrigation",IF(Q97="Domestic","Domestic",IF(P97="Stockwatering","Stockwatering",IF(N97="IRRIGATION_AND_MUNICIPAL","Irrigation and Municipal",IF(O97="IRRIGATION_AND_DOMESTIC","Irrigation and Domestic Municipality",_xlfn.XLOOKUP(J97,Use_Code_Ranking!$B$4:$B$23,Use_Code_Ranking!$A$4:$A$23))))))),$T97)</f>
        <v>Municipal</v>
      </c>
      <c r="W97" s="23" t="str">
        <f ca="1"/>
        <v>A013529</v>
      </c>
      <c r="X97" s="4" t="str">
        <f t="shared" ca="1" si="31"/>
        <v>Irrigation</v>
      </c>
      <c r="Y97" t="str">
        <f t="shared" ca="1" si="27"/>
        <v>N</v>
      </c>
      <c r="Z97" s="2" t="str">
        <f t="shared" ca="1" si="28"/>
        <v>N</v>
      </c>
      <c r="AA97">
        <f t="shared" ca="1" si="32"/>
        <v>0</v>
      </c>
      <c r="AB97">
        <f t="shared" ca="1" si="32"/>
        <v>0</v>
      </c>
      <c r="AC97">
        <f t="shared" ca="1" si="32"/>
        <v>20</v>
      </c>
      <c r="AD97">
        <f t="shared" ca="1" si="32"/>
        <v>20</v>
      </c>
      <c r="AE97">
        <f t="shared" ca="1" si="18"/>
        <v>10</v>
      </c>
      <c r="AF97">
        <f t="shared" ca="1" si="18"/>
        <v>10</v>
      </c>
      <c r="AG97">
        <f t="shared" ca="1" si="18"/>
        <v>0</v>
      </c>
      <c r="AH97">
        <f t="shared" ca="1" si="33"/>
        <v>0</v>
      </c>
      <c r="AI97">
        <f t="shared" ca="1" si="33"/>
        <v>0</v>
      </c>
      <c r="AJ97">
        <f t="shared" ca="1" si="33"/>
        <v>20</v>
      </c>
      <c r="AK97">
        <f t="shared" ca="1" si="33"/>
        <v>20</v>
      </c>
      <c r="AL97">
        <f t="shared" ca="1" si="34"/>
        <v>0</v>
      </c>
      <c r="AM97" s="4" t="s">
        <v>103</v>
      </c>
      <c r="AZ97">
        <f ca="1">_xlfn.XLOOKUP($X97,Return_flow_table!$A$4:$A$25,Return_flow_table!B$4:B$25)</f>
        <v>0</v>
      </c>
      <c r="BA97">
        <f ca="1">_xlfn.XLOOKUP($X97,Return_flow_table!$A$4:$A$25,Return_flow_table!C$4:C$25)</f>
        <v>0</v>
      </c>
      <c r="BB97">
        <f ca="1">_xlfn.XLOOKUP($X97,Return_flow_table!$A$4:$A$25,Return_flow_table!D$4:D$25)</f>
        <v>20</v>
      </c>
      <c r="BC97">
        <f ca="1">_xlfn.XLOOKUP($X97,Return_flow_table!$A$4:$A$25,Return_flow_table!E$4:E$25)</f>
        <v>20</v>
      </c>
      <c r="BD97">
        <f ca="1">_xlfn.XLOOKUP($X97,Return_flow_table!$A$4:$A$25,Return_flow_table!F$4:F$25)</f>
        <v>10</v>
      </c>
      <c r="BE97">
        <f ca="1">_xlfn.XLOOKUP($X97,Return_flow_table!$A$4:$A$25,Return_flow_table!G$4:G$25)</f>
        <v>10</v>
      </c>
      <c r="BF97">
        <f ca="1">_xlfn.XLOOKUP($X97,Return_flow_table!$A$4:$A$25,Return_flow_table!H$4:H$25)</f>
        <v>0</v>
      </c>
      <c r="BG97">
        <f ca="1">_xlfn.XLOOKUP($X97,Return_flow_table!$A$4:$A$25,Return_flow_table!I$4:I$25)</f>
        <v>0</v>
      </c>
      <c r="BH97">
        <f ca="1">_xlfn.XLOOKUP($X97,Return_flow_table!$A$4:$A$25,Return_flow_table!J$4:J$25)</f>
        <v>0</v>
      </c>
      <c r="BI97">
        <f ca="1">_xlfn.XLOOKUP($X97,Return_flow_table!$A$4:$A$25,Return_flow_table!K$4:K$25)</f>
        <v>20</v>
      </c>
      <c r="BJ97">
        <f ca="1">_xlfn.XLOOKUP($X97,Return_flow_table!$A$4:$A$25,Return_flow_table!L$4:L$25)</f>
        <v>20</v>
      </c>
      <c r="BK97" s="2">
        <f ca="1">_xlfn.XLOOKUP($X97,Return_flow_table!$A$4:$A$25,Return_flow_table!M$4:M$25)</f>
        <v>0</v>
      </c>
    </row>
    <row r="98" spans="1:63" x14ac:dyDescent="0.3">
      <c r="A98" t="s">
        <v>243</v>
      </c>
      <c r="B98" t="s">
        <v>154</v>
      </c>
      <c r="C98" t="s">
        <v>99</v>
      </c>
      <c r="D98">
        <v>35</v>
      </c>
      <c r="E98" t="s">
        <v>100</v>
      </c>
      <c r="F98" t="s">
        <v>100</v>
      </c>
      <c r="G98" t="s">
        <v>244</v>
      </c>
      <c r="H98" s="41" t="s">
        <v>118</v>
      </c>
      <c r="I98">
        <f>_xlfn.XLOOKUP(B98,Use_Code_Ranking!$A$4:$A$23,Use_Code_Ranking!$B$4:$B$23,9999)</f>
        <v>5</v>
      </c>
      <c r="J98">
        <f t="shared" ca="1" si="19"/>
        <v>1</v>
      </c>
      <c r="K98">
        <f t="shared" ca="1" si="20"/>
        <v>1</v>
      </c>
      <c r="L98">
        <f t="shared" ca="1" si="21"/>
        <v>0</v>
      </c>
      <c r="M98">
        <f t="shared" ca="1" si="22"/>
        <v>0</v>
      </c>
      <c r="N98" t="str">
        <f t="shared" ca="1" si="29"/>
        <v/>
      </c>
      <c r="O98" t="str">
        <f t="shared" ca="1" si="30"/>
        <v/>
      </c>
      <c r="P98" t="str">
        <f t="shared" si="23"/>
        <v/>
      </c>
      <c r="Q98" t="str">
        <f t="shared" si="24"/>
        <v/>
      </c>
      <c r="R98" t="str">
        <f t="shared" si="25"/>
        <v/>
      </c>
      <c r="S98" t="str">
        <f t="shared" si="26"/>
        <v/>
      </c>
      <c r="U98" s="2" t="str">
        <f ca="1">IF(ISBLANK($T98),IF(S98="Irrigation","Irrigation",IF(R98="Irrigation","Irrigation",IF(Q98="Domestic","Domestic",IF(P98="Stockwatering","Stockwatering",IF(N98="IRRIGATION_AND_MUNICIPAL","Irrigation and Municipal",IF(O98="IRRIGATION_AND_DOMESTIC","Irrigation and Domestic Municipality",_xlfn.XLOOKUP(J98,Use_Code_Ranking!$B$4:$B$23,Use_Code_Ranking!$A$4:$A$23))))))),$T98)</f>
        <v>Irrigation</v>
      </c>
      <c r="W98" s="23" t="str">
        <f ca="1"/>
        <v>A013533</v>
      </c>
      <c r="X98" s="4" t="str">
        <f t="shared" ca="1" si="31"/>
        <v>Irrigation</v>
      </c>
      <c r="Y98" t="str">
        <f t="shared" ca="1" si="27"/>
        <v>N</v>
      </c>
      <c r="Z98" s="2" t="str">
        <f t="shared" ca="1" si="28"/>
        <v>N</v>
      </c>
      <c r="AA98">
        <f t="shared" ca="1" si="32"/>
        <v>0</v>
      </c>
      <c r="AB98">
        <f t="shared" ca="1" si="32"/>
        <v>0</v>
      </c>
      <c r="AC98">
        <f t="shared" ca="1" si="32"/>
        <v>20</v>
      </c>
      <c r="AD98">
        <f t="shared" ca="1" si="32"/>
        <v>20</v>
      </c>
      <c r="AE98">
        <f t="shared" ca="1" si="18"/>
        <v>10</v>
      </c>
      <c r="AF98">
        <f t="shared" ca="1" si="18"/>
        <v>10</v>
      </c>
      <c r="AG98">
        <f t="shared" ca="1" si="18"/>
        <v>0</v>
      </c>
      <c r="AH98">
        <f t="shared" ca="1" si="33"/>
        <v>0</v>
      </c>
      <c r="AI98">
        <f t="shared" ca="1" si="33"/>
        <v>0</v>
      </c>
      <c r="AJ98">
        <f t="shared" ca="1" si="33"/>
        <v>20</v>
      </c>
      <c r="AK98">
        <f t="shared" ca="1" si="33"/>
        <v>20</v>
      </c>
      <c r="AL98">
        <f t="shared" ca="1" si="34"/>
        <v>0</v>
      </c>
      <c r="AM98" s="4" t="s">
        <v>103</v>
      </c>
      <c r="AZ98">
        <f ca="1">_xlfn.XLOOKUP($X98,Return_flow_table!$A$4:$A$25,Return_flow_table!B$4:B$25)</f>
        <v>0</v>
      </c>
      <c r="BA98">
        <f ca="1">_xlfn.XLOOKUP($X98,Return_flow_table!$A$4:$A$25,Return_flow_table!C$4:C$25)</f>
        <v>0</v>
      </c>
      <c r="BB98">
        <f ca="1">_xlfn.XLOOKUP($X98,Return_flow_table!$A$4:$A$25,Return_flow_table!D$4:D$25)</f>
        <v>20</v>
      </c>
      <c r="BC98">
        <f ca="1">_xlfn.XLOOKUP($X98,Return_flow_table!$A$4:$A$25,Return_flow_table!E$4:E$25)</f>
        <v>20</v>
      </c>
      <c r="BD98">
        <f ca="1">_xlfn.XLOOKUP($X98,Return_flow_table!$A$4:$A$25,Return_flow_table!F$4:F$25)</f>
        <v>10</v>
      </c>
      <c r="BE98">
        <f ca="1">_xlfn.XLOOKUP($X98,Return_flow_table!$A$4:$A$25,Return_flow_table!G$4:G$25)</f>
        <v>10</v>
      </c>
      <c r="BF98">
        <f ca="1">_xlfn.XLOOKUP($X98,Return_flow_table!$A$4:$A$25,Return_flow_table!H$4:H$25)</f>
        <v>0</v>
      </c>
      <c r="BG98">
        <f ca="1">_xlfn.XLOOKUP($X98,Return_flow_table!$A$4:$A$25,Return_flow_table!I$4:I$25)</f>
        <v>0</v>
      </c>
      <c r="BH98">
        <f ca="1">_xlfn.XLOOKUP($X98,Return_flow_table!$A$4:$A$25,Return_flow_table!J$4:J$25)</f>
        <v>0</v>
      </c>
      <c r="BI98">
        <f ca="1">_xlfn.XLOOKUP($X98,Return_flow_table!$A$4:$A$25,Return_flow_table!K$4:K$25)</f>
        <v>20</v>
      </c>
      <c r="BJ98">
        <f ca="1">_xlfn.XLOOKUP($X98,Return_flow_table!$A$4:$A$25,Return_flow_table!L$4:L$25)</f>
        <v>20</v>
      </c>
      <c r="BK98" s="2">
        <f ca="1">_xlfn.XLOOKUP($X98,Return_flow_table!$A$4:$A$25,Return_flow_table!M$4:M$25)</f>
        <v>0</v>
      </c>
    </row>
    <row r="99" spans="1:63" x14ac:dyDescent="0.3">
      <c r="A99" t="s">
        <v>243</v>
      </c>
      <c r="B99" t="s">
        <v>98</v>
      </c>
      <c r="C99" t="s">
        <v>99</v>
      </c>
      <c r="D99">
        <v>35</v>
      </c>
      <c r="E99" t="s">
        <v>100</v>
      </c>
      <c r="F99" t="s">
        <v>100</v>
      </c>
      <c r="G99" t="s">
        <v>244</v>
      </c>
      <c r="H99" s="41" t="s">
        <v>118</v>
      </c>
      <c r="I99">
        <f>_xlfn.XLOOKUP(B99,Use_Code_Ranking!$A$4:$A$23,Use_Code_Ranking!$B$4:$B$23,9999)</f>
        <v>1</v>
      </c>
      <c r="J99">
        <f t="shared" ca="1" si="19"/>
        <v>1</v>
      </c>
      <c r="K99">
        <f t="shared" ca="1" si="20"/>
        <v>1</v>
      </c>
      <c r="L99">
        <f t="shared" ca="1" si="21"/>
        <v>0</v>
      </c>
      <c r="M99">
        <f t="shared" ca="1" si="22"/>
        <v>0</v>
      </c>
      <c r="N99" t="str">
        <f t="shared" ca="1" si="29"/>
        <v/>
      </c>
      <c r="O99" t="str">
        <f t="shared" ca="1" si="30"/>
        <v/>
      </c>
      <c r="P99" t="str">
        <f t="shared" si="23"/>
        <v/>
      </c>
      <c r="Q99" t="str">
        <f t="shared" si="24"/>
        <v/>
      </c>
      <c r="R99" t="str">
        <f t="shared" si="25"/>
        <v/>
      </c>
      <c r="S99" t="str">
        <f t="shared" si="26"/>
        <v/>
      </c>
      <c r="U99" s="2" t="str">
        <f ca="1">IF(ISBLANK($T99),IF(S99="Irrigation","Irrigation",IF(R99="Irrigation","Irrigation",IF(Q99="Domestic","Domestic",IF(P99="Stockwatering","Stockwatering",IF(N99="IRRIGATION_AND_MUNICIPAL","Irrigation and Municipal",IF(O99="IRRIGATION_AND_DOMESTIC","Irrigation and Domestic Municipality",_xlfn.XLOOKUP(J99,Use_Code_Ranking!$B$4:$B$23,Use_Code_Ranking!$A$4:$A$23))))))),$T99)</f>
        <v>Irrigation</v>
      </c>
      <c r="W99" s="23" t="str">
        <f ca="1"/>
        <v>A013539</v>
      </c>
      <c r="X99" s="4" t="str">
        <f t="shared" ca="1" si="31"/>
        <v>Irrigation</v>
      </c>
      <c r="Y99" t="str">
        <f t="shared" ca="1" si="27"/>
        <v>N</v>
      </c>
      <c r="Z99" s="2" t="str">
        <f t="shared" ca="1" si="28"/>
        <v>N</v>
      </c>
      <c r="AA99">
        <f t="shared" ca="1" si="32"/>
        <v>0</v>
      </c>
      <c r="AB99">
        <f t="shared" ca="1" si="32"/>
        <v>0</v>
      </c>
      <c r="AC99">
        <f t="shared" ca="1" si="32"/>
        <v>20</v>
      </c>
      <c r="AD99">
        <f t="shared" ca="1" si="32"/>
        <v>20</v>
      </c>
      <c r="AE99">
        <f t="shared" ca="1" si="18"/>
        <v>10</v>
      </c>
      <c r="AF99">
        <f t="shared" ca="1" si="18"/>
        <v>10</v>
      </c>
      <c r="AG99">
        <f t="shared" ca="1" si="18"/>
        <v>0</v>
      </c>
      <c r="AH99">
        <f t="shared" ca="1" si="33"/>
        <v>0</v>
      </c>
      <c r="AI99">
        <f t="shared" ca="1" si="33"/>
        <v>0</v>
      </c>
      <c r="AJ99">
        <f t="shared" ca="1" si="33"/>
        <v>20</v>
      </c>
      <c r="AK99">
        <f t="shared" ca="1" si="33"/>
        <v>20</v>
      </c>
      <c r="AL99">
        <f t="shared" ca="1" si="34"/>
        <v>0</v>
      </c>
      <c r="AM99" s="4" t="s">
        <v>103</v>
      </c>
      <c r="AZ99">
        <f ca="1">_xlfn.XLOOKUP($X99,Return_flow_table!$A$4:$A$25,Return_flow_table!B$4:B$25)</f>
        <v>0</v>
      </c>
      <c r="BA99">
        <f ca="1">_xlfn.XLOOKUP($X99,Return_flow_table!$A$4:$A$25,Return_flow_table!C$4:C$25)</f>
        <v>0</v>
      </c>
      <c r="BB99">
        <f ca="1">_xlfn.XLOOKUP($X99,Return_flow_table!$A$4:$A$25,Return_flow_table!D$4:D$25)</f>
        <v>20</v>
      </c>
      <c r="BC99">
        <f ca="1">_xlfn.XLOOKUP($X99,Return_flow_table!$A$4:$A$25,Return_flow_table!E$4:E$25)</f>
        <v>20</v>
      </c>
      <c r="BD99">
        <f ca="1">_xlfn.XLOOKUP($X99,Return_flow_table!$A$4:$A$25,Return_flow_table!F$4:F$25)</f>
        <v>10</v>
      </c>
      <c r="BE99">
        <f ca="1">_xlfn.XLOOKUP($X99,Return_flow_table!$A$4:$A$25,Return_flow_table!G$4:G$25)</f>
        <v>10</v>
      </c>
      <c r="BF99">
        <f ca="1">_xlfn.XLOOKUP($X99,Return_flow_table!$A$4:$A$25,Return_flow_table!H$4:H$25)</f>
        <v>0</v>
      </c>
      <c r="BG99">
        <f ca="1">_xlfn.XLOOKUP($X99,Return_flow_table!$A$4:$A$25,Return_flow_table!I$4:I$25)</f>
        <v>0</v>
      </c>
      <c r="BH99">
        <f ca="1">_xlfn.XLOOKUP($X99,Return_flow_table!$A$4:$A$25,Return_flow_table!J$4:J$25)</f>
        <v>0</v>
      </c>
      <c r="BI99">
        <f ca="1">_xlfn.XLOOKUP($X99,Return_flow_table!$A$4:$A$25,Return_flow_table!K$4:K$25)</f>
        <v>20</v>
      </c>
      <c r="BJ99">
        <f ca="1">_xlfn.XLOOKUP($X99,Return_flow_table!$A$4:$A$25,Return_flow_table!L$4:L$25)</f>
        <v>20</v>
      </c>
      <c r="BK99" s="2">
        <f ca="1">_xlfn.XLOOKUP($X99,Return_flow_table!$A$4:$A$25,Return_flow_table!M$4:M$25)</f>
        <v>0</v>
      </c>
    </row>
    <row r="100" spans="1:63" x14ac:dyDescent="0.3">
      <c r="A100" t="s">
        <v>245</v>
      </c>
      <c r="B100" t="s">
        <v>98</v>
      </c>
      <c r="C100" t="s">
        <v>99</v>
      </c>
      <c r="D100">
        <v>152.69999999999999</v>
      </c>
      <c r="E100" t="s">
        <v>100</v>
      </c>
      <c r="F100" t="s">
        <v>100</v>
      </c>
      <c r="G100" t="s">
        <v>246</v>
      </c>
      <c r="H100" s="41" t="s">
        <v>102</v>
      </c>
      <c r="I100">
        <f>_xlfn.XLOOKUP(B100,Use_Code_Ranking!$A$4:$A$23,Use_Code_Ranking!$B$4:$B$23,9999)</f>
        <v>1</v>
      </c>
      <c r="J100">
        <f t="shared" ca="1" si="19"/>
        <v>1</v>
      </c>
      <c r="K100">
        <f t="shared" ca="1" si="20"/>
        <v>1</v>
      </c>
      <c r="L100">
        <f t="shared" ca="1" si="21"/>
        <v>0</v>
      </c>
      <c r="M100">
        <f t="shared" ca="1" si="22"/>
        <v>0</v>
      </c>
      <c r="N100" t="str">
        <f t="shared" ca="1" si="29"/>
        <v/>
      </c>
      <c r="O100" t="str">
        <f t="shared" ca="1" si="30"/>
        <v/>
      </c>
      <c r="P100" t="str">
        <f t="shared" si="23"/>
        <v/>
      </c>
      <c r="Q100" t="str">
        <f t="shared" si="24"/>
        <v/>
      </c>
      <c r="R100" t="str">
        <f t="shared" si="25"/>
        <v/>
      </c>
      <c r="S100" t="str">
        <f t="shared" si="26"/>
        <v/>
      </c>
      <c r="U100" s="2" t="str">
        <f ca="1">IF(ISBLANK($T100),IF(S100="Irrigation","Irrigation",IF(R100="Irrigation","Irrigation",IF(Q100="Domestic","Domestic",IF(P100="Stockwatering","Stockwatering",IF(N100="IRRIGATION_AND_MUNICIPAL","Irrigation and Municipal",IF(O100="IRRIGATION_AND_DOMESTIC","Irrigation and Domestic Municipality",_xlfn.XLOOKUP(J100,Use_Code_Ranking!$B$4:$B$23,Use_Code_Ranking!$A$4:$A$23))))))),$T100)</f>
        <v>Irrigation</v>
      </c>
      <c r="W100" s="23" t="str">
        <f ca="1"/>
        <v>A013557</v>
      </c>
      <c r="X100" s="4" t="str">
        <f t="shared" ca="1" si="31"/>
        <v>Irrigation</v>
      </c>
      <c r="Y100" t="str">
        <f t="shared" ca="1" si="27"/>
        <v>N</v>
      </c>
      <c r="Z100" s="2" t="str">
        <f t="shared" ca="1" si="28"/>
        <v>N</v>
      </c>
      <c r="AA100">
        <f t="shared" ca="1" si="32"/>
        <v>0</v>
      </c>
      <c r="AB100">
        <f t="shared" ca="1" si="32"/>
        <v>0</v>
      </c>
      <c r="AC100">
        <f t="shared" ca="1" si="32"/>
        <v>20</v>
      </c>
      <c r="AD100">
        <f t="shared" ca="1" si="32"/>
        <v>20</v>
      </c>
      <c r="AE100">
        <f t="shared" ca="1" si="18"/>
        <v>10</v>
      </c>
      <c r="AF100">
        <f t="shared" ca="1" si="18"/>
        <v>10</v>
      </c>
      <c r="AG100">
        <f t="shared" ca="1" si="18"/>
        <v>0</v>
      </c>
      <c r="AH100">
        <f t="shared" ca="1" si="33"/>
        <v>0</v>
      </c>
      <c r="AI100">
        <f t="shared" ca="1" si="33"/>
        <v>0</v>
      </c>
      <c r="AJ100">
        <f t="shared" ca="1" si="33"/>
        <v>20</v>
      </c>
      <c r="AK100">
        <f t="shared" ca="1" si="33"/>
        <v>20</v>
      </c>
      <c r="AL100">
        <f t="shared" ca="1" si="34"/>
        <v>0</v>
      </c>
      <c r="AM100" s="4" t="s">
        <v>103</v>
      </c>
      <c r="AZ100">
        <f ca="1">_xlfn.XLOOKUP($X100,Return_flow_table!$A$4:$A$25,Return_flow_table!B$4:B$25)</f>
        <v>0</v>
      </c>
      <c r="BA100">
        <f ca="1">_xlfn.XLOOKUP($X100,Return_flow_table!$A$4:$A$25,Return_flow_table!C$4:C$25)</f>
        <v>0</v>
      </c>
      <c r="BB100">
        <f ca="1">_xlfn.XLOOKUP($X100,Return_flow_table!$A$4:$A$25,Return_flow_table!D$4:D$25)</f>
        <v>20</v>
      </c>
      <c r="BC100">
        <f ca="1">_xlfn.XLOOKUP($X100,Return_flow_table!$A$4:$A$25,Return_flow_table!E$4:E$25)</f>
        <v>20</v>
      </c>
      <c r="BD100">
        <f ca="1">_xlfn.XLOOKUP($X100,Return_flow_table!$A$4:$A$25,Return_flow_table!F$4:F$25)</f>
        <v>10</v>
      </c>
      <c r="BE100">
        <f ca="1">_xlfn.XLOOKUP($X100,Return_flow_table!$A$4:$A$25,Return_flow_table!G$4:G$25)</f>
        <v>10</v>
      </c>
      <c r="BF100">
        <f ca="1">_xlfn.XLOOKUP($X100,Return_flow_table!$A$4:$A$25,Return_flow_table!H$4:H$25)</f>
        <v>0</v>
      </c>
      <c r="BG100">
        <f ca="1">_xlfn.XLOOKUP($X100,Return_flow_table!$A$4:$A$25,Return_flow_table!I$4:I$25)</f>
        <v>0</v>
      </c>
      <c r="BH100">
        <f ca="1">_xlfn.XLOOKUP($X100,Return_flow_table!$A$4:$A$25,Return_flow_table!J$4:J$25)</f>
        <v>0</v>
      </c>
      <c r="BI100">
        <f ca="1">_xlfn.XLOOKUP($X100,Return_flow_table!$A$4:$A$25,Return_flow_table!K$4:K$25)</f>
        <v>20</v>
      </c>
      <c r="BJ100">
        <f ca="1">_xlfn.XLOOKUP($X100,Return_flow_table!$A$4:$A$25,Return_flow_table!L$4:L$25)</f>
        <v>20</v>
      </c>
      <c r="BK100" s="2">
        <f ca="1">_xlfn.XLOOKUP($X100,Return_flow_table!$A$4:$A$25,Return_flow_table!M$4:M$25)</f>
        <v>0</v>
      </c>
    </row>
    <row r="101" spans="1:63" x14ac:dyDescent="0.3">
      <c r="A101" t="s">
        <v>247</v>
      </c>
      <c r="B101" t="s">
        <v>98</v>
      </c>
      <c r="C101" t="s">
        <v>99</v>
      </c>
      <c r="D101">
        <v>51.2</v>
      </c>
      <c r="E101" t="s">
        <v>100</v>
      </c>
      <c r="F101" t="s">
        <v>100</v>
      </c>
      <c r="G101" t="s">
        <v>248</v>
      </c>
      <c r="H101" s="41" t="s">
        <v>178</v>
      </c>
      <c r="I101">
        <f>_xlfn.XLOOKUP(B101,Use_Code_Ranking!$A$4:$A$23,Use_Code_Ranking!$B$4:$B$23,9999)</f>
        <v>1</v>
      </c>
      <c r="J101">
        <f t="shared" ca="1" si="19"/>
        <v>1</v>
      </c>
      <c r="K101">
        <f t="shared" ca="1" si="20"/>
        <v>1</v>
      </c>
      <c r="L101">
        <f t="shared" ca="1" si="21"/>
        <v>0</v>
      </c>
      <c r="M101">
        <f t="shared" ca="1" si="22"/>
        <v>0</v>
      </c>
      <c r="N101" t="str">
        <f t="shared" ca="1" si="29"/>
        <v/>
      </c>
      <c r="O101" t="str">
        <f t="shared" ca="1" si="30"/>
        <v/>
      </c>
      <c r="P101" t="str">
        <f t="shared" si="23"/>
        <v/>
      </c>
      <c r="Q101" t="str">
        <f t="shared" si="24"/>
        <v/>
      </c>
      <c r="R101" t="str">
        <f t="shared" si="25"/>
        <v/>
      </c>
      <c r="S101" t="str">
        <f t="shared" si="26"/>
        <v/>
      </c>
      <c r="U101" s="2" t="str">
        <f ca="1">IF(ISBLANK($T101),IF(S101="Irrigation","Irrigation",IF(R101="Irrigation","Irrigation",IF(Q101="Domestic","Domestic",IF(P101="Stockwatering","Stockwatering",IF(N101="IRRIGATION_AND_MUNICIPAL","Irrigation and Municipal",IF(O101="IRRIGATION_AND_DOMESTIC","Irrigation and Domestic Municipality",_xlfn.XLOOKUP(J101,Use_Code_Ranking!$B$4:$B$23,Use_Code_Ranking!$A$4:$A$23))))))),$T101)</f>
        <v>Irrigation</v>
      </c>
      <c r="W101" s="23" t="str">
        <f ca="1"/>
        <v>A013578</v>
      </c>
      <c r="X101" s="4" t="str">
        <f t="shared" ca="1" si="31"/>
        <v>Fire Protection</v>
      </c>
      <c r="Y101" t="str">
        <f t="shared" ca="1" si="27"/>
        <v>N</v>
      </c>
      <c r="Z101" s="2" t="str">
        <f t="shared" ca="1" si="28"/>
        <v>N</v>
      </c>
      <c r="AA101">
        <f t="shared" ca="1" si="32"/>
        <v>0</v>
      </c>
      <c r="AB101">
        <f t="shared" ca="1" si="32"/>
        <v>0</v>
      </c>
      <c r="AC101">
        <f t="shared" ca="1" si="32"/>
        <v>0</v>
      </c>
      <c r="AD101">
        <f t="shared" ca="1" si="32"/>
        <v>0</v>
      </c>
      <c r="AE101">
        <f t="shared" ca="1" si="18"/>
        <v>0</v>
      </c>
      <c r="AF101">
        <f t="shared" ca="1" si="18"/>
        <v>0</v>
      </c>
      <c r="AG101">
        <f t="shared" ca="1" si="18"/>
        <v>0</v>
      </c>
      <c r="AH101">
        <f t="shared" ca="1" si="33"/>
        <v>0</v>
      </c>
      <c r="AI101">
        <f t="shared" ca="1" si="33"/>
        <v>0</v>
      </c>
      <c r="AJ101">
        <f t="shared" ca="1" si="33"/>
        <v>0</v>
      </c>
      <c r="AK101">
        <f t="shared" ca="1" si="33"/>
        <v>0</v>
      </c>
      <c r="AL101">
        <f t="shared" ca="1" si="34"/>
        <v>0</v>
      </c>
      <c r="AM101" s="4" t="s">
        <v>103</v>
      </c>
      <c r="AZ101">
        <f ca="1">_xlfn.XLOOKUP($X101,Return_flow_table!$A$4:$A$25,Return_flow_table!B$4:B$25)</f>
        <v>0</v>
      </c>
      <c r="BA101">
        <f ca="1">_xlfn.XLOOKUP($X101,Return_flow_table!$A$4:$A$25,Return_flow_table!C$4:C$25)</f>
        <v>0</v>
      </c>
      <c r="BB101">
        <f ca="1">_xlfn.XLOOKUP($X101,Return_flow_table!$A$4:$A$25,Return_flow_table!D$4:D$25)</f>
        <v>0</v>
      </c>
      <c r="BC101">
        <f ca="1">_xlfn.XLOOKUP($X101,Return_flow_table!$A$4:$A$25,Return_flow_table!E$4:E$25)</f>
        <v>0</v>
      </c>
      <c r="BD101">
        <f ca="1">_xlfn.XLOOKUP($X101,Return_flow_table!$A$4:$A$25,Return_flow_table!F$4:F$25)</f>
        <v>0</v>
      </c>
      <c r="BE101">
        <f ca="1">_xlfn.XLOOKUP($X101,Return_flow_table!$A$4:$A$25,Return_flow_table!G$4:G$25)</f>
        <v>0</v>
      </c>
      <c r="BF101">
        <f ca="1">_xlfn.XLOOKUP($X101,Return_flow_table!$A$4:$A$25,Return_flow_table!H$4:H$25)</f>
        <v>0</v>
      </c>
      <c r="BG101">
        <f ca="1">_xlfn.XLOOKUP($X101,Return_flow_table!$A$4:$A$25,Return_flow_table!I$4:I$25)</f>
        <v>0</v>
      </c>
      <c r="BH101">
        <f ca="1">_xlfn.XLOOKUP($X101,Return_flow_table!$A$4:$A$25,Return_flow_table!J$4:J$25)</f>
        <v>0</v>
      </c>
      <c r="BI101">
        <f ca="1">_xlfn.XLOOKUP($X101,Return_flow_table!$A$4:$A$25,Return_flow_table!K$4:K$25)</f>
        <v>0</v>
      </c>
      <c r="BJ101">
        <f ca="1">_xlfn.XLOOKUP($X101,Return_flow_table!$A$4:$A$25,Return_flow_table!L$4:L$25)</f>
        <v>0</v>
      </c>
      <c r="BK101" s="2">
        <f ca="1">_xlfn.XLOOKUP($X101,Return_flow_table!$A$4:$A$25,Return_flow_table!M$4:M$25)</f>
        <v>0</v>
      </c>
    </row>
    <row r="102" spans="1:63" x14ac:dyDescent="0.3">
      <c r="A102" t="s">
        <v>249</v>
      </c>
      <c r="B102" t="s">
        <v>98</v>
      </c>
      <c r="C102" t="s">
        <v>99</v>
      </c>
      <c r="D102">
        <v>157.80000000000001</v>
      </c>
      <c r="E102" t="s">
        <v>100</v>
      </c>
      <c r="F102" t="s">
        <v>100</v>
      </c>
      <c r="G102" t="s">
        <v>250</v>
      </c>
      <c r="H102" s="41" t="s">
        <v>178</v>
      </c>
      <c r="I102">
        <f>_xlfn.XLOOKUP(B102,Use_Code_Ranking!$A$4:$A$23,Use_Code_Ranking!$B$4:$B$23,9999)</f>
        <v>1</v>
      </c>
      <c r="J102">
        <f t="shared" ca="1" si="19"/>
        <v>1</v>
      </c>
      <c r="K102">
        <f t="shared" ca="1" si="20"/>
        <v>1</v>
      </c>
      <c r="L102">
        <f t="shared" ca="1" si="21"/>
        <v>0</v>
      </c>
      <c r="M102">
        <f t="shared" ca="1" si="22"/>
        <v>0</v>
      </c>
      <c r="N102" t="str">
        <f t="shared" ca="1" si="29"/>
        <v/>
      </c>
      <c r="O102" t="str">
        <f t="shared" ca="1" si="30"/>
        <v/>
      </c>
      <c r="P102" t="str">
        <f t="shared" si="23"/>
        <v/>
      </c>
      <c r="Q102" t="str">
        <f t="shared" si="24"/>
        <v/>
      </c>
      <c r="R102" t="str">
        <f t="shared" si="25"/>
        <v/>
      </c>
      <c r="S102" t="str">
        <f t="shared" si="26"/>
        <v/>
      </c>
      <c r="U102" s="2" t="str">
        <f ca="1">IF(ISBLANK($T102),IF(S102="Irrigation","Irrigation",IF(R102="Irrigation","Irrigation",IF(Q102="Domestic","Domestic",IF(P102="Stockwatering","Stockwatering",IF(N102="IRRIGATION_AND_MUNICIPAL","Irrigation and Municipal",IF(O102="IRRIGATION_AND_DOMESTIC","Irrigation and Domestic Municipality",_xlfn.XLOOKUP(J102,Use_Code_Ranking!$B$4:$B$23,Use_Code_Ranking!$A$4:$A$23))))))),$T102)</f>
        <v>Irrigation</v>
      </c>
      <c r="W102" s="23" t="str">
        <f ca="1"/>
        <v>A013579</v>
      </c>
      <c r="X102" s="4" t="str">
        <f t="shared" ca="1" si="31"/>
        <v>Irrigation</v>
      </c>
      <c r="Y102" t="str">
        <f t="shared" ca="1" si="27"/>
        <v>N</v>
      </c>
      <c r="Z102" s="2" t="str">
        <f t="shared" ca="1" si="28"/>
        <v>N</v>
      </c>
      <c r="AA102">
        <f t="shared" ca="1" si="32"/>
        <v>0</v>
      </c>
      <c r="AB102">
        <f t="shared" ca="1" si="32"/>
        <v>0</v>
      </c>
      <c r="AC102">
        <f t="shared" ca="1" si="32"/>
        <v>20</v>
      </c>
      <c r="AD102">
        <f t="shared" ca="1" si="32"/>
        <v>20</v>
      </c>
      <c r="AE102">
        <f t="shared" ca="1" si="18"/>
        <v>10</v>
      </c>
      <c r="AF102">
        <f t="shared" ca="1" si="18"/>
        <v>10</v>
      </c>
      <c r="AG102">
        <f t="shared" ca="1" si="18"/>
        <v>0</v>
      </c>
      <c r="AH102">
        <f t="shared" ca="1" si="33"/>
        <v>0</v>
      </c>
      <c r="AI102">
        <f t="shared" ca="1" si="33"/>
        <v>0</v>
      </c>
      <c r="AJ102">
        <f t="shared" ca="1" si="33"/>
        <v>20</v>
      </c>
      <c r="AK102">
        <f t="shared" ca="1" si="33"/>
        <v>20</v>
      </c>
      <c r="AL102">
        <f t="shared" ca="1" si="34"/>
        <v>0</v>
      </c>
      <c r="AM102" s="4" t="s">
        <v>103</v>
      </c>
      <c r="AZ102">
        <f ca="1">_xlfn.XLOOKUP($X102,Return_flow_table!$A$4:$A$25,Return_flow_table!B$4:B$25)</f>
        <v>0</v>
      </c>
      <c r="BA102">
        <f ca="1">_xlfn.XLOOKUP($X102,Return_flow_table!$A$4:$A$25,Return_flow_table!C$4:C$25)</f>
        <v>0</v>
      </c>
      <c r="BB102">
        <f ca="1">_xlfn.XLOOKUP($X102,Return_flow_table!$A$4:$A$25,Return_flow_table!D$4:D$25)</f>
        <v>20</v>
      </c>
      <c r="BC102">
        <f ca="1">_xlfn.XLOOKUP($X102,Return_flow_table!$A$4:$A$25,Return_flow_table!E$4:E$25)</f>
        <v>20</v>
      </c>
      <c r="BD102">
        <f ca="1">_xlfn.XLOOKUP($X102,Return_flow_table!$A$4:$A$25,Return_flow_table!F$4:F$25)</f>
        <v>10</v>
      </c>
      <c r="BE102">
        <f ca="1">_xlfn.XLOOKUP($X102,Return_flow_table!$A$4:$A$25,Return_flow_table!G$4:G$25)</f>
        <v>10</v>
      </c>
      <c r="BF102">
        <f ca="1">_xlfn.XLOOKUP($X102,Return_flow_table!$A$4:$A$25,Return_flow_table!H$4:H$25)</f>
        <v>0</v>
      </c>
      <c r="BG102">
        <f ca="1">_xlfn.XLOOKUP($X102,Return_flow_table!$A$4:$A$25,Return_flow_table!I$4:I$25)</f>
        <v>0</v>
      </c>
      <c r="BH102">
        <f ca="1">_xlfn.XLOOKUP($X102,Return_flow_table!$A$4:$A$25,Return_flow_table!J$4:J$25)</f>
        <v>0</v>
      </c>
      <c r="BI102">
        <f ca="1">_xlfn.XLOOKUP($X102,Return_flow_table!$A$4:$A$25,Return_flow_table!K$4:K$25)</f>
        <v>20</v>
      </c>
      <c r="BJ102">
        <f ca="1">_xlfn.XLOOKUP($X102,Return_flow_table!$A$4:$A$25,Return_flow_table!L$4:L$25)</f>
        <v>20</v>
      </c>
      <c r="BK102" s="2">
        <f ca="1">_xlfn.XLOOKUP($X102,Return_flow_table!$A$4:$A$25,Return_flow_table!M$4:M$25)</f>
        <v>0</v>
      </c>
    </row>
    <row r="103" spans="1:63" x14ac:dyDescent="0.3">
      <c r="A103" t="s">
        <v>251</v>
      </c>
      <c r="B103" t="s">
        <v>98</v>
      </c>
      <c r="C103" t="s">
        <v>99</v>
      </c>
      <c r="D103">
        <v>66.099999999999994</v>
      </c>
      <c r="E103" t="s">
        <v>100</v>
      </c>
      <c r="F103" t="s">
        <v>100</v>
      </c>
      <c r="G103" t="s">
        <v>252</v>
      </c>
      <c r="H103" s="41" t="s">
        <v>102</v>
      </c>
      <c r="I103">
        <f>_xlfn.XLOOKUP(B103,Use_Code_Ranking!$A$4:$A$23,Use_Code_Ranking!$B$4:$B$23,9999)</f>
        <v>1</v>
      </c>
      <c r="J103">
        <f t="shared" ca="1" si="19"/>
        <v>1</v>
      </c>
      <c r="K103">
        <f t="shared" ca="1" si="20"/>
        <v>1</v>
      </c>
      <c r="L103">
        <f t="shared" ca="1" si="21"/>
        <v>0</v>
      </c>
      <c r="M103">
        <f t="shared" ca="1" si="22"/>
        <v>0</v>
      </c>
      <c r="N103" t="str">
        <f t="shared" ca="1" si="29"/>
        <v/>
      </c>
      <c r="O103" t="str">
        <f t="shared" ca="1" si="30"/>
        <v/>
      </c>
      <c r="P103" t="str">
        <f t="shared" si="23"/>
        <v/>
      </c>
      <c r="Q103" t="str">
        <f t="shared" si="24"/>
        <v/>
      </c>
      <c r="R103" t="str">
        <f t="shared" si="25"/>
        <v/>
      </c>
      <c r="S103" t="str">
        <f t="shared" si="26"/>
        <v/>
      </c>
      <c r="U103" s="2" t="str">
        <f ca="1">IF(ISBLANK($T103),IF(S103="Irrigation","Irrigation",IF(R103="Irrigation","Irrigation",IF(Q103="Domestic","Domestic",IF(P103="Stockwatering","Stockwatering",IF(N103="IRRIGATION_AND_MUNICIPAL","Irrigation and Municipal",IF(O103="IRRIGATION_AND_DOMESTIC","Irrigation and Domestic Municipality",_xlfn.XLOOKUP(J103,Use_Code_Ranking!$B$4:$B$23,Use_Code_Ranking!$A$4:$A$23))))))),$T103)</f>
        <v>Irrigation</v>
      </c>
      <c r="W103" s="23" t="str">
        <f ca="1"/>
        <v>A013586</v>
      </c>
      <c r="X103" s="4" t="str">
        <f t="shared" ca="1" si="31"/>
        <v>Irrigation</v>
      </c>
      <c r="Y103" t="str">
        <f t="shared" ca="1" si="27"/>
        <v>N</v>
      </c>
      <c r="Z103" s="2" t="str">
        <f t="shared" ca="1" si="28"/>
        <v>N</v>
      </c>
      <c r="AA103">
        <f t="shared" ca="1" si="32"/>
        <v>0</v>
      </c>
      <c r="AB103">
        <f t="shared" ca="1" si="32"/>
        <v>0</v>
      </c>
      <c r="AC103">
        <f t="shared" ca="1" si="32"/>
        <v>20</v>
      </c>
      <c r="AD103">
        <f t="shared" ca="1" si="32"/>
        <v>20</v>
      </c>
      <c r="AE103">
        <f t="shared" ca="1" si="18"/>
        <v>10</v>
      </c>
      <c r="AF103">
        <f t="shared" ca="1" si="18"/>
        <v>10</v>
      </c>
      <c r="AG103">
        <f t="shared" ca="1" si="18"/>
        <v>0</v>
      </c>
      <c r="AH103">
        <f t="shared" ca="1" si="33"/>
        <v>0</v>
      </c>
      <c r="AI103">
        <f t="shared" ca="1" si="33"/>
        <v>0</v>
      </c>
      <c r="AJ103">
        <f t="shared" ca="1" si="33"/>
        <v>20</v>
      </c>
      <c r="AK103">
        <f t="shared" ca="1" si="33"/>
        <v>20</v>
      </c>
      <c r="AL103">
        <f t="shared" ca="1" si="34"/>
        <v>0</v>
      </c>
      <c r="AM103" s="4" t="s">
        <v>103</v>
      </c>
      <c r="AZ103">
        <f ca="1">_xlfn.XLOOKUP($X103,Return_flow_table!$A$4:$A$25,Return_flow_table!B$4:B$25)</f>
        <v>0</v>
      </c>
      <c r="BA103">
        <f ca="1">_xlfn.XLOOKUP($X103,Return_flow_table!$A$4:$A$25,Return_flow_table!C$4:C$25)</f>
        <v>0</v>
      </c>
      <c r="BB103">
        <f ca="1">_xlfn.XLOOKUP($X103,Return_flow_table!$A$4:$A$25,Return_flow_table!D$4:D$25)</f>
        <v>20</v>
      </c>
      <c r="BC103">
        <f ca="1">_xlfn.XLOOKUP($X103,Return_flow_table!$A$4:$A$25,Return_flow_table!E$4:E$25)</f>
        <v>20</v>
      </c>
      <c r="BD103">
        <f ca="1">_xlfn.XLOOKUP($X103,Return_flow_table!$A$4:$A$25,Return_flow_table!F$4:F$25)</f>
        <v>10</v>
      </c>
      <c r="BE103">
        <f ca="1">_xlfn.XLOOKUP($X103,Return_flow_table!$A$4:$A$25,Return_flow_table!G$4:G$25)</f>
        <v>10</v>
      </c>
      <c r="BF103">
        <f ca="1">_xlfn.XLOOKUP($X103,Return_flow_table!$A$4:$A$25,Return_flow_table!H$4:H$25)</f>
        <v>0</v>
      </c>
      <c r="BG103">
        <f ca="1">_xlfn.XLOOKUP($X103,Return_flow_table!$A$4:$A$25,Return_flow_table!I$4:I$25)</f>
        <v>0</v>
      </c>
      <c r="BH103">
        <f ca="1">_xlfn.XLOOKUP($X103,Return_flow_table!$A$4:$A$25,Return_flow_table!J$4:J$25)</f>
        <v>0</v>
      </c>
      <c r="BI103">
        <f ca="1">_xlfn.XLOOKUP($X103,Return_flow_table!$A$4:$A$25,Return_flow_table!K$4:K$25)</f>
        <v>20</v>
      </c>
      <c r="BJ103">
        <f ca="1">_xlfn.XLOOKUP($X103,Return_flow_table!$A$4:$A$25,Return_flow_table!L$4:L$25)</f>
        <v>20</v>
      </c>
      <c r="BK103" s="2">
        <f ca="1">_xlfn.XLOOKUP($X103,Return_flow_table!$A$4:$A$25,Return_flow_table!M$4:M$25)</f>
        <v>0</v>
      </c>
    </row>
    <row r="104" spans="1:63" x14ac:dyDescent="0.3">
      <c r="A104" t="s">
        <v>251</v>
      </c>
      <c r="B104" t="s">
        <v>161</v>
      </c>
      <c r="C104" t="s">
        <v>99</v>
      </c>
      <c r="D104">
        <v>66.099999999999994</v>
      </c>
      <c r="E104" t="s">
        <v>100</v>
      </c>
      <c r="F104" t="s">
        <v>100</v>
      </c>
      <c r="G104" t="s">
        <v>252</v>
      </c>
      <c r="H104" s="41" t="s">
        <v>102</v>
      </c>
      <c r="I104">
        <f>_xlfn.XLOOKUP(B104,Use_Code_Ranking!$A$4:$A$23,Use_Code_Ranking!$B$4:$B$23,9999)</f>
        <v>7</v>
      </c>
      <c r="J104">
        <f t="shared" ca="1" si="19"/>
        <v>1</v>
      </c>
      <c r="K104">
        <f t="shared" ca="1" si="20"/>
        <v>1</v>
      </c>
      <c r="L104">
        <f t="shared" ca="1" si="21"/>
        <v>0</v>
      </c>
      <c r="M104">
        <f t="shared" ca="1" si="22"/>
        <v>0</v>
      </c>
      <c r="N104" t="str">
        <f t="shared" ca="1" si="29"/>
        <v/>
      </c>
      <c r="O104" t="str">
        <f t="shared" ca="1" si="30"/>
        <v/>
      </c>
      <c r="P104" t="str">
        <f t="shared" si="23"/>
        <v/>
      </c>
      <c r="Q104" t="str">
        <f t="shared" si="24"/>
        <v/>
      </c>
      <c r="R104" t="str">
        <f t="shared" si="25"/>
        <v/>
      </c>
      <c r="S104" t="str">
        <f t="shared" si="26"/>
        <v/>
      </c>
      <c r="U104" s="2" t="str">
        <f ca="1">IF(ISBLANK($T104),IF(S104="Irrigation","Irrigation",IF(R104="Irrigation","Irrigation",IF(Q104="Domestic","Domestic",IF(P104="Stockwatering","Stockwatering",IF(N104="IRRIGATION_AND_MUNICIPAL","Irrigation and Municipal",IF(O104="IRRIGATION_AND_DOMESTIC","Irrigation and Domestic Municipality",_xlfn.XLOOKUP(J104,Use_Code_Ranking!$B$4:$B$23,Use_Code_Ranking!$A$4:$A$23))))))),$T104)</f>
        <v>Irrigation</v>
      </c>
      <c r="W104" s="23" t="str">
        <f ca="1"/>
        <v>A013633</v>
      </c>
      <c r="X104" s="4" t="str">
        <f t="shared" ca="1" si="31"/>
        <v>Irrigation</v>
      </c>
      <c r="Y104" t="str">
        <f t="shared" ca="1" si="27"/>
        <v>N</v>
      </c>
      <c r="Z104" s="2" t="str">
        <f t="shared" ca="1" si="28"/>
        <v>N</v>
      </c>
      <c r="AA104">
        <f t="shared" ca="1" si="32"/>
        <v>0</v>
      </c>
      <c r="AB104">
        <f t="shared" ca="1" si="32"/>
        <v>0</v>
      </c>
      <c r="AC104">
        <f t="shared" ca="1" si="32"/>
        <v>20</v>
      </c>
      <c r="AD104">
        <f t="shared" ca="1" si="32"/>
        <v>20</v>
      </c>
      <c r="AE104">
        <f t="shared" ca="1" si="18"/>
        <v>10</v>
      </c>
      <c r="AF104">
        <f t="shared" ca="1" si="18"/>
        <v>10</v>
      </c>
      <c r="AG104">
        <f t="shared" ca="1" si="18"/>
        <v>0</v>
      </c>
      <c r="AH104">
        <f t="shared" ca="1" si="33"/>
        <v>0</v>
      </c>
      <c r="AI104">
        <f t="shared" ca="1" si="33"/>
        <v>0</v>
      </c>
      <c r="AJ104">
        <f t="shared" ca="1" si="33"/>
        <v>20</v>
      </c>
      <c r="AK104">
        <f t="shared" ca="1" si="33"/>
        <v>20</v>
      </c>
      <c r="AL104">
        <f t="shared" ca="1" si="34"/>
        <v>0</v>
      </c>
      <c r="AM104" s="4" t="s">
        <v>103</v>
      </c>
      <c r="AZ104">
        <f ca="1">_xlfn.XLOOKUP($X104,Return_flow_table!$A$4:$A$25,Return_flow_table!B$4:B$25)</f>
        <v>0</v>
      </c>
      <c r="BA104">
        <f ca="1">_xlfn.XLOOKUP($X104,Return_flow_table!$A$4:$A$25,Return_flow_table!C$4:C$25)</f>
        <v>0</v>
      </c>
      <c r="BB104">
        <f ca="1">_xlfn.XLOOKUP($X104,Return_flow_table!$A$4:$A$25,Return_flow_table!D$4:D$25)</f>
        <v>20</v>
      </c>
      <c r="BC104">
        <f ca="1">_xlfn.XLOOKUP($X104,Return_flow_table!$A$4:$A$25,Return_flow_table!E$4:E$25)</f>
        <v>20</v>
      </c>
      <c r="BD104">
        <f ca="1">_xlfn.XLOOKUP($X104,Return_flow_table!$A$4:$A$25,Return_flow_table!F$4:F$25)</f>
        <v>10</v>
      </c>
      <c r="BE104">
        <f ca="1">_xlfn.XLOOKUP($X104,Return_flow_table!$A$4:$A$25,Return_flow_table!G$4:G$25)</f>
        <v>10</v>
      </c>
      <c r="BF104">
        <f ca="1">_xlfn.XLOOKUP($X104,Return_flow_table!$A$4:$A$25,Return_flow_table!H$4:H$25)</f>
        <v>0</v>
      </c>
      <c r="BG104">
        <f ca="1">_xlfn.XLOOKUP($X104,Return_flow_table!$A$4:$A$25,Return_flow_table!I$4:I$25)</f>
        <v>0</v>
      </c>
      <c r="BH104">
        <f ca="1">_xlfn.XLOOKUP($X104,Return_flow_table!$A$4:$A$25,Return_flow_table!J$4:J$25)</f>
        <v>0</v>
      </c>
      <c r="BI104">
        <f ca="1">_xlfn.XLOOKUP($X104,Return_flow_table!$A$4:$A$25,Return_flow_table!K$4:K$25)</f>
        <v>20</v>
      </c>
      <c r="BJ104">
        <f ca="1">_xlfn.XLOOKUP($X104,Return_flow_table!$A$4:$A$25,Return_flow_table!L$4:L$25)</f>
        <v>20</v>
      </c>
      <c r="BK104" s="2">
        <f ca="1">_xlfn.XLOOKUP($X104,Return_flow_table!$A$4:$A$25,Return_flow_table!M$4:M$25)</f>
        <v>0</v>
      </c>
    </row>
    <row r="105" spans="1:63" x14ac:dyDescent="0.3">
      <c r="A105" t="s">
        <v>253</v>
      </c>
      <c r="B105" t="s">
        <v>98</v>
      </c>
      <c r="C105" t="s">
        <v>99</v>
      </c>
      <c r="D105">
        <v>14.8</v>
      </c>
      <c r="E105" t="s">
        <v>100</v>
      </c>
      <c r="F105" t="s">
        <v>100</v>
      </c>
      <c r="G105" t="s">
        <v>254</v>
      </c>
      <c r="H105" s="41" t="s">
        <v>124</v>
      </c>
      <c r="I105">
        <f>_xlfn.XLOOKUP(B105,Use_Code_Ranking!$A$4:$A$23,Use_Code_Ranking!$B$4:$B$23,9999)</f>
        <v>1</v>
      </c>
      <c r="J105">
        <f t="shared" ca="1" si="19"/>
        <v>1</v>
      </c>
      <c r="K105">
        <f t="shared" ca="1" si="20"/>
        <v>1</v>
      </c>
      <c r="L105">
        <f t="shared" ca="1" si="21"/>
        <v>0</v>
      </c>
      <c r="M105">
        <f t="shared" ca="1" si="22"/>
        <v>0</v>
      </c>
      <c r="N105" t="str">
        <f t="shared" ca="1" si="29"/>
        <v/>
      </c>
      <c r="O105" t="str">
        <f t="shared" ca="1" si="30"/>
        <v/>
      </c>
      <c r="P105" t="str">
        <f t="shared" si="23"/>
        <v/>
      </c>
      <c r="Q105" t="str">
        <f t="shared" si="24"/>
        <v/>
      </c>
      <c r="R105" t="str">
        <f t="shared" si="25"/>
        <v/>
      </c>
      <c r="S105" t="str">
        <f t="shared" si="26"/>
        <v/>
      </c>
      <c r="U105" s="2" t="str">
        <f ca="1">IF(ISBLANK($T105),IF(S105="Irrigation","Irrigation",IF(R105="Irrigation","Irrigation",IF(Q105="Domestic","Domestic",IF(P105="Stockwatering","Stockwatering",IF(N105="IRRIGATION_AND_MUNICIPAL","Irrigation and Municipal",IF(O105="IRRIGATION_AND_DOMESTIC","Irrigation and Domestic Municipality",_xlfn.XLOOKUP(J105,Use_Code_Ranking!$B$4:$B$23,Use_Code_Ranking!$A$4:$A$23))))))),$T105)</f>
        <v>Irrigation</v>
      </c>
      <c r="W105" s="23" t="str">
        <f ca="1"/>
        <v>A013639</v>
      </c>
      <c r="X105" s="4" t="str">
        <f t="shared" ca="1" si="31"/>
        <v>Irrigation</v>
      </c>
      <c r="Y105" t="str">
        <f t="shared" ca="1" si="27"/>
        <v>N</v>
      </c>
      <c r="Z105" s="2" t="str">
        <f t="shared" ca="1" si="28"/>
        <v>N</v>
      </c>
      <c r="AA105">
        <f t="shared" ca="1" si="32"/>
        <v>0</v>
      </c>
      <c r="AB105">
        <f t="shared" ca="1" si="32"/>
        <v>0</v>
      </c>
      <c r="AC105">
        <f t="shared" ca="1" si="32"/>
        <v>20</v>
      </c>
      <c r="AD105">
        <f t="shared" ca="1" si="32"/>
        <v>20</v>
      </c>
      <c r="AE105">
        <f t="shared" ca="1" si="18"/>
        <v>10</v>
      </c>
      <c r="AF105">
        <f t="shared" ca="1" si="18"/>
        <v>10</v>
      </c>
      <c r="AG105">
        <f t="shared" ca="1" si="18"/>
        <v>0</v>
      </c>
      <c r="AH105">
        <f t="shared" ca="1" si="33"/>
        <v>0</v>
      </c>
      <c r="AI105">
        <f t="shared" ca="1" si="33"/>
        <v>0</v>
      </c>
      <c r="AJ105">
        <f t="shared" ca="1" si="33"/>
        <v>20</v>
      </c>
      <c r="AK105">
        <f t="shared" ca="1" si="33"/>
        <v>20</v>
      </c>
      <c r="AL105">
        <f t="shared" ca="1" si="34"/>
        <v>0</v>
      </c>
      <c r="AM105" s="4" t="s">
        <v>103</v>
      </c>
      <c r="AZ105">
        <f ca="1">_xlfn.XLOOKUP($X105,Return_flow_table!$A$4:$A$25,Return_flow_table!B$4:B$25)</f>
        <v>0</v>
      </c>
      <c r="BA105">
        <f ca="1">_xlfn.XLOOKUP($X105,Return_flow_table!$A$4:$A$25,Return_flow_table!C$4:C$25)</f>
        <v>0</v>
      </c>
      <c r="BB105">
        <f ca="1">_xlfn.XLOOKUP($X105,Return_flow_table!$A$4:$A$25,Return_flow_table!D$4:D$25)</f>
        <v>20</v>
      </c>
      <c r="BC105">
        <f ca="1">_xlfn.XLOOKUP($X105,Return_flow_table!$A$4:$A$25,Return_flow_table!E$4:E$25)</f>
        <v>20</v>
      </c>
      <c r="BD105">
        <f ca="1">_xlfn.XLOOKUP($X105,Return_flow_table!$A$4:$A$25,Return_flow_table!F$4:F$25)</f>
        <v>10</v>
      </c>
      <c r="BE105">
        <f ca="1">_xlfn.XLOOKUP($X105,Return_flow_table!$A$4:$A$25,Return_flow_table!G$4:G$25)</f>
        <v>10</v>
      </c>
      <c r="BF105">
        <f ca="1">_xlfn.XLOOKUP($X105,Return_flow_table!$A$4:$A$25,Return_flow_table!H$4:H$25)</f>
        <v>0</v>
      </c>
      <c r="BG105">
        <f ca="1">_xlfn.XLOOKUP($X105,Return_flow_table!$A$4:$A$25,Return_flow_table!I$4:I$25)</f>
        <v>0</v>
      </c>
      <c r="BH105">
        <f ca="1">_xlfn.XLOOKUP($X105,Return_flow_table!$A$4:$A$25,Return_flow_table!J$4:J$25)</f>
        <v>0</v>
      </c>
      <c r="BI105">
        <f ca="1">_xlfn.XLOOKUP($X105,Return_flow_table!$A$4:$A$25,Return_flow_table!K$4:K$25)</f>
        <v>20</v>
      </c>
      <c r="BJ105">
        <f ca="1">_xlfn.XLOOKUP($X105,Return_flow_table!$A$4:$A$25,Return_flow_table!L$4:L$25)</f>
        <v>20</v>
      </c>
      <c r="BK105" s="2">
        <f ca="1">_xlfn.XLOOKUP($X105,Return_flow_table!$A$4:$A$25,Return_flow_table!M$4:M$25)</f>
        <v>0</v>
      </c>
    </row>
    <row r="106" spans="1:63" x14ac:dyDescent="0.3">
      <c r="A106" t="s">
        <v>255</v>
      </c>
      <c r="B106" t="s">
        <v>98</v>
      </c>
      <c r="C106" t="s">
        <v>99</v>
      </c>
      <c r="D106">
        <v>109.8</v>
      </c>
      <c r="E106" t="s">
        <v>100</v>
      </c>
      <c r="F106" t="s">
        <v>100</v>
      </c>
      <c r="G106" t="s">
        <v>256</v>
      </c>
      <c r="H106" s="41" t="s">
        <v>102</v>
      </c>
      <c r="I106">
        <f>_xlfn.XLOOKUP(B106,Use_Code_Ranking!$A$4:$A$23,Use_Code_Ranking!$B$4:$B$23,9999)</f>
        <v>1</v>
      </c>
      <c r="J106">
        <f t="shared" ca="1" si="19"/>
        <v>1</v>
      </c>
      <c r="K106">
        <f t="shared" ca="1" si="20"/>
        <v>1</v>
      </c>
      <c r="L106">
        <f t="shared" ca="1" si="21"/>
        <v>0</v>
      </c>
      <c r="M106">
        <f t="shared" ca="1" si="22"/>
        <v>0</v>
      </c>
      <c r="N106" t="str">
        <f t="shared" ca="1" si="29"/>
        <v/>
      </c>
      <c r="O106" t="str">
        <f t="shared" ca="1" si="30"/>
        <v/>
      </c>
      <c r="P106" t="str">
        <f t="shared" si="23"/>
        <v/>
      </c>
      <c r="Q106" t="str">
        <f t="shared" si="24"/>
        <v/>
      </c>
      <c r="R106" t="str">
        <f t="shared" si="25"/>
        <v/>
      </c>
      <c r="S106" t="str">
        <f t="shared" si="26"/>
        <v/>
      </c>
      <c r="U106" s="2" t="str">
        <f ca="1">IF(ISBLANK($T106),IF(S106="Irrigation","Irrigation",IF(R106="Irrigation","Irrigation",IF(Q106="Domestic","Domestic",IF(P106="Stockwatering","Stockwatering",IF(N106="IRRIGATION_AND_MUNICIPAL","Irrigation and Municipal",IF(O106="IRRIGATION_AND_DOMESTIC","Irrigation and Domestic Municipality",_xlfn.XLOOKUP(J106,Use_Code_Ranking!$B$4:$B$23,Use_Code_Ranking!$A$4:$A$23))))))),$T106)</f>
        <v>Irrigation</v>
      </c>
      <c r="W106" s="23" t="str">
        <f ca="1"/>
        <v>A013661</v>
      </c>
      <c r="X106" s="4" t="str">
        <f t="shared" ca="1" si="31"/>
        <v>Irrigation</v>
      </c>
      <c r="Y106" t="str">
        <f t="shared" ca="1" si="27"/>
        <v>N</v>
      </c>
      <c r="Z106" s="2" t="str">
        <f t="shared" ca="1" si="28"/>
        <v>N</v>
      </c>
      <c r="AA106">
        <f t="shared" ca="1" si="32"/>
        <v>0</v>
      </c>
      <c r="AB106">
        <f t="shared" ca="1" si="32"/>
        <v>0</v>
      </c>
      <c r="AC106">
        <f t="shared" ca="1" si="32"/>
        <v>20</v>
      </c>
      <c r="AD106">
        <f t="shared" ca="1" si="32"/>
        <v>20</v>
      </c>
      <c r="AE106">
        <f t="shared" ca="1" si="18"/>
        <v>10</v>
      </c>
      <c r="AF106">
        <f t="shared" ca="1" si="18"/>
        <v>10</v>
      </c>
      <c r="AG106">
        <f t="shared" ca="1" si="18"/>
        <v>0</v>
      </c>
      <c r="AH106">
        <f t="shared" ca="1" si="33"/>
        <v>0</v>
      </c>
      <c r="AI106">
        <f t="shared" ca="1" si="33"/>
        <v>0</v>
      </c>
      <c r="AJ106">
        <f t="shared" ca="1" si="33"/>
        <v>20</v>
      </c>
      <c r="AK106">
        <f t="shared" ca="1" si="33"/>
        <v>20</v>
      </c>
      <c r="AL106">
        <f t="shared" ca="1" si="34"/>
        <v>0</v>
      </c>
      <c r="AM106" s="4" t="s">
        <v>103</v>
      </c>
      <c r="AZ106">
        <f ca="1">_xlfn.XLOOKUP($X106,Return_flow_table!$A$4:$A$25,Return_flow_table!B$4:B$25)</f>
        <v>0</v>
      </c>
      <c r="BA106">
        <f ca="1">_xlfn.XLOOKUP($X106,Return_flow_table!$A$4:$A$25,Return_flow_table!C$4:C$25)</f>
        <v>0</v>
      </c>
      <c r="BB106">
        <f ca="1">_xlfn.XLOOKUP($X106,Return_flow_table!$A$4:$A$25,Return_flow_table!D$4:D$25)</f>
        <v>20</v>
      </c>
      <c r="BC106">
        <f ca="1">_xlfn.XLOOKUP($X106,Return_flow_table!$A$4:$A$25,Return_flow_table!E$4:E$25)</f>
        <v>20</v>
      </c>
      <c r="BD106">
        <f ca="1">_xlfn.XLOOKUP($X106,Return_flow_table!$A$4:$A$25,Return_flow_table!F$4:F$25)</f>
        <v>10</v>
      </c>
      <c r="BE106">
        <f ca="1">_xlfn.XLOOKUP($X106,Return_flow_table!$A$4:$A$25,Return_flow_table!G$4:G$25)</f>
        <v>10</v>
      </c>
      <c r="BF106">
        <f ca="1">_xlfn.XLOOKUP($X106,Return_flow_table!$A$4:$A$25,Return_flow_table!H$4:H$25)</f>
        <v>0</v>
      </c>
      <c r="BG106">
        <f ca="1">_xlfn.XLOOKUP($X106,Return_flow_table!$A$4:$A$25,Return_flow_table!I$4:I$25)</f>
        <v>0</v>
      </c>
      <c r="BH106">
        <f ca="1">_xlfn.XLOOKUP($X106,Return_flow_table!$A$4:$A$25,Return_flow_table!J$4:J$25)</f>
        <v>0</v>
      </c>
      <c r="BI106">
        <f ca="1">_xlfn.XLOOKUP($X106,Return_flow_table!$A$4:$A$25,Return_flow_table!K$4:K$25)</f>
        <v>20</v>
      </c>
      <c r="BJ106">
        <f ca="1">_xlfn.XLOOKUP($X106,Return_flow_table!$A$4:$A$25,Return_flow_table!L$4:L$25)</f>
        <v>20</v>
      </c>
      <c r="BK106" s="2">
        <f ca="1">_xlfn.XLOOKUP($X106,Return_flow_table!$A$4:$A$25,Return_flow_table!M$4:M$25)</f>
        <v>0</v>
      </c>
    </row>
    <row r="107" spans="1:63" x14ac:dyDescent="0.3">
      <c r="A107" t="s">
        <v>257</v>
      </c>
      <c r="B107" t="s">
        <v>98</v>
      </c>
      <c r="C107" t="s">
        <v>99</v>
      </c>
      <c r="D107">
        <v>75</v>
      </c>
      <c r="E107" t="s">
        <v>100</v>
      </c>
      <c r="F107" t="s">
        <v>100</v>
      </c>
      <c r="G107" t="s">
        <v>258</v>
      </c>
      <c r="H107" s="41" t="s">
        <v>106</v>
      </c>
      <c r="I107">
        <f>_xlfn.XLOOKUP(B107,Use_Code_Ranking!$A$4:$A$23,Use_Code_Ranking!$B$4:$B$23,9999)</f>
        <v>1</v>
      </c>
      <c r="J107">
        <f t="shared" ca="1" si="19"/>
        <v>1</v>
      </c>
      <c r="K107">
        <f t="shared" ca="1" si="20"/>
        <v>1</v>
      </c>
      <c r="L107">
        <f t="shared" ca="1" si="21"/>
        <v>0</v>
      </c>
      <c r="M107">
        <f t="shared" ca="1" si="22"/>
        <v>0</v>
      </c>
      <c r="N107" t="str">
        <f t="shared" ca="1" si="29"/>
        <v/>
      </c>
      <c r="O107" t="str">
        <f t="shared" ca="1" si="30"/>
        <v/>
      </c>
      <c r="P107" t="str">
        <f t="shared" si="23"/>
        <v/>
      </c>
      <c r="Q107" t="str">
        <f t="shared" si="24"/>
        <v/>
      </c>
      <c r="R107" t="str">
        <f t="shared" si="25"/>
        <v/>
      </c>
      <c r="S107" t="str">
        <f t="shared" si="26"/>
        <v/>
      </c>
      <c r="U107" s="2" t="str">
        <f ca="1">IF(ISBLANK($T107),IF(S107="Irrigation","Irrigation",IF(R107="Irrigation","Irrigation",IF(Q107="Domestic","Domestic",IF(P107="Stockwatering","Stockwatering",IF(N107="IRRIGATION_AND_MUNICIPAL","Irrigation and Municipal",IF(O107="IRRIGATION_AND_DOMESTIC","Irrigation and Domestic Municipality",_xlfn.XLOOKUP(J107,Use_Code_Ranking!$B$4:$B$23,Use_Code_Ranking!$A$4:$A$23))))))),$T107)</f>
        <v>Irrigation</v>
      </c>
      <c r="W107" s="23" t="str">
        <f ca="1"/>
        <v>A013684A</v>
      </c>
      <c r="X107" s="4" t="str">
        <f t="shared" ca="1" si="31"/>
        <v>Irrigation</v>
      </c>
      <c r="Y107" t="str">
        <f t="shared" ca="1" si="27"/>
        <v>N</v>
      </c>
      <c r="Z107" s="2" t="str">
        <f t="shared" ca="1" si="28"/>
        <v>N</v>
      </c>
      <c r="AA107">
        <f t="shared" ca="1" si="32"/>
        <v>0</v>
      </c>
      <c r="AB107">
        <f t="shared" ca="1" si="32"/>
        <v>0</v>
      </c>
      <c r="AC107">
        <f t="shared" ca="1" si="32"/>
        <v>20</v>
      </c>
      <c r="AD107">
        <f t="shared" ca="1" si="32"/>
        <v>20</v>
      </c>
      <c r="AE107">
        <f t="shared" ca="1" si="18"/>
        <v>10</v>
      </c>
      <c r="AF107">
        <f t="shared" ca="1" si="18"/>
        <v>10</v>
      </c>
      <c r="AG107">
        <f t="shared" ca="1" si="18"/>
        <v>0</v>
      </c>
      <c r="AH107">
        <f t="shared" ca="1" si="33"/>
        <v>0</v>
      </c>
      <c r="AI107">
        <f t="shared" ca="1" si="33"/>
        <v>0</v>
      </c>
      <c r="AJ107">
        <f t="shared" ca="1" si="33"/>
        <v>20</v>
      </c>
      <c r="AK107">
        <f t="shared" ca="1" si="33"/>
        <v>20</v>
      </c>
      <c r="AL107">
        <f t="shared" ca="1" si="34"/>
        <v>0</v>
      </c>
      <c r="AM107" s="4" t="s">
        <v>103</v>
      </c>
      <c r="AZ107">
        <f ca="1">_xlfn.XLOOKUP($X107,Return_flow_table!$A$4:$A$25,Return_flow_table!B$4:B$25)</f>
        <v>0</v>
      </c>
      <c r="BA107">
        <f ca="1">_xlfn.XLOOKUP($X107,Return_flow_table!$A$4:$A$25,Return_flow_table!C$4:C$25)</f>
        <v>0</v>
      </c>
      <c r="BB107">
        <f ca="1">_xlfn.XLOOKUP($X107,Return_flow_table!$A$4:$A$25,Return_flow_table!D$4:D$25)</f>
        <v>20</v>
      </c>
      <c r="BC107">
        <f ca="1">_xlfn.XLOOKUP($X107,Return_flow_table!$A$4:$A$25,Return_flow_table!E$4:E$25)</f>
        <v>20</v>
      </c>
      <c r="BD107">
        <f ca="1">_xlfn.XLOOKUP($X107,Return_flow_table!$A$4:$A$25,Return_flow_table!F$4:F$25)</f>
        <v>10</v>
      </c>
      <c r="BE107">
        <f ca="1">_xlfn.XLOOKUP($X107,Return_flow_table!$A$4:$A$25,Return_flow_table!G$4:G$25)</f>
        <v>10</v>
      </c>
      <c r="BF107">
        <f ca="1">_xlfn.XLOOKUP($X107,Return_flow_table!$A$4:$A$25,Return_flow_table!H$4:H$25)</f>
        <v>0</v>
      </c>
      <c r="BG107">
        <f ca="1">_xlfn.XLOOKUP($X107,Return_flow_table!$A$4:$A$25,Return_flow_table!I$4:I$25)</f>
        <v>0</v>
      </c>
      <c r="BH107">
        <f ca="1">_xlfn.XLOOKUP($X107,Return_flow_table!$A$4:$A$25,Return_flow_table!J$4:J$25)</f>
        <v>0</v>
      </c>
      <c r="BI107">
        <f ca="1">_xlfn.XLOOKUP($X107,Return_flow_table!$A$4:$A$25,Return_flow_table!K$4:K$25)</f>
        <v>20</v>
      </c>
      <c r="BJ107">
        <f ca="1">_xlfn.XLOOKUP($X107,Return_flow_table!$A$4:$A$25,Return_flow_table!L$4:L$25)</f>
        <v>20</v>
      </c>
      <c r="BK107" s="2">
        <f ca="1">_xlfn.XLOOKUP($X107,Return_flow_table!$A$4:$A$25,Return_flow_table!M$4:M$25)</f>
        <v>0</v>
      </c>
    </row>
    <row r="108" spans="1:63" x14ac:dyDescent="0.3">
      <c r="A108" t="s">
        <v>259</v>
      </c>
      <c r="B108" t="s">
        <v>154</v>
      </c>
      <c r="C108" t="s">
        <v>99</v>
      </c>
      <c r="D108">
        <v>199</v>
      </c>
      <c r="E108" t="s">
        <v>100</v>
      </c>
      <c r="F108" t="s">
        <v>100</v>
      </c>
      <c r="G108" t="s">
        <v>260</v>
      </c>
      <c r="H108" s="41" t="s">
        <v>102</v>
      </c>
      <c r="I108">
        <f>_xlfn.XLOOKUP(B108,Use_Code_Ranking!$A$4:$A$23,Use_Code_Ranking!$B$4:$B$23,9999)</f>
        <v>5</v>
      </c>
      <c r="J108">
        <f t="shared" ca="1" si="19"/>
        <v>1</v>
      </c>
      <c r="K108">
        <f t="shared" ca="1" si="20"/>
        <v>1</v>
      </c>
      <c r="L108">
        <f t="shared" ca="1" si="21"/>
        <v>0</v>
      </c>
      <c r="M108">
        <f t="shared" ca="1" si="22"/>
        <v>0</v>
      </c>
      <c r="N108" t="str">
        <f t="shared" ca="1" si="29"/>
        <v/>
      </c>
      <c r="O108" t="str">
        <f t="shared" ca="1" si="30"/>
        <v/>
      </c>
      <c r="P108" t="str">
        <f t="shared" si="23"/>
        <v/>
      </c>
      <c r="Q108" t="str">
        <f t="shared" si="24"/>
        <v/>
      </c>
      <c r="R108" t="str">
        <f t="shared" si="25"/>
        <v/>
      </c>
      <c r="S108" t="str">
        <f t="shared" si="26"/>
        <v/>
      </c>
      <c r="U108" s="2" t="str">
        <f ca="1">IF(ISBLANK($T108),IF(S108="Irrigation","Irrigation",IF(R108="Irrigation","Irrigation",IF(Q108="Domestic","Domestic",IF(P108="Stockwatering","Stockwatering",IF(N108="IRRIGATION_AND_MUNICIPAL","Irrigation and Municipal",IF(O108="IRRIGATION_AND_DOMESTIC","Irrigation and Domestic Municipality",_xlfn.XLOOKUP(J108,Use_Code_Ranking!$B$4:$B$23,Use_Code_Ranking!$A$4:$A$23))))))),$T108)</f>
        <v>Irrigation</v>
      </c>
      <c r="W108" s="23" t="str">
        <f ca="1"/>
        <v>A013684B</v>
      </c>
      <c r="X108" s="4" t="str">
        <f t="shared" ca="1" si="31"/>
        <v>Irrigation</v>
      </c>
      <c r="Y108" t="str">
        <f t="shared" ca="1" si="27"/>
        <v>N</v>
      </c>
      <c r="Z108" s="2" t="str">
        <f t="shared" ca="1" si="28"/>
        <v>N</v>
      </c>
      <c r="AA108">
        <f t="shared" ca="1" si="32"/>
        <v>0</v>
      </c>
      <c r="AB108">
        <f t="shared" ca="1" si="32"/>
        <v>0</v>
      </c>
      <c r="AC108">
        <f t="shared" ca="1" si="32"/>
        <v>20</v>
      </c>
      <c r="AD108">
        <f t="shared" ca="1" si="32"/>
        <v>20</v>
      </c>
      <c r="AE108">
        <f t="shared" ca="1" si="18"/>
        <v>10</v>
      </c>
      <c r="AF108">
        <f t="shared" ca="1" si="18"/>
        <v>10</v>
      </c>
      <c r="AG108">
        <f t="shared" ca="1" si="18"/>
        <v>0</v>
      </c>
      <c r="AH108">
        <f t="shared" ca="1" si="33"/>
        <v>0</v>
      </c>
      <c r="AI108">
        <f t="shared" ca="1" si="33"/>
        <v>0</v>
      </c>
      <c r="AJ108">
        <f t="shared" ca="1" si="33"/>
        <v>20</v>
      </c>
      <c r="AK108">
        <f t="shared" ca="1" si="33"/>
        <v>20</v>
      </c>
      <c r="AL108">
        <f t="shared" ca="1" si="34"/>
        <v>0</v>
      </c>
      <c r="AM108" s="4" t="s">
        <v>103</v>
      </c>
      <c r="AZ108">
        <f ca="1">_xlfn.XLOOKUP($X108,Return_flow_table!$A$4:$A$25,Return_flow_table!B$4:B$25)</f>
        <v>0</v>
      </c>
      <c r="BA108">
        <f ca="1">_xlfn.XLOOKUP($X108,Return_flow_table!$A$4:$A$25,Return_flow_table!C$4:C$25)</f>
        <v>0</v>
      </c>
      <c r="BB108">
        <f ca="1">_xlfn.XLOOKUP($X108,Return_flow_table!$A$4:$A$25,Return_flow_table!D$4:D$25)</f>
        <v>20</v>
      </c>
      <c r="BC108">
        <f ca="1">_xlfn.XLOOKUP($X108,Return_flow_table!$A$4:$A$25,Return_flow_table!E$4:E$25)</f>
        <v>20</v>
      </c>
      <c r="BD108">
        <f ca="1">_xlfn.XLOOKUP($X108,Return_flow_table!$A$4:$A$25,Return_flow_table!F$4:F$25)</f>
        <v>10</v>
      </c>
      <c r="BE108">
        <f ca="1">_xlfn.XLOOKUP($X108,Return_flow_table!$A$4:$A$25,Return_flow_table!G$4:G$25)</f>
        <v>10</v>
      </c>
      <c r="BF108">
        <f ca="1">_xlfn.XLOOKUP($X108,Return_flow_table!$A$4:$A$25,Return_flow_table!H$4:H$25)</f>
        <v>0</v>
      </c>
      <c r="BG108">
        <f ca="1">_xlfn.XLOOKUP($X108,Return_flow_table!$A$4:$A$25,Return_flow_table!I$4:I$25)</f>
        <v>0</v>
      </c>
      <c r="BH108">
        <f ca="1">_xlfn.XLOOKUP($X108,Return_flow_table!$A$4:$A$25,Return_flow_table!J$4:J$25)</f>
        <v>0</v>
      </c>
      <c r="BI108">
        <f ca="1">_xlfn.XLOOKUP($X108,Return_flow_table!$A$4:$A$25,Return_flow_table!K$4:K$25)</f>
        <v>20</v>
      </c>
      <c r="BJ108">
        <f ca="1">_xlfn.XLOOKUP($X108,Return_flow_table!$A$4:$A$25,Return_flow_table!L$4:L$25)</f>
        <v>20</v>
      </c>
      <c r="BK108" s="2">
        <f ca="1">_xlfn.XLOOKUP($X108,Return_flow_table!$A$4:$A$25,Return_flow_table!M$4:M$25)</f>
        <v>0</v>
      </c>
    </row>
    <row r="109" spans="1:63" x14ac:dyDescent="0.3">
      <c r="A109" t="s">
        <v>259</v>
      </c>
      <c r="B109" t="s">
        <v>98</v>
      </c>
      <c r="C109" t="s">
        <v>99</v>
      </c>
      <c r="D109">
        <v>199</v>
      </c>
      <c r="E109" t="s">
        <v>100</v>
      </c>
      <c r="F109" t="s">
        <v>100</v>
      </c>
      <c r="G109" t="s">
        <v>260</v>
      </c>
      <c r="H109" s="41" t="s">
        <v>102</v>
      </c>
      <c r="I109">
        <f>_xlfn.XLOOKUP(B109,Use_Code_Ranking!$A$4:$A$23,Use_Code_Ranking!$B$4:$B$23,9999)</f>
        <v>1</v>
      </c>
      <c r="J109">
        <f t="shared" ca="1" si="19"/>
        <v>1</v>
      </c>
      <c r="K109">
        <f t="shared" ca="1" si="20"/>
        <v>1</v>
      </c>
      <c r="L109">
        <f t="shared" ca="1" si="21"/>
        <v>0</v>
      </c>
      <c r="M109">
        <f t="shared" ca="1" si="22"/>
        <v>0</v>
      </c>
      <c r="N109" t="str">
        <f t="shared" ca="1" si="29"/>
        <v/>
      </c>
      <c r="O109" t="str">
        <f t="shared" ca="1" si="30"/>
        <v/>
      </c>
      <c r="P109" t="str">
        <f t="shared" si="23"/>
        <v/>
      </c>
      <c r="Q109" t="str">
        <f t="shared" si="24"/>
        <v/>
      </c>
      <c r="R109" t="str">
        <f t="shared" si="25"/>
        <v/>
      </c>
      <c r="S109" t="str">
        <f t="shared" si="26"/>
        <v/>
      </c>
      <c r="U109" s="2" t="str">
        <f ca="1">IF(ISBLANK($T109),IF(S109="Irrigation","Irrigation",IF(R109="Irrigation","Irrigation",IF(Q109="Domestic","Domestic",IF(P109="Stockwatering","Stockwatering",IF(N109="IRRIGATION_AND_MUNICIPAL","Irrigation and Municipal",IF(O109="IRRIGATION_AND_DOMESTIC","Irrigation and Domestic Municipality",_xlfn.XLOOKUP(J109,Use_Code_Ranking!$B$4:$B$23,Use_Code_Ranking!$A$4:$A$23))))))),$T109)</f>
        <v>Irrigation</v>
      </c>
      <c r="W109" s="23" t="str">
        <f ca="1"/>
        <v>A013695</v>
      </c>
      <c r="X109" s="4" t="str">
        <f t="shared" ca="1" si="31"/>
        <v>Irrigation</v>
      </c>
      <c r="Y109" t="str">
        <f t="shared" ca="1" si="27"/>
        <v>N</v>
      </c>
      <c r="Z109" s="2" t="str">
        <f t="shared" ca="1" si="28"/>
        <v>N</v>
      </c>
      <c r="AA109">
        <f t="shared" ca="1" si="32"/>
        <v>0</v>
      </c>
      <c r="AB109">
        <f t="shared" ca="1" si="32"/>
        <v>0</v>
      </c>
      <c r="AC109">
        <f t="shared" ca="1" si="32"/>
        <v>20</v>
      </c>
      <c r="AD109">
        <f t="shared" ca="1" si="32"/>
        <v>20</v>
      </c>
      <c r="AE109">
        <f t="shared" ca="1" si="18"/>
        <v>10</v>
      </c>
      <c r="AF109">
        <f t="shared" ca="1" si="18"/>
        <v>10</v>
      </c>
      <c r="AG109">
        <f t="shared" ca="1" si="18"/>
        <v>0</v>
      </c>
      <c r="AH109">
        <f t="shared" ca="1" si="33"/>
        <v>0</v>
      </c>
      <c r="AI109">
        <f t="shared" ca="1" si="33"/>
        <v>0</v>
      </c>
      <c r="AJ109">
        <f t="shared" ca="1" si="33"/>
        <v>20</v>
      </c>
      <c r="AK109">
        <f t="shared" ca="1" si="33"/>
        <v>20</v>
      </c>
      <c r="AL109">
        <f t="shared" ca="1" si="34"/>
        <v>0</v>
      </c>
      <c r="AM109" s="4" t="s">
        <v>103</v>
      </c>
      <c r="AZ109">
        <f ca="1">_xlfn.XLOOKUP($X109,Return_flow_table!$A$4:$A$25,Return_flow_table!B$4:B$25)</f>
        <v>0</v>
      </c>
      <c r="BA109">
        <f ca="1">_xlfn.XLOOKUP($X109,Return_flow_table!$A$4:$A$25,Return_flow_table!C$4:C$25)</f>
        <v>0</v>
      </c>
      <c r="BB109">
        <f ca="1">_xlfn.XLOOKUP($X109,Return_flow_table!$A$4:$A$25,Return_flow_table!D$4:D$25)</f>
        <v>20</v>
      </c>
      <c r="BC109">
        <f ca="1">_xlfn.XLOOKUP($X109,Return_flow_table!$A$4:$A$25,Return_flow_table!E$4:E$25)</f>
        <v>20</v>
      </c>
      <c r="BD109">
        <f ca="1">_xlfn.XLOOKUP($X109,Return_flow_table!$A$4:$A$25,Return_flow_table!F$4:F$25)</f>
        <v>10</v>
      </c>
      <c r="BE109">
        <f ca="1">_xlfn.XLOOKUP($X109,Return_flow_table!$A$4:$A$25,Return_flow_table!G$4:G$25)</f>
        <v>10</v>
      </c>
      <c r="BF109">
        <f ca="1">_xlfn.XLOOKUP($X109,Return_flow_table!$A$4:$A$25,Return_flow_table!H$4:H$25)</f>
        <v>0</v>
      </c>
      <c r="BG109">
        <f ca="1">_xlfn.XLOOKUP($X109,Return_flow_table!$A$4:$A$25,Return_flow_table!I$4:I$25)</f>
        <v>0</v>
      </c>
      <c r="BH109">
        <f ca="1">_xlfn.XLOOKUP($X109,Return_flow_table!$A$4:$A$25,Return_flow_table!J$4:J$25)</f>
        <v>0</v>
      </c>
      <c r="BI109">
        <f ca="1">_xlfn.XLOOKUP($X109,Return_flow_table!$A$4:$A$25,Return_flow_table!K$4:K$25)</f>
        <v>20</v>
      </c>
      <c r="BJ109">
        <f ca="1">_xlfn.XLOOKUP($X109,Return_flow_table!$A$4:$A$25,Return_flow_table!L$4:L$25)</f>
        <v>20</v>
      </c>
      <c r="BK109" s="2">
        <f ca="1">_xlfn.XLOOKUP($X109,Return_flow_table!$A$4:$A$25,Return_flow_table!M$4:M$25)</f>
        <v>0</v>
      </c>
    </row>
    <row r="110" spans="1:63" x14ac:dyDescent="0.3">
      <c r="A110" t="s">
        <v>261</v>
      </c>
      <c r="B110" t="s">
        <v>98</v>
      </c>
      <c r="C110" t="s">
        <v>99</v>
      </c>
      <c r="D110">
        <v>76.400000000000006</v>
      </c>
      <c r="E110" t="s">
        <v>100</v>
      </c>
      <c r="F110" t="s">
        <v>100</v>
      </c>
      <c r="G110" t="s">
        <v>238</v>
      </c>
      <c r="H110" s="41" t="s">
        <v>106</v>
      </c>
      <c r="I110">
        <f>_xlfn.XLOOKUP(B110,Use_Code_Ranking!$A$4:$A$23,Use_Code_Ranking!$B$4:$B$23,9999)</f>
        <v>1</v>
      </c>
      <c r="J110">
        <f t="shared" ca="1" si="19"/>
        <v>1</v>
      </c>
      <c r="K110">
        <f t="shared" ca="1" si="20"/>
        <v>1</v>
      </c>
      <c r="L110">
        <f t="shared" ca="1" si="21"/>
        <v>0</v>
      </c>
      <c r="M110">
        <f t="shared" ca="1" si="22"/>
        <v>0</v>
      </c>
      <c r="N110" t="str">
        <f t="shared" ca="1" si="29"/>
        <v/>
      </c>
      <c r="O110" t="str">
        <f t="shared" ca="1" si="30"/>
        <v/>
      </c>
      <c r="P110" t="str">
        <f t="shared" si="23"/>
        <v/>
      </c>
      <c r="Q110" t="str">
        <f t="shared" si="24"/>
        <v/>
      </c>
      <c r="R110" t="str">
        <f t="shared" si="25"/>
        <v/>
      </c>
      <c r="S110" t="str">
        <f t="shared" si="26"/>
        <v/>
      </c>
      <c r="U110" s="2" t="str">
        <f ca="1">IF(ISBLANK($T110),IF(S110="Irrigation","Irrigation",IF(R110="Irrigation","Irrigation",IF(Q110="Domestic","Domestic",IF(P110="Stockwatering","Stockwatering",IF(N110="IRRIGATION_AND_MUNICIPAL","Irrigation and Municipal",IF(O110="IRRIGATION_AND_DOMESTIC","Irrigation and Domestic Municipality",_xlfn.XLOOKUP(J110,Use_Code_Ranking!$B$4:$B$23,Use_Code_Ranking!$A$4:$A$23))))))),$T110)</f>
        <v>Irrigation</v>
      </c>
      <c r="W110" s="23" t="str">
        <f ca="1"/>
        <v>A013706</v>
      </c>
      <c r="X110" s="4" t="str">
        <f t="shared" ca="1" si="31"/>
        <v>Irrigation</v>
      </c>
      <c r="Y110" t="str">
        <f t="shared" ca="1" si="27"/>
        <v>N</v>
      </c>
      <c r="Z110" s="2" t="str">
        <f t="shared" ca="1" si="28"/>
        <v>N</v>
      </c>
      <c r="AA110">
        <f t="shared" ca="1" si="32"/>
        <v>0</v>
      </c>
      <c r="AB110">
        <f t="shared" ca="1" si="32"/>
        <v>0</v>
      </c>
      <c r="AC110">
        <f t="shared" ca="1" si="32"/>
        <v>20</v>
      </c>
      <c r="AD110">
        <f t="shared" ca="1" si="32"/>
        <v>20</v>
      </c>
      <c r="AE110">
        <f t="shared" ca="1" si="18"/>
        <v>10</v>
      </c>
      <c r="AF110">
        <f t="shared" ca="1" si="18"/>
        <v>10</v>
      </c>
      <c r="AG110">
        <f t="shared" ca="1" si="18"/>
        <v>0</v>
      </c>
      <c r="AH110">
        <f t="shared" ca="1" si="33"/>
        <v>0</v>
      </c>
      <c r="AI110">
        <f t="shared" ca="1" si="33"/>
        <v>0</v>
      </c>
      <c r="AJ110">
        <f t="shared" ca="1" si="33"/>
        <v>20</v>
      </c>
      <c r="AK110">
        <f t="shared" ca="1" si="33"/>
        <v>20</v>
      </c>
      <c r="AL110">
        <f t="shared" ca="1" si="34"/>
        <v>0</v>
      </c>
      <c r="AM110" s="4" t="s">
        <v>103</v>
      </c>
      <c r="AZ110">
        <f ca="1">_xlfn.XLOOKUP($X110,Return_flow_table!$A$4:$A$25,Return_flow_table!B$4:B$25)</f>
        <v>0</v>
      </c>
      <c r="BA110">
        <f ca="1">_xlfn.XLOOKUP($X110,Return_flow_table!$A$4:$A$25,Return_flow_table!C$4:C$25)</f>
        <v>0</v>
      </c>
      <c r="BB110">
        <f ca="1">_xlfn.XLOOKUP($X110,Return_flow_table!$A$4:$A$25,Return_flow_table!D$4:D$25)</f>
        <v>20</v>
      </c>
      <c r="BC110">
        <f ca="1">_xlfn.XLOOKUP($X110,Return_flow_table!$A$4:$A$25,Return_flow_table!E$4:E$25)</f>
        <v>20</v>
      </c>
      <c r="BD110">
        <f ca="1">_xlfn.XLOOKUP($X110,Return_flow_table!$A$4:$A$25,Return_flow_table!F$4:F$25)</f>
        <v>10</v>
      </c>
      <c r="BE110">
        <f ca="1">_xlfn.XLOOKUP($X110,Return_flow_table!$A$4:$A$25,Return_flow_table!G$4:G$25)</f>
        <v>10</v>
      </c>
      <c r="BF110">
        <f ca="1">_xlfn.XLOOKUP($X110,Return_flow_table!$A$4:$A$25,Return_flow_table!H$4:H$25)</f>
        <v>0</v>
      </c>
      <c r="BG110">
        <f ca="1">_xlfn.XLOOKUP($X110,Return_flow_table!$A$4:$A$25,Return_flow_table!I$4:I$25)</f>
        <v>0</v>
      </c>
      <c r="BH110">
        <f ca="1">_xlfn.XLOOKUP($X110,Return_flow_table!$A$4:$A$25,Return_flow_table!J$4:J$25)</f>
        <v>0</v>
      </c>
      <c r="BI110">
        <f ca="1">_xlfn.XLOOKUP($X110,Return_flow_table!$A$4:$A$25,Return_flow_table!K$4:K$25)</f>
        <v>20</v>
      </c>
      <c r="BJ110">
        <f ca="1">_xlfn.XLOOKUP($X110,Return_flow_table!$A$4:$A$25,Return_flow_table!L$4:L$25)</f>
        <v>20</v>
      </c>
      <c r="BK110" s="2">
        <f ca="1">_xlfn.XLOOKUP($X110,Return_flow_table!$A$4:$A$25,Return_flow_table!M$4:M$25)</f>
        <v>0</v>
      </c>
    </row>
    <row r="111" spans="1:63" x14ac:dyDescent="0.3">
      <c r="A111" t="s">
        <v>261</v>
      </c>
      <c r="B111" t="s">
        <v>154</v>
      </c>
      <c r="C111" t="s">
        <v>99</v>
      </c>
      <c r="D111">
        <v>76.400000000000006</v>
      </c>
      <c r="E111" t="s">
        <v>100</v>
      </c>
      <c r="F111" t="s">
        <v>100</v>
      </c>
      <c r="G111" t="s">
        <v>238</v>
      </c>
      <c r="H111" s="41" t="s">
        <v>106</v>
      </c>
      <c r="I111">
        <f>_xlfn.XLOOKUP(B111,Use_Code_Ranking!$A$4:$A$23,Use_Code_Ranking!$B$4:$B$23,9999)</f>
        <v>5</v>
      </c>
      <c r="J111">
        <f t="shared" ca="1" si="19"/>
        <v>1</v>
      </c>
      <c r="K111">
        <f t="shared" ca="1" si="20"/>
        <v>1</v>
      </c>
      <c r="L111">
        <f t="shared" ca="1" si="21"/>
        <v>0</v>
      </c>
      <c r="M111">
        <f t="shared" ca="1" si="22"/>
        <v>0</v>
      </c>
      <c r="N111" t="str">
        <f t="shared" ca="1" si="29"/>
        <v/>
      </c>
      <c r="O111" t="str">
        <f t="shared" ca="1" si="30"/>
        <v/>
      </c>
      <c r="P111" t="str">
        <f t="shared" si="23"/>
        <v/>
      </c>
      <c r="Q111" t="str">
        <f t="shared" si="24"/>
        <v/>
      </c>
      <c r="R111" t="str">
        <f t="shared" si="25"/>
        <v/>
      </c>
      <c r="S111" t="str">
        <f t="shared" si="26"/>
        <v/>
      </c>
      <c r="U111" s="2" t="str">
        <f ca="1">IF(ISBLANK($T111),IF(S111="Irrigation","Irrigation",IF(R111="Irrigation","Irrigation",IF(Q111="Domestic","Domestic",IF(P111="Stockwatering","Stockwatering",IF(N111="IRRIGATION_AND_MUNICIPAL","Irrigation and Municipal",IF(O111="IRRIGATION_AND_DOMESTIC","Irrigation and Domestic Municipality",_xlfn.XLOOKUP(J111,Use_Code_Ranking!$B$4:$B$23,Use_Code_Ranking!$A$4:$A$23))))))),$T111)</f>
        <v>Irrigation</v>
      </c>
      <c r="W111" s="23" t="str">
        <f ca="1"/>
        <v>A013753</v>
      </c>
      <c r="X111" s="4" t="str">
        <f t="shared" ca="1" si="31"/>
        <v>Irrigation</v>
      </c>
      <c r="Y111" t="str">
        <f t="shared" ca="1" si="27"/>
        <v>N</v>
      </c>
      <c r="Z111" s="2" t="str">
        <f t="shared" ca="1" si="28"/>
        <v>N</v>
      </c>
      <c r="AA111">
        <f t="shared" ca="1" si="32"/>
        <v>0</v>
      </c>
      <c r="AB111">
        <f t="shared" ca="1" si="32"/>
        <v>0</v>
      </c>
      <c r="AC111">
        <f t="shared" ca="1" si="32"/>
        <v>20</v>
      </c>
      <c r="AD111">
        <f t="shared" ca="1" si="32"/>
        <v>20</v>
      </c>
      <c r="AE111">
        <f t="shared" ca="1" si="18"/>
        <v>10</v>
      </c>
      <c r="AF111">
        <f t="shared" ca="1" si="18"/>
        <v>10</v>
      </c>
      <c r="AG111">
        <f t="shared" ca="1" si="18"/>
        <v>0</v>
      </c>
      <c r="AH111">
        <f t="shared" ca="1" si="33"/>
        <v>0</v>
      </c>
      <c r="AI111">
        <f t="shared" ca="1" si="33"/>
        <v>0</v>
      </c>
      <c r="AJ111">
        <f t="shared" ca="1" si="33"/>
        <v>20</v>
      </c>
      <c r="AK111">
        <f t="shared" ca="1" si="33"/>
        <v>20</v>
      </c>
      <c r="AL111">
        <f t="shared" ca="1" si="34"/>
        <v>0</v>
      </c>
      <c r="AM111" s="4" t="s">
        <v>103</v>
      </c>
      <c r="AZ111">
        <f ca="1">_xlfn.XLOOKUP($X111,Return_flow_table!$A$4:$A$25,Return_flow_table!B$4:B$25)</f>
        <v>0</v>
      </c>
      <c r="BA111">
        <f ca="1">_xlfn.XLOOKUP($X111,Return_flow_table!$A$4:$A$25,Return_flow_table!C$4:C$25)</f>
        <v>0</v>
      </c>
      <c r="BB111">
        <f ca="1">_xlfn.XLOOKUP($X111,Return_flow_table!$A$4:$A$25,Return_flow_table!D$4:D$25)</f>
        <v>20</v>
      </c>
      <c r="BC111">
        <f ca="1">_xlfn.XLOOKUP($X111,Return_flow_table!$A$4:$A$25,Return_flow_table!E$4:E$25)</f>
        <v>20</v>
      </c>
      <c r="BD111">
        <f ca="1">_xlfn.XLOOKUP($X111,Return_flow_table!$A$4:$A$25,Return_flow_table!F$4:F$25)</f>
        <v>10</v>
      </c>
      <c r="BE111">
        <f ca="1">_xlfn.XLOOKUP($X111,Return_flow_table!$A$4:$A$25,Return_flow_table!G$4:G$25)</f>
        <v>10</v>
      </c>
      <c r="BF111">
        <f ca="1">_xlfn.XLOOKUP($X111,Return_flow_table!$A$4:$A$25,Return_flow_table!H$4:H$25)</f>
        <v>0</v>
      </c>
      <c r="BG111">
        <f ca="1">_xlfn.XLOOKUP($X111,Return_flow_table!$A$4:$A$25,Return_flow_table!I$4:I$25)</f>
        <v>0</v>
      </c>
      <c r="BH111">
        <f ca="1">_xlfn.XLOOKUP($X111,Return_flow_table!$A$4:$A$25,Return_flow_table!J$4:J$25)</f>
        <v>0</v>
      </c>
      <c r="BI111">
        <f ca="1">_xlfn.XLOOKUP($X111,Return_flow_table!$A$4:$A$25,Return_flow_table!K$4:K$25)</f>
        <v>20</v>
      </c>
      <c r="BJ111">
        <f ca="1">_xlfn.XLOOKUP($X111,Return_flow_table!$A$4:$A$25,Return_flow_table!L$4:L$25)</f>
        <v>20</v>
      </c>
      <c r="BK111" s="2">
        <f ca="1">_xlfn.XLOOKUP($X111,Return_flow_table!$A$4:$A$25,Return_flow_table!M$4:M$25)</f>
        <v>0</v>
      </c>
    </row>
    <row r="112" spans="1:63" x14ac:dyDescent="0.3">
      <c r="A112" t="s">
        <v>262</v>
      </c>
      <c r="B112" t="s">
        <v>154</v>
      </c>
      <c r="C112" t="s">
        <v>99</v>
      </c>
      <c r="D112">
        <v>20.5</v>
      </c>
      <c r="E112" t="s">
        <v>100</v>
      </c>
      <c r="F112" t="s">
        <v>100</v>
      </c>
      <c r="G112" t="s">
        <v>240</v>
      </c>
      <c r="H112" s="41" t="s">
        <v>102</v>
      </c>
      <c r="I112">
        <f>_xlfn.XLOOKUP(B112,Use_Code_Ranking!$A$4:$A$23,Use_Code_Ranking!$B$4:$B$23,9999)</f>
        <v>5</v>
      </c>
      <c r="J112">
        <f t="shared" ca="1" si="19"/>
        <v>1</v>
      </c>
      <c r="K112">
        <f t="shared" ca="1" si="20"/>
        <v>1</v>
      </c>
      <c r="L112">
        <f t="shared" ca="1" si="21"/>
        <v>0</v>
      </c>
      <c r="M112">
        <f t="shared" ca="1" si="22"/>
        <v>0</v>
      </c>
      <c r="N112" t="str">
        <f t="shared" ca="1" si="29"/>
        <v/>
      </c>
      <c r="O112" t="str">
        <f t="shared" ca="1" si="30"/>
        <v/>
      </c>
      <c r="P112" t="str">
        <f t="shared" si="23"/>
        <v/>
      </c>
      <c r="Q112" t="str">
        <f t="shared" si="24"/>
        <v/>
      </c>
      <c r="R112" t="str">
        <f t="shared" si="25"/>
        <v/>
      </c>
      <c r="S112" t="str">
        <f t="shared" si="26"/>
        <v/>
      </c>
      <c r="U112" s="2" t="str">
        <f ca="1">IF(ISBLANK($T112),IF(S112="Irrigation","Irrigation",IF(R112="Irrigation","Irrigation",IF(Q112="Domestic","Domestic",IF(P112="Stockwatering","Stockwatering",IF(N112="IRRIGATION_AND_MUNICIPAL","Irrigation and Municipal",IF(O112="IRRIGATION_AND_DOMESTIC","Irrigation and Domestic Municipality",_xlfn.XLOOKUP(J112,Use_Code_Ranking!$B$4:$B$23,Use_Code_Ranking!$A$4:$A$23))))))),$T112)</f>
        <v>Irrigation</v>
      </c>
      <c r="W112" s="23" t="str">
        <f ca="1"/>
        <v>A013758</v>
      </c>
      <c r="X112" s="4" t="str">
        <f t="shared" ca="1" si="31"/>
        <v>Irrigation</v>
      </c>
      <c r="Y112" t="str">
        <f t="shared" ca="1" si="27"/>
        <v>N</v>
      </c>
      <c r="Z112" s="2" t="str">
        <f t="shared" ca="1" si="28"/>
        <v>N</v>
      </c>
      <c r="AA112">
        <f t="shared" ca="1" si="32"/>
        <v>0</v>
      </c>
      <c r="AB112">
        <f t="shared" ca="1" si="32"/>
        <v>0</v>
      </c>
      <c r="AC112">
        <f t="shared" ca="1" si="32"/>
        <v>20</v>
      </c>
      <c r="AD112">
        <f t="shared" ca="1" si="32"/>
        <v>20</v>
      </c>
      <c r="AE112">
        <f t="shared" ca="1" si="18"/>
        <v>10</v>
      </c>
      <c r="AF112">
        <f t="shared" ca="1" si="18"/>
        <v>10</v>
      </c>
      <c r="AG112">
        <f t="shared" ca="1" si="18"/>
        <v>0</v>
      </c>
      <c r="AH112">
        <f t="shared" ca="1" si="33"/>
        <v>0</v>
      </c>
      <c r="AI112">
        <f t="shared" ca="1" si="33"/>
        <v>0</v>
      </c>
      <c r="AJ112">
        <f t="shared" ca="1" si="33"/>
        <v>20</v>
      </c>
      <c r="AK112">
        <f t="shared" ca="1" si="33"/>
        <v>20</v>
      </c>
      <c r="AL112">
        <f t="shared" ca="1" si="34"/>
        <v>0</v>
      </c>
      <c r="AM112" s="4" t="s">
        <v>103</v>
      </c>
      <c r="AZ112">
        <f ca="1">_xlfn.XLOOKUP($X112,Return_flow_table!$A$4:$A$25,Return_flow_table!B$4:B$25)</f>
        <v>0</v>
      </c>
      <c r="BA112">
        <f ca="1">_xlfn.XLOOKUP($X112,Return_flow_table!$A$4:$A$25,Return_flow_table!C$4:C$25)</f>
        <v>0</v>
      </c>
      <c r="BB112">
        <f ca="1">_xlfn.XLOOKUP($X112,Return_flow_table!$A$4:$A$25,Return_flow_table!D$4:D$25)</f>
        <v>20</v>
      </c>
      <c r="BC112">
        <f ca="1">_xlfn.XLOOKUP($X112,Return_flow_table!$A$4:$A$25,Return_flow_table!E$4:E$25)</f>
        <v>20</v>
      </c>
      <c r="BD112">
        <f ca="1">_xlfn.XLOOKUP($X112,Return_flow_table!$A$4:$A$25,Return_flow_table!F$4:F$25)</f>
        <v>10</v>
      </c>
      <c r="BE112">
        <f ca="1">_xlfn.XLOOKUP($X112,Return_flow_table!$A$4:$A$25,Return_flow_table!G$4:G$25)</f>
        <v>10</v>
      </c>
      <c r="BF112">
        <f ca="1">_xlfn.XLOOKUP($X112,Return_flow_table!$A$4:$A$25,Return_flow_table!H$4:H$25)</f>
        <v>0</v>
      </c>
      <c r="BG112">
        <f ca="1">_xlfn.XLOOKUP($X112,Return_flow_table!$A$4:$A$25,Return_flow_table!I$4:I$25)</f>
        <v>0</v>
      </c>
      <c r="BH112">
        <f ca="1">_xlfn.XLOOKUP($X112,Return_flow_table!$A$4:$A$25,Return_flow_table!J$4:J$25)</f>
        <v>0</v>
      </c>
      <c r="BI112">
        <f ca="1">_xlfn.XLOOKUP($X112,Return_flow_table!$A$4:$A$25,Return_flow_table!K$4:K$25)</f>
        <v>20</v>
      </c>
      <c r="BJ112">
        <f ca="1">_xlfn.XLOOKUP($X112,Return_flow_table!$A$4:$A$25,Return_flow_table!L$4:L$25)</f>
        <v>20</v>
      </c>
      <c r="BK112" s="2">
        <f ca="1">_xlfn.XLOOKUP($X112,Return_flow_table!$A$4:$A$25,Return_flow_table!M$4:M$25)</f>
        <v>0</v>
      </c>
    </row>
    <row r="113" spans="1:63" x14ac:dyDescent="0.3">
      <c r="A113" t="s">
        <v>262</v>
      </c>
      <c r="B113" t="s">
        <v>98</v>
      </c>
      <c r="C113" t="s">
        <v>99</v>
      </c>
      <c r="D113">
        <v>20.5</v>
      </c>
      <c r="E113" t="s">
        <v>100</v>
      </c>
      <c r="F113" t="s">
        <v>100</v>
      </c>
      <c r="G113" t="s">
        <v>240</v>
      </c>
      <c r="H113" s="41" t="s">
        <v>102</v>
      </c>
      <c r="I113">
        <f>_xlfn.XLOOKUP(B113,Use_Code_Ranking!$A$4:$A$23,Use_Code_Ranking!$B$4:$B$23,9999)</f>
        <v>1</v>
      </c>
      <c r="J113">
        <f t="shared" ca="1" si="19"/>
        <v>1</v>
      </c>
      <c r="K113">
        <f t="shared" ca="1" si="20"/>
        <v>1</v>
      </c>
      <c r="L113">
        <f t="shared" ca="1" si="21"/>
        <v>0</v>
      </c>
      <c r="M113">
        <f t="shared" ca="1" si="22"/>
        <v>0</v>
      </c>
      <c r="N113" t="str">
        <f t="shared" ca="1" si="29"/>
        <v/>
      </c>
      <c r="O113" t="str">
        <f t="shared" ca="1" si="30"/>
        <v/>
      </c>
      <c r="P113" t="str">
        <f t="shared" si="23"/>
        <v/>
      </c>
      <c r="Q113" t="str">
        <f t="shared" si="24"/>
        <v/>
      </c>
      <c r="R113" t="str">
        <f t="shared" si="25"/>
        <v/>
      </c>
      <c r="S113" t="str">
        <f t="shared" si="26"/>
        <v/>
      </c>
      <c r="U113" s="2" t="str">
        <f ca="1">IF(ISBLANK($T113),IF(S113="Irrigation","Irrigation",IF(R113="Irrigation","Irrigation",IF(Q113="Domestic","Domestic",IF(P113="Stockwatering","Stockwatering",IF(N113="IRRIGATION_AND_MUNICIPAL","Irrigation and Municipal",IF(O113="IRRIGATION_AND_DOMESTIC","Irrigation and Domestic Municipality",_xlfn.XLOOKUP(J113,Use_Code_Ranking!$B$4:$B$23,Use_Code_Ranking!$A$4:$A$23))))))),$T113)</f>
        <v>Irrigation</v>
      </c>
      <c r="W113" s="23" t="str">
        <f ca="1"/>
        <v>A013789</v>
      </c>
      <c r="X113" s="4" t="str">
        <f t="shared" ca="1" si="31"/>
        <v>Irrigation</v>
      </c>
      <c r="Y113" t="str">
        <f t="shared" ca="1" si="27"/>
        <v>N</v>
      </c>
      <c r="Z113" s="2" t="str">
        <f t="shared" ca="1" si="28"/>
        <v>N</v>
      </c>
      <c r="AA113">
        <f t="shared" ca="1" si="32"/>
        <v>0</v>
      </c>
      <c r="AB113">
        <f t="shared" ca="1" si="32"/>
        <v>0</v>
      </c>
      <c r="AC113">
        <f t="shared" ca="1" si="32"/>
        <v>20</v>
      </c>
      <c r="AD113">
        <f t="shared" ca="1" si="32"/>
        <v>20</v>
      </c>
      <c r="AE113">
        <f t="shared" ca="1" si="18"/>
        <v>10</v>
      </c>
      <c r="AF113">
        <f t="shared" ca="1" si="18"/>
        <v>10</v>
      </c>
      <c r="AG113">
        <f t="shared" ca="1" si="18"/>
        <v>0</v>
      </c>
      <c r="AH113">
        <f t="shared" ca="1" si="33"/>
        <v>0</v>
      </c>
      <c r="AI113">
        <f t="shared" ca="1" si="33"/>
        <v>0</v>
      </c>
      <c r="AJ113">
        <f t="shared" ca="1" si="33"/>
        <v>20</v>
      </c>
      <c r="AK113">
        <f t="shared" ca="1" si="33"/>
        <v>20</v>
      </c>
      <c r="AL113">
        <f t="shared" ca="1" si="34"/>
        <v>0</v>
      </c>
      <c r="AM113" s="4" t="s">
        <v>103</v>
      </c>
      <c r="AZ113">
        <f ca="1">_xlfn.XLOOKUP($X113,Return_flow_table!$A$4:$A$25,Return_flow_table!B$4:B$25)</f>
        <v>0</v>
      </c>
      <c r="BA113">
        <f ca="1">_xlfn.XLOOKUP($X113,Return_flow_table!$A$4:$A$25,Return_flow_table!C$4:C$25)</f>
        <v>0</v>
      </c>
      <c r="BB113">
        <f ca="1">_xlfn.XLOOKUP($X113,Return_flow_table!$A$4:$A$25,Return_flow_table!D$4:D$25)</f>
        <v>20</v>
      </c>
      <c r="BC113">
        <f ca="1">_xlfn.XLOOKUP($X113,Return_flow_table!$A$4:$A$25,Return_flow_table!E$4:E$25)</f>
        <v>20</v>
      </c>
      <c r="BD113">
        <f ca="1">_xlfn.XLOOKUP($X113,Return_flow_table!$A$4:$A$25,Return_flow_table!F$4:F$25)</f>
        <v>10</v>
      </c>
      <c r="BE113">
        <f ca="1">_xlfn.XLOOKUP($X113,Return_flow_table!$A$4:$A$25,Return_flow_table!G$4:G$25)</f>
        <v>10</v>
      </c>
      <c r="BF113">
        <f ca="1">_xlfn.XLOOKUP($X113,Return_flow_table!$A$4:$A$25,Return_flow_table!H$4:H$25)</f>
        <v>0</v>
      </c>
      <c r="BG113">
        <f ca="1">_xlfn.XLOOKUP($X113,Return_flow_table!$A$4:$A$25,Return_flow_table!I$4:I$25)</f>
        <v>0</v>
      </c>
      <c r="BH113">
        <f ca="1">_xlfn.XLOOKUP($X113,Return_flow_table!$A$4:$A$25,Return_flow_table!J$4:J$25)</f>
        <v>0</v>
      </c>
      <c r="BI113">
        <f ca="1">_xlfn.XLOOKUP($X113,Return_flow_table!$A$4:$A$25,Return_flow_table!K$4:K$25)</f>
        <v>20</v>
      </c>
      <c r="BJ113">
        <f ca="1">_xlfn.XLOOKUP($X113,Return_flow_table!$A$4:$A$25,Return_flow_table!L$4:L$25)</f>
        <v>20</v>
      </c>
      <c r="BK113" s="2">
        <f ca="1">_xlfn.XLOOKUP($X113,Return_flow_table!$A$4:$A$25,Return_flow_table!M$4:M$25)</f>
        <v>0</v>
      </c>
    </row>
    <row r="114" spans="1:63" x14ac:dyDescent="0.3">
      <c r="A114" t="s">
        <v>263</v>
      </c>
      <c r="B114" t="s">
        <v>154</v>
      </c>
      <c r="C114" t="s">
        <v>99</v>
      </c>
      <c r="D114">
        <v>170.6</v>
      </c>
      <c r="E114" t="s">
        <v>100</v>
      </c>
      <c r="F114" t="s">
        <v>100</v>
      </c>
      <c r="G114" t="s">
        <v>264</v>
      </c>
      <c r="H114" s="41" t="s">
        <v>265</v>
      </c>
      <c r="I114">
        <f>_xlfn.XLOOKUP(B114,Use_Code_Ranking!$A$4:$A$23,Use_Code_Ranking!$B$4:$B$23,9999)</f>
        <v>5</v>
      </c>
      <c r="J114">
        <f t="shared" ca="1" si="19"/>
        <v>1</v>
      </c>
      <c r="K114">
        <f t="shared" ca="1" si="20"/>
        <v>1</v>
      </c>
      <c r="L114">
        <f t="shared" ca="1" si="21"/>
        <v>0</v>
      </c>
      <c r="M114">
        <f t="shared" ca="1" si="22"/>
        <v>0</v>
      </c>
      <c r="N114" t="str">
        <f t="shared" ca="1" si="29"/>
        <v/>
      </c>
      <c r="O114" t="str">
        <f t="shared" ca="1" si="30"/>
        <v/>
      </c>
      <c r="P114" t="str">
        <f t="shared" si="23"/>
        <v/>
      </c>
      <c r="Q114" t="str">
        <f t="shared" si="24"/>
        <v/>
      </c>
      <c r="R114" t="str">
        <f t="shared" si="25"/>
        <v/>
      </c>
      <c r="S114" t="str">
        <f t="shared" si="26"/>
        <v/>
      </c>
      <c r="U114" s="2" t="str">
        <f ca="1">IF(ISBLANK($T114),IF(S114="Irrigation","Irrigation",IF(R114="Irrigation","Irrigation",IF(Q114="Domestic","Domestic",IF(P114="Stockwatering","Stockwatering",IF(N114="IRRIGATION_AND_MUNICIPAL","Irrigation and Municipal",IF(O114="IRRIGATION_AND_DOMESTIC","Irrigation and Domestic Municipality",_xlfn.XLOOKUP(J114,Use_Code_Ranking!$B$4:$B$23,Use_Code_Ranking!$A$4:$A$23))))))),$T114)</f>
        <v>Irrigation</v>
      </c>
      <c r="W114" s="23" t="str">
        <f ca="1"/>
        <v>A013810</v>
      </c>
      <c r="X114" s="4" t="str">
        <f t="shared" ca="1" si="31"/>
        <v>Domestic</v>
      </c>
      <c r="Y114" t="str">
        <f t="shared" ca="1" si="27"/>
        <v>N</v>
      </c>
      <c r="Z114" s="2" t="str">
        <f t="shared" ca="1" si="28"/>
        <v>N</v>
      </c>
      <c r="AA114">
        <f t="shared" ca="1" si="32"/>
        <v>0</v>
      </c>
      <c r="AB114">
        <f t="shared" ca="1" si="32"/>
        <v>0</v>
      </c>
      <c r="AC114">
        <f t="shared" ca="1" si="32"/>
        <v>0</v>
      </c>
      <c r="AD114">
        <f t="shared" ca="1" si="32"/>
        <v>0</v>
      </c>
      <c r="AE114">
        <f t="shared" ca="1" si="18"/>
        <v>0</v>
      </c>
      <c r="AF114">
        <f t="shared" ca="1" si="18"/>
        <v>0</v>
      </c>
      <c r="AG114">
        <f t="shared" ca="1" si="18"/>
        <v>0</v>
      </c>
      <c r="AH114">
        <f t="shared" ca="1" si="33"/>
        <v>0</v>
      </c>
      <c r="AI114">
        <f t="shared" ca="1" si="33"/>
        <v>0</v>
      </c>
      <c r="AJ114">
        <f t="shared" ca="1" si="33"/>
        <v>0</v>
      </c>
      <c r="AK114">
        <f t="shared" ca="1" si="33"/>
        <v>0</v>
      </c>
      <c r="AL114">
        <f t="shared" ca="1" si="34"/>
        <v>0</v>
      </c>
      <c r="AM114" s="4" t="s">
        <v>103</v>
      </c>
      <c r="AZ114">
        <f ca="1">_xlfn.XLOOKUP($X114,Return_flow_table!$A$4:$A$25,Return_flow_table!B$4:B$25)</f>
        <v>0</v>
      </c>
      <c r="BA114">
        <f ca="1">_xlfn.XLOOKUP($X114,Return_flow_table!$A$4:$A$25,Return_flow_table!C$4:C$25)</f>
        <v>0</v>
      </c>
      <c r="BB114">
        <f ca="1">_xlfn.XLOOKUP($X114,Return_flow_table!$A$4:$A$25,Return_flow_table!D$4:D$25)</f>
        <v>0</v>
      </c>
      <c r="BC114">
        <f ca="1">_xlfn.XLOOKUP($X114,Return_flow_table!$A$4:$A$25,Return_flow_table!E$4:E$25)</f>
        <v>0</v>
      </c>
      <c r="BD114">
        <f ca="1">_xlfn.XLOOKUP($X114,Return_flow_table!$A$4:$A$25,Return_flow_table!F$4:F$25)</f>
        <v>0</v>
      </c>
      <c r="BE114">
        <f ca="1">_xlfn.XLOOKUP($X114,Return_flow_table!$A$4:$A$25,Return_flow_table!G$4:G$25)</f>
        <v>0</v>
      </c>
      <c r="BF114">
        <f ca="1">_xlfn.XLOOKUP($X114,Return_flow_table!$A$4:$A$25,Return_flow_table!H$4:H$25)</f>
        <v>0</v>
      </c>
      <c r="BG114">
        <f ca="1">_xlfn.XLOOKUP($X114,Return_flow_table!$A$4:$A$25,Return_flow_table!I$4:I$25)</f>
        <v>0</v>
      </c>
      <c r="BH114">
        <f ca="1">_xlfn.XLOOKUP($X114,Return_flow_table!$A$4:$A$25,Return_flow_table!J$4:J$25)</f>
        <v>0</v>
      </c>
      <c r="BI114">
        <f ca="1">_xlfn.XLOOKUP($X114,Return_flow_table!$A$4:$A$25,Return_flow_table!K$4:K$25)</f>
        <v>0</v>
      </c>
      <c r="BJ114">
        <f ca="1">_xlfn.XLOOKUP($X114,Return_flow_table!$A$4:$A$25,Return_flow_table!L$4:L$25)</f>
        <v>0</v>
      </c>
      <c r="BK114" s="2">
        <f ca="1">_xlfn.XLOOKUP($X114,Return_flow_table!$A$4:$A$25,Return_flow_table!M$4:M$25)</f>
        <v>0</v>
      </c>
    </row>
    <row r="115" spans="1:63" x14ac:dyDescent="0.3">
      <c r="A115" t="s">
        <v>263</v>
      </c>
      <c r="B115" t="s">
        <v>98</v>
      </c>
      <c r="C115" t="s">
        <v>99</v>
      </c>
      <c r="D115">
        <v>170.6</v>
      </c>
      <c r="E115" t="s">
        <v>100</v>
      </c>
      <c r="F115" t="s">
        <v>100</v>
      </c>
      <c r="G115" t="s">
        <v>264</v>
      </c>
      <c r="H115" s="41" t="s">
        <v>265</v>
      </c>
      <c r="I115">
        <f>_xlfn.XLOOKUP(B115,Use_Code_Ranking!$A$4:$A$23,Use_Code_Ranking!$B$4:$B$23,9999)</f>
        <v>1</v>
      </c>
      <c r="J115">
        <f t="shared" ca="1" si="19"/>
        <v>1</v>
      </c>
      <c r="K115">
        <f t="shared" ca="1" si="20"/>
        <v>1</v>
      </c>
      <c r="L115">
        <f t="shared" ca="1" si="21"/>
        <v>0</v>
      </c>
      <c r="M115">
        <f t="shared" ca="1" si="22"/>
        <v>0</v>
      </c>
      <c r="N115" t="str">
        <f t="shared" ca="1" si="29"/>
        <v/>
      </c>
      <c r="O115" t="str">
        <f t="shared" ca="1" si="30"/>
        <v/>
      </c>
      <c r="P115" t="str">
        <f t="shared" si="23"/>
        <v/>
      </c>
      <c r="Q115" t="str">
        <f t="shared" si="24"/>
        <v/>
      </c>
      <c r="R115" t="str">
        <f t="shared" si="25"/>
        <v/>
      </c>
      <c r="S115" t="str">
        <f t="shared" si="26"/>
        <v/>
      </c>
      <c r="U115" s="2" t="str">
        <f ca="1">IF(ISBLANK($T115),IF(S115="Irrigation","Irrigation",IF(R115="Irrigation","Irrigation",IF(Q115="Domestic","Domestic",IF(P115="Stockwatering","Stockwatering",IF(N115="IRRIGATION_AND_MUNICIPAL","Irrigation and Municipal",IF(O115="IRRIGATION_AND_DOMESTIC","Irrigation and Domestic Municipality",_xlfn.XLOOKUP(J115,Use_Code_Ranking!$B$4:$B$23,Use_Code_Ranking!$A$4:$A$23))))))),$T115)</f>
        <v>Irrigation</v>
      </c>
      <c r="W115" s="23" t="str">
        <f ca="1"/>
        <v>A013811</v>
      </c>
      <c r="X115" s="4" t="str">
        <f t="shared" ca="1" si="31"/>
        <v>Irrigation</v>
      </c>
      <c r="Y115" t="str">
        <f t="shared" ca="1" si="27"/>
        <v>N</v>
      </c>
      <c r="Z115" s="2" t="str">
        <f t="shared" ca="1" si="28"/>
        <v>N</v>
      </c>
      <c r="AA115">
        <f t="shared" ca="1" si="32"/>
        <v>0</v>
      </c>
      <c r="AB115">
        <f t="shared" ca="1" si="32"/>
        <v>0</v>
      </c>
      <c r="AC115">
        <f t="shared" ca="1" si="32"/>
        <v>20</v>
      </c>
      <c r="AD115">
        <f t="shared" ca="1" si="32"/>
        <v>20</v>
      </c>
      <c r="AE115">
        <f t="shared" ca="1" si="18"/>
        <v>10</v>
      </c>
      <c r="AF115">
        <f t="shared" ca="1" si="18"/>
        <v>10</v>
      </c>
      <c r="AG115">
        <f t="shared" ca="1" si="18"/>
        <v>0</v>
      </c>
      <c r="AH115">
        <f t="shared" ca="1" si="33"/>
        <v>0</v>
      </c>
      <c r="AI115">
        <f t="shared" ca="1" si="33"/>
        <v>0</v>
      </c>
      <c r="AJ115">
        <f t="shared" ca="1" si="33"/>
        <v>20</v>
      </c>
      <c r="AK115">
        <f t="shared" ca="1" si="33"/>
        <v>20</v>
      </c>
      <c r="AL115">
        <f t="shared" ca="1" si="34"/>
        <v>0</v>
      </c>
      <c r="AM115" s="4" t="s">
        <v>103</v>
      </c>
      <c r="AZ115">
        <f ca="1">_xlfn.XLOOKUP($X115,Return_flow_table!$A$4:$A$25,Return_flow_table!B$4:B$25)</f>
        <v>0</v>
      </c>
      <c r="BA115">
        <f ca="1">_xlfn.XLOOKUP($X115,Return_flow_table!$A$4:$A$25,Return_flow_table!C$4:C$25)</f>
        <v>0</v>
      </c>
      <c r="BB115">
        <f ca="1">_xlfn.XLOOKUP($X115,Return_flow_table!$A$4:$A$25,Return_flow_table!D$4:D$25)</f>
        <v>20</v>
      </c>
      <c r="BC115">
        <f ca="1">_xlfn.XLOOKUP($X115,Return_flow_table!$A$4:$A$25,Return_flow_table!E$4:E$25)</f>
        <v>20</v>
      </c>
      <c r="BD115">
        <f ca="1">_xlfn.XLOOKUP($X115,Return_flow_table!$A$4:$A$25,Return_flow_table!F$4:F$25)</f>
        <v>10</v>
      </c>
      <c r="BE115">
        <f ca="1">_xlfn.XLOOKUP($X115,Return_flow_table!$A$4:$A$25,Return_flow_table!G$4:G$25)</f>
        <v>10</v>
      </c>
      <c r="BF115">
        <f ca="1">_xlfn.XLOOKUP($X115,Return_flow_table!$A$4:$A$25,Return_flow_table!H$4:H$25)</f>
        <v>0</v>
      </c>
      <c r="BG115">
        <f ca="1">_xlfn.XLOOKUP($X115,Return_flow_table!$A$4:$A$25,Return_flow_table!I$4:I$25)</f>
        <v>0</v>
      </c>
      <c r="BH115">
        <f ca="1">_xlfn.XLOOKUP($X115,Return_flow_table!$A$4:$A$25,Return_flow_table!J$4:J$25)</f>
        <v>0</v>
      </c>
      <c r="BI115">
        <f ca="1">_xlfn.XLOOKUP($X115,Return_flow_table!$A$4:$A$25,Return_flow_table!K$4:K$25)</f>
        <v>20</v>
      </c>
      <c r="BJ115">
        <f ca="1">_xlfn.XLOOKUP($X115,Return_flow_table!$A$4:$A$25,Return_flow_table!L$4:L$25)</f>
        <v>20</v>
      </c>
      <c r="BK115" s="2">
        <f ca="1">_xlfn.XLOOKUP($X115,Return_flow_table!$A$4:$A$25,Return_flow_table!M$4:M$25)</f>
        <v>0</v>
      </c>
    </row>
    <row r="116" spans="1:63" x14ac:dyDescent="0.3">
      <c r="A116" t="s">
        <v>266</v>
      </c>
      <c r="B116" t="s">
        <v>98</v>
      </c>
      <c r="C116" t="s">
        <v>99</v>
      </c>
      <c r="D116">
        <v>190.2</v>
      </c>
      <c r="E116" t="s">
        <v>100</v>
      </c>
      <c r="F116" t="s">
        <v>100</v>
      </c>
      <c r="G116" t="s">
        <v>264</v>
      </c>
      <c r="H116" s="41" t="s">
        <v>265</v>
      </c>
      <c r="I116">
        <f>_xlfn.XLOOKUP(B116,Use_Code_Ranking!$A$4:$A$23,Use_Code_Ranking!$B$4:$B$23,9999)</f>
        <v>1</v>
      </c>
      <c r="J116">
        <f t="shared" ca="1" si="19"/>
        <v>1</v>
      </c>
      <c r="K116">
        <f t="shared" ca="1" si="20"/>
        <v>1</v>
      </c>
      <c r="L116">
        <f t="shared" ca="1" si="21"/>
        <v>0</v>
      </c>
      <c r="M116">
        <f t="shared" ca="1" si="22"/>
        <v>0</v>
      </c>
      <c r="N116" t="str">
        <f t="shared" ca="1" si="29"/>
        <v/>
      </c>
      <c r="O116" t="str">
        <f t="shared" ca="1" si="30"/>
        <v/>
      </c>
      <c r="P116" t="str">
        <f t="shared" si="23"/>
        <v/>
      </c>
      <c r="Q116" t="str">
        <f t="shared" si="24"/>
        <v/>
      </c>
      <c r="R116" t="str">
        <f t="shared" si="25"/>
        <v/>
      </c>
      <c r="S116" t="str">
        <f t="shared" si="26"/>
        <v/>
      </c>
      <c r="U116" s="2" t="str">
        <f ca="1">IF(ISBLANK($T116),IF(S116="Irrigation","Irrigation",IF(R116="Irrigation","Irrigation",IF(Q116="Domestic","Domestic",IF(P116="Stockwatering","Stockwatering",IF(N116="IRRIGATION_AND_MUNICIPAL","Irrigation and Municipal",IF(O116="IRRIGATION_AND_DOMESTIC","Irrigation and Domestic Municipality",_xlfn.XLOOKUP(J116,Use_Code_Ranking!$B$4:$B$23,Use_Code_Ranking!$A$4:$A$23))))))),$T116)</f>
        <v>Irrigation</v>
      </c>
      <c r="W116" s="23" t="str">
        <f ca="1"/>
        <v>A013831</v>
      </c>
      <c r="X116" s="4" t="str">
        <f t="shared" ca="1" si="31"/>
        <v>Irrigation and Municipal</v>
      </c>
      <c r="Y116" t="str">
        <f t="shared" ca="1" si="27"/>
        <v>N</v>
      </c>
      <c r="Z116" s="2" t="str">
        <f t="shared" ca="1" si="28"/>
        <v>N</v>
      </c>
      <c r="AA116">
        <f t="shared" ca="1" si="32"/>
        <v>0</v>
      </c>
      <c r="AB116">
        <f t="shared" ca="1" si="32"/>
        <v>0</v>
      </c>
      <c r="AC116">
        <f t="shared" ca="1" si="32"/>
        <v>0</v>
      </c>
      <c r="AD116">
        <f t="shared" ca="1" si="32"/>
        <v>0</v>
      </c>
      <c r="AE116">
        <f t="shared" ca="1" si="18"/>
        <v>0</v>
      </c>
      <c r="AF116">
        <f t="shared" ca="1" si="18"/>
        <v>0</v>
      </c>
      <c r="AG116">
        <f t="shared" ca="1" si="18"/>
        <v>0</v>
      </c>
      <c r="AH116">
        <f t="shared" ca="1" si="33"/>
        <v>0</v>
      </c>
      <c r="AI116">
        <f t="shared" ca="1" si="33"/>
        <v>0</v>
      </c>
      <c r="AJ116">
        <f t="shared" ca="1" si="33"/>
        <v>0</v>
      </c>
      <c r="AK116">
        <f t="shared" ca="1" si="33"/>
        <v>0</v>
      </c>
      <c r="AL116">
        <f t="shared" ca="1" si="34"/>
        <v>0</v>
      </c>
      <c r="AM116" s="4" t="s">
        <v>103</v>
      </c>
      <c r="AZ116">
        <f ca="1">_xlfn.XLOOKUP($X116,Return_flow_table!$A$4:$A$25,Return_flow_table!B$4:B$25)</f>
        <v>0</v>
      </c>
      <c r="BA116">
        <f ca="1">_xlfn.XLOOKUP($X116,Return_flow_table!$A$4:$A$25,Return_flow_table!C$4:C$25)</f>
        <v>0</v>
      </c>
      <c r="BB116">
        <f ca="1">_xlfn.XLOOKUP($X116,Return_flow_table!$A$4:$A$25,Return_flow_table!D$4:D$25)</f>
        <v>0</v>
      </c>
      <c r="BC116">
        <f ca="1">_xlfn.XLOOKUP($X116,Return_flow_table!$A$4:$A$25,Return_flow_table!E$4:E$25)</f>
        <v>0</v>
      </c>
      <c r="BD116">
        <f ca="1">_xlfn.XLOOKUP($X116,Return_flow_table!$A$4:$A$25,Return_flow_table!F$4:F$25)</f>
        <v>0</v>
      </c>
      <c r="BE116">
        <f ca="1">_xlfn.XLOOKUP($X116,Return_flow_table!$A$4:$A$25,Return_flow_table!G$4:G$25)</f>
        <v>0</v>
      </c>
      <c r="BF116">
        <f ca="1">_xlfn.XLOOKUP($X116,Return_flow_table!$A$4:$A$25,Return_flow_table!H$4:H$25)</f>
        <v>0</v>
      </c>
      <c r="BG116">
        <f ca="1">_xlfn.XLOOKUP($X116,Return_flow_table!$A$4:$A$25,Return_flow_table!I$4:I$25)</f>
        <v>0</v>
      </c>
      <c r="BH116">
        <f ca="1">_xlfn.XLOOKUP($X116,Return_flow_table!$A$4:$A$25,Return_flow_table!J$4:J$25)</f>
        <v>0</v>
      </c>
      <c r="BI116">
        <f ca="1">_xlfn.XLOOKUP($X116,Return_flow_table!$A$4:$A$25,Return_flow_table!K$4:K$25)</f>
        <v>0</v>
      </c>
      <c r="BJ116">
        <f ca="1">_xlfn.XLOOKUP($X116,Return_flow_table!$A$4:$A$25,Return_flow_table!L$4:L$25)</f>
        <v>0</v>
      </c>
      <c r="BK116" s="2">
        <f ca="1">_xlfn.XLOOKUP($X116,Return_flow_table!$A$4:$A$25,Return_flow_table!M$4:M$25)</f>
        <v>0</v>
      </c>
    </row>
    <row r="117" spans="1:63" x14ac:dyDescent="0.3">
      <c r="A117" t="s">
        <v>267</v>
      </c>
      <c r="B117" t="s">
        <v>98</v>
      </c>
      <c r="C117" t="s">
        <v>99</v>
      </c>
      <c r="D117">
        <v>46.7</v>
      </c>
      <c r="E117" t="s">
        <v>100</v>
      </c>
      <c r="F117" t="s">
        <v>100</v>
      </c>
      <c r="G117" t="s">
        <v>268</v>
      </c>
      <c r="H117" s="41" t="s">
        <v>178</v>
      </c>
      <c r="I117">
        <f>_xlfn.XLOOKUP(B117,Use_Code_Ranking!$A$4:$A$23,Use_Code_Ranking!$B$4:$B$23,9999)</f>
        <v>1</v>
      </c>
      <c r="J117">
        <f t="shared" ca="1" si="19"/>
        <v>1</v>
      </c>
      <c r="K117">
        <f t="shared" ca="1" si="20"/>
        <v>1</v>
      </c>
      <c r="L117">
        <f t="shared" ca="1" si="21"/>
        <v>0</v>
      </c>
      <c r="M117">
        <f t="shared" ca="1" si="22"/>
        <v>0</v>
      </c>
      <c r="N117" t="str">
        <f t="shared" ca="1" si="29"/>
        <v/>
      </c>
      <c r="O117" t="str">
        <f t="shared" ca="1" si="30"/>
        <v/>
      </c>
      <c r="P117" t="str">
        <f t="shared" si="23"/>
        <v/>
      </c>
      <c r="Q117" t="str">
        <f t="shared" si="24"/>
        <v/>
      </c>
      <c r="R117" t="str">
        <f t="shared" si="25"/>
        <v/>
      </c>
      <c r="S117" t="str">
        <f t="shared" si="26"/>
        <v/>
      </c>
      <c r="U117" s="2" t="str">
        <f ca="1">IF(ISBLANK($T117),IF(S117="Irrigation","Irrigation",IF(R117="Irrigation","Irrigation",IF(Q117="Domestic","Domestic",IF(P117="Stockwatering","Stockwatering",IF(N117="IRRIGATION_AND_MUNICIPAL","Irrigation and Municipal",IF(O117="IRRIGATION_AND_DOMESTIC","Irrigation and Domestic Municipality",_xlfn.XLOOKUP(J117,Use_Code_Ranking!$B$4:$B$23,Use_Code_Ranking!$A$4:$A$23))))))),$T117)</f>
        <v>Irrigation</v>
      </c>
      <c r="W117" s="23" t="str">
        <f ca="1"/>
        <v>A013832</v>
      </c>
      <c r="X117" s="4" t="str">
        <f t="shared" ca="1" si="31"/>
        <v>Irrigation</v>
      </c>
      <c r="Y117" t="str">
        <f t="shared" ca="1" si="27"/>
        <v>N</v>
      </c>
      <c r="Z117" s="2" t="str">
        <f t="shared" ca="1" si="28"/>
        <v>N</v>
      </c>
      <c r="AA117">
        <f t="shared" ca="1" si="32"/>
        <v>0</v>
      </c>
      <c r="AB117">
        <f t="shared" ca="1" si="32"/>
        <v>0</v>
      </c>
      <c r="AC117">
        <f t="shared" ca="1" si="32"/>
        <v>20</v>
      </c>
      <c r="AD117">
        <f t="shared" ca="1" si="32"/>
        <v>20</v>
      </c>
      <c r="AE117">
        <f t="shared" ca="1" si="18"/>
        <v>10</v>
      </c>
      <c r="AF117">
        <f t="shared" ca="1" si="18"/>
        <v>10</v>
      </c>
      <c r="AG117">
        <f t="shared" ca="1" si="18"/>
        <v>0</v>
      </c>
      <c r="AH117">
        <f t="shared" ca="1" si="33"/>
        <v>0</v>
      </c>
      <c r="AI117">
        <f t="shared" ca="1" si="33"/>
        <v>0</v>
      </c>
      <c r="AJ117">
        <f t="shared" ca="1" si="33"/>
        <v>20</v>
      </c>
      <c r="AK117">
        <f t="shared" ca="1" si="33"/>
        <v>20</v>
      </c>
      <c r="AL117">
        <f t="shared" ca="1" si="34"/>
        <v>0</v>
      </c>
      <c r="AM117" s="4" t="s">
        <v>103</v>
      </c>
      <c r="AZ117">
        <f ca="1">_xlfn.XLOOKUP($X117,Return_flow_table!$A$4:$A$25,Return_flow_table!B$4:B$25)</f>
        <v>0</v>
      </c>
      <c r="BA117">
        <f ca="1">_xlfn.XLOOKUP($X117,Return_flow_table!$A$4:$A$25,Return_flow_table!C$4:C$25)</f>
        <v>0</v>
      </c>
      <c r="BB117">
        <f ca="1">_xlfn.XLOOKUP($X117,Return_flow_table!$A$4:$A$25,Return_flow_table!D$4:D$25)</f>
        <v>20</v>
      </c>
      <c r="BC117">
        <f ca="1">_xlfn.XLOOKUP($X117,Return_flow_table!$A$4:$A$25,Return_flow_table!E$4:E$25)</f>
        <v>20</v>
      </c>
      <c r="BD117">
        <f ca="1">_xlfn.XLOOKUP($X117,Return_flow_table!$A$4:$A$25,Return_flow_table!F$4:F$25)</f>
        <v>10</v>
      </c>
      <c r="BE117">
        <f ca="1">_xlfn.XLOOKUP($X117,Return_flow_table!$A$4:$A$25,Return_flow_table!G$4:G$25)</f>
        <v>10</v>
      </c>
      <c r="BF117">
        <f ca="1">_xlfn.XLOOKUP($X117,Return_flow_table!$A$4:$A$25,Return_flow_table!H$4:H$25)</f>
        <v>0</v>
      </c>
      <c r="BG117">
        <f ca="1">_xlfn.XLOOKUP($X117,Return_flow_table!$A$4:$A$25,Return_flow_table!I$4:I$25)</f>
        <v>0</v>
      </c>
      <c r="BH117">
        <f ca="1">_xlfn.XLOOKUP($X117,Return_flow_table!$A$4:$A$25,Return_flow_table!J$4:J$25)</f>
        <v>0</v>
      </c>
      <c r="BI117">
        <f ca="1">_xlfn.XLOOKUP($X117,Return_flow_table!$A$4:$A$25,Return_flow_table!K$4:K$25)</f>
        <v>20</v>
      </c>
      <c r="BJ117">
        <f ca="1">_xlfn.XLOOKUP($X117,Return_flow_table!$A$4:$A$25,Return_flow_table!L$4:L$25)</f>
        <v>20</v>
      </c>
      <c r="BK117" s="2">
        <f ca="1">_xlfn.XLOOKUP($X117,Return_flow_table!$A$4:$A$25,Return_flow_table!M$4:M$25)</f>
        <v>0</v>
      </c>
    </row>
    <row r="118" spans="1:63" x14ac:dyDescent="0.3">
      <c r="A118" t="s">
        <v>269</v>
      </c>
      <c r="B118" t="s">
        <v>98</v>
      </c>
      <c r="C118" t="s">
        <v>99</v>
      </c>
      <c r="D118">
        <v>36.5</v>
      </c>
      <c r="E118" t="s">
        <v>100</v>
      </c>
      <c r="F118" t="s">
        <v>100</v>
      </c>
      <c r="G118" t="s">
        <v>270</v>
      </c>
      <c r="H118" s="41" t="s">
        <v>102</v>
      </c>
      <c r="I118">
        <f>_xlfn.XLOOKUP(B118,Use_Code_Ranking!$A$4:$A$23,Use_Code_Ranking!$B$4:$B$23,9999)</f>
        <v>1</v>
      </c>
      <c r="J118">
        <f t="shared" ca="1" si="19"/>
        <v>1</v>
      </c>
      <c r="K118">
        <f t="shared" ca="1" si="20"/>
        <v>1</v>
      </c>
      <c r="L118">
        <f t="shared" ca="1" si="21"/>
        <v>0</v>
      </c>
      <c r="M118">
        <f t="shared" ca="1" si="22"/>
        <v>0</v>
      </c>
      <c r="N118" t="str">
        <f t="shared" ca="1" si="29"/>
        <v/>
      </c>
      <c r="O118" t="str">
        <f t="shared" ca="1" si="30"/>
        <v/>
      </c>
      <c r="P118" t="str">
        <f t="shared" si="23"/>
        <v/>
      </c>
      <c r="Q118" t="str">
        <f t="shared" si="24"/>
        <v/>
      </c>
      <c r="R118" t="str">
        <f t="shared" si="25"/>
        <v/>
      </c>
      <c r="S118" t="str">
        <f t="shared" si="26"/>
        <v/>
      </c>
      <c r="U118" s="2" t="str">
        <f ca="1">IF(ISBLANK($T118),IF(S118="Irrigation","Irrigation",IF(R118="Irrigation","Irrigation",IF(Q118="Domestic","Domestic",IF(P118="Stockwatering","Stockwatering",IF(N118="IRRIGATION_AND_MUNICIPAL","Irrigation and Municipal",IF(O118="IRRIGATION_AND_DOMESTIC","Irrigation and Domestic Municipality",_xlfn.XLOOKUP(J118,Use_Code_Ranking!$B$4:$B$23,Use_Code_Ranking!$A$4:$A$23))))))),$T118)</f>
        <v>Irrigation</v>
      </c>
      <c r="W118" s="23" t="str">
        <f ca="1"/>
        <v>A013863</v>
      </c>
      <c r="X118" s="4" t="str">
        <f t="shared" ca="1" si="31"/>
        <v>Irrigation</v>
      </c>
      <c r="Y118" t="str">
        <f t="shared" ca="1" si="27"/>
        <v>N</v>
      </c>
      <c r="Z118" s="2" t="str">
        <f t="shared" ca="1" si="28"/>
        <v>N</v>
      </c>
      <c r="AA118">
        <f t="shared" ca="1" si="32"/>
        <v>0</v>
      </c>
      <c r="AB118">
        <f t="shared" ca="1" si="32"/>
        <v>0</v>
      </c>
      <c r="AC118">
        <f t="shared" ca="1" si="32"/>
        <v>20</v>
      </c>
      <c r="AD118">
        <f t="shared" ca="1" si="32"/>
        <v>20</v>
      </c>
      <c r="AE118">
        <f t="shared" ca="1" si="18"/>
        <v>10</v>
      </c>
      <c r="AF118">
        <f t="shared" ca="1" si="18"/>
        <v>10</v>
      </c>
      <c r="AG118">
        <f t="shared" ca="1" si="18"/>
        <v>0</v>
      </c>
      <c r="AH118">
        <f t="shared" ca="1" si="33"/>
        <v>0</v>
      </c>
      <c r="AI118">
        <f t="shared" ca="1" si="33"/>
        <v>0</v>
      </c>
      <c r="AJ118">
        <f t="shared" ca="1" si="33"/>
        <v>20</v>
      </c>
      <c r="AK118">
        <f t="shared" ca="1" si="33"/>
        <v>20</v>
      </c>
      <c r="AL118">
        <f t="shared" ca="1" si="34"/>
        <v>0</v>
      </c>
      <c r="AM118" s="4" t="s">
        <v>103</v>
      </c>
      <c r="AZ118">
        <f ca="1">_xlfn.XLOOKUP($X118,Return_flow_table!$A$4:$A$25,Return_flow_table!B$4:B$25)</f>
        <v>0</v>
      </c>
      <c r="BA118">
        <f ca="1">_xlfn.XLOOKUP($X118,Return_flow_table!$A$4:$A$25,Return_flow_table!C$4:C$25)</f>
        <v>0</v>
      </c>
      <c r="BB118">
        <f ca="1">_xlfn.XLOOKUP($X118,Return_flow_table!$A$4:$A$25,Return_flow_table!D$4:D$25)</f>
        <v>20</v>
      </c>
      <c r="BC118">
        <f ca="1">_xlfn.XLOOKUP($X118,Return_flow_table!$A$4:$A$25,Return_flow_table!E$4:E$25)</f>
        <v>20</v>
      </c>
      <c r="BD118">
        <f ca="1">_xlfn.XLOOKUP($X118,Return_flow_table!$A$4:$A$25,Return_flow_table!F$4:F$25)</f>
        <v>10</v>
      </c>
      <c r="BE118">
        <f ca="1">_xlfn.XLOOKUP($X118,Return_flow_table!$A$4:$A$25,Return_flow_table!G$4:G$25)</f>
        <v>10</v>
      </c>
      <c r="BF118">
        <f ca="1">_xlfn.XLOOKUP($X118,Return_flow_table!$A$4:$A$25,Return_flow_table!H$4:H$25)</f>
        <v>0</v>
      </c>
      <c r="BG118">
        <f ca="1">_xlfn.XLOOKUP($X118,Return_flow_table!$A$4:$A$25,Return_flow_table!I$4:I$25)</f>
        <v>0</v>
      </c>
      <c r="BH118">
        <f ca="1">_xlfn.XLOOKUP($X118,Return_flow_table!$A$4:$A$25,Return_flow_table!J$4:J$25)</f>
        <v>0</v>
      </c>
      <c r="BI118">
        <f ca="1">_xlfn.XLOOKUP($X118,Return_flow_table!$A$4:$A$25,Return_flow_table!K$4:K$25)</f>
        <v>20</v>
      </c>
      <c r="BJ118">
        <f ca="1">_xlfn.XLOOKUP($X118,Return_flow_table!$A$4:$A$25,Return_flow_table!L$4:L$25)</f>
        <v>20</v>
      </c>
      <c r="BK118" s="2">
        <f ca="1">_xlfn.XLOOKUP($X118,Return_flow_table!$A$4:$A$25,Return_flow_table!M$4:M$25)</f>
        <v>0</v>
      </c>
    </row>
    <row r="119" spans="1:63" x14ac:dyDescent="0.3">
      <c r="A119" t="s">
        <v>271</v>
      </c>
      <c r="B119" t="s">
        <v>98</v>
      </c>
      <c r="C119" t="s">
        <v>99</v>
      </c>
      <c r="D119">
        <v>87.6</v>
      </c>
      <c r="E119" t="s">
        <v>100</v>
      </c>
      <c r="F119" t="s">
        <v>100</v>
      </c>
      <c r="G119" t="s">
        <v>272</v>
      </c>
      <c r="H119" s="41" t="s">
        <v>106</v>
      </c>
      <c r="I119">
        <f>_xlfn.XLOOKUP(B119,Use_Code_Ranking!$A$4:$A$23,Use_Code_Ranking!$B$4:$B$23,9999)</f>
        <v>1</v>
      </c>
      <c r="J119">
        <f t="shared" ca="1" si="19"/>
        <v>1</v>
      </c>
      <c r="K119">
        <f t="shared" ca="1" si="20"/>
        <v>1</v>
      </c>
      <c r="L119">
        <f t="shared" ca="1" si="21"/>
        <v>0</v>
      </c>
      <c r="M119">
        <f t="shared" ca="1" si="22"/>
        <v>0</v>
      </c>
      <c r="N119" t="str">
        <f t="shared" ca="1" si="29"/>
        <v/>
      </c>
      <c r="O119" t="str">
        <f t="shared" ca="1" si="30"/>
        <v/>
      </c>
      <c r="P119" t="str">
        <f t="shared" si="23"/>
        <v/>
      </c>
      <c r="Q119" t="str">
        <f t="shared" si="24"/>
        <v/>
      </c>
      <c r="R119" t="str">
        <f t="shared" si="25"/>
        <v/>
      </c>
      <c r="S119" t="str">
        <f t="shared" si="26"/>
        <v/>
      </c>
      <c r="U119" s="2" t="str">
        <f ca="1">IF(ISBLANK($T119),IF(S119="Irrigation","Irrigation",IF(R119="Irrigation","Irrigation",IF(Q119="Domestic","Domestic",IF(P119="Stockwatering","Stockwatering",IF(N119="IRRIGATION_AND_MUNICIPAL","Irrigation and Municipal",IF(O119="IRRIGATION_AND_DOMESTIC","Irrigation and Domestic Municipality",_xlfn.XLOOKUP(J119,Use_Code_Ranking!$B$4:$B$23,Use_Code_Ranking!$A$4:$A$23))))))),$T119)</f>
        <v>Irrigation</v>
      </c>
      <c r="W119" s="23" t="str">
        <f ca="1"/>
        <v>A013864</v>
      </c>
      <c r="X119" s="4" t="str">
        <f t="shared" ca="1" si="31"/>
        <v>Fire Protection</v>
      </c>
      <c r="Y119" t="str">
        <f t="shared" ca="1" si="27"/>
        <v>N</v>
      </c>
      <c r="Z119" s="2" t="str">
        <f t="shared" ca="1" si="28"/>
        <v>N</v>
      </c>
      <c r="AA119">
        <f t="shared" ca="1" si="32"/>
        <v>0</v>
      </c>
      <c r="AB119">
        <f t="shared" ca="1" si="32"/>
        <v>0</v>
      </c>
      <c r="AC119">
        <f t="shared" ca="1" si="32"/>
        <v>0</v>
      </c>
      <c r="AD119">
        <f t="shared" ca="1" si="32"/>
        <v>0</v>
      </c>
      <c r="AE119">
        <f t="shared" ca="1" si="18"/>
        <v>0</v>
      </c>
      <c r="AF119">
        <f t="shared" ca="1" si="18"/>
        <v>0</v>
      </c>
      <c r="AG119">
        <f t="shared" ca="1" si="18"/>
        <v>0</v>
      </c>
      <c r="AH119">
        <f t="shared" ca="1" si="33"/>
        <v>0</v>
      </c>
      <c r="AI119">
        <f t="shared" ca="1" si="33"/>
        <v>0</v>
      </c>
      <c r="AJ119">
        <f t="shared" ca="1" si="33"/>
        <v>0</v>
      </c>
      <c r="AK119">
        <f t="shared" ca="1" si="33"/>
        <v>0</v>
      </c>
      <c r="AL119">
        <f t="shared" ca="1" si="34"/>
        <v>0</v>
      </c>
      <c r="AM119" s="4" t="s">
        <v>103</v>
      </c>
      <c r="AZ119">
        <f ca="1">_xlfn.XLOOKUP($X119,Return_flow_table!$A$4:$A$25,Return_flow_table!B$4:B$25)</f>
        <v>0</v>
      </c>
      <c r="BA119">
        <f ca="1">_xlfn.XLOOKUP($X119,Return_flow_table!$A$4:$A$25,Return_flow_table!C$4:C$25)</f>
        <v>0</v>
      </c>
      <c r="BB119">
        <f ca="1">_xlfn.XLOOKUP($X119,Return_flow_table!$A$4:$A$25,Return_flow_table!D$4:D$25)</f>
        <v>0</v>
      </c>
      <c r="BC119">
        <f ca="1">_xlfn.XLOOKUP($X119,Return_flow_table!$A$4:$A$25,Return_flow_table!E$4:E$25)</f>
        <v>0</v>
      </c>
      <c r="BD119">
        <f ca="1">_xlfn.XLOOKUP($X119,Return_flow_table!$A$4:$A$25,Return_flow_table!F$4:F$25)</f>
        <v>0</v>
      </c>
      <c r="BE119">
        <f ca="1">_xlfn.XLOOKUP($X119,Return_flow_table!$A$4:$A$25,Return_flow_table!G$4:G$25)</f>
        <v>0</v>
      </c>
      <c r="BF119">
        <f ca="1">_xlfn.XLOOKUP($X119,Return_flow_table!$A$4:$A$25,Return_flow_table!H$4:H$25)</f>
        <v>0</v>
      </c>
      <c r="BG119">
        <f ca="1">_xlfn.XLOOKUP($X119,Return_flow_table!$A$4:$A$25,Return_flow_table!I$4:I$25)</f>
        <v>0</v>
      </c>
      <c r="BH119">
        <f ca="1">_xlfn.XLOOKUP($X119,Return_flow_table!$A$4:$A$25,Return_flow_table!J$4:J$25)</f>
        <v>0</v>
      </c>
      <c r="BI119">
        <f ca="1">_xlfn.XLOOKUP($X119,Return_flow_table!$A$4:$A$25,Return_flow_table!K$4:K$25)</f>
        <v>0</v>
      </c>
      <c r="BJ119">
        <f ca="1">_xlfn.XLOOKUP($X119,Return_flow_table!$A$4:$A$25,Return_flow_table!L$4:L$25)</f>
        <v>0</v>
      </c>
      <c r="BK119" s="2">
        <f ca="1">_xlfn.XLOOKUP($X119,Return_flow_table!$A$4:$A$25,Return_flow_table!M$4:M$25)</f>
        <v>0</v>
      </c>
    </row>
    <row r="120" spans="1:63" x14ac:dyDescent="0.3">
      <c r="A120" t="s">
        <v>273</v>
      </c>
      <c r="B120" t="s">
        <v>98</v>
      </c>
      <c r="C120" t="s">
        <v>99</v>
      </c>
      <c r="D120">
        <v>11.1</v>
      </c>
      <c r="E120" t="s">
        <v>100</v>
      </c>
      <c r="F120" t="s">
        <v>100</v>
      </c>
      <c r="G120" t="s">
        <v>274</v>
      </c>
      <c r="H120" s="41" t="s">
        <v>102</v>
      </c>
      <c r="I120">
        <f>_xlfn.XLOOKUP(B120,Use_Code_Ranking!$A$4:$A$23,Use_Code_Ranking!$B$4:$B$23,9999)</f>
        <v>1</v>
      </c>
      <c r="J120">
        <f t="shared" ca="1" si="19"/>
        <v>1</v>
      </c>
      <c r="K120">
        <f t="shared" ca="1" si="20"/>
        <v>1</v>
      </c>
      <c r="L120">
        <f t="shared" ca="1" si="21"/>
        <v>0</v>
      </c>
      <c r="M120">
        <f t="shared" ca="1" si="22"/>
        <v>0</v>
      </c>
      <c r="N120" t="str">
        <f t="shared" ca="1" si="29"/>
        <v/>
      </c>
      <c r="O120" t="str">
        <f t="shared" ca="1" si="30"/>
        <v/>
      </c>
      <c r="P120" t="str">
        <f t="shared" si="23"/>
        <v/>
      </c>
      <c r="Q120" t="str">
        <f t="shared" si="24"/>
        <v/>
      </c>
      <c r="R120" t="str">
        <f t="shared" si="25"/>
        <v/>
      </c>
      <c r="S120" t="str">
        <f t="shared" si="26"/>
        <v/>
      </c>
      <c r="U120" s="2" t="str">
        <f ca="1">IF(ISBLANK($T120),IF(S120="Irrigation","Irrigation",IF(R120="Irrigation","Irrigation",IF(Q120="Domestic","Domestic",IF(P120="Stockwatering","Stockwatering",IF(N120="IRRIGATION_AND_MUNICIPAL","Irrigation and Municipal",IF(O120="IRRIGATION_AND_DOMESTIC","Irrigation and Domestic Municipality",_xlfn.XLOOKUP(J120,Use_Code_Ranking!$B$4:$B$23,Use_Code_Ranking!$A$4:$A$23))))))),$T120)</f>
        <v>Irrigation</v>
      </c>
      <c r="W120" s="23" t="str">
        <f ca="1"/>
        <v>A013874</v>
      </c>
      <c r="X120" s="4" t="str">
        <f t="shared" ca="1" si="31"/>
        <v>Irrigation</v>
      </c>
      <c r="Y120" t="str">
        <f t="shared" ca="1" si="27"/>
        <v>N</v>
      </c>
      <c r="Z120" s="2" t="str">
        <f t="shared" ca="1" si="28"/>
        <v>N</v>
      </c>
      <c r="AA120">
        <f t="shared" ca="1" si="32"/>
        <v>0</v>
      </c>
      <c r="AB120">
        <f t="shared" ca="1" si="32"/>
        <v>0</v>
      </c>
      <c r="AC120">
        <f t="shared" ca="1" si="32"/>
        <v>20</v>
      </c>
      <c r="AD120">
        <f t="shared" ca="1" si="32"/>
        <v>20</v>
      </c>
      <c r="AE120">
        <f t="shared" ca="1" si="18"/>
        <v>10</v>
      </c>
      <c r="AF120">
        <f t="shared" ca="1" si="18"/>
        <v>10</v>
      </c>
      <c r="AG120">
        <f t="shared" ca="1" si="18"/>
        <v>0</v>
      </c>
      <c r="AH120">
        <f t="shared" ca="1" si="33"/>
        <v>0</v>
      </c>
      <c r="AI120">
        <f t="shared" ca="1" si="33"/>
        <v>0</v>
      </c>
      <c r="AJ120">
        <f t="shared" ca="1" si="33"/>
        <v>20</v>
      </c>
      <c r="AK120">
        <f t="shared" ca="1" si="33"/>
        <v>20</v>
      </c>
      <c r="AL120">
        <f t="shared" ca="1" si="34"/>
        <v>0</v>
      </c>
      <c r="AM120" s="4" t="s">
        <v>103</v>
      </c>
      <c r="AZ120">
        <f ca="1">_xlfn.XLOOKUP($X120,Return_flow_table!$A$4:$A$25,Return_flow_table!B$4:B$25)</f>
        <v>0</v>
      </c>
      <c r="BA120">
        <f ca="1">_xlfn.XLOOKUP($X120,Return_flow_table!$A$4:$A$25,Return_flow_table!C$4:C$25)</f>
        <v>0</v>
      </c>
      <c r="BB120">
        <f ca="1">_xlfn.XLOOKUP($X120,Return_flow_table!$A$4:$A$25,Return_flow_table!D$4:D$25)</f>
        <v>20</v>
      </c>
      <c r="BC120">
        <f ca="1">_xlfn.XLOOKUP($X120,Return_flow_table!$A$4:$A$25,Return_flow_table!E$4:E$25)</f>
        <v>20</v>
      </c>
      <c r="BD120">
        <f ca="1">_xlfn.XLOOKUP($X120,Return_flow_table!$A$4:$A$25,Return_flow_table!F$4:F$25)</f>
        <v>10</v>
      </c>
      <c r="BE120">
        <f ca="1">_xlfn.XLOOKUP($X120,Return_flow_table!$A$4:$A$25,Return_flow_table!G$4:G$25)</f>
        <v>10</v>
      </c>
      <c r="BF120">
        <f ca="1">_xlfn.XLOOKUP($X120,Return_flow_table!$A$4:$A$25,Return_flow_table!H$4:H$25)</f>
        <v>0</v>
      </c>
      <c r="BG120">
        <f ca="1">_xlfn.XLOOKUP($X120,Return_flow_table!$A$4:$A$25,Return_flow_table!I$4:I$25)</f>
        <v>0</v>
      </c>
      <c r="BH120">
        <f ca="1">_xlfn.XLOOKUP($X120,Return_flow_table!$A$4:$A$25,Return_flow_table!J$4:J$25)</f>
        <v>0</v>
      </c>
      <c r="BI120">
        <f ca="1">_xlfn.XLOOKUP($X120,Return_flow_table!$A$4:$A$25,Return_flow_table!K$4:K$25)</f>
        <v>20</v>
      </c>
      <c r="BJ120">
        <f ca="1">_xlfn.XLOOKUP($X120,Return_flow_table!$A$4:$A$25,Return_flow_table!L$4:L$25)</f>
        <v>20</v>
      </c>
      <c r="BK120" s="2">
        <f ca="1">_xlfn.XLOOKUP($X120,Return_flow_table!$A$4:$A$25,Return_flow_table!M$4:M$25)</f>
        <v>0</v>
      </c>
    </row>
    <row r="121" spans="1:63" x14ac:dyDescent="0.3">
      <c r="A121" t="s">
        <v>275</v>
      </c>
      <c r="B121" t="s">
        <v>98</v>
      </c>
      <c r="C121" t="s">
        <v>99</v>
      </c>
      <c r="D121">
        <v>348.6</v>
      </c>
      <c r="E121" t="s">
        <v>100</v>
      </c>
      <c r="F121" t="s">
        <v>100</v>
      </c>
      <c r="G121" t="s">
        <v>276</v>
      </c>
      <c r="H121" s="41" t="s">
        <v>124</v>
      </c>
      <c r="I121">
        <f>_xlfn.XLOOKUP(B121,Use_Code_Ranking!$A$4:$A$23,Use_Code_Ranking!$B$4:$B$23,9999)</f>
        <v>1</v>
      </c>
      <c r="J121">
        <f t="shared" ca="1" si="19"/>
        <v>1</v>
      </c>
      <c r="K121">
        <f t="shared" ca="1" si="20"/>
        <v>1</v>
      </c>
      <c r="L121">
        <f t="shared" ca="1" si="21"/>
        <v>0</v>
      </c>
      <c r="M121">
        <f t="shared" ca="1" si="22"/>
        <v>0</v>
      </c>
      <c r="N121" t="str">
        <f t="shared" ca="1" si="29"/>
        <v/>
      </c>
      <c r="O121" t="str">
        <f t="shared" ca="1" si="30"/>
        <v/>
      </c>
      <c r="P121" t="str">
        <f t="shared" si="23"/>
        <v/>
      </c>
      <c r="Q121" t="str">
        <f t="shared" si="24"/>
        <v/>
      </c>
      <c r="R121" t="str">
        <f t="shared" si="25"/>
        <v/>
      </c>
      <c r="S121" t="str">
        <f t="shared" si="26"/>
        <v/>
      </c>
      <c r="U121" s="2" t="str">
        <f ca="1">IF(ISBLANK($T121),IF(S121="Irrigation","Irrigation",IF(R121="Irrigation","Irrigation",IF(Q121="Domestic","Domestic",IF(P121="Stockwatering","Stockwatering",IF(N121="IRRIGATION_AND_MUNICIPAL","Irrigation and Municipal",IF(O121="IRRIGATION_AND_DOMESTIC","Irrigation and Domestic Municipality",_xlfn.XLOOKUP(J121,Use_Code_Ranking!$B$4:$B$23,Use_Code_Ranking!$A$4:$A$23))))))),$T121)</f>
        <v>Irrigation</v>
      </c>
      <c r="W121" s="23" t="str">
        <f ca="1"/>
        <v>A013890</v>
      </c>
      <c r="X121" s="4" t="str">
        <f t="shared" ca="1" si="31"/>
        <v>Irrigation</v>
      </c>
      <c r="Y121" t="str">
        <f t="shared" ca="1" si="27"/>
        <v>N</v>
      </c>
      <c r="Z121" s="2" t="str">
        <f t="shared" ca="1" si="28"/>
        <v>N</v>
      </c>
      <c r="AA121">
        <f t="shared" ca="1" si="32"/>
        <v>0</v>
      </c>
      <c r="AB121">
        <f t="shared" ca="1" si="32"/>
        <v>0</v>
      </c>
      <c r="AC121">
        <f t="shared" ca="1" si="32"/>
        <v>20</v>
      </c>
      <c r="AD121">
        <f t="shared" ca="1" si="32"/>
        <v>20</v>
      </c>
      <c r="AE121">
        <f t="shared" ca="1" si="18"/>
        <v>10</v>
      </c>
      <c r="AF121">
        <f t="shared" ca="1" si="18"/>
        <v>10</v>
      </c>
      <c r="AG121">
        <f t="shared" ca="1" si="18"/>
        <v>0</v>
      </c>
      <c r="AH121">
        <f t="shared" ca="1" si="33"/>
        <v>0</v>
      </c>
      <c r="AI121">
        <f t="shared" ca="1" si="33"/>
        <v>0</v>
      </c>
      <c r="AJ121">
        <f t="shared" ca="1" si="33"/>
        <v>20</v>
      </c>
      <c r="AK121">
        <f t="shared" ca="1" si="33"/>
        <v>20</v>
      </c>
      <c r="AL121">
        <f t="shared" ca="1" si="34"/>
        <v>0</v>
      </c>
      <c r="AM121" s="4" t="s">
        <v>103</v>
      </c>
      <c r="AZ121">
        <f ca="1">_xlfn.XLOOKUP($X121,Return_flow_table!$A$4:$A$25,Return_flow_table!B$4:B$25)</f>
        <v>0</v>
      </c>
      <c r="BA121">
        <f ca="1">_xlfn.XLOOKUP($X121,Return_flow_table!$A$4:$A$25,Return_flow_table!C$4:C$25)</f>
        <v>0</v>
      </c>
      <c r="BB121">
        <f ca="1">_xlfn.XLOOKUP($X121,Return_flow_table!$A$4:$A$25,Return_flow_table!D$4:D$25)</f>
        <v>20</v>
      </c>
      <c r="BC121">
        <f ca="1">_xlfn.XLOOKUP($X121,Return_flow_table!$A$4:$A$25,Return_flow_table!E$4:E$25)</f>
        <v>20</v>
      </c>
      <c r="BD121">
        <f ca="1">_xlfn.XLOOKUP($X121,Return_flow_table!$A$4:$A$25,Return_flow_table!F$4:F$25)</f>
        <v>10</v>
      </c>
      <c r="BE121">
        <f ca="1">_xlfn.XLOOKUP($X121,Return_flow_table!$A$4:$A$25,Return_flow_table!G$4:G$25)</f>
        <v>10</v>
      </c>
      <c r="BF121">
        <f ca="1">_xlfn.XLOOKUP($X121,Return_flow_table!$A$4:$A$25,Return_flow_table!H$4:H$25)</f>
        <v>0</v>
      </c>
      <c r="BG121">
        <f ca="1">_xlfn.XLOOKUP($X121,Return_flow_table!$A$4:$A$25,Return_flow_table!I$4:I$25)</f>
        <v>0</v>
      </c>
      <c r="BH121">
        <f ca="1">_xlfn.XLOOKUP($X121,Return_flow_table!$A$4:$A$25,Return_flow_table!J$4:J$25)</f>
        <v>0</v>
      </c>
      <c r="BI121">
        <f ca="1">_xlfn.XLOOKUP($X121,Return_flow_table!$A$4:$A$25,Return_flow_table!K$4:K$25)</f>
        <v>20</v>
      </c>
      <c r="BJ121">
        <f ca="1">_xlfn.XLOOKUP($X121,Return_flow_table!$A$4:$A$25,Return_flow_table!L$4:L$25)</f>
        <v>20</v>
      </c>
      <c r="BK121" s="2">
        <f ca="1">_xlfn.XLOOKUP($X121,Return_flow_table!$A$4:$A$25,Return_flow_table!M$4:M$25)</f>
        <v>0</v>
      </c>
    </row>
    <row r="122" spans="1:63" x14ac:dyDescent="0.3">
      <c r="A122" t="s">
        <v>277</v>
      </c>
      <c r="B122" t="s">
        <v>98</v>
      </c>
      <c r="C122" t="s">
        <v>99</v>
      </c>
      <c r="D122">
        <v>166</v>
      </c>
      <c r="E122" t="s">
        <v>100</v>
      </c>
      <c r="F122" t="s">
        <v>100</v>
      </c>
      <c r="G122" t="s">
        <v>278</v>
      </c>
      <c r="H122" s="41" t="s">
        <v>102</v>
      </c>
      <c r="I122">
        <f>_xlfn.XLOOKUP(B122,Use_Code_Ranking!$A$4:$A$23,Use_Code_Ranking!$B$4:$B$23,9999)</f>
        <v>1</v>
      </c>
      <c r="J122">
        <f t="shared" ca="1" si="19"/>
        <v>1</v>
      </c>
      <c r="K122">
        <f t="shared" ca="1" si="20"/>
        <v>1</v>
      </c>
      <c r="L122">
        <f t="shared" ca="1" si="21"/>
        <v>0</v>
      </c>
      <c r="M122">
        <f t="shared" ca="1" si="22"/>
        <v>0</v>
      </c>
      <c r="N122" t="str">
        <f t="shared" ca="1" si="29"/>
        <v/>
      </c>
      <c r="O122" t="str">
        <f t="shared" ca="1" si="30"/>
        <v/>
      </c>
      <c r="P122" t="str">
        <f t="shared" si="23"/>
        <v/>
      </c>
      <c r="Q122" t="str">
        <f t="shared" si="24"/>
        <v/>
      </c>
      <c r="R122" t="str">
        <f t="shared" si="25"/>
        <v/>
      </c>
      <c r="S122" t="str">
        <f t="shared" si="26"/>
        <v/>
      </c>
      <c r="U122" s="2" t="str">
        <f ca="1">IF(ISBLANK($T122),IF(S122="Irrigation","Irrigation",IF(R122="Irrigation","Irrigation",IF(Q122="Domestic","Domestic",IF(P122="Stockwatering","Stockwatering",IF(N122="IRRIGATION_AND_MUNICIPAL","Irrigation and Municipal",IF(O122="IRRIGATION_AND_DOMESTIC","Irrigation and Domestic Municipality",_xlfn.XLOOKUP(J122,Use_Code_Ranking!$B$4:$B$23,Use_Code_Ranking!$A$4:$A$23))))))),$T122)</f>
        <v>Irrigation</v>
      </c>
      <c r="W122" s="23" t="str">
        <f ca="1"/>
        <v>A013914</v>
      </c>
      <c r="X122" s="4" t="str">
        <f t="shared" ca="1" si="31"/>
        <v>Irrigation</v>
      </c>
      <c r="Y122" t="str">
        <f t="shared" ca="1" si="27"/>
        <v>N</v>
      </c>
      <c r="Z122" s="2" t="str">
        <f t="shared" ca="1" si="28"/>
        <v>N</v>
      </c>
      <c r="AA122">
        <f t="shared" ca="1" si="32"/>
        <v>0</v>
      </c>
      <c r="AB122">
        <f t="shared" ca="1" si="32"/>
        <v>0</v>
      </c>
      <c r="AC122">
        <f t="shared" ca="1" si="32"/>
        <v>20</v>
      </c>
      <c r="AD122">
        <f t="shared" ca="1" si="32"/>
        <v>20</v>
      </c>
      <c r="AE122">
        <f t="shared" ca="1" si="18"/>
        <v>10</v>
      </c>
      <c r="AF122">
        <f t="shared" ca="1" si="18"/>
        <v>10</v>
      </c>
      <c r="AG122">
        <f t="shared" ca="1" si="18"/>
        <v>0</v>
      </c>
      <c r="AH122">
        <f t="shared" ca="1" si="33"/>
        <v>0</v>
      </c>
      <c r="AI122">
        <f t="shared" ca="1" si="33"/>
        <v>0</v>
      </c>
      <c r="AJ122">
        <f t="shared" ca="1" si="33"/>
        <v>20</v>
      </c>
      <c r="AK122">
        <f t="shared" ca="1" si="33"/>
        <v>20</v>
      </c>
      <c r="AL122">
        <f t="shared" ca="1" si="34"/>
        <v>0</v>
      </c>
      <c r="AM122" s="4" t="s">
        <v>103</v>
      </c>
      <c r="AZ122">
        <f ca="1">_xlfn.XLOOKUP($X122,Return_flow_table!$A$4:$A$25,Return_flow_table!B$4:B$25)</f>
        <v>0</v>
      </c>
      <c r="BA122">
        <f ca="1">_xlfn.XLOOKUP($X122,Return_flow_table!$A$4:$A$25,Return_flow_table!C$4:C$25)</f>
        <v>0</v>
      </c>
      <c r="BB122">
        <f ca="1">_xlfn.XLOOKUP($X122,Return_flow_table!$A$4:$A$25,Return_flow_table!D$4:D$25)</f>
        <v>20</v>
      </c>
      <c r="BC122">
        <f ca="1">_xlfn.XLOOKUP($X122,Return_flow_table!$A$4:$A$25,Return_flow_table!E$4:E$25)</f>
        <v>20</v>
      </c>
      <c r="BD122">
        <f ca="1">_xlfn.XLOOKUP($X122,Return_flow_table!$A$4:$A$25,Return_flow_table!F$4:F$25)</f>
        <v>10</v>
      </c>
      <c r="BE122">
        <f ca="1">_xlfn.XLOOKUP($X122,Return_flow_table!$A$4:$A$25,Return_flow_table!G$4:G$25)</f>
        <v>10</v>
      </c>
      <c r="BF122">
        <f ca="1">_xlfn.XLOOKUP($X122,Return_flow_table!$A$4:$A$25,Return_flow_table!H$4:H$25)</f>
        <v>0</v>
      </c>
      <c r="BG122">
        <f ca="1">_xlfn.XLOOKUP($X122,Return_flow_table!$A$4:$A$25,Return_flow_table!I$4:I$25)</f>
        <v>0</v>
      </c>
      <c r="BH122">
        <f ca="1">_xlfn.XLOOKUP($X122,Return_flow_table!$A$4:$A$25,Return_flow_table!J$4:J$25)</f>
        <v>0</v>
      </c>
      <c r="BI122">
        <f ca="1">_xlfn.XLOOKUP($X122,Return_flow_table!$A$4:$A$25,Return_flow_table!K$4:K$25)</f>
        <v>20</v>
      </c>
      <c r="BJ122">
        <f ca="1">_xlfn.XLOOKUP($X122,Return_flow_table!$A$4:$A$25,Return_flow_table!L$4:L$25)</f>
        <v>20</v>
      </c>
      <c r="BK122" s="2">
        <f ca="1">_xlfn.XLOOKUP($X122,Return_flow_table!$A$4:$A$25,Return_flow_table!M$4:M$25)</f>
        <v>0</v>
      </c>
    </row>
    <row r="123" spans="1:63" x14ac:dyDescent="0.3">
      <c r="A123" t="s">
        <v>277</v>
      </c>
      <c r="B123" t="s">
        <v>161</v>
      </c>
      <c r="C123" t="s">
        <v>99</v>
      </c>
      <c r="D123">
        <v>166</v>
      </c>
      <c r="E123" t="s">
        <v>100</v>
      </c>
      <c r="F123" t="s">
        <v>100</v>
      </c>
      <c r="G123" t="s">
        <v>278</v>
      </c>
      <c r="H123" s="41" t="s">
        <v>102</v>
      </c>
      <c r="I123">
        <f>_xlfn.XLOOKUP(B123,Use_Code_Ranking!$A$4:$A$23,Use_Code_Ranking!$B$4:$B$23,9999)</f>
        <v>7</v>
      </c>
      <c r="J123">
        <f t="shared" ca="1" si="19"/>
        <v>1</v>
      </c>
      <c r="K123">
        <f t="shared" ca="1" si="20"/>
        <v>1</v>
      </c>
      <c r="L123">
        <f t="shared" ca="1" si="21"/>
        <v>0</v>
      </c>
      <c r="M123">
        <f t="shared" ca="1" si="22"/>
        <v>0</v>
      </c>
      <c r="N123" t="str">
        <f t="shared" ca="1" si="29"/>
        <v/>
      </c>
      <c r="O123" t="str">
        <f t="shared" ca="1" si="30"/>
        <v/>
      </c>
      <c r="P123" t="str">
        <f t="shared" si="23"/>
        <v/>
      </c>
      <c r="Q123" t="str">
        <f t="shared" si="24"/>
        <v/>
      </c>
      <c r="R123" t="str">
        <f t="shared" si="25"/>
        <v/>
      </c>
      <c r="S123" t="str">
        <f t="shared" si="26"/>
        <v/>
      </c>
      <c r="U123" s="2" t="str">
        <f ca="1">IF(ISBLANK($T123),IF(S123="Irrigation","Irrigation",IF(R123="Irrigation","Irrigation",IF(Q123="Domestic","Domestic",IF(P123="Stockwatering","Stockwatering",IF(N123="IRRIGATION_AND_MUNICIPAL","Irrigation and Municipal",IF(O123="IRRIGATION_AND_DOMESTIC","Irrigation and Domestic Municipality",_xlfn.XLOOKUP(J123,Use_Code_Ranking!$B$4:$B$23,Use_Code_Ranking!$A$4:$A$23))))))),$T123)</f>
        <v>Irrigation</v>
      </c>
      <c r="W123" s="23" t="str">
        <f ca="1"/>
        <v>A013932</v>
      </c>
      <c r="X123" s="4" t="str">
        <f t="shared" ca="1" si="31"/>
        <v>Irrigation</v>
      </c>
      <c r="Y123" t="str">
        <f t="shared" ca="1" si="27"/>
        <v>N</v>
      </c>
      <c r="Z123" s="2" t="str">
        <f t="shared" ca="1" si="28"/>
        <v>N</v>
      </c>
      <c r="AA123">
        <f t="shared" ca="1" si="32"/>
        <v>0</v>
      </c>
      <c r="AB123">
        <f t="shared" ca="1" si="32"/>
        <v>0</v>
      </c>
      <c r="AC123">
        <f t="shared" ca="1" si="32"/>
        <v>20</v>
      </c>
      <c r="AD123">
        <f t="shared" ca="1" si="32"/>
        <v>20</v>
      </c>
      <c r="AE123">
        <f t="shared" ca="1" si="18"/>
        <v>10</v>
      </c>
      <c r="AF123">
        <f t="shared" ca="1" si="18"/>
        <v>10</v>
      </c>
      <c r="AG123">
        <f t="shared" ca="1" si="18"/>
        <v>0</v>
      </c>
      <c r="AH123">
        <f t="shared" ca="1" si="33"/>
        <v>0</v>
      </c>
      <c r="AI123">
        <f t="shared" ca="1" si="33"/>
        <v>0</v>
      </c>
      <c r="AJ123">
        <f t="shared" ca="1" si="33"/>
        <v>20</v>
      </c>
      <c r="AK123">
        <f t="shared" ca="1" si="33"/>
        <v>20</v>
      </c>
      <c r="AL123">
        <f t="shared" ca="1" si="34"/>
        <v>0</v>
      </c>
      <c r="AM123" s="4" t="s">
        <v>103</v>
      </c>
      <c r="AZ123">
        <f ca="1">_xlfn.XLOOKUP($X123,Return_flow_table!$A$4:$A$25,Return_flow_table!B$4:B$25)</f>
        <v>0</v>
      </c>
      <c r="BA123">
        <f ca="1">_xlfn.XLOOKUP($X123,Return_flow_table!$A$4:$A$25,Return_flow_table!C$4:C$25)</f>
        <v>0</v>
      </c>
      <c r="BB123">
        <f ca="1">_xlfn.XLOOKUP($X123,Return_flow_table!$A$4:$A$25,Return_flow_table!D$4:D$25)</f>
        <v>20</v>
      </c>
      <c r="BC123">
        <f ca="1">_xlfn.XLOOKUP($X123,Return_flow_table!$A$4:$A$25,Return_flow_table!E$4:E$25)</f>
        <v>20</v>
      </c>
      <c r="BD123">
        <f ca="1">_xlfn.XLOOKUP($X123,Return_flow_table!$A$4:$A$25,Return_flow_table!F$4:F$25)</f>
        <v>10</v>
      </c>
      <c r="BE123">
        <f ca="1">_xlfn.XLOOKUP($X123,Return_flow_table!$A$4:$A$25,Return_flow_table!G$4:G$25)</f>
        <v>10</v>
      </c>
      <c r="BF123">
        <f ca="1">_xlfn.XLOOKUP($X123,Return_flow_table!$A$4:$A$25,Return_flow_table!H$4:H$25)</f>
        <v>0</v>
      </c>
      <c r="BG123">
        <f ca="1">_xlfn.XLOOKUP($X123,Return_flow_table!$A$4:$A$25,Return_flow_table!I$4:I$25)</f>
        <v>0</v>
      </c>
      <c r="BH123">
        <f ca="1">_xlfn.XLOOKUP($X123,Return_flow_table!$A$4:$A$25,Return_flow_table!J$4:J$25)</f>
        <v>0</v>
      </c>
      <c r="BI123">
        <f ca="1">_xlfn.XLOOKUP($X123,Return_flow_table!$A$4:$A$25,Return_flow_table!K$4:K$25)</f>
        <v>20</v>
      </c>
      <c r="BJ123">
        <f ca="1">_xlfn.XLOOKUP($X123,Return_flow_table!$A$4:$A$25,Return_flow_table!L$4:L$25)</f>
        <v>20</v>
      </c>
      <c r="BK123" s="2">
        <f ca="1">_xlfn.XLOOKUP($X123,Return_flow_table!$A$4:$A$25,Return_flow_table!M$4:M$25)</f>
        <v>0</v>
      </c>
    </row>
    <row r="124" spans="1:63" x14ac:dyDescent="0.3">
      <c r="A124" t="s">
        <v>279</v>
      </c>
      <c r="B124" t="s">
        <v>98</v>
      </c>
      <c r="C124" t="s">
        <v>99</v>
      </c>
      <c r="D124">
        <v>135</v>
      </c>
      <c r="E124" t="s">
        <v>100</v>
      </c>
      <c r="F124" t="s">
        <v>100</v>
      </c>
      <c r="G124" t="s">
        <v>280</v>
      </c>
      <c r="H124" s="41" t="s">
        <v>106</v>
      </c>
      <c r="I124">
        <f>_xlfn.XLOOKUP(B124,Use_Code_Ranking!$A$4:$A$23,Use_Code_Ranking!$B$4:$B$23,9999)</f>
        <v>1</v>
      </c>
      <c r="J124">
        <f t="shared" ca="1" si="19"/>
        <v>1</v>
      </c>
      <c r="K124">
        <f t="shared" ca="1" si="20"/>
        <v>1</v>
      </c>
      <c r="L124">
        <f t="shared" ca="1" si="21"/>
        <v>0</v>
      </c>
      <c r="M124">
        <f t="shared" ca="1" si="22"/>
        <v>0</v>
      </c>
      <c r="N124" t="str">
        <f t="shared" ca="1" si="29"/>
        <v/>
      </c>
      <c r="O124" t="str">
        <f t="shared" ca="1" si="30"/>
        <v/>
      </c>
      <c r="P124" t="str">
        <f t="shared" si="23"/>
        <v/>
      </c>
      <c r="Q124" t="str">
        <f t="shared" si="24"/>
        <v/>
      </c>
      <c r="R124" t="str">
        <f t="shared" si="25"/>
        <v/>
      </c>
      <c r="S124" t="str">
        <f t="shared" si="26"/>
        <v/>
      </c>
      <c r="U124" s="2" t="str">
        <f ca="1">IF(ISBLANK($T124),IF(S124="Irrigation","Irrigation",IF(R124="Irrigation","Irrigation",IF(Q124="Domestic","Domestic",IF(P124="Stockwatering","Stockwatering",IF(N124="IRRIGATION_AND_MUNICIPAL","Irrigation and Municipal",IF(O124="IRRIGATION_AND_DOMESTIC","Irrigation and Domestic Municipality",_xlfn.XLOOKUP(J124,Use_Code_Ranking!$B$4:$B$23,Use_Code_Ranking!$A$4:$A$23))))))),$T124)</f>
        <v>Irrigation</v>
      </c>
      <c r="W124" s="23" t="str">
        <f ca="1"/>
        <v>A013958</v>
      </c>
      <c r="X124" s="4" t="str">
        <f t="shared" ca="1" si="31"/>
        <v>Recreational</v>
      </c>
      <c r="Y124" t="str">
        <f t="shared" ca="1" si="27"/>
        <v>Y</v>
      </c>
      <c r="Z124" s="2" t="str">
        <f t="shared" ca="1" si="28"/>
        <v>N</v>
      </c>
      <c r="AA124">
        <f t="shared" ca="1" si="32"/>
        <v>100</v>
      </c>
      <c r="AB124">
        <f t="shared" ca="1" si="32"/>
        <v>100</v>
      </c>
      <c r="AC124">
        <f t="shared" ca="1" si="32"/>
        <v>100</v>
      </c>
      <c r="AD124">
        <f t="shared" ca="1" si="32"/>
        <v>100</v>
      </c>
      <c r="AE124">
        <f t="shared" ca="1" si="18"/>
        <v>100</v>
      </c>
      <c r="AF124">
        <f t="shared" ca="1" si="18"/>
        <v>100</v>
      </c>
      <c r="AG124">
        <f t="shared" ca="1" si="18"/>
        <v>100</v>
      </c>
      <c r="AH124">
        <f t="shared" ca="1" si="33"/>
        <v>100</v>
      </c>
      <c r="AI124">
        <f t="shared" ca="1" si="33"/>
        <v>100</v>
      </c>
      <c r="AJ124">
        <f t="shared" ca="1" si="33"/>
        <v>100</v>
      </c>
      <c r="AK124">
        <f t="shared" ca="1" si="33"/>
        <v>100</v>
      </c>
      <c r="AL124">
        <f t="shared" ca="1" si="34"/>
        <v>100</v>
      </c>
      <c r="AM124" s="4" t="s">
        <v>103</v>
      </c>
      <c r="AZ124">
        <f ca="1">_xlfn.XLOOKUP($X124,Return_flow_table!$A$4:$A$25,Return_flow_table!B$4:B$25)</f>
        <v>100</v>
      </c>
      <c r="BA124">
        <f ca="1">_xlfn.XLOOKUP($X124,Return_flow_table!$A$4:$A$25,Return_flow_table!C$4:C$25)</f>
        <v>100</v>
      </c>
      <c r="BB124">
        <f ca="1">_xlfn.XLOOKUP($X124,Return_flow_table!$A$4:$A$25,Return_flow_table!D$4:D$25)</f>
        <v>100</v>
      </c>
      <c r="BC124">
        <f ca="1">_xlfn.XLOOKUP($X124,Return_flow_table!$A$4:$A$25,Return_flow_table!E$4:E$25)</f>
        <v>100</v>
      </c>
      <c r="BD124">
        <f ca="1">_xlfn.XLOOKUP($X124,Return_flow_table!$A$4:$A$25,Return_flow_table!F$4:F$25)</f>
        <v>100</v>
      </c>
      <c r="BE124">
        <f ca="1">_xlfn.XLOOKUP($X124,Return_flow_table!$A$4:$A$25,Return_flow_table!G$4:G$25)</f>
        <v>100</v>
      </c>
      <c r="BF124">
        <f ca="1">_xlfn.XLOOKUP($X124,Return_flow_table!$A$4:$A$25,Return_flow_table!H$4:H$25)</f>
        <v>100</v>
      </c>
      <c r="BG124">
        <f ca="1">_xlfn.XLOOKUP($X124,Return_flow_table!$A$4:$A$25,Return_flow_table!I$4:I$25)</f>
        <v>100</v>
      </c>
      <c r="BH124">
        <f ca="1">_xlfn.XLOOKUP($X124,Return_flow_table!$A$4:$A$25,Return_flow_table!J$4:J$25)</f>
        <v>100</v>
      </c>
      <c r="BI124">
        <f ca="1">_xlfn.XLOOKUP($X124,Return_flow_table!$A$4:$A$25,Return_flow_table!K$4:K$25)</f>
        <v>100</v>
      </c>
      <c r="BJ124">
        <f ca="1">_xlfn.XLOOKUP($X124,Return_flow_table!$A$4:$A$25,Return_flow_table!L$4:L$25)</f>
        <v>100</v>
      </c>
      <c r="BK124" s="2">
        <f ca="1">_xlfn.XLOOKUP($X124,Return_flow_table!$A$4:$A$25,Return_flow_table!M$4:M$25)</f>
        <v>100</v>
      </c>
    </row>
    <row r="125" spans="1:63" x14ac:dyDescent="0.3">
      <c r="A125" t="s">
        <v>281</v>
      </c>
      <c r="B125" t="s">
        <v>156</v>
      </c>
      <c r="C125" t="s">
        <v>99</v>
      </c>
      <c r="D125">
        <v>321.2</v>
      </c>
      <c r="E125" t="s">
        <v>100</v>
      </c>
      <c r="F125" t="s">
        <v>100</v>
      </c>
      <c r="G125" t="s">
        <v>162</v>
      </c>
      <c r="H125" s="41" t="s">
        <v>106</v>
      </c>
      <c r="I125">
        <f>_xlfn.XLOOKUP(B125,Use_Code_Ranking!$A$4:$A$23,Use_Code_Ranking!$B$4:$B$23,9999)</f>
        <v>8</v>
      </c>
      <c r="J125">
        <f t="shared" ca="1" si="19"/>
        <v>1</v>
      </c>
      <c r="K125">
        <f t="shared" ca="1" si="20"/>
        <v>1</v>
      </c>
      <c r="L125">
        <f t="shared" ca="1" si="21"/>
        <v>0</v>
      </c>
      <c r="M125">
        <f t="shared" ca="1" si="22"/>
        <v>0</v>
      </c>
      <c r="N125" t="str">
        <f t="shared" ca="1" si="29"/>
        <v/>
      </c>
      <c r="O125" t="str">
        <f t="shared" ca="1" si="30"/>
        <v/>
      </c>
      <c r="P125" t="str">
        <f t="shared" si="23"/>
        <v/>
      </c>
      <c r="Q125" t="str">
        <f t="shared" si="24"/>
        <v/>
      </c>
      <c r="R125" t="str">
        <f t="shared" si="25"/>
        <v/>
      </c>
      <c r="S125" t="str">
        <f t="shared" si="26"/>
        <v/>
      </c>
      <c r="U125" s="2" t="str">
        <f ca="1">IF(ISBLANK($T125),IF(S125="Irrigation","Irrigation",IF(R125="Irrigation","Irrigation",IF(Q125="Domestic","Domestic",IF(P125="Stockwatering","Stockwatering",IF(N125="IRRIGATION_AND_MUNICIPAL","Irrigation and Municipal",IF(O125="IRRIGATION_AND_DOMESTIC","Irrigation and Domestic Municipality",_xlfn.XLOOKUP(J125,Use_Code_Ranking!$B$4:$B$23,Use_Code_Ranking!$A$4:$A$23))))))),$T125)</f>
        <v>Irrigation</v>
      </c>
      <c r="W125" s="23" t="str">
        <f ca="1"/>
        <v>A013967</v>
      </c>
      <c r="X125" s="4" t="str">
        <f t="shared" ca="1" si="31"/>
        <v>Irrigation</v>
      </c>
      <c r="Y125" t="str">
        <f t="shared" ca="1" si="27"/>
        <v>N</v>
      </c>
      <c r="Z125" s="2" t="str">
        <f t="shared" ca="1" si="28"/>
        <v>N</v>
      </c>
      <c r="AA125">
        <f t="shared" ca="1" si="32"/>
        <v>0</v>
      </c>
      <c r="AB125">
        <f t="shared" ca="1" si="32"/>
        <v>0</v>
      </c>
      <c r="AC125">
        <f t="shared" ca="1" si="32"/>
        <v>20</v>
      </c>
      <c r="AD125">
        <f t="shared" ca="1" si="32"/>
        <v>20</v>
      </c>
      <c r="AE125">
        <f t="shared" ca="1" si="18"/>
        <v>10</v>
      </c>
      <c r="AF125">
        <f t="shared" ca="1" si="18"/>
        <v>10</v>
      </c>
      <c r="AG125">
        <f t="shared" ca="1" si="18"/>
        <v>0</v>
      </c>
      <c r="AH125">
        <f t="shared" ca="1" si="33"/>
        <v>0</v>
      </c>
      <c r="AI125">
        <f t="shared" ca="1" si="33"/>
        <v>0</v>
      </c>
      <c r="AJ125">
        <f t="shared" ca="1" si="33"/>
        <v>20</v>
      </c>
      <c r="AK125">
        <f t="shared" ca="1" si="33"/>
        <v>20</v>
      </c>
      <c r="AL125">
        <f t="shared" ca="1" si="34"/>
        <v>0</v>
      </c>
      <c r="AM125" s="4" t="s">
        <v>103</v>
      </c>
      <c r="AZ125">
        <f ca="1">_xlfn.XLOOKUP($X125,Return_flow_table!$A$4:$A$25,Return_flow_table!B$4:B$25)</f>
        <v>0</v>
      </c>
      <c r="BA125">
        <f ca="1">_xlfn.XLOOKUP($X125,Return_flow_table!$A$4:$A$25,Return_flow_table!C$4:C$25)</f>
        <v>0</v>
      </c>
      <c r="BB125">
        <f ca="1">_xlfn.XLOOKUP($X125,Return_flow_table!$A$4:$A$25,Return_flow_table!D$4:D$25)</f>
        <v>20</v>
      </c>
      <c r="BC125">
        <f ca="1">_xlfn.XLOOKUP($X125,Return_flow_table!$A$4:$A$25,Return_flow_table!E$4:E$25)</f>
        <v>20</v>
      </c>
      <c r="BD125">
        <f ca="1">_xlfn.XLOOKUP($X125,Return_flow_table!$A$4:$A$25,Return_flow_table!F$4:F$25)</f>
        <v>10</v>
      </c>
      <c r="BE125">
        <f ca="1">_xlfn.XLOOKUP($X125,Return_flow_table!$A$4:$A$25,Return_flow_table!G$4:G$25)</f>
        <v>10</v>
      </c>
      <c r="BF125">
        <f ca="1">_xlfn.XLOOKUP($X125,Return_flow_table!$A$4:$A$25,Return_flow_table!H$4:H$25)</f>
        <v>0</v>
      </c>
      <c r="BG125">
        <f ca="1">_xlfn.XLOOKUP($X125,Return_flow_table!$A$4:$A$25,Return_flow_table!I$4:I$25)</f>
        <v>0</v>
      </c>
      <c r="BH125">
        <f ca="1">_xlfn.XLOOKUP($X125,Return_flow_table!$A$4:$A$25,Return_flow_table!J$4:J$25)</f>
        <v>0</v>
      </c>
      <c r="BI125">
        <f ca="1">_xlfn.XLOOKUP($X125,Return_flow_table!$A$4:$A$25,Return_flow_table!K$4:K$25)</f>
        <v>20</v>
      </c>
      <c r="BJ125">
        <f ca="1">_xlfn.XLOOKUP($X125,Return_flow_table!$A$4:$A$25,Return_flow_table!L$4:L$25)</f>
        <v>20</v>
      </c>
      <c r="BK125" s="2">
        <f ca="1">_xlfn.XLOOKUP($X125,Return_flow_table!$A$4:$A$25,Return_flow_table!M$4:M$25)</f>
        <v>0</v>
      </c>
    </row>
    <row r="126" spans="1:63" x14ac:dyDescent="0.3">
      <c r="A126" t="s">
        <v>281</v>
      </c>
      <c r="B126" t="s">
        <v>163</v>
      </c>
      <c r="C126" t="s">
        <v>99</v>
      </c>
      <c r="D126">
        <v>321.2</v>
      </c>
      <c r="E126" t="s">
        <v>100</v>
      </c>
      <c r="F126" t="s">
        <v>100</v>
      </c>
      <c r="G126" t="s">
        <v>162</v>
      </c>
      <c r="H126" s="41" t="s">
        <v>106</v>
      </c>
      <c r="I126">
        <f>_xlfn.XLOOKUP(B126,Use_Code_Ranking!$A$4:$A$23,Use_Code_Ranking!$B$4:$B$23,9999)</f>
        <v>14</v>
      </c>
      <c r="J126">
        <f t="shared" ca="1" si="19"/>
        <v>1</v>
      </c>
      <c r="K126">
        <f t="shared" ca="1" si="20"/>
        <v>1</v>
      </c>
      <c r="L126">
        <f t="shared" ca="1" si="21"/>
        <v>0</v>
      </c>
      <c r="M126">
        <f t="shared" ca="1" si="22"/>
        <v>0</v>
      </c>
      <c r="N126" t="str">
        <f t="shared" ca="1" si="29"/>
        <v/>
      </c>
      <c r="O126" t="str">
        <f t="shared" ca="1" si="30"/>
        <v/>
      </c>
      <c r="P126" t="str">
        <f t="shared" si="23"/>
        <v/>
      </c>
      <c r="Q126" t="str">
        <f t="shared" si="24"/>
        <v/>
      </c>
      <c r="R126" t="str">
        <f t="shared" si="25"/>
        <v/>
      </c>
      <c r="S126" t="str">
        <f t="shared" si="26"/>
        <v/>
      </c>
      <c r="U126" s="2" t="str">
        <f ca="1">IF(ISBLANK($T126),IF(S126="Irrigation","Irrigation",IF(R126="Irrigation","Irrigation",IF(Q126="Domestic","Domestic",IF(P126="Stockwatering","Stockwatering",IF(N126="IRRIGATION_AND_MUNICIPAL","Irrigation and Municipal",IF(O126="IRRIGATION_AND_DOMESTIC","Irrigation and Domestic Municipality",_xlfn.XLOOKUP(J126,Use_Code_Ranking!$B$4:$B$23,Use_Code_Ranking!$A$4:$A$23))))))),$T126)</f>
        <v>Irrigation</v>
      </c>
      <c r="W126" s="23" t="str">
        <f ca="1"/>
        <v>A013975</v>
      </c>
      <c r="X126" s="4" t="str">
        <f t="shared" ca="1" si="31"/>
        <v>Domestic</v>
      </c>
      <c r="Y126" t="str">
        <f t="shared" ca="1" si="27"/>
        <v>N</v>
      </c>
      <c r="Z126" s="2" t="str">
        <f t="shared" ca="1" si="28"/>
        <v>N</v>
      </c>
      <c r="AA126">
        <f t="shared" ca="1" si="32"/>
        <v>0</v>
      </c>
      <c r="AB126">
        <f t="shared" ca="1" si="32"/>
        <v>0</v>
      </c>
      <c r="AC126">
        <f t="shared" ca="1" si="32"/>
        <v>0</v>
      </c>
      <c r="AD126">
        <f t="shared" ca="1" si="32"/>
        <v>0</v>
      </c>
      <c r="AE126">
        <f t="shared" ca="1" si="18"/>
        <v>0</v>
      </c>
      <c r="AF126">
        <f t="shared" ca="1" si="18"/>
        <v>0</v>
      </c>
      <c r="AG126">
        <f t="shared" ca="1" si="18"/>
        <v>0</v>
      </c>
      <c r="AH126">
        <f t="shared" ca="1" si="33"/>
        <v>0</v>
      </c>
      <c r="AI126">
        <f t="shared" ca="1" si="33"/>
        <v>0</v>
      </c>
      <c r="AJ126">
        <f t="shared" ca="1" si="33"/>
        <v>0</v>
      </c>
      <c r="AK126">
        <f t="shared" ca="1" si="33"/>
        <v>0</v>
      </c>
      <c r="AL126">
        <f t="shared" ca="1" si="34"/>
        <v>0</v>
      </c>
      <c r="AM126" s="4" t="s">
        <v>103</v>
      </c>
      <c r="AZ126">
        <f ca="1">_xlfn.XLOOKUP($X126,Return_flow_table!$A$4:$A$25,Return_flow_table!B$4:B$25)</f>
        <v>0</v>
      </c>
      <c r="BA126">
        <f ca="1">_xlfn.XLOOKUP($X126,Return_flow_table!$A$4:$A$25,Return_flow_table!C$4:C$25)</f>
        <v>0</v>
      </c>
      <c r="BB126">
        <f ca="1">_xlfn.XLOOKUP($X126,Return_flow_table!$A$4:$A$25,Return_flow_table!D$4:D$25)</f>
        <v>0</v>
      </c>
      <c r="BC126">
        <f ca="1">_xlfn.XLOOKUP($X126,Return_flow_table!$A$4:$A$25,Return_flow_table!E$4:E$25)</f>
        <v>0</v>
      </c>
      <c r="BD126">
        <f ca="1">_xlfn.XLOOKUP($X126,Return_flow_table!$A$4:$A$25,Return_flow_table!F$4:F$25)</f>
        <v>0</v>
      </c>
      <c r="BE126">
        <f ca="1">_xlfn.XLOOKUP($X126,Return_flow_table!$A$4:$A$25,Return_flow_table!G$4:G$25)</f>
        <v>0</v>
      </c>
      <c r="BF126">
        <f ca="1">_xlfn.XLOOKUP($X126,Return_flow_table!$A$4:$A$25,Return_flow_table!H$4:H$25)</f>
        <v>0</v>
      </c>
      <c r="BG126">
        <f ca="1">_xlfn.XLOOKUP($X126,Return_flow_table!$A$4:$A$25,Return_flow_table!I$4:I$25)</f>
        <v>0</v>
      </c>
      <c r="BH126">
        <f ca="1">_xlfn.XLOOKUP($X126,Return_flow_table!$A$4:$A$25,Return_flow_table!J$4:J$25)</f>
        <v>0</v>
      </c>
      <c r="BI126">
        <f ca="1">_xlfn.XLOOKUP($X126,Return_flow_table!$A$4:$A$25,Return_flow_table!K$4:K$25)</f>
        <v>0</v>
      </c>
      <c r="BJ126">
        <f ca="1">_xlfn.XLOOKUP($X126,Return_flow_table!$A$4:$A$25,Return_flow_table!L$4:L$25)</f>
        <v>0</v>
      </c>
      <c r="BK126" s="2">
        <f ca="1">_xlfn.XLOOKUP($X126,Return_flow_table!$A$4:$A$25,Return_flow_table!M$4:M$25)</f>
        <v>0</v>
      </c>
    </row>
    <row r="127" spans="1:63" x14ac:dyDescent="0.3">
      <c r="A127" t="s">
        <v>281</v>
      </c>
      <c r="B127" t="s">
        <v>98</v>
      </c>
      <c r="C127" t="s">
        <v>99</v>
      </c>
      <c r="D127">
        <v>321.2</v>
      </c>
      <c r="E127" t="s">
        <v>100</v>
      </c>
      <c r="F127" t="s">
        <v>100</v>
      </c>
      <c r="G127" t="s">
        <v>162</v>
      </c>
      <c r="H127" s="41" t="s">
        <v>106</v>
      </c>
      <c r="I127">
        <f>_xlfn.XLOOKUP(B127,Use_Code_Ranking!$A$4:$A$23,Use_Code_Ranking!$B$4:$B$23,9999)</f>
        <v>1</v>
      </c>
      <c r="J127">
        <f t="shared" ca="1" si="19"/>
        <v>1</v>
      </c>
      <c r="K127">
        <f t="shared" ca="1" si="20"/>
        <v>1</v>
      </c>
      <c r="L127">
        <f t="shared" ca="1" si="21"/>
        <v>0</v>
      </c>
      <c r="M127">
        <f t="shared" ca="1" si="22"/>
        <v>0</v>
      </c>
      <c r="N127" t="str">
        <f t="shared" ca="1" si="29"/>
        <v/>
      </c>
      <c r="O127" t="str">
        <f t="shared" ca="1" si="30"/>
        <v/>
      </c>
      <c r="P127" t="str">
        <f t="shared" si="23"/>
        <v/>
      </c>
      <c r="Q127" t="str">
        <f t="shared" si="24"/>
        <v/>
      </c>
      <c r="R127" t="str">
        <f t="shared" si="25"/>
        <v/>
      </c>
      <c r="S127" t="str">
        <f t="shared" si="26"/>
        <v/>
      </c>
      <c r="U127" s="2" t="str">
        <f ca="1">IF(ISBLANK($T127),IF(S127="Irrigation","Irrigation",IF(R127="Irrigation","Irrigation",IF(Q127="Domestic","Domestic",IF(P127="Stockwatering","Stockwatering",IF(N127="IRRIGATION_AND_MUNICIPAL","Irrigation and Municipal",IF(O127="IRRIGATION_AND_DOMESTIC","Irrigation and Domestic Municipality",_xlfn.XLOOKUP(J127,Use_Code_Ranking!$B$4:$B$23,Use_Code_Ranking!$A$4:$A$23))))))),$T127)</f>
        <v>Irrigation</v>
      </c>
      <c r="W127" s="23" t="str">
        <f ca="1"/>
        <v>A013984</v>
      </c>
      <c r="X127" s="4" t="str">
        <f t="shared" ca="1" si="31"/>
        <v>Irrigation</v>
      </c>
      <c r="Y127" t="str">
        <f t="shared" ca="1" si="27"/>
        <v>N</v>
      </c>
      <c r="Z127" s="2" t="str">
        <f t="shared" ca="1" si="28"/>
        <v>N</v>
      </c>
      <c r="AA127">
        <f t="shared" ca="1" si="32"/>
        <v>0</v>
      </c>
      <c r="AB127">
        <f t="shared" ca="1" si="32"/>
        <v>0</v>
      </c>
      <c r="AC127">
        <f t="shared" ca="1" si="32"/>
        <v>20</v>
      </c>
      <c r="AD127">
        <f t="shared" ca="1" si="32"/>
        <v>20</v>
      </c>
      <c r="AE127">
        <f t="shared" ca="1" si="18"/>
        <v>10</v>
      </c>
      <c r="AF127">
        <f t="shared" ca="1" si="18"/>
        <v>10</v>
      </c>
      <c r="AG127">
        <f t="shared" ca="1" si="18"/>
        <v>0</v>
      </c>
      <c r="AH127">
        <f t="shared" ca="1" si="33"/>
        <v>0</v>
      </c>
      <c r="AI127">
        <f t="shared" ca="1" si="33"/>
        <v>0</v>
      </c>
      <c r="AJ127">
        <f t="shared" ca="1" si="33"/>
        <v>20</v>
      </c>
      <c r="AK127">
        <f t="shared" ca="1" si="33"/>
        <v>20</v>
      </c>
      <c r="AL127">
        <f t="shared" ca="1" si="34"/>
        <v>0</v>
      </c>
      <c r="AM127" s="4" t="s">
        <v>103</v>
      </c>
      <c r="AZ127">
        <f ca="1">_xlfn.XLOOKUP($X127,Return_flow_table!$A$4:$A$25,Return_flow_table!B$4:B$25)</f>
        <v>0</v>
      </c>
      <c r="BA127">
        <f ca="1">_xlfn.XLOOKUP($X127,Return_flow_table!$A$4:$A$25,Return_flow_table!C$4:C$25)</f>
        <v>0</v>
      </c>
      <c r="BB127">
        <f ca="1">_xlfn.XLOOKUP($X127,Return_flow_table!$A$4:$A$25,Return_flow_table!D$4:D$25)</f>
        <v>20</v>
      </c>
      <c r="BC127">
        <f ca="1">_xlfn.XLOOKUP($X127,Return_flow_table!$A$4:$A$25,Return_flow_table!E$4:E$25)</f>
        <v>20</v>
      </c>
      <c r="BD127">
        <f ca="1">_xlfn.XLOOKUP($X127,Return_flow_table!$A$4:$A$25,Return_flow_table!F$4:F$25)</f>
        <v>10</v>
      </c>
      <c r="BE127">
        <f ca="1">_xlfn.XLOOKUP($X127,Return_flow_table!$A$4:$A$25,Return_flow_table!G$4:G$25)</f>
        <v>10</v>
      </c>
      <c r="BF127">
        <f ca="1">_xlfn.XLOOKUP($X127,Return_flow_table!$A$4:$A$25,Return_flow_table!H$4:H$25)</f>
        <v>0</v>
      </c>
      <c r="BG127">
        <f ca="1">_xlfn.XLOOKUP($X127,Return_flow_table!$A$4:$A$25,Return_flow_table!I$4:I$25)</f>
        <v>0</v>
      </c>
      <c r="BH127">
        <f ca="1">_xlfn.XLOOKUP($X127,Return_flow_table!$A$4:$A$25,Return_flow_table!J$4:J$25)</f>
        <v>0</v>
      </c>
      <c r="BI127">
        <f ca="1">_xlfn.XLOOKUP($X127,Return_flow_table!$A$4:$A$25,Return_flow_table!K$4:K$25)</f>
        <v>20</v>
      </c>
      <c r="BJ127">
        <f ca="1">_xlfn.XLOOKUP($X127,Return_flow_table!$A$4:$A$25,Return_flow_table!L$4:L$25)</f>
        <v>20</v>
      </c>
      <c r="BK127" s="2">
        <f ca="1">_xlfn.XLOOKUP($X127,Return_flow_table!$A$4:$A$25,Return_flow_table!M$4:M$25)</f>
        <v>0</v>
      </c>
    </row>
    <row r="128" spans="1:63" x14ac:dyDescent="0.3">
      <c r="A128" t="s">
        <v>281</v>
      </c>
      <c r="B128" t="s">
        <v>161</v>
      </c>
      <c r="C128" t="s">
        <v>99</v>
      </c>
      <c r="D128">
        <v>321.2</v>
      </c>
      <c r="E128" t="s">
        <v>100</v>
      </c>
      <c r="F128" t="s">
        <v>100</v>
      </c>
      <c r="G128" t="s">
        <v>162</v>
      </c>
      <c r="H128" s="41" t="s">
        <v>106</v>
      </c>
      <c r="I128">
        <f>_xlfn.XLOOKUP(B128,Use_Code_Ranking!$A$4:$A$23,Use_Code_Ranking!$B$4:$B$23,9999)</f>
        <v>7</v>
      </c>
      <c r="J128">
        <f t="shared" ca="1" si="19"/>
        <v>1</v>
      </c>
      <c r="K128">
        <f t="shared" ca="1" si="20"/>
        <v>1</v>
      </c>
      <c r="L128">
        <f t="shared" ca="1" si="21"/>
        <v>0</v>
      </c>
      <c r="M128">
        <f t="shared" ca="1" si="22"/>
        <v>0</v>
      </c>
      <c r="N128" t="str">
        <f t="shared" ca="1" si="29"/>
        <v/>
      </c>
      <c r="O128" t="str">
        <f t="shared" ca="1" si="30"/>
        <v/>
      </c>
      <c r="P128" t="str">
        <f t="shared" si="23"/>
        <v/>
      </c>
      <c r="Q128" t="str">
        <f t="shared" si="24"/>
        <v/>
      </c>
      <c r="R128" t="str">
        <f t="shared" si="25"/>
        <v/>
      </c>
      <c r="S128" t="str">
        <f t="shared" si="26"/>
        <v/>
      </c>
      <c r="U128" s="2" t="str">
        <f ca="1">IF(ISBLANK($T128),IF(S128="Irrigation","Irrigation",IF(R128="Irrigation","Irrigation",IF(Q128="Domestic","Domestic",IF(P128="Stockwatering","Stockwatering",IF(N128="IRRIGATION_AND_MUNICIPAL","Irrigation and Municipal",IF(O128="IRRIGATION_AND_DOMESTIC","Irrigation and Domestic Municipality",_xlfn.XLOOKUP(J128,Use_Code_Ranking!$B$4:$B$23,Use_Code_Ranking!$A$4:$A$23))))))),$T128)</f>
        <v>Irrigation</v>
      </c>
      <c r="W128" s="23" t="str">
        <f ca="1"/>
        <v>A013985</v>
      </c>
      <c r="X128" s="4" t="str">
        <f t="shared" ca="1" si="31"/>
        <v>Irrigation</v>
      </c>
      <c r="Y128" t="str">
        <f t="shared" ca="1" si="27"/>
        <v>N</v>
      </c>
      <c r="Z128" s="2" t="str">
        <f t="shared" ca="1" si="28"/>
        <v>N</v>
      </c>
      <c r="AA128">
        <f t="shared" ca="1" si="32"/>
        <v>0</v>
      </c>
      <c r="AB128">
        <f t="shared" ca="1" si="32"/>
        <v>0</v>
      </c>
      <c r="AC128">
        <f t="shared" ca="1" si="32"/>
        <v>20</v>
      </c>
      <c r="AD128">
        <f t="shared" ca="1" si="32"/>
        <v>20</v>
      </c>
      <c r="AE128">
        <f t="shared" ref="AE128:AF191" ca="1" si="35">IF($AM128="STANDARD",BD128,AR128)</f>
        <v>10</v>
      </c>
      <c r="AF128">
        <f t="shared" ca="1" si="35"/>
        <v>10</v>
      </c>
      <c r="AG128">
        <f t="shared" ref="AG128:AG191" ca="1" si="36">IF($AM128="STANDARD",BF128,AT128)</f>
        <v>0</v>
      </c>
      <c r="AH128">
        <f t="shared" ca="1" si="33"/>
        <v>0</v>
      </c>
      <c r="AI128">
        <f t="shared" ca="1" si="33"/>
        <v>0</v>
      </c>
      <c r="AJ128">
        <f t="shared" ca="1" si="33"/>
        <v>20</v>
      </c>
      <c r="AK128">
        <f t="shared" ca="1" si="33"/>
        <v>20</v>
      </c>
      <c r="AL128">
        <f t="shared" ca="1" si="34"/>
        <v>0</v>
      </c>
      <c r="AM128" s="4" t="s">
        <v>103</v>
      </c>
      <c r="AZ128">
        <f ca="1">_xlfn.XLOOKUP($X128,Return_flow_table!$A$4:$A$25,Return_flow_table!B$4:B$25)</f>
        <v>0</v>
      </c>
      <c r="BA128">
        <f ca="1">_xlfn.XLOOKUP($X128,Return_flow_table!$A$4:$A$25,Return_flow_table!C$4:C$25)</f>
        <v>0</v>
      </c>
      <c r="BB128">
        <f ca="1">_xlfn.XLOOKUP($X128,Return_flow_table!$A$4:$A$25,Return_flow_table!D$4:D$25)</f>
        <v>20</v>
      </c>
      <c r="BC128">
        <f ca="1">_xlfn.XLOOKUP($X128,Return_flow_table!$A$4:$A$25,Return_flow_table!E$4:E$25)</f>
        <v>20</v>
      </c>
      <c r="BD128">
        <f ca="1">_xlfn.XLOOKUP($X128,Return_flow_table!$A$4:$A$25,Return_flow_table!F$4:F$25)</f>
        <v>10</v>
      </c>
      <c r="BE128">
        <f ca="1">_xlfn.XLOOKUP($X128,Return_flow_table!$A$4:$A$25,Return_flow_table!G$4:G$25)</f>
        <v>10</v>
      </c>
      <c r="BF128">
        <f ca="1">_xlfn.XLOOKUP($X128,Return_flow_table!$A$4:$A$25,Return_flow_table!H$4:H$25)</f>
        <v>0</v>
      </c>
      <c r="BG128">
        <f ca="1">_xlfn.XLOOKUP($X128,Return_flow_table!$A$4:$A$25,Return_flow_table!I$4:I$25)</f>
        <v>0</v>
      </c>
      <c r="BH128">
        <f ca="1">_xlfn.XLOOKUP($X128,Return_flow_table!$A$4:$A$25,Return_flow_table!J$4:J$25)</f>
        <v>0</v>
      </c>
      <c r="BI128">
        <f ca="1">_xlfn.XLOOKUP($X128,Return_flow_table!$A$4:$A$25,Return_flow_table!K$4:K$25)</f>
        <v>20</v>
      </c>
      <c r="BJ128">
        <f ca="1">_xlfn.XLOOKUP($X128,Return_flow_table!$A$4:$A$25,Return_flow_table!L$4:L$25)</f>
        <v>20</v>
      </c>
      <c r="BK128" s="2">
        <f ca="1">_xlfn.XLOOKUP($X128,Return_flow_table!$A$4:$A$25,Return_flow_table!M$4:M$25)</f>
        <v>0</v>
      </c>
    </row>
    <row r="129" spans="1:63" x14ac:dyDescent="0.3">
      <c r="A129" t="s">
        <v>282</v>
      </c>
      <c r="B129" t="s">
        <v>98</v>
      </c>
      <c r="C129" t="s">
        <v>99</v>
      </c>
      <c r="D129">
        <v>63.9</v>
      </c>
      <c r="E129" t="s">
        <v>100</v>
      </c>
      <c r="F129" t="s">
        <v>100</v>
      </c>
      <c r="G129" t="s">
        <v>283</v>
      </c>
      <c r="H129" s="41" t="s">
        <v>178</v>
      </c>
      <c r="I129">
        <f>_xlfn.XLOOKUP(B129,Use_Code_Ranking!$A$4:$A$23,Use_Code_Ranking!$B$4:$B$23,9999)</f>
        <v>1</v>
      </c>
      <c r="J129">
        <f t="shared" ca="1" si="19"/>
        <v>1</v>
      </c>
      <c r="K129">
        <f t="shared" ca="1" si="20"/>
        <v>1</v>
      </c>
      <c r="L129">
        <f t="shared" ca="1" si="21"/>
        <v>0</v>
      </c>
      <c r="M129">
        <f t="shared" ca="1" si="22"/>
        <v>0</v>
      </c>
      <c r="N129" t="str">
        <f t="shared" ca="1" si="29"/>
        <v/>
      </c>
      <c r="O129" t="str">
        <f t="shared" ca="1" si="30"/>
        <v/>
      </c>
      <c r="P129" t="str">
        <f t="shared" si="23"/>
        <v/>
      </c>
      <c r="Q129" t="str">
        <f t="shared" si="24"/>
        <v/>
      </c>
      <c r="R129" t="str">
        <f t="shared" si="25"/>
        <v/>
      </c>
      <c r="S129" t="str">
        <f t="shared" si="26"/>
        <v/>
      </c>
      <c r="U129" s="2" t="str">
        <f ca="1">IF(ISBLANK($T129),IF(S129="Irrigation","Irrigation",IF(R129="Irrigation","Irrigation",IF(Q129="Domestic","Domestic",IF(P129="Stockwatering","Stockwatering",IF(N129="IRRIGATION_AND_MUNICIPAL","Irrigation and Municipal",IF(O129="IRRIGATION_AND_DOMESTIC","Irrigation and Domestic Municipality",_xlfn.XLOOKUP(J129,Use_Code_Ranking!$B$4:$B$23,Use_Code_Ranking!$A$4:$A$23))))))),$T129)</f>
        <v>Irrigation</v>
      </c>
      <c r="W129" s="23" t="str">
        <f ca="1"/>
        <v>A013987</v>
      </c>
      <c r="X129" s="4" t="str">
        <f t="shared" ca="1" si="31"/>
        <v>Irrigation</v>
      </c>
      <c r="Y129" t="str">
        <f t="shared" ca="1" si="27"/>
        <v>N</v>
      </c>
      <c r="Z129" s="2" t="str">
        <f t="shared" ca="1" si="28"/>
        <v>N</v>
      </c>
      <c r="AA129">
        <f t="shared" ca="1" si="32"/>
        <v>0</v>
      </c>
      <c r="AB129">
        <f t="shared" ca="1" si="32"/>
        <v>0</v>
      </c>
      <c r="AC129">
        <f t="shared" ca="1" si="32"/>
        <v>20</v>
      </c>
      <c r="AD129">
        <f t="shared" ca="1" si="32"/>
        <v>20</v>
      </c>
      <c r="AE129">
        <f t="shared" ca="1" si="35"/>
        <v>10</v>
      </c>
      <c r="AF129">
        <f t="shared" ca="1" si="35"/>
        <v>10</v>
      </c>
      <c r="AG129">
        <f t="shared" ca="1" si="36"/>
        <v>0</v>
      </c>
      <c r="AH129">
        <f t="shared" ca="1" si="33"/>
        <v>0</v>
      </c>
      <c r="AI129">
        <f t="shared" ca="1" si="33"/>
        <v>0</v>
      </c>
      <c r="AJ129">
        <f t="shared" ca="1" si="33"/>
        <v>20</v>
      </c>
      <c r="AK129">
        <f t="shared" ca="1" si="33"/>
        <v>20</v>
      </c>
      <c r="AL129">
        <f t="shared" ca="1" si="34"/>
        <v>0</v>
      </c>
      <c r="AM129" s="4" t="s">
        <v>103</v>
      </c>
      <c r="AZ129">
        <f ca="1">_xlfn.XLOOKUP($X129,Return_flow_table!$A$4:$A$25,Return_flow_table!B$4:B$25)</f>
        <v>0</v>
      </c>
      <c r="BA129">
        <f ca="1">_xlfn.XLOOKUP($X129,Return_flow_table!$A$4:$A$25,Return_flow_table!C$4:C$25)</f>
        <v>0</v>
      </c>
      <c r="BB129">
        <f ca="1">_xlfn.XLOOKUP($X129,Return_flow_table!$A$4:$A$25,Return_flow_table!D$4:D$25)</f>
        <v>20</v>
      </c>
      <c r="BC129">
        <f ca="1">_xlfn.XLOOKUP($X129,Return_flow_table!$A$4:$A$25,Return_flow_table!E$4:E$25)</f>
        <v>20</v>
      </c>
      <c r="BD129">
        <f ca="1">_xlfn.XLOOKUP($X129,Return_flow_table!$A$4:$A$25,Return_flow_table!F$4:F$25)</f>
        <v>10</v>
      </c>
      <c r="BE129">
        <f ca="1">_xlfn.XLOOKUP($X129,Return_flow_table!$A$4:$A$25,Return_flow_table!G$4:G$25)</f>
        <v>10</v>
      </c>
      <c r="BF129">
        <f ca="1">_xlfn.XLOOKUP($X129,Return_flow_table!$A$4:$A$25,Return_flow_table!H$4:H$25)</f>
        <v>0</v>
      </c>
      <c r="BG129">
        <f ca="1">_xlfn.XLOOKUP($X129,Return_flow_table!$A$4:$A$25,Return_flow_table!I$4:I$25)</f>
        <v>0</v>
      </c>
      <c r="BH129">
        <f ca="1">_xlfn.XLOOKUP($X129,Return_flow_table!$A$4:$A$25,Return_flow_table!J$4:J$25)</f>
        <v>0</v>
      </c>
      <c r="BI129">
        <f ca="1">_xlfn.XLOOKUP($X129,Return_flow_table!$A$4:$A$25,Return_flow_table!K$4:K$25)</f>
        <v>20</v>
      </c>
      <c r="BJ129">
        <f ca="1">_xlfn.XLOOKUP($X129,Return_flow_table!$A$4:$A$25,Return_flow_table!L$4:L$25)</f>
        <v>20</v>
      </c>
      <c r="BK129" s="2">
        <f ca="1">_xlfn.XLOOKUP($X129,Return_flow_table!$A$4:$A$25,Return_flow_table!M$4:M$25)</f>
        <v>0</v>
      </c>
    </row>
    <row r="130" spans="1:63" x14ac:dyDescent="0.3">
      <c r="A130" t="s">
        <v>284</v>
      </c>
      <c r="B130" t="s">
        <v>98</v>
      </c>
      <c r="C130" t="s">
        <v>99</v>
      </c>
      <c r="D130">
        <v>280.39999999999998</v>
      </c>
      <c r="E130" t="s">
        <v>100</v>
      </c>
      <c r="F130" t="s">
        <v>100</v>
      </c>
      <c r="G130" t="s">
        <v>254</v>
      </c>
      <c r="H130" s="41" t="s">
        <v>124</v>
      </c>
      <c r="I130">
        <f>_xlfn.XLOOKUP(B130,Use_Code_Ranking!$A$4:$A$23,Use_Code_Ranking!$B$4:$B$23,9999)</f>
        <v>1</v>
      </c>
      <c r="J130">
        <f t="shared" ca="1" si="19"/>
        <v>1</v>
      </c>
      <c r="K130">
        <f t="shared" ca="1" si="20"/>
        <v>1</v>
      </c>
      <c r="L130">
        <f t="shared" ca="1" si="21"/>
        <v>0</v>
      </c>
      <c r="M130">
        <f t="shared" ca="1" si="22"/>
        <v>0</v>
      </c>
      <c r="N130" t="str">
        <f t="shared" ca="1" si="29"/>
        <v/>
      </c>
      <c r="O130" t="str">
        <f t="shared" ca="1" si="30"/>
        <v/>
      </c>
      <c r="P130" t="str">
        <f t="shared" si="23"/>
        <v/>
      </c>
      <c r="Q130" t="str">
        <f t="shared" si="24"/>
        <v/>
      </c>
      <c r="R130" t="str">
        <f t="shared" si="25"/>
        <v/>
      </c>
      <c r="S130" t="str">
        <f t="shared" si="26"/>
        <v/>
      </c>
      <c r="U130" s="2" t="str">
        <f ca="1">IF(ISBLANK($T130),IF(S130="Irrigation","Irrigation",IF(R130="Irrigation","Irrigation",IF(Q130="Domestic","Domestic",IF(P130="Stockwatering","Stockwatering",IF(N130="IRRIGATION_AND_MUNICIPAL","Irrigation and Municipal",IF(O130="IRRIGATION_AND_DOMESTIC","Irrigation and Domestic Municipality",_xlfn.XLOOKUP(J130,Use_Code_Ranking!$B$4:$B$23,Use_Code_Ranking!$A$4:$A$23))))))),$T130)</f>
        <v>Irrigation</v>
      </c>
      <c r="W130" s="23" t="str">
        <f ca="1"/>
        <v>A013988</v>
      </c>
      <c r="X130" s="4" t="str">
        <f t="shared" ca="1" si="31"/>
        <v>Irrigation</v>
      </c>
      <c r="Y130" t="str">
        <f t="shared" ca="1" si="27"/>
        <v>N</v>
      </c>
      <c r="Z130" s="2" t="str">
        <f t="shared" ca="1" si="28"/>
        <v>N</v>
      </c>
      <c r="AA130">
        <f t="shared" ca="1" si="32"/>
        <v>0</v>
      </c>
      <c r="AB130">
        <f t="shared" ca="1" si="32"/>
        <v>0</v>
      </c>
      <c r="AC130">
        <f t="shared" ca="1" si="32"/>
        <v>20</v>
      </c>
      <c r="AD130">
        <f t="shared" ca="1" si="32"/>
        <v>20</v>
      </c>
      <c r="AE130">
        <f t="shared" ca="1" si="35"/>
        <v>10</v>
      </c>
      <c r="AF130">
        <f t="shared" ca="1" si="35"/>
        <v>10</v>
      </c>
      <c r="AG130">
        <f t="shared" ca="1" si="36"/>
        <v>0</v>
      </c>
      <c r="AH130">
        <f t="shared" ca="1" si="33"/>
        <v>0</v>
      </c>
      <c r="AI130">
        <f t="shared" ca="1" si="33"/>
        <v>0</v>
      </c>
      <c r="AJ130">
        <f t="shared" ca="1" si="33"/>
        <v>20</v>
      </c>
      <c r="AK130">
        <f t="shared" ca="1" si="33"/>
        <v>20</v>
      </c>
      <c r="AL130">
        <f t="shared" ca="1" si="34"/>
        <v>0</v>
      </c>
      <c r="AM130" s="4" t="s">
        <v>103</v>
      </c>
      <c r="AZ130">
        <f ca="1">_xlfn.XLOOKUP($X130,Return_flow_table!$A$4:$A$25,Return_flow_table!B$4:B$25)</f>
        <v>0</v>
      </c>
      <c r="BA130">
        <f ca="1">_xlfn.XLOOKUP($X130,Return_flow_table!$A$4:$A$25,Return_flow_table!C$4:C$25)</f>
        <v>0</v>
      </c>
      <c r="BB130">
        <f ca="1">_xlfn.XLOOKUP($X130,Return_flow_table!$A$4:$A$25,Return_flow_table!D$4:D$25)</f>
        <v>20</v>
      </c>
      <c r="BC130">
        <f ca="1">_xlfn.XLOOKUP($X130,Return_flow_table!$A$4:$A$25,Return_flow_table!E$4:E$25)</f>
        <v>20</v>
      </c>
      <c r="BD130">
        <f ca="1">_xlfn.XLOOKUP($X130,Return_flow_table!$A$4:$A$25,Return_flow_table!F$4:F$25)</f>
        <v>10</v>
      </c>
      <c r="BE130">
        <f ca="1">_xlfn.XLOOKUP($X130,Return_flow_table!$A$4:$A$25,Return_flow_table!G$4:G$25)</f>
        <v>10</v>
      </c>
      <c r="BF130">
        <f ca="1">_xlfn.XLOOKUP($X130,Return_flow_table!$A$4:$A$25,Return_flow_table!H$4:H$25)</f>
        <v>0</v>
      </c>
      <c r="BG130">
        <f ca="1">_xlfn.XLOOKUP($X130,Return_flow_table!$A$4:$A$25,Return_flow_table!I$4:I$25)</f>
        <v>0</v>
      </c>
      <c r="BH130">
        <f ca="1">_xlfn.XLOOKUP($X130,Return_flow_table!$A$4:$A$25,Return_flow_table!J$4:J$25)</f>
        <v>0</v>
      </c>
      <c r="BI130">
        <f ca="1">_xlfn.XLOOKUP($X130,Return_flow_table!$A$4:$A$25,Return_flow_table!K$4:K$25)</f>
        <v>20</v>
      </c>
      <c r="BJ130">
        <f ca="1">_xlfn.XLOOKUP($X130,Return_flow_table!$A$4:$A$25,Return_flow_table!L$4:L$25)</f>
        <v>20</v>
      </c>
      <c r="BK130" s="2">
        <f ca="1">_xlfn.XLOOKUP($X130,Return_flow_table!$A$4:$A$25,Return_flow_table!M$4:M$25)</f>
        <v>0</v>
      </c>
    </row>
    <row r="131" spans="1:63" x14ac:dyDescent="0.3">
      <c r="A131" t="s">
        <v>285</v>
      </c>
      <c r="B131" t="s">
        <v>98</v>
      </c>
      <c r="C131" t="s">
        <v>99</v>
      </c>
      <c r="D131">
        <v>45.4</v>
      </c>
      <c r="E131" t="s">
        <v>100</v>
      </c>
      <c r="F131" t="s">
        <v>100</v>
      </c>
      <c r="G131" t="s">
        <v>286</v>
      </c>
      <c r="H131" s="41" t="s">
        <v>102</v>
      </c>
      <c r="I131">
        <f>_xlfn.XLOOKUP(B131,Use_Code_Ranking!$A$4:$A$23,Use_Code_Ranking!$B$4:$B$23,9999)</f>
        <v>1</v>
      </c>
      <c r="J131">
        <f t="shared" ca="1" si="19"/>
        <v>1</v>
      </c>
      <c r="K131">
        <f t="shared" ca="1" si="20"/>
        <v>1</v>
      </c>
      <c r="L131">
        <f t="shared" ca="1" si="21"/>
        <v>0</v>
      </c>
      <c r="M131">
        <f t="shared" ca="1" si="22"/>
        <v>0</v>
      </c>
      <c r="N131" t="str">
        <f t="shared" ca="1" si="29"/>
        <v/>
      </c>
      <c r="O131" t="str">
        <f t="shared" ca="1" si="30"/>
        <v/>
      </c>
      <c r="P131" t="str">
        <f t="shared" si="23"/>
        <v/>
      </c>
      <c r="Q131" t="str">
        <f t="shared" si="24"/>
        <v/>
      </c>
      <c r="R131" t="str">
        <f t="shared" si="25"/>
        <v/>
      </c>
      <c r="S131" t="str">
        <f t="shared" si="26"/>
        <v/>
      </c>
      <c r="U131" s="2" t="str">
        <f ca="1">IF(ISBLANK($T131),IF(S131="Irrigation","Irrigation",IF(R131="Irrigation","Irrigation",IF(Q131="Domestic","Domestic",IF(P131="Stockwatering","Stockwatering",IF(N131="IRRIGATION_AND_MUNICIPAL","Irrigation and Municipal",IF(O131="IRRIGATION_AND_DOMESTIC","Irrigation and Domestic Municipality",_xlfn.XLOOKUP(J131,Use_Code_Ranking!$B$4:$B$23,Use_Code_Ranking!$A$4:$A$23))))))),$T131)</f>
        <v>Irrigation</v>
      </c>
      <c r="W131" s="23" t="str">
        <f ca="1"/>
        <v>A014030</v>
      </c>
      <c r="X131" s="4" t="str">
        <f t="shared" ca="1" si="31"/>
        <v>Irrigation</v>
      </c>
      <c r="Y131" t="str">
        <f t="shared" ca="1" si="27"/>
        <v>N</v>
      </c>
      <c r="Z131" s="2" t="str">
        <f t="shared" ca="1" si="28"/>
        <v>N</v>
      </c>
      <c r="AA131">
        <f t="shared" ca="1" si="32"/>
        <v>0</v>
      </c>
      <c r="AB131">
        <f t="shared" ca="1" si="32"/>
        <v>0</v>
      </c>
      <c r="AC131">
        <f t="shared" ca="1" si="32"/>
        <v>20</v>
      </c>
      <c r="AD131">
        <f t="shared" ca="1" si="32"/>
        <v>20</v>
      </c>
      <c r="AE131">
        <f t="shared" ca="1" si="35"/>
        <v>10</v>
      </c>
      <c r="AF131">
        <f t="shared" ca="1" si="35"/>
        <v>10</v>
      </c>
      <c r="AG131">
        <f t="shared" ca="1" si="36"/>
        <v>0</v>
      </c>
      <c r="AH131">
        <f t="shared" ca="1" si="33"/>
        <v>0</v>
      </c>
      <c r="AI131">
        <f t="shared" ca="1" si="33"/>
        <v>0</v>
      </c>
      <c r="AJ131">
        <f t="shared" ca="1" si="33"/>
        <v>20</v>
      </c>
      <c r="AK131">
        <f t="shared" ca="1" si="33"/>
        <v>20</v>
      </c>
      <c r="AL131">
        <f t="shared" ca="1" si="34"/>
        <v>0</v>
      </c>
      <c r="AM131" s="4" t="s">
        <v>103</v>
      </c>
      <c r="AZ131">
        <f ca="1">_xlfn.XLOOKUP($X131,Return_flow_table!$A$4:$A$25,Return_flow_table!B$4:B$25)</f>
        <v>0</v>
      </c>
      <c r="BA131">
        <f ca="1">_xlfn.XLOOKUP($X131,Return_flow_table!$A$4:$A$25,Return_flow_table!C$4:C$25)</f>
        <v>0</v>
      </c>
      <c r="BB131">
        <f ca="1">_xlfn.XLOOKUP($X131,Return_flow_table!$A$4:$A$25,Return_flow_table!D$4:D$25)</f>
        <v>20</v>
      </c>
      <c r="BC131">
        <f ca="1">_xlfn.XLOOKUP($X131,Return_flow_table!$A$4:$A$25,Return_flow_table!E$4:E$25)</f>
        <v>20</v>
      </c>
      <c r="BD131">
        <f ca="1">_xlfn.XLOOKUP($X131,Return_flow_table!$A$4:$A$25,Return_flow_table!F$4:F$25)</f>
        <v>10</v>
      </c>
      <c r="BE131">
        <f ca="1">_xlfn.XLOOKUP($X131,Return_flow_table!$A$4:$A$25,Return_flow_table!G$4:G$25)</f>
        <v>10</v>
      </c>
      <c r="BF131">
        <f ca="1">_xlfn.XLOOKUP($X131,Return_flow_table!$A$4:$A$25,Return_flow_table!H$4:H$25)</f>
        <v>0</v>
      </c>
      <c r="BG131">
        <f ca="1">_xlfn.XLOOKUP($X131,Return_flow_table!$A$4:$A$25,Return_flow_table!I$4:I$25)</f>
        <v>0</v>
      </c>
      <c r="BH131">
        <f ca="1">_xlfn.XLOOKUP($X131,Return_flow_table!$A$4:$A$25,Return_flow_table!J$4:J$25)</f>
        <v>0</v>
      </c>
      <c r="BI131">
        <f ca="1">_xlfn.XLOOKUP($X131,Return_flow_table!$A$4:$A$25,Return_flow_table!K$4:K$25)</f>
        <v>20</v>
      </c>
      <c r="BJ131">
        <f ca="1">_xlfn.XLOOKUP($X131,Return_flow_table!$A$4:$A$25,Return_flow_table!L$4:L$25)</f>
        <v>20</v>
      </c>
      <c r="BK131" s="2">
        <f ca="1">_xlfn.XLOOKUP($X131,Return_flow_table!$A$4:$A$25,Return_flow_table!M$4:M$25)</f>
        <v>0</v>
      </c>
    </row>
    <row r="132" spans="1:63" x14ac:dyDescent="0.3">
      <c r="A132" t="s">
        <v>287</v>
      </c>
      <c r="B132" t="s">
        <v>98</v>
      </c>
      <c r="C132" t="s">
        <v>99</v>
      </c>
      <c r="D132">
        <v>76.8</v>
      </c>
      <c r="E132" t="s">
        <v>100</v>
      </c>
      <c r="F132" t="s">
        <v>100</v>
      </c>
      <c r="G132" t="s">
        <v>250</v>
      </c>
      <c r="H132" s="41" t="s">
        <v>178</v>
      </c>
      <c r="I132">
        <f>_xlfn.XLOOKUP(B132,Use_Code_Ranking!$A$4:$A$23,Use_Code_Ranking!$B$4:$B$23,9999)</f>
        <v>1</v>
      </c>
      <c r="J132">
        <f t="shared" ref="J132:J195" ca="1" si="37">_xlfn.MINIFS(USE_CODE_RANK,APPLICATION_NUMBER,A132)</f>
        <v>1</v>
      </c>
      <c r="K132">
        <f t="shared" ref="K132:K195" ca="1" si="38">COUNTIFS(USE_CODE_RANK,1,APPLICATION_NUMBER,A132)</f>
        <v>1</v>
      </c>
      <c r="L132">
        <f t="shared" ref="L132:L195" ca="1" si="39">COUNTIFS(USE_CODE_RANK,2,APPLICATION_NUMBER,A132)</f>
        <v>0</v>
      </c>
      <c r="M132">
        <f t="shared" ref="M132:M195" ca="1" si="40">COUNTIFS(USE_CODE_RANK,3,APPLICATION_NUMBER,A132,PRIMARY_OWNER_ENTITY_TYPE,"Government (State/Municipal)")</f>
        <v>0</v>
      </c>
      <c r="N132" t="str">
        <f t="shared" ca="1" si="29"/>
        <v/>
      </c>
      <c r="O132" t="str">
        <f t="shared" ca="1" si="30"/>
        <v/>
      </c>
      <c r="P132" t="str">
        <f t="shared" ref="P132:P195" si="41">IF(ISNUMBER(SEARCH("Stock",C132)),"Stockwatering","")</f>
        <v/>
      </c>
      <c r="Q132" t="str">
        <f t="shared" ref="Q132:Q195" si="42">IF(ISNUMBER(SEARCH("Registration Domestic",C132)),"Domestic","")</f>
        <v/>
      </c>
      <c r="R132" t="str">
        <f t="shared" ref="R132:R195" si="43">IF(ISNUMBER(SEARCH("Registration Irrigation",C132)),"Irrigation","")</f>
        <v/>
      </c>
      <c r="S132" t="str">
        <f t="shared" ref="S132:S195" si="44">IF(ISNUMBER(SEARCH("Registration Cannabis",C132)),"Irrigation","")</f>
        <v/>
      </c>
      <c r="U132" s="2" t="str">
        <f ca="1">IF(ISBLANK($T132),IF(S132="Irrigation","Irrigation",IF(R132="Irrigation","Irrigation",IF(Q132="Domestic","Domestic",IF(P132="Stockwatering","Stockwatering",IF(N132="IRRIGATION_AND_MUNICIPAL","Irrigation and Municipal",IF(O132="IRRIGATION_AND_DOMESTIC","Irrigation and Domestic Municipality",_xlfn.XLOOKUP(J132,Use_Code_Ranking!$B$4:$B$23,Use_Code_Ranking!$A$4:$A$23))))))),$T132)</f>
        <v>Irrigation</v>
      </c>
      <c r="W132" s="23" t="str">
        <f ca="1"/>
        <v>A014033</v>
      </c>
      <c r="X132" s="4" t="str">
        <f t="shared" ca="1" si="31"/>
        <v>Irrigation</v>
      </c>
      <c r="Y132" t="str">
        <f t="shared" ref="Y132:Y195" ca="1" si="45">IF(OR(X132="Power", X132="Recreational", X132="Aquaculture",X132="Fish and Wildlife Preservation and Enhancement"),"Y","N")</f>
        <v>N</v>
      </c>
      <c r="Z132" s="2" t="str">
        <f t="shared" ref="Z132:Z195" ca="1" si="46">IF(X132="Power","Y","N")</f>
        <v>N</v>
      </c>
      <c r="AA132">
        <f t="shared" ca="1" si="32"/>
        <v>0</v>
      </c>
      <c r="AB132">
        <f t="shared" ca="1" si="32"/>
        <v>0</v>
      </c>
      <c r="AC132">
        <f t="shared" ca="1" si="32"/>
        <v>20</v>
      </c>
      <c r="AD132">
        <f t="shared" ref="AD132:AG195" ca="1" si="47">IF($AM132="STANDARD",BC132,AQ132)</f>
        <v>20</v>
      </c>
      <c r="AE132">
        <f t="shared" ca="1" si="35"/>
        <v>10</v>
      </c>
      <c r="AF132">
        <f t="shared" ca="1" si="35"/>
        <v>10</v>
      </c>
      <c r="AG132">
        <f t="shared" ca="1" si="36"/>
        <v>0</v>
      </c>
      <c r="AH132">
        <f t="shared" ca="1" si="33"/>
        <v>0</v>
      </c>
      <c r="AI132">
        <f t="shared" ca="1" si="33"/>
        <v>0</v>
      </c>
      <c r="AJ132">
        <f t="shared" ca="1" si="33"/>
        <v>20</v>
      </c>
      <c r="AK132">
        <f t="shared" ca="1" si="33"/>
        <v>20</v>
      </c>
      <c r="AL132">
        <f t="shared" ca="1" si="34"/>
        <v>0</v>
      </c>
      <c r="AM132" s="4" t="s">
        <v>103</v>
      </c>
      <c r="AZ132">
        <f ca="1">_xlfn.XLOOKUP($X132,Return_flow_table!$A$4:$A$25,Return_flow_table!B$4:B$25)</f>
        <v>0</v>
      </c>
      <c r="BA132">
        <f ca="1">_xlfn.XLOOKUP($X132,Return_flow_table!$A$4:$A$25,Return_flow_table!C$4:C$25)</f>
        <v>0</v>
      </c>
      <c r="BB132">
        <f ca="1">_xlfn.XLOOKUP($X132,Return_flow_table!$A$4:$A$25,Return_flow_table!D$4:D$25)</f>
        <v>20</v>
      </c>
      <c r="BC132">
        <f ca="1">_xlfn.XLOOKUP($X132,Return_flow_table!$A$4:$A$25,Return_flow_table!E$4:E$25)</f>
        <v>20</v>
      </c>
      <c r="BD132">
        <f ca="1">_xlfn.XLOOKUP($X132,Return_flow_table!$A$4:$A$25,Return_flow_table!F$4:F$25)</f>
        <v>10</v>
      </c>
      <c r="BE132">
        <f ca="1">_xlfn.XLOOKUP($X132,Return_flow_table!$A$4:$A$25,Return_flow_table!G$4:G$25)</f>
        <v>10</v>
      </c>
      <c r="BF132">
        <f ca="1">_xlfn.XLOOKUP($X132,Return_flow_table!$A$4:$A$25,Return_flow_table!H$4:H$25)</f>
        <v>0</v>
      </c>
      <c r="BG132">
        <f ca="1">_xlfn.XLOOKUP($X132,Return_flow_table!$A$4:$A$25,Return_flow_table!I$4:I$25)</f>
        <v>0</v>
      </c>
      <c r="BH132">
        <f ca="1">_xlfn.XLOOKUP($X132,Return_flow_table!$A$4:$A$25,Return_flow_table!J$4:J$25)</f>
        <v>0</v>
      </c>
      <c r="BI132">
        <f ca="1">_xlfn.XLOOKUP($X132,Return_flow_table!$A$4:$A$25,Return_flow_table!K$4:K$25)</f>
        <v>20</v>
      </c>
      <c r="BJ132">
        <f ca="1">_xlfn.XLOOKUP($X132,Return_flow_table!$A$4:$A$25,Return_flow_table!L$4:L$25)</f>
        <v>20</v>
      </c>
      <c r="BK132" s="2">
        <f ca="1">_xlfn.XLOOKUP($X132,Return_flow_table!$A$4:$A$25,Return_flow_table!M$4:M$25)</f>
        <v>0</v>
      </c>
    </row>
    <row r="133" spans="1:63" x14ac:dyDescent="0.3">
      <c r="A133" t="s">
        <v>288</v>
      </c>
      <c r="B133" t="s">
        <v>98</v>
      </c>
      <c r="C133" t="s">
        <v>99</v>
      </c>
      <c r="D133">
        <v>58.3</v>
      </c>
      <c r="E133" t="s">
        <v>100</v>
      </c>
      <c r="F133" t="s">
        <v>100</v>
      </c>
      <c r="G133" t="s">
        <v>289</v>
      </c>
      <c r="H133" s="41" t="s">
        <v>199</v>
      </c>
      <c r="I133">
        <f>_xlfn.XLOOKUP(B133,Use_Code_Ranking!$A$4:$A$23,Use_Code_Ranking!$B$4:$B$23,9999)</f>
        <v>1</v>
      </c>
      <c r="J133">
        <f t="shared" ca="1" si="37"/>
        <v>1</v>
      </c>
      <c r="K133">
        <f t="shared" ca="1" si="38"/>
        <v>1</v>
      </c>
      <c r="L133">
        <f t="shared" ca="1" si="39"/>
        <v>0</v>
      </c>
      <c r="M133">
        <f t="shared" ca="1" si="40"/>
        <v>0</v>
      </c>
      <c r="N133" t="str">
        <f t="shared" ref="N133:N196" ca="1" si="48">IF(AND(K133&gt;0,L133&gt;0),"IRRIGATION_AND_MUNICIPAL","")</f>
        <v/>
      </c>
      <c r="O133" t="str">
        <f t="shared" ref="O133:O196" ca="1" si="49">IF(AND(K133&gt;0,M133&gt;0),"IRRIGATION_AND_DOMESTIC","")</f>
        <v/>
      </c>
      <c r="P133" t="str">
        <f t="shared" si="41"/>
        <v/>
      </c>
      <c r="Q133" t="str">
        <f t="shared" si="42"/>
        <v/>
      </c>
      <c r="R133" t="str">
        <f t="shared" si="43"/>
        <v/>
      </c>
      <c r="S133" t="str">
        <f t="shared" si="44"/>
        <v/>
      </c>
      <c r="U133" s="2" t="str">
        <f ca="1">IF(ISBLANK($T133),IF(S133="Irrigation","Irrigation",IF(R133="Irrigation","Irrigation",IF(Q133="Domestic","Domestic",IF(P133="Stockwatering","Stockwatering",IF(N133="IRRIGATION_AND_MUNICIPAL","Irrigation and Municipal",IF(O133="IRRIGATION_AND_DOMESTIC","Irrigation and Domestic Municipality",_xlfn.XLOOKUP(J133,Use_Code_Ranking!$B$4:$B$23,Use_Code_Ranking!$A$4:$A$23))))))),$T133)</f>
        <v>Irrigation</v>
      </c>
      <c r="W133" s="23" t="str">
        <f ca="1"/>
        <v>A014043</v>
      </c>
      <c r="X133" s="4" t="str">
        <f t="shared" ref="X133:X196" ca="1" si="50">_xlfn.XLOOKUP(W133,A:A,U:U)</f>
        <v>Irrigation</v>
      </c>
      <c r="Y133" t="str">
        <f t="shared" ca="1" si="45"/>
        <v>N</v>
      </c>
      <c r="Z133" s="2" t="str">
        <f t="shared" ca="1" si="46"/>
        <v>N</v>
      </c>
      <c r="AA133">
        <f t="shared" ref="AA133:AG196" ca="1" si="51">IF($AM133="STANDARD",AZ133,AN133)</f>
        <v>0</v>
      </c>
      <c r="AB133">
        <f t="shared" ca="1" si="51"/>
        <v>0</v>
      </c>
      <c r="AC133">
        <f t="shared" ca="1" si="51"/>
        <v>20</v>
      </c>
      <c r="AD133">
        <f t="shared" ca="1" si="47"/>
        <v>20</v>
      </c>
      <c r="AE133">
        <f t="shared" ca="1" si="35"/>
        <v>10</v>
      </c>
      <c r="AF133">
        <f t="shared" ca="1" si="35"/>
        <v>10</v>
      </c>
      <c r="AG133">
        <f t="shared" ca="1" si="36"/>
        <v>0</v>
      </c>
      <c r="AH133">
        <f t="shared" ca="1" si="33"/>
        <v>0</v>
      </c>
      <c r="AI133">
        <f t="shared" ca="1" si="33"/>
        <v>0</v>
      </c>
      <c r="AJ133">
        <f t="shared" ca="1" si="33"/>
        <v>20</v>
      </c>
      <c r="AK133">
        <f t="shared" ca="1" si="33"/>
        <v>20</v>
      </c>
      <c r="AL133">
        <f t="shared" ca="1" si="34"/>
        <v>0</v>
      </c>
      <c r="AM133" s="4" t="s">
        <v>103</v>
      </c>
      <c r="AZ133">
        <f ca="1">_xlfn.XLOOKUP($X133,Return_flow_table!$A$4:$A$25,Return_flow_table!B$4:B$25)</f>
        <v>0</v>
      </c>
      <c r="BA133">
        <f ca="1">_xlfn.XLOOKUP($X133,Return_flow_table!$A$4:$A$25,Return_flow_table!C$4:C$25)</f>
        <v>0</v>
      </c>
      <c r="BB133">
        <f ca="1">_xlfn.XLOOKUP($X133,Return_flow_table!$A$4:$A$25,Return_flow_table!D$4:D$25)</f>
        <v>20</v>
      </c>
      <c r="BC133">
        <f ca="1">_xlfn.XLOOKUP($X133,Return_flow_table!$A$4:$A$25,Return_flow_table!E$4:E$25)</f>
        <v>20</v>
      </c>
      <c r="BD133">
        <f ca="1">_xlfn.XLOOKUP($X133,Return_flow_table!$A$4:$A$25,Return_flow_table!F$4:F$25)</f>
        <v>10</v>
      </c>
      <c r="BE133">
        <f ca="1">_xlfn.XLOOKUP($X133,Return_flow_table!$A$4:$A$25,Return_flow_table!G$4:G$25)</f>
        <v>10</v>
      </c>
      <c r="BF133">
        <f ca="1">_xlfn.XLOOKUP($X133,Return_flow_table!$A$4:$A$25,Return_flow_table!H$4:H$25)</f>
        <v>0</v>
      </c>
      <c r="BG133">
        <f ca="1">_xlfn.XLOOKUP($X133,Return_flow_table!$A$4:$A$25,Return_flow_table!I$4:I$25)</f>
        <v>0</v>
      </c>
      <c r="BH133">
        <f ca="1">_xlfn.XLOOKUP($X133,Return_flow_table!$A$4:$A$25,Return_flow_table!J$4:J$25)</f>
        <v>0</v>
      </c>
      <c r="BI133">
        <f ca="1">_xlfn.XLOOKUP($X133,Return_flow_table!$A$4:$A$25,Return_flow_table!K$4:K$25)</f>
        <v>20</v>
      </c>
      <c r="BJ133">
        <f ca="1">_xlfn.XLOOKUP($X133,Return_flow_table!$A$4:$A$25,Return_flow_table!L$4:L$25)</f>
        <v>20</v>
      </c>
      <c r="BK133" s="2">
        <f ca="1">_xlfn.XLOOKUP($X133,Return_flow_table!$A$4:$A$25,Return_flow_table!M$4:M$25)</f>
        <v>0</v>
      </c>
    </row>
    <row r="134" spans="1:63" x14ac:dyDescent="0.3">
      <c r="A134" t="s">
        <v>290</v>
      </c>
      <c r="B134" t="s">
        <v>98</v>
      </c>
      <c r="C134" t="s">
        <v>99</v>
      </c>
      <c r="D134">
        <v>218.7</v>
      </c>
      <c r="E134" t="s">
        <v>100</v>
      </c>
      <c r="F134" t="s">
        <v>100</v>
      </c>
      <c r="G134" t="s">
        <v>291</v>
      </c>
      <c r="H134" s="41" t="s">
        <v>124</v>
      </c>
      <c r="I134">
        <f>_xlfn.XLOOKUP(B134,Use_Code_Ranking!$A$4:$A$23,Use_Code_Ranking!$B$4:$B$23,9999)</f>
        <v>1</v>
      </c>
      <c r="J134">
        <f t="shared" ca="1" si="37"/>
        <v>1</v>
      </c>
      <c r="K134">
        <f t="shared" ca="1" si="38"/>
        <v>1</v>
      </c>
      <c r="L134">
        <f t="shared" ca="1" si="39"/>
        <v>0</v>
      </c>
      <c r="M134">
        <f t="shared" ca="1" si="40"/>
        <v>0</v>
      </c>
      <c r="N134" t="str">
        <f t="shared" ca="1" si="48"/>
        <v/>
      </c>
      <c r="O134" t="str">
        <f t="shared" ca="1" si="49"/>
        <v/>
      </c>
      <c r="P134" t="str">
        <f t="shared" si="41"/>
        <v/>
      </c>
      <c r="Q134" t="str">
        <f t="shared" si="42"/>
        <v/>
      </c>
      <c r="R134" t="str">
        <f t="shared" si="43"/>
        <v/>
      </c>
      <c r="S134" t="str">
        <f t="shared" si="44"/>
        <v/>
      </c>
      <c r="U134" s="2" t="str">
        <f ca="1">IF(ISBLANK($T134),IF(S134="Irrigation","Irrigation",IF(R134="Irrigation","Irrigation",IF(Q134="Domestic","Domestic",IF(P134="Stockwatering","Stockwatering",IF(N134="IRRIGATION_AND_MUNICIPAL","Irrigation and Municipal",IF(O134="IRRIGATION_AND_DOMESTIC","Irrigation and Domestic Municipality",_xlfn.XLOOKUP(J134,Use_Code_Ranking!$B$4:$B$23,Use_Code_Ranking!$A$4:$A$23))))))),$T134)</f>
        <v>Irrigation</v>
      </c>
      <c r="W134" s="23" t="str">
        <f ca="1"/>
        <v>A014044A</v>
      </c>
      <c r="X134" s="4" t="str">
        <f t="shared" ca="1" si="50"/>
        <v>Irrigation</v>
      </c>
      <c r="Y134" t="str">
        <f t="shared" ca="1" si="45"/>
        <v>N</v>
      </c>
      <c r="Z134" s="2" t="str">
        <f t="shared" ca="1" si="46"/>
        <v>N</v>
      </c>
      <c r="AA134">
        <f t="shared" ca="1" si="51"/>
        <v>0</v>
      </c>
      <c r="AB134">
        <f t="shared" ca="1" si="51"/>
        <v>0</v>
      </c>
      <c r="AC134">
        <f t="shared" ca="1" si="51"/>
        <v>20</v>
      </c>
      <c r="AD134">
        <f t="shared" ca="1" si="47"/>
        <v>20</v>
      </c>
      <c r="AE134">
        <f t="shared" ca="1" si="35"/>
        <v>10</v>
      </c>
      <c r="AF134">
        <f t="shared" ca="1" si="35"/>
        <v>10</v>
      </c>
      <c r="AG134">
        <f t="shared" ca="1" si="36"/>
        <v>0</v>
      </c>
      <c r="AH134">
        <f t="shared" ca="1" si="33"/>
        <v>0</v>
      </c>
      <c r="AI134">
        <f t="shared" ca="1" si="33"/>
        <v>0</v>
      </c>
      <c r="AJ134">
        <f t="shared" ca="1" si="33"/>
        <v>20</v>
      </c>
      <c r="AK134">
        <f t="shared" ca="1" si="33"/>
        <v>20</v>
      </c>
      <c r="AL134">
        <f t="shared" ca="1" si="34"/>
        <v>0</v>
      </c>
      <c r="AM134" s="4" t="s">
        <v>103</v>
      </c>
      <c r="AZ134">
        <f ca="1">_xlfn.XLOOKUP($X134,Return_flow_table!$A$4:$A$25,Return_flow_table!B$4:B$25)</f>
        <v>0</v>
      </c>
      <c r="BA134">
        <f ca="1">_xlfn.XLOOKUP($X134,Return_flow_table!$A$4:$A$25,Return_flow_table!C$4:C$25)</f>
        <v>0</v>
      </c>
      <c r="BB134">
        <f ca="1">_xlfn.XLOOKUP($X134,Return_flow_table!$A$4:$A$25,Return_flow_table!D$4:D$25)</f>
        <v>20</v>
      </c>
      <c r="BC134">
        <f ca="1">_xlfn.XLOOKUP($X134,Return_flow_table!$A$4:$A$25,Return_flow_table!E$4:E$25)</f>
        <v>20</v>
      </c>
      <c r="BD134">
        <f ca="1">_xlfn.XLOOKUP($X134,Return_flow_table!$A$4:$A$25,Return_flow_table!F$4:F$25)</f>
        <v>10</v>
      </c>
      <c r="BE134">
        <f ca="1">_xlfn.XLOOKUP($X134,Return_flow_table!$A$4:$A$25,Return_flow_table!G$4:G$25)</f>
        <v>10</v>
      </c>
      <c r="BF134">
        <f ca="1">_xlfn.XLOOKUP($X134,Return_flow_table!$A$4:$A$25,Return_flow_table!H$4:H$25)</f>
        <v>0</v>
      </c>
      <c r="BG134">
        <f ca="1">_xlfn.XLOOKUP($X134,Return_flow_table!$A$4:$A$25,Return_flow_table!I$4:I$25)</f>
        <v>0</v>
      </c>
      <c r="BH134">
        <f ca="1">_xlfn.XLOOKUP($X134,Return_flow_table!$A$4:$A$25,Return_flow_table!J$4:J$25)</f>
        <v>0</v>
      </c>
      <c r="BI134">
        <f ca="1">_xlfn.XLOOKUP($X134,Return_flow_table!$A$4:$A$25,Return_flow_table!K$4:K$25)</f>
        <v>20</v>
      </c>
      <c r="BJ134">
        <f ca="1">_xlfn.XLOOKUP($X134,Return_flow_table!$A$4:$A$25,Return_flow_table!L$4:L$25)</f>
        <v>20</v>
      </c>
      <c r="BK134" s="2">
        <f ca="1">_xlfn.XLOOKUP($X134,Return_flow_table!$A$4:$A$25,Return_flow_table!M$4:M$25)</f>
        <v>0</v>
      </c>
    </row>
    <row r="135" spans="1:63" x14ac:dyDescent="0.3">
      <c r="A135" t="s">
        <v>292</v>
      </c>
      <c r="B135" t="s">
        <v>154</v>
      </c>
      <c r="C135" t="s">
        <v>99</v>
      </c>
      <c r="D135">
        <v>5.6</v>
      </c>
      <c r="E135" t="s">
        <v>100</v>
      </c>
      <c r="F135" t="s">
        <v>100</v>
      </c>
      <c r="G135" t="s">
        <v>293</v>
      </c>
      <c r="H135" s="41" t="s">
        <v>102</v>
      </c>
      <c r="I135">
        <f>_xlfn.XLOOKUP(B135,Use_Code_Ranking!$A$4:$A$23,Use_Code_Ranking!$B$4:$B$23,9999)</f>
        <v>5</v>
      </c>
      <c r="J135">
        <f t="shared" ca="1" si="37"/>
        <v>1</v>
      </c>
      <c r="K135">
        <f t="shared" ca="1" si="38"/>
        <v>1</v>
      </c>
      <c r="L135">
        <f t="shared" ca="1" si="39"/>
        <v>0</v>
      </c>
      <c r="M135">
        <f t="shared" ca="1" si="40"/>
        <v>0</v>
      </c>
      <c r="N135" t="str">
        <f t="shared" ca="1" si="48"/>
        <v/>
      </c>
      <c r="O135" t="str">
        <f t="shared" ca="1" si="49"/>
        <v/>
      </c>
      <c r="P135" t="str">
        <f t="shared" si="41"/>
        <v/>
      </c>
      <c r="Q135" t="str">
        <f t="shared" si="42"/>
        <v/>
      </c>
      <c r="R135" t="str">
        <f t="shared" si="43"/>
        <v/>
      </c>
      <c r="S135" t="str">
        <f t="shared" si="44"/>
        <v/>
      </c>
      <c r="U135" s="2" t="str">
        <f ca="1">IF(ISBLANK($T135),IF(S135="Irrigation","Irrigation",IF(R135="Irrigation","Irrigation",IF(Q135="Domestic","Domestic",IF(P135="Stockwatering","Stockwatering",IF(N135="IRRIGATION_AND_MUNICIPAL","Irrigation and Municipal",IF(O135="IRRIGATION_AND_DOMESTIC","Irrigation and Domestic Municipality",_xlfn.XLOOKUP(J135,Use_Code_Ranking!$B$4:$B$23,Use_Code_Ranking!$A$4:$A$23))))))),$T135)</f>
        <v>Irrigation</v>
      </c>
      <c r="W135" s="23" t="str">
        <f ca="1"/>
        <v>A014044B</v>
      </c>
      <c r="X135" s="4" t="str">
        <f t="shared" ca="1" si="50"/>
        <v>Irrigation</v>
      </c>
      <c r="Y135" t="str">
        <f t="shared" ca="1" si="45"/>
        <v>N</v>
      </c>
      <c r="Z135" s="2" t="str">
        <f t="shared" ca="1" si="46"/>
        <v>N</v>
      </c>
      <c r="AA135">
        <f t="shared" ca="1" si="51"/>
        <v>0</v>
      </c>
      <c r="AB135">
        <f t="shared" ca="1" si="51"/>
        <v>0</v>
      </c>
      <c r="AC135">
        <f t="shared" ca="1" si="51"/>
        <v>20</v>
      </c>
      <c r="AD135">
        <f t="shared" ca="1" si="47"/>
        <v>20</v>
      </c>
      <c r="AE135">
        <f t="shared" ca="1" si="35"/>
        <v>10</v>
      </c>
      <c r="AF135">
        <f t="shared" ca="1" si="35"/>
        <v>10</v>
      </c>
      <c r="AG135">
        <f t="shared" ca="1" si="36"/>
        <v>0</v>
      </c>
      <c r="AH135">
        <f t="shared" ca="1" si="33"/>
        <v>0</v>
      </c>
      <c r="AI135">
        <f t="shared" ca="1" si="33"/>
        <v>0</v>
      </c>
      <c r="AJ135">
        <f t="shared" ca="1" si="33"/>
        <v>20</v>
      </c>
      <c r="AK135">
        <f t="shared" ca="1" si="33"/>
        <v>20</v>
      </c>
      <c r="AL135">
        <f t="shared" ca="1" si="34"/>
        <v>0</v>
      </c>
      <c r="AM135" s="4" t="s">
        <v>103</v>
      </c>
      <c r="AZ135">
        <f ca="1">_xlfn.XLOOKUP($X135,Return_flow_table!$A$4:$A$25,Return_flow_table!B$4:B$25)</f>
        <v>0</v>
      </c>
      <c r="BA135">
        <f ca="1">_xlfn.XLOOKUP($X135,Return_flow_table!$A$4:$A$25,Return_flow_table!C$4:C$25)</f>
        <v>0</v>
      </c>
      <c r="BB135">
        <f ca="1">_xlfn.XLOOKUP($X135,Return_flow_table!$A$4:$A$25,Return_flow_table!D$4:D$25)</f>
        <v>20</v>
      </c>
      <c r="BC135">
        <f ca="1">_xlfn.XLOOKUP($X135,Return_flow_table!$A$4:$A$25,Return_flow_table!E$4:E$25)</f>
        <v>20</v>
      </c>
      <c r="BD135">
        <f ca="1">_xlfn.XLOOKUP($X135,Return_flow_table!$A$4:$A$25,Return_flow_table!F$4:F$25)</f>
        <v>10</v>
      </c>
      <c r="BE135">
        <f ca="1">_xlfn.XLOOKUP($X135,Return_flow_table!$A$4:$A$25,Return_flow_table!G$4:G$25)</f>
        <v>10</v>
      </c>
      <c r="BF135">
        <f ca="1">_xlfn.XLOOKUP($X135,Return_flow_table!$A$4:$A$25,Return_flow_table!H$4:H$25)</f>
        <v>0</v>
      </c>
      <c r="BG135">
        <f ca="1">_xlfn.XLOOKUP($X135,Return_flow_table!$A$4:$A$25,Return_flow_table!I$4:I$25)</f>
        <v>0</v>
      </c>
      <c r="BH135">
        <f ca="1">_xlfn.XLOOKUP($X135,Return_flow_table!$A$4:$A$25,Return_flow_table!J$4:J$25)</f>
        <v>0</v>
      </c>
      <c r="BI135">
        <f ca="1">_xlfn.XLOOKUP($X135,Return_flow_table!$A$4:$A$25,Return_flow_table!K$4:K$25)</f>
        <v>20</v>
      </c>
      <c r="BJ135">
        <f ca="1">_xlfn.XLOOKUP($X135,Return_flow_table!$A$4:$A$25,Return_flow_table!L$4:L$25)</f>
        <v>20</v>
      </c>
      <c r="BK135" s="2">
        <f ca="1">_xlfn.XLOOKUP($X135,Return_flow_table!$A$4:$A$25,Return_flow_table!M$4:M$25)</f>
        <v>0</v>
      </c>
    </row>
    <row r="136" spans="1:63" x14ac:dyDescent="0.3">
      <c r="A136" t="s">
        <v>292</v>
      </c>
      <c r="B136" t="s">
        <v>98</v>
      </c>
      <c r="C136" t="s">
        <v>99</v>
      </c>
      <c r="D136">
        <v>5.6</v>
      </c>
      <c r="E136" t="s">
        <v>100</v>
      </c>
      <c r="F136" t="s">
        <v>100</v>
      </c>
      <c r="G136" t="s">
        <v>293</v>
      </c>
      <c r="H136" s="41" t="s">
        <v>102</v>
      </c>
      <c r="I136">
        <f>_xlfn.XLOOKUP(B136,Use_Code_Ranking!$A$4:$A$23,Use_Code_Ranking!$B$4:$B$23,9999)</f>
        <v>1</v>
      </c>
      <c r="J136">
        <f t="shared" ca="1" si="37"/>
        <v>1</v>
      </c>
      <c r="K136">
        <f t="shared" ca="1" si="38"/>
        <v>1</v>
      </c>
      <c r="L136">
        <f t="shared" ca="1" si="39"/>
        <v>0</v>
      </c>
      <c r="M136">
        <f t="shared" ca="1" si="40"/>
        <v>0</v>
      </c>
      <c r="N136" t="str">
        <f t="shared" ca="1" si="48"/>
        <v/>
      </c>
      <c r="O136" t="str">
        <f t="shared" ca="1" si="49"/>
        <v/>
      </c>
      <c r="P136" t="str">
        <f t="shared" si="41"/>
        <v/>
      </c>
      <c r="Q136" t="str">
        <f t="shared" si="42"/>
        <v/>
      </c>
      <c r="R136" t="str">
        <f t="shared" si="43"/>
        <v/>
      </c>
      <c r="S136" t="str">
        <f t="shared" si="44"/>
        <v/>
      </c>
      <c r="U136" s="2" t="str">
        <f ca="1">IF(ISBLANK($T136),IF(S136="Irrigation","Irrigation",IF(R136="Irrigation","Irrigation",IF(Q136="Domestic","Domestic",IF(P136="Stockwatering","Stockwatering",IF(N136="IRRIGATION_AND_MUNICIPAL","Irrigation and Municipal",IF(O136="IRRIGATION_AND_DOMESTIC","Irrigation and Domestic Municipality",_xlfn.XLOOKUP(J136,Use_Code_Ranking!$B$4:$B$23,Use_Code_Ranking!$A$4:$A$23))))))),$T136)</f>
        <v>Irrigation</v>
      </c>
      <c r="W136" s="23" t="str">
        <f ca="1"/>
        <v>A014045</v>
      </c>
      <c r="X136" s="4" t="str">
        <f t="shared" ca="1" si="50"/>
        <v>Domestic</v>
      </c>
      <c r="Y136" t="str">
        <f t="shared" ca="1" si="45"/>
        <v>N</v>
      </c>
      <c r="Z136" s="2" t="str">
        <f t="shared" ca="1" si="46"/>
        <v>N</v>
      </c>
      <c r="AA136">
        <f t="shared" ca="1" si="51"/>
        <v>0</v>
      </c>
      <c r="AB136">
        <f t="shared" ca="1" si="51"/>
        <v>0</v>
      </c>
      <c r="AC136">
        <f t="shared" ca="1" si="51"/>
        <v>0</v>
      </c>
      <c r="AD136">
        <f t="shared" ca="1" si="47"/>
        <v>0</v>
      </c>
      <c r="AE136">
        <f t="shared" ca="1" si="35"/>
        <v>0</v>
      </c>
      <c r="AF136">
        <f t="shared" ca="1" si="35"/>
        <v>0</v>
      </c>
      <c r="AG136">
        <f t="shared" ca="1" si="36"/>
        <v>0</v>
      </c>
      <c r="AH136">
        <f t="shared" ca="1" si="33"/>
        <v>0</v>
      </c>
      <c r="AI136">
        <f t="shared" ca="1" si="33"/>
        <v>0</v>
      </c>
      <c r="AJ136">
        <f t="shared" ca="1" si="33"/>
        <v>0</v>
      </c>
      <c r="AK136">
        <f t="shared" ca="1" si="33"/>
        <v>0</v>
      </c>
      <c r="AL136">
        <f t="shared" ca="1" si="34"/>
        <v>0</v>
      </c>
      <c r="AM136" s="4" t="s">
        <v>103</v>
      </c>
      <c r="AZ136">
        <f ca="1">_xlfn.XLOOKUP($X136,Return_flow_table!$A$4:$A$25,Return_flow_table!B$4:B$25)</f>
        <v>0</v>
      </c>
      <c r="BA136">
        <f ca="1">_xlfn.XLOOKUP($X136,Return_flow_table!$A$4:$A$25,Return_flow_table!C$4:C$25)</f>
        <v>0</v>
      </c>
      <c r="BB136">
        <f ca="1">_xlfn.XLOOKUP($X136,Return_flow_table!$A$4:$A$25,Return_flow_table!D$4:D$25)</f>
        <v>0</v>
      </c>
      <c r="BC136">
        <f ca="1">_xlfn.XLOOKUP($X136,Return_flow_table!$A$4:$A$25,Return_flow_table!E$4:E$25)</f>
        <v>0</v>
      </c>
      <c r="BD136">
        <f ca="1">_xlfn.XLOOKUP($X136,Return_flow_table!$A$4:$A$25,Return_flow_table!F$4:F$25)</f>
        <v>0</v>
      </c>
      <c r="BE136">
        <f ca="1">_xlfn.XLOOKUP($X136,Return_flow_table!$A$4:$A$25,Return_flow_table!G$4:G$25)</f>
        <v>0</v>
      </c>
      <c r="BF136">
        <f ca="1">_xlfn.XLOOKUP($X136,Return_flow_table!$A$4:$A$25,Return_flow_table!H$4:H$25)</f>
        <v>0</v>
      </c>
      <c r="BG136">
        <f ca="1">_xlfn.XLOOKUP($X136,Return_flow_table!$A$4:$A$25,Return_flow_table!I$4:I$25)</f>
        <v>0</v>
      </c>
      <c r="BH136">
        <f ca="1">_xlfn.XLOOKUP($X136,Return_flow_table!$A$4:$A$25,Return_flow_table!J$4:J$25)</f>
        <v>0</v>
      </c>
      <c r="BI136">
        <f ca="1">_xlfn.XLOOKUP($X136,Return_flow_table!$A$4:$A$25,Return_flow_table!K$4:K$25)</f>
        <v>0</v>
      </c>
      <c r="BJ136">
        <f ca="1">_xlfn.XLOOKUP($X136,Return_flow_table!$A$4:$A$25,Return_flow_table!L$4:L$25)</f>
        <v>0</v>
      </c>
      <c r="BK136" s="2">
        <f ca="1">_xlfn.XLOOKUP($X136,Return_flow_table!$A$4:$A$25,Return_flow_table!M$4:M$25)</f>
        <v>0</v>
      </c>
    </row>
    <row r="137" spans="1:63" x14ac:dyDescent="0.3">
      <c r="A137" t="s">
        <v>294</v>
      </c>
      <c r="B137" t="s">
        <v>98</v>
      </c>
      <c r="C137" t="s">
        <v>99</v>
      </c>
      <c r="D137">
        <v>344.9</v>
      </c>
      <c r="E137" t="s">
        <v>100</v>
      </c>
      <c r="F137" t="s">
        <v>100</v>
      </c>
      <c r="G137" t="s">
        <v>295</v>
      </c>
      <c r="H137" s="41" t="s">
        <v>124</v>
      </c>
      <c r="I137">
        <f>_xlfn.XLOOKUP(B137,Use_Code_Ranking!$A$4:$A$23,Use_Code_Ranking!$B$4:$B$23,9999)</f>
        <v>1</v>
      </c>
      <c r="J137">
        <f t="shared" ca="1" si="37"/>
        <v>1</v>
      </c>
      <c r="K137">
        <f t="shared" ca="1" si="38"/>
        <v>1</v>
      </c>
      <c r="L137">
        <f t="shared" ca="1" si="39"/>
        <v>0</v>
      </c>
      <c r="M137">
        <f t="shared" ca="1" si="40"/>
        <v>0</v>
      </c>
      <c r="N137" t="str">
        <f t="shared" ca="1" si="48"/>
        <v/>
      </c>
      <c r="O137" t="str">
        <f t="shared" ca="1" si="49"/>
        <v/>
      </c>
      <c r="P137" t="str">
        <f t="shared" si="41"/>
        <v/>
      </c>
      <c r="Q137" t="str">
        <f t="shared" si="42"/>
        <v/>
      </c>
      <c r="R137" t="str">
        <f t="shared" si="43"/>
        <v/>
      </c>
      <c r="S137" t="str">
        <f t="shared" si="44"/>
        <v/>
      </c>
      <c r="U137" s="2" t="str">
        <f ca="1">IF(ISBLANK($T137),IF(S137="Irrigation","Irrigation",IF(R137="Irrigation","Irrigation",IF(Q137="Domestic","Domestic",IF(P137="Stockwatering","Stockwatering",IF(N137="IRRIGATION_AND_MUNICIPAL","Irrigation and Municipal",IF(O137="IRRIGATION_AND_DOMESTIC","Irrigation and Domestic Municipality",_xlfn.XLOOKUP(J137,Use_Code_Ranking!$B$4:$B$23,Use_Code_Ranking!$A$4:$A$23))))))),$T137)</f>
        <v>Irrigation</v>
      </c>
      <c r="W137" s="23" t="str">
        <f ca="1"/>
        <v>A014047</v>
      </c>
      <c r="X137" s="4" t="str">
        <f t="shared" ca="1" si="50"/>
        <v>Irrigation</v>
      </c>
      <c r="Y137" t="str">
        <f t="shared" ca="1" si="45"/>
        <v>N</v>
      </c>
      <c r="Z137" s="2" t="str">
        <f t="shared" ca="1" si="46"/>
        <v>N</v>
      </c>
      <c r="AA137">
        <f t="shared" ca="1" si="51"/>
        <v>0</v>
      </c>
      <c r="AB137">
        <f t="shared" ca="1" si="51"/>
        <v>0</v>
      </c>
      <c r="AC137">
        <f t="shared" ca="1" si="51"/>
        <v>20</v>
      </c>
      <c r="AD137">
        <f t="shared" ca="1" si="47"/>
        <v>20</v>
      </c>
      <c r="AE137">
        <f t="shared" ca="1" si="35"/>
        <v>10</v>
      </c>
      <c r="AF137">
        <f t="shared" ca="1" si="35"/>
        <v>10</v>
      </c>
      <c r="AG137">
        <f t="shared" ca="1" si="36"/>
        <v>0</v>
      </c>
      <c r="AH137">
        <f t="shared" ca="1" si="33"/>
        <v>0</v>
      </c>
      <c r="AI137">
        <f t="shared" ca="1" si="33"/>
        <v>0</v>
      </c>
      <c r="AJ137">
        <f t="shared" ca="1" si="33"/>
        <v>20</v>
      </c>
      <c r="AK137">
        <f t="shared" ca="1" si="33"/>
        <v>20</v>
      </c>
      <c r="AL137">
        <f t="shared" ca="1" si="34"/>
        <v>0</v>
      </c>
      <c r="AM137" s="4" t="s">
        <v>103</v>
      </c>
      <c r="AZ137">
        <f ca="1">_xlfn.XLOOKUP($X137,Return_flow_table!$A$4:$A$25,Return_flow_table!B$4:B$25)</f>
        <v>0</v>
      </c>
      <c r="BA137">
        <f ca="1">_xlfn.XLOOKUP($X137,Return_flow_table!$A$4:$A$25,Return_flow_table!C$4:C$25)</f>
        <v>0</v>
      </c>
      <c r="BB137">
        <f ca="1">_xlfn.XLOOKUP($X137,Return_flow_table!$A$4:$A$25,Return_flow_table!D$4:D$25)</f>
        <v>20</v>
      </c>
      <c r="BC137">
        <f ca="1">_xlfn.XLOOKUP($X137,Return_flow_table!$A$4:$A$25,Return_flow_table!E$4:E$25)</f>
        <v>20</v>
      </c>
      <c r="BD137">
        <f ca="1">_xlfn.XLOOKUP($X137,Return_flow_table!$A$4:$A$25,Return_flow_table!F$4:F$25)</f>
        <v>10</v>
      </c>
      <c r="BE137">
        <f ca="1">_xlfn.XLOOKUP($X137,Return_flow_table!$A$4:$A$25,Return_flow_table!G$4:G$25)</f>
        <v>10</v>
      </c>
      <c r="BF137">
        <f ca="1">_xlfn.XLOOKUP($X137,Return_flow_table!$A$4:$A$25,Return_flow_table!H$4:H$25)</f>
        <v>0</v>
      </c>
      <c r="BG137">
        <f ca="1">_xlfn.XLOOKUP($X137,Return_flow_table!$A$4:$A$25,Return_flow_table!I$4:I$25)</f>
        <v>0</v>
      </c>
      <c r="BH137">
        <f ca="1">_xlfn.XLOOKUP($X137,Return_flow_table!$A$4:$A$25,Return_flow_table!J$4:J$25)</f>
        <v>0</v>
      </c>
      <c r="BI137">
        <f ca="1">_xlfn.XLOOKUP($X137,Return_flow_table!$A$4:$A$25,Return_flow_table!K$4:K$25)</f>
        <v>20</v>
      </c>
      <c r="BJ137">
        <f ca="1">_xlfn.XLOOKUP($X137,Return_flow_table!$A$4:$A$25,Return_flow_table!L$4:L$25)</f>
        <v>20</v>
      </c>
      <c r="BK137" s="2">
        <f ca="1">_xlfn.XLOOKUP($X137,Return_flow_table!$A$4:$A$25,Return_flow_table!M$4:M$25)</f>
        <v>0</v>
      </c>
    </row>
    <row r="138" spans="1:63" x14ac:dyDescent="0.3">
      <c r="A138" t="s">
        <v>296</v>
      </c>
      <c r="B138" t="s">
        <v>98</v>
      </c>
      <c r="C138" t="s">
        <v>99</v>
      </c>
      <c r="D138">
        <v>110.4</v>
      </c>
      <c r="E138" t="s">
        <v>100</v>
      </c>
      <c r="F138" t="s">
        <v>100</v>
      </c>
      <c r="G138" t="s">
        <v>297</v>
      </c>
      <c r="H138" s="41" t="s">
        <v>102</v>
      </c>
      <c r="I138">
        <f>_xlfn.XLOOKUP(B138,Use_Code_Ranking!$A$4:$A$23,Use_Code_Ranking!$B$4:$B$23,9999)</f>
        <v>1</v>
      </c>
      <c r="J138">
        <f t="shared" ca="1" si="37"/>
        <v>1</v>
      </c>
      <c r="K138">
        <f t="shared" ca="1" si="38"/>
        <v>1</v>
      </c>
      <c r="L138">
        <f t="shared" ca="1" si="39"/>
        <v>0</v>
      </c>
      <c r="M138">
        <f t="shared" ca="1" si="40"/>
        <v>0</v>
      </c>
      <c r="N138" t="str">
        <f t="shared" ca="1" si="48"/>
        <v/>
      </c>
      <c r="O138" t="str">
        <f t="shared" ca="1" si="49"/>
        <v/>
      </c>
      <c r="P138" t="str">
        <f t="shared" si="41"/>
        <v/>
      </c>
      <c r="Q138" t="str">
        <f t="shared" si="42"/>
        <v/>
      </c>
      <c r="R138" t="str">
        <f t="shared" si="43"/>
        <v/>
      </c>
      <c r="S138" t="str">
        <f t="shared" si="44"/>
        <v/>
      </c>
      <c r="U138" s="2" t="str">
        <f ca="1">IF(ISBLANK($T138),IF(S138="Irrigation","Irrigation",IF(R138="Irrigation","Irrigation",IF(Q138="Domestic","Domestic",IF(P138="Stockwatering","Stockwatering",IF(N138="IRRIGATION_AND_MUNICIPAL","Irrigation and Municipal",IF(O138="IRRIGATION_AND_DOMESTIC","Irrigation and Domestic Municipality",_xlfn.XLOOKUP(J138,Use_Code_Ranking!$B$4:$B$23,Use_Code_Ranking!$A$4:$A$23))))))),$T138)</f>
        <v>Irrigation</v>
      </c>
      <c r="W138" s="23" t="str">
        <f ca="1"/>
        <v>A014048</v>
      </c>
      <c r="X138" s="4" t="str">
        <f t="shared" ca="1" si="50"/>
        <v>Irrigation</v>
      </c>
      <c r="Y138" t="str">
        <f t="shared" ca="1" si="45"/>
        <v>N</v>
      </c>
      <c r="Z138" s="2" t="str">
        <f t="shared" ca="1" si="46"/>
        <v>N</v>
      </c>
      <c r="AA138">
        <f t="shared" ca="1" si="51"/>
        <v>0</v>
      </c>
      <c r="AB138">
        <f t="shared" ca="1" si="51"/>
        <v>0</v>
      </c>
      <c r="AC138">
        <f t="shared" ca="1" si="51"/>
        <v>20</v>
      </c>
      <c r="AD138">
        <f t="shared" ca="1" si="47"/>
        <v>20</v>
      </c>
      <c r="AE138">
        <f t="shared" ca="1" si="35"/>
        <v>10</v>
      </c>
      <c r="AF138">
        <f t="shared" ca="1" si="35"/>
        <v>10</v>
      </c>
      <c r="AG138">
        <f t="shared" ca="1" si="36"/>
        <v>0</v>
      </c>
      <c r="AH138">
        <f t="shared" ca="1" si="33"/>
        <v>0</v>
      </c>
      <c r="AI138">
        <f t="shared" ca="1" si="33"/>
        <v>0</v>
      </c>
      <c r="AJ138">
        <f t="shared" ca="1" si="33"/>
        <v>20</v>
      </c>
      <c r="AK138">
        <f t="shared" ca="1" si="33"/>
        <v>20</v>
      </c>
      <c r="AL138">
        <f t="shared" ca="1" si="34"/>
        <v>0</v>
      </c>
      <c r="AM138" s="4" t="s">
        <v>103</v>
      </c>
      <c r="AZ138">
        <f ca="1">_xlfn.XLOOKUP($X138,Return_flow_table!$A$4:$A$25,Return_flow_table!B$4:B$25)</f>
        <v>0</v>
      </c>
      <c r="BA138">
        <f ca="1">_xlfn.XLOOKUP($X138,Return_flow_table!$A$4:$A$25,Return_flow_table!C$4:C$25)</f>
        <v>0</v>
      </c>
      <c r="BB138">
        <f ca="1">_xlfn.XLOOKUP($X138,Return_flow_table!$A$4:$A$25,Return_flow_table!D$4:D$25)</f>
        <v>20</v>
      </c>
      <c r="BC138">
        <f ca="1">_xlfn.XLOOKUP($X138,Return_flow_table!$A$4:$A$25,Return_flow_table!E$4:E$25)</f>
        <v>20</v>
      </c>
      <c r="BD138">
        <f ca="1">_xlfn.XLOOKUP($X138,Return_flow_table!$A$4:$A$25,Return_flow_table!F$4:F$25)</f>
        <v>10</v>
      </c>
      <c r="BE138">
        <f ca="1">_xlfn.XLOOKUP($X138,Return_flow_table!$A$4:$A$25,Return_flow_table!G$4:G$25)</f>
        <v>10</v>
      </c>
      <c r="BF138">
        <f ca="1">_xlfn.XLOOKUP($X138,Return_flow_table!$A$4:$A$25,Return_flow_table!H$4:H$25)</f>
        <v>0</v>
      </c>
      <c r="BG138">
        <f ca="1">_xlfn.XLOOKUP($X138,Return_flow_table!$A$4:$A$25,Return_flow_table!I$4:I$25)</f>
        <v>0</v>
      </c>
      <c r="BH138">
        <f ca="1">_xlfn.XLOOKUP($X138,Return_flow_table!$A$4:$A$25,Return_flow_table!J$4:J$25)</f>
        <v>0</v>
      </c>
      <c r="BI138">
        <f ca="1">_xlfn.XLOOKUP($X138,Return_flow_table!$A$4:$A$25,Return_flow_table!K$4:K$25)</f>
        <v>20</v>
      </c>
      <c r="BJ138">
        <f ca="1">_xlfn.XLOOKUP($X138,Return_flow_table!$A$4:$A$25,Return_flow_table!L$4:L$25)</f>
        <v>20</v>
      </c>
      <c r="BK138" s="2">
        <f ca="1">_xlfn.XLOOKUP($X138,Return_flow_table!$A$4:$A$25,Return_flow_table!M$4:M$25)</f>
        <v>0</v>
      </c>
    </row>
    <row r="139" spans="1:63" x14ac:dyDescent="0.3">
      <c r="A139" t="s">
        <v>298</v>
      </c>
      <c r="B139" t="s">
        <v>98</v>
      </c>
      <c r="C139" t="s">
        <v>99</v>
      </c>
      <c r="D139">
        <v>102.2</v>
      </c>
      <c r="E139" t="s">
        <v>100</v>
      </c>
      <c r="F139" t="s">
        <v>100</v>
      </c>
      <c r="G139" t="s">
        <v>291</v>
      </c>
      <c r="H139" s="41" t="s">
        <v>124</v>
      </c>
      <c r="I139">
        <f>_xlfn.XLOOKUP(B139,Use_Code_Ranking!$A$4:$A$23,Use_Code_Ranking!$B$4:$B$23,9999)</f>
        <v>1</v>
      </c>
      <c r="J139">
        <f t="shared" ca="1" si="37"/>
        <v>1</v>
      </c>
      <c r="K139">
        <f t="shared" ca="1" si="38"/>
        <v>1</v>
      </c>
      <c r="L139">
        <f t="shared" ca="1" si="39"/>
        <v>0</v>
      </c>
      <c r="M139">
        <f t="shared" ca="1" si="40"/>
        <v>0</v>
      </c>
      <c r="N139" t="str">
        <f t="shared" ca="1" si="48"/>
        <v/>
      </c>
      <c r="O139" t="str">
        <f t="shared" ca="1" si="49"/>
        <v/>
      </c>
      <c r="P139" t="str">
        <f t="shared" si="41"/>
        <v/>
      </c>
      <c r="Q139" t="str">
        <f t="shared" si="42"/>
        <v/>
      </c>
      <c r="R139" t="str">
        <f t="shared" si="43"/>
        <v/>
      </c>
      <c r="S139" t="str">
        <f t="shared" si="44"/>
        <v/>
      </c>
      <c r="U139" s="2" t="str">
        <f ca="1">IF(ISBLANK($T139),IF(S139="Irrigation","Irrigation",IF(R139="Irrigation","Irrigation",IF(Q139="Domestic","Domestic",IF(P139="Stockwatering","Stockwatering",IF(N139="IRRIGATION_AND_MUNICIPAL","Irrigation and Municipal",IF(O139="IRRIGATION_AND_DOMESTIC","Irrigation and Domestic Municipality",_xlfn.XLOOKUP(J139,Use_Code_Ranking!$B$4:$B$23,Use_Code_Ranking!$A$4:$A$23))))))),$T139)</f>
        <v>Irrigation</v>
      </c>
      <c r="W139" s="23" t="str">
        <f ca="1"/>
        <v>A014049</v>
      </c>
      <c r="X139" s="4" t="str">
        <f t="shared" ca="1" si="50"/>
        <v>Irrigation</v>
      </c>
      <c r="Y139" t="str">
        <f t="shared" ca="1" si="45"/>
        <v>N</v>
      </c>
      <c r="Z139" s="2" t="str">
        <f t="shared" ca="1" si="46"/>
        <v>N</v>
      </c>
      <c r="AA139">
        <f t="shared" ca="1" si="51"/>
        <v>0</v>
      </c>
      <c r="AB139">
        <f t="shared" ca="1" si="51"/>
        <v>0</v>
      </c>
      <c r="AC139">
        <f t="shared" ca="1" si="51"/>
        <v>20</v>
      </c>
      <c r="AD139">
        <f t="shared" ca="1" si="47"/>
        <v>20</v>
      </c>
      <c r="AE139">
        <f t="shared" ca="1" si="35"/>
        <v>10</v>
      </c>
      <c r="AF139">
        <f t="shared" ca="1" si="35"/>
        <v>10</v>
      </c>
      <c r="AG139">
        <f t="shared" ca="1" si="36"/>
        <v>0</v>
      </c>
      <c r="AH139">
        <f t="shared" ca="1" si="33"/>
        <v>0</v>
      </c>
      <c r="AI139">
        <f t="shared" ca="1" si="33"/>
        <v>0</v>
      </c>
      <c r="AJ139">
        <f t="shared" ca="1" si="33"/>
        <v>20</v>
      </c>
      <c r="AK139">
        <f t="shared" ca="1" si="33"/>
        <v>20</v>
      </c>
      <c r="AL139">
        <f t="shared" ca="1" si="34"/>
        <v>0</v>
      </c>
      <c r="AM139" s="4" t="s">
        <v>103</v>
      </c>
      <c r="AZ139">
        <f ca="1">_xlfn.XLOOKUP($X139,Return_flow_table!$A$4:$A$25,Return_flow_table!B$4:B$25)</f>
        <v>0</v>
      </c>
      <c r="BA139">
        <f ca="1">_xlfn.XLOOKUP($X139,Return_flow_table!$A$4:$A$25,Return_flow_table!C$4:C$25)</f>
        <v>0</v>
      </c>
      <c r="BB139">
        <f ca="1">_xlfn.XLOOKUP($X139,Return_flow_table!$A$4:$A$25,Return_flow_table!D$4:D$25)</f>
        <v>20</v>
      </c>
      <c r="BC139">
        <f ca="1">_xlfn.XLOOKUP($X139,Return_flow_table!$A$4:$A$25,Return_flow_table!E$4:E$25)</f>
        <v>20</v>
      </c>
      <c r="BD139">
        <f ca="1">_xlfn.XLOOKUP($X139,Return_flow_table!$A$4:$A$25,Return_flow_table!F$4:F$25)</f>
        <v>10</v>
      </c>
      <c r="BE139">
        <f ca="1">_xlfn.XLOOKUP($X139,Return_flow_table!$A$4:$A$25,Return_flow_table!G$4:G$25)</f>
        <v>10</v>
      </c>
      <c r="BF139">
        <f ca="1">_xlfn.XLOOKUP($X139,Return_flow_table!$A$4:$A$25,Return_flow_table!H$4:H$25)</f>
        <v>0</v>
      </c>
      <c r="BG139">
        <f ca="1">_xlfn.XLOOKUP($X139,Return_flow_table!$A$4:$A$25,Return_flow_table!I$4:I$25)</f>
        <v>0</v>
      </c>
      <c r="BH139">
        <f ca="1">_xlfn.XLOOKUP($X139,Return_flow_table!$A$4:$A$25,Return_flow_table!J$4:J$25)</f>
        <v>0</v>
      </c>
      <c r="BI139">
        <f ca="1">_xlfn.XLOOKUP($X139,Return_flow_table!$A$4:$A$25,Return_flow_table!K$4:K$25)</f>
        <v>20</v>
      </c>
      <c r="BJ139">
        <f ca="1">_xlfn.XLOOKUP($X139,Return_flow_table!$A$4:$A$25,Return_flow_table!L$4:L$25)</f>
        <v>20</v>
      </c>
      <c r="BK139" s="2">
        <f ca="1">_xlfn.XLOOKUP($X139,Return_flow_table!$A$4:$A$25,Return_flow_table!M$4:M$25)</f>
        <v>0</v>
      </c>
    </row>
    <row r="140" spans="1:63" x14ac:dyDescent="0.3">
      <c r="A140" t="s">
        <v>299</v>
      </c>
      <c r="B140" t="s">
        <v>154</v>
      </c>
      <c r="C140" t="s">
        <v>99</v>
      </c>
      <c r="D140">
        <v>15</v>
      </c>
      <c r="E140" t="s">
        <v>100</v>
      </c>
      <c r="F140" t="s">
        <v>100</v>
      </c>
      <c r="G140" t="s">
        <v>300</v>
      </c>
      <c r="H140" s="41" t="s">
        <v>106</v>
      </c>
      <c r="I140">
        <f>_xlfn.XLOOKUP(B140,Use_Code_Ranking!$A$4:$A$23,Use_Code_Ranking!$B$4:$B$23,9999)</f>
        <v>5</v>
      </c>
      <c r="J140">
        <f t="shared" ca="1" si="37"/>
        <v>1</v>
      </c>
      <c r="K140">
        <f t="shared" ca="1" si="38"/>
        <v>1</v>
      </c>
      <c r="L140">
        <f t="shared" ca="1" si="39"/>
        <v>0</v>
      </c>
      <c r="M140">
        <f t="shared" ca="1" si="40"/>
        <v>0</v>
      </c>
      <c r="N140" t="str">
        <f t="shared" ca="1" si="48"/>
        <v/>
      </c>
      <c r="O140" t="str">
        <f t="shared" ca="1" si="49"/>
        <v/>
      </c>
      <c r="P140" t="str">
        <f t="shared" si="41"/>
        <v/>
      </c>
      <c r="Q140" t="str">
        <f t="shared" si="42"/>
        <v/>
      </c>
      <c r="R140" t="str">
        <f t="shared" si="43"/>
        <v/>
      </c>
      <c r="S140" t="str">
        <f t="shared" si="44"/>
        <v/>
      </c>
      <c r="U140" s="2" t="str">
        <f ca="1">IF(ISBLANK($T140),IF(S140="Irrigation","Irrigation",IF(R140="Irrigation","Irrigation",IF(Q140="Domestic","Domestic",IF(P140="Stockwatering","Stockwatering",IF(N140="IRRIGATION_AND_MUNICIPAL","Irrigation and Municipal",IF(O140="IRRIGATION_AND_DOMESTIC","Irrigation and Domestic Municipality",_xlfn.XLOOKUP(J140,Use_Code_Ranking!$B$4:$B$23,Use_Code_Ranking!$A$4:$A$23))))))),$T140)</f>
        <v>Irrigation</v>
      </c>
      <c r="W140" s="23" t="str">
        <f ca="1"/>
        <v>A014050A</v>
      </c>
      <c r="X140" s="4" t="str">
        <f t="shared" ca="1" si="50"/>
        <v>Irrigation</v>
      </c>
      <c r="Y140" t="str">
        <f t="shared" ca="1" si="45"/>
        <v>N</v>
      </c>
      <c r="Z140" s="2" t="str">
        <f t="shared" ca="1" si="46"/>
        <v>N</v>
      </c>
      <c r="AA140">
        <f t="shared" ca="1" si="51"/>
        <v>0</v>
      </c>
      <c r="AB140">
        <f t="shared" ca="1" si="51"/>
        <v>0</v>
      </c>
      <c r="AC140">
        <f t="shared" ca="1" si="51"/>
        <v>20</v>
      </c>
      <c r="AD140">
        <f t="shared" ca="1" si="47"/>
        <v>20</v>
      </c>
      <c r="AE140">
        <f t="shared" ca="1" si="35"/>
        <v>10</v>
      </c>
      <c r="AF140">
        <f t="shared" ca="1" si="35"/>
        <v>10</v>
      </c>
      <c r="AG140">
        <f t="shared" ca="1" si="36"/>
        <v>0</v>
      </c>
      <c r="AH140">
        <f t="shared" ca="1" si="33"/>
        <v>0</v>
      </c>
      <c r="AI140">
        <f t="shared" ca="1" si="33"/>
        <v>0</v>
      </c>
      <c r="AJ140">
        <f t="shared" ca="1" si="33"/>
        <v>20</v>
      </c>
      <c r="AK140">
        <f t="shared" ca="1" si="33"/>
        <v>20</v>
      </c>
      <c r="AL140">
        <f t="shared" ca="1" si="34"/>
        <v>0</v>
      </c>
      <c r="AM140" s="4" t="s">
        <v>103</v>
      </c>
      <c r="AZ140">
        <f ca="1">_xlfn.XLOOKUP($X140,Return_flow_table!$A$4:$A$25,Return_flow_table!B$4:B$25)</f>
        <v>0</v>
      </c>
      <c r="BA140">
        <f ca="1">_xlfn.XLOOKUP($X140,Return_flow_table!$A$4:$A$25,Return_flow_table!C$4:C$25)</f>
        <v>0</v>
      </c>
      <c r="BB140">
        <f ca="1">_xlfn.XLOOKUP($X140,Return_flow_table!$A$4:$A$25,Return_flow_table!D$4:D$25)</f>
        <v>20</v>
      </c>
      <c r="BC140">
        <f ca="1">_xlfn.XLOOKUP($X140,Return_flow_table!$A$4:$A$25,Return_flow_table!E$4:E$25)</f>
        <v>20</v>
      </c>
      <c r="BD140">
        <f ca="1">_xlfn.XLOOKUP($X140,Return_flow_table!$A$4:$A$25,Return_flow_table!F$4:F$25)</f>
        <v>10</v>
      </c>
      <c r="BE140">
        <f ca="1">_xlfn.XLOOKUP($X140,Return_flow_table!$A$4:$A$25,Return_flow_table!G$4:G$25)</f>
        <v>10</v>
      </c>
      <c r="BF140">
        <f ca="1">_xlfn.XLOOKUP($X140,Return_flow_table!$A$4:$A$25,Return_flow_table!H$4:H$25)</f>
        <v>0</v>
      </c>
      <c r="BG140">
        <f ca="1">_xlfn.XLOOKUP($X140,Return_flow_table!$A$4:$A$25,Return_flow_table!I$4:I$25)</f>
        <v>0</v>
      </c>
      <c r="BH140">
        <f ca="1">_xlfn.XLOOKUP($X140,Return_flow_table!$A$4:$A$25,Return_flow_table!J$4:J$25)</f>
        <v>0</v>
      </c>
      <c r="BI140">
        <f ca="1">_xlfn.XLOOKUP($X140,Return_flow_table!$A$4:$A$25,Return_flow_table!K$4:K$25)</f>
        <v>20</v>
      </c>
      <c r="BJ140">
        <f ca="1">_xlfn.XLOOKUP($X140,Return_flow_table!$A$4:$A$25,Return_flow_table!L$4:L$25)</f>
        <v>20</v>
      </c>
      <c r="BK140" s="2">
        <f ca="1">_xlfn.XLOOKUP($X140,Return_flow_table!$A$4:$A$25,Return_flow_table!M$4:M$25)</f>
        <v>0</v>
      </c>
    </row>
    <row r="141" spans="1:63" x14ac:dyDescent="0.3">
      <c r="A141" t="s">
        <v>299</v>
      </c>
      <c r="B141" t="s">
        <v>301</v>
      </c>
      <c r="C141" t="s">
        <v>99</v>
      </c>
      <c r="D141">
        <v>15</v>
      </c>
      <c r="E141" t="s">
        <v>100</v>
      </c>
      <c r="F141" t="s">
        <v>100</v>
      </c>
      <c r="G141" t="s">
        <v>300</v>
      </c>
      <c r="H141" s="41" t="s">
        <v>106</v>
      </c>
      <c r="I141">
        <f>_xlfn.XLOOKUP(B141,Use_Code_Ranking!$A$4:$A$23,Use_Code_Ranking!$B$4:$B$23,9999)</f>
        <v>13</v>
      </c>
      <c r="J141">
        <f t="shared" ca="1" si="37"/>
        <v>1</v>
      </c>
      <c r="K141">
        <f t="shared" ca="1" si="38"/>
        <v>1</v>
      </c>
      <c r="L141">
        <f t="shared" ca="1" si="39"/>
        <v>0</v>
      </c>
      <c r="M141">
        <f t="shared" ca="1" si="40"/>
        <v>0</v>
      </c>
      <c r="N141" t="str">
        <f t="shared" ca="1" si="48"/>
        <v/>
      </c>
      <c r="O141" t="str">
        <f t="shared" ca="1" si="49"/>
        <v/>
      </c>
      <c r="P141" t="str">
        <f t="shared" si="41"/>
        <v/>
      </c>
      <c r="Q141" t="str">
        <f t="shared" si="42"/>
        <v/>
      </c>
      <c r="R141" t="str">
        <f t="shared" si="43"/>
        <v/>
      </c>
      <c r="S141" t="str">
        <f t="shared" si="44"/>
        <v/>
      </c>
      <c r="U141" s="2" t="str">
        <f ca="1">IF(ISBLANK($T141),IF(S141="Irrigation","Irrigation",IF(R141="Irrigation","Irrigation",IF(Q141="Domestic","Domestic",IF(P141="Stockwatering","Stockwatering",IF(N141="IRRIGATION_AND_MUNICIPAL","Irrigation and Municipal",IF(O141="IRRIGATION_AND_DOMESTIC","Irrigation and Domestic Municipality",_xlfn.XLOOKUP(J141,Use_Code_Ranking!$B$4:$B$23,Use_Code_Ranking!$A$4:$A$23))))))),$T141)</f>
        <v>Irrigation</v>
      </c>
      <c r="W141" s="23" t="str">
        <f ca="1"/>
        <v>A014050B</v>
      </c>
      <c r="X141" s="4" t="str">
        <f t="shared" ca="1" si="50"/>
        <v>Municipal</v>
      </c>
      <c r="Y141" t="str">
        <f t="shared" ca="1" si="45"/>
        <v>N</v>
      </c>
      <c r="Z141" s="2" t="str">
        <f t="shared" ca="1" si="46"/>
        <v>N</v>
      </c>
      <c r="AA141">
        <f t="shared" ca="1" si="51"/>
        <v>0</v>
      </c>
      <c r="AB141">
        <f t="shared" ca="1" si="51"/>
        <v>0</v>
      </c>
      <c r="AC141">
        <f t="shared" ca="1" si="51"/>
        <v>0</v>
      </c>
      <c r="AD141">
        <f t="shared" ca="1" si="47"/>
        <v>0</v>
      </c>
      <c r="AE141">
        <f t="shared" ca="1" si="35"/>
        <v>0</v>
      </c>
      <c r="AF141">
        <f t="shared" ca="1" si="35"/>
        <v>0</v>
      </c>
      <c r="AG141">
        <f t="shared" ca="1" si="36"/>
        <v>0</v>
      </c>
      <c r="AH141">
        <f t="shared" ca="1" si="33"/>
        <v>0</v>
      </c>
      <c r="AI141">
        <f t="shared" ca="1" si="33"/>
        <v>0</v>
      </c>
      <c r="AJ141">
        <f t="shared" ca="1" si="33"/>
        <v>0</v>
      </c>
      <c r="AK141">
        <f t="shared" ca="1" si="33"/>
        <v>0</v>
      </c>
      <c r="AL141">
        <f t="shared" ca="1" si="34"/>
        <v>0</v>
      </c>
      <c r="AM141" s="4" t="s">
        <v>103</v>
      </c>
      <c r="AZ141">
        <f ca="1">_xlfn.XLOOKUP($X141,Return_flow_table!$A$4:$A$25,Return_flow_table!B$4:B$25)</f>
        <v>0</v>
      </c>
      <c r="BA141">
        <f ca="1">_xlfn.XLOOKUP($X141,Return_flow_table!$A$4:$A$25,Return_flow_table!C$4:C$25)</f>
        <v>0</v>
      </c>
      <c r="BB141">
        <f ca="1">_xlfn.XLOOKUP($X141,Return_flow_table!$A$4:$A$25,Return_flow_table!D$4:D$25)</f>
        <v>0</v>
      </c>
      <c r="BC141">
        <f ca="1">_xlfn.XLOOKUP($X141,Return_flow_table!$A$4:$A$25,Return_flow_table!E$4:E$25)</f>
        <v>0</v>
      </c>
      <c r="BD141">
        <f ca="1">_xlfn.XLOOKUP($X141,Return_flow_table!$A$4:$A$25,Return_flow_table!F$4:F$25)</f>
        <v>0</v>
      </c>
      <c r="BE141">
        <f ca="1">_xlfn.XLOOKUP($X141,Return_flow_table!$A$4:$A$25,Return_flow_table!G$4:G$25)</f>
        <v>0</v>
      </c>
      <c r="BF141">
        <f ca="1">_xlfn.XLOOKUP($X141,Return_flow_table!$A$4:$A$25,Return_flow_table!H$4:H$25)</f>
        <v>0</v>
      </c>
      <c r="BG141">
        <f ca="1">_xlfn.XLOOKUP($X141,Return_flow_table!$A$4:$A$25,Return_flow_table!I$4:I$25)</f>
        <v>0</v>
      </c>
      <c r="BH141">
        <f ca="1">_xlfn.XLOOKUP($X141,Return_flow_table!$A$4:$A$25,Return_flow_table!J$4:J$25)</f>
        <v>0</v>
      </c>
      <c r="BI141">
        <f ca="1">_xlfn.XLOOKUP($X141,Return_flow_table!$A$4:$A$25,Return_flow_table!K$4:K$25)</f>
        <v>0</v>
      </c>
      <c r="BJ141">
        <f ca="1">_xlfn.XLOOKUP($X141,Return_flow_table!$A$4:$A$25,Return_flow_table!L$4:L$25)</f>
        <v>0</v>
      </c>
      <c r="BK141" s="2">
        <f ca="1">_xlfn.XLOOKUP($X141,Return_flow_table!$A$4:$A$25,Return_flow_table!M$4:M$25)</f>
        <v>0</v>
      </c>
    </row>
    <row r="142" spans="1:63" x14ac:dyDescent="0.3">
      <c r="A142" t="s">
        <v>299</v>
      </c>
      <c r="B142" t="s">
        <v>98</v>
      </c>
      <c r="C142" t="s">
        <v>99</v>
      </c>
      <c r="D142">
        <v>15</v>
      </c>
      <c r="E142" t="s">
        <v>100</v>
      </c>
      <c r="F142" t="s">
        <v>100</v>
      </c>
      <c r="G142" t="s">
        <v>300</v>
      </c>
      <c r="H142" s="41" t="s">
        <v>106</v>
      </c>
      <c r="I142">
        <f>_xlfn.XLOOKUP(B142,Use_Code_Ranking!$A$4:$A$23,Use_Code_Ranking!$B$4:$B$23,9999)</f>
        <v>1</v>
      </c>
      <c r="J142">
        <f t="shared" ca="1" si="37"/>
        <v>1</v>
      </c>
      <c r="K142">
        <f t="shared" ca="1" si="38"/>
        <v>1</v>
      </c>
      <c r="L142">
        <f t="shared" ca="1" si="39"/>
        <v>0</v>
      </c>
      <c r="M142">
        <f t="shared" ca="1" si="40"/>
        <v>0</v>
      </c>
      <c r="N142" t="str">
        <f t="shared" ca="1" si="48"/>
        <v/>
      </c>
      <c r="O142" t="str">
        <f t="shared" ca="1" si="49"/>
        <v/>
      </c>
      <c r="P142" t="str">
        <f t="shared" si="41"/>
        <v/>
      </c>
      <c r="Q142" t="str">
        <f t="shared" si="42"/>
        <v/>
      </c>
      <c r="R142" t="str">
        <f t="shared" si="43"/>
        <v/>
      </c>
      <c r="S142" t="str">
        <f t="shared" si="44"/>
        <v/>
      </c>
      <c r="U142" s="2" t="str">
        <f ca="1">IF(ISBLANK($T142),IF(S142="Irrigation","Irrigation",IF(R142="Irrigation","Irrigation",IF(Q142="Domestic","Domestic",IF(P142="Stockwatering","Stockwatering",IF(N142="IRRIGATION_AND_MUNICIPAL","Irrigation and Municipal",IF(O142="IRRIGATION_AND_DOMESTIC","Irrigation and Domestic Municipality",_xlfn.XLOOKUP(J142,Use_Code_Ranking!$B$4:$B$23,Use_Code_Ranking!$A$4:$A$23))))))),$T142)</f>
        <v>Irrigation</v>
      </c>
      <c r="W142" s="23" t="str">
        <f ca="1"/>
        <v>A014054</v>
      </c>
      <c r="X142" s="4" t="str">
        <f t="shared" ca="1" si="50"/>
        <v>Irrigation</v>
      </c>
      <c r="Y142" t="str">
        <f t="shared" ca="1" si="45"/>
        <v>N</v>
      </c>
      <c r="Z142" s="2" t="str">
        <f t="shared" ca="1" si="46"/>
        <v>N</v>
      </c>
      <c r="AA142">
        <f t="shared" ca="1" si="51"/>
        <v>0</v>
      </c>
      <c r="AB142">
        <f t="shared" ca="1" si="51"/>
        <v>0</v>
      </c>
      <c r="AC142">
        <f t="shared" ca="1" si="51"/>
        <v>20</v>
      </c>
      <c r="AD142">
        <f t="shared" ca="1" si="47"/>
        <v>20</v>
      </c>
      <c r="AE142">
        <f t="shared" ca="1" si="35"/>
        <v>10</v>
      </c>
      <c r="AF142">
        <f t="shared" ca="1" si="35"/>
        <v>10</v>
      </c>
      <c r="AG142">
        <f t="shared" ca="1" si="36"/>
        <v>0</v>
      </c>
      <c r="AH142">
        <f t="shared" ca="1" si="33"/>
        <v>0</v>
      </c>
      <c r="AI142">
        <f t="shared" ca="1" si="33"/>
        <v>0</v>
      </c>
      <c r="AJ142">
        <f t="shared" ca="1" si="33"/>
        <v>20</v>
      </c>
      <c r="AK142">
        <f t="shared" ca="1" si="33"/>
        <v>20</v>
      </c>
      <c r="AL142">
        <f t="shared" ca="1" si="34"/>
        <v>0</v>
      </c>
      <c r="AM142" s="4" t="s">
        <v>103</v>
      </c>
      <c r="AZ142">
        <f ca="1">_xlfn.XLOOKUP($X142,Return_flow_table!$A$4:$A$25,Return_flow_table!B$4:B$25)</f>
        <v>0</v>
      </c>
      <c r="BA142">
        <f ca="1">_xlfn.XLOOKUP($X142,Return_flow_table!$A$4:$A$25,Return_flow_table!C$4:C$25)</f>
        <v>0</v>
      </c>
      <c r="BB142">
        <f ca="1">_xlfn.XLOOKUP($X142,Return_flow_table!$A$4:$A$25,Return_flow_table!D$4:D$25)</f>
        <v>20</v>
      </c>
      <c r="BC142">
        <f ca="1">_xlfn.XLOOKUP($X142,Return_flow_table!$A$4:$A$25,Return_flow_table!E$4:E$25)</f>
        <v>20</v>
      </c>
      <c r="BD142">
        <f ca="1">_xlfn.XLOOKUP($X142,Return_flow_table!$A$4:$A$25,Return_flow_table!F$4:F$25)</f>
        <v>10</v>
      </c>
      <c r="BE142">
        <f ca="1">_xlfn.XLOOKUP($X142,Return_flow_table!$A$4:$A$25,Return_flow_table!G$4:G$25)</f>
        <v>10</v>
      </c>
      <c r="BF142">
        <f ca="1">_xlfn.XLOOKUP($X142,Return_flow_table!$A$4:$A$25,Return_flow_table!H$4:H$25)</f>
        <v>0</v>
      </c>
      <c r="BG142">
        <f ca="1">_xlfn.XLOOKUP($X142,Return_flow_table!$A$4:$A$25,Return_flow_table!I$4:I$25)</f>
        <v>0</v>
      </c>
      <c r="BH142">
        <f ca="1">_xlfn.XLOOKUP($X142,Return_flow_table!$A$4:$A$25,Return_flow_table!J$4:J$25)</f>
        <v>0</v>
      </c>
      <c r="BI142">
        <f ca="1">_xlfn.XLOOKUP($X142,Return_flow_table!$A$4:$A$25,Return_flow_table!K$4:K$25)</f>
        <v>20</v>
      </c>
      <c r="BJ142">
        <f ca="1">_xlfn.XLOOKUP($X142,Return_flow_table!$A$4:$A$25,Return_flow_table!L$4:L$25)</f>
        <v>20</v>
      </c>
      <c r="BK142" s="2">
        <f ca="1">_xlfn.XLOOKUP($X142,Return_flow_table!$A$4:$A$25,Return_flow_table!M$4:M$25)</f>
        <v>0</v>
      </c>
    </row>
    <row r="143" spans="1:63" x14ac:dyDescent="0.3">
      <c r="A143" t="s">
        <v>302</v>
      </c>
      <c r="B143" t="s">
        <v>98</v>
      </c>
      <c r="C143" t="s">
        <v>99</v>
      </c>
      <c r="D143">
        <v>22711.1</v>
      </c>
      <c r="E143" t="s">
        <v>100</v>
      </c>
      <c r="F143" t="s">
        <v>100</v>
      </c>
      <c r="G143" t="s">
        <v>303</v>
      </c>
      <c r="H143" s="41" t="s">
        <v>178</v>
      </c>
      <c r="I143">
        <f>_xlfn.XLOOKUP(B143,Use_Code_Ranking!$A$4:$A$23,Use_Code_Ranking!$B$4:$B$23,9999)</f>
        <v>1</v>
      </c>
      <c r="J143">
        <f t="shared" ca="1" si="37"/>
        <v>1</v>
      </c>
      <c r="K143">
        <f t="shared" ca="1" si="38"/>
        <v>1</v>
      </c>
      <c r="L143">
        <f t="shared" ca="1" si="39"/>
        <v>0</v>
      </c>
      <c r="M143">
        <f t="shared" ca="1" si="40"/>
        <v>0</v>
      </c>
      <c r="N143" t="str">
        <f t="shared" ca="1" si="48"/>
        <v/>
      </c>
      <c r="O143" t="str">
        <f t="shared" ca="1" si="49"/>
        <v/>
      </c>
      <c r="P143" t="str">
        <f t="shared" si="41"/>
        <v/>
      </c>
      <c r="Q143" t="str">
        <f t="shared" si="42"/>
        <v/>
      </c>
      <c r="R143" t="str">
        <f t="shared" si="43"/>
        <v/>
      </c>
      <c r="S143" t="str">
        <f t="shared" si="44"/>
        <v/>
      </c>
      <c r="U143" s="2" t="str">
        <f ca="1">IF(ISBLANK($T143),IF(S143="Irrigation","Irrigation",IF(R143="Irrigation","Irrigation",IF(Q143="Domestic","Domestic",IF(P143="Stockwatering","Stockwatering",IF(N143="IRRIGATION_AND_MUNICIPAL","Irrigation and Municipal",IF(O143="IRRIGATION_AND_DOMESTIC","Irrigation and Domestic Municipality",_xlfn.XLOOKUP(J143,Use_Code_Ranking!$B$4:$B$23,Use_Code_Ranking!$A$4:$A$23))))))),$T143)</f>
        <v>Irrigation</v>
      </c>
      <c r="W143" s="23" t="str">
        <f ca="1"/>
        <v>A014055</v>
      </c>
      <c r="X143" s="4" t="str">
        <f t="shared" ca="1" si="50"/>
        <v>Irrigation</v>
      </c>
      <c r="Y143" t="str">
        <f t="shared" ca="1" si="45"/>
        <v>N</v>
      </c>
      <c r="Z143" s="2" t="str">
        <f t="shared" ca="1" si="46"/>
        <v>N</v>
      </c>
      <c r="AA143">
        <f t="shared" ca="1" si="51"/>
        <v>0</v>
      </c>
      <c r="AB143">
        <f t="shared" ca="1" si="51"/>
        <v>0</v>
      </c>
      <c r="AC143">
        <f t="shared" ca="1" si="51"/>
        <v>20</v>
      </c>
      <c r="AD143">
        <f t="shared" ca="1" si="47"/>
        <v>20</v>
      </c>
      <c r="AE143">
        <f t="shared" ca="1" si="35"/>
        <v>10</v>
      </c>
      <c r="AF143">
        <f t="shared" ca="1" si="35"/>
        <v>10</v>
      </c>
      <c r="AG143">
        <f t="shared" ca="1" si="36"/>
        <v>0</v>
      </c>
      <c r="AH143">
        <f t="shared" ca="1" si="33"/>
        <v>0</v>
      </c>
      <c r="AI143">
        <f t="shared" ca="1" si="33"/>
        <v>0</v>
      </c>
      <c r="AJ143">
        <f t="shared" ca="1" si="33"/>
        <v>20</v>
      </c>
      <c r="AK143">
        <f t="shared" ca="1" si="33"/>
        <v>20</v>
      </c>
      <c r="AL143">
        <f t="shared" ca="1" si="34"/>
        <v>0</v>
      </c>
      <c r="AM143" s="4" t="s">
        <v>103</v>
      </c>
      <c r="AZ143">
        <f ca="1">_xlfn.XLOOKUP($X143,Return_flow_table!$A$4:$A$25,Return_flow_table!B$4:B$25)</f>
        <v>0</v>
      </c>
      <c r="BA143">
        <f ca="1">_xlfn.XLOOKUP($X143,Return_flow_table!$A$4:$A$25,Return_flow_table!C$4:C$25)</f>
        <v>0</v>
      </c>
      <c r="BB143">
        <f ca="1">_xlfn.XLOOKUP($X143,Return_flow_table!$A$4:$A$25,Return_flow_table!D$4:D$25)</f>
        <v>20</v>
      </c>
      <c r="BC143">
        <f ca="1">_xlfn.XLOOKUP($X143,Return_flow_table!$A$4:$A$25,Return_flow_table!E$4:E$25)</f>
        <v>20</v>
      </c>
      <c r="BD143">
        <f ca="1">_xlfn.XLOOKUP($X143,Return_flow_table!$A$4:$A$25,Return_flow_table!F$4:F$25)</f>
        <v>10</v>
      </c>
      <c r="BE143">
        <f ca="1">_xlfn.XLOOKUP($X143,Return_flow_table!$A$4:$A$25,Return_flow_table!G$4:G$25)</f>
        <v>10</v>
      </c>
      <c r="BF143">
        <f ca="1">_xlfn.XLOOKUP($X143,Return_flow_table!$A$4:$A$25,Return_flow_table!H$4:H$25)</f>
        <v>0</v>
      </c>
      <c r="BG143">
        <f ca="1">_xlfn.XLOOKUP($X143,Return_flow_table!$A$4:$A$25,Return_flow_table!I$4:I$25)</f>
        <v>0</v>
      </c>
      <c r="BH143">
        <f ca="1">_xlfn.XLOOKUP($X143,Return_flow_table!$A$4:$A$25,Return_flow_table!J$4:J$25)</f>
        <v>0</v>
      </c>
      <c r="BI143">
        <f ca="1">_xlfn.XLOOKUP($X143,Return_flow_table!$A$4:$A$25,Return_flow_table!K$4:K$25)</f>
        <v>20</v>
      </c>
      <c r="BJ143">
        <f ca="1">_xlfn.XLOOKUP($X143,Return_flow_table!$A$4:$A$25,Return_flow_table!L$4:L$25)</f>
        <v>20</v>
      </c>
      <c r="BK143" s="2">
        <f ca="1">_xlfn.XLOOKUP($X143,Return_flow_table!$A$4:$A$25,Return_flow_table!M$4:M$25)</f>
        <v>0</v>
      </c>
    </row>
    <row r="144" spans="1:63" x14ac:dyDescent="0.3">
      <c r="A144" t="s">
        <v>302</v>
      </c>
      <c r="B144" t="s">
        <v>154</v>
      </c>
      <c r="C144" t="s">
        <v>99</v>
      </c>
      <c r="D144">
        <v>22711.1</v>
      </c>
      <c r="E144" t="s">
        <v>100</v>
      </c>
      <c r="F144" t="s">
        <v>100</v>
      </c>
      <c r="G144" t="s">
        <v>303</v>
      </c>
      <c r="H144" s="41" t="s">
        <v>178</v>
      </c>
      <c r="I144">
        <f>_xlfn.XLOOKUP(B144,Use_Code_Ranking!$A$4:$A$23,Use_Code_Ranking!$B$4:$B$23,9999)</f>
        <v>5</v>
      </c>
      <c r="J144">
        <f t="shared" ca="1" si="37"/>
        <v>1</v>
      </c>
      <c r="K144">
        <f t="shared" ca="1" si="38"/>
        <v>1</v>
      </c>
      <c r="L144">
        <f t="shared" ca="1" si="39"/>
        <v>0</v>
      </c>
      <c r="M144">
        <f t="shared" ca="1" si="40"/>
        <v>0</v>
      </c>
      <c r="N144" t="str">
        <f t="shared" ca="1" si="48"/>
        <v/>
      </c>
      <c r="O144" t="str">
        <f t="shared" ca="1" si="49"/>
        <v/>
      </c>
      <c r="P144" t="str">
        <f t="shared" si="41"/>
        <v/>
      </c>
      <c r="Q144" t="str">
        <f t="shared" si="42"/>
        <v/>
      </c>
      <c r="R144" t="str">
        <f t="shared" si="43"/>
        <v/>
      </c>
      <c r="S144" t="str">
        <f t="shared" si="44"/>
        <v/>
      </c>
      <c r="U144" s="2" t="str">
        <f ca="1">IF(ISBLANK($T144),IF(S144="Irrigation","Irrigation",IF(R144="Irrigation","Irrigation",IF(Q144="Domestic","Domestic",IF(P144="Stockwatering","Stockwatering",IF(N144="IRRIGATION_AND_MUNICIPAL","Irrigation and Municipal",IF(O144="IRRIGATION_AND_DOMESTIC","Irrigation and Domestic Municipality",_xlfn.XLOOKUP(J144,Use_Code_Ranking!$B$4:$B$23,Use_Code_Ranking!$A$4:$A$23))))))),$T144)</f>
        <v>Irrigation</v>
      </c>
      <c r="W144" s="23" t="str">
        <f ca="1"/>
        <v>A014056</v>
      </c>
      <c r="X144" s="4" t="str">
        <f t="shared" ca="1" si="50"/>
        <v>Irrigation</v>
      </c>
      <c r="Y144" t="str">
        <f t="shared" ca="1" si="45"/>
        <v>N</v>
      </c>
      <c r="Z144" s="2" t="str">
        <f t="shared" ca="1" si="46"/>
        <v>N</v>
      </c>
      <c r="AA144">
        <f t="shared" ca="1" si="51"/>
        <v>0</v>
      </c>
      <c r="AB144">
        <f t="shared" ca="1" si="51"/>
        <v>0</v>
      </c>
      <c r="AC144">
        <f t="shared" ca="1" si="51"/>
        <v>20</v>
      </c>
      <c r="AD144">
        <f t="shared" ca="1" si="47"/>
        <v>20</v>
      </c>
      <c r="AE144">
        <f t="shared" ca="1" si="35"/>
        <v>10</v>
      </c>
      <c r="AF144">
        <f t="shared" ca="1" si="35"/>
        <v>10</v>
      </c>
      <c r="AG144">
        <f t="shared" ca="1" si="36"/>
        <v>0</v>
      </c>
      <c r="AH144">
        <f t="shared" ca="1" si="33"/>
        <v>0</v>
      </c>
      <c r="AI144">
        <f t="shared" ca="1" si="33"/>
        <v>0</v>
      </c>
      <c r="AJ144">
        <f t="shared" ca="1" si="33"/>
        <v>20</v>
      </c>
      <c r="AK144">
        <f t="shared" ca="1" si="33"/>
        <v>20</v>
      </c>
      <c r="AL144">
        <f t="shared" ca="1" si="34"/>
        <v>0</v>
      </c>
      <c r="AM144" s="4" t="s">
        <v>103</v>
      </c>
      <c r="AZ144">
        <f ca="1">_xlfn.XLOOKUP($X144,Return_flow_table!$A$4:$A$25,Return_flow_table!B$4:B$25)</f>
        <v>0</v>
      </c>
      <c r="BA144">
        <f ca="1">_xlfn.XLOOKUP($X144,Return_flow_table!$A$4:$A$25,Return_flow_table!C$4:C$25)</f>
        <v>0</v>
      </c>
      <c r="BB144">
        <f ca="1">_xlfn.XLOOKUP($X144,Return_flow_table!$A$4:$A$25,Return_flow_table!D$4:D$25)</f>
        <v>20</v>
      </c>
      <c r="BC144">
        <f ca="1">_xlfn.XLOOKUP($X144,Return_flow_table!$A$4:$A$25,Return_flow_table!E$4:E$25)</f>
        <v>20</v>
      </c>
      <c r="BD144">
        <f ca="1">_xlfn.XLOOKUP($X144,Return_flow_table!$A$4:$A$25,Return_flow_table!F$4:F$25)</f>
        <v>10</v>
      </c>
      <c r="BE144">
        <f ca="1">_xlfn.XLOOKUP($X144,Return_flow_table!$A$4:$A$25,Return_flow_table!G$4:G$25)</f>
        <v>10</v>
      </c>
      <c r="BF144">
        <f ca="1">_xlfn.XLOOKUP($X144,Return_flow_table!$A$4:$A$25,Return_flow_table!H$4:H$25)</f>
        <v>0</v>
      </c>
      <c r="BG144">
        <f ca="1">_xlfn.XLOOKUP($X144,Return_flow_table!$A$4:$A$25,Return_flow_table!I$4:I$25)</f>
        <v>0</v>
      </c>
      <c r="BH144">
        <f ca="1">_xlfn.XLOOKUP($X144,Return_flow_table!$A$4:$A$25,Return_flow_table!J$4:J$25)</f>
        <v>0</v>
      </c>
      <c r="BI144">
        <f ca="1">_xlfn.XLOOKUP($X144,Return_flow_table!$A$4:$A$25,Return_flow_table!K$4:K$25)</f>
        <v>20</v>
      </c>
      <c r="BJ144">
        <f ca="1">_xlfn.XLOOKUP($X144,Return_flow_table!$A$4:$A$25,Return_flow_table!L$4:L$25)</f>
        <v>20</v>
      </c>
      <c r="BK144" s="2">
        <f ca="1">_xlfn.XLOOKUP($X144,Return_flow_table!$A$4:$A$25,Return_flow_table!M$4:M$25)</f>
        <v>0</v>
      </c>
    </row>
    <row r="145" spans="1:63" x14ac:dyDescent="0.3">
      <c r="A145" t="s">
        <v>304</v>
      </c>
      <c r="B145" t="s">
        <v>301</v>
      </c>
      <c r="C145" t="s">
        <v>99</v>
      </c>
      <c r="D145">
        <v>485.1</v>
      </c>
      <c r="E145" t="s">
        <v>100</v>
      </c>
      <c r="F145" t="s">
        <v>100</v>
      </c>
      <c r="G145" t="s">
        <v>305</v>
      </c>
      <c r="H145" s="41" t="s">
        <v>102</v>
      </c>
      <c r="I145">
        <f>_xlfn.XLOOKUP(B145,Use_Code_Ranking!$A$4:$A$23,Use_Code_Ranking!$B$4:$B$23,9999)</f>
        <v>13</v>
      </c>
      <c r="J145">
        <f t="shared" ca="1" si="37"/>
        <v>12</v>
      </c>
      <c r="K145">
        <f t="shared" ca="1" si="38"/>
        <v>0</v>
      </c>
      <c r="L145">
        <f t="shared" ca="1" si="39"/>
        <v>0</v>
      </c>
      <c r="M145">
        <f t="shared" ca="1" si="40"/>
        <v>0</v>
      </c>
      <c r="N145" t="str">
        <f t="shared" ca="1" si="48"/>
        <v/>
      </c>
      <c r="O145" t="str">
        <f t="shared" ca="1" si="49"/>
        <v/>
      </c>
      <c r="P145" t="str">
        <f t="shared" si="41"/>
        <v/>
      </c>
      <c r="Q145" t="str">
        <f t="shared" si="42"/>
        <v/>
      </c>
      <c r="R145" t="str">
        <f t="shared" si="43"/>
        <v/>
      </c>
      <c r="S145" t="str">
        <f t="shared" si="44"/>
        <v/>
      </c>
      <c r="U145" s="2" t="str">
        <f ca="1">IF(ISBLANK($T145),IF(S145="Irrigation","Irrigation",IF(R145="Irrigation","Irrigation",IF(Q145="Domestic","Domestic",IF(P145="Stockwatering","Stockwatering",IF(N145="IRRIGATION_AND_MUNICIPAL","Irrigation and Municipal",IF(O145="IRRIGATION_AND_DOMESTIC","Irrigation and Domestic Municipality",_xlfn.XLOOKUP(J145,Use_Code_Ranking!$B$4:$B$23,Use_Code_Ranking!$A$4:$A$23))))))),$T145)</f>
        <v>Fire Protection</v>
      </c>
      <c r="W145" s="23" t="str">
        <f ca="1"/>
        <v>A014061</v>
      </c>
      <c r="X145" s="4" t="str">
        <f t="shared" ca="1" si="50"/>
        <v>Irrigation</v>
      </c>
      <c r="Y145" t="str">
        <f t="shared" ca="1" si="45"/>
        <v>N</v>
      </c>
      <c r="Z145" s="2" t="str">
        <f t="shared" ca="1" si="46"/>
        <v>N</v>
      </c>
      <c r="AA145">
        <f t="shared" ca="1" si="51"/>
        <v>0</v>
      </c>
      <c r="AB145">
        <f t="shared" ca="1" si="51"/>
        <v>0</v>
      </c>
      <c r="AC145">
        <f t="shared" ca="1" si="51"/>
        <v>20</v>
      </c>
      <c r="AD145">
        <f t="shared" ca="1" si="47"/>
        <v>20</v>
      </c>
      <c r="AE145">
        <f t="shared" ca="1" si="35"/>
        <v>10</v>
      </c>
      <c r="AF145">
        <f t="shared" ca="1" si="35"/>
        <v>10</v>
      </c>
      <c r="AG145">
        <f t="shared" ca="1" si="36"/>
        <v>0</v>
      </c>
      <c r="AH145">
        <f t="shared" ca="1" si="33"/>
        <v>0</v>
      </c>
      <c r="AI145">
        <f t="shared" ca="1" si="33"/>
        <v>0</v>
      </c>
      <c r="AJ145">
        <f t="shared" ca="1" si="33"/>
        <v>20</v>
      </c>
      <c r="AK145">
        <f t="shared" ca="1" si="33"/>
        <v>20</v>
      </c>
      <c r="AL145">
        <f t="shared" ca="1" si="34"/>
        <v>0</v>
      </c>
      <c r="AM145" s="4" t="s">
        <v>103</v>
      </c>
      <c r="AZ145">
        <f ca="1">_xlfn.XLOOKUP($X145,Return_flow_table!$A$4:$A$25,Return_flow_table!B$4:B$25)</f>
        <v>0</v>
      </c>
      <c r="BA145">
        <f ca="1">_xlfn.XLOOKUP($X145,Return_flow_table!$A$4:$A$25,Return_flow_table!C$4:C$25)</f>
        <v>0</v>
      </c>
      <c r="BB145">
        <f ca="1">_xlfn.XLOOKUP($X145,Return_flow_table!$A$4:$A$25,Return_flow_table!D$4:D$25)</f>
        <v>20</v>
      </c>
      <c r="BC145">
        <f ca="1">_xlfn.XLOOKUP($X145,Return_flow_table!$A$4:$A$25,Return_flow_table!E$4:E$25)</f>
        <v>20</v>
      </c>
      <c r="BD145">
        <f ca="1">_xlfn.XLOOKUP($X145,Return_flow_table!$A$4:$A$25,Return_flow_table!F$4:F$25)</f>
        <v>10</v>
      </c>
      <c r="BE145">
        <f ca="1">_xlfn.XLOOKUP($X145,Return_flow_table!$A$4:$A$25,Return_flow_table!G$4:G$25)</f>
        <v>10</v>
      </c>
      <c r="BF145">
        <f ca="1">_xlfn.XLOOKUP($X145,Return_flow_table!$A$4:$A$25,Return_flow_table!H$4:H$25)</f>
        <v>0</v>
      </c>
      <c r="BG145">
        <f ca="1">_xlfn.XLOOKUP($X145,Return_flow_table!$A$4:$A$25,Return_flow_table!I$4:I$25)</f>
        <v>0</v>
      </c>
      <c r="BH145">
        <f ca="1">_xlfn.XLOOKUP($X145,Return_flow_table!$A$4:$A$25,Return_flow_table!J$4:J$25)</f>
        <v>0</v>
      </c>
      <c r="BI145">
        <f ca="1">_xlfn.XLOOKUP($X145,Return_flow_table!$A$4:$A$25,Return_flow_table!K$4:K$25)</f>
        <v>20</v>
      </c>
      <c r="BJ145">
        <f ca="1">_xlfn.XLOOKUP($X145,Return_flow_table!$A$4:$A$25,Return_flow_table!L$4:L$25)</f>
        <v>20</v>
      </c>
      <c r="BK145" s="2">
        <f ca="1">_xlfn.XLOOKUP($X145,Return_flow_table!$A$4:$A$25,Return_flow_table!M$4:M$25)</f>
        <v>0</v>
      </c>
    </row>
    <row r="146" spans="1:63" x14ac:dyDescent="0.3">
      <c r="A146" t="s">
        <v>304</v>
      </c>
      <c r="B146" t="s">
        <v>188</v>
      </c>
      <c r="C146" t="s">
        <v>99</v>
      </c>
      <c r="D146">
        <v>485.1</v>
      </c>
      <c r="E146" t="s">
        <v>100</v>
      </c>
      <c r="F146" t="s">
        <v>100</v>
      </c>
      <c r="G146" t="s">
        <v>305</v>
      </c>
      <c r="H146" s="41" t="s">
        <v>102</v>
      </c>
      <c r="I146">
        <f>_xlfn.XLOOKUP(B146,Use_Code_Ranking!$A$4:$A$23,Use_Code_Ranking!$B$4:$B$23,9999)</f>
        <v>12</v>
      </c>
      <c r="J146">
        <f t="shared" ca="1" si="37"/>
        <v>12</v>
      </c>
      <c r="K146">
        <f t="shared" ca="1" si="38"/>
        <v>0</v>
      </c>
      <c r="L146">
        <f t="shared" ca="1" si="39"/>
        <v>0</v>
      </c>
      <c r="M146">
        <f t="shared" ca="1" si="40"/>
        <v>0</v>
      </c>
      <c r="N146" t="str">
        <f t="shared" ca="1" si="48"/>
        <v/>
      </c>
      <c r="O146" t="str">
        <f t="shared" ca="1" si="49"/>
        <v/>
      </c>
      <c r="P146" t="str">
        <f t="shared" si="41"/>
        <v/>
      </c>
      <c r="Q146" t="str">
        <f t="shared" si="42"/>
        <v/>
      </c>
      <c r="R146" t="str">
        <f t="shared" si="43"/>
        <v/>
      </c>
      <c r="S146" t="str">
        <f t="shared" si="44"/>
        <v/>
      </c>
      <c r="U146" s="2" t="str">
        <f ca="1">IF(ISBLANK($T146),IF(S146="Irrigation","Irrigation",IF(R146="Irrigation","Irrigation",IF(Q146="Domestic","Domestic",IF(P146="Stockwatering","Stockwatering",IF(N146="IRRIGATION_AND_MUNICIPAL","Irrigation and Municipal",IF(O146="IRRIGATION_AND_DOMESTIC","Irrigation and Domestic Municipality",_xlfn.XLOOKUP(J146,Use_Code_Ranking!$B$4:$B$23,Use_Code_Ranking!$A$4:$A$23))))))),$T146)</f>
        <v>Fire Protection</v>
      </c>
      <c r="W146" s="23" t="str">
        <f ca="1"/>
        <v>A014064</v>
      </c>
      <c r="X146" s="4" t="str">
        <f t="shared" ca="1" si="50"/>
        <v>Irrigation</v>
      </c>
      <c r="Y146" t="str">
        <f t="shared" ca="1" si="45"/>
        <v>N</v>
      </c>
      <c r="Z146" s="2" t="str">
        <f t="shared" ca="1" si="46"/>
        <v>N</v>
      </c>
      <c r="AA146">
        <f t="shared" ca="1" si="51"/>
        <v>0</v>
      </c>
      <c r="AB146">
        <f t="shared" ca="1" si="51"/>
        <v>0</v>
      </c>
      <c r="AC146">
        <f t="shared" ca="1" si="51"/>
        <v>20</v>
      </c>
      <c r="AD146">
        <f t="shared" ca="1" si="47"/>
        <v>20</v>
      </c>
      <c r="AE146">
        <f t="shared" ca="1" si="35"/>
        <v>10</v>
      </c>
      <c r="AF146">
        <f t="shared" ca="1" si="35"/>
        <v>10</v>
      </c>
      <c r="AG146">
        <f t="shared" ca="1" si="36"/>
        <v>0</v>
      </c>
      <c r="AH146">
        <f t="shared" ca="1" si="33"/>
        <v>0</v>
      </c>
      <c r="AI146">
        <f t="shared" ca="1" si="33"/>
        <v>0</v>
      </c>
      <c r="AJ146">
        <f t="shared" ca="1" si="33"/>
        <v>20</v>
      </c>
      <c r="AK146">
        <f t="shared" ca="1" si="33"/>
        <v>20</v>
      </c>
      <c r="AL146">
        <f t="shared" ca="1" si="34"/>
        <v>0</v>
      </c>
      <c r="AM146" s="4" t="s">
        <v>103</v>
      </c>
      <c r="AZ146">
        <f ca="1">_xlfn.XLOOKUP($X146,Return_flow_table!$A$4:$A$25,Return_flow_table!B$4:B$25)</f>
        <v>0</v>
      </c>
      <c r="BA146">
        <f ca="1">_xlfn.XLOOKUP($X146,Return_flow_table!$A$4:$A$25,Return_flow_table!C$4:C$25)</f>
        <v>0</v>
      </c>
      <c r="BB146">
        <f ca="1">_xlfn.XLOOKUP($X146,Return_flow_table!$A$4:$A$25,Return_flow_table!D$4:D$25)</f>
        <v>20</v>
      </c>
      <c r="BC146">
        <f ca="1">_xlfn.XLOOKUP($X146,Return_flow_table!$A$4:$A$25,Return_flow_table!E$4:E$25)</f>
        <v>20</v>
      </c>
      <c r="BD146">
        <f ca="1">_xlfn.XLOOKUP($X146,Return_flow_table!$A$4:$A$25,Return_flow_table!F$4:F$25)</f>
        <v>10</v>
      </c>
      <c r="BE146">
        <f ca="1">_xlfn.XLOOKUP($X146,Return_flow_table!$A$4:$A$25,Return_flow_table!G$4:G$25)</f>
        <v>10</v>
      </c>
      <c r="BF146">
        <f ca="1">_xlfn.XLOOKUP($X146,Return_flow_table!$A$4:$A$25,Return_flow_table!H$4:H$25)</f>
        <v>0</v>
      </c>
      <c r="BG146">
        <f ca="1">_xlfn.XLOOKUP($X146,Return_flow_table!$A$4:$A$25,Return_flow_table!I$4:I$25)</f>
        <v>0</v>
      </c>
      <c r="BH146">
        <f ca="1">_xlfn.XLOOKUP($X146,Return_flow_table!$A$4:$A$25,Return_flow_table!J$4:J$25)</f>
        <v>0</v>
      </c>
      <c r="BI146">
        <f ca="1">_xlfn.XLOOKUP($X146,Return_flow_table!$A$4:$A$25,Return_flow_table!K$4:K$25)</f>
        <v>20</v>
      </c>
      <c r="BJ146">
        <f ca="1">_xlfn.XLOOKUP($X146,Return_flow_table!$A$4:$A$25,Return_flow_table!L$4:L$25)</f>
        <v>20</v>
      </c>
      <c r="BK146" s="2">
        <f ca="1">_xlfn.XLOOKUP($X146,Return_flow_table!$A$4:$A$25,Return_flow_table!M$4:M$25)</f>
        <v>0</v>
      </c>
    </row>
    <row r="147" spans="1:63" x14ac:dyDescent="0.3">
      <c r="A147" t="s">
        <v>306</v>
      </c>
      <c r="B147" t="s">
        <v>98</v>
      </c>
      <c r="C147" t="s">
        <v>99</v>
      </c>
      <c r="D147">
        <v>82.6</v>
      </c>
      <c r="E147" t="s">
        <v>100</v>
      </c>
      <c r="F147" t="s">
        <v>100</v>
      </c>
      <c r="G147" t="s">
        <v>289</v>
      </c>
      <c r="H147" s="41" t="s">
        <v>199</v>
      </c>
      <c r="I147">
        <f>_xlfn.XLOOKUP(B147,Use_Code_Ranking!$A$4:$A$23,Use_Code_Ranking!$B$4:$B$23,9999)</f>
        <v>1</v>
      </c>
      <c r="J147">
        <f t="shared" ca="1" si="37"/>
        <v>1</v>
      </c>
      <c r="K147">
        <f t="shared" ca="1" si="38"/>
        <v>1</v>
      </c>
      <c r="L147">
        <f t="shared" ca="1" si="39"/>
        <v>0</v>
      </c>
      <c r="M147">
        <f t="shared" ca="1" si="40"/>
        <v>0</v>
      </c>
      <c r="N147" t="str">
        <f t="shared" ca="1" si="48"/>
        <v/>
      </c>
      <c r="O147" t="str">
        <f t="shared" ca="1" si="49"/>
        <v/>
      </c>
      <c r="P147" t="str">
        <f t="shared" si="41"/>
        <v/>
      </c>
      <c r="Q147" t="str">
        <f t="shared" si="42"/>
        <v/>
      </c>
      <c r="R147" t="str">
        <f t="shared" si="43"/>
        <v/>
      </c>
      <c r="S147" t="str">
        <f t="shared" si="44"/>
        <v/>
      </c>
      <c r="U147" s="2" t="str">
        <f ca="1">IF(ISBLANK($T147),IF(S147="Irrigation","Irrigation",IF(R147="Irrigation","Irrigation",IF(Q147="Domestic","Domestic",IF(P147="Stockwatering","Stockwatering",IF(N147="IRRIGATION_AND_MUNICIPAL","Irrigation and Municipal",IF(O147="IRRIGATION_AND_DOMESTIC","Irrigation and Domestic Municipality",_xlfn.XLOOKUP(J147,Use_Code_Ranking!$B$4:$B$23,Use_Code_Ranking!$A$4:$A$23))))))),$T147)</f>
        <v>Irrigation</v>
      </c>
      <c r="W147" s="23" t="str">
        <f ca="1"/>
        <v>A014065</v>
      </c>
      <c r="X147" s="4" t="str">
        <f t="shared" ca="1" si="50"/>
        <v>Irrigation</v>
      </c>
      <c r="Y147" t="str">
        <f t="shared" ca="1" si="45"/>
        <v>N</v>
      </c>
      <c r="Z147" s="2" t="str">
        <f t="shared" ca="1" si="46"/>
        <v>N</v>
      </c>
      <c r="AA147">
        <f t="shared" ca="1" si="51"/>
        <v>0</v>
      </c>
      <c r="AB147">
        <f t="shared" ca="1" si="51"/>
        <v>0</v>
      </c>
      <c r="AC147">
        <f t="shared" ca="1" si="51"/>
        <v>20</v>
      </c>
      <c r="AD147">
        <f t="shared" ca="1" si="47"/>
        <v>20</v>
      </c>
      <c r="AE147">
        <f t="shared" ca="1" si="35"/>
        <v>10</v>
      </c>
      <c r="AF147">
        <f t="shared" ca="1" si="35"/>
        <v>10</v>
      </c>
      <c r="AG147">
        <f t="shared" ca="1" si="36"/>
        <v>0</v>
      </c>
      <c r="AH147">
        <f t="shared" ref="AH147:AK210" ca="1" si="52">IF($AM147="STANDARD",BG147,AU147)</f>
        <v>0</v>
      </c>
      <c r="AI147">
        <f t="shared" ca="1" si="52"/>
        <v>0</v>
      </c>
      <c r="AJ147">
        <f t="shared" ca="1" si="52"/>
        <v>20</v>
      </c>
      <c r="AK147">
        <f t="shared" ca="1" si="52"/>
        <v>20</v>
      </c>
      <c r="AL147">
        <f t="shared" ref="AL147:AL210" ca="1" si="53">IF($AM147="STANDARD",BK147,AY147)</f>
        <v>0</v>
      </c>
      <c r="AM147" s="4" t="s">
        <v>103</v>
      </c>
      <c r="AZ147">
        <f ca="1">_xlfn.XLOOKUP($X147,Return_flow_table!$A$4:$A$25,Return_flow_table!B$4:B$25)</f>
        <v>0</v>
      </c>
      <c r="BA147">
        <f ca="1">_xlfn.XLOOKUP($X147,Return_flow_table!$A$4:$A$25,Return_flow_table!C$4:C$25)</f>
        <v>0</v>
      </c>
      <c r="BB147">
        <f ca="1">_xlfn.XLOOKUP($X147,Return_flow_table!$A$4:$A$25,Return_flow_table!D$4:D$25)</f>
        <v>20</v>
      </c>
      <c r="BC147">
        <f ca="1">_xlfn.XLOOKUP($X147,Return_flow_table!$A$4:$A$25,Return_flow_table!E$4:E$25)</f>
        <v>20</v>
      </c>
      <c r="BD147">
        <f ca="1">_xlfn.XLOOKUP($X147,Return_flow_table!$A$4:$A$25,Return_flow_table!F$4:F$25)</f>
        <v>10</v>
      </c>
      <c r="BE147">
        <f ca="1">_xlfn.XLOOKUP($X147,Return_flow_table!$A$4:$A$25,Return_flow_table!G$4:G$25)</f>
        <v>10</v>
      </c>
      <c r="BF147">
        <f ca="1">_xlfn.XLOOKUP($X147,Return_flow_table!$A$4:$A$25,Return_flow_table!H$4:H$25)</f>
        <v>0</v>
      </c>
      <c r="BG147">
        <f ca="1">_xlfn.XLOOKUP($X147,Return_flow_table!$A$4:$A$25,Return_flow_table!I$4:I$25)</f>
        <v>0</v>
      </c>
      <c r="BH147">
        <f ca="1">_xlfn.XLOOKUP($X147,Return_flow_table!$A$4:$A$25,Return_flow_table!J$4:J$25)</f>
        <v>0</v>
      </c>
      <c r="BI147">
        <f ca="1">_xlfn.XLOOKUP($X147,Return_flow_table!$A$4:$A$25,Return_flow_table!K$4:K$25)</f>
        <v>20</v>
      </c>
      <c r="BJ147">
        <f ca="1">_xlfn.XLOOKUP($X147,Return_flow_table!$A$4:$A$25,Return_flow_table!L$4:L$25)</f>
        <v>20</v>
      </c>
      <c r="BK147" s="2">
        <f ca="1">_xlfn.XLOOKUP($X147,Return_flow_table!$A$4:$A$25,Return_flow_table!M$4:M$25)</f>
        <v>0</v>
      </c>
    </row>
    <row r="148" spans="1:63" x14ac:dyDescent="0.3">
      <c r="A148" t="s">
        <v>307</v>
      </c>
      <c r="B148" t="s">
        <v>98</v>
      </c>
      <c r="C148" t="s">
        <v>99</v>
      </c>
      <c r="D148">
        <v>33.6</v>
      </c>
      <c r="E148" t="s">
        <v>100</v>
      </c>
      <c r="F148" t="s">
        <v>100</v>
      </c>
      <c r="G148" t="s">
        <v>308</v>
      </c>
      <c r="H148" s="41" t="s">
        <v>199</v>
      </c>
      <c r="I148">
        <f>_xlfn.XLOOKUP(B148,Use_Code_Ranking!$A$4:$A$23,Use_Code_Ranking!$B$4:$B$23,9999)</f>
        <v>1</v>
      </c>
      <c r="J148">
        <f t="shared" ca="1" si="37"/>
        <v>1</v>
      </c>
      <c r="K148">
        <f t="shared" ca="1" si="38"/>
        <v>1</v>
      </c>
      <c r="L148">
        <f t="shared" ca="1" si="39"/>
        <v>0</v>
      </c>
      <c r="M148">
        <f t="shared" ca="1" si="40"/>
        <v>0</v>
      </c>
      <c r="N148" t="str">
        <f t="shared" ca="1" si="48"/>
        <v/>
      </c>
      <c r="O148" t="str">
        <f t="shared" ca="1" si="49"/>
        <v/>
      </c>
      <c r="P148" t="str">
        <f t="shared" si="41"/>
        <v/>
      </c>
      <c r="Q148" t="str">
        <f t="shared" si="42"/>
        <v/>
      </c>
      <c r="R148" t="str">
        <f t="shared" si="43"/>
        <v/>
      </c>
      <c r="S148" t="str">
        <f t="shared" si="44"/>
        <v/>
      </c>
      <c r="U148" s="2" t="str">
        <f ca="1">IF(ISBLANK($T148),IF(S148="Irrigation","Irrigation",IF(R148="Irrigation","Irrigation",IF(Q148="Domestic","Domestic",IF(P148="Stockwatering","Stockwatering",IF(N148="IRRIGATION_AND_MUNICIPAL","Irrigation and Municipal",IF(O148="IRRIGATION_AND_DOMESTIC","Irrigation and Domestic Municipality",_xlfn.XLOOKUP(J148,Use_Code_Ranking!$B$4:$B$23,Use_Code_Ranking!$A$4:$A$23))))))),$T148)</f>
        <v>Irrigation</v>
      </c>
      <c r="W148" s="23" t="str">
        <f ca="1"/>
        <v>A014066</v>
      </c>
      <c r="X148" s="4" t="str">
        <f t="shared" ca="1" si="50"/>
        <v>Irrigation</v>
      </c>
      <c r="Y148" t="str">
        <f t="shared" ca="1" si="45"/>
        <v>N</v>
      </c>
      <c r="Z148" s="2" t="str">
        <f t="shared" ca="1" si="46"/>
        <v>N</v>
      </c>
      <c r="AA148">
        <f t="shared" ca="1" si="51"/>
        <v>0</v>
      </c>
      <c r="AB148">
        <f t="shared" ca="1" si="51"/>
        <v>0</v>
      </c>
      <c r="AC148">
        <f t="shared" ca="1" si="51"/>
        <v>20</v>
      </c>
      <c r="AD148">
        <f t="shared" ca="1" si="47"/>
        <v>20</v>
      </c>
      <c r="AE148">
        <f t="shared" ca="1" si="35"/>
        <v>10</v>
      </c>
      <c r="AF148">
        <f t="shared" ca="1" si="35"/>
        <v>10</v>
      </c>
      <c r="AG148">
        <f t="shared" ca="1" si="36"/>
        <v>0</v>
      </c>
      <c r="AH148">
        <f t="shared" ca="1" si="52"/>
        <v>0</v>
      </c>
      <c r="AI148">
        <f t="shared" ca="1" si="52"/>
        <v>0</v>
      </c>
      <c r="AJ148">
        <f t="shared" ca="1" si="52"/>
        <v>20</v>
      </c>
      <c r="AK148">
        <f t="shared" ca="1" si="52"/>
        <v>20</v>
      </c>
      <c r="AL148">
        <f t="shared" ca="1" si="53"/>
        <v>0</v>
      </c>
      <c r="AM148" s="4" t="s">
        <v>103</v>
      </c>
      <c r="AZ148">
        <f ca="1">_xlfn.XLOOKUP($X148,Return_flow_table!$A$4:$A$25,Return_flow_table!B$4:B$25)</f>
        <v>0</v>
      </c>
      <c r="BA148">
        <f ca="1">_xlfn.XLOOKUP($X148,Return_flow_table!$A$4:$A$25,Return_flow_table!C$4:C$25)</f>
        <v>0</v>
      </c>
      <c r="BB148">
        <f ca="1">_xlfn.XLOOKUP($X148,Return_flow_table!$A$4:$A$25,Return_flow_table!D$4:D$25)</f>
        <v>20</v>
      </c>
      <c r="BC148">
        <f ca="1">_xlfn.XLOOKUP($X148,Return_flow_table!$A$4:$A$25,Return_flow_table!E$4:E$25)</f>
        <v>20</v>
      </c>
      <c r="BD148">
        <f ca="1">_xlfn.XLOOKUP($X148,Return_flow_table!$A$4:$A$25,Return_flow_table!F$4:F$25)</f>
        <v>10</v>
      </c>
      <c r="BE148">
        <f ca="1">_xlfn.XLOOKUP($X148,Return_flow_table!$A$4:$A$25,Return_flow_table!G$4:G$25)</f>
        <v>10</v>
      </c>
      <c r="BF148">
        <f ca="1">_xlfn.XLOOKUP($X148,Return_flow_table!$A$4:$A$25,Return_flow_table!H$4:H$25)</f>
        <v>0</v>
      </c>
      <c r="BG148">
        <f ca="1">_xlfn.XLOOKUP($X148,Return_flow_table!$A$4:$A$25,Return_flow_table!I$4:I$25)</f>
        <v>0</v>
      </c>
      <c r="BH148">
        <f ca="1">_xlfn.XLOOKUP($X148,Return_flow_table!$A$4:$A$25,Return_flow_table!J$4:J$25)</f>
        <v>0</v>
      </c>
      <c r="BI148">
        <f ca="1">_xlfn.XLOOKUP($X148,Return_flow_table!$A$4:$A$25,Return_flow_table!K$4:K$25)</f>
        <v>20</v>
      </c>
      <c r="BJ148">
        <f ca="1">_xlfn.XLOOKUP($X148,Return_flow_table!$A$4:$A$25,Return_flow_table!L$4:L$25)</f>
        <v>20</v>
      </c>
      <c r="BK148" s="2">
        <f ca="1">_xlfn.XLOOKUP($X148,Return_flow_table!$A$4:$A$25,Return_flow_table!M$4:M$25)</f>
        <v>0</v>
      </c>
    </row>
    <row r="149" spans="1:63" x14ac:dyDescent="0.3">
      <c r="A149" t="s">
        <v>307</v>
      </c>
      <c r="B149" t="s">
        <v>154</v>
      </c>
      <c r="C149" t="s">
        <v>99</v>
      </c>
      <c r="D149">
        <v>33.6</v>
      </c>
      <c r="E149" t="s">
        <v>100</v>
      </c>
      <c r="F149" t="s">
        <v>100</v>
      </c>
      <c r="G149" t="s">
        <v>308</v>
      </c>
      <c r="H149" s="41" t="s">
        <v>199</v>
      </c>
      <c r="I149">
        <f>_xlfn.XLOOKUP(B149,Use_Code_Ranking!$A$4:$A$23,Use_Code_Ranking!$B$4:$B$23,9999)</f>
        <v>5</v>
      </c>
      <c r="J149">
        <f t="shared" ca="1" si="37"/>
        <v>1</v>
      </c>
      <c r="K149">
        <f t="shared" ca="1" si="38"/>
        <v>1</v>
      </c>
      <c r="L149">
        <f t="shared" ca="1" si="39"/>
        <v>0</v>
      </c>
      <c r="M149">
        <f t="shared" ca="1" si="40"/>
        <v>0</v>
      </c>
      <c r="N149" t="str">
        <f t="shared" ca="1" si="48"/>
        <v/>
      </c>
      <c r="O149" t="str">
        <f t="shared" ca="1" si="49"/>
        <v/>
      </c>
      <c r="P149" t="str">
        <f t="shared" si="41"/>
        <v/>
      </c>
      <c r="Q149" t="str">
        <f t="shared" si="42"/>
        <v/>
      </c>
      <c r="R149" t="str">
        <f t="shared" si="43"/>
        <v/>
      </c>
      <c r="S149" t="str">
        <f t="shared" si="44"/>
        <v/>
      </c>
      <c r="U149" s="2" t="str">
        <f ca="1">IF(ISBLANK($T149),IF(S149="Irrigation","Irrigation",IF(R149="Irrigation","Irrigation",IF(Q149="Domestic","Domestic",IF(P149="Stockwatering","Stockwatering",IF(N149="IRRIGATION_AND_MUNICIPAL","Irrigation and Municipal",IF(O149="IRRIGATION_AND_DOMESTIC","Irrigation and Domestic Municipality",_xlfn.XLOOKUP(J149,Use_Code_Ranking!$B$4:$B$23,Use_Code_Ranking!$A$4:$A$23))))))),$T149)</f>
        <v>Irrigation</v>
      </c>
      <c r="W149" s="23" t="str">
        <f ca="1"/>
        <v>A014067</v>
      </c>
      <c r="X149" s="4" t="str">
        <f t="shared" ca="1" si="50"/>
        <v>Irrigation</v>
      </c>
      <c r="Y149" t="str">
        <f t="shared" ca="1" si="45"/>
        <v>N</v>
      </c>
      <c r="Z149" s="2" t="str">
        <f t="shared" ca="1" si="46"/>
        <v>N</v>
      </c>
      <c r="AA149">
        <f t="shared" ca="1" si="51"/>
        <v>0</v>
      </c>
      <c r="AB149">
        <f t="shared" ca="1" si="51"/>
        <v>0</v>
      </c>
      <c r="AC149">
        <f t="shared" ca="1" si="51"/>
        <v>20</v>
      </c>
      <c r="AD149">
        <f t="shared" ca="1" si="47"/>
        <v>20</v>
      </c>
      <c r="AE149">
        <f t="shared" ca="1" si="35"/>
        <v>10</v>
      </c>
      <c r="AF149">
        <f t="shared" ca="1" si="35"/>
        <v>10</v>
      </c>
      <c r="AG149">
        <f t="shared" ca="1" si="36"/>
        <v>0</v>
      </c>
      <c r="AH149">
        <f t="shared" ca="1" si="52"/>
        <v>0</v>
      </c>
      <c r="AI149">
        <f t="shared" ca="1" si="52"/>
        <v>0</v>
      </c>
      <c r="AJ149">
        <f t="shared" ca="1" si="52"/>
        <v>20</v>
      </c>
      <c r="AK149">
        <f t="shared" ca="1" si="52"/>
        <v>20</v>
      </c>
      <c r="AL149">
        <f t="shared" ca="1" si="53"/>
        <v>0</v>
      </c>
      <c r="AM149" s="4" t="s">
        <v>103</v>
      </c>
      <c r="AZ149">
        <f ca="1">_xlfn.XLOOKUP($X149,Return_flow_table!$A$4:$A$25,Return_flow_table!B$4:B$25)</f>
        <v>0</v>
      </c>
      <c r="BA149">
        <f ca="1">_xlfn.XLOOKUP($X149,Return_flow_table!$A$4:$A$25,Return_flow_table!C$4:C$25)</f>
        <v>0</v>
      </c>
      <c r="BB149">
        <f ca="1">_xlfn.XLOOKUP($X149,Return_flow_table!$A$4:$A$25,Return_flow_table!D$4:D$25)</f>
        <v>20</v>
      </c>
      <c r="BC149">
        <f ca="1">_xlfn.XLOOKUP($X149,Return_flow_table!$A$4:$A$25,Return_flow_table!E$4:E$25)</f>
        <v>20</v>
      </c>
      <c r="BD149">
        <f ca="1">_xlfn.XLOOKUP($X149,Return_flow_table!$A$4:$A$25,Return_flow_table!F$4:F$25)</f>
        <v>10</v>
      </c>
      <c r="BE149">
        <f ca="1">_xlfn.XLOOKUP($X149,Return_flow_table!$A$4:$A$25,Return_flow_table!G$4:G$25)</f>
        <v>10</v>
      </c>
      <c r="BF149">
        <f ca="1">_xlfn.XLOOKUP($X149,Return_flow_table!$A$4:$A$25,Return_flow_table!H$4:H$25)</f>
        <v>0</v>
      </c>
      <c r="BG149">
        <f ca="1">_xlfn.XLOOKUP($X149,Return_flow_table!$A$4:$A$25,Return_flow_table!I$4:I$25)</f>
        <v>0</v>
      </c>
      <c r="BH149">
        <f ca="1">_xlfn.XLOOKUP($X149,Return_flow_table!$A$4:$A$25,Return_flow_table!J$4:J$25)</f>
        <v>0</v>
      </c>
      <c r="BI149">
        <f ca="1">_xlfn.XLOOKUP($X149,Return_flow_table!$A$4:$A$25,Return_flow_table!K$4:K$25)</f>
        <v>20</v>
      </c>
      <c r="BJ149">
        <f ca="1">_xlfn.XLOOKUP($X149,Return_flow_table!$A$4:$A$25,Return_flow_table!L$4:L$25)</f>
        <v>20</v>
      </c>
      <c r="BK149" s="2">
        <f ca="1">_xlfn.XLOOKUP($X149,Return_flow_table!$A$4:$A$25,Return_flow_table!M$4:M$25)</f>
        <v>0</v>
      </c>
    </row>
    <row r="150" spans="1:63" x14ac:dyDescent="0.3">
      <c r="A150" t="s">
        <v>309</v>
      </c>
      <c r="B150" t="s">
        <v>98</v>
      </c>
      <c r="C150" t="s">
        <v>99</v>
      </c>
      <c r="D150">
        <v>160.6</v>
      </c>
      <c r="E150" t="s">
        <v>100</v>
      </c>
      <c r="F150" t="s">
        <v>100</v>
      </c>
      <c r="G150" t="s">
        <v>310</v>
      </c>
      <c r="H150" s="41" t="s">
        <v>124</v>
      </c>
      <c r="I150">
        <f>_xlfn.XLOOKUP(B150,Use_Code_Ranking!$A$4:$A$23,Use_Code_Ranking!$B$4:$B$23,9999)</f>
        <v>1</v>
      </c>
      <c r="J150">
        <f t="shared" ca="1" si="37"/>
        <v>1</v>
      </c>
      <c r="K150">
        <f t="shared" ca="1" si="38"/>
        <v>1</v>
      </c>
      <c r="L150">
        <f t="shared" ca="1" si="39"/>
        <v>0</v>
      </c>
      <c r="M150">
        <f t="shared" ca="1" si="40"/>
        <v>0</v>
      </c>
      <c r="N150" t="str">
        <f t="shared" ca="1" si="48"/>
        <v/>
      </c>
      <c r="O150" t="str">
        <f t="shared" ca="1" si="49"/>
        <v/>
      </c>
      <c r="P150" t="str">
        <f t="shared" si="41"/>
        <v/>
      </c>
      <c r="Q150" t="str">
        <f t="shared" si="42"/>
        <v/>
      </c>
      <c r="R150" t="str">
        <f t="shared" si="43"/>
        <v/>
      </c>
      <c r="S150" t="str">
        <f t="shared" si="44"/>
        <v/>
      </c>
      <c r="U150" s="2" t="str">
        <f ca="1">IF(ISBLANK($T150),IF(S150="Irrigation","Irrigation",IF(R150="Irrigation","Irrigation",IF(Q150="Domestic","Domestic",IF(P150="Stockwatering","Stockwatering",IF(N150="IRRIGATION_AND_MUNICIPAL","Irrigation and Municipal",IF(O150="IRRIGATION_AND_DOMESTIC","Irrigation and Domestic Municipality",_xlfn.XLOOKUP(J150,Use_Code_Ranking!$B$4:$B$23,Use_Code_Ranking!$A$4:$A$23))))))),$T150)</f>
        <v>Irrigation</v>
      </c>
      <c r="W150" s="23" t="str">
        <f ca="1"/>
        <v>A014068</v>
      </c>
      <c r="X150" s="4" t="str">
        <f t="shared" ca="1" si="50"/>
        <v>Municipal</v>
      </c>
      <c r="Y150" t="str">
        <f t="shared" ca="1" si="45"/>
        <v>N</v>
      </c>
      <c r="Z150" s="2" t="str">
        <f t="shared" ca="1" si="46"/>
        <v>N</v>
      </c>
      <c r="AA150">
        <f t="shared" ca="1" si="51"/>
        <v>0</v>
      </c>
      <c r="AB150">
        <f t="shared" ca="1" si="51"/>
        <v>0</v>
      </c>
      <c r="AC150">
        <f t="shared" ca="1" si="51"/>
        <v>0</v>
      </c>
      <c r="AD150">
        <f t="shared" ca="1" si="47"/>
        <v>0</v>
      </c>
      <c r="AE150">
        <f t="shared" ca="1" si="35"/>
        <v>0</v>
      </c>
      <c r="AF150">
        <f t="shared" ca="1" si="35"/>
        <v>0</v>
      </c>
      <c r="AG150">
        <f t="shared" ca="1" si="36"/>
        <v>0</v>
      </c>
      <c r="AH150">
        <f t="shared" ca="1" si="52"/>
        <v>0</v>
      </c>
      <c r="AI150">
        <f t="shared" ca="1" si="52"/>
        <v>0</v>
      </c>
      <c r="AJ150">
        <f t="shared" ca="1" si="52"/>
        <v>0</v>
      </c>
      <c r="AK150">
        <f t="shared" ca="1" si="52"/>
        <v>0</v>
      </c>
      <c r="AL150">
        <f t="shared" ca="1" si="53"/>
        <v>0</v>
      </c>
      <c r="AM150" s="4" t="s">
        <v>103</v>
      </c>
      <c r="AZ150">
        <f ca="1">_xlfn.XLOOKUP($X150,Return_flow_table!$A$4:$A$25,Return_flow_table!B$4:B$25)</f>
        <v>0</v>
      </c>
      <c r="BA150">
        <f ca="1">_xlfn.XLOOKUP($X150,Return_flow_table!$A$4:$A$25,Return_flow_table!C$4:C$25)</f>
        <v>0</v>
      </c>
      <c r="BB150">
        <f ca="1">_xlfn.XLOOKUP($X150,Return_flow_table!$A$4:$A$25,Return_flow_table!D$4:D$25)</f>
        <v>0</v>
      </c>
      <c r="BC150">
        <f ca="1">_xlfn.XLOOKUP($X150,Return_flow_table!$A$4:$A$25,Return_flow_table!E$4:E$25)</f>
        <v>0</v>
      </c>
      <c r="BD150">
        <f ca="1">_xlfn.XLOOKUP($X150,Return_flow_table!$A$4:$A$25,Return_flow_table!F$4:F$25)</f>
        <v>0</v>
      </c>
      <c r="BE150">
        <f ca="1">_xlfn.XLOOKUP($X150,Return_flow_table!$A$4:$A$25,Return_flow_table!G$4:G$25)</f>
        <v>0</v>
      </c>
      <c r="BF150">
        <f ca="1">_xlfn.XLOOKUP($X150,Return_flow_table!$A$4:$A$25,Return_flow_table!H$4:H$25)</f>
        <v>0</v>
      </c>
      <c r="BG150">
        <f ca="1">_xlfn.XLOOKUP($X150,Return_flow_table!$A$4:$A$25,Return_flow_table!I$4:I$25)</f>
        <v>0</v>
      </c>
      <c r="BH150">
        <f ca="1">_xlfn.XLOOKUP($X150,Return_flow_table!$A$4:$A$25,Return_flow_table!J$4:J$25)</f>
        <v>0</v>
      </c>
      <c r="BI150">
        <f ca="1">_xlfn.XLOOKUP($X150,Return_flow_table!$A$4:$A$25,Return_flow_table!K$4:K$25)</f>
        <v>0</v>
      </c>
      <c r="BJ150">
        <f ca="1">_xlfn.XLOOKUP($X150,Return_flow_table!$A$4:$A$25,Return_flow_table!L$4:L$25)</f>
        <v>0</v>
      </c>
      <c r="BK150" s="2">
        <f ca="1">_xlfn.XLOOKUP($X150,Return_flow_table!$A$4:$A$25,Return_flow_table!M$4:M$25)</f>
        <v>0</v>
      </c>
    </row>
    <row r="151" spans="1:63" x14ac:dyDescent="0.3">
      <c r="A151" t="s">
        <v>311</v>
      </c>
      <c r="B151" t="s">
        <v>98</v>
      </c>
      <c r="C151" t="s">
        <v>99</v>
      </c>
      <c r="D151">
        <v>170.1</v>
      </c>
      <c r="E151" t="s">
        <v>100</v>
      </c>
      <c r="F151" t="s">
        <v>100</v>
      </c>
      <c r="G151" t="s">
        <v>312</v>
      </c>
      <c r="H151" s="41" t="s">
        <v>145</v>
      </c>
      <c r="I151">
        <f>_xlfn.XLOOKUP(B151,Use_Code_Ranking!$A$4:$A$23,Use_Code_Ranking!$B$4:$B$23,9999)</f>
        <v>1</v>
      </c>
      <c r="J151">
        <f t="shared" ca="1" si="37"/>
        <v>1</v>
      </c>
      <c r="K151">
        <f t="shared" ca="1" si="38"/>
        <v>1</v>
      </c>
      <c r="L151">
        <f t="shared" ca="1" si="39"/>
        <v>0</v>
      </c>
      <c r="M151">
        <f t="shared" ca="1" si="40"/>
        <v>0</v>
      </c>
      <c r="N151" t="str">
        <f t="shared" ca="1" si="48"/>
        <v/>
      </c>
      <c r="O151" t="str">
        <f t="shared" ca="1" si="49"/>
        <v/>
      </c>
      <c r="P151" t="str">
        <f t="shared" si="41"/>
        <v/>
      </c>
      <c r="Q151" t="str">
        <f t="shared" si="42"/>
        <v/>
      </c>
      <c r="R151" t="str">
        <f t="shared" si="43"/>
        <v/>
      </c>
      <c r="S151" t="str">
        <f t="shared" si="44"/>
        <v/>
      </c>
      <c r="U151" s="2" t="str">
        <f ca="1">IF(ISBLANK($T151),IF(S151="Irrigation","Irrigation",IF(R151="Irrigation","Irrigation",IF(Q151="Domestic","Domestic",IF(P151="Stockwatering","Stockwatering",IF(N151="IRRIGATION_AND_MUNICIPAL","Irrigation and Municipal",IF(O151="IRRIGATION_AND_DOMESTIC","Irrigation and Domestic Municipality",_xlfn.XLOOKUP(J151,Use_Code_Ranking!$B$4:$B$23,Use_Code_Ranking!$A$4:$A$23))))))),$T151)</f>
        <v>Irrigation</v>
      </c>
      <c r="W151" s="23" t="str">
        <f ca="1"/>
        <v>A014092</v>
      </c>
      <c r="X151" s="4" t="str">
        <f t="shared" ca="1" si="50"/>
        <v>Stockwatering</v>
      </c>
      <c r="Y151" t="str">
        <f t="shared" ca="1" si="45"/>
        <v>N</v>
      </c>
      <c r="Z151" s="2" t="str">
        <f t="shared" ca="1" si="46"/>
        <v>N</v>
      </c>
      <c r="AA151">
        <f t="shared" ca="1" si="51"/>
        <v>0</v>
      </c>
      <c r="AB151">
        <f t="shared" ca="1" si="51"/>
        <v>0</v>
      </c>
      <c r="AC151">
        <f t="shared" ca="1" si="51"/>
        <v>0</v>
      </c>
      <c r="AD151">
        <f t="shared" ca="1" si="47"/>
        <v>0</v>
      </c>
      <c r="AE151">
        <f t="shared" ca="1" si="35"/>
        <v>0</v>
      </c>
      <c r="AF151">
        <f t="shared" ca="1" si="35"/>
        <v>0</v>
      </c>
      <c r="AG151">
        <f t="shared" ca="1" si="36"/>
        <v>0</v>
      </c>
      <c r="AH151">
        <f t="shared" ca="1" si="52"/>
        <v>0</v>
      </c>
      <c r="AI151">
        <f t="shared" ca="1" si="52"/>
        <v>0</v>
      </c>
      <c r="AJ151">
        <f t="shared" ca="1" si="52"/>
        <v>0</v>
      </c>
      <c r="AK151">
        <f t="shared" ca="1" si="52"/>
        <v>0</v>
      </c>
      <c r="AL151">
        <f t="shared" ca="1" si="53"/>
        <v>0</v>
      </c>
      <c r="AM151" s="4" t="s">
        <v>103</v>
      </c>
      <c r="AZ151">
        <f ca="1">_xlfn.XLOOKUP($X151,Return_flow_table!$A$4:$A$25,Return_flow_table!B$4:B$25)</f>
        <v>0</v>
      </c>
      <c r="BA151">
        <f ca="1">_xlfn.XLOOKUP($X151,Return_flow_table!$A$4:$A$25,Return_flow_table!C$4:C$25)</f>
        <v>0</v>
      </c>
      <c r="BB151">
        <f ca="1">_xlfn.XLOOKUP($X151,Return_flow_table!$A$4:$A$25,Return_flow_table!D$4:D$25)</f>
        <v>0</v>
      </c>
      <c r="BC151">
        <f ca="1">_xlfn.XLOOKUP($X151,Return_flow_table!$A$4:$A$25,Return_flow_table!E$4:E$25)</f>
        <v>0</v>
      </c>
      <c r="BD151">
        <f ca="1">_xlfn.XLOOKUP($X151,Return_flow_table!$A$4:$A$25,Return_flow_table!F$4:F$25)</f>
        <v>0</v>
      </c>
      <c r="BE151">
        <f ca="1">_xlfn.XLOOKUP($X151,Return_flow_table!$A$4:$A$25,Return_flow_table!G$4:G$25)</f>
        <v>0</v>
      </c>
      <c r="BF151">
        <f ca="1">_xlfn.XLOOKUP($X151,Return_flow_table!$A$4:$A$25,Return_flow_table!H$4:H$25)</f>
        <v>0</v>
      </c>
      <c r="BG151">
        <f ca="1">_xlfn.XLOOKUP($X151,Return_flow_table!$A$4:$A$25,Return_flow_table!I$4:I$25)</f>
        <v>0</v>
      </c>
      <c r="BH151">
        <f ca="1">_xlfn.XLOOKUP($X151,Return_flow_table!$A$4:$A$25,Return_flow_table!J$4:J$25)</f>
        <v>0</v>
      </c>
      <c r="BI151">
        <f ca="1">_xlfn.XLOOKUP($X151,Return_flow_table!$A$4:$A$25,Return_flow_table!K$4:K$25)</f>
        <v>0</v>
      </c>
      <c r="BJ151">
        <f ca="1">_xlfn.XLOOKUP($X151,Return_flow_table!$A$4:$A$25,Return_flow_table!L$4:L$25)</f>
        <v>0</v>
      </c>
      <c r="BK151" s="2">
        <f ca="1">_xlfn.XLOOKUP($X151,Return_flow_table!$A$4:$A$25,Return_flow_table!M$4:M$25)</f>
        <v>0</v>
      </c>
    </row>
    <row r="152" spans="1:63" x14ac:dyDescent="0.3">
      <c r="A152" t="s">
        <v>313</v>
      </c>
      <c r="B152" t="s">
        <v>98</v>
      </c>
      <c r="C152" t="s">
        <v>99</v>
      </c>
      <c r="D152">
        <v>229.3</v>
      </c>
      <c r="E152" t="s">
        <v>100</v>
      </c>
      <c r="F152" t="s">
        <v>100</v>
      </c>
      <c r="G152" t="s">
        <v>216</v>
      </c>
      <c r="H152" s="41" t="s">
        <v>106</v>
      </c>
      <c r="I152">
        <f>_xlfn.XLOOKUP(B152,Use_Code_Ranking!$A$4:$A$23,Use_Code_Ranking!$B$4:$B$23,9999)</f>
        <v>1</v>
      </c>
      <c r="J152">
        <f t="shared" ca="1" si="37"/>
        <v>1</v>
      </c>
      <c r="K152">
        <f t="shared" ca="1" si="38"/>
        <v>1</v>
      </c>
      <c r="L152">
        <f t="shared" ca="1" si="39"/>
        <v>0</v>
      </c>
      <c r="M152">
        <f t="shared" ca="1" si="40"/>
        <v>0</v>
      </c>
      <c r="N152" t="str">
        <f t="shared" ca="1" si="48"/>
        <v/>
      </c>
      <c r="O152" t="str">
        <f t="shared" ca="1" si="49"/>
        <v/>
      </c>
      <c r="P152" t="str">
        <f t="shared" si="41"/>
        <v/>
      </c>
      <c r="Q152" t="str">
        <f t="shared" si="42"/>
        <v/>
      </c>
      <c r="R152" t="str">
        <f t="shared" si="43"/>
        <v/>
      </c>
      <c r="S152" t="str">
        <f t="shared" si="44"/>
        <v/>
      </c>
      <c r="U152" s="2" t="str">
        <f ca="1">IF(ISBLANK($T152),IF(S152="Irrigation","Irrigation",IF(R152="Irrigation","Irrigation",IF(Q152="Domestic","Domestic",IF(P152="Stockwatering","Stockwatering",IF(N152="IRRIGATION_AND_MUNICIPAL","Irrigation and Municipal",IF(O152="IRRIGATION_AND_DOMESTIC","Irrigation and Domestic Municipality",_xlfn.XLOOKUP(J152,Use_Code_Ranking!$B$4:$B$23,Use_Code_Ranking!$A$4:$A$23))))))),$T152)</f>
        <v>Irrigation</v>
      </c>
      <c r="W152" s="23" t="str">
        <f ca="1"/>
        <v>A014107</v>
      </c>
      <c r="X152" s="4" t="str">
        <f t="shared" ca="1" si="50"/>
        <v>Irrigation</v>
      </c>
      <c r="Y152" t="str">
        <f t="shared" ca="1" si="45"/>
        <v>N</v>
      </c>
      <c r="Z152" s="2" t="str">
        <f t="shared" ca="1" si="46"/>
        <v>N</v>
      </c>
      <c r="AA152">
        <f t="shared" ca="1" si="51"/>
        <v>0</v>
      </c>
      <c r="AB152">
        <f t="shared" ca="1" si="51"/>
        <v>0</v>
      </c>
      <c r="AC152">
        <f t="shared" ca="1" si="51"/>
        <v>20</v>
      </c>
      <c r="AD152">
        <f t="shared" ca="1" si="47"/>
        <v>20</v>
      </c>
      <c r="AE152">
        <f t="shared" ca="1" si="35"/>
        <v>10</v>
      </c>
      <c r="AF152">
        <f t="shared" ca="1" si="35"/>
        <v>10</v>
      </c>
      <c r="AG152">
        <f t="shared" ca="1" si="36"/>
        <v>0</v>
      </c>
      <c r="AH152">
        <f t="shared" ca="1" si="52"/>
        <v>0</v>
      </c>
      <c r="AI152">
        <f t="shared" ca="1" si="52"/>
        <v>0</v>
      </c>
      <c r="AJ152">
        <f t="shared" ca="1" si="52"/>
        <v>20</v>
      </c>
      <c r="AK152">
        <f t="shared" ca="1" si="52"/>
        <v>20</v>
      </c>
      <c r="AL152">
        <f t="shared" ca="1" si="53"/>
        <v>0</v>
      </c>
      <c r="AM152" s="4" t="s">
        <v>103</v>
      </c>
      <c r="AZ152">
        <f ca="1">_xlfn.XLOOKUP($X152,Return_flow_table!$A$4:$A$25,Return_flow_table!B$4:B$25)</f>
        <v>0</v>
      </c>
      <c r="BA152">
        <f ca="1">_xlfn.XLOOKUP($X152,Return_flow_table!$A$4:$A$25,Return_flow_table!C$4:C$25)</f>
        <v>0</v>
      </c>
      <c r="BB152">
        <f ca="1">_xlfn.XLOOKUP($X152,Return_flow_table!$A$4:$A$25,Return_flow_table!D$4:D$25)</f>
        <v>20</v>
      </c>
      <c r="BC152">
        <f ca="1">_xlfn.XLOOKUP($X152,Return_flow_table!$A$4:$A$25,Return_flow_table!E$4:E$25)</f>
        <v>20</v>
      </c>
      <c r="BD152">
        <f ca="1">_xlfn.XLOOKUP($X152,Return_flow_table!$A$4:$A$25,Return_flow_table!F$4:F$25)</f>
        <v>10</v>
      </c>
      <c r="BE152">
        <f ca="1">_xlfn.XLOOKUP($X152,Return_flow_table!$A$4:$A$25,Return_flow_table!G$4:G$25)</f>
        <v>10</v>
      </c>
      <c r="BF152">
        <f ca="1">_xlfn.XLOOKUP($X152,Return_flow_table!$A$4:$A$25,Return_flow_table!H$4:H$25)</f>
        <v>0</v>
      </c>
      <c r="BG152">
        <f ca="1">_xlfn.XLOOKUP($X152,Return_flow_table!$A$4:$A$25,Return_flow_table!I$4:I$25)</f>
        <v>0</v>
      </c>
      <c r="BH152">
        <f ca="1">_xlfn.XLOOKUP($X152,Return_flow_table!$A$4:$A$25,Return_flow_table!J$4:J$25)</f>
        <v>0</v>
      </c>
      <c r="BI152">
        <f ca="1">_xlfn.XLOOKUP($X152,Return_flow_table!$A$4:$A$25,Return_flow_table!K$4:K$25)</f>
        <v>20</v>
      </c>
      <c r="BJ152">
        <f ca="1">_xlfn.XLOOKUP($X152,Return_flow_table!$A$4:$A$25,Return_flow_table!L$4:L$25)</f>
        <v>20</v>
      </c>
      <c r="BK152" s="2">
        <f ca="1">_xlfn.XLOOKUP($X152,Return_flow_table!$A$4:$A$25,Return_flow_table!M$4:M$25)</f>
        <v>0</v>
      </c>
    </row>
    <row r="153" spans="1:63" x14ac:dyDescent="0.3">
      <c r="A153" t="s">
        <v>314</v>
      </c>
      <c r="B153" t="s">
        <v>163</v>
      </c>
      <c r="C153" t="s">
        <v>99</v>
      </c>
      <c r="D153">
        <v>119.4</v>
      </c>
      <c r="E153" t="s">
        <v>100</v>
      </c>
      <c r="F153" t="s">
        <v>100</v>
      </c>
      <c r="G153" t="s">
        <v>162</v>
      </c>
      <c r="H153" s="41" t="s">
        <v>106</v>
      </c>
      <c r="I153">
        <f>_xlfn.XLOOKUP(B153,Use_Code_Ranking!$A$4:$A$23,Use_Code_Ranking!$B$4:$B$23,9999)</f>
        <v>14</v>
      </c>
      <c r="J153">
        <f t="shared" ca="1" si="37"/>
        <v>1</v>
      </c>
      <c r="K153">
        <f t="shared" ca="1" si="38"/>
        <v>1</v>
      </c>
      <c r="L153">
        <f t="shared" ca="1" si="39"/>
        <v>0</v>
      </c>
      <c r="M153">
        <f t="shared" ca="1" si="40"/>
        <v>0</v>
      </c>
      <c r="N153" t="str">
        <f t="shared" ca="1" si="48"/>
        <v/>
      </c>
      <c r="O153" t="str">
        <f t="shared" ca="1" si="49"/>
        <v/>
      </c>
      <c r="P153" t="str">
        <f t="shared" si="41"/>
        <v/>
      </c>
      <c r="Q153" t="str">
        <f t="shared" si="42"/>
        <v/>
      </c>
      <c r="R153" t="str">
        <f t="shared" si="43"/>
        <v/>
      </c>
      <c r="S153" t="str">
        <f t="shared" si="44"/>
        <v/>
      </c>
      <c r="U153" s="2" t="str">
        <f ca="1">IF(ISBLANK($T153),IF(S153="Irrigation","Irrigation",IF(R153="Irrigation","Irrigation",IF(Q153="Domestic","Domestic",IF(P153="Stockwatering","Stockwatering",IF(N153="IRRIGATION_AND_MUNICIPAL","Irrigation and Municipal",IF(O153="IRRIGATION_AND_DOMESTIC","Irrigation and Domestic Municipality",_xlfn.XLOOKUP(J153,Use_Code_Ranking!$B$4:$B$23,Use_Code_Ranking!$A$4:$A$23))))))),$T153)</f>
        <v>Irrigation</v>
      </c>
      <c r="W153" s="23" t="str">
        <f ca="1"/>
        <v>A014136</v>
      </c>
      <c r="X153" s="4" t="str">
        <f t="shared" ca="1" si="50"/>
        <v>Irrigation</v>
      </c>
      <c r="Y153" t="str">
        <f t="shared" ca="1" si="45"/>
        <v>N</v>
      </c>
      <c r="Z153" s="2" t="str">
        <f t="shared" ca="1" si="46"/>
        <v>N</v>
      </c>
      <c r="AA153">
        <f t="shared" ca="1" si="51"/>
        <v>0</v>
      </c>
      <c r="AB153">
        <f t="shared" ca="1" si="51"/>
        <v>0</v>
      </c>
      <c r="AC153">
        <f t="shared" ca="1" si="51"/>
        <v>20</v>
      </c>
      <c r="AD153">
        <f t="shared" ca="1" si="47"/>
        <v>20</v>
      </c>
      <c r="AE153">
        <f t="shared" ca="1" si="35"/>
        <v>10</v>
      </c>
      <c r="AF153">
        <f t="shared" ca="1" si="35"/>
        <v>10</v>
      </c>
      <c r="AG153">
        <f t="shared" ca="1" si="36"/>
        <v>0</v>
      </c>
      <c r="AH153">
        <f t="shared" ca="1" si="52"/>
        <v>0</v>
      </c>
      <c r="AI153">
        <f t="shared" ca="1" si="52"/>
        <v>0</v>
      </c>
      <c r="AJ153">
        <f t="shared" ca="1" si="52"/>
        <v>20</v>
      </c>
      <c r="AK153">
        <f t="shared" ca="1" si="52"/>
        <v>20</v>
      </c>
      <c r="AL153">
        <f t="shared" ca="1" si="53"/>
        <v>0</v>
      </c>
      <c r="AM153" s="4" t="s">
        <v>103</v>
      </c>
      <c r="AZ153">
        <f ca="1">_xlfn.XLOOKUP($X153,Return_flow_table!$A$4:$A$25,Return_flow_table!B$4:B$25)</f>
        <v>0</v>
      </c>
      <c r="BA153">
        <f ca="1">_xlfn.XLOOKUP($X153,Return_flow_table!$A$4:$A$25,Return_flow_table!C$4:C$25)</f>
        <v>0</v>
      </c>
      <c r="BB153">
        <f ca="1">_xlfn.XLOOKUP($X153,Return_flow_table!$A$4:$A$25,Return_flow_table!D$4:D$25)</f>
        <v>20</v>
      </c>
      <c r="BC153">
        <f ca="1">_xlfn.XLOOKUP($X153,Return_flow_table!$A$4:$A$25,Return_flow_table!E$4:E$25)</f>
        <v>20</v>
      </c>
      <c r="BD153">
        <f ca="1">_xlfn.XLOOKUP($X153,Return_flow_table!$A$4:$A$25,Return_flow_table!F$4:F$25)</f>
        <v>10</v>
      </c>
      <c r="BE153">
        <f ca="1">_xlfn.XLOOKUP($X153,Return_flow_table!$A$4:$A$25,Return_flow_table!G$4:G$25)</f>
        <v>10</v>
      </c>
      <c r="BF153">
        <f ca="1">_xlfn.XLOOKUP($X153,Return_flow_table!$A$4:$A$25,Return_flow_table!H$4:H$25)</f>
        <v>0</v>
      </c>
      <c r="BG153">
        <f ca="1">_xlfn.XLOOKUP($X153,Return_flow_table!$A$4:$A$25,Return_flow_table!I$4:I$25)</f>
        <v>0</v>
      </c>
      <c r="BH153">
        <f ca="1">_xlfn.XLOOKUP($X153,Return_flow_table!$A$4:$A$25,Return_flow_table!J$4:J$25)</f>
        <v>0</v>
      </c>
      <c r="BI153">
        <f ca="1">_xlfn.XLOOKUP($X153,Return_flow_table!$A$4:$A$25,Return_flow_table!K$4:K$25)</f>
        <v>20</v>
      </c>
      <c r="BJ153">
        <f ca="1">_xlfn.XLOOKUP($X153,Return_flow_table!$A$4:$A$25,Return_flow_table!L$4:L$25)</f>
        <v>20</v>
      </c>
      <c r="BK153" s="2">
        <f ca="1">_xlfn.XLOOKUP($X153,Return_flow_table!$A$4:$A$25,Return_flow_table!M$4:M$25)</f>
        <v>0</v>
      </c>
    </row>
    <row r="154" spans="1:63" x14ac:dyDescent="0.3">
      <c r="A154" t="s">
        <v>314</v>
      </c>
      <c r="B154" t="s">
        <v>156</v>
      </c>
      <c r="C154" t="s">
        <v>99</v>
      </c>
      <c r="D154">
        <v>119.4</v>
      </c>
      <c r="E154" t="s">
        <v>100</v>
      </c>
      <c r="F154" t="s">
        <v>100</v>
      </c>
      <c r="G154" t="s">
        <v>162</v>
      </c>
      <c r="H154" s="41" t="s">
        <v>106</v>
      </c>
      <c r="I154">
        <f>_xlfn.XLOOKUP(B154,Use_Code_Ranking!$A$4:$A$23,Use_Code_Ranking!$B$4:$B$23,9999)</f>
        <v>8</v>
      </c>
      <c r="J154">
        <f t="shared" ca="1" si="37"/>
        <v>1</v>
      </c>
      <c r="K154">
        <f t="shared" ca="1" si="38"/>
        <v>1</v>
      </c>
      <c r="L154">
        <f t="shared" ca="1" si="39"/>
        <v>0</v>
      </c>
      <c r="M154">
        <f t="shared" ca="1" si="40"/>
        <v>0</v>
      </c>
      <c r="N154" t="str">
        <f t="shared" ca="1" si="48"/>
        <v/>
      </c>
      <c r="O154" t="str">
        <f t="shared" ca="1" si="49"/>
        <v/>
      </c>
      <c r="P154" t="str">
        <f t="shared" si="41"/>
        <v/>
      </c>
      <c r="Q154" t="str">
        <f t="shared" si="42"/>
        <v/>
      </c>
      <c r="R154" t="str">
        <f t="shared" si="43"/>
        <v/>
      </c>
      <c r="S154" t="str">
        <f t="shared" si="44"/>
        <v/>
      </c>
      <c r="U154" s="2" t="str">
        <f ca="1">IF(ISBLANK($T154),IF(S154="Irrigation","Irrigation",IF(R154="Irrigation","Irrigation",IF(Q154="Domestic","Domestic",IF(P154="Stockwatering","Stockwatering",IF(N154="IRRIGATION_AND_MUNICIPAL","Irrigation and Municipal",IF(O154="IRRIGATION_AND_DOMESTIC","Irrigation and Domestic Municipality",_xlfn.XLOOKUP(J154,Use_Code_Ranking!$B$4:$B$23,Use_Code_Ranking!$A$4:$A$23))))))),$T154)</f>
        <v>Irrigation</v>
      </c>
      <c r="W154" s="23" t="str">
        <f ca="1"/>
        <v>A014172</v>
      </c>
      <c r="X154" s="4" t="str">
        <f t="shared" ca="1" si="50"/>
        <v>Irrigation</v>
      </c>
      <c r="Y154" t="str">
        <f t="shared" ca="1" si="45"/>
        <v>N</v>
      </c>
      <c r="Z154" s="2" t="str">
        <f t="shared" ca="1" si="46"/>
        <v>N</v>
      </c>
      <c r="AA154">
        <f t="shared" ca="1" si="51"/>
        <v>0</v>
      </c>
      <c r="AB154">
        <f t="shared" ca="1" si="51"/>
        <v>0</v>
      </c>
      <c r="AC154">
        <f t="shared" ca="1" si="51"/>
        <v>20</v>
      </c>
      <c r="AD154">
        <f t="shared" ca="1" si="47"/>
        <v>20</v>
      </c>
      <c r="AE154">
        <f t="shared" ca="1" si="35"/>
        <v>10</v>
      </c>
      <c r="AF154">
        <f t="shared" ca="1" si="35"/>
        <v>10</v>
      </c>
      <c r="AG154">
        <f t="shared" ca="1" si="36"/>
        <v>0</v>
      </c>
      <c r="AH154">
        <f t="shared" ca="1" si="52"/>
        <v>0</v>
      </c>
      <c r="AI154">
        <f t="shared" ca="1" si="52"/>
        <v>0</v>
      </c>
      <c r="AJ154">
        <f t="shared" ca="1" si="52"/>
        <v>20</v>
      </c>
      <c r="AK154">
        <f t="shared" ca="1" si="52"/>
        <v>20</v>
      </c>
      <c r="AL154">
        <f t="shared" ca="1" si="53"/>
        <v>0</v>
      </c>
      <c r="AM154" s="4" t="s">
        <v>103</v>
      </c>
      <c r="AZ154">
        <f ca="1">_xlfn.XLOOKUP($X154,Return_flow_table!$A$4:$A$25,Return_flow_table!B$4:B$25)</f>
        <v>0</v>
      </c>
      <c r="BA154">
        <f ca="1">_xlfn.XLOOKUP($X154,Return_flow_table!$A$4:$A$25,Return_flow_table!C$4:C$25)</f>
        <v>0</v>
      </c>
      <c r="BB154">
        <f ca="1">_xlfn.XLOOKUP($X154,Return_flow_table!$A$4:$A$25,Return_flow_table!D$4:D$25)</f>
        <v>20</v>
      </c>
      <c r="BC154">
        <f ca="1">_xlfn.XLOOKUP($X154,Return_flow_table!$A$4:$A$25,Return_flow_table!E$4:E$25)</f>
        <v>20</v>
      </c>
      <c r="BD154">
        <f ca="1">_xlfn.XLOOKUP($X154,Return_flow_table!$A$4:$A$25,Return_flow_table!F$4:F$25)</f>
        <v>10</v>
      </c>
      <c r="BE154">
        <f ca="1">_xlfn.XLOOKUP($X154,Return_flow_table!$A$4:$A$25,Return_flow_table!G$4:G$25)</f>
        <v>10</v>
      </c>
      <c r="BF154">
        <f ca="1">_xlfn.XLOOKUP($X154,Return_flow_table!$A$4:$A$25,Return_flow_table!H$4:H$25)</f>
        <v>0</v>
      </c>
      <c r="BG154">
        <f ca="1">_xlfn.XLOOKUP($X154,Return_flow_table!$A$4:$A$25,Return_flow_table!I$4:I$25)</f>
        <v>0</v>
      </c>
      <c r="BH154">
        <f ca="1">_xlfn.XLOOKUP($X154,Return_flow_table!$A$4:$A$25,Return_flow_table!J$4:J$25)</f>
        <v>0</v>
      </c>
      <c r="BI154">
        <f ca="1">_xlfn.XLOOKUP($X154,Return_flow_table!$A$4:$A$25,Return_flow_table!K$4:K$25)</f>
        <v>20</v>
      </c>
      <c r="BJ154">
        <f ca="1">_xlfn.XLOOKUP($X154,Return_flow_table!$A$4:$A$25,Return_flow_table!L$4:L$25)</f>
        <v>20</v>
      </c>
      <c r="BK154" s="2">
        <f ca="1">_xlfn.XLOOKUP($X154,Return_flow_table!$A$4:$A$25,Return_flow_table!M$4:M$25)</f>
        <v>0</v>
      </c>
    </row>
    <row r="155" spans="1:63" x14ac:dyDescent="0.3">
      <c r="A155" t="s">
        <v>314</v>
      </c>
      <c r="B155" t="s">
        <v>161</v>
      </c>
      <c r="C155" t="s">
        <v>99</v>
      </c>
      <c r="D155">
        <v>119.4</v>
      </c>
      <c r="E155" t="s">
        <v>100</v>
      </c>
      <c r="F155" t="s">
        <v>100</v>
      </c>
      <c r="G155" t="s">
        <v>162</v>
      </c>
      <c r="H155" s="41" t="s">
        <v>106</v>
      </c>
      <c r="I155">
        <f>_xlfn.XLOOKUP(B155,Use_Code_Ranking!$A$4:$A$23,Use_Code_Ranking!$B$4:$B$23,9999)</f>
        <v>7</v>
      </c>
      <c r="J155">
        <f t="shared" ca="1" si="37"/>
        <v>1</v>
      </c>
      <c r="K155">
        <f t="shared" ca="1" si="38"/>
        <v>1</v>
      </c>
      <c r="L155">
        <f t="shared" ca="1" si="39"/>
        <v>0</v>
      </c>
      <c r="M155">
        <f t="shared" ca="1" si="40"/>
        <v>0</v>
      </c>
      <c r="N155" t="str">
        <f t="shared" ca="1" si="48"/>
        <v/>
      </c>
      <c r="O155" t="str">
        <f t="shared" ca="1" si="49"/>
        <v/>
      </c>
      <c r="P155" t="str">
        <f t="shared" si="41"/>
        <v/>
      </c>
      <c r="Q155" t="str">
        <f t="shared" si="42"/>
        <v/>
      </c>
      <c r="R155" t="str">
        <f t="shared" si="43"/>
        <v/>
      </c>
      <c r="S155" t="str">
        <f t="shared" si="44"/>
        <v/>
      </c>
      <c r="U155" s="2" t="str">
        <f ca="1">IF(ISBLANK($T155),IF(S155="Irrigation","Irrigation",IF(R155="Irrigation","Irrigation",IF(Q155="Domestic","Domestic",IF(P155="Stockwatering","Stockwatering",IF(N155="IRRIGATION_AND_MUNICIPAL","Irrigation and Municipal",IF(O155="IRRIGATION_AND_DOMESTIC","Irrigation and Domestic Municipality",_xlfn.XLOOKUP(J155,Use_Code_Ranking!$B$4:$B$23,Use_Code_Ranking!$A$4:$A$23))))))),$T155)</f>
        <v>Irrigation</v>
      </c>
      <c r="W155" s="23" t="str">
        <f ca="1"/>
        <v>A014178</v>
      </c>
      <c r="X155" s="4" t="str">
        <f t="shared" ca="1" si="50"/>
        <v>Irrigation</v>
      </c>
      <c r="Y155" t="str">
        <f t="shared" ca="1" si="45"/>
        <v>N</v>
      </c>
      <c r="Z155" s="2" t="str">
        <f t="shared" ca="1" si="46"/>
        <v>N</v>
      </c>
      <c r="AA155">
        <f t="shared" ca="1" si="51"/>
        <v>0</v>
      </c>
      <c r="AB155">
        <f t="shared" ca="1" si="51"/>
        <v>0</v>
      </c>
      <c r="AC155">
        <f t="shared" ca="1" si="51"/>
        <v>20</v>
      </c>
      <c r="AD155">
        <f t="shared" ca="1" si="47"/>
        <v>20</v>
      </c>
      <c r="AE155">
        <f t="shared" ca="1" si="35"/>
        <v>10</v>
      </c>
      <c r="AF155">
        <f t="shared" ca="1" si="35"/>
        <v>10</v>
      </c>
      <c r="AG155">
        <f t="shared" ca="1" si="36"/>
        <v>0</v>
      </c>
      <c r="AH155">
        <f t="shared" ca="1" si="52"/>
        <v>0</v>
      </c>
      <c r="AI155">
        <f t="shared" ca="1" si="52"/>
        <v>0</v>
      </c>
      <c r="AJ155">
        <f t="shared" ca="1" si="52"/>
        <v>20</v>
      </c>
      <c r="AK155">
        <f t="shared" ca="1" si="52"/>
        <v>20</v>
      </c>
      <c r="AL155">
        <f t="shared" ca="1" si="53"/>
        <v>0</v>
      </c>
      <c r="AM155" s="4" t="s">
        <v>103</v>
      </c>
      <c r="AZ155">
        <f ca="1">_xlfn.XLOOKUP($X155,Return_flow_table!$A$4:$A$25,Return_flow_table!B$4:B$25)</f>
        <v>0</v>
      </c>
      <c r="BA155">
        <f ca="1">_xlfn.XLOOKUP($X155,Return_flow_table!$A$4:$A$25,Return_flow_table!C$4:C$25)</f>
        <v>0</v>
      </c>
      <c r="BB155">
        <f ca="1">_xlfn.XLOOKUP($X155,Return_flow_table!$A$4:$A$25,Return_flow_table!D$4:D$25)</f>
        <v>20</v>
      </c>
      <c r="BC155">
        <f ca="1">_xlfn.XLOOKUP($X155,Return_flow_table!$A$4:$A$25,Return_flow_table!E$4:E$25)</f>
        <v>20</v>
      </c>
      <c r="BD155">
        <f ca="1">_xlfn.XLOOKUP($X155,Return_flow_table!$A$4:$A$25,Return_flow_table!F$4:F$25)</f>
        <v>10</v>
      </c>
      <c r="BE155">
        <f ca="1">_xlfn.XLOOKUP($X155,Return_flow_table!$A$4:$A$25,Return_flow_table!G$4:G$25)</f>
        <v>10</v>
      </c>
      <c r="BF155">
        <f ca="1">_xlfn.XLOOKUP($X155,Return_flow_table!$A$4:$A$25,Return_flow_table!H$4:H$25)</f>
        <v>0</v>
      </c>
      <c r="BG155">
        <f ca="1">_xlfn.XLOOKUP($X155,Return_flow_table!$A$4:$A$25,Return_flow_table!I$4:I$25)</f>
        <v>0</v>
      </c>
      <c r="BH155">
        <f ca="1">_xlfn.XLOOKUP($X155,Return_flow_table!$A$4:$A$25,Return_flow_table!J$4:J$25)</f>
        <v>0</v>
      </c>
      <c r="BI155">
        <f ca="1">_xlfn.XLOOKUP($X155,Return_flow_table!$A$4:$A$25,Return_flow_table!K$4:K$25)</f>
        <v>20</v>
      </c>
      <c r="BJ155">
        <f ca="1">_xlfn.XLOOKUP($X155,Return_flow_table!$A$4:$A$25,Return_flow_table!L$4:L$25)</f>
        <v>20</v>
      </c>
      <c r="BK155" s="2">
        <f ca="1">_xlfn.XLOOKUP($X155,Return_flow_table!$A$4:$A$25,Return_flow_table!M$4:M$25)</f>
        <v>0</v>
      </c>
    </row>
    <row r="156" spans="1:63" x14ac:dyDescent="0.3">
      <c r="A156" t="s">
        <v>314</v>
      </c>
      <c r="B156" t="s">
        <v>98</v>
      </c>
      <c r="C156" t="s">
        <v>99</v>
      </c>
      <c r="D156">
        <v>119.4</v>
      </c>
      <c r="E156" t="s">
        <v>100</v>
      </c>
      <c r="F156" t="s">
        <v>100</v>
      </c>
      <c r="G156" t="s">
        <v>162</v>
      </c>
      <c r="H156" s="41" t="s">
        <v>106</v>
      </c>
      <c r="I156">
        <f>_xlfn.XLOOKUP(B156,Use_Code_Ranking!$A$4:$A$23,Use_Code_Ranking!$B$4:$B$23,9999)</f>
        <v>1</v>
      </c>
      <c r="J156">
        <f t="shared" ca="1" si="37"/>
        <v>1</v>
      </c>
      <c r="K156">
        <f t="shared" ca="1" si="38"/>
        <v>1</v>
      </c>
      <c r="L156">
        <f t="shared" ca="1" si="39"/>
        <v>0</v>
      </c>
      <c r="M156">
        <f t="shared" ca="1" si="40"/>
        <v>0</v>
      </c>
      <c r="N156" t="str">
        <f t="shared" ca="1" si="48"/>
        <v/>
      </c>
      <c r="O156" t="str">
        <f t="shared" ca="1" si="49"/>
        <v/>
      </c>
      <c r="P156" t="str">
        <f t="shared" si="41"/>
        <v/>
      </c>
      <c r="Q156" t="str">
        <f t="shared" si="42"/>
        <v/>
      </c>
      <c r="R156" t="str">
        <f t="shared" si="43"/>
        <v/>
      </c>
      <c r="S156" t="str">
        <f t="shared" si="44"/>
        <v/>
      </c>
      <c r="U156" s="2" t="str">
        <f ca="1">IF(ISBLANK($T156),IF(S156="Irrigation","Irrigation",IF(R156="Irrigation","Irrigation",IF(Q156="Domestic","Domestic",IF(P156="Stockwatering","Stockwatering",IF(N156="IRRIGATION_AND_MUNICIPAL","Irrigation and Municipal",IF(O156="IRRIGATION_AND_DOMESTIC","Irrigation and Domestic Municipality",_xlfn.XLOOKUP(J156,Use_Code_Ranking!$B$4:$B$23,Use_Code_Ranking!$A$4:$A$23))))))),$T156)</f>
        <v>Irrigation</v>
      </c>
      <c r="W156" s="23" t="str">
        <f ca="1"/>
        <v>A014206</v>
      </c>
      <c r="X156" s="4" t="str">
        <f t="shared" ca="1" si="50"/>
        <v>Irrigation</v>
      </c>
      <c r="Y156" t="str">
        <f t="shared" ca="1" si="45"/>
        <v>N</v>
      </c>
      <c r="Z156" s="2" t="str">
        <f t="shared" ca="1" si="46"/>
        <v>N</v>
      </c>
      <c r="AA156">
        <f t="shared" ca="1" si="51"/>
        <v>0</v>
      </c>
      <c r="AB156">
        <f t="shared" ca="1" si="51"/>
        <v>0</v>
      </c>
      <c r="AC156">
        <f t="shared" ca="1" si="51"/>
        <v>20</v>
      </c>
      <c r="AD156">
        <f t="shared" ca="1" si="47"/>
        <v>20</v>
      </c>
      <c r="AE156">
        <f t="shared" ca="1" si="35"/>
        <v>10</v>
      </c>
      <c r="AF156">
        <f t="shared" ca="1" si="35"/>
        <v>10</v>
      </c>
      <c r="AG156">
        <f t="shared" ca="1" si="36"/>
        <v>0</v>
      </c>
      <c r="AH156">
        <f t="shared" ca="1" si="52"/>
        <v>0</v>
      </c>
      <c r="AI156">
        <f t="shared" ca="1" si="52"/>
        <v>0</v>
      </c>
      <c r="AJ156">
        <f t="shared" ca="1" si="52"/>
        <v>20</v>
      </c>
      <c r="AK156">
        <f t="shared" ca="1" si="52"/>
        <v>20</v>
      </c>
      <c r="AL156">
        <f t="shared" ca="1" si="53"/>
        <v>0</v>
      </c>
      <c r="AM156" s="4" t="s">
        <v>103</v>
      </c>
      <c r="AZ156">
        <f ca="1">_xlfn.XLOOKUP($X156,Return_flow_table!$A$4:$A$25,Return_flow_table!B$4:B$25)</f>
        <v>0</v>
      </c>
      <c r="BA156">
        <f ca="1">_xlfn.XLOOKUP($X156,Return_flow_table!$A$4:$A$25,Return_flow_table!C$4:C$25)</f>
        <v>0</v>
      </c>
      <c r="BB156">
        <f ca="1">_xlfn.XLOOKUP($X156,Return_flow_table!$A$4:$A$25,Return_flow_table!D$4:D$25)</f>
        <v>20</v>
      </c>
      <c r="BC156">
        <f ca="1">_xlfn.XLOOKUP($X156,Return_flow_table!$A$4:$A$25,Return_flow_table!E$4:E$25)</f>
        <v>20</v>
      </c>
      <c r="BD156">
        <f ca="1">_xlfn.XLOOKUP($X156,Return_flow_table!$A$4:$A$25,Return_flow_table!F$4:F$25)</f>
        <v>10</v>
      </c>
      <c r="BE156">
        <f ca="1">_xlfn.XLOOKUP($X156,Return_flow_table!$A$4:$A$25,Return_flow_table!G$4:G$25)</f>
        <v>10</v>
      </c>
      <c r="BF156">
        <f ca="1">_xlfn.XLOOKUP($X156,Return_flow_table!$A$4:$A$25,Return_flow_table!H$4:H$25)</f>
        <v>0</v>
      </c>
      <c r="BG156">
        <f ca="1">_xlfn.XLOOKUP($X156,Return_flow_table!$A$4:$A$25,Return_flow_table!I$4:I$25)</f>
        <v>0</v>
      </c>
      <c r="BH156">
        <f ca="1">_xlfn.XLOOKUP($X156,Return_flow_table!$A$4:$A$25,Return_flow_table!J$4:J$25)</f>
        <v>0</v>
      </c>
      <c r="BI156">
        <f ca="1">_xlfn.XLOOKUP($X156,Return_flow_table!$A$4:$A$25,Return_flow_table!K$4:K$25)</f>
        <v>20</v>
      </c>
      <c r="BJ156">
        <f ca="1">_xlfn.XLOOKUP($X156,Return_flow_table!$A$4:$A$25,Return_flow_table!L$4:L$25)</f>
        <v>20</v>
      </c>
      <c r="BK156" s="2">
        <f ca="1">_xlfn.XLOOKUP($X156,Return_flow_table!$A$4:$A$25,Return_flow_table!M$4:M$25)</f>
        <v>0</v>
      </c>
    </row>
    <row r="157" spans="1:63" x14ac:dyDescent="0.3">
      <c r="A157" t="s">
        <v>315</v>
      </c>
      <c r="B157" t="s">
        <v>98</v>
      </c>
      <c r="C157" t="s">
        <v>99</v>
      </c>
      <c r="D157">
        <v>17.100000000000001</v>
      </c>
      <c r="E157" t="s">
        <v>100</v>
      </c>
      <c r="F157" t="s">
        <v>100</v>
      </c>
      <c r="G157" t="s">
        <v>316</v>
      </c>
      <c r="H157" s="41" t="s">
        <v>102</v>
      </c>
      <c r="I157">
        <f>_xlfn.XLOOKUP(B157,Use_Code_Ranking!$A$4:$A$23,Use_Code_Ranking!$B$4:$B$23,9999)</f>
        <v>1</v>
      </c>
      <c r="J157">
        <f t="shared" ca="1" si="37"/>
        <v>1</v>
      </c>
      <c r="K157">
        <f t="shared" ca="1" si="38"/>
        <v>1</v>
      </c>
      <c r="L157">
        <f t="shared" ca="1" si="39"/>
        <v>0</v>
      </c>
      <c r="M157">
        <f t="shared" ca="1" si="40"/>
        <v>0</v>
      </c>
      <c r="N157" t="str">
        <f t="shared" ca="1" si="48"/>
        <v/>
      </c>
      <c r="O157" t="str">
        <f t="shared" ca="1" si="49"/>
        <v/>
      </c>
      <c r="P157" t="str">
        <f t="shared" si="41"/>
        <v/>
      </c>
      <c r="Q157" t="str">
        <f t="shared" si="42"/>
        <v/>
      </c>
      <c r="R157" t="str">
        <f t="shared" si="43"/>
        <v/>
      </c>
      <c r="S157" t="str">
        <f t="shared" si="44"/>
        <v/>
      </c>
      <c r="U157" s="2" t="str">
        <f ca="1">IF(ISBLANK($T157),IF(S157="Irrigation","Irrigation",IF(R157="Irrigation","Irrigation",IF(Q157="Domestic","Domestic",IF(P157="Stockwatering","Stockwatering",IF(N157="IRRIGATION_AND_MUNICIPAL","Irrigation and Municipal",IF(O157="IRRIGATION_AND_DOMESTIC","Irrigation and Domestic Municipality",_xlfn.XLOOKUP(J157,Use_Code_Ranking!$B$4:$B$23,Use_Code_Ranking!$A$4:$A$23))))))),$T157)</f>
        <v>Irrigation</v>
      </c>
      <c r="W157" s="23" t="str">
        <f ca="1"/>
        <v>A014208</v>
      </c>
      <c r="X157" s="4" t="str">
        <f t="shared" ca="1" si="50"/>
        <v>Irrigation</v>
      </c>
      <c r="Y157" t="str">
        <f t="shared" ca="1" si="45"/>
        <v>N</v>
      </c>
      <c r="Z157" s="2" t="str">
        <f t="shared" ca="1" si="46"/>
        <v>N</v>
      </c>
      <c r="AA157">
        <f t="shared" ca="1" si="51"/>
        <v>0</v>
      </c>
      <c r="AB157">
        <f t="shared" ca="1" si="51"/>
        <v>0</v>
      </c>
      <c r="AC157">
        <f t="shared" ca="1" si="51"/>
        <v>20</v>
      </c>
      <c r="AD157">
        <f t="shared" ca="1" si="47"/>
        <v>20</v>
      </c>
      <c r="AE157">
        <f t="shared" ca="1" si="35"/>
        <v>10</v>
      </c>
      <c r="AF157">
        <f t="shared" ca="1" si="35"/>
        <v>10</v>
      </c>
      <c r="AG157">
        <f t="shared" ca="1" si="36"/>
        <v>0</v>
      </c>
      <c r="AH157">
        <f t="shared" ca="1" si="52"/>
        <v>0</v>
      </c>
      <c r="AI157">
        <f t="shared" ca="1" si="52"/>
        <v>0</v>
      </c>
      <c r="AJ157">
        <f t="shared" ca="1" si="52"/>
        <v>20</v>
      </c>
      <c r="AK157">
        <f t="shared" ca="1" si="52"/>
        <v>20</v>
      </c>
      <c r="AL157">
        <f t="shared" ca="1" si="53"/>
        <v>0</v>
      </c>
      <c r="AM157" s="4" t="s">
        <v>103</v>
      </c>
      <c r="AZ157">
        <f ca="1">_xlfn.XLOOKUP($X157,Return_flow_table!$A$4:$A$25,Return_flow_table!B$4:B$25)</f>
        <v>0</v>
      </c>
      <c r="BA157">
        <f ca="1">_xlfn.XLOOKUP($X157,Return_flow_table!$A$4:$A$25,Return_flow_table!C$4:C$25)</f>
        <v>0</v>
      </c>
      <c r="BB157">
        <f ca="1">_xlfn.XLOOKUP($X157,Return_flow_table!$A$4:$A$25,Return_flow_table!D$4:D$25)</f>
        <v>20</v>
      </c>
      <c r="BC157">
        <f ca="1">_xlfn.XLOOKUP($X157,Return_flow_table!$A$4:$A$25,Return_flow_table!E$4:E$25)</f>
        <v>20</v>
      </c>
      <c r="BD157">
        <f ca="1">_xlfn.XLOOKUP($X157,Return_flow_table!$A$4:$A$25,Return_flow_table!F$4:F$25)</f>
        <v>10</v>
      </c>
      <c r="BE157">
        <f ca="1">_xlfn.XLOOKUP($X157,Return_flow_table!$A$4:$A$25,Return_flow_table!G$4:G$25)</f>
        <v>10</v>
      </c>
      <c r="BF157">
        <f ca="1">_xlfn.XLOOKUP($X157,Return_flow_table!$A$4:$A$25,Return_flow_table!H$4:H$25)</f>
        <v>0</v>
      </c>
      <c r="BG157">
        <f ca="1">_xlfn.XLOOKUP($X157,Return_flow_table!$A$4:$A$25,Return_flow_table!I$4:I$25)</f>
        <v>0</v>
      </c>
      <c r="BH157">
        <f ca="1">_xlfn.XLOOKUP($X157,Return_flow_table!$A$4:$A$25,Return_flow_table!J$4:J$25)</f>
        <v>0</v>
      </c>
      <c r="BI157">
        <f ca="1">_xlfn.XLOOKUP($X157,Return_flow_table!$A$4:$A$25,Return_flow_table!K$4:K$25)</f>
        <v>20</v>
      </c>
      <c r="BJ157">
        <f ca="1">_xlfn.XLOOKUP($X157,Return_flow_table!$A$4:$A$25,Return_flow_table!L$4:L$25)</f>
        <v>20</v>
      </c>
      <c r="BK157" s="2">
        <f ca="1">_xlfn.XLOOKUP($X157,Return_flow_table!$A$4:$A$25,Return_flow_table!M$4:M$25)</f>
        <v>0</v>
      </c>
    </row>
    <row r="158" spans="1:63" x14ac:dyDescent="0.3">
      <c r="A158" t="s">
        <v>317</v>
      </c>
      <c r="B158" t="s">
        <v>161</v>
      </c>
      <c r="C158" t="s">
        <v>99</v>
      </c>
      <c r="D158">
        <v>150</v>
      </c>
      <c r="E158" t="s">
        <v>100</v>
      </c>
      <c r="F158" t="s">
        <v>100</v>
      </c>
      <c r="G158" t="s">
        <v>318</v>
      </c>
      <c r="H158" s="41" t="s">
        <v>124</v>
      </c>
      <c r="I158">
        <f>_xlfn.XLOOKUP(B158,Use_Code_Ranking!$A$4:$A$23,Use_Code_Ranking!$B$4:$B$23,9999)</f>
        <v>7</v>
      </c>
      <c r="J158">
        <f t="shared" ca="1" si="37"/>
        <v>1</v>
      </c>
      <c r="K158">
        <f t="shared" ca="1" si="38"/>
        <v>1</v>
      </c>
      <c r="L158">
        <f t="shared" ca="1" si="39"/>
        <v>0</v>
      </c>
      <c r="M158">
        <f t="shared" ca="1" si="40"/>
        <v>0</v>
      </c>
      <c r="N158" t="str">
        <f t="shared" ca="1" si="48"/>
        <v/>
      </c>
      <c r="O158" t="str">
        <f t="shared" ca="1" si="49"/>
        <v/>
      </c>
      <c r="P158" t="str">
        <f t="shared" si="41"/>
        <v/>
      </c>
      <c r="Q158" t="str">
        <f t="shared" si="42"/>
        <v/>
      </c>
      <c r="R158" t="str">
        <f t="shared" si="43"/>
        <v/>
      </c>
      <c r="S158" t="str">
        <f t="shared" si="44"/>
        <v/>
      </c>
      <c r="U158" s="2" t="str">
        <f ca="1">IF(ISBLANK($T158),IF(S158="Irrigation","Irrigation",IF(R158="Irrigation","Irrigation",IF(Q158="Domestic","Domestic",IF(P158="Stockwatering","Stockwatering",IF(N158="IRRIGATION_AND_MUNICIPAL","Irrigation and Municipal",IF(O158="IRRIGATION_AND_DOMESTIC","Irrigation and Domestic Municipality",_xlfn.XLOOKUP(J158,Use_Code_Ranking!$B$4:$B$23,Use_Code_Ranking!$A$4:$A$23))))))),$T158)</f>
        <v>Irrigation</v>
      </c>
      <c r="W158" s="23" t="str">
        <f ca="1"/>
        <v>A014215</v>
      </c>
      <c r="X158" s="4" t="str">
        <f t="shared" ca="1" si="50"/>
        <v>Irrigation</v>
      </c>
      <c r="Y158" t="str">
        <f t="shared" ca="1" si="45"/>
        <v>N</v>
      </c>
      <c r="Z158" s="2" t="str">
        <f t="shared" ca="1" si="46"/>
        <v>N</v>
      </c>
      <c r="AA158">
        <f t="shared" ca="1" si="51"/>
        <v>0</v>
      </c>
      <c r="AB158">
        <f t="shared" ca="1" si="51"/>
        <v>0</v>
      </c>
      <c r="AC158">
        <f t="shared" ca="1" si="51"/>
        <v>20</v>
      </c>
      <c r="AD158">
        <f t="shared" ca="1" si="47"/>
        <v>20</v>
      </c>
      <c r="AE158">
        <f t="shared" ca="1" si="35"/>
        <v>10</v>
      </c>
      <c r="AF158">
        <f t="shared" ca="1" si="35"/>
        <v>10</v>
      </c>
      <c r="AG158">
        <f t="shared" ca="1" si="36"/>
        <v>0</v>
      </c>
      <c r="AH158">
        <f t="shared" ca="1" si="52"/>
        <v>0</v>
      </c>
      <c r="AI158">
        <f t="shared" ca="1" si="52"/>
        <v>0</v>
      </c>
      <c r="AJ158">
        <f t="shared" ca="1" si="52"/>
        <v>20</v>
      </c>
      <c r="AK158">
        <f t="shared" ca="1" si="52"/>
        <v>20</v>
      </c>
      <c r="AL158">
        <f t="shared" ca="1" si="53"/>
        <v>0</v>
      </c>
      <c r="AM158" s="4" t="s">
        <v>103</v>
      </c>
      <c r="AZ158">
        <f ca="1">_xlfn.XLOOKUP($X158,Return_flow_table!$A$4:$A$25,Return_flow_table!B$4:B$25)</f>
        <v>0</v>
      </c>
      <c r="BA158">
        <f ca="1">_xlfn.XLOOKUP($X158,Return_flow_table!$A$4:$A$25,Return_flow_table!C$4:C$25)</f>
        <v>0</v>
      </c>
      <c r="BB158">
        <f ca="1">_xlfn.XLOOKUP($X158,Return_flow_table!$A$4:$A$25,Return_flow_table!D$4:D$25)</f>
        <v>20</v>
      </c>
      <c r="BC158">
        <f ca="1">_xlfn.XLOOKUP($X158,Return_flow_table!$A$4:$A$25,Return_flow_table!E$4:E$25)</f>
        <v>20</v>
      </c>
      <c r="BD158">
        <f ca="1">_xlfn.XLOOKUP($X158,Return_flow_table!$A$4:$A$25,Return_flow_table!F$4:F$25)</f>
        <v>10</v>
      </c>
      <c r="BE158">
        <f ca="1">_xlfn.XLOOKUP($X158,Return_flow_table!$A$4:$A$25,Return_flow_table!G$4:G$25)</f>
        <v>10</v>
      </c>
      <c r="BF158">
        <f ca="1">_xlfn.XLOOKUP($X158,Return_flow_table!$A$4:$A$25,Return_flow_table!H$4:H$25)</f>
        <v>0</v>
      </c>
      <c r="BG158">
        <f ca="1">_xlfn.XLOOKUP($X158,Return_flow_table!$A$4:$A$25,Return_flow_table!I$4:I$25)</f>
        <v>0</v>
      </c>
      <c r="BH158">
        <f ca="1">_xlfn.XLOOKUP($X158,Return_flow_table!$A$4:$A$25,Return_flow_table!J$4:J$25)</f>
        <v>0</v>
      </c>
      <c r="BI158">
        <f ca="1">_xlfn.XLOOKUP($X158,Return_flow_table!$A$4:$A$25,Return_flow_table!K$4:K$25)</f>
        <v>20</v>
      </c>
      <c r="BJ158">
        <f ca="1">_xlfn.XLOOKUP($X158,Return_flow_table!$A$4:$A$25,Return_flow_table!L$4:L$25)</f>
        <v>20</v>
      </c>
      <c r="BK158" s="2">
        <f ca="1">_xlfn.XLOOKUP($X158,Return_flow_table!$A$4:$A$25,Return_flow_table!M$4:M$25)</f>
        <v>0</v>
      </c>
    </row>
    <row r="159" spans="1:63" x14ac:dyDescent="0.3">
      <c r="A159" t="s">
        <v>317</v>
      </c>
      <c r="B159" t="s">
        <v>98</v>
      </c>
      <c r="C159" t="s">
        <v>99</v>
      </c>
      <c r="D159">
        <v>150</v>
      </c>
      <c r="E159" t="s">
        <v>100</v>
      </c>
      <c r="F159" t="s">
        <v>100</v>
      </c>
      <c r="G159" t="s">
        <v>318</v>
      </c>
      <c r="H159" s="41" t="s">
        <v>124</v>
      </c>
      <c r="I159">
        <f>_xlfn.XLOOKUP(B159,Use_Code_Ranking!$A$4:$A$23,Use_Code_Ranking!$B$4:$B$23,9999)</f>
        <v>1</v>
      </c>
      <c r="J159">
        <f t="shared" ca="1" si="37"/>
        <v>1</v>
      </c>
      <c r="K159">
        <f t="shared" ca="1" si="38"/>
        <v>1</v>
      </c>
      <c r="L159">
        <f t="shared" ca="1" si="39"/>
        <v>0</v>
      </c>
      <c r="M159">
        <f t="shared" ca="1" si="40"/>
        <v>0</v>
      </c>
      <c r="N159" t="str">
        <f t="shared" ca="1" si="48"/>
        <v/>
      </c>
      <c r="O159" t="str">
        <f t="shared" ca="1" si="49"/>
        <v/>
      </c>
      <c r="P159" t="str">
        <f t="shared" si="41"/>
        <v/>
      </c>
      <c r="Q159" t="str">
        <f t="shared" si="42"/>
        <v/>
      </c>
      <c r="R159" t="str">
        <f t="shared" si="43"/>
        <v/>
      </c>
      <c r="S159" t="str">
        <f t="shared" si="44"/>
        <v/>
      </c>
      <c r="U159" s="2" t="str">
        <f ca="1">IF(ISBLANK($T159),IF(S159="Irrigation","Irrigation",IF(R159="Irrigation","Irrigation",IF(Q159="Domestic","Domestic",IF(P159="Stockwatering","Stockwatering",IF(N159="IRRIGATION_AND_MUNICIPAL","Irrigation and Municipal",IF(O159="IRRIGATION_AND_DOMESTIC","Irrigation and Domestic Municipality",_xlfn.XLOOKUP(J159,Use_Code_Ranking!$B$4:$B$23,Use_Code_Ranking!$A$4:$A$23))))))),$T159)</f>
        <v>Irrigation</v>
      </c>
      <c r="W159" s="23" t="str">
        <f ca="1"/>
        <v>A014245</v>
      </c>
      <c r="X159" s="4" t="str">
        <f t="shared" ca="1" si="50"/>
        <v>Irrigation</v>
      </c>
      <c r="Y159" t="str">
        <f t="shared" ca="1" si="45"/>
        <v>N</v>
      </c>
      <c r="Z159" s="2" t="str">
        <f t="shared" ca="1" si="46"/>
        <v>N</v>
      </c>
      <c r="AA159">
        <f t="shared" ca="1" si="51"/>
        <v>0</v>
      </c>
      <c r="AB159">
        <f t="shared" ca="1" si="51"/>
        <v>0</v>
      </c>
      <c r="AC159">
        <f t="shared" ca="1" si="51"/>
        <v>20</v>
      </c>
      <c r="AD159">
        <f t="shared" ca="1" si="47"/>
        <v>20</v>
      </c>
      <c r="AE159">
        <f t="shared" ca="1" si="35"/>
        <v>10</v>
      </c>
      <c r="AF159">
        <f t="shared" ca="1" si="35"/>
        <v>10</v>
      </c>
      <c r="AG159">
        <f t="shared" ca="1" si="36"/>
        <v>0</v>
      </c>
      <c r="AH159">
        <f t="shared" ca="1" si="52"/>
        <v>0</v>
      </c>
      <c r="AI159">
        <f t="shared" ca="1" si="52"/>
        <v>0</v>
      </c>
      <c r="AJ159">
        <f t="shared" ca="1" si="52"/>
        <v>20</v>
      </c>
      <c r="AK159">
        <f t="shared" ca="1" si="52"/>
        <v>20</v>
      </c>
      <c r="AL159">
        <f t="shared" ca="1" si="53"/>
        <v>0</v>
      </c>
      <c r="AM159" s="4" t="s">
        <v>103</v>
      </c>
      <c r="AZ159">
        <f ca="1">_xlfn.XLOOKUP($X159,Return_flow_table!$A$4:$A$25,Return_flow_table!B$4:B$25)</f>
        <v>0</v>
      </c>
      <c r="BA159">
        <f ca="1">_xlfn.XLOOKUP($X159,Return_flow_table!$A$4:$A$25,Return_flow_table!C$4:C$25)</f>
        <v>0</v>
      </c>
      <c r="BB159">
        <f ca="1">_xlfn.XLOOKUP($X159,Return_flow_table!$A$4:$A$25,Return_flow_table!D$4:D$25)</f>
        <v>20</v>
      </c>
      <c r="BC159">
        <f ca="1">_xlfn.XLOOKUP($X159,Return_flow_table!$A$4:$A$25,Return_flow_table!E$4:E$25)</f>
        <v>20</v>
      </c>
      <c r="BD159">
        <f ca="1">_xlfn.XLOOKUP($X159,Return_flow_table!$A$4:$A$25,Return_flow_table!F$4:F$25)</f>
        <v>10</v>
      </c>
      <c r="BE159">
        <f ca="1">_xlfn.XLOOKUP($X159,Return_flow_table!$A$4:$A$25,Return_flow_table!G$4:G$25)</f>
        <v>10</v>
      </c>
      <c r="BF159">
        <f ca="1">_xlfn.XLOOKUP($X159,Return_flow_table!$A$4:$A$25,Return_flow_table!H$4:H$25)</f>
        <v>0</v>
      </c>
      <c r="BG159">
        <f ca="1">_xlfn.XLOOKUP($X159,Return_flow_table!$A$4:$A$25,Return_flow_table!I$4:I$25)</f>
        <v>0</v>
      </c>
      <c r="BH159">
        <f ca="1">_xlfn.XLOOKUP($X159,Return_flow_table!$A$4:$A$25,Return_flow_table!J$4:J$25)</f>
        <v>0</v>
      </c>
      <c r="BI159">
        <f ca="1">_xlfn.XLOOKUP($X159,Return_flow_table!$A$4:$A$25,Return_flow_table!K$4:K$25)</f>
        <v>20</v>
      </c>
      <c r="BJ159">
        <f ca="1">_xlfn.XLOOKUP($X159,Return_flow_table!$A$4:$A$25,Return_flow_table!L$4:L$25)</f>
        <v>20</v>
      </c>
      <c r="BK159" s="2">
        <f ca="1">_xlfn.XLOOKUP($X159,Return_flow_table!$A$4:$A$25,Return_flow_table!M$4:M$25)</f>
        <v>0</v>
      </c>
    </row>
    <row r="160" spans="1:63" x14ac:dyDescent="0.3">
      <c r="A160" t="s">
        <v>319</v>
      </c>
      <c r="B160" t="s">
        <v>98</v>
      </c>
      <c r="C160" t="s">
        <v>99</v>
      </c>
      <c r="D160">
        <v>10.7</v>
      </c>
      <c r="E160" t="s">
        <v>100</v>
      </c>
      <c r="F160" t="s">
        <v>100</v>
      </c>
      <c r="G160" t="s">
        <v>320</v>
      </c>
      <c r="H160" s="41" t="s">
        <v>178</v>
      </c>
      <c r="I160">
        <f>_xlfn.XLOOKUP(B160,Use_Code_Ranking!$A$4:$A$23,Use_Code_Ranking!$B$4:$B$23,9999)</f>
        <v>1</v>
      </c>
      <c r="J160">
        <f t="shared" ca="1" si="37"/>
        <v>1</v>
      </c>
      <c r="K160">
        <f t="shared" ca="1" si="38"/>
        <v>1</v>
      </c>
      <c r="L160">
        <f t="shared" ca="1" si="39"/>
        <v>0</v>
      </c>
      <c r="M160">
        <f t="shared" ca="1" si="40"/>
        <v>0</v>
      </c>
      <c r="N160" t="str">
        <f t="shared" ca="1" si="48"/>
        <v/>
      </c>
      <c r="O160" t="str">
        <f t="shared" ca="1" si="49"/>
        <v/>
      </c>
      <c r="P160" t="str">
        <f t="shared" si="41"/>
        <v/>
      </c>
      <c r="Q160" t="str">
        <f t="shared" si="42"/>
        <v/>
      </c>
      <c r="R160" t="str">
        <f t="shared" si="43"/>
        <v/>
      </c>
      <c r="S160" t="str">
        <f t="shared" si="44"/>
        <v/>
      </c>
      <c r="U160" s="2" t="str">
        <f ca="1">IF(ISBLANK($T160),IF(S160="Irrigation","Irrigation",IF(R160="Irrigation","Irrigation",IF(Q160="Domestic","Domestic",IF(P160="Stockwatering","Stockwatering",IF(N160="IRRIGATION_AND_MUNICIPAL","Irrigation and Municipal",IF(O160="IRRIGATION_AND_DOMESTIC","Irrigation and Domestic Municipality",_xlfn.XLOOKUP(J160,Use_Code_Ranking!$B$4:$B$23,Use_Code_Ranking!$A$4:$A$23))))))),$T160)</f>
        <v>Irrigation</v>
      </c>
      <c r="W160" s="23" t="str">
        <f ca="1"/>
        <v>A014246</v>
      </c>
      <c r="X160" s="4" t="str">
        <f t="shared" ca="1" si="50"/>
        <v>Irrigation</v>
      </c>
      <c r="Y160" t="str">
        <f t="shared" ca="1" si="45"/>
        <v>N</v>
      </c>
      <c r="Z160" s="2" t="str">
        <f t="shared" ca="1" si="46"/>
        <v>N</v>
      </c>
      <c r="AA160">
        <f t="shared" ca="1" si="51"/>
        <v>0</v>
      </c>
      <c r="AB160">
        <f t="shared" ca="1" si="51"/>
        <v>0</v>
      </c>
      <c r="AC160">
        <f t="shared" ca="1" si="51"/>
        <v>20</v>
      </c>
      <c r="AD160">
        <f t="shared" ca="1" si="47"/>
        <v>20</v>
      </c>
      <c r="AE160">
        <f t="shared" ca="1" si="35"/>
        <v>10</v>
      </c>
      <c r="AF160">
        <f t="shared" ca="1" si="35"/>
        <v>10</v>
      </c>
      <c r="AG160">
        <f t="shared" ca="1" si="36"/>
        <v>0</v>
      </c>
      <c r="AH160">
        <f t="shared" ca="1" si="52"/>
        <v>0</v>
      </c>
      <c r="AI160">
        <f t="shared" ca="1" si="52"/>
        <v>0</v>
      </c>
      <c r="AJ160">
        <f t="shared" ca="1" si="52"/>
        <v>20</v>
      </c>
      <c r="AK160">
        <f t="shared" ca="1" si="52"/>
        <v>20</v>
      </c>
      <c r="AL160">
        <f t="shared" ca="1" si="53"/>
        <v>0</v>
      </c>
      <c r="AM160" s="4" t="s">
        <v>103</v>
      </c>
      <c r="AZ160">
        <f ca="1">_xlfn.XLOOKUP($X160,Return_flow_table!$A$4:$A$25,Return_flow_table!B$4:B$25)</f>
        <v>0</v>
      </c>
      <c r="BA160">
        <f ca="1">_xlfn.XLOOKUP($X160,Return_flow_table!$A$4:$A$25,Return_flow_table!C$4:C$25)</f>
        <v>0</v>
      </c>
      <c r="BB160">
        <f ca="1">_xlfn.XLOOKUP($X160,Return_flow_table!$A$4:$A$25,Return_flow_table!D$4:D$25)</f>
        <v>20</v>
      </c>
      <c r="BC160">
        <f ca="1">_xlfn.XLOOKUP($X160,Return_flow_table!$A$4:$A$25,Return_flow_table!E$4:E$25)</f>
        <v>20</v>
      </c>
      <c r="BD160">
        <f ca="1">_xlfn.XLOOKUP($X160,Return_flow_table!$A$4:$A$25,Return_flow_table!F$4:F$25)</f>
        <v>10</v>
      </c>
      <c r="BE160">
        <f ca="1">_xlfn.XLOOKUP($X160,Return_flow_table!$A$4:$A$25,Return_flow_table!G$4:G$25)</f>
        <v>10</v>
      </c>
      <c r="BF160">
        <f ca="1">_xlfn.XLOOKUP($X160,Return_flow_table!$A$4:$A$25,Return_flow_table!H$4:H$25)</f>
        <v>0</v>
      </c>
      <c r="BG160">
        <f ca="1">_xlfn.XLOOKUP($X160,Return_flow_table!$A$4:$A$25,Return_flow_table!I$4:I$25)</f>
        <v>0</v>
      </c>
      <c r="BH160">
        <f ca="1">_xlfn.XLOOKUP($X160,Return_flow_table!$A$4:$A$25,Return_flow_table!J$4:J$25)</f>
        <v>0</v>
      </c>
      <c r="BI160">
        <f ca="1">_xlfn.XLOOKUP($X160,Return_flow_table!$A$4:$A$25,Return_flow_table!K$4:K$25)</f>
        <v>20</v>
      </c>
      <c r="BJ160">
        <f ca="1">_xlfn.XLOOKUP($X160,Return_flow_table!$A$4:$A$25,Return_flow_table!L$4:L$25)</f>
        <v>20</v>
      </c>
      <c r="BK160" s="2">
        <f ca="1">_xlfn.XLOOKUP($X160,Return_flow_table!$A$4:$A$25,Return_flow_table!M$4:M$25)</f>
        <v>0</v>
      </c>
    </row>
    <row r="161" spans="1:63" x14ac:dyDescent="0.3">
      <c r="A161" t="s">
        <v>321</v>
      </c>
      <c r="B161" t="s">
        <v>98</v>
      </c>
      <c r="C161" t="s">
        <v>99</v>
      </c>
      <c r="D161">
        <v>73.3</v>
      </c>
      <c r="E161" t="s">
        <v>100</v>
      </c>
      <c r="F161" t="s">
        <v>100</v>
      </c>
      <c r="G161" t="s">
        <v>322</v>
      </c>
      <c r="H161" s="41" t="s">
        <v>178</v>
      </c>
      <c r="I161">
        <f>_xlfn.XLOOKUP(B161,Use_Code_Ranking!$A$4:$A$23,Use_Code_Ranking!$B$4:$B$23,9999)</f>
        <v>1</v>
      </c>
      <c r="J161">
        <f t="shared" ca="1" si="37"/>
        <v>1</v>
      </c>
      <c r="K161">
        <f t="shared" ca="1" si="38"/>
        <v>1</v>
      </c>
      <c r="L161">
        <f t="shared" ca="1" si="39"/>
        <v>0</v>
      </c>
      <c r="M161">
        <f t="shared" ca="1" si="40"/>
        <v>0</v>
      </c>
      <c r="N161" t="str">
        <f t="shared" ca="1" si="48"/>
        <v/>
      </c>
      <c r="O161" t="str">
        <f t="shared" ca="1" si="49"/>
        <v/>
      </c>
      <c r="P161" t="str">
        <f t="shared" si="41"/>
        <v/>
      </c>
      <c r="Q161" t="str">
        <f t="shared" si="42"/>
        <v/>
      </c>
      <c r="R161" t="str">
        <f t="shared" si="43"/>
        <v/>
      </c>
      <c r="S161" t="str">
        <f t="shared" si="44"/>
        <v/>
      </c>
      <c r="U161" s="2" t="str">
        <f ca="1">IF(ISBLANK($T161),IF(S161="Irrigation","Irrigation",IF(R161="Irrigation","Irrigation",IF(Q161="Domestic","Domestic",IF(P161="Stockwatering","Stockwatering",IF(N161="IRRIGATION_AND_MUNICIPAL","Irrigation and Municipal",IF(O161="IRRIGATION_AND_DOMESTIC","Irrigation and Domestic Municipality",_xlfn.XLOOKUP(J161,Use_Code_Ranking!$B$4:$B$23,Use_Code_Ranking!$A$4:$A$23))))))),$T161)</f>
        <v>Irrigation</v>
      </c>
      <c r="W161" s="23" t="str">
        <f ca="1"/>
        <v>A014259A</v>
      </c>
      <c r="X161" s="4" t="str">
        <f t="shared" ca="1" si="50"/>
        <v>Irrigation</v>
      </c>
      <c r="Y161" t="str">
        <f t="shared" ca="1" si="45"/>
        <v>N</v>
      </c>
      <c r="Z161" s="2" t="str">
        <f t="shared" ca="1" si="46"/>
        <v>N</v>
      </c>
      <c r="AA161">
        <f t="shared" ca="1" si="51"/>
        <v>0</v>
      </c>
      <c r="AB161">
        <f t="shared" ca="1" si="51"/>
        <v>0</v>
      </c>
      <c r="AC161">
        <f t="shared" ca="1" si="51"/>
        <v>20</v>
      </c>
      <c r="AD161">
        <f t="shared" ca="1" si="47"/>
        <v>20</v>
      </c>
      <c r="AE161">
        <f t="shared" ca="1" si="35"/>
        <v>10</v>
      </c>
      <c r="AF161">
        <f t="shared" ca="1" si="35"/>
        <v>10</v>
      </c>
      <c r="AG161">
        <f t="shared" ca="1" si="36"/>
        <v>0</v>
      </c>
      <c r="AH161">
        <f t="shared" ca="1" si="52"/>
        <v>0</v>
      </c>
      <c r="AI161">
        <f t="shared" ca="1" si="52"/>
        <v>0</v>
      </c>
      <c r="AJ161">
        <f t="shared" ca="1" si="52"/>
        <v>20</v>
      </c>
      <c r="AK161">
        <f t="shared" ca="1" si="52"/>
        <v>20</v>
      </c>
      <c r="AL161">
        <f t="shared" ca="1" si="53"/>
        <v>0</v>
      </c>
      <c r="AM161" s="4" t="s">
        <v>103</v>
      </c>
      <c r="AZ161">
        <f ca="1">_xlfn.XLOOKUP($X161,Return_flow_table!$A$4:$A$25,Return_flow_table!B$4:B$25)</f>
        <v>0</v>
      </c>
      <c r="BA161">
        <f ca="1">_xlfn.XLOOKUP($X161,Return_flow_table!$A$4:$A$25,Return_flow_table!C$4:C$25)</f>
        <v>0</v>
      </c>
      <c r="BB161">
        <f ca="1">_xlfn.XLOOKUP($X161,Return_flow_table!$A$4:$A$25,Return_flow_table!D$4:D$25)</f>
        <v>20</v>
      </c>
      <c r="BC161">
        <f ca="1">_xlfn.XLOOKUP($X161,Return_flow_table!$A$4:$A$25,Return_flow_table!E$4:E$25)</f>
        <v>20</v>
      </c>
      <c r="BD161">
        <f ca="1">_xlfn.XLOOKUP($X161,Return_flow_table!$A$4:$A$25,Return_flow_table!F$4:F$25)</f>
        <v>10</v>
      </c>
      <c r="BE161">
        <f ca="1">_xlfn.XLOOKUP($X161,Return_flow_table!$A$4:$A$25,Return_flow_table!G$4:G$25)</f>
        <v>10</v>
      </c>
      <c r="BF161">
        <f ca="1">_xlfn.XLOOKUP($X161,Return_flow_table!$A$4:$A$25,Return_flow_table!H$4:H$25)</f>
        <v>0</v>
      </c>
      <c r="BG161">
        <f ca="1">_xlfn.XLOOKUP($X161,Return_flow_table!$A$4:$A$25,Return_flow_table!I$4:I$25)</f>
        <v>0</v>
      </c>
      <c r="BH161">
        <f ca="1">_xlfn.XLOOKUP($X161,Return_flow_table!$A$4:$A$25,Return_flow_table!J$4:J$25)</f>
        <v>0</v>
      </c>
      <c r="BI161">
        <f ca="1">_xlfn.XLOOKUP($X161,Return_flow_table!$A$4:$A$25,Return_flow_table!K$4:K$25)</f>
        <v>20</v>
      </c>
      <c r="BJ161">
        <f ca="1">_xlfn.XLOOKUP($X161,Return_flow_table!$A$4:$A$25,Return_flow_table!L$4:L$25)</f>
        <v>20</v>
      </c>
      <c r="BK161" s="2">
        <f ca="1">_xlfn.XLOOKUP($X161,Return_flow_table!$A$4:$A$25,Return_flow_table!M$4:M$25)</f>
        <v>0</v>
      </c>
    </row>
    <row r="162" spans="1:63" x14ac:dyDescent="0.3">
      <c r="A162" t="s">
        <v>323</v>
      </c>
      <c r="B162" t="s">
        <v>98</v>
      </c>
      <c r="C162" t="s">
        <v>99</v>
      </c>
      <c r="D162">
        <v>45.9</v>
      </c>
      <c r="E162" t="s">
        <v>100</v>
      </c>
      <c r="F162" t="s">
        <v>100</v>
      </c>
      <c r="G162" t="s">
        <v>324</v>
      </c>
      <c r="H162" s="41" t="s">
        <v>124</v>
      </c>
      <c r="I162">
        <f>_xlfn.XLOOKUP(B162,Use_Code_Ranking!$A$4:$A$23,Use_Code_Ranking!$B$4:$B$23,9999)</f>
        <v>1</v>
      </c>
      <c r="J162">
        <f t="shared" ca="1" si="37"/>
        <v>1</v>
      </c>
      <c r="K162">
        <f t="shared" ca="1" si="38"/>
        <v>1</v>
      </c>
      <c r="L162">
        <f t="shared" ca="1" si="39"/>
        <v>0</v>
      </c>
      <c r="M162">
        <f t="shared" ca="1" si="40"/>
        <v>0</v>
      </c>
      <c r="N162" t="str">
        <f t="shared" ca="1" si="48"/>
        <v/>
      </c>
      <c r="O162" t="str">
        <f t="shared" ca="1" si="49"/>
        <v/>
      </c>
      <c r="P162" t="str">
        <f t="shared" si="41"/>
        <v/>
      </c>
      <c r="Q162" t="str">
        <f t="shared" si="42"/>
        <v/>
      </c>
      <c r="R162" t="str">
        <f t="shared" si="43"/>
        <v/>
      </c>
      <c r="S162" t="str">
        <f t="shared" si="44"/>
        <v/>
      </c>
      <c r="U162" s="2" t="str">
        <f ca="1">IF(ISBLANK($T162),IF(S162="Irrigation","Irrigation",IF(R162="Irrigation","Irrigation",IF(Q162="Domestic","Domestic",IF(P162="Stockwatering","Stockwatering",IF(N162="IRRIGATION_AND_MUNICIPAL","Irrigation and Municipal",IF(O162="IRRIGATION_AND_DOMESTIC","Irrigation and Domestic Municipality",_xlfn.XLOOKUP(J162,Use_Code_Ranking!$B$4:$B$23,Use_Code_Ranking!$A$4:$A$23))))))),$T162)</f>
        <v>Irrigation</v>
      </c>
      <c r="W162" s="23" t="str">
        <f ca="1"/>
        <v>A014304</v>
      </c>
      <c r="X162" s="4" t="str">
        <f t="shared" ca="1" si="50"/>
        <v>Irrigation</v>
      </c>
      <c r="Y162" t="str">
        <f t="shared" ca="1" si="45"/>
        <v>N</v>
      </c>
      <c r="Z162" s="2" t="str">
        <f t="shared" ca="1" si="46"/>
        <v>N</v>
      </c>
      <c r="AA162">
        <f t="shared" ca="1" si="51"/>
        <v>0</v>
      </c>
      <c r="AB162">
        <f t="shared" ca="1" si="51"/>
        <v>0</v>
      </c>
      <c r="AC162">
        <f t="shared" ca="1" si="51"/>
        <v>20</v>
      </c>
      <c r="AD162">
        <f t="shared" ca="1" si="47"/>
        <v>20</v>
      </c>
      <c r="AE162">
        <f t="shared" ca="1" si="35"/>
        <v>10</v>
      </c>
      <c r="AF162">
        <f t="shared" ca="1" si="35"/>
        <v>10</v>
      </c>
      <c r="AG162">
        <f t="shared" ca="1" si="36"/>
        <v>0</v>
      </c>
      <c r="AH162">
        <f t="shared" ca="1" si="52"/>
        <v>0</v>
      </c>
      <c r="AI162">
        <f t="shared" ca="1" si="52"/>
        <v>0</v>
      </c>
      <c r="AJ162">
        <f t="shared" ca="1" si="52"/>
        <v>20</v>
      </c>
      <c r="AK162">
        <f t="shared" ca="1" si="52"/>
        <v>20</v>
      </c>
      <c r="AL162">
        <f t="shared" ca="1" si="53"/>
        <v>0</v>
      </c>
      <c r="AM162" s="4" t="s">
        <v>103</v>
      </c>
      <c r="AZ162">
        <f ca="1">_xlfn.XLOOKUP($X162,Return_flow_table!$A$4:$A$25,Return_flow_table!B$4:B$25)</f>
        <v>0</v>
      </c>
      <c r="BA162">
        <f ca="1">_xlfn.XLOOKUP($X162,Return_flow_table!$A$4:$A$25,Return_flow_table!C$4:C$25)</f>
        <v>0</v>
      </c>
      <c r="BB162">
        <f ca="1">_xlfn.XLOOKUP($X162,Return_flow_table!$A$4:$A$25,Return_flow_table!D$4:D$25)</f>
        <v>20</v>
      </c>
      <c r="BC162">
        <f ca="1">_xlfn.XLOOKUP($X162,Return_flow_table!$A$4:$A$25,Return_flow_table!E$4:E$25)</f>
        <v>20</v>
      </c>
      <c r="BD162">
        <f ca="1">_xlfn.XLOOKUP($X162,Return_flow_table!$A$4:$A$25,Return_flow_table!F$4:F$25)</f>
        <v>10</v>
      </c>
      <c r="BE162">
        <f ca="1">_xlfn.XLOOKUP($X162,Return_flow_table!$A$4:$A$25,Return_flow_table!G$4:G$25)</f>
        <v>10</v>
      </c>
      <c r="BF162">
        <f ca="1">_xlfn.XLOOKUP($X162,Return_flow_table!$A$4:$A$25,Return_flow_table!H$4:H$25)</f>
        <v>0</v>
      </c>
      <c r="BG162">
        <f ca="1">_xlfn.XLOOKUP($X162,Return_flow_table!$A$4:$A$25,Return_flow_table!I$4:I$25)</f>
        <v>0</v>
      </c>
      <c r="BH162">
        <f ca="1">_xlfn.XLOOKUP($X162,Return_flow_table!$A$4:$A$25,Return_flow_table!J$4:J$25)</f>
        <v>0</v>
      </c>
      <c r="BI162">
        <f ca="1">_xlfn.XLOOKUP($X162,Return_flow_table!$A$4:$A$25,Return_flow_table!K$4:K$25)</f>
        <v>20</v>
      </c>
      <c r="BJ162">
        <f ca="1">_xlfn.XLOOKUP($X162,Return_flow_table!$A$4:$A$25,Return_flow_table!L$4:L$25)</f>
        <v>20</v>
      </c>
      <c r="BK162" s="2">
        <f ca="1">_xlfn.XLOOKUP($X162,Return_flow_table!$A$4:$A$25,Return_flow_table!M$4:M$25)</f>
        <v>0</v>
      </c>
    </row>
    <row r="163" spans="1:63" x14ac:dyDescent="0.3">
      <c r="A163" t="s">
        <v>325</v>
      </c>
      <c r="B163" t="s">
        <v>98</v>
      </c>
      <c r="C163" t="s">
        <v>99</v>
      </c>
      <c r="D163">
        <v>44</v>
      </c>
      <c r="E163" t="s">
        <v>100</v>
      </c>
      <c r="F163" t="s">
        <v>100</v>
      </c>
      <c r="G163" t="s">
        <v>326</v>
      </c>
      <c r="H163" s="41" t="s">
        <v>106</v>
      </c>
      <c r="I163">
        <f>_xlfn.XLOOKUP(B163,Use_Code_Ranking!$A$4:$A$23,Use_Code_Ranking!$B$4:$B$23,9999)</f>
        <v>1</v>
      </c>
      <c r="J163">
        <f t="shared" ca="1" si="37"/>
        <v>1</v>
      </c>
      <c r="K163">
        <f t="shared" ca="1" si="38"/>
        <v>1</v>
      </c>
      <c r="L163">
        <f t="shared" ca="1" si="39"/>
        <v>0</v>
      </c>
      <c r="M163">
        <f t="shared" ca="1" si="40"/>
        <v>0</v>
      </c>
      <c r="N163" t="str">
        <f t="shared" ca="1" si="48"/>
        <v/>
      </c>
      <c r="O163" t="str">
        <f t="shared" ca="1" si="49"/>
        <v/>
      </c>
      <c r="P163" t="str">
        <f t="shared" si="41"/>
        <v/>
      </c>
      <c r="Q163" t="str">
        <f t="shared" si="42"/>
        <v/>
      </c>
      <c r="R163" t="str">
        <f t="shared" si="43"/>
        <v/>
      </c>
      <c r="S163" t="str">
        <f t="shared" si="44"/>
        <v/>
      </c>
      <c r="U163" s="2" t="str">
        <f ca="1">IF(ISBLANK($T163),IF(S163="Irrigation","Irrigation",IF(R163="Irrigation","Irrigation",IF(Q163="Domestic","Domestic",IF(P163="Stockwatering","Stockwatering",IF(N163="IRRIGATION_AND_MUNICIPAL","Irrigation and Municipal",IF(O163="IRRIGATION_AND_DOMESTIC","Irrigation and Domestic Municipality",_xlfn.XLOOKUP(J163,Use_Code_Ranking!$B$4:$B$23,Use_Code_Ranking!$A$4:$A$23))))))),$T163)</f>
        <v>Irrigation</v>
      </c>
      <c r="W163" s="23" t="str">
        <f ca="1"/>
        <v>A014333</v>
      </c>
      <c r="X163" s="4" t="str">
        <f t="shared" ca="1" si="50"/>
        <v>Irrigation</v>
      </c>
      <c r="Y163" t="str">
        <f t="shared" ca="1" si="45"/>
        <v>N</v>
      </c>
      <c r="Z163" s="2" t="str">
        <f t="shared" ca="1" si="46"/>
        <v>N</v>
      </c>
      <c r="AA163">
        <f t="shared" ca="1" si="51"/>
        <v>0</v>
      </c>
      <c r="AB163">
        <f t="shared" ca="1" si="51"/>
        <v>0</v>
      </c>
      <c r="AC163">
        <f t="shared" ca="1" si="51"/>
        <v>20</v>
      </c>
      <c r="AD163">
        <f t="shared" ca="1" si="47"/>
        <v>20</v>
      </c>
      <c r="AE163">
        <f t="shared" ca="1" si="35"/>
        <v>10</v>
      </c>
      <c r="AF163">
        <f t="shared" ca="1" si="35"/>
        <v>10</v>
      </c>
      <c r="AG163">
        <f t="shared" ca="1" si="36"/>
        <v>0</v>
      </c>
      <c r="AH163">
        <f t="shared" ca="1" si="52"/>
        <v>0</v>
      </c>
      <c r="AI163">
        <f t="shared" ca="1" si="52"/>
        <v>0</v>
      </c>
      <c r="AJ163">
        <f t="shared" ca="1" si="52"/>
        <v>20</v>
      </c>
      <c r="AK163">
        <f t="shared" ca="1" si="52"/>
        <v>20</v>
      </c>
      <c r="AL163">
        <f t="shared" ca="1" si="53"/>
        <v>0</v>
      </c>
      <c r="AM163" s="4" t="s">
        <v>103</v>
      </c>
      <c r="AZ163">
        <f ca="1">_xlfn.XLOOKUP($X163,Return_flow_table!$A$4:$A$25,Return_flow_table!B$4:B$25)</f>
        <v>0</v>
      </c>
      <c r="BA163">
        <f ca="1">_xlfn.XLOOKUP($X163,Return_flow_table!$A$4:$A$25,Return_flow_table!C$4:C$25)</f>
        <v>0</v>
      </c>
      <c r="BB163">
        <f ca="1">_xlfn.XLOOKUP($X163,Return_flow_table!$A$4:$A$25,Return_flow_table!D$4:D$25)</f>
        <v>20</v>
      </c>
      <c r="BC163">
        <f ca="1">_xlfn.XLOOKUP($X163,Return_flow_table!$A$4:$A$25,Return_flow_table!E$4:E$25)</f>
        <v>20</v>
      </c>
      <c r="BD163">
        <f ca="1">_xlfn.XLOOKUP($X163,Return_flow_table!$A$4:$A$25,Return_flow_table!F$4:F$25)</f>
        <v>10</v>
      </c>
      <c r="BE163">
        <f ca="1">_xlfn.XLOOKUP($X163,Return_flow_table!$A$4:$A$25,Return_flow_table!G$4:G$25)</f>
        <v>10</v>
      </c>
      <c r="BF163">
        <f ca="1">_xlfn.XLOOKUP($X163,Return_flow_table!$A$4:$A$25,Return_flow_table!H$4:H$25)</f>
        <v>0</v>
      </c>
      <c r="BG163">
        <f ca="1">_xlfn.XLOOKUP($X163,Return_flow_table!$A$4:$A$25,Return_flow_table!I$4:I$25)</f>
        <v>0</v>
      </c>
      <c r="BH163">
        <f ca="1">_xlfn.XLOOKUP($X163,Return_flow_table!$A$4:$A$25,Return_flow_table!J$4:J$25)</f>
        <v>0</v>
      </c>
      <c r="BI163">
        <f ca="1">_xlfn.XLOOKUP($X163,Return_flow_table!$A$4:$A$25,Return_flow_table!K$4:K$25)</f>
        <v>20</v>
      </c>
      <c r="BJ163">
        <f ca="1">_xlfn.XLOOKUP($X163,Return_flow_table!$A$4:$A$25,Return_flow_table!L$4:L$25)</f>
        <v>20</v>
      </c>
      <c r="BK163" s="2">
        <f ca="1">_xlfn.XLOOKUP($X163,Return_flow_table!$A$4:$A$25,Return_flow_table!M$4:M$25)</f>
        <v>0</v>
      </c>
    </row>
    <row r="164" spans="1:63" x14ac:dyDescent="0.3">
      <c r="A164" t="s">
        <v>327</v>
      </c>
      <c r="B164" t="s">
        <v>110</v>
      </c>
      <c r="C164" t="s">
        <v>99</v>
      </c>
      <c r="D164">
        <v>22.4</v>
      </c>
      <c r="E164" t="s">
        <v>100</v>
      </c>
      <c r="F164" t="s">
        <v>100</v>
      </c>
      <c r="G164" t="s">
        <v>328</v>
      </c>
      <c r="H164" s="41" t="s">
        <v>178</v>
      </c>
      <c r="I164">
        <f>_xlfn.XLOOKUP(B164,Use_Code_Ranking!$A$4:$A$23,Use_Code_Ranking!$B$4:$B$23,9999)</f>
        <v>3</v>
      </c>
      <c r="J164">
        <f t="shared" ca="1" si="37"/>
        <v>3</v>
      </c>
      <c r="K164">
        <f t="shared" ca="1" si="38"/>
        <v>0</v>
      </c>
      <c r="L164">
        <f t="shared" ca="1" si="39"/>
        <v>0</v>
      </c>
      <c r="M164">
        <f t="shared" ca="1" si="40"/>
        <v>1</v>
      </c>
      <c r="N164" t="str">
        <f t="shared" ca="1" si="48"/>
        <v/>
      </c>
      <c r="O164" t="str">
        <f t="shared" ca="1" si="49"/>
        <v/>
      </c>
      <c r="P164" t="str">
        <f t="shared" si="41"/>
        <v/>
      </c>
      <c r="Q164" t="str">
        <f t="shared" si="42"/>
        <v/>
      </c>
      <c r="R164" t="str">
        <f t="shared" si="43"/>
        <v/>
      </c>
      <c r="S164" t="str">
        <f t="shared" si="44"/>
        <v/>
      </c>
      <c r="U164" s="2" t="str">
        <f ca="1">IF(ISBLANK($T164),IF(S164="Irrigation","Irrigation",IF(R164="Irrigation","Irrigation",IF(Q164="Domestic","Domestic",IF(P164="Stockwatering","Stockwatering",IF(N164="IRRIGATION_AND_MUNICIPAL","Irrigation and Municipal",IF(O164="IRRIGATION_AND_DOMESTIC","Irrigation and Domestic Municipality",_xlfn.XLOOKUP(J164,Use_Code_Ranking!$B$4:$B$23,Use_Code_Ranking!$A$4:$A$23))))))),$T164)</f>
        <v>Domestic</v>
      </c>
      <c r="W164" s="23" t="str">
        <f ca="1"/>
        <v>A014339</v>
      </c>
      <c r="X164" s="4" t="str">
        <f t="shared" ca="1" si="50"/>
        <v>Irrigation</v>
      </c>
      <c r="Y164" t="str">
        <f t="shared" ca="1" si="45"/>
        <v>N</v>
      </c>
      <c r="Z164" s="2" t="str">
        <f t="shared" ca="1" si="46"/>
        <v>N</v>
      </c>
      <c r="AA164">
        <f t="shared" ca="1" si="51"/>
        <v>0</v>
      </c>
      <c r="AB164">
        <f t="shared" ca="1" si="51"/>
        <v>0</v>
      </c>
      <c r="AC164">
        <f t="shared" ca="1" si="51"/>
        <v>20</v>
      </c>
      <c r="AD164">
        <f t="shared" ca="1" si="47"/>
        <v>20</v>
      </c>
      <c r="AE164">
        <f t="shared" ca="1" si="35"/>
        <v>10</v>
      </c>
      <c r="AF164">
        <f t="shared" ca="1" si="35"/>
        <v>10</v>
      </c>
      <c r="AG164">
        <f t="shared" ca="1" si="36"/>
        <v>0</v>
      </c>
      <c r="AH164">
        <f t="shared" ca="1" si="52"/>
        <v>0</v>
      </c>
      <c r="AI164">
        <f t="shared" ca="1" si="52"/>
        <v>0</v>
      </c>
      <c r="AJ164">
        <f t="shared" ca="1" si="52"/>
        <v>20</v>
      </c>
      <c r="AK164">
        <f t="shared" ca="1" si="52"/>
        <v>20</v>
      </c>
      <c r="AL164">
        <f t="shared" ca="1" si="53"/>
        <v>0</v>
      </c>
      <c r="AM164" s="4" t="s">
        <v>103</v>
      </c>
      <c r="AZ164">
        <f ca="1">_xlfn.XLOOKUP($X164,Return_flow_table!$A$4:$A$25,Return_flow_table!B$4:B$25)</f>
        <v>0</v>
      </c>
      <c r="BA164">
        <f ca="1">_xlfn.XLOOKUP($X164,Return_flow_table!$A$4:$A$25,Return_flow_table!C$4:C$25)</f>
        <v>0</v>
      </c>
      <c r="BB164">
        <f ca="1">_xlfn.XLOOKUP($X164,Return_flow_table!$A$4:$A$25,Return_flow_table!D$4:D$25)</f>
        <v>20</v>
      </c>
      <c r="BC164">
        <f ca="1">_xlfn.XLOOKUP($X164,Return_flow_table!$A$4:$A$25,Return_flow_table!E$4:E$25)</f>
        <v>20</v>
      </c>
      <c r="BD164">
        <f ca="1">_xlfn.XLOOKUP($X164,Return_flow_table!$A$4:$A$25,Return_flow_table!F$4:F$25)</f>
        <v>10</v>
      </c>
      <c r="BE164">
        <f ca="1">_xlfn.XLOOKUP($X164,Return_flow_table!$A$4:$A$25,Return_flow_table!G$4:G$25)</f>
        <v>10</v>
      </c>
      <c r="BF164">
        <f ca="1">_xlfn.XLOOKUP($X164,Return_flow_table!$A$4:$A$25,Return_flow_table!H$4:H$25)</f>
        <v>0</v>
      </c>
      <c r="BG164">
        <f ca="1">_xlfn.XLOOKUP($X164,Return_flow_table!$A$4:$A$25,Return_flow_table!I$4:I$25)</f>
        <v>0</v>
      </c>
      <c r="BH164">
        <f ca="1">_xlfn.XLOOKUP($X164,Return_flow_table!$A$4:$A$25,Return_flow_table!J$4:J$25)</f>
        <v>0</v>
      </c>
      <c r="BI164">
        <f ca="1">_xlfn.XLOOKUP($X164,Return_flow_table!$A$4:$A$25,Return_flow_table!K$4:K$25)</f>
        <v>20</v>
      </c>
      <c r="BJ164">
        <f ca="1">_xlfn.XLOOKUP($X164,Return_flow_table!$A$4:$A$25,Return_flow_table!L$4:L$25)</f>
        <v>20</v>
      </c>
      <c r="BK164" s="2">
        <f ca="1">_xlfn.XLOOKUP($X164,Return_flow_table!$A$4:$A$25,Return_flow_table!M$4:M$25)</f>
        <v>0</v>
      </c>
    </row>
    <row r="165" spans="1:63" x14ac:dyDescent="0.3">
      <c r="A165" t="s">
        <v>329</v>
      </c>
      <c r="B165" t="s">
        <v>98</v>
      </c>
      <c r="C165" t="s">
        <v>99</v>
      </c>
      <c r="D165">
        <v>118.6</v>
      </c>
      <c r="E165" t="s">
        <v>100</v>
      </c>
      <c r="F165" t="s">
        <v>100</v>
      </c>
      <c r="G165" t="s">
        <v>330</v>
      </c>
      <c r="H165" s="41" t="s">
        <v>124</v>
      </c>
      <c r="I165">
        <f>_xlfn.XLOOKUP(B165,Use_Code_Ranking!$A$4:$A$23,Use_Code_Ranking!$B$4:$B$23,9999)</f>
        <v>1</v>
      </c>
      <c r="J165">
        <f t="shared" ca="1" si="37"/>
        <v>1</v>
      </c>
      <c r="K165">
        <f t="shared" ca="1" si="38"/>
        <v>1</v>
      </c>
      <c r="L165">
        <f t="shared" ca="1" si="39"/>
        <v>0</v>
      </c>
      <c r="M165">
        <f t="shared" ca="1" si="40"/>
        <v>0</v>
      </c>
      <c r="N165" t="str">
        <f t="shared" ca="1" si="48"/>
        <v/>
      </c>
      <c r="O165" t="str">
        <f t="shared" ca="1" si="49"/>
        <v/>
      </c>
      <c r="P165" t="str">
        <f t="shared" si="41"/>
        <v/>
      </c>
      <c r="Q165" t="str">
        <f t="shared" si="42"/>
        <v/>
      </c>
      <c r="R165" t="str">
        <f t="shared" si="43"/>
        <v/>
      </c>
      <c r="S165" t="str">
        <f t="shared" si="44"/>
        <v/>
      </c>
      <c r="U165" s="2" t="str">
        <f ca="1">IF(ISBLANK($T165),IF(S165="Irrigation","Irrigation",IF(R165="Irrigation","Irrigation",IF(Q165="Domestic","Domestic",IF(P165="Stockwatering","Stockwatering",IF(N165="IRRIGATION_AND_MUNICIPAL","Irrigation and Municipal",IF(O165="IRRIGATION_AND_DOMESTIC","Irrigation and Domestic Municipality",_xlfn.XLOOKUP(J165,Use_Code_Ranking!$B$4:$B$23,Use_Code_Ranking!$A$4:$A$23))))))),$T165)</f>
        <v>Irrigation</v>
      </c>
      <c r="W165" s="23" t="str">
        <f ca="1"/>
        <v>A014364</v>
      </c>
      <c r="X165" s="4" t="str">
        <f t="shared" ca="1" si="50"/>
        <v>Irrigation</v>
      </c>
      <c r="Y165" t="str">
        <f t="shared" ca="1" si="45"/>
        <v>N</v>
      </c>
      <c r="Z165" s="2" t="str">
        <f t="shared" ca="1" si="46"/>
        <v>N</v>
      </c>
      <c r="AA165">
        <f t="shared" ca="1" si="51"/>
        <v>0</v>
      </c>
      <c r="AB165">
        <f t="shared" ca="1" si="51"/>
        <v>0</v>
      </c>
      <c r="AC165">
        <f t="shared" ca="1" si="51"/>
        <v>20</v>
      </c>
      <c r="AD165">
        <f t="shared" ca="1" si="47"/>
        <v>20</v>
      </c>
      <c r="AE165">
        <f t="shared" ca="1" si="35"/>
        <v>10</v>
      </c>
      <c r="AF165">
        <f t="shared" ca="1" si="35"/>
        <v>10</v>
      </c>
      <c r="AG165">
        <f t="shared" ca="1" si="36"/>
        <v>0</v>
      </c>
      <c r="AH165">
        <f t="shared" ca="1" si="52"/>
        <v>0</v>
      </c>
      <c r="AI165">
        <f t="shared" ca="1" si="52"/>
        <v>0</v>
      </c>
      <c r="AJ165">
        <f t="shared" ca="1" si="52"/>
        <v>20</v>
      </c>
      <c r="AK165">
        <f t="shared" ca="1" si="52"/>
        <v>20</v>
      </c>
      <c r="AL165">
        <f t="shared" ca="1" si="53"/>
        <v>0</v>
      </c>
      <c r="AM165" s="4" t="s">
        <v>103</v>
      </c>
      <c r="AZ165">
        <f ca="1">_xlfn.XLOOKUP($X165,Return_flow_table!$A$4:$A$25,Return_flow_table!B$4:B$25)</f>
        <v>0</v>
      </c>
      <c r="BA165">
        <f ca="1">_xlfn.XLOOKUP($X165,Return_flow_table!$A$4:$A$25,Return_flow_table!C$4:C$25)</f>
        <v>0</v>
      </c>
      <c r="BB165">
        <f ca="1">_xlfn.XLOOKUP($X165,Return_flow_table!$A$4:$A$25,Return_flow_table!D$4:D$25)</f>
        <v>20</v>
      </c>
      <c r="BC165">
        <f ca="1">_xlfn.XLOOKUP($X165,Return_flow_table!$A$4:$A$25,Return_flow_table!E$4:E$25)</f>
        <v>20</v>
      </c>
      <c r="BD165">
        <f ca="1">_xlfn.XLOOKUP($X165,Return_flow_table!$A$4:$A$25,Return_flow_table!F$4:F$25)</f>
        <v>10</v>
      </c>
      <c r="BE165">
        <f ca="1">_xlfn.XLOOKUP($X165,Return_flow_table!$A$4:$A$25,Return_flow_table!G$4:G$25)</f>
        <v>10</v>
      </c>
      <c r="BF165">
        <f ca="1">_xlfn.XLOOKUP($X165,Return_flow_table!$A$4:$A$25,Return_flow_table!H$4:H$25)</f>
        <v>0</v>
      </c>
      <c r="BG165">
        <f ca="1">_xlfn.XLOOKUP($X165,Return_flow_table!$A$4:$A$25,Return_flow_table!I$4:I$25)</f>
        <v>0</v>
      </c>
      <c r="BH165">
        <f ca="1">_xlfn.XLOOKUP($X165,Return_flow_table!$A$4:$A$25,Return_flow_table!J$4:J$25)</f>
        <v>0</v>
      </c>
      <c r="BI165">
        <f ca="1">_xlfn.XLOOKUP($X165,Return_flow_table!$A$4:$A$25,Return_flow_table!K$4:K$25)</f>
        <v>20</v>
      </c>
      <c r="BJ165">
        <f ca="1">_xlfn.XLOOKUP($X165,Return_flow_table!$A$4:$A$25,Return_flow_table!L$4:L$25)</f>
        <v>20</v>
      </c>
      <c r="BK165" s="2">
        <f ca="1">_xlfn.XLOOKUP($X165,Return_flow_table!$A$4:$A$25,Return_flow_table!M$4:M$25)</f>
        <v>0</v>
      </c>
    </row>
    <row r="166" spans="1:63" x14ac:dyDescent="0.3">
      <c r="A166" t="s">
        <v>331</v>
      </c>
      <c r="B166" t="s">
        <v>156</v>
      </c>
      <c r="C166" t="s">
        <v>99</v>
      </c>
      <c r="D166">
        <v>46.9</v>
      </c>
      <c r="E166" t="s">
        <v>100</v>
      </c>
      <c r="F166" t="s">
        <v>100</v>
      </c>
      <c r="G166" t="s">
        <v>332</v>
      </c>
      <c r="H166" s="41" t="s">
        <v>178</v>
      </c>
      <c r="I166">
        <f>_xlfn.XLOOKUP(B166,Use_Code_Ranking!$A$4:$A$23,Use_Code_Ranking!$B$4:$B$23,9999)</f>
        <v>8</v>
      </c>
      <c r="J166">
        <f t="shared" ca="1" si="37"/>
        <v>1</v>
      </c>
      <c r="K166">
        <f t="shared" ca="1" si="38"/>
        <v>1</v>
      </c>
      <c r="L166">
        <f t="shared" ca="1" si="39"/>
        <v>0</v>
      </c>
      <c r="M166">
        <f t="shared" ca="1" si="40"/>
        <v>0</v>
      </c>
      <c r="N166" t="s">
        <v>51</v>
      </c>
      <c r="O166" t="str">
        <f t="shared" ca="1" si="49"/>
        <v/>
      </c>
      <c r="P166" t="str">
        <f t="shared" si="41"/>
        <v/>
      </c>
      <c r="Q166" t="str">
        <f t="shared" si="42"/>
        <v/>
      </c>
      <c r="R166" t="str">
        <f t="shared" si="43"/>
        <v/>
      </c>
      <c r="S166" t="str">
        <f t="shared" si="44"/>
        <v/>
      </c>
      <c r="U166" s="2" t="str">
        <f>IF(ISBLANK($T166),IF(S166="Irrigation","Irrigation",IF(R166="Irrigation","Irrigation",IF(Q166="Domestic","Domestic",IF(P166="Stockwatering","Stockwatering",IF(N166="IRRIGATION_AND_MUNICIPAL","Irrigation and Municipal",IF(O166="IRRIGATION_AND_DOMESTIC","Irrigation and Domestic Municipality",_xlfn.XLOOKUP(J166,Use_Code_Ranking!$B$4:$B$23,Use_Code_Ranking!$A$4:$A$23))))))),$T166)</f>
        <v>Irrigation and Municipal</v>
      </c>
      <c r="W166" s="23" t="str">
        <f ca="1"/>
        <v>A014379</v>
      </c>
      <c r="X166" s="4" t="str">
        <f t="shared" ca="1" si="50"/>
        <v>Irrigation</v>
      </c>
      <c r="Y166" t="str">
        <f t="shared" ca="1" si="45"/>
        <v>N</v>
      </c>
      <c r="Z166" s="2" t="str">
        <f t="shared" ca="1" si="46"/>
        <v>N</v>
      </c>
      <c r="AA166">
        <f t="shared" ca="1" si="51"/>
        <v>0</v>
      </c>
      <c r="AB166">
        <f t="shared" ca="1" si="51"/>
        <v>0</v>
      </c>
      <c r="AC166">
        <f t="shared" ca="1" si="51"/>
        <v>20</v>
      </c>
      <c r="AD166">
        <f t="shared" ca="1" si="47"/>
        <v>20</v>
      </c>
      <c r="AE166">
        <f t="shared" ca="1" si="35"/>
        <v>10</v>
      </c>
      <c r="AF166">
        <f t="shared" ca="1" si="35"/>
        <v>10</v>
      </c>
      <c r="AG166">
        <f t="shared" ca="1" si="36"/>
        <v>0</v>
      </c>
      <c r="AH166">
        <f t="shared" ca="1" si="52"/>
        <v>0</v>
      </c>
      <c r="AI166">
        <f t="shared" ca="1" si="52"/>
        <v>0</v>
      </c>
      <c r="AJ166">
        <f t="shared" ca="1" si="52"/>
        <v>20</v>
      </c>
      <c r="AK166">
        <f t="shared" ca="1" si="52"/>
        <v>20</v>
      </c>
      <c r="AL166">
        <f t="shared" ca="1" si="53"/>
        <v>0</v>
      </c>
      <c r="AM166" s="4" t="s">
        <v>103</v>
      </c>
      <c r="AZ166">
        <f ca="1">_xlfn.XLOOKUP($X166,Return_flow_table!$A$4:$A$25,Return_flow_table!B$4:B$25)</f>
        <v>0</v>
      </c>
      <c r="BA166">
        <f ca="1">_xlfn.XLOOKUP($X166,Return_flow_table!$A$4:$A$25,Return_flow_table!C$4:C$25)</f>
        <v>0</v>
      </c>
      <c r="BB166">
        <f ca="1">_xlfn.XLOOKUP($X166,Return_flow_table!$A$4:$A$25,Return_flow_table!D$4:D$25)</f>
        <v>20</v>
      </c>
      <c r="BC166">
        <f ca="1">_xlfn.XLOOKUP($X166,Return_flow_table!$A$4:$A$25,Return_flow_table!E$4:E$25)</f>
        <v>20</v>
      </c>
      <c r="BD166">
        <f ca="1">_xlfn.XLOOKUP($X166,Return_flow_table!$A$4:$A$25,Return_flow_table!F$4:F$25)</f>
        <v>10</v>
      </c>
      <c r="BE166">
        <f ca="1">_xlfn.XLOOKUP($X166,Return_flow_table!$A$4:$A$25,Return_flow_table!G$4:G$25)</f>
        <v>10</v>
      </c>
      <c r="BF166">
        <f ca="1">_xlfn.XLOOKUP($X166,Return_flow_table!$A$4:$A$25,Return_flow_table!H$4:H$25)</f>
        <v>0</v>
      </c>
      <c r="BG166">
        <f ca="1">_xlfn.XLOOKUP($X166,Return_flow_table!$A$4:$A$25,Return_flow_table!I$4:I$25)</f>
        <v>0</v>
      </c>
      <c r="BH166">
        <f ca="1">_xlfn.XLOOKUP($X166,Return_flow_table!$A$4:$A$25,Return_flow_table!J$4:J$25)</f>
        <v>0</v>
      </c>
      <c r="BI166">
        <f ca="1">_xlfn.XLOOKUP($X166,Return_flow_table!$A$4:$A$25,Return_flow_table!K$4:K$25)</f>
        <v>20</v>
      </c>
      <c r="BJ166">
        <f ca="1">_xlfn.XLOOKUP($X166,Return_flow_table!$A$4:$A$25,Return_flow_table!L$4:L$25)</f>
        <v>20</v>
      </c>
      <c r="BK166" s="2">
        <f ca="1">_xlfn.XLOOKUP($X166,Return_flow_table!$A$4:$A$25,Return_flow_table!M$4:M$25)</f>
        <v>0</v>
      </c>
    </row>
    <row r="167" spans="1:63" x14ac:dyDescent="0.3">
      <c r="A167" t="s">
        <v>331</v>
      </c>
      <c r="B167" t="s">
        <v>161</v>
      </c>
      <c r="C167" t="s">
        <v>99</v>
      </c>
      <c r="D167">
        <v>46.9</v>
      </c>
      <c r="E167" t="s">
        <v>100</v>
      </c>
      <c r="F167" t="s">
        <v>100</v>
      </c>
      <c r="G167" t="s">
        <v>332</v>
      </c>
      <c r="H167" s="41" t="s">
        <v>178</v>
      </c>
      <c r="I167">
        <f>_xlfn.XLOOKUP(B167,Use_Code_Ranking!$A$4:$A$23,Use_Code_Ranking!$B$4:$B$23,9999)</f>
        <v>7</v>
      </c>
      <c r="J167">
        <f t="shared" ca="1" si="37"/>
        <v>1</v>
      </c>
      <c r="K167">
        <f t="shared" ca="1" si="38"/>
        <v>1</v>
      </c>
      <c r="L167">
        <f t="shared" ca="1" si="39"/>
        <v>0</v>
      </c>
      <c r="M167">
        <f t="shared" ca="1" si="40"/>
        <v>0</v>
      </c>
      <c r="N167" t="s">
        <v>51</v>
      </c>
      <c r="O167" t="str">
        <f t="shared" ca="1" si="49"/>
        <v/>
      </c>
      <c r="P167" t="str">
        <f t="shared" si="41"/>
        <v/>
      </c>
      <c r="Q167" t="str">
        <f t="shared" si="42"/>
        <v/>
      </c>
      <c r="R167" t="str">
        <f t="shared" si="43"/>
        <v/>
      </c>
      <c r="S167" t="str">
        <f t="shared" si="44"/>
        <v/>
      </c>
      <c r="U167" s="2" t="str">
        <f>IF(ISBLANK($T167),IF(S167="Irrigation","Irrigation",IF(R167="Irrigation","Irrigation",IF(Q167="Domestic","Domestic",IF(P167="Stockwatering","Stockwatering",IF(N167="IRRIGATION_AND_MUNICIPAL","Irrigation and Municipal",IF(O167="IRRIGATION_AND_DOMESTIC","Irrigation and Domestic Municipality",_xlfn.XLOOKUP(J167,Use_Code_Ranking!$B$4:$B$23,Use_Code_Ranking!$A$4:$A$23))))))),$T167)</f>
        <v>Irrigation and Municipal</v>
      </c>
      <c r="W167" s="23" t="str">
        <f ca="1"/>
        <v>A014393</v>
      </c>
      <c r="X167" s="4" t="str">
        <f t="shared" ca="1" si="50"/>
        <v>Irrigation</v>
      </c>
      <c r="Y167" t="str">
        <f t="shared" ca="1" si="45"/>
        <v>N</v>
      </c>
      <c r="Z167" s="2" t="str">
        <f t="shared" ca="1" si="46"/>
        <v>N</v>
      </c>
      <c r="AA167">
        <f t="shared" ca="1" si="51"/>
        <v>0</v>
      </c>
      <c r="AB167">
        <f t="shared" ca="1" si="51"/>
        <v>0</v>
      </c>
      <c r="AC167">
        <f t="shared" ca="1" si="51"/>
        <v>20</v>
      </c>
      <c r="AD167">
        <f t="shared" ca="1" si="47"/>
        <v>20</v>
      </c>
      <c r="AE167">
        <f t="shared" ca="1" si="35"/>
        <v>10</v>
      </c>
      <c r="AF167">
        <f t="shared" ca="1" si="35"/>
        <v>10</v>
      </c>
      <c r="AG167">
        <f t="shared" ca="1" si="36"/>
        <v>0</v>
      </c>
      <c r="AH167">
        <f t="shared" ca="1" si="52"/>
        <v>0</v>
      </c>
      <c r="AI167">
        <f t="shared" ca="1" si="52"/>
        <v>0</v>
      </c>
      <c r="AJ167">
        <f t="shared" ca="1" si="52"/>
        <v>20</v>
      </c>
      <c r="AK167">
        <f t="shared" ca="1" si="52"/>
        <v>20</v>
      </c>
      <c r="AL167">
        <f t="shared" ca="1" si="53"/>
        <v>0</v>
      </c>
      <c r="AM167" s="4" t="s">
        <v>103</v>
      </c>
      <c r="AZ167">
        <f ca="1">_xlfn.XLOOKUP($X167,Return_flow_table!$A$4:$A$25,Return_flow_table!B$4:B$25)</f>
        <v>0</v>
      </c>
      <c r="BA167">
        <f ca="1">_xlfn.XLOOKUP($X167,Return_flow_table!$A$4:$A$25,Return_flow_table!C$4:C$25)</f>
        <v>0</v>
      </c>
      <c r="BB167">
        <f ca="1">_xlfn.XLOOKUP($X167,Return_flow_table!$A$4:$A$25,Return_flow_table!D$4:D$25)</f>
        <v>20</v>
      </c>
      <c r="BC167">
        <f ca="1">_xlfn.XLOOKUP($X167,Return_flow_table!$A$4:$A$25,Return_flow_table!E$4:E$25)</f>
        <v>20</v>
      </c>
      <c r="BD167">
        <f ca="1">_xlfn.XLOOKUP($X167,Return_flow_table!$A$4:$A$25,Return_flow_table!F$4:F$25)</f>
        <v>10</v>
      </c>
      <c r="BE167">
        <f ca="1">_xlfn.XLOOKUP($X167,Return_flow_table!$A$4:$A$25,Return_flow_table!G$4:G$25)</f>
        <v>10</v>
      </c>
      <c r="BF167">
        <f ca="1">_xlfn.XLOOKUP($X167,Return_flow_table!$A$4:$A$25,Return_flow_table!H$4:H$25)</f>
        <v>0</v>
      </c>
      <c r="BG167">
        <f ca="1">_xlfn.XLOOKUP($X167,Return_flow_table!$A$4:$A$25,Return_flow_table!I$4:I$25)</f>
        <v>0</v>
      </c>
      <c r="BH167">
        <f ca="1">_xlfn.XLOOKUP($X167,Return_flow_table!$A$4:$A$25,Return_flow_table!J$4:J$25)</f>
        <v>0</v>
      </c>
      <c r="BI167">
        <f ca="1">_xlfn.XLOOKUP($X167,Return_flow_table!$A$4:$A$25,Return_flow_table!K$4:K$25)</f>
        <v>20</v>
      </c>
      <c r="BJ167">
        <f ca="1">_xlfn.XLOOKUP($X167,Return_flow_table!$A$4:$A$25,Return_flow_table!L$4:L$25)</f>
        <v>20</v>
      </c>
      <c r="BK167" s="2">
        <f ca="1">_xlfn.XLOOKUP($X167,Return_flow_table!$A$4:$A$25,Return_flow_table!M$4:M$25)</f>
        <v>0</v>
      </c>
    </row>
    <row r="168" spans="1:63" x14ac:dyDescent="0.3">
      <c r="A168" t="s">
        <v>331</v>
      </c>
      <c r="B168" t="s">
        <v>98</v>
      </c>
      <c r="C168" t="s">
        <v>99</v>
      </c>
      <c r="D168">
        <v>46.9</v>
      </c>
      <c r="E168" t="s">
        <v>100</v>
      </c>
      <c r="F168" t="s">
        <v>100</v>
      </c>
      <c r="G168" t="s">
        <v>332</v>
      </c>
      <c r="H168" s="41" t="s">
        <v>178</v>
      </c>
      <c r="I168">
        <f>_xlfn.XLOOKUP(B168,Use_Code_Ranking!$A$4:$A$23,Use_Code_Ranking!$B$4:$B$23,9999)</f>
        <v>1</v>
      </c>
      <c r="J168">
        <f t="shared" ca="1" si="37"/>
        <v>1</v>
      </c>
      <c r="K168">
        <f t="shared" ca="1" si="38"/>
        <v>1</v>
      </c>
      <c r="L168">
        <f t="shared" ca="1" si="39"/>
        <v>0</v>
      </c>
      <c r="M168">
        <f t="shared" ca="1" si="40"/>
        <v>0</v>
      </c>
      <c r="N168" t="s">
        <v>51</v>
      </c>
      <c r="O168" t="str">
        <f t="shared" ca="1" si="49"/>
        <v/>
      </c>
      <c r="P168" t="str">
        <f t="shared" si="41"/>
        <v/>
      </c>
      <c r="Q168" t="str">
        <f t="shared" si="42"/>
        <v/>
      </c>
      <c r="R168" t="str">
        <f t="shared" si="43"/>
        <v/>
      </c>
      <c r="S168" t="str">
        <f t="shared" si="44"/>
        <v/>
      </c>
      <c r="U168" s="2" t="str">
        <f>IF(ISBLANK($T168),IF(S168="Irrigation","Irrigation",IF(R168="Irrigation","Irrigation",IF(Q168="Domestic","Domestic",IF(P168="Stockwatering","Stockwatering",IF(N168="IRRIGATION_AND_MUNICIPAL","Irrigation and Municipal",IF(O168="IRRIGATION_AND_DOMESTIC","Irrigation and Domestic Municipality",_xlfn.XLOOKUP(J168,Use_Code_Ranking!$B$4:$B$23,Use_Code_Ranking!$A$4:$A$23))))))),$T168)</f>
        <v>Irrigation and Municipal</v>
      </c>
      <c r="W168" s="23" t="str">
        <f ca="1"/>
        <v>A014459</v>
      </c>
      <c r="X168" s="4" t="str">
        <f t="shared" ca="1" si="50"/>
        <v>Irrigation</v>
      </c>
      <c r="Y168" t="str">
        <f t="shared" ca="1" si="45"/>
        <v>N</v>
      </c>
      <c r="Z168" s="2" t="str">
        <f t="shared" ca="1" si="46"/>
        <v>N</v>
      </c>
      <c r="AA168">
        <f t="shared" ca="1" si="51"/>
        <v>0</v>
      </c>
      <c r="AB168">
        <f t="shared" ca="1" si="51"/>
        <v>0</v>
      </c>
      <c r="AC168">
        <f t="shared" ca="1" si="51"/>
        <v>20</v>
      </c>
      <c r="AD168">
        <f t="shared" ca="1" si="47"/>
        <v>20</v>
      </c>
      <c r="AE168">
        <f t="shared" ca="1" si="35"/>
        <v>10</v>
      </c>
      <c r="AF168">
        <f t="shared" ca="1" si="35"/>
        <v>10</v>
      </c>
      <c r="AG168">
        <f t="shared" ca="1" si="36"/>
        <v>0</v>
      </c>
      <c r="AH168">
        <f t="shared" ca="1" si="52"/>
        <v>0</v>
      </c>
      <c r="AI168">
        <f t="shared" ca="1" si="52"/>
        <v>0</v>
      </c>
      <c r="AJ168">
        <f t="shared" ca="1" si="52"/>
        <v>20</v>
      </c>
      <c r="AK168">
        <f t="shared" ca="1" si="52"/>
        <v>20</v>
      </c>
      <c r="AL168">
        <f t="shared" ca="1" si="53"/>
        <v>0</v>
      </c>
      <c r="AM168" s="4" t="s">
        <v>103</v>
      </c>
      <c r="AZ168">
        <f ca="1">_xlfn.XLOOKUP($X168,Return_flow_table!$A$4:$A$25,Return_flow_table!B$4:B$25)</f>
        <v>0</v>
      </c>
      <c r="BA168">
        <f ca="1">_xlfn.XLOOKUP($X168,Return_flow_table!$A$4:$A$25,Return_flow_table!C$4:C$25)</f>
        <v>0</v>
      </c>
      <c r="BB168">
        <f ca="1">_xlfn.XLOOKUP($X168,Return_flow_table!$A$4:$A$25,Return_flow_table!D$4:D$25)</f>
        <v>20</v>
      </c>
      <c r="BC168">
        <f ca="1">_xlfn.XLOOKUP($X168,Return_flow_table!$A$4:$A$25,Return_flow_table!E$4:E$25)</f>
        <v>20</v>
      </c>
      <c r="BD168">
        <f ca="1">_xlfn.XLOOKUP($X168,Return_flow_table!$A$4:$A$25,Return_flow_table!F$4:F$25)</f>
        <v>10</v>
      </c>
      <c r="BE168">
        <f ca="1">_xlfn.XLOOKUP($X168,Return_flow_table!$A$4:$A$25,Return_flow_table!G$4:G$25)</f>
        <v>10</v>
      </c>
      <c r="BF168">
        <f ca="1">_xlfn.XLOOKUP($X168,Return_flow_table!$A$4:$A$25,Return_flow_table!H$4:H$25)</f>
        <v>0</v>
      </c>
      <c r="BG168">
        <f ca="1">_xlfn.XLOOKUP($X168,Return_flow_table!$A$4:$A$25,Return_flow_table!I$4:I$25)</f>
        <v>0</v>
      </c>
      <c r="BH168">
        <f ca="1">_xlfn.XLOOKUP($X168,Return_flow_table!$A$4:$A$25,Return_flow_table!J$4:J$25)</f>
        <v>0</v>
      </c>
      <c r="BI168">
        <f ca="1">_xlfn.XLOOKUP($X168,Return_flow_table!$A$4:$A$25,Return_flow_table!K$4:K$25)</f>
        <v>20</v>
      </c>
      <c r="BJ168">
        <f ca="1">_xlfn.XLOOKUP($X168,Return_flow_table!$A$4:$A$25,Return_flow_table!L$4:L$25)</f>
        <v>20</v>
      </c>
      <c r="BK168" s="2">
        <f ca="1">_xlfn.XLOOKUP($X168,Return_flow_table!$A$4:$A$25,Return_flow_table!M$4:M$25)</f>
        <v>0</v>
      </c>
    </row>
    <row r="169" spans="1:63" x14ac:dyDescent="0.3">
      <c r="A169" t="s">
        <v>333</v>
      </c>
      <c r="B169" t="s">
        <v>98</v>
      </c>
      <c r="C169" t="s">
        <v>99</v>
      </c>
      <c r="D169">
        <v>24.2</v>
      </c>
      <c r="E169" t="s">
        <v>100</v>
      </c>
      <c r="F169" t="s">
        <v>100</v>
      </c>
      <c r="G169" t="s">
        <v>334</v>
      </c>
      <c r="H169" s="41" t="s">
        <v>102</v>
      </c>
      <c r="I169">
        <f>_xlfn.XLOOKUP(B169,Use_Code_Ranking!$A$4:$A$23,Use_Code_Ranking!$B$4:$B$23,9999)</f>
        <v>1</v>
      </c>
      <c r="J169">
        <f t="shared" ca="1" si="37"/>
        <v>1</v>
      </c>
      <c r="K169">
        <f t="shared" ca="1" si="38"/>
        <v>1</v>
      </c>
      <c r="L169">
        <f t="shared" ca="1" si="39"/>
        <v>0</v>
      </c>
      <c r="M169">
        <f t="shared" ca="1" si="40"/>
        <v>0</v>
      </c>
      <c r="N169" t="str">
        <f t="shared" ca="1" si="48"/>
        <v/>
      </c>
      <c r="O169" t="str">
        <f t="shared" ca="1" si="49"/>
        <v/>
      </c>
      <c r="P169" t="str">
        <f t="shared" si="41"/>
        <v/>
      </c>
      <c r="Q169" t="str">
        <f t="shared" si="42"/>
        <v/>
      </c>
      <c r="R169" t="str">
        <f t="shared" si="43"/>
        <v/>
      </c>
      <c r="S169" t="str">
        <f t="shared" si="44"/>
        <v/>
      </c>
      <c r="U169" s="2" t="str">
        <f ca="1">IF(ISBLANK($T169),IF(S169="Irrigation","Irrigation",IF(R169="Irrigation","Irrigation",IF(Q169="Domestic","Domestic",IF(P169="Stockwatering","Stockwatering",IF(N169="IRRIGATION_AND_MUNICIPAL","Irrigation and Municipal",IF(O169="IRRIGATION_AND_DOMESTIC","Irrigation and Domestic Municipality",_xlfn.XLOOKUP(J169,Use_Code_Ranking!$B$4:$B$23,Use_Code_Ranking!$A$4:$A$23))))))),$T169)</f>
        <v>Irrigation</v>
      </c>
      <c r="W169" s="23" t="str">
        <f ca="1"/>
        <v>A014466</v>
      </c>
      <c r="X169" s="4" t="str">
        <f t="shared" ca="1" si="50"/>
        <v>Irrigation</v>
      </c>
      <c r="Y169" t="str">
        <f t="shared" ca="1" si="45"/>
        <v>N</v>
      </c>
      <c r="Z169" s="2" t="str">
        <f t="shared" ca="1" si="46"/>
        <v>N</v>
      </c>
      <c r="AA169">
        <f t="shared" ca="1" si="51"/>
        <v>0</v>
      </c>
      <c r="AB169">
        <f t="shared" ca="1" si="51"/>
        <v>0</v>
      </c>
      <c r="AC169">
        <f t="shared" ca="1" si="51"/>
        <v>20</v>
      </c>
      <c r="AD169">
        <f t="shared" ca="1" si="47"/>
        <v>20</v>
      </c>
      <c r="AE169">
        <f t="shared" ca="1" si="35"/>
        <v>10</v>
      </c>
      <c r="AF169">
        <f t="shared" ca="1" si="35"/>
        <v>10</v>
      </c>
      <c r="AG169">
        <f t="shared" ca="1" si="36"/>
        <v>0</v>
      </c>
      <c r="AH169">
        <f t="shared" ca="1" si="52"/>
        <v>0</v>
      </c>
      <c r="AI169">
        <f t="shared" ca="1" si="52"/>
        <v>0</v>
      </c>
      <c r="AJ169">
        <f t="shared" ca="1" si="52"/>
        <v>20</v>
      </c>
      <c r="AK169">
        <f t="shared" ca="1" si="52"/>
        <v>20</v>
      </c>
      <c r="AL169">
        <f t="shared" ca="1" si="53"/>
        <v>0</v>
      </c>
      <c r="AM169" s="4" t="s">
        <v>103</v>
      </c>
      <c r="AZ169">
        <f ca="1">_xlfn.XLOOKUP($X169,Return_flow_table!$A$4:$A$25,Return_flow_table!B$4:B$25)</f>
        <v>0</v>
      </c>
      <c r="BA169">
        <f ca="1">_xlfn.XLOOKUP($X169,Return_flow_table!$A$4:$A$25,Return_flow_table!C$4:C$25)</f>
        <v>0</v>
      </c>
      <c r="BB169">
        <f ca="1">_xlfn.XLOOKUP($X169,Return_flow_table!$A$4:$A$25,Return_flow_table!D$4:D$25)</f>
        <v>20</v>
      </c>
      <c r="BC169">
        <f ca="1">_xlfn.XLOOKUP($X169,Return_flow_table!$A$4:$A$25,Return_flow_table!E$4:E$25)</f>
        <v>20</v>
      </c>
      <c r="BD169">
        <f ca="1">_xlfn.XLOOKUP($X169,Return_flow_table!$A$4:$A$25,Return_flow_table!F$4:F$25)</f>
        <v>10</v>
      </c>
      <c r="BE169">
        <f ca="1">_xlfn.XLOOKUP($X169,Return_flow_table!$A$4:$A$25,Return_flow_table!G$4:G$25)</f>
        <v>10</v>
      </c>
      <c r="BF169">
        <f ca="1">_xlfn.XLOOKUP($X169,Return_flow_table!$A$4:$A$25,Return_flow_table!H$4:H$25)</f>
        <v>0</v>
      </c>
      <c r="BG169">
        <f ca="1">_xlfn.XLOOKUP($X169,Return_flow_table!$A$4:$A$25,Return_flow_table!I$4:I$25)</f>
        <v>0</v>
      </c>
      <c r="BH169">
        <f ca="1">_xlfn.XLOOKUP($X169,Return_flow_table!$A$4:$A$25,Return_flow_table!J$4:J$25)</f>
        <v>0</v>
      </c>
      <c r="BI169">
        <f ca="1">_xlfn.XLOOKUP($X169,Return_flow_table!$A$4:$A$25,Return_flow_table!K$4:K$25)</f>
        <v>20</v>
      </c>
      <c r="BJ169">
        <f ca="1">_xlfn.XLOOKUP($X169,Return_flow_table!$A$4:$A$25,Return_flow_table!L$4:L$25)</f>
        <v>20</v>
      </c>
      <c r="BK169" s="2">
        <f ca="1">_xlfn.XLOOKUP($X169,Return_flow_table!$A$4:$A$25,Return_flow_table!M$4:M$25)</f>
        <v>0</v>
      </c>
    </row>
    <row r="170" spans="1:63" x14ac:dyDescent="0.3">
      <c r="A170" t="s">
        <v>335</v>
      </c>
      <c r="B170" t="s">
        <v>98</v>
      </c>
      <c r="C170" t="s">
        <v>99</v>
      </c>
      <c r="D170">
        <v>83.9</v>
      </c>
      <c r="E170" t="s">
        <v>100</v>
      </c>
      <c r="F170" t="s">
        <v>100</v>
      </c>
      <c r="G170" t="s">
        <v>336</v>
      </c>
      <c r="H170" s="41" t="s">
        <v>124</v>
      </c>
      <c r="I170">
        <f>_xlfn.XLOOKUP(B170,Use_Code_Ranking!$A$4:$A$23,Use_Code_Ranking!$B$4:$B$23,9999)</f>
        <v>1</v>
      </c>
      <c r="J170">
        <f t="shared" ca="1" si="37"/>
        <v>1</v>
      </c>
      <c r="K170">
        <f t="shared" ca="1" si="38"/>
        <v>1</v>
      </c>
      <c r="L170">
        <f t="shared" ca="1" si="39"/>
        <v>0</v>
      </c>
      <c r="M170">
        <f t="shared" ca="1" si="40"/>
        <v>0</v>
      </c>
      <c r="N170" t="str">
        <f t="shared" ca="1" si="48"/>
        <v/>
      </c>
      <c r="O170" t="str">
        <f t="shared" ca="1" si="49"/>
        <v/>
      </c>
      <c r="P170" t="str">
        <f t="shared" si="41"/>
        <v/>
      </c>
      <c r="Q170" t="str">
        <f t="shared" si="42"/>
        <v/>
      </c>
      <c r="R170" t="str">
        <f t="shared" si="43"/>
        <v/>
      </c>
      <c r="S170" t="str">
        <f t="shared" si="44"/>
        <v/>
      </c>
      <c r="U170" s="2" t="str">
        <f ca="1">IF(ISBLANK($T170),IF(S170="Irrigation","Irrigation",IF(R170="Irrigation","Irrigation",IF(Q170="Domestic","Domestic",IF(P170="Stockwatering","Stockwatering",IF(N170="IRRIGATION_AND_MUNICIPAL","Irrigation and Municipal",IF(O170="IRRIGATION_AND_DOMESTIC","Irrigation and Domestic Municipality",_xlfn.XLOOKUP(J170,Use_Code_Ranking!$B$4:$B$23,Use_Code_Ranking!$A$4:$A$23))))))),$T170)</f>
        <v>Irrigation</v>
      </c>
      <c r="W170" s="23" t="str">
        <f ca="1"/>
        <v>A014467</v>
      </c>
      <c r="X170" s="4" t="str">
        <f t="shared" ca="1" si="50"/>
        <v>Domestic</v>
      </c>
      <c r="Y170" t="str">
        <f t="shared" ca="1" si="45"/>
        <v>N</v>
      </c>
      <c r="Z170" s="2" t="str">
        <f t="shared" ca="1" si="46"/>
        <v>N</v>
      </c>
      <c r="AA170">
        <f t="shared" ca="1" si="51"/>
        <v>0</v>
      </c>
      <c r="AB170">
        <f t="shared" ca="1" si="51"/>
        <v>0</v>
      </c>
      <c r="AC170">
        <f t="shared" ca="1" si="51"/>
        <v>0</v>
      </c>
      <c r="AD170">
        <f t="shared" ca="1" si="47"/>
        <v>0</v>
      </c>
      <c r="AE170">
        <f t="shared" ca="1" si="35"/>
        <v>0</v>
      </c>
      <c r="AF170">
        <f t="shared" ca="1" si="35"/>
        <v>0</v>
      </c>
      <c r="AG170">
        <f t="shared" ca="1" si="36"/>
        <v>0</v>
      </c>
      <c r="AH170">
        <f t="shared" ca="1" si="52"/>
        <v>0</v>
      </c>
      <c r="AI170">
        <f t="shared" ca="1" si="52"/>
        <v>0</v>
      </c>
      <c r="AJ170">
        <f t="shared" ca="1" si="52"/>
        <v>0</v>
      </c>
      <c r="AK170">
        <f t="shared" ca="1" si="52"/>
        <v>0</v>
      </c>
      <c r="AL170">
        <f t="shared" ca="1" si="53"/>
        <v>0</v>
      </c>
      <c r="AM170" s="4" t="s">
        <v>103</v>
      </c>
      <c r="AZ170">
        <f ca="1">_xlfn.XLOOKUP($X170,Return_flow_table!$A$4:$A$25,Return_flow_table!B$4:B$25)</f>
        <v>0</v>
      </c>
      <c r="BA170">
        <f ca="1">_xlfn.XLOOKUP($X170,Return_flow_table!$A$4:$A$25,Return_flow_table!C$4:C$25)</f>
        <v>0</v>
      </c>
      <c r="BB170">
        <f ca="1">_xlfn.XLOOKUP($X170,Return_flow_table!$A$4:$A$25,Return_flow_table!D$4:D$25)</f>
        <v>0</v>
      </c>
      <c r="BC170">
        <f ca="1">_xlfn.XLOOKUP($X170,Return_flow_table!$A$4:$A$25,Return_flow_table!E$4:E$25)</f>
        <v>0</v>
      </c>
      <c r="BD170">
        <f ca="1">_xlfn.XLOOKUP($X170,Return_flow_table!$A$4:$A$25,Return_flow_table!F$4:F$25)</f>
        <v>0</v>
      </c>
      <c r="BE170">
        <f ca="1">_xlfn.XLOOKUP($X170,Return_flow_table!$A$4:$A$25,Return_flow_table!G$4:G$25)</f>
        <v>0</v>
      </c>
      <c r="BF170">
        <f ca="1">_xlfn.XLOOKUP($X170,Return_flow_table!$A$4:$A$25,Return_flow_table!H$4:H$25)</f>
        <v>0</v>
      </c>
      <c r="BG170">
        <f ca="1">_xlfn.XLOOKUP($X170,Return_flow_table!$A$4:$A$25,Return_flow_table!I$4:I$25)</f>
        <v>0</v>
      </c>
      <c r="BH170">
        <f ca="1">_xlfn.XLOOKUP($X170,Return_flow_table!$A$4:$A$25,Return_flow_table!J$4:J$25)</f>
        <v>0</v>
      </c>
      <c r="BI170">
        <f ca="1">_xlfn.XLOOKUP($X170,Return_flow_table!$A$4:$A$25,Return_flow_table!K$4:K$25)</f>
        <v>0</v>
      </c>
      <c r="BJ170">
        <f ca="1">_xlfn.XLOOKUP($X170,Return_flow_table!$A$4:$A$25,Return_flow_table!L$4:L$25)</f>
        <v>0</v>
      </c>
      <c r="BK170" s="2">
        <f ca="1">_xlfn.XLOOKUP($X170,Return_flow_table!$A$4:$A$25,Return_flow_table!M$4:M$25)</f>
        <v>0</v>
      </c>
    </row>
    <row r="171" spans="1:63" x14ac:dyDescent="0.3">
      <c r="A171" t="s">
        <v>337</v>
      </c>
      <c r="B171" t="s">
        <v>188</v>
      </c>
      <c r="C171" t="s">
        <v>99</v>
      </c>
      <c r="D171">
        <v>4.3</v>
      </c>
      <c r="E171" t="s">
        <v>100</v>
      </c>
      <c r="F171" t="s">
        <v>100</v>
      </c>
      <c r="G171" t="s">
        <v>338</v>
      </c>
      <c r="H171" s="41" t="s">
        <v>178</v>
      </c>
      <c r="I171">
        <f>_xlfn.XLOOKUP(B171,Use_Code_Ranking!$A$4:$A$23,Use_Code_Ranking!$B$4:$B$23,9999)</f>
        <v>12</v>
      </c>
      <c r="J171">
        <f t="shared" ca="1" si="37"/>
        <v>12</v>
      </c>
      <c r="K171">
        <f t="shared" ca="1" si="38"/>
        <v>0</v>
      </c>
      <c r="L171">
        <f t="shared" ca="1" si="39"/>
        <v>0</v>
      </c>
      <c r="M171">
        <f t="shared" ca="1" si="40"/>
        <v>0</v>
      </c>
      <c r="N171" t="str">
        <f t="shared" ca="1" si="48"/>
        <v/>
      </c>
      <c r="O171" t="str">
        <f t="shared" ca="1" si="49"/>
        <v/>
      </c>
      <c r="P171" t="str">
        <f t="shared" si="41"/>
        <v/>
      </c>
      <c r="Q171" t="str">
        <f t="shared" si="42"/>
        <v/>
      </c>
      <c r="R171" t="str">
        <f t="shared" si="43"/>
        <v/>
      </c>
      <c r="S171" t="str">
        <f t="shared" si="44"/>
        <v/>
      </c>
      <c r="U171" s="2" t="str">
        <f ca="1">IF(ISBLANK($T171),IF(S171="Irrigation","Irrigation",IF(R171="Irrigation","Irrigation",IF(Q171="Domestic","Domestic",IF(P171="Stockwatering","Stockwatering",IF(N171="IRRIGATION_AND_MUNICIPAL","Irrigation and Municipal",IF(O171="IRRIGATION_AND_DOMESTIC","Irrigation and Domestic Municipality",_xlfn.XLOOKUP(J171,Use_Code_Ranking!$B$4:$B$23,Use_Code_Ranking!$A$4:$A$23))))))),$T171)</f>
        <v>Fire Protection</v>
      </c>
      <c r="W171" s="23" t="str">
        <f ca="1"/>
        <v>A014513</v>
      </c>
      <c r="X171" s="4" t="str">
        <f t="shared" ca="1" si="50"/>
        <v>Stockwatering</v>
      </c>
      <c r="Y171" t="str">
        <f t="shared" ca="1" si="45"/>
        <v>N</v>
      </c>
      <c r="Z171" s="2" t="str">
        <f t="shared" ca="1" si="46"/>
        <v>N</v>
      </c>
      <c r="AA171">
        <f t="shared" ca="1" si="51"/>
        <v>0</v>
      </c>
      <c r="AB171">
        <f t="shared" ca="1" si="51"/>
        <v>0</v>
      </c>
      <c r="AC171">
        <f t="shared" ca="1" si="51"/>
        <v>0</v>
      </c>
      <c r="AD171">
        <f t="shared" ca="1" si="47"/>
        <v>0</v>
      </c>
      <c r="AE171">
        <f t="shared" ca="1" si="35"/>
        <v>0</v>
      </c>
      <c r="AF171">
        <f t="shared" ca="1" si="35"/>
        <v>0</v>
      </c>
      <c r="AG171">
        <f t="shared" ca="1" si="36"/>
        <v>0</v>
      </c>
      <c r="AH171">
        <f t="shared" ca="1" si="52"/>
        <v>0</v>
      </c>
      <c r="AI171">
        <f t="shared" ca="1" si="52"/>
        <v>0</v>
      </c>
      <c r="AJ171">
        <f t="shared" ca="1" si="52"/>
        <v>0</v>
      </c>
      <c r="AK171">
        <f t="shared" ca="1" si="52"/>
        <v>0</v>
      </c>
      <c r="AL171">
        <f t="shared" ca="1" si="53"/>
        <v>0</v>
      </c>
      <c r="AM171" s="4" t="s">
        <v>103</v>
      </c>
      <c r="AZ171">
        <f ca="1">_xlfn.XLOOKUP($X171,Return_flow_table!$A$4:$A$25,Return_flow_table!B$4:B$25)</f>
        <v>0</v>
      </c>
      <c r="BA171">
        <f ca="1">_xlfn.XLOOKUP($X171,Return_flow_table!$A$4:$A$25,Return_flow_table!C$4:C$25)</f>
        <v>0</v>
      </c>
      <c r="BB171">
        <f ca="1">_xlfn.XLOOKUP($X171,Return_flow_table!$A$4:$A$25,Return_flow_table!D$4:D$25)</f>
        <v>0</v>
      </c>
      <c r="BC171">
        <f ca="1">_xlfn.XLOOKUP($X171,Return_flow_table!$A$4:$A$25,Return_flow_table!E$4:E$25)</f>
        <v>0</v>
      </c>
      <c r="BD171">
        <f ca="1">_xlfn.XLOOKUP($X171,Return_flow_table!$A$4:$A$25,Return_flow_table!F$4:F$25)</f>
        <v>0</v>
      </c>
      <c r="BE171">
        <f ca="1">_xlfn.XLOOKUP($X171,Return_flow_table!$A$4:$A$25,Return_flow_table!G$4:G$25)</f>
        <v>0</v>
      </c>
      <c r="BF171">
        <f ca="1">_xlfn.XLOOKUP($X171,Return_flow_table!$A$4:$A$25,Return_flow_table!H$4:H$25)</f>
        <v>0</v>
      </c>
      <c r="BG171">
        <f ca="1">_xlfn.XLOOKUP($X171,Return_flow_table!$A$4:$A$25,Return_flow_table!I$4:I$25)</f>
        <v>0</v>
      </c>
      <c r="BH171">
        <f ca="1">_xlfn.XLOOKUP($X171,Return_flow_table!$A$4:$A$25,Return_flow_table!J$4:J$25)</f>
        <v>0</v>
      </c>
      <c r="BI171">
        <f ca="1">_xlfn.XLOOKUP($X171,Return_flow_table!$A$4:$A$25,Return_flow_table!K$4:K$25)</f>
        <v>0</v>
      </c>
      <c r="BJ171">
        <f ca="1">_xlfn.XLOOKUP($X171,Return_flow_table!$A$4:$A$25,Return_flow_table!L$4:L$25)</f>
        <v>0</v>
      </c>
      <c r="BK171" s="2">
        <f ca="1">_xlfn.XLOOKUP($X171,Return_flow_table!$A$4:$A$25,Return_flow_table!M$4:M$25)</f>
        <v>0</v>
      </c>
    </row>
    <row r="172" spans="1:63" x14ac:dyDescent="0.3">
      <c r="A172" t="s">
        <v>339</v>
      </c>
      <c r="B172" t="s">
        <v>154</v>
      </c>
      <c r="C172" t="s">
        <v>99</v>
      </c>
      <c r="D172">
        <v>259.10000000000002</v>
      </c>
      <c r="E172" t="s">
        <v>100</v>
      </c>
      <c r="F172" t="s">
        <v>100</v>
      </c>
      <c r="G172" t="s">
        <v>340</v>
      </c>
      <c r="H172" s="41" t="s">
        <v>145</v>
      </c>
      <c r="I172">
        <f>_xlfn.XLOOKUP(B172,Use_Code_Ranking!$A$4:$A$23,Use_Code_Ranking!$B$4:$B$23,9999)</f>
        <v>5</v>
      </c>
      <c r="J172">
        <f t="shared" ca="1" si="37"/>
        <v>1</v>
      </c>
      <c r="K172">
        <f t="shared" ca="1" si="38"/>
        <v>1</v>
      </c>
      <c r="L172">
        <f t="shared" ca="1" si="39"/>
        <v>0</v>
      </c>
      <c r="M172">
        <f t="shared" ca="1" si="40"/>
        <v>0</v>
      </c>
      <c r="N172" t="str">
        <f t="shared" ca="1" si="48"/>
        <v/>
      </c>
      <c r="O172" t="str">
        <f t="shared" ca="1" si="49"/>
        <v/>
      </c>
      <c r="P172" t="str">
        <f t="shared" si="41"/>
        <v/>
      </c>
      <c r="Q172" t="str">
        <f t="shared" si="42"/>
        <v/>
      </c>
      <c r="R172" t="str">
        <f t="shared" si="43"/>
        <v/>
      </c>
      <c r="S172" t="str">
        <f t="shared" si="44"/>
        <v/>
      </c>
      <c r="U172" s="2" t="str">
        <f ca="1">IF(ISBLANK($T172),IF(S172="Irrigation","Irrigation",IF(R172="Irrigation","Irrigation",IF(Q172="Domestic","Domestic",IF(P172="Stockwatering","Stockwatering",IF(N172="IRRIGATION_AND_MUNICIPAL","Irrigation and Municipal",IF(O172="IRRIGATION_AND_DOMESTIC","Irrigation and Domestic Municipality",_xlfn.XLOOKUP(J172,Use_Code_Ranking!$B$4:$B$23,Use_Code_Ranking!$A$4:$A$23))))))),$T172)</f>
        <v>Irrigation</v>
      </c>
      <c r="W172" s="23" t="str">
        <f ca="1"/>
        <v>A014539</v>
      </c>
      <c r="X172" s="4" t="str">
        <f t="shared" ca="1" si="50"/>
        <v>Irrigation</v>
      </c>
      <c r="Y172" t="str">
        <f t="shared" ca="1" si="45"/>
        <v>N</v>
      </c>
      <c r="Z172" s="2" t="str">
        <f t="shared" ca="1" si="46"/>
        <v>N</v>
      </c>
      <c r="AA172">
        <f t="shared" ca="1" si="51"/>
        <v>0</v>
      </c>
      <c r="AB172">
        <f t="shared" ca="1" si="51"/>
        <v>0</v>
      </c>
      <c r="AC172">
        <f t="shared" ca="1" si="51"/>
        <v>20</v>
      </c>
      <c r="AD172">
        <f t="shared" ca="1" si="47"/>
        <v>20</v>
      </c>
      <c r="AE172">
        <f t="shared" ca="1" si="35"/>
        <v>10</v>
      </c>
      <c r="AF172">
        <f t="shared" ca="1" si="35"/>
        <v>10</v>
      </c>
      <c r="AG172">
        <f t="shared" ca="1" si="36"/>
        <v>0</v>
      </c>
      <c r="AH172">
        <f t="shared" ca="1" si="52"/>
        <v>0</v>
      </c>
      <c r="AI172">
        <f t="shared" ca="1" si="52"/>
        <v>0</v>
      </c>
      <c r="AJ172">
        <f t="shared" ca="1" si="52"/>
        <v>20</v>
      </c>
      <c r="AK172">
        <f t="shared" ca="1" si="52"/>
        <v>20</v>
      </c>
      <c r="AL172">
        <f t="shared" ca="1" si="53"/>
        <v>0</v>
      </c>
      <c r="AM172" s="4" t="s">
        <v>103</v>
      </c>
      <c r="AZ172">
        <f ca="1">_xlfn.XLOOKUP($X172,Return_flow_table!$A$4:$A$25,Return_flow_table!B$4:B$25)</f>
        <v>0</v>
      </c>
      <c r="BA172">
        <f ca="1">_xlfn.XLOOKUP($X172,Return_flow_table!$A$4:$A$25,Return_flow_table!C$4:C$25)</f>
        <v>0</v>
      </c>
      <c r="BB172">
        <f ca="1">_xlfn.XLOOKUP($X172,Return_flow_table!$A$4:$A$25,Return_flow_table!D$4:D$25)</f>
        <v>20</v>
      </c>
      <c r="BC172">
        <f ca="1">_xlfn.XLOOKUP($X172,Return_flow_table!$A$4:$A$25,Return_flow_table!E$4:E$25)</f>
        <v>20</v>
      </c>
      <c r="BD172">
        <f ca="1">_xlfn.XLOOKUP($X172,Return_flow_table!$A$4:$A$25,Return_flow_table!F$4:F$25)</f>
        <v>10</v>
      </c>
      <c r="BE172">
        <f ca="1">_xlfn.XLOOKUP($X172,Return_flow_table!$A$4:$A$25,Return_flow_table!G$4:G$25)</f>
        <v>10</v>
      </c>
      <c r="BF172">
        <f ca="1">_xlfn.XLOOKUP($X172,Return_flow_table!$A$4:$A$25,Return_flow_table!H$4:H$25)</f>
        <v>0</v>
      </c>
      <c r="BG172">
        <f ca="1">_xlfn.XLOOKUP($X172,Return_flow_table!$A$4:$A$25,Return_flow_table!I$4:I$25)</f>
        <v>0</v>
      </c>
      <c r="BH172">
        <f ca="1">_xlfn.XLOOKUP($X172,Return_flow_table!$A$4:$A$25,Return_flow_table!J$4:J$25)</f>
        <v>0</v>
      </c>
      <c r="BI172">
        <f ca="1">_xlfn.XLOOKUP($X172,Return_flow_table!$A$4:$A$25,Return_flow_table!K$4:K$25)</f>
        <v>20</v>
      </c>
      <c r="BJ172">
        <f ca="1">_xlfn.XLOOKUP($X172,Return_flow_table!$A$4:$A$25,Return_flow_table!L$4:L$25)</f>
        <v>20</v>
      </c>
      <c r="BK172" s="2">
        <f ca="1">_xlfn.XLOOKUP($X172,Return_flow_table!$A$4:$A$25,Return_flow_table!M$4:M$25)</f>
        <v>0</v>
      </c>
    </row>
    <row r="173" spans="1:63" x14ac:dyDescent="0.3">
      <c r="A173" t="s">
        <v>339</v>
      </c>
      <c r="B173" t="s">
        <v>98</v>
      </c>
      <c r="C173" t="s">
        <v>99</v>
      </c>
      <c r="D173">
        <v>259.10000000000002</v>
      </c>
      <c r="E173" t="s">
        <v>100</v>
      </c>
      <c r="F173" t="s">
        <v>100</v>
      </c>
      <c r="G173" t="s">
        <v>340</v>
      </c>
      <c r="H173" s="41" t="s">
        <v>145</v>
      </c>
      <c r="I173">
        <f>_xlfn.XLOOKUP(B173,Use_Code_Ranking!$A$4:$A$23,Use_Code_Ranking!$B$4:$B$23,9999)</f>
        <v>1</v>
      </c>
      <c r="J173">
        <f t="shared" ca="1" si="37"/>
        <v>1</v>
      </c>
      <c r="K173">
        <f t="shared" ca="1" si="38"/>
        <v>1</v>
      </c>
      <c r="L173">
        <f t="shared" ca="1" si="39"/>
        <v>0</v>
      </c>
      <c r="M173">
        <f t="shared" ca="1" si="40"/>
        <v>0</v>
      </c>
      <c r="N173" t="str">
        <f t="shared" ca="1" si="48"/>
        <v/>
      </c>
      <c r="O173" t="str">
        <f t="shared" ca="1" si="49"/>
        <v/>
      </c>
      <c r="P173" t="str">
        <f t="shared" si="41"/>
        <v/>
      </c>
      <c r="Q173" t="str">
        <f t="shared" si="42"/>
        <v/>
      </c>
      <c r="R173" t="str">
        <f t="shared" si="43"/>
        <v/>
      </c>
      <c r="S173" t="str">
        <f t="shared" si="44"/>
        <v/>
      </c>
      <c r="U173" s="2" t="str">
        <f ca="1">IF(ISBLANK($T173),IF(S173="Irrigation","Irrigation",IF(R173="Irrigation","Irrigation",IF(Q173="Domestic","Domestic",IF(P173="Stockwatering","Stockwatering",IF(N173="IRRIGATION_AND_MUNICIPAL","Irrigation and Municipal",IF(O173="IRRIGATION_AND_DOMESTIC","Irrigation and Domestic Municipality",_xlfn.XLOOKUP(J173,Use_Code_Ranking!$B$4:$B$23,Use_Code_Ranking!$A$4:$A$23))))))),$T173)</f>
        <v>Irrigation</v>
      </c>
      <c r="W173" s="23" t="str">
        <f ca="1"/>
        <v>A014604</v>
      </c>
      <c r="X173" s="4" t="str">
        <f t="shared" ca="1" si="50"/>
        <v>Irrigation</v>
      </c>
      <c r="Y173" t="str">
        <f t="shared" ca="1" si="45"/>
        <v>N</v>
      </c>
      <c r="Z173" s="2" t="str">
        <f t="shared" ca="1" si="46"/>
        <v>N</v>
      </c>
      <c r="AA173">
        <f t="shared" ca="1" si="51"/>
        <v>0</v>
      </c>
      <c r="AB173">
        <f t="shared" ca="1" si="51"/>
        <v>0</v>
      </c>
      <c r="AC173">
        <f t="shared" ca="1" si="51"/>
        <v>20</v>
      </c>
      <c r="AD173">
        <f t="shared" ca="1" si="47"/>
        <v>20</v>
      </c>
      <c r="AE173">
        <f t="shared" ca="1" si="35"/>
        <v>10</v>
      </c>
      <c r="AF173">
        <f t="shared" ca="1" si="35"/>
        <v>10</v>
      </c>
      <c r="AG173">
        <f t="shared" ca="1" si="36"/>
        <v>0</v>
      </c>
      <c r="AH173">
        <f t="shared" ca="1" si="52"/>
        <v>0</v>
      </c>
      <c r="AI173">
        <f t="shared" ca="1" si="52"/>
        <v>0</v>
      </c>
      <c r="AJ173">
        <f t="shared" ca="1" si="52"/>
        <v>20</v>
      </c>
      <c r="AK173">
        <f t="shared" ca="1" si="52"/>
        <v>20</v>
      </c>
      <c r="AL173">
        <f t="shared" ca="1" si="53"/>
        <v>0</v>
      </c>
      <c r="AM173" s="4" t="s">
        <v>103</v>
      </c>
      <c r="AZ173">
        <f ca="1">_xlfn.XLOOKUP($X173,Return_flow_table!$A$4:$A$25,Return_flow_table!B$4:B$25)</f>
        <v>0</v>
      </c>
      <c r="BA173">
        <f ca="1">_xlfn.XLOOKUP($X173,Return_flow_table!$A$4:$A$25,Return_flow_table!C$4:C$25)</f>
        <v>0</v>
      </c>
      <c r="BB173">
        <f ca="1">_xlfn.XLOOKUP($X173,Return_flow_table!$A$4:$A$25,Return_flow_table!D$4:D$25)</f>
        <v>20</v>
      </c>
      <c r="BC173">
        <f ca="1">_xlfn.XLOOKUP($X173,Return_flow_table!$A$4:$A$25,Return_flow_table!E$4:E$25)</f>
        <v>20</v>
      </c>
      <c r="BD173">
        <f ca="1">_xlfn.XLOOKUP($X173,Return_flow_table!$A$4:$A$25,Return_flow_table!F$4:F$25)</f>
        <v>10</v>
      </c>
      <c r="BE173">
        <f ca="1">_xlfn.XLOOKUP($X173,Return_flow_table!$A$4:$A$25,Return_flow_table!G$4:G$25)</f>
        <v>10</v>
      </c>
      <c r="BF173">
        <f ca="1">_xlfn.XLOOKUP($X173,Return_flow_table!$A$4:$A$25,Return_flow_table!H$4:H$25)</f>
        <v>0</v>
      </c>
      <c r="BG173">
        <f ca="1">_xlfn.XLOOKUP($X173,Return_flow_table!$A$4:$A$25,Return_flow_table!I$4:I$25)</f>
        <v>0</v>
      </c>
      <c r="BH173">
        <f ca="1">_xlfn.XLOOKUP($X173,Return_flow_table!$A$4:$A$25,Return_flow_table!J$4:J$25)</f>
        <v>0</v>
      </c>
      <c r="BI173">
        <f ca="1">_xlfn.XLOOKUP($X173,Return_flow_table!$A$4:$A$25,Return_flow_table!K$4:K$25)</f>
        <v>20</v>
      </c>
      <c r="BJ173">
        <f ca="1">_xlfn.XLOOKUP($X173,Return_flow_table!$A$4:$A$25,Return_flow_table!L$4:L$25)</f>
        <v>20</v>
      </c>
      <c r="BK173" s="2">
        <f ca="1">_xlfn.XLOOKUP($X173,Return_flow_table!$A$4:$A$25,Return_flow_table!M$4:M$25)</f>
        <v>0</v>
      </c>
    </row>
    <row r="174" spans="1:63" x14ac:dyDescent="0.3">
      <c r="A174" t="s">
        <v>341</v>
      </c>
      <c r="B174" t="s">
        <v>98</v>
      </c>
      <c r="C174" t="s">
        <v>99</v>
      </c>
      <c r="D174">
        <v>64</v>
      </c>
      <c r="E174" t="s">
        <v>100</v>
      </c>
      <c r="F174" t="s">
        <v>100</v>
      </c>
      <c r="G174" t="s">
        <v>342</v>
      </c>
      <c r="H174" s="41" t="s">
        <v>102</v>
      </c>
      <c r="I174">
        <f>_xlfn.XLOOKUP(B174,Use_Code_Ranking!$A$4:$A$23,Use_Code_Ranking!$B$4:$B$23,9999)</f>
        <v>1</v>
      </c>
      <c r="J174">
        <f t="shared" ca="1" si="37"/>
        <v>1</v>
      </c>
      <c r="K174">
        <f t="shared" ca="1" si="38"/>
        <v>1</v>
      </c>
      <c r="L174">
        <f t="shared" ca="1" si="39"/>
        <v>0</v>
      </c>
      <c r="M174">
        <f t="shared" ca="1" si="40"/>
        <v>0</v>
      </c>
      <c r="N174" t="str">
        <f t="shared" ca="1" si="48"/>
        <v/>
      </c>
      <c r="O174" t="str">
        <f t="shared" ca="1" si="49"/>
        <v/>
      </c>
      <c r="P174" t="str">
        <f t="shared" si="41"/>
        <v/>
      </c>
      <c r="Q174" t="str">
        <f t="shared" si="42"/>
        <v/>
      </c>
      <c r="R174" t="str">
        <f t="shared" si="43"/>
        <v/>
      </c>
      <c r="S174" t="str">
        <f t="shared" si="44"/>
        <v/>
      </c>
      <c r="U174" s="2" t="str">
        <f ca="1">IF(ISBLANK($T174),IF(S174="Irrigation","Irrigation",IF(R174="Irrigation","Irrigation",IF(Q174="Domestic","Domestic",IF(P174="Stockwatering","Stockwatering",IF(N174="IRRIGATION_AND_MUNICIPAL","Irrigation and Municipal",IF(O174="IRRIGATION_AND_DOMESTIC","Irrigation and Domestic Municipality",_xlfn.XLOOKUP(J174,Use_Code_Ranking!$B$4:$B$23,Use_Code_Ranking!$A$4:$A$23))))))),$T174)</f>
        <v>Irrigation</v>
      </c>
      <c r="W174" s="23" t="str">
        <f ca="1"/>
        <v>A014624</v>
      </c>
      <c r="X174" s="4" t="str">
        <f t="shared" ca="1" si="50"/>
        <v>Irrigation</v>
      </c>
      <c r="Y174" t="str">
        <f t="shared" ca="1" si="45"/>
        <v>N</v>
      </c>
      <c r="Z174" s="2" t="str">
        <f t="shared" ca="1" si="46"/>
        <v>N</v>
      </c>
      <c r="AA174">
        <f t="shared" ca="1" si="51"/>
        <v>0</v>
      </c>
      <c r="AB174">
        <f t="shared" ca="1" si="51"/>
        <v>0</v>
      </c>
      <c r="AC174">
        <f t="shared" ca="1" si="51"/>
        <v>20</v>
      </c>
      <c r="AD174">
        <f t="shared" ca="1" si="47"/>
        <v>20</v>
      </c>
      <c r="AE174">
        <f t="shared" ca="1" si="35"/>
        <v>10</v>
      </c>
      <c r="AF174">
        <f t="shared" ca="1" si="35"/>
        <v>10</v>
      </c>
      <c r="AG174">
        <f t="shared" ca="1" si="36"/>
        <v>0</v>
      </c>
      <c r="AH174">
        <f t="shared" ca="1" si="52"/>
        <v>0</v>
      </c>
      <c r="AI174">
        <f t="shared" ca="1" si="52"/>
        <v>0</v>
      </c>
      <c r="AJ174">
        <f t="shared" ca="1" si="52"/>
        <v>20</v>
      </c>
      <c r="AK174">
        <f t="shared" ca="1" si="52"/>
        <v>20</v>
      </c>
      <c r="AL174">
        <f t="shared" ca="1" si="53"/>
        <v>0</v>
      </c>
      <c r="AM174" s="4" t="s">
        <v>103</v>
      </c>
      <c r="AZ174">
        <f ca="1">_xlfn.XLOOKUP($X174,Return_flow_table!$A$4:$A$25,Return_flow_table!B$4:B$25)</f>
        <v>0</v>
      </c>
      <c r="BA174">
        <f ca="1">_xlfn.XLOOKUP($X174,Return_flow_table!$A$4:$A$25,Return_flow_table!C$4:C$25)</f>
        <v>0</v>
      </c>
      <c r="BB174">
        <f ca="1">_xlfn.XLOOKUP($X174,Return_flow_table!$A$4:$A$25,Return_flow_table!D$4:D$25)</f>
        <v>20</v>
      </c>
      <c r="BC174">
        <f ca="1">_xlfn.XLOOKUP($X174,Return_flow_table!$A$4:$A$25,Return_flow_table!E$4:E$25)</f>
        <v>20</v>
      </c>
      <c r="BD174">
        <f ca="1">_xlfn.XLOOKUP($X174,Return_flow_table!$A$4:$A$25,Return_flow_table!F$4:F$25)</f>
        <v>10</v>
      </c>
      <c r="BE174">
        <f ca="1">_xlfn.XLOOKUP($X174,Return_flow_table!$A$4:$A$25,Return_flow_table!G$4:G$25)</f>
        <v>10</v>
      </c>
      <c r="BF174">
        <f ca="1">_xlfn.XLOOKUP($X174,Return_flow_table!$A$4:$A$25,Return_flow_table!H$4:H$25)</f>
        <v>0</v>
      </c>
      <c r="BG174">
        <f ca="1">_xlfn.XLOOKUP($X174,Return_flow_table!$A$4:$A$25,Return_flow_table!I$4:I$25)</f>
        <v>0</v>
      </c>
      <c r="BH174">
        <f ca="1">_xlfn.XLOOKUP($X174,Return_flow_table!$A$4:$A$25,Return_flow_table!J$4:J$25)</f>
        <v>0</v>
      </c>
      <c r="BI174">
        <f ca="1">_xlfn.XLOOKUP($X174,Return_flow_table!$A$4:$A$25,Return_flow_table!K$4:K$25)</f>
        <v>20</v>
      </c>
      <c r="BJ174">
        <f ca="1">_xlfn.XLOOKUP($X174,Return_flow_table!$A$4:$A$25,Return_flow_table!L$4:L$25)</f>
        <v>20</v>
      </c>
      <c r="BK174" s="2">
        <f ca="1">_xlfn.XLOOKUP($X174,Return_flow_table!$A$4:$A$25,Return_flow_table!M$4:M$25)</f>
        <v>0</v>
      </c>
    </row>
    <row r="175" spans="1:63" x14ac:dyDescent="0.3">
      <c r="A175" t="s">
        <v>343</v>
      </c>
      <c r="B175" t="s">
        <v>98</v>
      </c>
      <c r="C175" t="s">
        <v>99</v>
      </c>
      <c r="D175">
        <v>43</v>
      </c>
      <c r="E175" t="s">
        <v>100</v>
      </c>
      <c r="F175" t="s">
        <v>100</v>
      </c>
      <c r="G175" t="s">
        <v>344</v>
      </c>
      <c r="H175" s="41" t="s">
        <v>124</v>
      </c>
      <c r="I175">
        <f>_xlfn.XLOOKUP(B175,Use_Code_Ranking!$A$4:$A$23,Use_Code_Ranking!$B$4:$B$23,9999)</f>
        <v>1</v>
      </c>
      <c r="J175">
        <f t="shared" ca="1" si="37"/>
        <v>1</v>
      </c>
      <c r="K175">
        <f t="shared" ca="1" si="38"/>
        <v>1</v>
      </c>
      <c r="L175">
        <f t="shared" ca="1" si="39"/>
        <v>0</v>
      </c>
      <c r="M175">
        <f t="shared" ca="1" si="40"/>
        <v>0</v>
      </c>
      <c r="N175" t="str">
        <f t="shared" ca="1" si="48"/>
        <v/>
      </c>
      <c r="O175" t="str">
        <f t="shared" ca="1" si="49"/>
        <v/>
      </c>
      <c r="P175" t="str">
        <f t="shared" si="41"/>
        <v/>
      </c>
      <c r="Q175" t="str">
        <f t="shared" si="42"/>
        <v/>
      </c>
      <c r="R175" t="str">
        <f t="shared" si="43"/>
        <v/>
      </c>
      <c r="S175" t="str">
        <f t="shared" si="44"/>
        <v/>
      </c>
      <c r="U175" s="2" t="str">
        <f ca="1">IF(ISBLANK($T175),IF(S175="Irrigation","Irrigation",IF(R175="Irrigation","Irrigation",IF(Q175="Domestic","Domestic",IF(P175="Stockwatering","Stockwatering",IF(N175="IRRIGATION_AND_MUNICIPAL","Irrigation and Municipal",IF(O175="IRRIGATION_AND_DOMESTIC","Irrigation and Domestic Municipality",_xlfn.XLOOKUP(J175,Use_Code_Ranking!$B$4:$B$23,Use_Code_Ranking!$A$4:$A$23))))))),$T175)</f>
        <v>Irrigation</v>
      </c>
      <c r="W175" s="23" t="str">
        <f ca="1"/>
        <v>A014715</v>
      </c>
      <c r="X175" s="4" t="str">
        <f t="shared" ca="1" si="50"/>
        <v>Irrigation</v>
      </c>
      <c r="Y175" t="str">
        <f t="shared" ca="1" si="45"/>
        <v>N</v>
      </c>
      <c r="Z175" s="2" t="str">
        <f t="shared" ca="1" si="46"/>
        <v>N</v>
      </c>
      <c r="AA175">
        <f t="shared" ca="1" si="51"/>
        <v>0</v>
      </c>
      <c r="AB175">
        <f t="shared" ca="1" si="51"/>
        <v>0</v>
      </c>
      <c r="AC175">
        <f t="shared" ca="1" si="51"/>
        <v>20</v>
      </c>
      <c r="AD175">
        <f t="shared" ca="1" si="47"/>
        <v>20</v>
      </c>
      <c r="AE175">
        <f t="shared" ca="1" si="35"/>
        <v>10</v>
      </c>
      <c r="AF175">
        <f t="shared" ca="1" si="35"/>
        <v>10</v>
      </c>
      <c r="AG175">
        <f t="shared" ca="1" si="36"/>
        <v>0</v>
      </c>
      <c r="AH175">
        <f t="shared" ca="1" si="52"/>
        <v>0</v>
      </c>
      <c r="AI175">
        <f t="shared" ca="1" si="52"/>
        <v>0</v>
      </c>
      <c r="AJ175">
        <f t="shared" ca="1" si="52"/>
        <v>20</v>
      </c>
      <c r="AK175">
        <f t="shared" ca="1" si="52"/>
        <v>20</v>
      </c>
      <c r="AL175">
        <f t="shared" ca="1" si="53"/>
        <v>0</v>
      </c>
      <c r="AM175" s="4" t="s">
        <v>103</v>
      </c>
      <c r="AZ175">
        <f ca="1">_xlfn.XLOOKUP($X175,Return_flow_table!$A$4:$A$25,Return_flow_table!B$4:B$25)</f>
        <v>0</v>
      </c>
      <c r="BA175">
        <f ca="1">_xlfn.XLOOKUP($X175,Return_flow_table!$A$4:$A$25,Return_flow_table!C$4:C$25)</f>
        <v>0</v>
      </c>
      <c r="BB175">
        <f ca="1">_xlfn.XLOOKUP($X175,Return_flow_table!$A$4:$A$25,Return_flow_table!D$4:D$25)</f>
        <v>20</v>
      </c>
      <c r="BC175">
        <f ca="1">_xlfn.XLOOKUP($X175,Return_flow_table!$A$4:$A$25,Return_flow_table!E$4:E$25)</f>
        <v>20</v>
      </c>
      <c r="BD175">
        <f ca="1">_xlfn.XLOOKUP($X175,Return_flow_table!$A$4:$A$25,Return_flow_table!F$4:F$25)</f>
        <v>10</v>
      </c>
      <c r="BE175">
        <f ca="1">_xlfn.XLOOKUP($X175,Return_flow_table!$A$4:$A$25,Return_flow_table!G$4:G$25)</f>
        <v>10</v>
      </c>
      <c r="BF175">
        <f ca="1">_xlfn.XLOOKUP($X175,Return_flow_table!$A$4:$A$25,Return_flow_table!H$4:H$25)</f>
        <v>0</v>
      </c>
      <c r="BG175">
        <f ca="1">_xlfn.XLOOKUP($X175,Return_flow_table!$A$4:$A$25,Return_flow_table!I$4:I$25)</f>
        <v>0</v>
      </c>
      <c r="BH175">
        <f ca="1">_xlfn.XLOOKUP($X175,Return_flow_table!$A$4:$A$25,Return_flow_table!J$4:J$25)</f>
        <v>0</v>
      </c>
      <c r="BI175">
        <f ca="1">_xlfn.XLOOKUP($X175,Return_flow_table!$A$4:$A$25,Return_flow_table!K$4:K$25)</f>
        <v>20</v>
      </c>
      <c r="BJ175">
        <f ca="1">_xlfn.XLOOKUP($X175,Return_flow_table!$A$4:$A$25,Return_flow_table!L$4:L$25)</f>
        <v>20</v>
      </c>
      <c r="BK175" s="2">
        <f ca="1">_xlfn.XLOOKUP($X175,Return_flow_table!$A$4:$A$25,Return_flow_table!M$4:M$25)</f>
        <v>0</v>
      </c>
    </row>
    <row r="176" spans="1:63" x14ac:dyDescent="0.3">
      <c r="A176" t="s">
        <v>345</v>
      </c>
      <c r="B176" t="s">
        <v>98</v>
      </c>
      <c r="C176" t="s">
        <v>99</v>
      </c>
      <c r="D176">
        <v>76.8</v>
      </c>
      <c r="E176" t="s">
        <v>100</v>
      </c>
      <c r="F176" t="s">
        <v>100</v>
      </c>
      <c r="G176" t="s">
        <v>258</v>
      </c>
      <c r="H176" s="41" t="s">
        <v>106</v>
      </c>
      <c r="I176">
        <f>_xlfn.XLOOKUP(B176,Use_Code_Ranking!$A$4:$A$23,Use_Code_Ranking!$B$4:$B$23,9999)</f>
        <v>1</v>
      </c>
      <c r="J176">
        <f t="shared" ca="1" si="37"/>
        <v>1</v>
      </c>
      <c r="K176">
        <f t="shared" ca="1" si="38"/>
        <v>1</v>
      </c>
      <c r="L176">
        <f t="shared" ca="1" si="39"/>
        <v>0</v>
      </c>
      <c r="M176">
        <f t="shared" ca="1" si="40"/>
        <v>0</v>
      </c>
      <c r="N176" t="str">
        <f t="shared" ca="1" si="48"/>
        <v/>
      </c>
      <c r="O176" t="str">
        <f t="shared" ca="1" si="49"/>
        <v/>
      </c>
      <c r="P176" t="str">
        <f t="shared" si="41"/>
        <v/>
      </c>
      <c r="Q176" t="str">
        <f t="shared" si="42"/>
        <v/>
      </c>
      <c r="R176" t="str">
        <f t="shared" si="43"/>
        <v/>
      </c>
      <c r="S176" t="str">
        <f t="shared" si="44"/>
        <v/>
      </c>
      <c r="U176" s="2" t="str">
        <f ca="1">IF(ISBLANK($T176),IF(S176="Irrigation","Irrigation",IF(R176="Irrigation","Irrigation",IF(Q176="Domestic","Domestic",IF(P176="Stockwatering","Stockwatering",IF(N176="IRRIGATION_AND_MUNICIPAL","Irrigation and Municipal",IF(O176="IRRIGATION_AND_DOMESTIC","Irrigation and Domestic Municipality",_xlfn.XLOOKUP(J176,Use_Code_Ranking!$B$4:$B$23,Use_Code_Ranking!$A$4:$A$23))))))),$T176)</f>
        <v>Irrigation</v>
      </c>
      <c r="W176" s="23" t="str">
        <f ca="1"/>
        <v>A014720</v>
      </c>
      <c r="X176" s="4" t="str">
        <f t="shared" ca="1" si="50"/>
        <v>Irrigation</v>
      </c>
      <c r="Y176" t="str">
        <f t="shared" ca="1" si="45"/>
        <v>N</v>
      </c>
      <c r="Z176" s="2" t="str">
        <f t="shared" ca="1" si="46"/>
        <v>N</v>
      </c>
      <c r="AA176">
        <f t="shared" ca="1" si="51"/>
        <v>0</v>
      </c>
      <c r="AB176">
        <f t="shared" ca="1" si="51"/>
        <v>0</v>
      </c>
      <c r="AC176">
        <f t="shared" ca="1" si="51"/>
        <v>20</v>
      </c>
      <c r="AD176">
        <f t="shared" ca="1" si="47"/>
        <v>20</v>
      </c>
      <c r="AE176">
        <f t="shared" ca="1" si="35"/>
        <v>10</v>
      </c>
      <c r="AF176">
        <f t="shared" ca="1" si="35"/>
        <v>10</v>
      </c>
      <c r="AG176">
        <f t="shared" ca="1" si="36"/>
        <v>0</v>
      </c>
      <c r="AH176">
        <f t="shared" ca="1" si="52"/>
        <v>0</v>
      </c>
      <c r="AI176">
        <f t="shared" ca="1" si="52"/>
        <v>0</v>
      </c>
      <c r="AJ176">
        <f t="shared" ca="1" si="52"/>
        <v>20</v>
      </c>
      <c r="AK176">
        <f t="shared" ca="1" si="52"/>
        <v>20</v>
      </c>
      <c r="AL176">
        <f t="shared" ca="1" si="53"/>
        <v>0</v>
      </c>
      <c r="AM176" s="4" t="s">
        <v>103</v>
      </c>
      <c r="AZ176">
        <f ca="1">_xlfn.XLOOKUP($X176,Return_flow_table!$A$4:$A$25,Return_flow_table!B$4:B$25)</f>
        <v>0</v>
      </c>
      <c r="BA176">
        <f ca="1">_xlfn.XLOOKUP($X176,Return_flow_table!$A$4:$A$25,Return_flow_table!C$4:C$25)</f>
        <v>0</v>
      </c>
      <c r="BB176">
        <f ca="1">_xlfn.XLOOKUP($X176,Return_flow_table!$A$4:$A$25,Return_flow_table!D$4:D$25)</f>
        <v>20</v>
      </c>
      <c r="BC176">
        <f ca="1">_xlfn.XLOOKUP($X176,Return_flow_table!$A$4:$A$25,Return_flow_table!E$4:E$25)</f>
        <v>20</v>
      </c>
      <c r="BD176">
        <f ca="1">_xlfn.XLOOKUP($X176,Return_flow_table!$A$4:$A$25,Return_flow_table!F$4:F$25)</f>
        <v>10</v>
      </c>
      <c r="BE176">
        <f ca="1">_xlfn.XLOOKUP($X176,Return_flow_table!$A$4:$A$25,Return_flow_table!G$4:G$25)</f>
        <v>10</v>
      </c>
      <c r="BF176">
        <f ca="1">_xlfn.XLOOKUP($X176,Return_flow_table!$A$4:$A$25,Return_flow_table!H$4:H$25)</f>
        <v>0</v>
      </c>
      <c r="BG176">
        <f ca="1">_xlfn.XLOOKUP($X176,Return_flow_table!$A$4:$A$25,Return_flow_table!I$4:I$25)</f>
        <v>0</v>
      </c>
      <c r="BH176">
        <f ca="1">_xlfn.XLOOKUP($X176,Return_flow_table!$A$4:$A$25,Return_flow_table!J$4:J$25)</f>
        <v>0</v>
      </c>
      <c r="BI176">
        <f ca="1">_xlfn.XLOOKUP($X176,Return_flow_table!$A$4:$A$25,Return_flow_table!K$4:K$25)</f>
        <v>20</v>
      </c>
      <c r="BJ176">
        <f ca="1">_xlfn.XLOOKUP($X176,Return_flow_table!$A$4:$A$25,Return_flow_table!L$4:L$25)</f>
        <v>20</v>
      </c>
      <c r="BK176" s="2">
        <f ca="1">_xlfn.XLOOKUP($X176,Return_flow_table!$A$4:$A$25,Return_flow_table!M$4:M$25)</f>
        <v>0</v>
      </c>
    </row>
    <row r="177" spans="1:63" x14ac:dyDescent="0.3">
      <c r="A177" t="s">
        <v>346</v>
      </c>
      <c r="B177" t="s">
        <v>181</v>
      </c>
      <c r="C177" t="s">
        <v>99</v>
      </c>
      <c r="D177">
        <v>12</v>
      </c>
      <c r="E177" t="s">
        <v>100</v>
      </c>
      <c r="F177" t="s">
        <v>100</v>
      </c>
      <c r="G177" t="s">
        <v>347</v>
      </c>
      <c r="H177" s="41" t="s">
        <v>106</v>
      </c>
      <c r="I177">
        <f>_xlfn.XLOOKUP(B177,Use_Code_Ranking!$A$4:$A$23,Use_Code_Ranking!$B$4:$B$23,9999)</f>
        <v>9</v>
      </c>
      <c r="J177">
        <f t="shared" ca="1" si="37"/>
        <v>9</v>
      </c>
      <c r="K177">
        <f t="shared" ca="1" si="38"/>
        <v>0</v>
      </c>
      <c r="L177">
        <f t="shared" ca="1" si="39"/>
        <v>0</v>
      </c>
      <c r="M177">
        <f t="shared" ca="1" si="40"/>
        <v>0</v>
      </c>
      <c r="N177" t="str">
        <f t="shared" ca="1" si="48"/>
        <v/>
      </c>
      <c r="O177" t="str">
        <f t="shared" ca="1" si="49"/>
        <v/>
      </c>
      <c r="P177" t="str">
        <f t="shared" si="41"/>
        <v/>
      </c>
      <c r="Q177" t="str">
        <f t="shared" si="42"/>
        <v/>
      </c>
      <c r="R177" t="str">
        <f t="shared" si="43"/>
        <v/>
      </c>
      <c r="S177" t="str">
        <f t="shared" si="44"/>
        <v/>
      </c>
      <c r="U177" s="2" t="str">
        <f ca="1">IF(ISBLANK($T177),IF(S177="Irrigation","Irrigation",IF(R177="Irrigation","Irrigation",IF(Q177="Domestic","Domestic",IF(P177="Stockwatering","Stockwatering",IF(N177="IRRIGATION_AND_MUNICIPAL","Irrigation and Municipal",IF(O177="IRRIGATION_AND_DOMESTIC","Irrigation and Domestic Municipality",_xlfn.XLOOKUP(J177,Use_Code_Ranking!$B$4:$B$23,Use_Code_Ranking!$A$4:$A$23))))))),$T177)</f>
        <v>Recreational</v>
      </c>
      <c r="W177" s="23" t="str">
        <f ca="1"/>
        <v>A014747</v>
      </c>
      <c r="X177" s="4" t="str">
        <f t="shared" ca="1" si="50"/>
        <v>Irrigation</v>
      </c>
      <c r="Y177" t="str">
        <f t="shared" ca="1" si="45"/>
        <v>N</v>
      </c>
      <c r="Z177" s="2" t="str">
        <f t="shared" ca="1" si="46"/>
        <v>N</v>
      </c>
      <c r="AA177">
        <f t="shared" ca="1" si="51"/>
        <v>0</v>
      </c>
      <c r="AB177">
        <f t="shared" ca="1" si="51"/>
        <v>0</v>
      </c>
      <c r="AC177">
        <f t="shared" ca="1" si="51"/>
        <v>20</v>
      </c>
      <c r="AD177">
        <f t="shared" ca="1" si="47"/>
        <v>20</v>
      </c>
      <c r="AE177">
        <f t="shared" ca="1" si="35"/>
        <v>10</v>
      </c>
      <c r="AF177">
        <f t="shared" ca="1" si="35"/>
        <v>10</v>
      </c>
      <c r="AG177">
        <f t="shared" ca="1" si="36"/>
        <v>0</v>
      </c>
      <c r="AH177">
        <f t="shared" ca="1" si="52"/>
        <v>0</v>
      </c>
      <c r="AI177">
        <f t="shared" ca="1" si="52"/>
        <v>0</v>
      </c>
      <c r="AJ177">
        <f t="shared" ca="1" si="52"/>
        <v>20</v>
      </c>
      <c r="AK177">
        <f t="shared" ca="1" si="52"/>
        <v>20</v>
      </c>
      <c r="AL177">
        <f t="shared" ca="1" si="53"/>
        <v>0</v>
      </c>
      <c r="AM177" s="4" t="s">
        <v>103</v>
      </c>
      <c r="AZ177">
        <f ca="1">_xlfn.XLOOKUP($X177,Return_flow_table!$A$4:$A$25,Return_flow_table!B$4:B$25)</f>
        <v>0</v>
      </c>
      <c r="BA177">
        <f ca="1">_xlfn.XLOOKUP($X177,Return_flow_table!$A$4:$A$25,Return_flow_table!C$4:C$25)</f>
        <v>0</v>
      </c>
      <c r="BB177">
        <f ca="1">_xlfn.XLOOKUP($X177,Return_flow_table!$A$4:$A$25,Return_flow_table!D$4:D$25)</f>
        <v>20</v>
      </c>
      <c r="BC177">
        <f ca="1">_xlfn.XLOOKUP($X177,Return_flow_table!$A$4:$A$25,Return_flow_table!E$4:E$25)</f>
        <v>20</v>
      </c>
      <c r="BD177">
        <f ca="1">_xlfn.XLOOKUP($X177,Return_flow_table!$A$4:$A$25,Return_flow_table!F$4:F$25)</f>
        <v>10</v>
      </c>
      <c r="BE177">
        <f ca="1">_xlfn.XLOOKUP($X177,Return_flow_table!$A$4:$A$25,Return_flow_table!G$4:G$25)</f>
        <v>10</v>
      </c>
      <c r="BF177">
        <f ca="1">_xlfn.XLOOKUP($X177,Return_flow_table!$A$4:$A$25,Return_flow_table!H$4:H$25)</f>
        <v>0</v>
      </c>
      <c r="BG177">
        <f ca="1">_xlfn.XLOOKUP($X177,Return_flow_table!$A$4:$A$25,Return_flow_table!I$4:I$25)</f>
        <v>0</v>
      </c>
      <c r="BH177">
        <f ca="1">_xlfn.XLOOKUP($X177,Return_flow_table!$A$4:$A$25,Return_flow_table!J$4:J$25)</f>
        <v>0</v>
      </c>
      <c r="BI177">
        <f ca="1">_xlfn.XLOOKUP($X177,Return_flow_table!$A$4:$A$25,Return_flow_table!K$4:K$25)</f>
        <v>20</v>
      </c>
      <c r="BJ177">
        <f ca="1">_xlfn.XLOOKUP($X177,Return_flow_table!$A$4:$A$25,Return_flow_table!L$4:L$25)</f>
        <v>20</v>
      </c>
      <c r="BK177" s="2">
        <f ca="1">_xlfn.XLOOKUP($X177,Return_flow_table!$A$4:$A$25,Return_flow_table!M$4:M$25)</f>
        <v>0</v>
      </c>
    </row>
    <row r="178" spans="1:63" x14ac:dyDescent="0.3">
      <c r="A178" t="s">
        <v>346</v>
      </c>
      <c r="B178" t="s">
        <v>163</v>
      </c>
      <c r="C178" t="s">
        <v>99</v>
      </c>
      <c r="D178">
        <v>12</v>
      </c>
      <c r="E178" t="s">
        <v>100</v>
      </c>
      <c r="F178" t="s">
        <v>100</v>
      </c>
      <c r="G178" t="s">
        <v>347</v>
      </c>
      <c r="H178" s="41" t="s">
        <v>106</v>
      </c>
      <c r="I178">
        <f>_xlfn.XLOOKUP(B178,Use_Code_Ranking!$A$4:$A$23,Use_Code_Ranking!$B$4:$B$23,9999)</f>
        <v>14</v>
      </c>
      <c r="J178">
        <f t="shared" ca="1" si="37"/>
        <v>9</v>
      </c>
      <c r="K178">
        <f t="shared" ca="1" si="38"/>
        <v>0</v>
      </c>
      <c r="L178">
        <f t="shared" ca="1" si="39"/>
        <v>0</v>
      </c>
      <c r="M178">
        <f t="shared" ca="1" si="40"/>
        <v>0</v>
      </c>
      <c r="N178" t="str">
        <f t="shared" ca="1" si="48"/>
        <v/>
      </c>
      <c r="O178" t="str">
        <f t="shared" ca="1" si="49"/>
        <v/>
      </c>
      <c r="P178" t="str">
        <f t="shared" si="41"/>
        <v/>
      </c>
      <c r="Q178" t="str">
        <f t="shared" si="42"/>
        <v/>
      </c>
      <c r="R178" t="str">
        <f t="shared" si="43"/>
        <v/>
      </c>
      <c r="S178" t="str">
        <f t="shared" si="44"/>
        <v/>
      </c>
      <c r="U178" s="2" t="str">
        <f ca="1">IF(ISBLANK($T178),IF(S178="Irrigation","Irrigation",IF(R178="Irrigation","Irrigation",IF(Q178="Domestic","Domestic",IF(P178="Stockwatering","Stockwatering",IF(N178="IRRIGATION_AND_MUNICIPAL","Irrigation and Municipal",IF(O178="IRRIGATION_AND_DOMESTIC","Irrigation and Domestic Municipality",_xlfn.XLOOKUP(J178,Use_Code_Ranking!$B$4:$B$23,Use_Code_Ranking!$A$4:$A$23))))))),$T178)</f>
        <v>Recreational</v>
      </c>
      <c r="W178" s="23" t="str">
        <f ca="1"/>
        <v>A014749</v>
      </c>
      <c r="X178" s="4" t="str">
        <f t="shared" ca="1" si="50"/>
        <v>Irrigation</v>
      </c>
      <c r="Y178" t="str">
        <f t="shared" ca="1" si="45"/>
        <v>N</v>
      </c>
      <c r="Z178" s="2" t="str">
        <f t="shared" ca="1" si="46"/>
        <v>N</v>
      </c>
      <c r="AA178">
        <f t="shared" ca="1" si="51"/>
        <v>0</v>
      </c>
      <c r="AB178">
        <f t="shared" ca="1" si="51"/>
        <v>0</v>
      </c>
      <c r="AC178">
        <f t="shared" ca="1" si="51"/>
        <v>20</v>
      </c>
      <c r="AD178">
        <f t="shared" ca="1" si="47"/>
        <v>20</v>
      </c>
      <c r="AE178">
        <f t="shared" ca="1" si="35"/>
        <v>10</v>
      </c>
      <c r="AF178">
        <f t="shared" ca="1" si="35"/>
        <v>10</v>
      </c>
      <c r="AG178">
        <f t="shared" ca="1" si="36"/>
        <v>0</v>
      </c>
      <c r="AH178">
        <f t="shared" ca="1" si="52"/>
        <v>0</v>
      </c>
      <c r="AI178">
        <f t="shared" ca="1" si="52"/>
        <v>0</v>
      </c>
      <c r="AJ178">
        <f t="shared" ca="1" si="52"/>
        <v>20</v>
      </c>
      <c r="AK178">
        <f t="shared" ca="1" si="52"/>
        <v>20</v>
      </c>
      <c r="AL178">
        <f t="shared" ca="1" si="53"/>
        <v>0</v>
      </c>
      <c r="AM178" s="4" t="s">
        <v>103</v>
      </c>
      <c r="AZ178">
        <f ca="1">_xlfn.XLOOKUP($X178,Return_flow_table!$A$4:$A$25,Return_flow_table!B$4:B$25)</f>
        <v>0</v>
      </c>
      <c r="BA178">
        <f ca="1">_xlfn.XLOOKUP($X178,Return_flow_table!$A$4:$A$25,Return_flow_table!C$4:C$25)</f>
        <v>0</v>
      </c>
      <c r="BB178">
        <f ca="1">_xlfn.XLOOKUP($X178,Return_flow_table!$A$4:$A$25,Return_flow_table!D$4:D$25)</f>
        <v>20</v>
      </c>
      <c r="BC178">
        <f ca="1">_xlfn.XLOOKUP($X178,Return_flow_table!$A$4:$A$25,Return_flow_table!E$4:E$25)</f>
        <v>20</v>
      </c>
      <c r="BD178">
        <f ca="1">_xlfn.XLOOKUP($X178,Return_flow_table!$A$4:$A$25,Return_flow_table!F$4:F$25)</f>
        <v>10</v>
      </c>
      <c r="BE178">
        <f ca="1">_xlfn.XLOOKUP($X178,Return_flow_table!$A$4:$A$25,Return_flow_table!G$4:G$25)</f>
        <v>10</v>
      </c>
      <c r="BF178">
        <f ca="1">_xlfn.XLOOKUP($X178,Return_flow_table!$A$4:$A$25,Return_flow_table!H$4:H$25)</f>
        <v>0</v>
      </c>
      <c r="BG178">
        <f ca="1">_xlfn.XLOOKUP($X178,Return_flow_table!$A$4:$A$25,Return_flow_table!I$4:I$25)</f>
        <v>0</v>
      </c>
      <c r="BH178">
        <f ca="1">_xlfn.XLOOKUP($X178,Return_flow_table!$A$4:$A$25,Return_flow_table!J$4:J$25)</f>
        <v>0</v>
      </c>
      <c r="BI178">
        <f ca="1">_xlfn.XLOOKUP($X178,Return_flow_table!$A$4:$A$25,Return_flow_table!K$4:K$25)</f>
        <v>20</v>
      </c>
      <c r="BJ178">
        <f ca="1">_xlfn.XLOOKUP($X178,Return_flow_table!$A$4:$A$25,Return_flow_table!L$4:L$25)</f>
        <v>20</v>
      </c>
      <c r="BK178" s="2">
        <f ca="1">_xlfn.XLOOKUP($X178,Return_flow_table!$A$4:$A$25,Return_flow_table!M$4:M$25)</f>
        <v>0</v>
      </c>
    </row>
    <row r="179" spans="1:63" x14ac:dyDescent="0.3">
      <c r="A179" t="s">
        <v>346</v>
      </c>
      <c r="B179" t="s">
        <v>188</v>
      </c>
      <c r="C179" t="s">
        <v>99</v>
      </c>
      <c r="D179">
        <v>12</v>
      </c>
      <c r="E179" t="s">
        <v>100</v>
      </c>
      <c r="F179" t="s">
        <v>100</v>
      </c>
      <c r="G179" t="s">
        <v>347</v>
      </c>
      <c r="H179" s="41" t="s">
        <v>106</v>
      </c>
      <c r="I179">
        <f>_xlfn.XLOOKUP(B179,Use_Code_Ranking!$A$4:$A$23,Use_Code_Ranking!$B$4:$B$23,9999)</f>
        <v>12</v>
      </c>
      <c r="J179">
        <f t="shared" ca="1" si="37"/>
        <v>9</v>
      </c>
      <c r="K179">
        <f t="shared" ca="1" si="38"/>
        <v>0</v>
      </c>
      <c r="L179">
        <f t="shared" ca="1" si="39"/>
        <v>0</v>
      </c>
      <c r="M179">
        <f t="shared" ca="1" si="40"/>
        <v>0</v>
      </c>
      <c r="N179" t="str">
        <f t="shared" ca="1" si="48"/>
        <v/>
      </c>
      <c r="O179" t="str">
        <f t="shared" ca="1" si="49"/>
        <v/>
      </c>
      <c r="P179" t="str">
        <f t="shared" si="41"/>
        <v/>
      </c>
      <c r="Q179" t="str">
        <f t="shared" si="42"/>
        <v/>
      </c>
      <c r="R179" t="str">
        <f t="shared" si="43"/>
        <v/>
      </c>
      <c r="S179" t="str">
        <f t="shared" si="44"/>
        <v/>
      </c>
      <c r="U179" s="2" t="str">
        <f ca="1">IF(ISBLANK($T179),IF(S179="Irrigation","Irrigation",IF(R179="Irrigation","Irrigation",IF(Q179="Domestic","Domestic",IF(P179="Stockwatering","Stockwatering",IF(N179="IRRIGATION_AND_MUNICIPAL","Irrigation and Municipal",IF(O179="IRRIGATION_AND_DOMESTIC","Irrigation and Domestic Municipality",_xlfn.XLOOKUP(J179,Use_Code_Ranking!$B$4:$B$23,Use_Code_Ranking!$A$4:$A$23))))))),$T179)</f>
        <v>Recreational</v>
      </c>
      <c r="W179" s="23" t="str">
        <f ca="1"/>
        <v>A014750</v>
      </c>
      <c r="X179" s="4" t="str">
        <f t="shared" ca="1" si="50"/>
        <v>Irrigation</v>
      </c>
      <c r="Y179" t="str">
        <f t="shared" ca="1" si="45"/>
        <v>N</v>
      </c>
      <c r="Z179" s="2" t="str">
        <f t="shared" ca="1" si="46"/>
        <v>N</v>
      </c>
      <c r="AA179">
        <f t="shared" ca="1" si="51"/>
        <v>0</v>
      </c>
      <c r="AB179">
        <f t="shared" ca="1" si="51"/>
        <v>0</v>
      </c>
      <c r="AC179">
        <f t="shared" ca="1" si="51"/>
        <v>20</v>
      </c>
      <c r="AD179">
        <f t="shared" ca="1" si="47"/>
        <v>20</v>
      </c>
      <c r="AE179">
        <f t="shared" ca="1" si="35"/>
        <v>10</v>
      </c>
      <c r="AF179">
        <f t="shared" ca="1" si="35"/>
        <v>10</v>
      </c>
      <c r="AG179">
        <f t="shared" ca="1" si="36"/>
        <v>0</v>
      </c>
      <c r="AH179">
        <f t="shared" ca="1" si="52"/>
        <v>0</v>
      </c>
      <c r="AI179">
        <f t="shared" ca="1" si="52"/>
        <v>0</v>
      </c>
      <c r="AJ179">
        <f t="shared" ca="1" si="52"/>
        <v>20</v>
      </c>
      <c r="AK179">
        <f t="shared" ca="1" si="52"/>
        <v>20</v>
      </c>
      <c r="AL179">
        <f t="shared" ca="1" si="53"/>
        <v>0</v>
      </c>
      <c r="AM179" s="4" t="s">
        <v>103</v>
      </c>
      <c r="AZ179">
        <f ca="1">_xlfn.XLOOKUP($X179,Return_flow_table!$A$4:$A$25,Return_flow_table!B$4:B$25)</f>
        <v>0</v>
      </c>
      <c r="BA179">
        <f ca="1">_xlfn.XLOOKUP($X179,Return_flow_table!$A$4:$A$25,Return_flow_table!C$4:C$25)</f>
        <v>0</v>
      </c>
      <c r="BB179">
        <f ca="1">_xlfn.XLOOKUP($X179,Return_flow_table!$A$4:$A$25,Return_flow_table!D$4:D$25)</f>
        <v>20</v>
      </c>
      <c r="BC179">
        <f ca="1">_xlfn.XLOOKUP($X179,Return_flow_table!$A$4:$A$25,Return_flow_table!E$4:E$25)</f>
        <v>20</v>
      </c>
      <c r="BD179">
        <f ca="1">_xlfn.XLOOKUP($X179,Return_flow_table!$A$4:$A$25,Return_flow_table!F$4:F$25)</f>
        <v>10</v>
      </c>
      <c r="BE179">
        <f ca="1">_xlfn.XLOOKUP($X179,Return_flow_table!$A$4:$A$25,Return_flow_table!G$4:G$25)</f>
        <v>10</v>
      </c>
      <c r="BF179">
        <f ca="1">_xlfn.XLOOKUP($X179,Return_flow_table!$A$4:$A$25,Return_flow_table!H$4:H$25)</f>
        <v>0</v>
      </c>
      <c r="BG179">
        <f ca="1">_xlfn.XLOOKUP($X179,Return_flow_table!$A$4:$A$25,Return_flow_table!I$4:I$25)</f>
        <v>0</v>
      </c>
      <c r="BH179">
        <f ca="1">_xlfn.XLOOKUP($X179,Return_flow_table!$A$4:$A$25,Return_flow_table!J$4:J$25)</f>
        <v>0</v>
      </c>
      <c r="BI179">
        <f ca="1">_xlfn.XLOOKUP($X179,Return_flow_table!$A$4:$A$25,Return_flow_table!K$4:K$25)</f>
        <v>20</v>
      </c>
      <c r="BJ179">
        <f ca="1">_xlfn.XLOOKUP($X179,Return_flow_table!$A$4:$A$25,Return_flow_table!L$4:L$25)</f>
        <v>20</v>
      </c>
      <c r="BK179" s="2">
        <f ca="1">_xlfn.XLOOKUP($X179,Return_flow_table!$A$4:$A$25,Return_flow_table!M$4:M$25)</f>
        <v>0</v>
      </c>
    </row>
    <row r="180" spans="1:63" x14ac:dyDescent="0.3">
      <c r="A180" t="s">
        <v>348</v>
      </c>
      <c r="B180" t="s">
        <v>98</v>
      </c>
      <c r="C180" t="s">
        <v>99</v>
      </c>
      <c r="D180">
        <v>28</v>
      </c>
      <c r="E180" t="s">
        <v>100</v>
      </c>
      <c r="F180" t="s">
        <v>100</v>
      </c>
      <c r="G180" t="s">
        <v>349</v>
      </c>
      <c r="H180" s="41" t="s">
        <v>102</v>
      </c>
      <c r="I180">
        <f>_xlfn.XLOOKUP(B180,Use_Code_Ranking!$A$4:$A$23,Use_Code_Ranking!$B$4:$B$23,9999)</f>
        <v>1</v>
      </c>
      <c r="J180">
        <f t="shared" ca="1" si="37"/>
        <v>1</v>
      </c>
      <c r="K180">
        <f t="shared" ca="1" si="38"/>
        <v>1</v>
      </c>
      <c r="L180">
        <f t="shared" ca="1" si="39"/>
        <v>0</v>
      </c>
      <c r="M180">
        <f t="shared" ca="1" si="40"/>
        <v>0</v>
      </c>
      <c r="N180" t="str">
        <f t="shared" ca="1" si="48"/>
        <v/>
      </c>
      <c r="O180" t="str">
        <f t="shared" ca="1" si="49"/>
        <v/>
      </c>
      <c r="P180" t="str">
        <f t="shared" si="41"/>
        <v/>
      </c>
      <c r="Q180" t="str">
        <f t="shared" si="42"/>
        <v/>
      </c>
      <c r="R180" t="str">
        <f t="shared" si="43"/>
        <v/>
      </c>
      <c r="S180" t="str">
        <f t="shared" si="44"/>
        <v/>
      </c>
      <c r="U180" s="2" t="str">
        <f ca="1">IF(ISBLANK($T180),IF(S180="Irrigation","Irrigation",IF(R180="Irrigation","Irrigation",IF(Q180="Domestic","Domestic",IF(P180="Stockwatering","Stockwatering",IF(N180="IRRIGATION_AND_MUNICIPAL","Irrigation and Municipal",IF(O180="IRRIGATION_AND_DOMESTIC","Irrigation and Domestic Municipality",_xlfn.XLOOKUP(J180,Use_Code_Ranking!$B$4:$B$23,Use_Code_Ranking!$A$4:$A$23))))))),$T180)</f>
        <v>Irrigation</v>
      </c>
      <c r="W180" s="23" t="str">
        <f ca="1"/>
        <v>A014767</v>
      </c>
      <c r="X180" s="4" t="str">
        <f t="shared" ca="1" si="50"/>
        <v>Irrigation</v>
      </c>
      <c r="Y180" t="str">
        <f t="shared" ca="1" si="45"/>
        <v>N</v>
      </c>
      <c r="Z180" s="2" t="str">
        <f t="shared" ca="1" si="46"/>
        <v>N</v>
      </c>
      <c r="AA180">
        <f t="shared" ca="1" si="51"/>
        <v>0</v>
      </c>
      <c r="AB180">
        <f t="shared" ca="1" si="51"/>
        <v>0</v>
      </c>
      <c r="AC180">
        <f t="shared" ca="1" si="51"/>
        <v>20</v>
      </c>
      <c r="AD180">
        <f t="shared" ca="1" si="47"/>
        <v>20</v>
      </c>
      <c r="AE180">
        <f t="shared" ca="1" si="35"/>
        <v>10</v>
      </c>
      <c r="AF180">
        <f t="shared" ca="1" si="35"/>
        <v>10</v>
      </c>
      <c r="AG180">
        <f t="shared" ca="1" si="36"/>
        <v>0</v>
      </c>
      <c r="AH180">
        <f t="shared" ca="1" si="52"/>
        <v>0</v>
      </c>
      <c r="AI180">
        <f t="shared" ca="1" si="52"/>
        <v>0</v>
      </c>
      <c r="AJ180">
        <f t="shared" ca="1" si="52"/>
        <v>20</v>
      </c>
      <c r="AK180">
        <f t="shared" ca="1" si="52"/>
        <v>20</v>
      </c>
      <c r="AL180">
        <f t="shared" ca="1" si="53"/>
        <v>0</v>
      </c>
      <c r="AM180" s="4" t="s">
        <v>103</v>
      </c>
      <c r="AZ180">
        <f ca="1">_xlfn.XLOOKUP($X180,Return_flow_table!$A$4:$A$25,Return_flow_table!B$4:B$25)</f>
        <v>0</v>
      </c>
      <c r="BA180">
        <f ca="1">_xlfn.XLOOKUP($X180,Return_flow_table!$A$4:$A$25,Return_flow_table!C$4:C$25)</f>
        <v>0</v>
      </c>
      <c r="BB180">
        <f ca="1">_xlfn.XLOOKUP($X180,Return_flow_table!$A$4:$A$25,Return_flow_table!D$4:D$25)</f>
        <v>20</v>
      </c>
      <c r="BC180">
        <f ca="1">_xlfn.XLOOKUP($X180,Return_flow_table!$A$4:$A$25,Return_flow_table!E$4:E$25)</f>
        <v>20</v>
      </c>
      <c r="BD180">
        <f ca="1">_xlfn.XLOOKUP($X180,Return_flow_table!$A$4:$A$25,Return_flow_table!F$4:F$25)</f>
        <v>10</v>
      </c>
      <c r="BE180">
        <f ca="1">_xlfn.XLOOKUP($X180,Return_flow_table!$A$4:$A$25,Return_flow_table!G$4:G$25)</f>
        <v>10</v>
      </c>
      <c r="BF180">
        <f ca="1">_xlfn.XLOOKUP($X180,Return_flow_table!$A$4:$A$25,Return_flow_table!H$4:H$25)</f>
        <v>0</v>
      </c>
      <c r="BG180">
        <f ca="1">_xlfn.XLOOKUP($X180,Return_flow_table!$A$4:$A$25,Return_flow_table!I$4:I$25)</f>
        <v>0</v>
      </c>
      <c r="BH180">
        <f ca="1">_xlfn.XLOOKUP($X180,Return_flow_table!$A$4:$A$25,Return_flow_table!J$4:J$25)</f>
        <v>0</v>
      </c>
      <c r="BI180">
        <f ca="1">_xlfn.XLOOKUP($X180,Return_flow_table!$A$4:$A$25,Return_flow_table!K$4:K$25)</f>
        <v>20</v>
      </c>
      <c r="BJ180">
        <f ca="1">_xlfn.XLOOKUP($X180,Return_flow_table!$A$4:$A$25,Return_flow_table!L$4:L$25)</f>
        <v>20</v>
      </c>
      <c r="BK180" s="2">
        <f ca="1">_xlfn.XLOOKUP($X180,Return_flow_table!$A$4:$A$25,Return_flow_table!M$4:M$25)</f>
        <v>0</v>
      </c>
    </row>
    <row r="181" spans="1:63" x14ac:dyDescent="0.3">
      <c r="A181" t="s">
        <v>348</v>
      </c>
      <c r="B181" t="s">
        <v>181</v>
      </c>
      <c r="C181" t="s">
        <v>99</v>
      </c>
      <c r="D181">
        <v>28</v>
      </c>
      <c r="E181" t="s">
        <v>100</v>
      </c>
      <c r="F181" t="s">
        <v>100</v>
      </c>
      <c r="G181" t="s">
        <v>349</v>
      </c>
      <c r="H181" s="41" t="s">
        <v>102</v>
      </c>
      <c r="I181">
        <f>_xlfn.XLOOKUP(B181,Use_Code_Ranking!$A$4:$A$23,Use_Code_Ranking!$B$4:$B$23,9999)</f>
        <v>9</v>
      </c>
      <c r="J181">
        <f t="shared" ca="1" si="37"/>
        <v>1</v>
      </c>
      <c r="K181">
        <f t="shared" ca="1" si="38"/>
        <v>1</v>
      </c>
      <c r="L181">
        <f t="shared" ca="1" si="39"/>
        <v>0</v>
      </c>
      <c r="M181">
        <f t="shared" ca="1" si="40"/>
        <v>0</v>
      </c>
      <c r="N181" t="str">
        <f t="shared" ca="1" si="48"/>
        <v/>
      </c>
      <c r="O181" t="str">
        <f t="shared" ca="1" si="49"/>
        <v/>
      </c>
      <c r="P181" t="str">
        <f t="shared" si="41"/>
        <v/>
      </c>
      <c r="Q181" t="str">
        <f t="shared" si="42"/>
        <v/>
      </c>
      <c r="R181" t="str">
        <f t="shared" si="43"/>
        <v/>
      </c>
      <c r="S181" t="str">
        <f t="shared" si="44"/>
        <v/>
      </c>
      <c r="U181" s="2" t="str">
        <f ca="1">IF(ISBLANK($T181),IF(S181="Irrigation","Irrigation",IF(R181="Irrigation","Irrigation",IF(Q181="Domestic","Domestic",IF(P181="Stockwatering","Stockwatering",IF(N181="IRRIGATION_AND_MUNICIPAL","Irrigation and Municipal",IF(O181="IRRIGATION_AND_DOMESTIC","Irrigation and Domestic Municipality",_xlfn.XLOOKUP(J181,Use_Code_Ranking!$B$4:$B$23,Use_Code_Ranking!$A$4:$A$23))))))),$T181)</f>
        <v>Irrigation</v>
      </c>
      <c r="W181" s="23" t="str">
        <f ca="1"/>
        <v>A014777</v>
      </c>
      <c r="X181" s="4" t="str">
        <f t="shared" ca="1" si="50"/>
        <v>Irrigation</v>
      </c>
      <c r="Y181" t="str">
        <f t="shared" ca="1" si="45"/>
        <v>N</v>
      </c>
      <c r="Z181" s="2" t="str">
        <f t="shared" ca="1" si="46"/>
        <v>N</v>
      </c>
      <c r="AA181">
        <f t="shared" ca="1" si="51"/>
        <v>0</v>
      </c>
      <c r="AB181">
        <f t="shared" ca="1" si="51"/>
        <v>0</v>
      </c>
      <c r="AC181">
        <f t="shared" ca="1" si="51"/>
        <v>20</v>
      </c>
      <c r="AD181">
        <f t="shared" ca="1" si="47"/>
        <v>20</v>
      </c>
      <c r="AE181">
        <f t="shared" ca="1" si="35"/>
        <v>10</v>
      </c>
      <c r="AF181">
        <f t="shared" ca="1" si="35"/>
        <v>10</v>
      </c>
      <c r="AG181">
        <f t="shared" ca="1" si="36"/>
        <v>0</v>
      </c>
      <c r="AH181">
        <f t="shared" ca="1" si="52"/>
        <v>0</v>
      </c>
      <c r="AI181">
        <f t="shared" ca="1" si="52"/>
        <v>0</v>
      </c>
      <c r="AJ181">
        <f t="shared" ca="1" si="52"/>
        <v>20</v>
      </c>
      <c r="AK181">
        <f t="shared" ca="1" si="52"/>
        <v>20</v>
      </c>
      <c r="AL181">
        <f t="shared" ca="1" si="53"/>
        <v>0</v>
      </c>
      <c r="AM181" s="4" t="s">
        <v>103</v>
      </c>
      <c r="AZ181">
        <f ca="1">_xlfn.XLOOKUP($X181,Return_flow_table!$A$4:$A$25,Return_flow_table!B$4:B$25)</f>
        <v>0</v>
      </c>
      <c r="BA181">
        <f ca="1">_xlfn.XLOOKUP($X181,Return_flow_table!$A$4:$A$25,Return_flow_table!C$4:C$25)</f>
        <v>0</v>
      </c>
      <c r="BB181">
        <f ca="1">_xlfn.XLOOKUP($X181,Return_flow_table!$A$4:$A$25,Return_flow_table!D$4:D$25)</f>
        <v>20</v>
      </c>
      <c r="BC181">
        <f ca="1">_xlfn.XLOOKUP($X181,Return_flow_table!$A$4:$A$25,Return_flow_table!E$4:E$25)</f>
        <v>20</v>
      </c>
      <c r="BD181">
        <f ca="1">_xlfn.XLOOKUP($X181,Return_flow_table!$A$4:$A$25,Return_flow_table!F$4:F$25)</f>
        <v>10</v>
      </c>
      <c r="BE181">
        <f ca="1">_xlfn.XLOOKUP($X181,Return_flow_table!$A$4:$A$25,Return_flow_table!G$4:G$25)</f>
        <v>10</v>
      </c>
      <c r="BF181">
        <f ca="1">_xlfn.XLOOKUP($X181,Return_flow_table!$A$4:$A$25,Return_flow_table!H$4:H$25)</f>
        <v>0</v>
      </c>
      <c r="BG181">
        <f ca="1">_xlfn.XLOOKUP($X181,Return_flow_table!$A$4:$A$25,Return_flow_table!I$4:I$25)</f>
        <v>0</v>
      </c>
      <c r="BH181">
        <f ca="1">_xlfn.XLOOKUP($X181,Return_flow_table!$A$4:$A$25,Return_flow_table!J$4:J$25)</f>
        <v>0</v>
      </c>
      <c r="BI181">
        <f ca="1">_xlfn.XLOOKUP($X181,Return_flow_table!$A$4:$A$25,Return_flow_table!K$4:K$25)</f>
        <v>20</v>
      </c>
      <c r="BJ181">
        <f ca="1">_xlfn.XLOOKUP($X181,Return_flow_table!$A$4:$A$25,Return_flow_table!L$4:L$25)</f>
        <v>20</v>
      </c>
      <c r="BK181" s="2">
        <f ca="1">_xlfn.XLOOKUP($X181,Return_flow_table!$A$4:$A$25,Return_flow_table!M$4:M$25)</f>
        <v>0</v>
      </c>
    </row>
    <row r="182" spans="1:63" x14ac:dyDescent="0.3">
      <c r="A182" t="s">
        <v>348</v>
      </c>
      <c r="B182" t="s">
        <v>154</v>
      </c>
      <c r="C182" t="s">
        <v>99</v>
      </c>
      <c r="D182">
        <v>28</v>
      </c>
      <c r="E182" t="s">
        <v>100</v>
      </c>
      <c r="F182" t="s">
        <v>100</v>
      </c>
      <c r="G182" t="s">
        <v>349</v>
      </c>
      <c r="H182" s="41" t="s">
        <v>102</v>
      </c>
      <c r="I182">
        <f>_xlfn.XLOOKUP(B182,Use_Code_Ranking!$A$4:$A$23,Use_Code_Ranking!$B$4:$B$23,9999)</f>
        <v>5</v>
      </c>
      <c r="J182">
        <f t="shared" ca="1" si="37"/>
        <v>1</v>
      </c>
      <c r="K182">
        <f t="shared" ca="1" si="38"/>
        <v>1</v>
      </c>
      <c r="L182">
        <f t="shared" ca="1" si="39"/>
        <v>0</v>
      </c>
      <c r="M182">
        <f t="shared" ca="1" si="40"/>
        <v>0</v>
      </c>
      <c r="N182" t="str">
        <f t="shared" ca="1" si="48"/>
        <v/>
      </c>
      <c r="O182" t="str">
        <f t="shared" ca="1" si="49"/>
        <v/>
      </c>
      <c r="P182" t="str">
        <f t="shared" si="41"/>
        <v/>
      </c>
      <c r="Q182" t="str">
        <f t="shared" si="42"/>
        <v/>
      </c>
      <c r="R182" t="str">
        <f t="shared" si="43"/>
        <v/>
      </c>
      <c r="S182" t="str">
        <f t="shared" si="44"/>
        <v/>
      </c>
      <c r="U182" s="2" t="str">
        <f ca="1">IF(ISBLANK($T182),IF(S182="Irrigation","Irrigation",IF(R182="Irrigation","Irrigation",IF(Q182="Domestic","Domestic",IF(P182="Stockwatering","Stockwatering",IF(N182="IRRIGATION_AND_MUNICIPAL","Irrigation and Municipal",IF(O182="IRRIGATION_AND_DOMESTIC","Irrigation and Domestic Municipality",_xlfn.XLOOKUP(J182,Use_Code_Ranking!$B$4:$B$23,Use_Code_Ranking!$A$4:$A$23))))))),$T182)</f>
        <v>Irrigation</v>
      </c>
      <c r="W182" s="23" t="str">
        <f ca="1"/>
        <v>A014797</v>
      </c>
      <c r="X182" s="4" t="str">
        <f t="shared" ca="1" si="50"/>
        <v>Irrigation</v>
      </c>
      <c r="Y182" t="str">
        <f t="shared" ca="1" si="45"/>
        <v>N</v>
      </c>
      <c r="Z182" s="2" t="str">
        <f t="shared" ca="1" si="46"/>
        <v>N</v>
      </c>
      <c r="AA182">
        <f t="shared" ca="1" si="51"/>
        <v>0</v>
      </c>
      <c r="AB182">
        <f t="shared" ca="1" si="51"/>
        <v>0</v>
      </c>
      <c r="AC182">
        <f t="shared" ca="1" si="51"/>
        <v>20</v>
      </c>
      <c r="AD182">
        <f t="shared" ca="1" si="47"/>
        <v>20</v>
      </c>
      <c r="AE182">
        <f t="shared" ca="1" si="35"/>
        <v>10</v>
      </c>
      <c r="AF182">
        <f t="shared" ca="1" si="35"/>
        <v>10</v>
      </c>
      <c r="AG182">
        <f t="shared" ca="1" si="36"/>
        <v>0</v>
      </c>
      <c r="AH182">
        <f t="shared" ca="1" si="52"/>
        <v>0</v>
      </c>
      <c r="AI182">
        <f t="shared" ca="1" si="52"/>
        <v>0</v>
      </c>
      <c r="AJ182">
        <f t="shared" ca="1" si="52"/>
        <v>20</v>
      </c>
      <c r="AK182">
        <f t="shared" ca="1" si="52"/>
        <v>20</v>
      </c>
      <c r="AL182">
        <f t="shared" ca="1" si="53"/>
        <v>0</v>
      </c>
      <c r="AM182" s="4" t="s">
        <v>103</v>
      </c>
      <c r="AZ182">
        <f ca="1">_xlfn.XLOOKUP($X182,Return_flow_table!$A$4:$A$25,Return_flow_table!B$4:B$25)</f>
        <v>0</v>
      </c>
      <c r="BA182">
        <f ca="1">_xlfn.XLOOKUP($X182,Return_flow_table!$A$4:$A$25,Return_flow_table!C$4:C$25)</f>
        <v>0</v>
      </c>
      <c r="BB182">
        <f ca="1">_xlfn.XLOOKUP($X182,Return_flow_table!$A$4:$A$25,Return_flow_table!D$4:D$25)</f>
        <v>20</v>
      </c>
      <c r="BC182">
        <f ca="1">_xlfn.XLOOKUP($X182,Return_flow_table!$A$4:$A$25,Return_flow_table!E$4:E$25)</f>
        <v>20</v>
      </c>
      <c r="BD182">
        <f ca="1">_xlfn.XLOOKUP($X182,Return_flow_table!$A$4:$A$25,Return_flow_table!F$4:F$25)</f>
        <v>10</v>
      </c>
      <c r="BE182">
        <f ca="1">_xlfn.XLOOKUP($X182,Return_flow_table!$A$4:$A$25,Return_flow_table!G$4:G$25)</f>
        <v>10</v>
      </c>
      <c r="BF182">
        <f ca="1">_xlfn.XLOOKUP($X182,Return_flow_table!$A$4:$A$25,Return_flow_table!H$4:H$25)</f>
        <v>0</v>
      </c>
      <c r="BG182">
        <f ca="1">_xlfn.XLOOKUP($X182,Return_flow_table!$A$4:$A$25,Return_flow_table!I$4:I$25)</f>
        <v>0</v>
      </c>
      <c r="BH182">
        <f ca="1">_xlfn.XLOOKUP($X182,Return_flow_table!$A$4:$A$25,Return_flow_table!J$4:J$25)</f>
        <v>0</v>
      </c>
      <c r="BI182">
        <f ca="1">_xlfn.XLOOKUP($X182,Return_flow_table!$A$4:$A$25,Return_flow_table!K$4:K$25)</f>
        <v>20</v>
      </c>
      <c r="BJ182">
        <f ca="1">_xlfn.XLOOKUP($X182,Return_flow_table!$A$4:$A$25,Return_flow_table!L$4:L$25)</f>
        <v>20</v>
      </c>
      <c r="BK182" s="2">
        <f ca="1">_xlfn.XLOOKUP($X182,Return_flow_table!$A$4:$A$25,Return_flow_table!M$4:M$25)</f>
        <v>0</v>
      </c>
    </row>
    <row r="183" spans="1:63" x14ac:dyDescent="0.3">
      <c r="A183" t="s">
        <v>350</v>
      </c>
      <c r="B183" t="s">
        <v>181</v>
      </c>
      <c r="C183" t="s">
        <v>99</v>
      </c>
      <c r="D183">
        <v>0.5</v>
      </c>
      <c r="E183" t="s">
        <v>100</v>
      </c>
      <c r="F183" t="s">
        <v>100</v>
      </c>
      <c r="G183" t="s">
        <v>351</v>
      </c>
      <c r="H183" s="41" t="s">
        <v>178</v>
      </c>
      <c r="I183">
        <f>_xlfn.XLOOKUP(B183,Use_Code_Ranking!$A$4:$A$23,Use_Code_Ranking!$B$4:$B$23,9999)</f>
        <v>9</v>
      </c>
      <c r="J183">
        <f t="shared" ca="1" si="37"/>
        <v>3</v>
      </c>
      <c r="K183">
        <f t="shared" ca="1" si="38"/>
        <v>0</v>
      </c>
      <c r="L183">
        <f t="shared" ca="1" si="39"/>
        <v>0</v>
      </c>
      <c r="M183">
        <f t="shared" ca="1" si="40"/>
        <v>1</v>
      </c>
      <c r="N183" t="str">
        <f t="shared" ca="1" si="48"/>
        <v/>
      </c>
      <c r="O183" t="str">
        <f t="shared" ca="1" si="49"/>
        <v/>
      </c>
      <c r="P183" t="str">
        <f t="shared" si="41"/>
        <v/>
      </c>
      <c r="Q183" t="str">
        <f t="shared" si="42"/>
        <v/>
      </c>
      <c r="R183" t="str">
        <f t="shared" si="43"/>
        <v/>
      </c>
      <c r="S183" t="str">
        <f t="shared" si="44"/>
        <v/>
      </c>
      <c r="U183" s="2" t="str">
        <f ca="1">IF(ISBLANK($T183),IF(S183="Irrigation","Irrigation",IF(R183="Irrigation","Irrigation",IF(Q183="Domestic","Domestic",IF(P183="Stockwatering","Stockwatering",IF(N183="IRRIGATION_AND_MUNICIPAL","Irrigation and Municipal",IF(O183="IRRIGATION_AND_DOMESTIC","Irrigation and Domestic Municipality",_xlfn.XLOOKUP(J183,Use_Code_Ranking!$B$4:$B$23,Use_Code_Ranking!$A$4:$A$23))))))),$T183)</f>
        <v>Domestic</v>
      </c>
      <c r="W183" s="23" t="str">
        <f ca="1"/>
        <v>A014826</v>
      </c>
      <c r="X183" s="4" t="str">
        <f t="shared" ca="1" si="50"/>
        <v>Recreational</v>
      </c>
      <c r="Y183" t="str">
        <f t="shared" ca="1" si="45"/>
        <v>Y</v>
      </c>
      <c r="Z183" s="2" t="str">
        <f t="shared" ca="1" si="46"/>
        <v>N</v>
      </c>
      <c r="AA183">
        <f t="shared" ca="1" si="51"/>
        <v>100</v>
      </c>
      <c r="AB183">
        <f t="shared" ca="1" si="51"/>
        <v>100</v>
      </c>
      <c r="AC183">
        <f t="shared" ca="1" si="51"/>
        <v>100</v>
      </c>
      <c r="AD183">
        <f t="shared" ca="1" si="47"/>
        <v>100</v>
      </c>
      <c r="AE183">
        <f t="shared" ca="1" si="35"/>
        <v>100</v>
      </c>
      <c r="AF183">
        <f t="shared" ca="1" si="35"/>
        <v>100</v>
      </c>
      <c r="AG183">
        <f t="shared" ca="1" si="36"/>
        <v>100</v>
      </c>
      <c r="AH183">
        <f t="shared" ca="1" si="52"/>
        <v>100</v>
      </c>
      <c r="AI183">
        <f t="shared" ca="1" si="52"/>
        <v>100</v>
      </c>
      <c r="AJ183">
        <f t="shared" ca="1" si="52"/>
        <v>100</v>
      </c>
      <c r="AK183">
        <f t="shared" ca="1" si="52"/>
        <v>100</v>
      </c>
      <c r="AL183">
        <f t="shared" ca="1" si="53"/>
        <v>100</v>
      </c>
      <c r="AM183" s="4" t="s">
        <v>103</v>
      </c>
      <c r="AZ183">
        <f ca="1">_xlfn.XLOOKUP($X183,Return_flow_table!$A$4:$A$25,Return_flow_table!B$4:B$25)</f>
        <v>100</v>
      </c>
      <c r="BA183">
        <f ca="1">_xlfn.XLOOKUP($X183,Return_flow_table!$A$4:$A$25,Return_flow_table!C$4:C$25)</f>
        <v>100</v>
      </c>
      <c r="BB183">
        <f ca="1">_xlfn.XLOOKUP($X183,Return_flow_table!$A$4:$A$25,Return_flow_table!D$4:D$25)</f>
        <v>100</v>
      </c>
      <c r="BC183">
        <f ca="1">_xlfn.XLOOKUP($X183,Return_flow_table!$A$4:$A$25,Return_flow_table!E$4:E$25)</f>
        <v>100</v>
      </c>
      <c r="BD183">
        <f ca="1">_xlfn.XLOOKUP($X183,Return_flow_table!$A$4:$A$25,Return_flow_table!F$4:F$25)</f>
        <v>100</v>
      </c>
      <c r="BE183">
        <f ca="1">_xlfn.XLOOKUP($X183,Return_flow_table!$A$4:$A$25,Return_flow_table!G$4:G$25)</f>
        <v>100</v>
      </c>
      <c r="BF183">
        <f ca="1">_xlfn.XLOOKUP($X183,Return_flow_table!$A$4:$A$25,Return_flow_table!H$4:H$25)</f>
        <v>100</v>
      </c>
      <c r="BG183">
        <f ca="1">_xlfn.XLOOKUP($X183,Return_flow_table!$A$4:$A$25,Return_flow_table!I$4:I$25)</f>
        <v>100</v>
      </c>
      <c r="BH183">
        <f ca="1">_xlfn.XLOOKUP($X183,Return_flow_table!$A$4:$A$25,Return_flow_table!J$4:J$25)</f>
        <v>100</v>
      </c>
      <c r="BI183">
        <f ca="1">_xlfn.XLOOKUP($X183,Return_flow_table!$A$4:$A$25,Return_flow_table!K$4:K$25)</f>
        <v>100</v>
      </c>
      <c r="BJ183">
        <f ca="1">_xlfn.XLOOKUP($X183,Return_flow_table!$A$4:$A$25,Return_flow_table!L$4:L$25)</f>
        <v>100</v>
      </c>
      <c r="BK183" s="2">
        <f ca="1">_xlfn.XLOOKUP($X183,Return_flow_table!$A$4:$A$25,Return_flow_table!M$4:M$25)</f>
        <v>100</v>
      </c>
    </row>
    <row r="184" spans="1:63" x14ac:dyDescent="0.3">
      <c r="A184" t="s">
        <v>350</v>
      </c>
      <c r="B184" t="s">
        <v>110</v>
      </c>
      <c r="C184" t="s">
        <v>99</v>
      </c>
      <c r="D184">
        <v>0.5</v>
      </c>
      <c r="E184" t="s">
        <v>100</v>
      </c>
      <c r="F184" t="s">
        <v>100</v>
      </c>
      <c r="G184" t="s">
        <v>351</v>
      </c>
      <c r="H184" s="41" t="s">
        <v>178</v>
      </c>
      <c r="I184">
        <f>_xlfn.XLOOKUP(B184,Use_Code_Ranking!$A$4:$A$23,Use_Code_Ranking!$B$4:$B$23,9999)</f>
        <v>3</v>
      </c>
      <c r="J184">
        <f t="shared" ca="1" si="37"/>
        <v>3</v>
      </c>
      <c r="K184">
        <f t="shared" ca="1" si="38"/>
        <v>0</v>
      </c>
      <c r="L184">
        <f t="shared" ca="1" si="39"/>
        <v>0</v>
      </c>
      <c r="M184">
        <f t="shared" ca="1" si="40"/>
        <v>1</v>
      </c>
      <c r="N184" t="str">
        <f t="shared" ca="1" si="48"/>
        <v/>
      </c>
      <c r="O184" t="str">
        <f t="shared" ca="1" si="49"/>
        <v/>
      </c>
      <c r="P184" t="str">
        <f t="shared" si="41"/>
        <v/>
      </c>
      <c r="Q184" t="str">
        <f t="shared" si="42"/>
        <v/>
      </c>
      <c r="R184" t="str">
        <f t="shared" si="43"/>
        <v/>
      </c>
      <c r="S184" t="str">
        <f t="shared" si="44"/>
        <v/>
      </c>
      <c r="U184" s="2" t="str">
        <f ca="1">IF(ISBLANK($T184),IF(S184="Irrigation","Irrigation",IF(R184="Irrigation","Irrigation",IF(Q184="Domestic","Domestic",IF(P184="Stockwatering","Stockwatering",IF(N184="IRRIGATION_AND_MUNICIPAL","Irrigation and Municipal",IF(O184="IRRIGATION_AND_DOMESTIC","Irrigation and Domestic Municipality",_xlfn.XLOOKUP(J184,Use_Code_Ranking!$B$4:$B$23,Use_Code_Ranking!$A$4:$A$23))))))),$T184)</f>
        <v>Domestic</v>
      </c>
      <c r="W184" s="23" t="str">
        <f ca="1"/>
        <v>A014841</v>
      </c>
      <c r="X184" s="4" t="str">
        <f t="shared" ca="1" si="50"/>
        <v>Irrigation</v>
      </c>
      <c r="Y184" t="str">
        <f t="shared" ca="1" si="45"/>
        <v>N</v>
      </c>
      <c r="Z184" s="2" t="str">
        <f t="shared" ca="1" si="46"/>
        <v>N</v>
      </c>
      <c r="AA184">
        <f t="shared" ca="1" si="51"/>
        <v>0</v>
      </c>
      <c r="AB184">
        <f t="shared" ca="1" si="51"/>
        <v>0</v>
      </c>
      <c r="AC184">
        <f t="shared" ca="1" si="51"/>
        <v>20</v>
      </c>
      <c r="AD184">
        <f t="shared" ca="1" si="47"/>
        <v>20</v>
      </c>
      <c r="AE184">
        <f t="shared" ca="1" si="35"/>
        <v>10</v>
      </c>
      <c r="AF184">
        <f t="shared" ca="1" si="35"/>
        <v>10</v>
      </c>
      <c r="AG184">
        <f t="shared" ca="1" si="36"/>
        <v>0</v>
      </c>
      <c r="AH184">
        <f t="shared" ca="1" si="52"/>
        <v>0</v>
      </c>
      <c r="AI184">
        <f t="shared" ca="1" si="52"/>
        <v>0</v>
      </c>
      <c r="AJ184">
        <f t="shared" ca="1" si="52"/>
        <v>20</v>
      </c>
      <c r="AK184">
        <f t="shared" ca="1" si="52"/>
        <v>20</v>
      </c>
      <c r="AL184">
        <f t="shared" ca="1" si="53"/>
        <v>0</v>
      </c>
      <c r="AM184" s="4" t="s">
        <v>103</v>
      </c>
      <c r="AZ184">
        <f ca="1">_xlfn.XLOOKUP($X184,Return_flow_table!$A$4:$A$25,Return_flow_table!B$4:B$25)</f>
        <v>0</v>
      </c>
      <c r="BA184">
        <f ca="1">_xlfn.XLOOKUP($X184,Return_flow_table!$A$4:$A$25,Return_flow_table!C$4:C$25)</f>
        <v>0</v>
      </c>
      <c r="BB184">
        <f ca="1">_xlfn.XLOOKUP($X184,Return_flow_table!$A$4:$A$25,Return_flow_table!D$4:D$25)</f>
        <v>20</v>
      </c>
      <c r="BC184">
        <f ca="1">_xlfn.XLOOKUP($X184,Return_flow_table!$A$4:$A$25,Return_flow_table!E$4:E$25)</f>
        <v>20</v>
      </c>
      <c r="BD184">
        <f ca="1">_xlfn.XLOOKUP($X184,Return_flow_table!$A$4:$A$25,Return_flow_table!F$4:F$25)</f>
        <v>10</v>
      </c>
      <c r="BE184">
        <f ca="1">_xlfn.XLOOKUP($X184,Return_flow_table!$A$4:$A$25,Return_flow_table!G$4:G$25)</f>
        <v>10</v>
      </c>
      <c r="BF184">
        <f ca="1">_xlfn.XLOOKUP($X184,Return_flow_table!$A$4:$A$25,Return_flow_table!H$4:H$25)</f>
        <v>0</v>
      </c>
      <c r="BG184">
        <f ca="1">_xlfn.XLOOKUP($X184,Return_flow_table!$A$4:$A$25,Return_flow_table!I$4:I$25)</f>
        <v>0</v>
      </c>
      <c r="BH184">
        <f ca="1">_xlfn.XLOOKUP($X184,Return_flow_table!$A$4:$A$25,Return_flow_table!J$4:J$25)</f>
        <v>0</v>
      </c>
      <c r="BI184">
        <f ca="1">_xlfn.XLOOKUP($X184,Return_flow_table!$A$4:$A$25,Return_flow_table!K$4:K$25)</f>
        <v>20</v>
      </c>
      <c r="BJ184">
        <f ca="1">_xlfn.XLOOKUP($X184,Return_flow_table!$A$4:$A$25,Return_flow_table!L$4:L$25)</f>
        <v>20</v>
      </c>
      <c r="BK184" s="2">
        <f ca="1">_xlfn.XLOOKUP($X184,Return_flow_table!$A$4:$A$25,Return_flow_table!M$4:M$25)</f>
        <v>0</v>
      </c>
    </row>
    <row r="185" spans="1:63" x14ac:dyDescent="0.3">
      <c r="A185" t="s">
        <v>352</v>
      </c>
      <c r="B185" t="s">
        <v>98</v>
      </c>
      <c r="C185" t="s">
        <v>99</v>
      </c>
      <c r="D185">
        <v>128.4</v>
      </c>
      <c r="E185" t="s">
        <v>100</v>
      </c>
      <c r="F185" t="s">
        <v>100</v>
      </c>
      <c r="G185" t="s">
        <v>334</v>
      </c>
      <c r="H185" s="41" t="s">
        <v>102</v>
      </c>
      <c r="I185">
        <f>_xlfn.XLOOKUP(B185,Use_Code_Ranking!$A$4:$A$23,Use_Code_Ranking!$B$4:$B$23,9999)</f>
        <v>1</v>
      </c>
      <c r="J185">
        <f t="shared" ca="1" si="37"/>
        <v>1</v>
      </c>
      <c r="K185">
        <f t="shared" ca="1" si="38"/>
        <v>1</v>
      </c>
      <c r="L185">
        <f t="shared" ca="1" si="39"/>
        <v>0</v>
      </c>
      <c r="M185">
        <f t="shared" ca="1" si="40"/>
        <v>0</v>
      </c>
      <c r="N185" t="str">
        <f t="shared" ca="1" si="48"/>
        <v/>
      </c>
      <c r="O185" t="str">
        <f t="shared" ca="1" si="49"/>
        <v/>
      </c>
      <c r="P185" t="str">
        <f t="shared" si="41"/>
        <v/>
      </c>
      <c r="Q185" t="str">
        <f t="shared" si="42"/>
        <v/>
      </c>
      <c r="R185" t="str">
        <f t="shared" si="43"/>
        <v/>
      </c>
      <c r="S185" t="str">
        <f t="shared" si="44"/>
        <v/>
      </c>
      <c r="U185" s="2" t="str">
        <f ca="1">IF(ISBLANK($T185),IF(S185="Irrigation","Irrigation",IF(R185="Irrigation","Irrigation",IF(Q185="Domestic","Domestic",IF(P185="Stockwatering","Stockwatering",IF(N185="IRRIGATION_AND_MUNICIPAL","Irrigation and Municipal",IF(O185="IRRIGATION_AND_DOMESTIC","Irrigation and Domestic Municipality",_xlfn.XLOOKUP(J185,Use_Code_Ranking!$B$4:$B$23,Use_Code_Ranking!$A$4:$A$23))))))),$T185)</f>
        <v>Irrigation</v>
      </c>
      <c r="W185" s="23" t="str">
        <f ca="1"/>
        <v>A014842</v>
      </c>
      <c r="X185" s="4" t="str">
        <f t="shared" ca="1" si="50"/>
        <v>Stockwatering</v>
      </c>
      <c r="Y185" t="str">
        <f t="shared" ca="1" si="45"/>
        <v>N</v>
      </c>
      <c r="Z185" s="2" t="str">
        <f t="shared" ca="1" si="46"/>
        <v>N</v>
      </c>
      <c r="AA185">
        <f t="shared" ca="1" si="51"/>
        <v>0</v>
      </c>
      <c r="AB185">
        <f t="shared" ca="1" si="51"/>
        <v>0</v>
      </c>
      <c r="AC185">
        <f t="shared" ca="1" si="51"/>
        <v>0</v>
      </c>
      <c r="AD185">
        <f t="shared" ca="1" si="47"/>
        <v>0</v>
      </c>
      <c r="AE185">
        <f t="shared" ca="1" si="35"/>
        <v>0</v>
      </c>
      <c r="AF185">
        <f t="shared" ca="1" si="35"/>
        <v>0</v>
      </c>
      <c r="AG185">
        <f t="shared" ca="1" si="36"/>
        <v>0</v>
      </c>
      <c r="AH185">
        <f t="shared" ca="1" si="52"/>
        <v>0</v>
      </c>
      <c r="AI185">
        <f t="shared" ca="1" si="52"/>
        <v>0</v>
      </c>
      <c r="AJ185">
        <f t="shared" ca="1" si="52"/>
        <v>0</v>
      </c>
      <c r="AK185">
        <f t="shared" ca="1" si="52"/>
        <v>0</v>
      </c>
      <c r="AL185">
        <f t="shared" ca="1" si="53"/>
        <v>0</v>
      </c>
      <c r="AM185" s="4" t="s">
        <v>103</v>
      </c>
      <c r="AZ185">
        <f ca="1">_xlfn.XLOOKUP($X185,Return_flow_table!$A$4:$A$25,Return_flow_table!B$4:B$25)</f>
        <v>0</v>
      </c>
      <c r="BA185">
        <f ca="1">_xlfn.XLOOKUP($X185,Return_flow_table!$A$4:$A$25,Return_flow_table!C$4:C$25)</f>
        <v>0</v>
      </c>
      <c r="BB185">
        <f ca="1">_xlfn.XLOOKUP($X185,Return_flow_table!$A$4:$A$25,Return_flow_table!D$4:D$25)</f>
        <v>0</v>
      </c>
      <c r="BC185">
        <f ca="1">_xlfn.XLOOKUP($X185,Return_flow_table!$A$4:$A$25,Return_flow_table!E$4:E$25)</f>
        <v>0</v>
      </c>
      <c r="BD185">
        <f ca="1">_xlfn.XLOOKUP($X185,Return_flow_table!$A$4:$A$25,Return_flow_table!F$4:F$25)</f>
        <v>0</v>
      </c>
      <c r="BE185">
        <f ca="1">_xlfn.XLOOKUP($X185,Return_flow_table!$A$4:$A$25,Return_flow_table!G$4:G$25)</f>
        <v>0</v>
      </c>
      <c r="BF185">
        <f ca="1">_xlfn.XLOOKUP($X185,Return_flow_table!$A$4:$A$25,Return_flow_table!H$4:H$25)</f>
        <v>0</v>
      </c>
      <c r="BG185">
        <f ca="1">_xlfn.XLOOKUP($X185,Return_flow_table!$A$4:$A$25,Return_flow_table!I$4:I$25)</f>
        <v>0</v>
      </c>
      <c r="BH185">
        <f ca="1">_xlfn.XLOOKUP($X185,Return_flow_table!$A$4:$A$25,Return_flow_table!J$4:J$25)</f>
        <v>0</v>
      </c>
      <c r="BI185">
        <f ca="1">_xlfn.XLOOKUP($X185,Return_flow_table!$A$4:$A$25,Return_flow_table!K$4:K$25)</f>
        <v>0</v>
      </c>
      <c r="BJ185">
        <f ca="1">_xlfn.XLOOKUP($X185,Return_flow_table!$A$4:$A$25,Return_flow_table!L$4:L$25)</f>
        <v>0</v>
      </c>
      <c r="BK185" s="2">
        <f ca="1">_xlfn.XLOOKUP($X185,Return_flow_table!$A$4:$A$25,Return_flow_table!M$4:M$25)</f>
        <v>0</v>
      </c>
    </row>
    <row r="186" spans="1:63" x14ac:dyDescent="0.3">
      <c r="A186" t="s">
        <v>353</v>
      </c>
      <c r="B186" t="s">
        <v>98</v>
      </c>
      <c r="C186" t="s">
        <v>99</v>
      </c>
      <c r="D186">
        <v>80.7</v>
      </c>
      <c r="E186" t="s">
        <v>100</v>
      </c>
      <c r="F186" t="s">
        <v>100</v>
      </c>
      <c r="G186" t="s">
        <v>149</v>
      </c>
      <c r="H186" s="41" t="s">
        <v>102</v>
      </c>
      <c r="I186">
        <f>_xlfn.XLOOKUP(B186,Use_Code_Ranking!$A$4:$A$23,Use_Code_Ranking!$B$4:$B$23,9999)</f>
        <v>1</v>
      </c>
      <c r="J186">
        <f t="shared" ca="1" si="37"/>
        <v>1</v>
      </c>
      <c r="K186">
        <f t="shared" ca="1" si="38"/>
        <v>1</v>
      </c>
      <c r="L186">
        <f t="shared" ca="1" si="39"/>
        <v>0</v>
      </c>
      <c r="M186">
        <f t="shared" ca="1" si="40"/>
        <v>0</v>
      </c>
      <c r="N186" t="str">
        <f t="shared" ca="1" si="48"/>
        <v/>
      </c>
      <c r="O186" t="str">
        <f t="shared" ca="1" si="49"/>
        <v/>
      </c>
      <c r="P186" t="str">
        <f t="shared" si="41"/>
        <v/>
      </c>
      <c r="Q186" t="str">
        <f t="shared" si="42"/>
        <v/>
      </c>
      <c r="R186" t="str">
        <f t="shared" si="43"/>
        <v/>
      </c>
      <c r="S186" t="str">
        <f t="shared" si="44"/>
        <v/>
      </c>
      <c r="U186" s="2" t="str">
        <f ca="1">IF(ISBLANK($T186),IF(S186="Irrigation","Irrigation",IF(R186="Irrigation","Irrigation",IF(Q186="Domestic","Domestic",IF(P186="Stockwatering","Stockwatering",IF(N186="IRRIGATION_AND_MUNICIPAL","Irrigation and Municipal",IF(O186="IRRIGATION_AND_DOMESTIC","Irrigation and Domestic Municipality",_xlfn.XLOOKUP(J186,Use_Code_Ranking!$B$4:$B$23,Use_Code_Ranking!$A$4:$A$23))))))),$T186)</f>
        <v>Irrigation</v>
      </c>
      <c r="W186" s="23" t="str">
        <f ca="1"/>
        <v>A014855</v>
      </c>
      <c r="X186" s="4" t="str">
        <f t="shared" ca="1" si="50"/>
        <v>Irrigation</v>
      </c>
      <c r="Y186" t="str">
        <f t="shared" ca="1" si="45"/>
        <v>N</v>
      </c>
      <c r="Z186" s="2" t="str">
        <f t="shared" ca="1" si="46"/>
        <v>N</v>
      </c>
      <c r="AA186">
        <f t="shared" ca="1" si="51"/>
        <v>0</v>
      </c>
      <c r="AB186">
        <f t="shared" ca="1" si="51"/>
        <v>0</v>
      </c>
      <c r="AC186">
        <f t="shared" ca="1" si="51"/>
        <v>20</v>
      </c>
      <c r="AD186">
        <f t="shared" ca="1" si="47"/>
        <v>20</v>
      </c>
      <c r="AE186">
        <f t="shared" ca="1" si="35"/>
        <v>10</v>
      </c>
      <c r="AF186">
        <f t="shared" ca="1" si="35"/>
        <v>10</v>
      </c>
      <c r="AG186">
        <f t="shared" ca="1" si="36"/>
        <v>0</v>
      </c>
      <c r="AH186">
        <f t="shared" ca="1" si="52"/>
        <v>0</v>
      </c>
      <c r="AI186">
        <f t="shared" ca="1" si="52"/>
        <v>0</v>
      </c>
      <c r="AJ186">
        <f t="shared" ca="1" si="52"/>
        <v>20</v>
      </c>
      <c r="AK186">
        <f t="shared" ca="1" si="52"/>
        <v>20</v>
      </c>
      <c r="AL186">
        <f t="shared" ca="1" si="53"/>
        <v>0</v>
      </c>
      <c r="AM186" s="4" t="s">
        <v>103</v>
      </c>
      <c r="AZ186">
        <f ca="1">_xlfn.XLOOKUP($X186,Return_flow_table!$A$4:$A$25,Return_flow_table!B$4:B$25)</f>
        <v>0</v>
      </c>
      <c r="BA186">
        <f ca="1">_xlfn.XLOOKUP($X186,Return_flow_table!$A$4:$A$25,Return_flow_table!C$4:C$25)</f>
        <v>0</v>
      </c>
      <c r="BB186">
        <f ca="1">_xlfn.XLOOKUP($X186,Return_flow_table!$A$4:$A$25,Return_flow_table!D$4:D$25)</f>
        <v>20</v>
      </c>
      <c r="BC186">
        <f ca="1">_xlfn.XLOOKUP($X186,Return_flow_table!$A$4:$A$25,Return_flow_table!E$4:E$25)</f>
        <v>20</v>
      </c>
      <c r="BD186">
        <f ca="1">_xlfn.XLOOKUP($X186,Return_flow_table!$A$4:$A$25,Return_flow_table!F$4:F$25)</f>
        <v>10</v>
      </c>
      <c r="BE186">
        <f ca="1">_xlfn.XLOOKUP($X186,Return_flow_table!$A$4:$A$25,Return_flow_table!G$4:G$25)</f>
        <v>10</v>
      </c>
      <c r="BF186">
        <f ca="1">_xlfn.XLOOKUP($X186,Return_flow_table!$A$4:$A$25,Return_flow_table!H$4:H$25)</f>
        <v>0</v>
      </c>
      <c r="BG186">
        <f ca="1">_xlfn.XLOOKUP($X186,Return_flow_table!$A$4:$A$25,Return_flow_table!I$4:I$25)</f>
        <v>0</v>
      </c>
      <c r="BH186">
        <f ca="1">_xlfn.XLOOKUP($X186,Return_flow_table!$A$4:$A$25,Return_flow_table!J$4:J$25)</f>
        <v>0</v>
      </c>
      <c r="BI186">
        <f ca="1">_xlfn.XLOOKUP($X186,Return_flow_table!$A$4:$A$25,Return_flow_table!K$4:K$25)</f>
        <v>20</v>
      </c>
      <c r="BJ186">
        <f ca="1">_xlfn.XLOOKUP($X186,Return_flow_table!$A$4:$A$25,Return_flow_table!L$4:L$25)</f>
        <v>20</v>
      </c>
      <c r="BK186" s="2">
        <f ca="1">_xlfn.XLOOKUP($X186,Return_flow_table!$A$4:$A$25,Return_flow_table!M$4:M$25)</f>
        <v>0</v>
      </c>
    </row>
    <row r="187" spans="1:63" x14ac:dyDescent="0.3">
      <c r="A187" t="s">
        <v>354</v>
      </c>
      <c r="B187" t="s">
        <v>98</v>
      </c>
      <c r="C187" t="s">
        <v>99</v>
      </c>
      <c r="D187">
        <v>17</v>
      </c>
      <c r="E187" t="s">
        <v>100</v>
      </c>
      <c r="F187" t="s">
        <v>100</v>
      </c>
      <c r="G187" t="s">
        <v>355</v>
      </c>
      <c r="H187" s="41" t="s">
        <v>106</v>
      </c>
      <c r="I187">
        <f>_xlfn.XLOOKUP(B187,Use_Code_Ranking!$A$4:$A$23,Use_Code_Ranking!$B$4:$B$23,9999)</f>
        <v>1</v>
      </c>
      <c r="J187">
        <f t="shared" ca="1" si="37"/>
        <v>1</v>
      </c>
      <c r="K187">
        <f t="shared" ca="1" si="38"/>
        <v>1</v>
      </c>
      <c r="L187">
        <f t="shared" ca="1" si="39"/>
        <v>0</v>
      </c>
      <c r="M187">
        <f t="shared" ca="1" si="40"/>
        <v>0</v>
      </c>
      <c r="N187" t="str">
        <f t="shared" ca="1" si="48"/>
        <v/>
      </c>
      <c r="O187" t="str">
        <f t="shared" ca="1" si="49"/>
        <v/>
      </c>
      <c r="P187" t="str">
        <f t="shared" si="41"/>
        <v/>
      </c>
      <c r="Q187" t="str">
        <f t="shared" si="42"/>
        <v/>
      </c>
      <c r="R187" t="str">
        <f t="shared" si="43"/>
        <v/>
      </c>
      <c r="S187" t="str">
        <f t="shared" si="44"/>
        <v/>
      </c>
      <c r="U187" s="2" t="str">
        <f ca="1">IF(ISBLANK($T187),IF(S187="Irrigation","Irrigation",IF(R187="Irrigation","Irrigation",IF(Q187="Domestic","Domestic",IF(P187="Stockwatering","Stockwatering",IF(N187="IRRIGATION_AND_MUNICIPAL","Irrigation and Municipal",IF(O187="IRRIGATION_AND_DOMESTIC","Irrigation and Domestic Municipality",_xlfn.XLOOKUP(J187,Use_Code_Ranking!$B$4:$B$23,Use_Code_Ranking!$A$4:$A$23))))))),$T187)</f>
        <v>Irrigation</v>
      </c>
      <c r="W187" s="23" t="str">
        <f ca="1"/>
        <v>A014856</v>
      </c>
      <c r="X187" s="4" t="str">
        <f t="shared" ca="1" si="50"/>
        <v>Irrigation</v>
      </c>
      <c r="Y187" t="str">
        <f t="shared" ca="1" si="45"/>
        <v>N</v>
      </c>
      <c r="Z187" s="2" t="str">
        <f t="shared" ca="1" si="46"/>
        <v>N</v>
      </c>
      <c r="AA187">
        <f t="shared" ca="1" si="51"/>
        <v>0</v>
      </c>
      <c r="AB187">
        <f t="shared" ca="1" si="51"/>
        <v>0</v>
      </c>
      <c r="AC187">
        <f t="shared" ca="1" si="51"/>
        <v>20</v>
      </c>
      <c r="AD187">
        <f t="shared" ca="1" si="47"/>
        <v>20</v>
      </c>
      <c r="AE187">
        <f t="shared" ca="1" si="35"/>
        <v>10</v>
      </c>
      <c r="AF187">
        <f t="shared" ca="1" si="35"/>
        <v>10</v>
      </c>
      <c r="AG187">
        <f t="shared" ca="1" si="36"/>
        <v>0</v>
      </c>
      <c r="AH187">
        <f t="shared" ca="1" si="52"/>
        <v>0</v>
      </c>
      <c r="AI187">
        <f t="shared" ca="1" si="52"/>
        <v>0</v>
      </c>
      <c r="AJ187">
        <f t="shared" ca="1" si="52"/>
        <v>20</v>
      </c>
      <c r="AK187">
        <f t="shared" ca="1" si="52"/>
        <v>20</v>
      </c>
      <c r="AL187">
        <f t="shared" ca="1" si="53"/>
        <v>0</v>
      </c>
      <c r="AM187" s="4" t="s">
        <v>103</v>
      </c>
      <c r="AZ187">
        <f ca="1">_xlfn.XLOOKUP($X187,Return_flow_table!$A$4:$A$25,Return_flow_table!B$4:B$25)</f>
        <v>0</v>
      </c>
      <c r="BA187">
        <f ca="1">_xlfn.XLOOKUP($X187,Return_flow_table!$A$4:$A$25,Return_flow_table!C$4:C$25)</f>
        <v>0</v>
      </c>
      <c r="BB187">
        <f ca="1">_xlfn.XLOOKUP($X187,Return_flow_table!$A$4:$A$25,Return_flow_table!D$4:D$25)</f>
        <v>20</v>
      </c>
      <c r="BC187">
        <f ca="1">_xlfn.XLOOKUP($X187,Return_flow_table!$A$4:$A$25,Return_flow_table!E$4:E$25)</f>
        <v>20</v>
      </c>
      <c r="BD187">
        <f ca="1">_xlfn.XLOOKUP($X187,Return_flow_table!$A$4:$A$25,Return_flow_table!F$4:F$25)</f>
        <v>10</v>
      </c>
      <c r="BE187">
        <f ca="1">_xlfn.XLOOKUP($X187,Return_flow_table!$A$4:$A$25,Return_flow_table!G$4:G$25)</f>
        <v>10</v>
      </c>
      <c r="BF187">
        <f ca="1">_xlfn.XLOOKUP($X187,Return_flow_table!$A$4:$A$25,Return_flow_table!H$4:H$25)</f>
        <v>0</v>
      </c>
      <c r="BG187">
        <f ca="1">_xlfn.XLOOKUP($X187,Return_flow_table!$A$4:$A$25,Return_flow_table!I$4:I$25)</f>
        <v>0</v>
      </c>
      <c r="BH187">
        <f ca="1">_xlfn.XLOOKUP($X187,Return_flow_table!$A$4:$A$25,Return_flow_table!J$4:J$25)</f>
        <v>0</v>
      </c>
      <c r="BI187">
        <f ca="1">_xlfn.XLOOKUP($X187,Return_flow_table!$A$4:$A$25,Return_flow_table!K$4:K$25)</f>
        <v>20</v>
      </c>
      <c r="BJ187">
        <f ca="1">_xlfn.XLOOKUP($X187,Return_flow_table!$A$4:$A$25,Return_flow_table!L$4:L$25)</f>
        <v>20</v>
      </c>
      <c r="BK187" s="2">
        <f ca="1">_xlfn.XLOOKUP($X187,Return_flow_table!$A$4:$A$25,Return_flow_table!M$4:M$25)</f>
        <v>0</v>
      </c>
    </row>
    <row r="188" spans="1:63" x14ac:dyDescent="0.3">
      <c r="A188" t="s">
        <v>356</v>
      </c>
      <c r="B188" t="s">
        <v>98</v>
      </c>
      <c r="C188" t="s">
        <v>99</v>
      </c>
      <c r="D188">
        <v>58.7</v>
      </c>
      <c r="E188" t="s">
        <v>100</v>
      </c>
      <c r="F188" t="s">
        <v>100</v>
      </c>
      <c r="G188" t="s">
        <v>357</v>
      </c>
      <c r="H188" s="41" t="s">
        <v>102</v>
      </c>
      <c r="I188">
        <f>_xlfn.XLOOKUP(B188,Use_Code_Ranking!$A$4:$A$23,Use_Code_Ranking!$B$4:$B$23,9999)</f>
        <v>1</v>
      </c>
      <c r="J188">
        <f t="shared" ca="1" si="37"/>
        <v>1</v>
      </c>
      <c r="K188">
        <f t="shared" ca="1" si="38"/>
        <v>1</v>
      </c>
      <c r="L188">
        <f t="shared" ca="1" si="39"/>
        <v>0</v>
      </c>
      <c r="M188">
        <f t="shared" ca="1" si="40"/>
        <v>0</v>
      </c>
      <c r="N188" t="str">
        <f t="shared" ca="1" si="48"/>
        <v/>
      </c>
      <c r="O188" t="str">
        <f t="shared" ca="1" si="49"/>
        <v/>
      </c>
      <c r="P188" t="str">
        <f t="shared" si="41"/>
        <v/>
      </c>
      <c r="Q188" t="str">
        <f t="shared" si="42"/>
        <v/>
      </c>
      <c r="R188" t="str">
        <f t="shared" si="43"/>
        <v/>
      </c>
      <c r="S188" t="str">
        <f t="shared" si="44"/>
        <v/>
      </c>
      <c r="U188" s="2" t="str">
        <f ca="1">IF(ISBLANK($T188),IF(S188="Irrigation","Irrigation",IF(R188="Irrigation","Irrigation",IF(Q188="Domestic","Domestic",IF(P188="Stockwatering","Stockwatering",IF(N188="IRRIGATION_AND_MUNICIPAL","Irrigation and Municipal",IF(O188="IRRIGATION_AND_DOMESTIC","Irrigation and Domestic Municipality",_xlfn.XLOOKUP(J188,Use_Code_Ranking!$B$4:$B$23,Use_Code_Ranking!$A$4:$A$23))))))),$T188)</f>
        <v>Irrigation</v>
      </c>
      <c r="W188" s="23" t="str">
        <f ca="1"/>
        <v>A014870</v>
      </c>
      <c r="X188" s="4" t="str">
        <f t="shared" ca="1" si="50"/>
        <v>Irrigation</v>
      </c>
      <c r="Y188" t="str">
        <f t="shared" ca="1" si="45"/>
        <v>N</v>
      </c>
      <c r="Z188" s="2" t="str">
        <f t="shared" ca="1" si="46"/>
        <v>N</v>
      </c>
      <c r="AA188">
        <f t="shared" ca="1" si="51"/>
        <v>0</v>
      </c>
      <c r="AB188">
        <f t="shared" ca="1" si="51"/>
        <v>0</v>
      </c>
      <c r="AC188">
        <f t="shared" ca="1" si="51"/>
        <v>20</v>
      </c>
      <c r="AD188">
        <f t="shared" ca="1" si="47"/>
        <v>20</v>
      </c>
      <c r="AE188">
        <f t="shared" ca="1" si="35"/>
        <v>10</v>
      </c>
      <c r="AF188">
        <f t="shared" ca="1" si="35"/>
        <v>10</v>
      </c>
      <c r="AG188">
        <f t="shared" ca="1" si="36"/>
        <v>0</v>
      </c>
      <c r="AH188">
        <f t="shared" ca="1" si="52"/>
        <v>0</v>
      </c>
      <c r="AI188">
        <f t="shared" ca="1" si="52"/>
        <v>0</v>
      </c>
      <c r="AJ188">
        <f t="shared" ca="1" si="52"/>
        <v>20</v>
      </c>
      <c r="AK188">
        <f t="shared" ca="1" si="52"/>
        <v>20</v>
      </c>
      <c r="AL188">
        <f t="shared" ca="1" si="53"/>
        <v>0</v>
      </c>
      <c r="AM188" s="4" t="s">
        <v>103</v>
      </c>
      <c r="AZ188">
        <f ca="1">_xlfn.XLOOKUP($X188,Return_flow_table!$A$4:$A$25,Return_flow_table!B$4:B$25)</f>
        <v>0</v>
      </c>
      <c r="BA188">
        <f ca="1">_xlfn.XLOOKUP($X188,Return_flow_table!$A$4:$A$25,Return_flow_table!C$4:C$25)</f>
        <v>0</v>
      </c>
      <c r="BB188">
        <f ca="1">_xlfn.XLOOKUP($X188,Return_flow_table!$A$4:$A$25,Return_flow_table!D$4:D$25)</f>
        <v>20</v>
      </c>
      <c r="BC188">
        <f ca="1">_xlfn.XLOOKUP($X188,Return_flow_table!$A$4:$A$25,Return_flow_table!E$4:E$25)</f>
        <v>20</v>
      </c>
      <c r="BD188">
        <f ca="1">_xlfn.XLOOKUP($X188,Return_flow_table!$A$4:$A$25,Return_flow_table!F$4:F$25)</f>
        <v>10</v>
      </c>
      <c r="BE188">
        <f ca="1">_xlfn.XLOOKUP($X188,Return_flow_table!$A$4:$A$25,Return_flow_table!G$4:G$25)</f>
        <v>10</v>
      </c>
      <c r="BF188">
        <f ca="1">_xlfn.XLOOKUP($X188,Return_flow_table!$A$4:$A$25,Return_flow_table!H$4:H$25)</f>
        <v>0</v>
      </c>
      <c r="BG188">
        <f ca="1">_xlfn.XLOOKUP($X188,Return_flow_table!$A$4:$A$25,Return_flow_table!I$4:I$25)</f>
        <v>0</v>
      </c>
      <c r="BH188">
        <f ca="1">_xlfn.XLOOKUP($X188,Return_flow_table!$A$4:$A$25,Return_flow_table!J$4:J$25)</f>
        <v>0</v>
      </c>
      <c r="BI188">
        <f ca="1">_xlfn.XLOOKUP($X188,Return_flow_table!$A$4:$A$25,Return_flow_table!K$4:K$25)</f>
        <v>20</v>
      </c>
      <c r="BJ188">
        <f ca="1">_xlfn.XLOOKUP($X188,Return_flow_table!$A$4:$A$25,Return_flow_table!L$4:L$25)</f>
        <v>20</v>
      </c>
      <c r="BK188" s="2">
        <f ca="1">_xlfn.XLOOKUP($X188,Return_flow_table!$A$4:$A$25,Return_flow_table!M$4:M$25)</f>
        <v>0</v>
      </c>
    </row>
    <row r="189" spans="1:63" x14ac:dyDescent="0.3">
      <c r="A189" t="s">
        <v>358</v>
      </c>
      <c r="B189" t="s">
        <v>98</v>
      </c>
      <c r="C189" t="s">
        <v>99</v>
      </c>
      <c r="D189">
        <v>19.5</v>
      </c>
      <c r="E189" t="s">
        <v>100</v>
      </c>
      <c r="F189" t="s">
        <v>100</v>
      </c>
      <c r="G189" t="s">
        <v>149</v>
      </c>
      <c r="H189" s="41" t="s">
        <v>102</v>
      </c>
      <c r="I189">
        <f>_xlfn.XLOOKUP(B189,Use_Code_Ranking!$A$4:$A$23,Use_Code_Ranking!$B$4:$B$23,9999)</f>
        <v>1</v>
      </c>
      <c r="J189">
        <f t="shared" ca="1" si="37"/>
        <v>1</v>
      </c>
      <c r="K189">
        <f t="shared" ca="1" si="38"/>
        <v>1</v>
      </c>
      <c r="L189">
        <f t="shared" ca="1" si="39"/>
        <v>0</v>
      </c>
      <c r="M189">
        <f t="shared" ca="1" si="40"/>
        <v>0</v>
      </c>
      <c r="N189" t="str">
        <f t="shared" ca="1" si="48"/>
        <v/>
      </c>
      <c r="O189" t="str">
        <f t="shared" ca="1" si="49"/>
        <v/>
      </c>
      <c r="P189" t="str">
        <f t="shared" si="41"/>
        <v/>
      </c>
      <c r="Q189" t="str">
        <f t="shared" si="42"/>
        <v/>
      </c>
      <c r="R189" t="str">
        <f t="shared" si="43"/>
        <v/>
      </c>
      <c r="S189" t="str">
        <f t="shared" si="44"/>
        <v/>
      </c>
      <c r="U189" s="2" t="str">
        <f ca="1">IF(ISBLANK($T189),IF(S189="Irrigation","Irrigation",IF(R189="Irrigation","Irrigation",IF(Q189="Domestic","Domestic",IF(P189="Stockwatering","Stockwatering",IF(N189="IRRIGATION_AND_MUNICIPAL","Irrigation and Municipal",IF(O189="IRRIGATION_AND_DOMESTIC","Irrigation and Domestic Municipality",_xlfn.XLOOKUP(J189,Use_Code_Ranking!$B$4:$B$23,Use_Code_Ranking!$A$4:$A$23))))))),$T189)</f>
        <v>Irrigation</v>
      </c>
      <c r="W189" s="23" t="str">
        <f ca="1"/>
        <v>A014875</v>
      </c>
      <c r="X189" s="4" t="str">
        <f t="shared" ca="1" si="50"/>
        <v>Irrigation</v>
      </c>
      <c r="Y189" t="str">
        <f t="shared" ca="1" si="45"/>
        <v>N</v>
      </c>
      <c r="Z189" s="2" t="str">
        <f t="shared" ca="1" si="46"/>
        <v>N</v>
      </c>
      <c r="AA189">
        <f t="shared" ca="1" si="51"/>
        <v>0</v>
      </c>
      <c r="AB189">
        <f t="shared" ca="1" si="51"/>
        <v>0</v>
      </c>
      <c r="AC189">
        <f t="shared" ca="1" si="51"/>
        <v>20</v>
      </c>
      <c r="AD189">
        <f t="shared" ca="1" si="47"/>
        <v>20</v>
      </c>
      <c r="AE189">
        <f t="shared" ca="1" si="35"/>
        <v>10</v>
      </c>
      <c r="AF189">
        <f t="shared" ca="1" si="35"/>
        <v>10</v>
      </c>
      <c r="AG189">
        <f t="shared" ca="1" si="36"/>
        <v>0</v>
      </c>
      <c r="AH189">
        <f t="shared" ca="1" si="52"/>
        <v>0</v>
      </c>
      <c r="AI189">
        <f t="shared" ca="1" si="52"/>
        <v>0</v>
      </c>
      <c r="AJ189">
        <f t="shared" ca="1" si="52"/>
        <v>20</v>
      </c>
      <c r="AK189">
        <f t="shared" ca="1" si="52"/>
        <v>20</v>
      </c>
      <c r="AL189">
        <f t="shared" ca="1" si="53"/>
        <v>0</v>
      </c>
      <c r="AM189" s="4" t="s">
        <v>103</v>
      </c>
      <c r="AZ189">
        <f ca="1">_xlfn.XLOOKUP($X189,Return_flow_table!$A$4:$A$25,Return_flow_table!B$4:B$25)</f>
        <v>0</v>
      </c>
      <c r="BA189">
        <f ca="1">_xlfn.XLOOKUP($X189,Return_flow_table!$A$4:$A$25,Return_flow_table!C$4:C$25)</f>
        <v>0</v>
      </c>
      <c r="BB189">
        <f ca="1">_xlfn.XLOOKUP($X189,Return_flow_table!$A$4:$A$25,Return_flow_table!D$4:D$25)</f>
        <v>20</v>
      </c>
      <c r="BC189">
        <f ca="1">_xlfn.XLOOKUP($X189,Return_flow_table!$A$4:$A$25,Return_flow_table!E$4:E$25)</f>
        <v>20</v>
      </c>
      <c r="BD189">
        <f ca="1">_xlfn.XLOOKUP($X189,Return_flow_table!$A$4:$A$25,Return_flow_table!F$4:F$25)</f>
        <v>10</v>
      </c>
      <c r="BE189">
        <f ca="1">_xlfn.XLOOKUP($X189,Return_flow_table!$A$4:$A$25,Return_flow_table!G$4:G$25)</f>
        <v>10</v>
      </c>
      <c r="BF189">
        <f ca="1">_xlfn.XLOOKUP($X189,Return_flow_table!$A$4:$A$25,Return_flow_table!H$4:H$25)</f>
        <v>0</v>
      </c>
      <c r="BG189">
        <f ca="1">_xlfn.XLOOKUP($X189,Return_flow_table!$A$4:$A$25,Return_flow_table!I$4:I$25)</f>
        <v>0</v>
      </c>
      <c r="BH189">
        <f ca="1">_xlfn.XLOOKUP($X189,Return_flow_table!$A$4:$A$25,Return_flow_table!J$4:J$25)</f>
        <v>0</v>
      </c>
      <c r="BI189">
        <f ca="1">_xlfn.XLOOKUP($X189,Return_flow_table!$A$4:$A$25,Return_flow_table!K$4:K$25)</f>
        <v>20</v>
      </c>
      <c r="BJ189">
        <f ca="1">_xlfn.XLOOKUP($X189,Return_flow_table!$A$4:$A$25,Return_flow_table!L$4:L$25)</f>
        <v>20</v>
      </c>
      <c r="BK189" s="2">
        <f ca="1">_xlfn.XLOOKUP($X189,Return_flow_table!$A$4:$A$25,Return_flow_table!M$4:M$25)</f>
        <v>0</v>
      </c>
    </row>
    <row r="190" spans="1:63" x14ac:dyDescent="0.3">
      <c r="A190" t="s">
        <v>359</v>
      </c>
      <c r="B190" t="s">
        <v>98</v>
      </c>
      <c r="C190" t="s">
        <v>99</v>
      </c>
      <c r="D190">
        <v>348.5</v>
      </c>
      <c r="E190" t="s">
        <v>100</v>
      </c>
      <c r="F190" t="s">
        <v>100</v>
      </c>
      <c r="G190" t="s">
        <v>360</v>
      </c>
      <c r="H190" s="41" t="s">
        <v>199</v>
      </c>
      <c r="I190">
        <f>_xlfn.XLOOKUP(B190,Use_Code_Ranking!$A$4:$A$23,Use_Code_Ranking!$B$4:$B$23,9999)</f>
        <v>1</v>
      </c>
      <c r="J190">
        <f t="shared" ca="1" si="37"/>
        <v>1</v>
      </c>
      <c r="K190">
        <f t="shared" ca="1" si="38"/>
        <v>1</v>
      </c>
      <c r="L190">
        <f t="shared" ca="1" si="39"/>
        <v>0</v>
      </c>
      <c r="M190">
        <f t="shared" ca="1" si="40"/>
        <v>0</v>
      </c>
      <c r="N190" t="str">
        <f t="shared" ca="1" si="48"/>
        <v/>
      </c>
      <c r="O190" t="str">
        <f t="shared" ca="1" si="49"/>
        <v/>
      </c>
      <c r="P190" t="str">
        <f t="shared" si="41"/>
        <v/>
      </c>
      <c r="Q190" t="str">
        <f t="shared" si="42"/>
        <v/>
      </c>
      <c r="R190" t="str">
        <f t="shared" si="43"/>
        <v/>
      </c>
      <c r="S190" t="str">
        <f t="shared" si="44"/>
        <v/>
      </c>
      <c r="U190" s="2" t="str">
        <f ca="1">IF(ISBLANK($T190),IF(S190="Irrigation","Irrigation",IF(R190="Irrigation","Irrigation",IF(Q190="Domestic","Domestic",IF(P190="Stockwatering","Stockwatering",IF(N190="IRRIGATION_AND_MUNICIPAL","Irrigation and Municipal",IF(O190="IRRIGATION_AND_DOMESTIC","Irrigation and Domestic Municipality",_xlfn.XLOOKUP(J190,Use_Code_Ranking!$B$4:$B$23,Use_Code_Ranking!$A$4:$A$23))))))),$T190)</f>
        <v>Irrigation</v>
      </c>
      <c r="W190" s="23" t="str">
        <f ca="1"/>
        <v>A014904</v>
      </c>
      <c r="X190" s="4" t="str">
        <f t="shared" ca="1" si="50"/>
        <v>Irrigation</v>
      </c>
      <c r="Y190" t="str">
        <f t="shared" ca="1" si="45"/>
        <v>N</v>
      </c>
      <c r="Z190" s="2" t="str">
        <f t="shared" ca="1" si="46"/>
        <v>N</v>
      </c>
      <c r="AA190">
        <f t="shared" ca="1" si="51"/>
        <v>0</v>
      </c>
      <c r="AB190">
        <f t="shared" ca="1" si="51"/>
        <v>0</v>
      </c>
      <c r="AC190">
        <f t="shared" ca="1" si="51"/>
        <v>20</v>
      </c>
      <c r="AD190">
        <f t="shared" ca="1" si="47"/>
        <v>20</v>
      </c>
      <c r="AE190">
        <f t="shared" ca="1" si="35"/>
        <v>10</v>
      </c>
      <c r="AF190">
        <f t="shared" ca="1" si="35"/>
        <v>10</v>
      </c>
      <c r="AG190">
        <f t="shared" ca="1" si="36"/>
        <v>0</v>
      </c>
      <c r="AH190">
        <f t="shared" ca="1" si="52"/>
        <v>0</v>
      </c>
      <c r="AI190">
        <f t="shared" ca="1" si="52"/>
        <v>0</v>
      </c>
      <c r="AJ190">
        <f t="shared" ca="1" si="52"/>
        <v>20</v>
      </c>
      <c r="AK190">
        <f t="shared" ca="1" si="52"/>
        <v>20</v>
      </c>
      <c r="AL190">
        <f t="shared" ca="1" si="53"/>
        <v>0</v>
      </c>
      <c r="AM190" s="4" t="s">
        <v>103</v>
      </c>
      <c r="AZ190">
        <f ca="1">_xlfn.XLOOKUP($X190,Return_flow_table!$A$4:$A$25,Return_flow_table!B$4:B$25)</f>
        <v>0</v>
      </c>
      <c r="BA190">
        <f ca="1">_xlfn.XLOOKUP($X190,Return_flow_table!$A$4:$A$25,Return_flow_table!C$4:C$25)</f>
        <v>0</v>
      </c>
      <c r="BB190">
        <f ca="1">_xlfn.XLOOKUP($X190,Return_flow_table!$A$4:$A$25,Return_flow_table!D$4:D$25)</f>
        <v>20</v>
      </c>
      <c r="BC190">
        <f ca="1">_xlfn.XLOOKUP($X190,Return_flow_table!$A$4:$A$25,Return_flow_table!E$4:E$25)</f>
        <v>20</v>
      </c>
      <c r="BD190">
        <f ca="1">_xlfn.XLOOKUP($X190,Return_flow_table!$A$4:$A$25,Return_flow_table!F$4:F$25)</f>
        <v>10</v>
      </c>
      <c r="BE190">
        <f ca="1">_xlfn.XLOOKUP($X190,Return_flow_table!$A$4:$A$25,Return_flow_table!G$4:G$25)</f>
        <v>10</v>
      </c>
      <c r="BF190">
        <f ca="1">_xlfn.XLOOKUP($X190,Return_flow_table!$A$4:$A$25,Return_flow_table!H$4:H$25)</f>
        <v>0</v>
      </c>
      <c r="BG190">
        <f ca="1">_xlfn.XLOOKUP($X190,Return_flow_table!$A$4:$A$25,Return_flow_table!I$4:I$25)</f>
        <v>0</v>
      </c>
      <c r="BH190">
        <f ca="1">_xlfn.XLOOKUP($X190,Return_flow_table!$A$4:$A$25,Return_flow_table!J$4:J$25)</f>
        <v>0</v>
      </c>
      <c r="BI190">
        <f ca="1">_xlfn.XLOOKUP($X190,Return_flow_table!$A$4:$A$25,Return_flow_table!K$4:K$25)</f>
        <v>20</v>
      </c>
      <c r="BJ190">
        <f ca="1">_xlfn.XLOOKUP($X190,Return_flow_table!$A$4:$A$25,Return_flow_table!L$4:L$25)</f>
        <v>20</v>
      </c>
      <c r="BK190" s="2">
        <f ca="1">_xlfn.XLOOKUP($X190,Return_flow_table!$A$4:$A$25,Return_flow_table!M$4:M$25)</f>
        <v>0</v>
      </c>
    </row>
    <row r="191" spans="1:63" x14ac:dyDescent="0.3">
      <c r="A191" t="s">
        <v>361</v>
      </c>
      <c r="B191" t="s">
        <v>98</v>
      </c>
      <c r="C191" t="s">
        <v>99</v>
      </c>
      <c r="D191">
        <v>179.1</v>
      </c>
      <c r="E191" t="s">
        <v>100</v>
      </c>
      <c r="F191" t="s">
        <v>100</v>
      </c>
      <c r="G191" t="s">
        <v>362</v>
      </c>
      <c r="H191" s="41" t="s">
        <v>102</v>
      </c>
      <c r="I191">
        <f>_xlfn.XLOOKUP(B191,Use_Code_Ranking!$A$4:$A$23,Use_Code_Ranking!$B$4:$B$23,9999)</f>
        <v>1</v>
      </c>
      <c r="J191">
        <f t="shared" ca="1" si="37"/>
        <v>1</v>
      </c>
      <c r="K191">
        <f t="shared" ca="1" si="38"/>
        <v>1</v>
      </c>
      <c r="L191">
        <f t="shared" ca="1" si="39"/>
        <v>0</v>
      </c>
      <c r="M191">
        <f t="shared" ca="1" si="40"/>
        <v>0</v>
      </c>
      <c r="N191" t="str">
        <f t="shared" ca="1" si="48"/>
        <v/>
      </c>
      <c r="O191" t="str">
        <f t="shared" ca="1" si="49"/>
        <v/>
      </c>
      <c r="P191" t="str">
        <f t="shared" si="41"/>
        <v/>
      </c>
      <c r="Q191" t="str">
        <f t="shared" si="42"/>
        <v/>
      </c>
      <c r="R191" t="str">
        <f t="shared" si="43"/>
        <v/>
      </c>
      <c r="S191" t="str">
        <f t="shared" si="44"/>
        <v/>
      </c>
      <c r="U191" s="2" t="str">
        <f ca="1">IF(ISBLANK($T191),IF(S191="Irrigation","Irrigation",IF(R191="Irrigation","Irrigation",IF(Q191="Domestic","Domestic",IF(P191="Stockwatering","Stockwatering",IF(N191="IRRIGATION_AND_MUNICIPAL","Irrigation and Municipal",IF(O191="IRRIGATION_AND_DOMESTIC","Irrigation and Domestic Municipality",_xlfn.XLOOKUP(J191,Use_Code_Ranking!$B$4:$B$23,Use_Code_Ranking!$A$4:$A$23))))))),$T191)</f>
        <v>Irrigation</v>
      </c>
      <c r="W191" s="23" t="str">
        <f ca="1"/>
        <v>A014916A</v>
      </c>
      <c r="X191" s="4" t="str">
        <f t="shared" ca="1" si="50"/>
        <v>Irrigation</v>
      </c>
      <c r="Y191" t="str">
        <f t="shared" ca="1" si="45"/>
        <v>N</v>
      </c>
      <c r="Z191" s="2" t="str">
        <f t="shared" ca="1" si="46"/>
        <v>N</v>
      </c>
      <c r="AA191">
        <f t="shared" ca="1" si="51"/>
        <v>0</v>
      </c>
      <c r="AB191">
        <f t="shared" ca="1" si="51"/>
        <v>0</v>
      </c>
      <c r="AC191">
        <f t="shared" ca="1" si="51"/>
        <v>20</v>
      </c>
      <c r="AD191">
        <f t="shared" ca="1" si="47"/>
        <v>20</v>
      </c>
      <c r="AE191">
        <f t="shared" ca="1" si="35"/>
        <v>10</v>
      </c>
      <c r="AF191">
        <f t="shared" ca="1" si="35"/>
        <v>10</v>
      </c>
      <c r="AG191">
        <f t="shared" ca="1" si="36"/>
        <v>0</v>
      </c>
      <c r="AH191">
        <f t="shared" ca="1" si="52"/>
        <v>0</v>
      </c>
      <c r="AI191">
        <f t="shared" ca="1" si="52"/>
        <v>0</v>
      </c>
      <c r="AJ191">
        <f t="shared" ca="1" si="52"/>
        <v>20</v>
      </c>
      <c r="AK191">
        <f t="shared" ca="1" si="52"/>
        <v>20</v>
      </c>
      <c r="AL191">
        <f t="shared" ca="1" si="53"/>
        <v>0</v>
      </c>
      <c r="AM191" s="4" t="s">
        <v>103</v>
      </c>
      <c r="AZ191">
        <f ca="1">_xlfn.XLOOKUP($X191,Return_flow_table!$A$4:$A$25,Return_flow_table!B$4:B$25)</f>
        <v>0</v>
      </c>
      <c r="BA191">
        <f ca="1">_xlfn.XLOOKUP($X191,Return_flow_table!$A$4:$A$25,Return_flow_table!C$4:C$25)</f>
        <v>0</v>
      </c>
      <c r="BB191">
        <f ca="1">_xlfn.XLOOKUP($X191,Return_flow_table!$A$4:$A$25,Return_flow_table!D$4:D$25)</f>
        <v>20</v>
      </c>
      <c r="BC191">
        <f ca="1">_xlfn.XLOOKUP($X191,Return_flow_table!$A$4:$A$25,Return_flow_table!E$4:E$25)</f>
        <v>20</v>
      </c>
      <c r="BD191">
        <f ca="1">_xlfn.XLOOKUP($X191,Return_flow_table!$A$4:$A$25,Return_flow_table!F$4:F$25)</f>
        <v>10</v>
      </c>
      <c r="BE191">
        <f ca="1">_xlfn.XLOOKUP($X191,Return_flow_table!$A$4:$A$25,Return_flow_table!G$4:G$25)</f>
        <v>10</v>
      </c>
      <c r="BF191">
        <f ca="1">_xlfn.XLOOKUP($X191,Return_flow_table!$A$4:$A$25,Return_flow_table!H$4:H$25)</f>
        <v>0</v>
      </c>
      <c r="BG191">
        <f ca="1">_xlfn.XLOOKUP($X191,Return_flow_table!$A$4:$A$25,Return_flow_table!I$4:I$25)</f>
        <v>0</v>
      </c>
      <c r="BH191">
        <f ca="1">_xlfn.XLOOKUP($X191,Return_flow_table!$A$4:$A$25,Return_flow_table!J$4:J$25)</f>
        <v>0</v>
      </c>
      <c r="BI191">
        <f ca="1">_xlfn.XLOOKUP($X191,Return_flow_table!$A$4:$A$25,Return_flow_table!K$4:K$25)</f>
        <v>20</v>
      </c>
      <c r="BJ191">
        <f ca="1">_xlfn.XLOOKUP($X191,Return_flow_table!$A$4:$A$25,Return_flow_table!L$4:L$25)</f>
        <v>20</v>
      </c>
      <c r="BK191" s="2">
        <f ca="1">_xlfn.XLOOKUP($X191,Return_flow_table!$A$4:$A$25,Return_flow_table!M$4:M$25)</f>
        <v>0</v>
      </c>
    </row>
    <row r="192" spans="1:63" x14ac:dyDescent="0.3">
      <c r="A192" t="s">
        <v>363</v>
      </c>
      <c r="B192" t="s">
        <v>98</v>
      </c>
      <c r="C192" t="s">
        <v>99</v>
      </c>
      <c r="D192">
        <v>72.5</v>
      </c>
      <c r="E192" t="s">
        <v>100</v>
      </c>
      <c r="F192" t="s">
        <v>100</v>
      </c>
      <c r="G192" t="s">
        <v>364</v>
      </c>
      <c r="H192" s="41" t="s">
        <v>124</v>
      </c>
      <c r="I192">
        <f>_xlfn.XLOOKUP(B192,Use_Code_Ranking!$A$4:$A$23,Use_Code_Ranking!$B$4:$B$23,9999)</f>
        <v>1</v>
      </c>
      <c r="J192">
        <f t="shared" ca="1" si="37"/>
        <v>1</v>
      </c>
      <c r="K192">
        <f t="shared" ca="1" si="38"/>
        <v>1</v>
      </c>
      <c r="L192">
        <f t="shared" ca="1" si="39"/>
        <v>0</v>
      </c>
      <c r="M192">
        <f t="shared" ca="1" si="40"/>
        <v>0</v>
      </c>
      <c r="N192" t="str">
        <f t="shared" ca="1" si="48"/>
        <v/>
      </c>
      <c r="O192" t="str">
        <f t="shared" ca="1" si="49"/>
        <v/>
      </c>
      <c r="P192" t="str">
        <f t="shared" si="41"/>
        <v/>
      </c>
      <c r="Q192" t="str">
        <f t="shared" si="42"/>
        <v/>
      </c>
      <c r="R192" t="str">
        <f t="shared" si="43"/>
        <v/>
      </c>
      <c r="S192" t="str">
        <f t="shared" si="44"/>
        <v/>
      </c>
      <c r="U192" s="2" t="str">
        <f ca="1">IF(ISBLANK($T192),IF(S192="Irrigation","Irrigation",IF(R192="Irrigation","Irrigation",IF(Q192="Domestic","Domestic",IF(P192="Stockwatering","Stockwatering",IF(N192="IRRIGATION_AND_MUNICIPAL","Irrigation and Municipal",IF(O192="IRRIGATION_AND_DOMESTIC","Irrigation and Domestic Municipality",_xlfn.XLOOKUP(J192,Use_Code_Ranking!$B$4:$B$23,Use_Code_Ranking!$A$4:$A$23))))))),$T192)</f>
        <v>Irrigation</v>
      </c>
      <c r="W192" s="23" t="str">
        <f ca="1"/>
        <v>A014916B</v>
      </c>
      <c r="X192" s="4" t="str">
        <f t="shared" ca="1" si="50"/>
        <v>Irrigation</v>
      </c>
      <c r="Y192" t="str">
        <f t="shared" ca="1" si="45"/>
        <v>N</v>
      </c>
      <c r="Z192" s="2" t="str">
        <f t="shared" ca="1" si="46"/>
        <v>N</v>
      </c>
      <c r="AA192">
        <f t="shared" ca="1" si="51"/>
        <v>0</v>
      </c>
      <c r="AB192">
        <f t="shared" ca="1" si="51"/>
        <v>0</v>
      </c>
      <c r="AC192">
        <f t="shared" ca="1" si="51"/>
        <v>20</v>
      </c>
      <c r="AD192">
        <f t="shared" ca="1" si="47"/>
        <v>20</v>
      </c>
      <c r="AE192">
        <f t="shared" ca="1" si="47"/>
        <v>10</v>
      </c>
      <c r="AF192">
        <f t="shared" ca="1" si="47"/>
        <v>10</v>
      </c>
      <c r="AG192">
        <f t="shared" ca="1" si="47"/>
        <v>0</v>
      </c>
      <c r="AH192">
        <f t="shared" ca="1" si="52"/>
        <v>0</v>
      </c>
      <c r="AI192">
        <f t="shared" ca="1" si="52"/>
        <v>0</v>
      </c>
      <c r="AJ192">
        <f t="shared" ca="1" si="52"/>
        <v>20</v>
      </c>
      <c r="AK192">
        <f t="shared" ca="1" si="52"/>
        <v>20</v>
      </c>
      <c r="AL192">
        <f t="shared" ca="1" si="53"/>
        <v>0</v>
      </c>
      <c r="AM192" s="4" t="s">
        <v>103</v>
      </c>
      <c r="AZ192">
        <f ca="1">_xlfn.XLOOKUP($X192,Return_flow_table!$A$4:$A$25,Return_flow_table!B$4:B$25)</f>
        <v>0</v>
      </c>
      <c r="BA192">
        <f ca="1">_xlfn.XLOOKUP($X192,Return_flow_table!$A$4:$A$25,Return_flow_table!C$4:C$25)</f>
        <v>0</v>
      </c>
      <c r="BB192">
        <f ca="1">_xlfn.XLOOKUP($X192,Return_flow_table!$A$4:$A$25,Return_flow_table!D$4:D$25)</f>
        <v>20</v>
      </c>
      <c r="BC192">
        <f ca="1">_xlfn.XLOOKUP($X192,Return_flow_table!$A$4:$A$25,Return_flow_table!E$4:E$25)</f>
        <v>20</v>
      </c>
      <c r="BD192">
        <f ca="1">_xlfn.XLOOKUP($X192,Return_flow_table!$A$4:$A$25,Return_flow_table!F$4:F$25)</f>
        <v>10</v>
      </c>
      <c r="BE192">
        <f ca="1">_xlfn.XLOOKUP($X192,Return_flow_table!$A$4:$A$25,Return_flow_table!G$4:G$25)</f>
        <v>10</v>
      </c>
      <c r="BF192">
        <f ca="1">_xlfn.XLOOKUP($X192,Return_flow_table!$A$4:$A$25,Return_flow_table!H$4:H$25)</f>
        <v>0</v>
      </c>
      <c r="BG192">
        <f ca="1">_xlfn.XLOOKUP($X192,Return_flow_table!$A$4:$A$25,Return_flow_table!I$4:I$25)</f>
        <v>0</v>
      </c>
      <c r="BH192">
        <f ca="1">_xlfn.XLOOKUP($X192,Return_flow_table!$A$4:$A$25,Return_flow_table!J$4:J$25)</f>
        <v>0</v>
      </c>
      <c r="BI192">
        <f ca="1">_xlfn.XLOOKUP($X192,Return_flow_table!$A$4:$A$25,Return_flow_table!K$4:K$25)</f>
        <v>20</v>
      </c>
      <c r="BJ192">
        <f ca="1">_xlfn.XLOOKUP($X192,Return_flow_table!$A$4:$A$25,Return_flow_table!L$4:L$25)</f>
        <v>20</v>
      </c>
      <c r="BK192" s="2">
        <f ca="1">_xlfn.XLOOKUP($X192,Return_flow_table!$A$4:$A$25,Return_flow_table!M$4:M$25)</f>
        <v>0</v>
      </c>
    </row>
    <row r="193" spans="1:63" x14ac:dyDescent="0.3">
      <c r="A193" t="s">
        <v>365</v>
      </c>
      <c r="B193" t="s">
        <v>98</v>
      </c>
      <c r="C193" t="s">
        <v>99</v>
      </c>
      <c r="D193">
        <v>59.7</v>
      </c>
      <c r="E193" t="s">
        <v>100</v>
      </c>
      <c r="F193" t="s">
        <v>100</v>
      </c>
      <c r="G193" t="s">
        <v>364</v>
      </c>
      <c r="H193" s="41" t="s">
        <v>124</v>
      </c>
      <c r="I193">
        <f>_xlfn.XLOOKUP(B193,Use_Code_Ranking!$A$4:$A$23,Use_Code_Ranking!$B$4:$B$23,9999)</f>
        <v>1</v>
      </c>
      <c r="J193">
        <f t="shared" ca="1" si="37"/>
        <v>1</v>
      </c>
      <c r="K193">
        <f t="shared" ca="1" si="38"/>
        <v>1</v>
      </c>
      <c r="L193">
        <f t="shared" ca="1" si="39"/>
        <v>0</v>
      </c>
      <c r="M193">
        <f t="shared" ca="1" si="40"/>
        <v>0</v>
      </c>
      <c r="N193" t="str">
        <f t="shared" ca="1" si="48"/>
        <v/>
      </c>
      <c r="O193" t="str">
        <f t="shared" ca="1" si="49"/>
        <v/>
      </c>
      <c r="P193" t="str">
        <f t="shared" si="41"/>
        <v/>
      </c>
      <c r="Q193" t="str">
        <f t="shared" si="42"/>
        <v/>
      </c>
      <c r="R193" t="str">
        <f t="shared" si="43"/>
        <v/>
      </c>
      <c r="S193" t="str">
        <f t="shared" si="44"/>
        <v/>
      </c>
      <c r="U193" s="2" t="str">
        <f ca="1">IF(ISBLANK($T193),IF(S193="Irrigation","Irrigation",IF(R193="Irrigation","Irrigation",IF(Q193="Domestic","Domestic",IF(P193="Stockwatering","Stockwatering",IF(N193="IRRIGATION_AND_MUNICIPAL","Irrigation and Municipal",IF(O193="IRRIGATION_AND_DOMESTIC","Irrigation and Domestic Municipality",_xlfn.XLOOKUP(J193,Use_Code_Ranking!$B$4:$B$23,Use_Code_Ranking!$A$4:$A$23))))))),$T193)</f>
        <v>Irrigation</v>
      </c>
      <c r="W193" s="23" t="str">
        <f ca="1"/>
        <v>A014925</v>
      </c>
      <c r="X193" s="4" t="str">
        <f t="shared" ca="1" si="50"/>
        <v>Irrigation</v>
      </c>
      <c r="Y193" t="str">
        <f t="shared" ca="1" si="45"/>
        <v>N</v>
      </c>
      <c r="Z193" s="2" t="str">
        <f t="shared" ca="1" si="46"/>
        <v>N</v>
      </c>
      <c r="AA193">
        <f t="shared" ca="1" si="51"/>
        <v>0</v>
      </c>
      <c r="AB193">
        <f t="shared" ca="1" si="51"/>
        <v>0</v>
      </c>
      <c r="AC193">
        <f t="shared" ca="1" si="51"/>
        <v>20</v>
      </c>
      <c r="AD193">
        <f t="shared" ca="1" si="47"/>
        <v>20</v>
      </c>
      <c r="AE193">
        <f t="shared" ca="1" si="47"/>
        <v>10</v>
      </c>
      <c r="AF193">
        <f t="shared" ca="1" si="47"/>
        <v>10</v>
      </c>
      <c r="AG193">
        <f t="shared" ca="1" si="47"/>
        <v>0</v>
      </c>
      <c r="AH193">
        <f t="shared" ca="1" si="52"/>
        <v>0</v>
      </c>
      <c r="AI193">
        <f t="shared" ca="1" si="52"/>
        <v>0</v>
      </c>
      <c r="AJ193">
        <f t="shared" ca="1" si="52"/>
        <v>20</v>
      </c>
      <c r="AK193">
        <f t="shared" ca="1" si="52"/>
        <v>20</v>
      </c>
      <c r="AL193">
        <f t="shared" ca="1" si="53"/>
        <v>0</v>
      </c>
      <c r="AM193" s="4" t="s">
        <v>103</v>
      </c>
      <c r="AZ193">
        <f ca="1">_xlfn.XLOOKUP($X193,Return_flow_table!$A$4:$A$25,Return_flow_table!B$4:B$25)</f>
        <v>0</v>
      </c>
      <c r="BA193">
        <f ca="1">_xlfn.XLOOKUP($X193,Return_flow_table!$A$4:$A$25,Return_flow_table!C$4:C$25)</f>
        <v>0</v>
      </c>
      <c r="BB193">
        <f ca="1">_xlfn.XLOOKUP($X193,Return_flow_table!$A$4:$A$25,Return_flow_table!D$4:D$25)</f>
        <v>20</v>
      </c>
      <c r="BC193">
        <f ca="1">_xlfn.XLOOKUP($X193,Return_flow_table!$A$4:$A$25,Return_flow_table!E$4:E$25)</f>
        <v>20</v>
      </c>
      <c r="BD193">
        <f ca="1">_xlfn.XLOOKUP($X193,Return_flow_table!$A$4:$A$25,Return_flow_table!F$4:F$25)</f>
        <v>10</v>
      </c>
      <c r="BE193">
        <f ca="1">_xlfn.XLOOKUP($X193,Return_flow_table!$A$4:$A$25,Return_flow_table!G$4:G$25)</f>
        <v>10</v>
      </c>
      <c r="BF193">
        <f ca="1">_xlfn.XLOOKUP($X193,Return_flow_table!$A$4:$A$25,Return_flow_table!H$4:H$25)</f>
        <v>0</v>
      </c>
      <c r="BG193">
        <f ca="1">_xlfn.XLOOKUP($X193,Return_flow_table!$A$4:$A$25,Return_flow_table!I$4:I$25)</f>
        <v>0</v>
      </c>
      <c r="BH193">
        <f ca="1">_xlfn.XLOOKUP($X193,Return_flow_table!$A$4:$A$25,Return_flow_table!J$4:J$25)</f>
        <v>0</v>
      </c>
      <c r="BI193">
        <f ca="1">_xlfn.XLOOKUP($X193,Return_flow_table!$A$4:$A$25,Return_flow_table!K$4:K$25)</f>
        <v>20</v>
      </c>
      <c r="BJ193">
        <f ca="1">_xlfn.XLOOKUP($X193,Return_flow_table!$A$4:$A$25,Return_flow_table!L$4:L$25)</f>
        <v>20</v>
      </c>
      <c r="BK193" s="2">
        <f ca="1">_xlfn.XLOOKUP($X193,Return_flow_table!$A$4:$A$25,Return_flow_table!M$4:M$25)</f>
        <v>0</v>
      </c>
    </row>
    <row r="194" spans="1:63" x14ac:dyDescent="0.3">
      <c r="A194" t="s">
        <v>366</v>
      </c>
      <c r="B194" t="s">
        <v>110</v>
      </c>
      <c r="C194" t="s">
        <v>99</v>
      </c>
      <c r="D194">
        <v>20.3</v>
      </c>
      <c r="E194" t="s">
        <v>100</v>
      </c>
      <c r="F194" t="s">
        <v>100</v>
      </c>
      <c r="G194" t="s">
        <v>367</v>
      </c>
      <c r="H194" s="41" t="s">
        <v>178</v>
      </c>
      <c r="I194">
        <f>_xlfn.XLOOKUP(B194,Use_Code_Ranking!$A$4:$A$23,Use_Code_Ranking!$B$4:$B$23,9999)</f>
        <v>3</v>
      </c>
      <c r="J194">
        <f t="shared" ca="1" si="37"/>
        <v>3</v>
      </c>
      <c r="K194">
        <f t="shared" ca="1" si="38"/>
        <v>0</v>
      </c>
      <c r="L194">
        <f t="shared" ca="1" si="39"/>
        <v>0</v>
      </c>
      <c r="M194">
        <f t="shared" ca="1" si="40"/>
        <v>1</v>
      </c>
      <c r="N194" t="str">
        <f t="shared" ca="1" si="48"/>
        <v/>
      </c>
      <c r="O194" t="str">
        <f t="shared" ca="1" si="49"/>
        <v/>
      </c>
      <c r="P194" t="str">
        <f t="shared" si="41"/>
        <v/>
      </c>
      <c r="Q194" t="str">
        <f t="shared" si="42"/>
        <v/>
      </c>
      <c r="R194" t="str">
        <f t="shared" si="43"/>
        <v/>
      </c>
      <c r="S194" t="str">
        <f t="shared" si="44"/>
        <v/>
      </c>
      <c r="U194" s="2" t="str">
        <f ca="1">IF(ISBLANK($T194),IF(S194="Irrigation","Irrigation",IF(R194="Irrigation","Irrigation",IF(Q194="Domestic","Domestic",IF(P194="Stockwatering","Stockwatering",IF(N194="IRRIGATION_AND_MUNICIPAL","Irrigation and Municipal",IF(O194="IRRIGATION_AND_DOMESTIC","Irrigation and Domestic Municipality",_xlfn.XLOOKUP(J194,Use_Code_Ranking!$B$4:$B$23,Use_Code_Ranking!$A$4:$A$23))))))),$T194)</f>
        <v>Domestic</v>
      </c>
      <c r="W194" s="23" t="str">
        <f ca="1"/>
        <v>A014942</v>
      </c>
      <c r="X194" s="4" t="str">
        <f t="shared" ca="1" si="50"/>
        <v>Irrigation</v>
      </c>
      <c r="Y194" t="str">
        <f t="shared" ca="1" si="45"/>
        <v>N</v>
      </c>
      <c r="Z194" s="2" t="str">
        <f t="shared" ca="1" si="46"/>
        <v>N</v>
      </c>
      <c r="AA194">
        <f t="shared" ca="1" si="51"/>
        <v>0</v>
      </c>
      <c r="AB194">
        <f t="shared" ca="1" si="51"/>
        <v>0</v>
      </c>
      <c r="AC194">
        <f t="shared" ca="1" si="51"/>
        <v>20</v>
      </c>
      <c r="AD194">
        <f t="shared" ca="1" si="47"/>
        <v>20</v>
      </c>
      <c r="AE194">
        <f t="shared" ca="1" si="47"/>
        <v>10</v>
      </c>
      <c r="AF194">
        <f t="shared" ca="1" si="47"/>
        <v>10</v>
      </c>
      <c r="AG194">
        <f t="shared" ca="1" si="47"/>
        <v>0</v>
      </c>
      <c r="AH194">
        <f t="shared" ca="1" si="52"/>
        <v>0</v>
      </c>
      <c r="AI194">
        <f t="shared" ca="1" si="52"/>
        <v>0</v>
      </c>
      <c r="AJ194">
        <f t="shared" ca="1" si="52"/>
        <v>20</v>
      </c>
      <c r="AK194">
        <f t="shared" ca="1" si="52"/>
        <v>20</v>
      </c>
      <c r="AL194">
        <f t="shared" ca="1" si="53"/>
        <v>0</v>
      </c>
      <c r="AM194" s="4" t="s">
        <v>103</v>
      </c>
      <c r="AZ194">
        <f ca="1">_xlfn.XLOOKUP($X194,Return_flow_table!$A$4:$A$25,Return_flow_table!B$4:B$25)</f>
        <v>0</v>
      </c>
      <c r="BA194">
        <f ca="1">_xlfn.XLOOKUP($X194,Return_flow_table!$A$4:$A$25,Return_flow_table!C$4:C$25)</f>
        <v>0</v>
      </c>
      <c r="BB194">
        <f ca="1">_xlfn.XLOOKUP($X194,Return_flow_table!$A$4:$A$25,Return_flow_table!D$4:D$25)</f>
        <v>20</v>
      </c>
      <c r="BC194">
        <f ca="1">_xlfn.XLOOKUP($X194,Return_flow_table!$A$4:$A$25,Return_flow_table!E$4:E$25)</f>
        <v>20</v>
      </c>
      <c r="BD194">
        <f ca="1">_xlfn.XLOOKUP($X194,Return_flow_table!$A$4:$A$25,Return_flow_table!F$4:F$25)</f>
        <v>10</v>
      </c>
      <c r="BE194">
        <f ca="1">_xlfn.XLOOKUP($X194,Return_flow_table!$A$4:$A$25,Return_flow_table!G$4:G$25)</f>
        <v>10</v>
      </c>
      <c r="BF194">
        <f ca="1">_xlfn.XLOOKUP($X194,Return_flow_table!$A$4:$A$25,Return_flow_table!H$4:H$25)</f>
        <v>0</v>
      </c>
      <c r="BG194">
        <f ca="1">_xlfn.XLOOKUP($X194,Return_flow_table!$A$4:$A$25,Return_flow_table!I$4:I$25)</f>
        <v>0</v>
      </c>
      <c r="BH194">
        <f ca="1">_xlfn.XLOOKUP($X194,Return_flow_table!$A$4:$A$25,Return_flow_table!J$4:J$25)</f>
        <v>0</v>
      </c>
      <c r="BI194">
        <f ca="1">_xlfn.XLOOKUP($X194,Return_flow_table!$A$4:$A$25,Return_flow_table!K$4:K$25)</f>
        <v>20</v>
      </c>
      <c r="BJ194">
        <f ca="1">_xlfn.XLOOKUP($X194,Return_flow_table!$A$4:$A$25,Return_flow_table!L$4:L$25)</f>
        <v>20</v>
      </c>
      <c r="BK194" s="2">
        <f ca="1">_xlfn.XLOOKUP($X194,Return_flow_table!$A$4:$A$25,Return_flow_table!M$4:M$25)</f>
        <v>0</v>
      </c>
    </row>
    <row r="195" spans="1:63" x14ac:dyDescent="0.3">
      <c r="A195" t="s">
        <v>368</v>
      </c>
      <c r="B195" t="s">
        <v>98</v>
      </c>
      <c r="C195" t="s">
        <v>99</v>
      </c>
      <c r="D195">
        <v>72.5</v>
      </c>
      <c r="E195" t="s">
        <v>100</v>
      </c>
      <c r="F195" t="s">
        <v>100</v>
      </c>
      <c r="G195" t="s">
        <v>369</v>
      </c>
      <c r="H195" s="41" t="s">
        <v>102</v>
      </c>
      <c r="I195">
        <f>_xlfn.XLOOKUP(B195,Use_Code_Ranking!$A$4:$A$23,Use_Code_Ranking!$B$4:$B$23,9999)</f>
        <v>1</v>
      </c>
      <c r="J195">
        <f t="shared" ca="1" si="37"/>
        <v>1</v>
      </c>
      <c r="K195">
        <f t="shared" ca="1" si="38"/>
        <v>1</v>
      </c>
      <c r="L195">
        <f t="shared" ca="1" si="39"/>
        <v>0</v>
      </c>
      <c r="M195">
        <f t="shared" ca="1" si="40"/>
        <v>0</v>
      </c>
      <c r="N195" t="str">
        <f t="shared" ca="1" si="48"/>
        <v/>
      </c>
      <c r="O195" t="str">
        <f t="shared" ca="1" si="49"/>
        <v/>
      </c>
      <c r="P195" t="str">
        <f t="shared" si="41"/>
        <v/>
      </c>
      <c r="Q195" t="str">
        <f t="shared" si="42"/>
        <v/>
      </c>
      <c r="R195" t="str">
        <f t="shared" si="43"/>
        <v/>
      </c>
      <c r="S195" t="str">
        <f t="shared" si="44"/>
        <v/>
      </c>
      <c r="U195" s="2" t="str">
        <f ca="1">IF(ISBLANK($T195),IF(S195="Irrigation","Irrigation",IF(R195="Irrigation","Irrigation",IF(Q195="Domestic","Domestic",IF(P195="Stockwatering","Stockwatering",IF(N195="IRRIGATION_AND_MUNICIPAL","Irrigation and Municipal",IF(O195="IRRIGATION_AND_DOMESTIC","Irrigation and Domestic Municipality",_xlfn.XLOOKUP(J195,Use_Code_Ranking!$B$4:$B$23,Use_Code_Ranking!$A$4:$A$23))))))),$T195)</f>
        <v>Irrigation</v>
      </c>
      <c r="W195" s="23" t="str">
        <f ca="1"/>
        <v>A014966</v>
      </c>
      <c r="X195" s="4" t="str">
        <f t="shared" ca="1" si="50"/>
        <v>Irrigation</v>
      </c>
      <c r="Y195" t="str">
        <f t="shared" ca="1" si="45"/>
        <v>N</v>
      </c>
      <c r="Z195" s="2" t="str">
        <f t="shared" ca="1" si="46"/>
        <v>N</v>
      </c>
      <c r="AA195">
        <f t="shared" ca="1" si="51"/>
        <v>0</v>
      </c>
      <c r="AB195">
        <f t="shared" ca="1" si="51"/>
        <v>0</v>
      </c>
      <c r="AC195">
        <f t="shared" ca="1" si="51"/>
        <v>20</v>
      </c>
      <c r="AD195">
        <f t="shared" ca="1" si="47"/>
        <v>20</v>
      </c>
      <c r="AE195">
        <f t="shared" ca="1" si="47"/>
        <v>10</v>
      </c>
      <c r="AF195">
        <f t="shared" ca="1" si="47"/>
        <v>10</v>
      </c>
      <c r="AG195">
        <f t="shared" ca="1" si="47"/>
        <v>0</v>
      </c>
      <c r="AH195">
        <f t="shared" ca="1" si="52"/>
        <v>0</v>
      </c>
      <c r="AI195">
        <f t="shared" ca="1" si="52"/>
        <v>0</v>
      </c>
      <c r="AJ195">
        <f t="shared" ca="1" si="52"/>
        <v>20</v>
      </c>
      <c r="AK195">
        <f t="shared" ca="1" si="52"/>
        <v>20</v>
      </c>
      <c r="AL195">
        <f t="shared" ca="1" si="53"/>
        <v>0</v>
      </c>
      <c r="AM195" s="4" t="s">
        <v>103</v>
      </c>
      <c r="AZ195">
        <f ca="1">_xlfn.XLOOKUP($X195,Return_flow_table!$A$4:$A$25,Return_flow_table!B$4:B$25)</f>
        <v>0</v>
      </c>
      <c r="BA195">
        <f ca="1">_xlfn.XLOOKUP($X195,Return_flow_table!$A$4:$A$25,Return_flow_table!C$4:C$25)</f>
        <v>0</v>
      </c>
      <c r="BB195">
        <f ca="1">_xlfn.XLOOKUP($X195,Return_flow_table!$A$4:$A$25,Return_flow_table!D$4:D$25)</f>
        <v>20</v>
      </c>
      <c r="BC195">
        <f ca="1">_xlfn.XLOOKUP($X195,Return_flow_table!$A$4:$A$25,Return_flow_table!E$4:E$25)</f>
        <v>20</v>
      </c>
      <c r="BD195">
        <f ca="1">_xlfn.XLOOKUP($X195,Return_flow_table!$A$4:$A$25,Return_flow_table!F$4:F$25)</f>
        <v>10</v>
      </c>
      <c r="BE195">
        <f ca="1">_xlfn.XLOOKUP($X195,Return_flow_table!$A$4:$A$25,Return_flow_table!G$4:G$25)</f>
        <v>10</v>
      </c>
      <c r="BF195">
        <f ca="1">_xlfn.XLOOKUP($X195,Return_flow_table!$A$4:$A$25,Return_flow_table!H$4:H$25)</f>
        <v>0</v>
      </c>
      <c r="BG195">
        <f ca="1">_xlfn.XLOOKUP($X195,Return_flow_table!$A$4:$A$25,Return_flow_table!I$4:I$25)</f>
        <v>0</v>
      </c>
      <c r="BH195">
        <f ca="1">_xlfn.XLOOKUP($X195,Return_flow_table!$A$4:$A$25,Return_flow_table!J$4:J$25)</f>
        <v>0</v>
      </c>
      <c r="BI195">
        <f ca="1">_xlfn.XLOOKUP($X195,Return_flow_table!$A$4:$A$25,Return_flow_table!K$4:K$25)</f>
        <v>20</v>
      </c>
      <c r="BJ195">
        <f ca="1">_xlfn.XLOOKUP($X195,Return_flow_table!$A$4:$A$25,Return_flow_table!L$4:L$25)</f>
        <v>20</v>
      </c>
      <c r="BK195" s="2">
        <f ca="1">_xlfn.XLOOKUP($X195,Return_flow_table!$A$4:$A$25,Return_flow_table!M$4:M$25)</f>
        <v>0</v>
      </c>
    </row>
    <row r="196" spans="1:63" x14ac:dyDescent="0.3">
      <c r="A196" t="s">
        <v>370</v>
      </c>
      <c r="B196" t="s">
        <v>98</v>
      </c>
      <c r="C196" t="s">
        <v>99</v>
      </c>
      <c r="D196">
        <v>62.4</v>
      </c>
      <c r="E196" t="s">
        <v>100</v>
      </c>
      <c r="F196" t="s">
        <v>100</v>
      </c>
      <c r="G196" t="s">
        <v>371</v>
      </c>
      <c r="H196" s="41" t="s">
        <v>106</v>
      </c>
      <c r="I196">
        <f>_xlfn.XLOOKUP(B196,Use_Code_Ranking!$A$4:$A$23,Use_Code_Ranking!$B$4:$B$23,9999)</f>
        <v>1</v>
      </c>
      <c r="J196">
        <f t="shared" ref="J196:J259" ca="1" si="54">_xlfn.MINIFS(USE_CODE_RANK,APPLICATION_NUMBER,A196)</f>
        <v>1</v>
      </c>
      <c r="K196">
        <f t="shared" ref="K196:K259" ca="1" si="55">COUNTIFS(USE_CODE_RANK,1,APPLICATION_NUMBER,A196)</f>
        <v>1</v>
      </c>
      <c r="L196">
        <f t="shared" ref="L196:L259" ca="1" si="56">COUNTIFS(USE_CODE_RANK,2,APPLICATION_NUMBER,A196)</f>
        <v>0</v>
      </c>
      <c r="M196">
        <f t="shared" ref="M196:M259" ca="1" si="57">COUNTIFS(USE_CODE_RANK,3,APPLICATION_NUMBER,A196,PRIMARY_OWNER_ENTITY_TYPE,"Government (State/Municipal)")</f>
        <v>0</v>
      </c>
      <c r="N196" t="str">
        <f t="shared" ca="1" si="48"/>
        <v/>
      </c>
      <c r="O196" t="str">
        <f t="shared" ca="1" si="49"/>
        <v/>
      </c>
      <c r="P196" t="str">
        <f t="shared" ref="P196:P259" si="58">IF(ISNUMBER(SEARCH("Stock",C196)),"Stockwatering","")</f>
        <v/>
      </c>
      <c r="Q196" t="str">
        <f t="shared" ref="Q196:Q259" si="59">IF(ISNUMBER(SEARCH("Registration Domestic",C196)),"Domestic","")</f>
        <v/>
      </c>
      <c r="R196" t="str">
        <f t="shared" ref="R196:R259" si="60">IF(ISNUMBER(SEARCH("Registration Irrigation",C196)),"Irrigation","")</f>
        <v/>
      </c>
      <c r="S196" t="str">
        <f t="shared" ref="S196:S259" si="61">IF(ISNUMBER(SEARCH("Registration Cannabis",C196)),"Irrigation","")</f>
        <v/>
      </c>
      <c r="U196" s="2" t="str">
        <f ca="1">IF(ISBLANK($T196),IF(S196="Irrigation","Irrigation",IF(R196="Irrigation","Irrigation",IF(Q196="Domestic","Domestic",IF(P196="Stockwatering","Stockwatering",IF(N196="IRRIGATION_AND_MUNICIPAL","Irrigation and Municipal",IF(O196="IRRIGATION_AND_DOMESTIC","Irrigation and Domestic Municipality",_xlfn.XLOOKUP(J196,Use_Code_Ranking!$B$4:$B$23,Use_Code_Ranking!$A$4:$A$23))))))),$T196)</f>
        <v>Irrigation</v>
      </c>
      <c r="W196" s="23" t="str">
        <f ca="1"/>
        <v>A014997A</v>
      </c>
      <c r="X196" s="4" t="str">
        <f t="shared" ca="1" si="50"/>
        <v>Irrigation</v>
      </c>
      <c r="Y196" t="str">
        <f t="shared" ref="Y196:Y259" ca="1" si="62">IF(OR(X196="Power", X196="Recreational", X196="Aquaculture",X196="Fish and Wildlife Preservation and Enhancement"),"Y","N")</f>
        <v>N</v>
      </c>
      <c r="Z196" s="2" t="str">
        <f t="shared" ref="Z196:Z259" ca="1" si="63">IF(X196="Power","Y","N")</f>
        <v>N</v>
      </c>
      <c r="AA196">
        <f t="shared" ca="1" si="51"/>
        <v>0</v>
      </c>
      <c r="AB196">
        <f t="shared" ca="1" si="51"/>
        <v>0</v>
      </c>
      <c r="AC196">
        <f t="shared" ca="1" si="51"/>
        <v>20</v>
      </c>
      <c r="AD196">
        <f t="shared" ca="1" si="51"/>
        <v>20</v>
      </c>
      <c r="AE196">
        <f t="shared" ca="1" si="51"/>
        <v>10</v>
      </c>
      <c r="AF196">
        <f t="shared" ca="1" si="51"/>
        <v>10</v>
      </c>
      <c r="AG196">
        <f t="shared" ca="1" si="51"/>
        <v>0</v>
      </c>
      <c r="AH196">
        <f t="shared" ca="1" si="52"/>
        <v>0</v>
      </c>
      <c r="AI196">
        <f t="shared" ca="1" si="52"/>
        <v>0</v>
      </c>
      <c r="AJ196">
        <f t="shared" ca="1" si="52"/>
        <v>20</v>
      </c>
      <c r="AK196">
        <f t="shared" ca="1" si="52"/>
        <v>20</v>
      </c>
      <c r="AL196">
        <f t="shared" ca="1" si="53"/>
        <v>0</v>
      </c>
      <c r="AM196" s="4" t="s">
        <v>103</v>
      </c>
      <c r="AZ196">
        <f ca="1">_xlfn.XLOOKUP($X196,Return_flow_table!$A$4:$A$25,Return_flow_table!B$4:B$25)</f>
        <v>0</v>
      </c>
      <c r="BA196">
        <f ca="1">_xlfn.XLOOKUP($X196,Return_flow_table!$A$4:$A$25,Return_flow_table!C$4:C$25)</f>
        <v>0</v>
      </c>
      <c r="BB196">
        <f ca="1">_xlfn.XLOOKUP($X196,Return_flow_table!$A$4:$A$25,Return_flow_table!D$4:D$25)</f>
        <v>20</v>
      </c>
      <c r="BC196">
        <f ca="1">_xlfn.XLOOKUP($X196,Return_flow_table!$A$4:$A$25,Return_flow_table!E$4:E$25)</f>
        <v>20</v>
      </c>
      <c r="BD196">
        <f ca="1">_xlfn.XLOOKUP($X196,Return_flow_table!$A$4:$A$25,Return_flow_table!F$4:F$25)</f>
        <v>10</v>
      </c>
      <c r="BE196">
        <f ca="1">_xlfn.XLOOKUP($X196,Return_flow_table!$A$4:$A$25,Return_flow_table!G$4:G$25)</f>
        <v>10</v>
      </c>
      <c r="BF196">
        <f ca="1">_xlfn.XLOOKUP($X196,Return_flow_table!$A$4:$A$25,Return_flow_table!H$4:H$25)</f>
        <v>0</v>
      </c>
      <c r="BG196">
        <f ca="1">_xlfn.XLOOKUP($X196,Return_flow_table!$A$4:$A$25,Return_flow_table!I$4:I$25)</f>
        <v>0</v>
      </c>
      <c r="BH196">
        <f ca="1">_xlfn.XLOOKUP($X196,Return_flow_table!$A$4:$A$25,Return_flow_table!J$4:J$25)</f>
        <v>0</v>
      </c>
      <c r="BI196">
        <f ca="1">_xlfn.XLOOKUP($X196,Return_flow_table!$A$4:$A$25,Return_flow_table!K$4:K$25)</f>
        <v>20</v>
      </c>
      <c r="BJ196">
        <f ca="1">_xlfn.XLOOKUP($X196,Return_flow_table!$A$4:$A$25,Return_flow_table!L$4:L$25)</f>
        <v>20</v>
      </c>
      <c r="BK196" s="2">
        <f ca="1">_xlfn.XLOOKUP($X196,Return_flow_table!$A$4:$A$25,Return_flow_table!M$4:M$25)</f>
        <v>0</v>
      </c>
    </row>
    <row r="197" spans="1:63" x14ac:dyDescent="0.3">
      <c r="A197" t="s">
        <v>372</v>
      </c>
      <c r="B197" t="s">
        <v>98</v>
      </c>
      <c r="C197" t="s">
        <v>99</v>
      </c>
      <c r="D197">
        <v>174.9</v>
      </c>
      <c r="E197" t="s">
        <v>100</v>
      </c>
      <c r="F197" t="s">
        <v>100</v>
      </c>
      <c r="G197" t="s">
        <v>371</v>
      </c>
      <c r="H197" s="41" t="s">
        <v>106</v>
      </c>
      <c r="I197">
        <f>_xlfn.XLOOKUP(B197,Use_Code_Ranking!$A$4:$A$23,Use_Code_Ranking!$B$4:$B$23,9999)</f>
        <v>1</v>
      </c>
      <c r="J197">
        <f t="shared" ca="1" si="54"/>
        <v>1</v>
      </c>
      <c r="K197">
        <f t="shared" ca="1" si="55"/>
        <v>1</v>
      </c>
      <c r="L197">
        <f t="shared" ca="1" si="56"/>
        <v>0</v>
      </c>
      <c r="M197">
        <f t="shared" ca="1" si="57"/>
        <v>0</v>
      </c>
      <c r="N197" t="str">
        <f t="shared" ref="N197:N260" ca="1" si="64">IF(AND(K197&gt;0,L197&gt;0),"IRRIGATION_AND_MUNICIPAL","")</f>
        <v/>
      </c>
      <c r="O197" t="str">
        <f t="shared" ref="O197:O260" ca="1" si="65">IF(AND(K197&gt;0,M197&gt;0),"IRRIGATION_AND_DOMESTIC","")</f>
        <v/>
      </c>
      <c r="P197" t="str">
        <f t="shared" si="58"/>
        <v/>
      </c>
      <c r="Q197" t="str">
        <f t="shared" si="59"/>
        <v/>
      </c>
      <c r="R197" t="str">
        <f t="shared" si="60"/>
        <v/>
      </c>
      <c r="S197" t="str">
        <f t="shared" si="61"/>
        <v/>
      </c>
      <c r="U197" s="2" t="str">
        <f ca="1">IF(ISBLANK($T197),IF(S197="Irrigation","Irrigation",IF(R197="Irrigation","Irrigation",IF(Q197="Domestic","Domestic",IF(P197="Stockwatering","Stockwatering",IF(N197="IRRIGATION_AND_MUNICIPAL","Irrigation and Municipal",IF(O197="IRRIGATION_AND_DOMESTIC","Irrigation and Domestic Municipality",_xlfn.XLOOKUP(J197,Use_Code_Ranking!$B$4:$B$23,Use_Code_Ranking!$A$4:$A$23))))))),$T197)</f>
        <v>Irrigation</v>
      </c>
      <c r="W197" s="23" t="str">
        <f ca="1"/>
        <v>A015075</v>
      </c>
      <c r="X197" s="4" t="str">
        <f t="shared" ref="X197:X260" ca="1" si="66">_xlfn.XLOOKUP(W197,A:A,U:U)</f>
        <v>Irrigation</v>
      </c>
      <c r="Y197" t="str">
        <f t="shared" ca="1" si="62"/>
        <v>N</v>
      </c>
      <c r="Z197" s="2" t="str">
        <f t="shared" ca="1" si="63"/>
        <v>N</v>
      </c>
      <c r="AA197">
        <f t="shared" ref="AA197:AD260" ca="1" si="67">IF($AM197="STANDARD",AZ197,AN197)</f>
        <v>0</v>
      </c>
      <c r="AB197">
        <f t="shared" ca="1" si="67"/>
        <v>0</v>
      </c>
      <c r="AC197">
        <f t="shared" ca="1" si="67"/>
        <v>20</v>
      </c>
      <c r="AD197">
        <f t="shared" ca="1" si="67"/>
        <v>20</v>
      </c>
      <c r="AE197">
        <f t="shared" ref="AE197:AH260" ca="1" si="68">IF($AM197="STANDARD",BD197,AR197)</f>
        <v>10</v>
      </c>
      <c r="AF197">
        <f t="shared" ca="1" si="68"/>
        <v>10</v>
      </c>
      <c r="AG197">
        <f t="shared" ca="1" si="68"/>
        <v>0</v>
      </c>
      <c r="AH197">
        <f t="shared" ca="1" si="52"/>
        <v>0</v>
      </c>
      <c r="AI197">
        <f t="shared" ca="1" si="52"/>
        <v>0</v>
      </c>
      <c r="AJ197">
        <f t="shared" ca="1" si="52"/>
        <v>20</v>
      </c>
      <c r="AK197">
        <f t="shared" ca="1" si="52"/>
        <v>20</v>
      </c>
      <c r="AL197">
        <f t="shared" ca="1" si="53"/>
        <v>0</v>
      </c>
      <c r="AM197" s="4" t="s">
        <v>103</v>
      </c>
      <c r="AZ197">
        <f ca="1">_xlfn.XLOOKUP($X197,Return_flow_table!$A$4:$A$25,Return_flow_table!B$4:B$25)</f>
        <v>0</v>
      </c>
      <c r="BA197">
        <f ca="1">_xlfn.XLOOKUP($X197,Return_flow_table!$A$4:$A$25,Return_flow_table!C$4:C$25)</f>
        <v>0</v>
      </c>
      <c r="BB197">
        <f ca="1">_xlfn.XLOOKUP($X197,Return_flow_table!$A$4:$A$25,Return_flow_table!D$4:D$25)</f>
        <v>20</v>
      </c>
      <c r="BC197">
        <f ca="1">_xlfn.XLOOKUP($X197,Return_flow_table!$A$4:$A$25,Return_flow_table!E$4:E$25)</f>
        <v>20</v>
      </c>
      <c r="BD197">
        <f ca="1">_xlfn.XLOOKUP($X197,Return_flow_table!$A$4:$A$25,Return_flow_table!F$4:F$25)</f>
        <v>10</v>
      </c>
      <c r="BE197">
        <f ca="1">_xlfn.XLOOKUP($X197,Return_flow_table!$A$4:$A$25,Return_flow_table!G$4:G$25)</f>
        <v>10</v>
      </c>
      <c r="BF197">
        <f ca="1">_xlfn.XLOOKUP($X197,Return_flow_table!$A$4:$A$25,Return_flow_table!H$4:H$25)</f>
        <v>0</v>
      </c>
      <c r="BG197">
        <f ca="1">_xlfn.XLOOKUP($X197,Return_flow_table!$A$4:$A$25,Return_flow_table!I$4:I$25)</f>
        <v>0</v>
      </c>
      <c r="BH197">
        <f ca="1">_xlfn.XLOOKUP($X197,Return_flow_table!$A$4:$A$25,Return_flow_table!J$4:J$25)</f>
        <v>0</v>
      </c>
      <c r="BI197">
        <f ca="1">_xlfn.XLOOKUP($X197,Return_flow_table!$A$4:$A$25,Return_flow_table!K$4:K$25)</f>
        <v>20</v>
      </c>
      <c r="BJ197">
        <f ca="1">_xlfn.XLOOKUP($X197,Return_flow_table!$A$4:$A$25,Return_flow_table!L$4:L$25)</f>
        <v>20</v>
      </c>
      <c r="BK197" s="2">
        <f ca="1">_xlfn.XLOOKUP($X197,Return_flow_table!$A$4:$A$25,Return_flow_table!M$4:M$25)</f>
        <v>0</v>
      </c>
    </row>
    <row r="198" spans="1:63" x14ac:dyDescent="0.3">
      <c r="A198" t="s">
        <v>373</v>
      </c>
      <c r="B198" t="s">
        <v>98</v>
      </c>
      <c r="C198" t="s">
        <v>99</v>
      </c>
      <c r="D198">
        <v>3.6</v>
      </c>
      <c r="E198" t="s">
        <v>100</v>
      </c>
      <c r="F198" t="s">
        <v>100</v>
      </c>
      <c r="G198" t="s">
        <v>374</v>
      </c>
      <c r="H198" s="41" t="s">
        <v>102</v>
      </c>
      <c r="I198">
        <f>_xlfn.XLOOKUP(B198,Use_Code_Ranking!$A$4:$A$23,Use_Code_Ranking!$B$4:$B$23,9999)</f>
        <v>1</v>
      </c>
      <c r="J198">
        <f t="shared" ca="1" si="54"/>
        <v>1</v>
      </c>
      <c r="K198">
        <f t="shared" ca="1" si="55"/>
        <v>1</v>
      </c>
      <c r="L198">
        <f t="shared" ca="1" si="56"/>
        <v>0</v>
      </c>
      <c r="M198">
        <f t="shared" ca="1" si="57"/>
        <v>0</v>
      </c>
      <c r="N198" t="str">
        <f t="shared" ca="1" si="64"/>
        <v/>
      </c>
      <c r="O198" t="str">
        <f t="shared" ca="1" si="65"/>
        <v/>
      </c>
      <c r="P198" t="str">
        <f t="shared" si="58"/>
        <v/>
      </c>
      <c r="Q198" t="str">
        <f t="shared" si="59"/>
        <v/>
      </c>
      <c r="R198" t="str">
        <f t="shared" si="60"/>
        <v/>
      </c>
      <c r="S198" t="str">
        <f t="shared" si="61"/>
        <v/>
      </c>
      <c r="U198" s="2" t="str">
        <f ca="1">IF(ISBLANK($T198),IF(S198="Irrigation","Irrigation",IF(R198="Irrigation","Irrigation",IF(Q198="Domestic","Domestic",IF(P198="Stockwatering","Stockwatering",IF(N198="IRRIGATION_AND_MUNICIPAL","Irrigation and Municipal",IF(O198="IRRIGATION_AND_DOMESTIC","Irrigation and Domestic Municipality",_xlfn.XLOOKUP(J198,Use_Code_Ranking!$B$4:$B$23,Use_Code_Ranking!$A$4:$A$23))))))),$T198)</f>
        <v>Irrigation</v>
      </c>
      <c r="W198" s="23" t="str">
        <f ca="1"/>
        <v>A015157</v>
      </c>
      <c r="X198" s="4" t="str">
        <f t="shared" ca="1" si="66"/>
        <v>Irrigation</v>
      </c>
      <c r="Y198" t="str">
        <f t="shared" ca="1" si="62"/>
        <v>N</v>
      </c>
      <c r="Z198" s="2" t="str">
        <f t="shared" ca="1" si="63"/>
        <v>N</v>
      </c>
      <c r="AA198">
        <f t="shared" ca="1" si="67"/>
        <v>0</v>
      </c>
      <c r="AB198">
        <f t="shared" ca="1" si="67"/>
        <v>0</v>
      </c>
      <c r="AC198">
        <f t="shared" ca="1" si="67"/>
        <v>20</v>
      </c>
      <c r="AD198">
        <f t="shared" ca="1" si="67"/>
        <v>20</v>
      </c>
      <c r="AE198">
        <f t="shared" ca="1" si="68"/>
        <v>10</v>
      </c>
      <c r="AF198">
        <f t="shared" ca="1" si="68"/>
        <v>10</v>
      </c>
      <c r="AG198">
        <f t="shared" ca="1" si="68"/>
        <v>0</v>
      </c>
      <c r="AH198">
        <f t="shared" ca="1" si="52"/>
        <v>0</v>
      </c>
      <c r="AI198">
        <f t="shared" ca="1" si="52"/>
        <v>0</v>
      </c>
      <c r="AJ198">
        <f t="shared" ca="1" si="52"/>
        <v>20</v>
      </c>
      <c r="AK198">
        <f t="shared" ca="1" si="52"/>
        <v>20</v>
      </c>
      <c r="AL198">
        <f t="shared" ca="1" si="53"/>
        <v>0</v>
      </c>
      <c r="AM198" s="4" t="s">
        <v>103</v>
      </c>
      <c r="AZ198">
        <f ca="1">_xlfn.XLOOKUP($X198,Return_flow_table!$A$4:$A$25,Return_flow_table!B$4:B$25)</f>
        <v>0</v>
      </c>
      <c r="BA198">
        <f ca="1">_xlfn.XLOOKUP($X198,Return_flow_table!$A$4:$A$25,Return_flow_table!C$4:C$25)</f>
        <v>0</v>
      </c>
      <c r="BB198">
        <f ca="1">_xlfn.XLOOKUP($X198,Return_flow_table!$A$4:$A$25,Return_flow_table!D$4:D$25)</f>
        <v>20</v>
      </c>
      <c r="BC198">
        <f ca="1">_xlfn.XLOOKUP($X198,Return_flow_table!$A$4:$A$25,Return_flow_table!E$4:E$25)</f>
        <v>20</v>
      </c>
      <c r="BD198">
        <f ca="1">_xlfn.XLOOKUP($X198,Return_flow_table!$A$4:$A$25,Return_flow_table!F$4:F$25)</f>
        <v>10</v>
      </c>
      <c r="BE198">
        <f ca="1">_xlfn.XLOOKUP($X198,Return_flow_table!$A$4:$A$25,Return_flow_table!G$4:G$25)</f>
        <v>10</v>
      </c>
      <c r="BF198">
        <f ca="1">_xlfn.XLOOKUP($X198,Return_flow_table!$A$4:$A$25,Return_flow_table!H$4:H$25)</f>
        <v>0</v>
      </c>
      <c r="BG198">
        <f ca="1">_xlfn.XLOOKUP($X198,Return_flow_table!$A$4:$A$25,Return_flow_table!I$4:I$25)</f>
        <v>0</v>
      </c>
      <c r="BH198">
        <f ca="1">_xlfn.XLOOKUP($X198,Return_flow_table!$A$4:$A$25,Return_flow_table!J$4:J$25)</f>
        <v>0</v>
      </c>
      <c r="BI198">
        <f ca="1">_xlfn.XLOOKUP($X198,Return_flow_table!$A$4:$A$25,Return_flow_table!K$4:K$25)</f>
        <v>20</v>
      </c>
      <c r="BJ198">
        <f ca="1">_xlfn.XLOOKUP($X198,Return_flow_table!$A$4:$A$25,Return_flow_table!L$4:L$25)</f>
        <v>20</v>
      </c>
      <c r="BK198" s="2">
        <f ca="1">_xlfn.XLOOKUP($X198,Return_flow_table!$A$4:$A$25,Return_flow_table!M$4:M$25)</f>
        <v>0</v>
      </c>
    </row>
    <row r="199" spans="1:63" x14ac:dyDescent="0.3">
      <c r="A199" t="s">
        <v>373</v>
      </c>
      <c r="B199" t="s">
        <v>110</v>
      </c>
      <c r="C199" t="s">
        <v>99</v>
      </c>
      <c r="D199">
        <v>3.6</v>
      </c>
      <c r="E199" t="s">
        <v>100</v>
      </c>
      <c r="F199" t="s">
        <v>100</v>
      </c>
      <c r="G199" t="s">
        <v>374</v>
      </c>
      <c r="H199" s="41" t="s">
        <v>102</v>
      </c>
      <c r="I199">
        <f>_xlfn.XLOOKUP(B199,Use_Code_Ranking!$A$4:$A$23,Use_Code_Ranking!$B$4:$B$23,9999)</f>
        <v>3</v>
      </c>
      <c r="J199">
        <f t="shared" ca="1" si="54"/>
        <v>1</v>
      </c>
      <c r="K199">
        <f t="shared" ca="1" si="55"/>
        <v>1</v>
      </c>
      <c r="L199">
        <f t="shared" ca="1" si="56"/>
        <v>0</v>
      </c>
      <c r="M199">
        <f t="shared" ca="1" si="57"/>
        <v>0</v>
      </c>
      <c r="N199" t="str">
        <f t="shared" ca="1" si="64"/>
        <v/>
      </c>
      <c r="O199" t="str">
        <f t="shared" ca="1" si="65"/>
        <v/>
      </c>
      <c r="P199" t="str">
        <f t="shared" si="58"/>
        <v/>
      </c>
      <c r="Q199" t="str">
        <f t="shared" si="59"/>
        <v/>
      </c>
      <c r="R199" t="str">
        <f t="shared" si="60"/>
        <v/>
      </c>
      <c r="S199" t="str">
        <f t="shared" si="61"/>
        <v/>
      </c>
      <c r="U199" s="2" t="str">
        <f ca="1">IF(ISBLANK($T199),IF(S199="Irrigation","Irrigation",IF(R199="Irrigation","Irrigation",IF(Q199="Domestic","Domestic",IF(P199="Stockwatering","Stockwatering",IF(N199="IRRIGATION_AND_MUNICIPAL","Irrigation and Municipal",IF(O199="IRRIGATION_AND_DOMESTIC","Irrigation and Domestic Municipality",_xlfn.XLOOKUP(J199,Use_Code_Ranking!$B$4:$B$23,Use_Code_Ranking!$A$4:$A$23))))))),$T199)</f>
        <v>Irrigation</v>
      </c>
      <c r="W199" s="23" t="str">
        <f ca="1"/>
        <v>A015158A</v>
      </c>
      <c r="X199" s="4" t="str">
        <f t="shared" ca="1" si="66"/>
        <v>Irrigation</v>
      </c>
      <c r="Y199" t="str">
        <f t="shared" ca="1" si="62"/>
        <v>N</v>
      </c>
      <c r="Z199" s="2" t="str">
        <f t="shared" ca="1" si="63"/>
        <v>N</v>
      </c>
      <c r="AA199">
        <f t="shared" ca="1" si="67"/>
        <v>0</v>
      </c>
      <c r="AB199">
        <f t="shared" ca="1" si="67"/>
        <v>0</v>
      </c>
      <c r="AC199">
        <f t="shared" ca="1" si="67"/>
        <v>20</v>
      </c>
      <c r="AD199">
        <f t="shared" ca="1" si="67"/>
        <v>20</v>
      </c>
      <c r="AE199">
        <f t="shared" ca="1" si="68"/>
        <v>10</v>
      </c>
      <c r="AF199">
        <f t="shared" ca="1" si="68"/>
        <v>10</v>
      </c>
      <c r="AG199">
        <f t="shared" ca="1" si="68"/>
        <v>0</v>
      </c>
      <c r="AH199">
        <f t="shared" ca="1" si="52"/>
        <v>0</v>
      </c>
      <c r="AI199">
        <f t="shared" ca="1" si="52"/>
        <v>0</v>
      </c>
      <c r="AJ199">
        <f t="shared" ca="1" si="52"/>
        <v>20</v>
      </c>
      <c r="AK199">
        <f t="shared" ca="1" si="52"/>
        <v>20</v>
      </c>
      <c r="AL199">
        <f t="shared" ca="1" si="53"/>
        <v>0</v>
      </c>
      <c r="AM199" s="4" t="s">
        <v>103</v>
      </c>
      <c r="AZ199">
        <f ca="1">_xlfn.XLOOKUP($X199,Return_flow_table!$A$4:$A$25,Return_flow_table!B$4:B$25)</f>
        <v>0</v>
      </c>
      <c r="BA199">
        <f ca="1">_xlfn.XLOOKUP($X199,Return_flow_table!$A$4:$A$25,Return_flow_table!C$4:C$25)</f>
        <v>0</v>
      </c>
      <c r="BB199">
        <f ca="1">_xlfn.XLOOKUP($X199,Return_flow_table!$A$4:$A$25,Return_flow_table!D$4:D$25)</f>
        <v>20</v>
      </c>
      <c r="BC199">
        <f ca="1">_xlfn.XLOOKUP($X199,Return_flow_table!$A$4:$A$25,Return_flow_table!E$4:E$25)</f>
        <v>20</v>
      </c>
      <c r="BD199">
        <f ca="1">_xlfn.XLOOKUP($X199,Return_flow_table!$A$4:$A$25,Return_flow_table!F$4:F$25)</f>
        <v>10</v>
      </c>
      <c r="BE199">
        <f ca="1">_xlfn.XLOOKUP($X199,Return_flow_table!$A$4:$A$25,Return_flow_table!G$4:G$25)</f>
        <v>10</v>
      </c>
      <c r="BF199">
        <f ca="1">_xlfn.XLOOKUP($X199,Return_flow_table!$A$4:$A$25,Return_flow_table!H$4:H$25)</f>
        <v>0</v>
      </c>
      <c r="BG199">
        <f ca="1">_xlfn.XLOOKUP($X199,Return_flow_table!$A$4:$A$25,Return_flow_table!I$4:I$25)</f>
        <v>0</v>
      </c>
      <c r="BH199">
        <f ca="1">_xlfn.XLOOKUP($X199,Return_flow_table!$A$4:$A$25,Return_flow_table!J$4:J$25)</f>
        <v>0</v>
      </c>
      <c r="BI199">
        <f ca="1">_xlfn.XLOOKUP($X199,Return_flow_table!$A$4:$A$25,Return_flow_table!K$4:K$25)</f>
        <v>20</v>
      </c>
      <c r="BJ199">
        <f ca="1">_xlfn.XLOOKUP($X199,Return_flow_table!$A$4:$A$25,Return_flow_table!L$4:L$25)</f>
        <v>20</v>
      </c>
      <c r="BK199" s="2">
        <f ca="1">_xlfn.XLOOKUP($X199,Return_flow_table!$A$4:$A$25,Return_flow_table!M$4:M$25)</f>
        <v>0</v>
      </c>
    </row>
    <row r="200" spans="1:63" x14ac:dyDescent="0.3">
      <c r="A200" t="s">
        <v>375</v>
      </c>
      <c r="B200" t="s">
        <v>113</v>
      </c>
      <c r="C200" t="s">
        <v>99</v>
      </c>
      <c r="D200">
        <v>32.799999999999997</v>
      </c>
      <c r="E200" t="s">
        <v>100</v>
      </c>
      <c r="F200" t="s">
        <v>100</v>
      </c>
      <c r="G200" t="s">
        <v>242</v>
      </c>
      <c r="H200" s="41" t="s">
        <v>178</v>
      </c>
      <c r="I200">
        <f>_xlfn.XLOOKUP(B200,Use_Code_Ranking!$A$4:$A$23,Use_Code_Ranking!$B$4:$B$23,9999)</f>
        <v>6</v>
      </c>
      <c r="J200">
        <f t="shared" ca="1" si="54"/>
        <v>2</v>
      </c>
      <c r="K200">
        <f t="shared" ca="1" si="55"/>
        <v>0</v>
      </c>
      <c r="L200">
        <f t="shared" ca="1" si="56"/>
        <v>1</v>
      </c>
      <c r="M200">
        <f t="shared" ca="1" si="57"/>
        <v>0</v>
      </c>
      <c r="N200" t="str">
        <f t="shared" ca="1" si="64"/>
        <v/>
      </c>
      <c r="O200" t="str">
        <f t="shared" ca="1" si="65"/>
        <v/>
      </c>
      <c r="P200" t="str">
        <f t="shared" si="58"/>
        <v/>
      </c>
      <c r="Q200" t="str">
        <f t="shared" si="59"/>
        <v/>
      </c>
      <c r="R200" t="str">
        <f t="shared" si="60"/>
        <v/>
      </c>
      <c r="S200" t="str">
        <f t="shared" si="61"/>
        <v/>
      </c>
      <c r="U200" s="2" t="str">
        <f ca="1">IF(ISBLANK($T200),IF(S200="Irrigation","Irrigation",IF(R200="Irrigation","Irrigation",IF(Q200="Domestic","Domestic",IF(P200="Stockwatering","Stockwatering",IF(N200="IRRIGATION_AND_MUNICIPAL","Irrigation and Municipal",IF(O200="IRRIGATION_AND_DOMESTIC","Irrigation and Domestic Municipality",_xlfn.XLOOKUP(J200,Use_Code_Ranking!$B$4:$B$23,Use_Code_Ranking!$A$4:$A$23))))))),$T200)</f>
        <v>Municipal</v>
      </c>
      <c r="W200" s="23" t="str">
        <f ca="1"/>
        <v>A015158B</v>
      </c>
      <c r="X200" s="4" t="str">
        <f t="shared" ca="1" si="66"/>
        <v>Irrigation</v>
      </c>
      <c r="Y200" t="str">
        <f t="shared" ca="1" si="62"/>
        <v>N</v>
      </c>
      <c r="Z200" s="2" t="str">
        <f t="shared" ca="1" si="63"/>
        <v>N</v>
      </c>
      <c r="AA200">
        <f t="shared" ca="1" si="67"/>
        <v>0</v>
      </c>
      <c r="AB200">
        <f t="shared" ca="1" si="67"/>
        <v>0</v>
      </c>
      <c r="AC200">
        <f t="shared" ca="1" si="67"/>
        <v>20</v>
      </c>
      <c r="AD200">
        <f t="shared" ca="1" si="67"/>
        <v>20</v>
      </c>
      <c r="AE200">
        <f t="shared" ca="1" si="68"/>
        <v>10</v>
      </c>
      <c r="AF200">
        <f t="shared" ca="1" si="68"/>
        <v>10</v>
      </c>
      <c r="AG200">
        <f t="shared" ca="1" si="68"/>
        <v>0</v>
      </c>
      <c r="AH200">
        <f t="shared" ca="1" si="52"/>
        <v>0</v>
      </c>
      <c r="AI200">
        <f t="shared" ca="1" si="52"/>
        <v>0</v>
      </c>
      <c r="AJ200">
        <f t="shared" ca="1" si="52"/>
        <v>20</v>
      </c>
      <c r="AK200">
        <f t="shared" ca="1" si="52"/>
        <v>20</v>
      </c>
      <c r="AL200">
        <f t="shared" ca="1" si="53"/>
        <v>0</v>
      </c>
      <c r="AM200" s="4" t="s">
        <v>103</v>
      </c>
      <c r="AZ200">
        <f ca="1">_xlfn.XLOOKUP($X200,Return_flow_table!$A$4:$A$25,Return_flow_table!B$4:B$25)</f>
        <v>0</v>
      </c>
      <c r="BA200">
        <f ca="1">_xlfn.XLOOKUP($X200,Return_flow_table!$A$4:$A$25,Return_flow_table!C$4:C$25)</f>
        <v>0</v>
      </c>
      <c r="BB200">
        <f ca="1">_xlfn.XLOOKUP($X200,Return_flow_table!$A$4:$A$25,Return_flow_table!D$4:D$25)</f>
        <v>20</v>
      </c>
      <c r="BC200">
        <f ca="1">_xlfn.XLOOKUP($X200,Return_flow_table!$A$4:$A$25,Return_flow_table!E$4:E$25)</f>
        <v>20</v>
      </c>
      <c r="BD200">
        <f ca="1">_xlfn.XLOOKUP($X200,Return_flow_table!$A$4:$A$25,Return_flow_table!F$4:F$25)</f>
        <v>10</v>
      </c>
      <c r="BE200">
        <f ca="1">_xlfn.XLOOKUP($X200,Return_flow_table!$A$4:$A$25,Return_flow_table!G$4:G$25)</f>
        <v>10</v>
      </c>
      <c r="BF200">
        <f ca="1">_xlfn.XLOOKUP($X200,Return_flow_table!$A$4:$A$25,Return_flow_table!H$4:H$25)</f>
        <v>0</v>
      </c>
      <c r="BG200">
        <f ca="1">_xlfn.XLOOKUP($X200,Return_flow_table!$A$4:$A$25,Return_flow_table!I$4:I$25)</f>
        <v>0</v>
      </c>
      <c r="BH200">
        <f ca="1">_xlfn.XLOOKUP($X200,Return_flow_table!$A$4:$A$25,Return_flow_table!J$4:J$25)</f>
        <v>0</v>
      </c>
      <c r="BI200">
        <f ca="1">_xlfn.XLOOKUP($X200,Return_flow_table!$A$4:$A$25,Return_flow_table!K$4:K$25)</f>
        <v>20</v>
      </c>
      <c r="BJ200">
        <f ca="1">_xlfn.XLOOKUP($X200,Return_flow_table!$A$4:$A$25,Return_flow_table!L$4:L$25)</f>
        <v>20</v>
      </c>
      <c r="BK200" s="2">
        <f ca="1">_xlfn.XLOOKUP($X200,Return_flow_table!$A$4:$A$25,Return_flow_table!M$4:M$25)</f>
        <v>0</v>
      </c>
    </row>
    <row r="201" spans="1:63" x14ac:dyDescent="0.3">
      <c r="A201" t="s">
        <v>375</v>
      </c>
      <c r="B201" t="s">
        <v>121</v>
      </c>
      <c r="C201" t="s">
        <v>99</v>
      </c>
      <c r="D201">
        <v>32.799999999999997</v>
      </c>
      <c r="E201" t="s">
        <v>100</v>
      </c>
      <c r="F201" t="s">
        <v>100</v>
      </c>
      <c r="G201" t="s">
        <v>242</v>
      </c>
      <c r="H201" s="41" t="s">
        <v>178</v>
      </c>
      <c r="I201">
        <f>_xlfn.XLOOKUP(B201,Use_Code_Ranking!$A$4:$A$23,Use_Code_Ranking!$B$4:$B$23,9999)</f>
        <v>2</v>
      </c>
      <c r="J201">
        <f t="shared" ca="1" si="54"/>
        <v>2</v>
      </c>
      <c r="K201">
        <f t="shared" ca="1" si="55"/>
        <v>0</v>
      </c>
      <c r="L201">
        <f t="shared" ca="1" si="56"/>
        <v>1</v>
      </c>
      <c r="M201">
        <f t="shared" ca="1" si="57"/>
        <v>0</v>
      </c>
      <c r="N201" t="str">
        <f t="shared" ca="1" si="64"/>
        <v/>
      </c>
      <c r="O201" t="str">
        <f t="shared" ca="1" si="65"/>
        <v/>
      </c>
      <c r="P201" t="str">
        <f t="shared" si="58"/>
        <v/>
      </c>
      <c r="Q201" t="str">
        <f t="shared" si="59"/>
        <v/>
      </c>
      <c r="R201" t="str">
        <f t="shared" si="60"/>
        <v/>
      </c>
      <c r="S201" t="str">
        <f t="shared" si="61"/>
        <v/>
      </c>
      <c r="U201" s="2" t="str">
        <f ca="1">IF(ISBLANK($T201),IF(S201="Irrigation","Irrigation",IF(R201="Irrigation","Irrigation",IF(Q201="Domestic","Domestic",IF(P201="Stockwatering","Stockwatering",IF(N201="IRRIGATION_AND_MUNICIPAL","Irrigation and Municipal",IF(O201="IRRIGATION_AND_DOMESTIC","Irrigation and Domestic Municipality",_xlfn.XLOOKUP(J201,Use_Code_Ranking!$B$4:$B$23,Use_Code_Ranking!$A$4:$A$23))))))),$T201)</f>
        <v>Municipal</v>
      </c>
      <c r="W201" s="23" t="str">
        <f ca="1"/>
        <v>A015168</v>
      </c>
      <c r="X201" s="4" t="str">
        <f t="shared" ca="1" si="66"/>
        <v>Irrigation</v>
      </c>
      <c r="Y201" t="str">
        <f t="shared" ca="1" si="62"/>
        <v>N</v>
      </c>
      <c r="Z201" s="2" t="str">
        <f t="shared" ca="1" si="63"/>
        <v>N</v>
      </c>
      <c r="AA201">
        <f t="shared" ca="1" si="67"/>
        <v>0</v>
      </c>
      <c r="AB201">
        <f t="shared" ca="1" si="67"/>
        <v>0</v>
      </c>
      <c r="AC201">
        <f t="shared" ca="1" si="67"/>
        <v>20</v>
      </c>
      <c r="AD201">
        <f t="shared" ca="1" si="67"/>
        <v>20</v>
      </c>
      <c r="AE201">
        <f t="shared" ca="1" si="68"/>
        <v>10</v>
      </c>
      <c r="AF201">
        <f t="shared" ca="1" si="68"/>
        <v>10</v>
      </c>
      <c r="AG201">
        <f t="shared" ca="1" si="68"/>
        <v>0</v>
      </c>
      <c r="AH201">
        <f t="shared" ca="1" si="52"/>
        <v>0</v>
      </c>
      <c r="AI201">
        <f t="shared" ca="1" si="52"/>
        <v>0</v>
      </c>
      <c r="AJ201">
        <f t="shared" ca="1" si="52"/>
        <v>20</v>
      </c>
      <c r="AK201">
        <f t="shared" ca="1" si="52"/>
        <v>20</v>
      </c>
      <c r="AL201">
        <f t="shared" ca="1" si="53"/>
        <v>0</v>
      </c>
      <c r="AM201" s="4" t="s">
        <v>103</v>
      </c>
      <c r="AZ201">
        <f ca="1">_xlfn.XLOOKUP($X201,Return_flow_table!$A$4:$A$25,Return_flow_table!B$4:B$25)</f>
        <v>0</v>
      </c>
      <c r="BA201">
        <f ca="1">_xlfn.XLOOKUP($X201,Return_flow_table!$A$4:$A$25,Return_flow_table!C$4:C$25)</f>
        <v>0</v>
      </c>
      <c r="BB201">
        <f ca="1">_xlfn.XLOOKUP($X201,Return_flow_table!$A$4:$A$25,Return_flow_table!D$4:D$25)</f>
        <v>20</v>
      </c>
      <c r="BC201">
        <f ca="1">_xlfn.XLOOKUP($X201,Return_flow_table!$A$4:$A$25,Return_flow_table!E$4:E$25)</f>
        <v>20</v>
      </c>
      <c r="BD201">
        <f ca="1">_xlfn.XLOOKUP($X201,Return_flow_table!$A$4:$A$25,Return_flow_table!F$4:F$25)</f>
        <v>10</v>
      </c>
      <c r="BE201">
        <f ca="1">_xlfn.XLOOKUP($X201,Return_flow_table!$A$4:$A$25,Return_flow_table!G$4:G$25)</f>
        <v>10</v>
      </c>
      <c r="BF201">
        <f ca="1">_xlfn.XLOOKUP($X201,Return_flow_table!$A$4:$A$25,Return_flow_table!H$4:H$25)</f>
        <v>0</v>
      </c>
      <c r="BG201">
        <f ca="1">_xlfn.XLOOKUP($X201,Return_flow_table!$A$4:$A$25,Return_flow_table!I$4:I$25)</f>
        <v>0</v>
      </c>
      <c r="BH201">
        <f ca="1">_xlfn.XLOOKUP($X201,Return_flow_table!$A$4:$A$25,Return_flow_table!J$4:J$25)</f>
        <v>0</v>
      </c>
      <c r="BI201">
        <f ca="1">_xlfn.XLOOKUP($X201,Return_flow_table!$A$4:$A$25,Return_flow_table!K$4:K$25)</f>
        <v>20</v>
      </c>
      <c r="BJ201">
        <f ca="1">_xlfn.XLOOKUP($X201,Return_flow_table!$A$4:$A$25,Return_flow_table!L$4:L$25)</f>
        <v>20</v>
      </c>
      <c r="BK201" s="2">
        <f ca="1">_xlfn.XLOOKUP($X201,Return_flow_table!$A$4:$A$25,Return_flow_table!M$4:M$25)</f>
        <v>0</v>
      </c>
    </row>
    <row r="202" spans="1:63" x14ac:dyDescent="0.3">
      <c r="A202" t="s">
        <v>376</v>
      </c>
      <c r="B202" t="s">
        <v>98</v>
      </c>
      <c r="C202" t="s">
        <v>99</v>
      </c>
      <c r="D202">
        <v>85.3</v>
      </c>
      <c r="E202" t="s">
        <v>100</v>
      </c>
      <c r="F202" t="s">
        <v>100</v>
      </c>
      <c r="G202" t="s">
        <v>377</v>
      </c>
      <c r="H202" s="41" t="s">
        <v>102</v>
      </c>
      <c r="I202">
        <f>_xlfn.XLOOKUP(B202,Use_Code_Ranking!$A$4:$A$23,Use_Code_Ranking!$B$4:$B$23,9999)</f>
        <v>1</v>
      </c>
      <c r="J202">
        <f t="shared" ca="1" si="54"/>
        <v>1</v>
      </c>
      <c r="K202">
        <f t="shared" ca="1" si="55"/>
        <v>1</v>
      </c>
      <c r="L202">
        <f t="shared" ca="1" si="56"/>
        <v>0</v>
      </c>
      <c r="M202">
        <f t="shared" ca="1" si="57"/>
        <v>0</v>
      </c>
      <c r="N202" t="str">
        <f t="shared" ca="1" si="64"/>
        <v/>
      </c>
      <c r="O202" t="str">
        <f t="shared" ca="1" si="65"/>
        <v/>
      </c>
      <c r="P202" t="str">
        <f t="shared" si="58"/>
        <v/>
      </c>
      <c r="Q202" t="str">
        <f t="shared" si="59"/>
        <v/>
      </c>
      <c r="R202" t="str">
        <f t="shared" si="60"/>
        <v/>
      </c>
      <c r="S202" t="str">
        <f t="shared" si="61"/>
        <v/>
      </c>
      <c r="U202" s="2" t="str">
        <f ca="1">IF(ISBLANK($T202),IF(S202="Irrigation","Irrigation",IF(R202="Irrigation","Irrigation",IF(Q202="Domestic","Domestic",IF(P202="Stockwatering","Stockwatering",IF(N202="IRRIGATION_AND_MUNICIPAL","Irrigation and Municipal",IF(O202="IRRIGATION_AND_DOMESTIC","Irrigation and Domestic Municipality",_xlfn.XLOOKUP(J202,Use_Code_Ranking!$B$4:$B$23,Use_Code_Ranking!$A$4:$A$23))))))),$T202)</f>
        <v>Irrigation</v>
      </c>
      <c r="W202" s="23" t="str">
        <f ca="1"/>
        <v>A015187</v>
      </c>
      <c r="X202" s="4" t="str">
        <f t="shared" ca="1" si="66"/>
        <v>Domestic</v>
      </c>
      <c r="Y202" t="str">
        <f t="shared" ca="1" si="62"/>
        <v>N</v>
      </c>
      <c r="Z202" s="2" t="str">
        <f t="shared" ca="1" si="63"/>
        <v>N</v>
      </c>
      <c r="AA202">
        <f t="shared" ca="1" si="67"/>
        <v>0</v>
      </c>
      <c r="AB202">
        <f t="shared" ca="1" si="67"/>
        <v>0</v>
      </c>
      <c r="AC202">
        <f t="shared" ca="1" si="67"/>
        <v>0</v>
      </c>
      <c r="AD202">
        <f t="shared" ca="1" si="67"/>
        <v>0</v>
      </c>
      <c r="AE202">
        <f t="shared" ca="1" si="68"/>
        <v>0</v>
      </c>
      <c r="AF202">
        <f t="shared" ca="1" si="68"/>
        <v>0</v>
      </c>
      <c r="AG202">
        <f t="shared" ca="1" si="68"/>
        <v>0</v>
      </c>
      <c r="AH202">
        <f t="shared" ca="1" si="52"/>
        <v>0</v>
      </c>
      <c r="AI202">
        <f t="shared" ca="1" si="52"/>
        <v>0</v>
      </c>
      <c r="AJ202">
        <f t="shared" ca="1" si="52"/>
        <v>0</v>
      </c>
      <c r="AK202">
        <f t="shared" ca="1" si="52"/>
        <v>0</v>
      </c>
      <c r="AL202">
        <f t="shared" ca="1" si="53"/>
        <v>0</v>
      </c>
      <c r="AM202" s="4" t="s">
        <v>103</v>
      </c>
      <c r="AZ202">
        <f ca="1">_xlfn.XLOOKUP($X202,Return_flow_table!$A$4:$A$25,Return_flow_table!B$4:B$25)</f>
        <v>0</v>
      </c>
      <c r="BA202">
        <f ca="1">_xlfn.XLOOKUP($X202,Return_flow_table!$A$4:$A$25,Return_flow_table!C$4:C$25)</f>
        <v>0</v>
      </c>
      <c r="BB202">
        <f ca="1">_xlfn.XLOOKUP($X202,Return_flow_table!$A$4:$A$25,Return_flow_table!D$4:D$25)</f>
        <v>0</v>
      </c>
      <c r="BC202">
        <f ca="1">_xlfn.XLOOKUP($X202,Return_flow_table!$A$4:$A$25,Return_flow_table!E$4:E$25)</f>
        <v>0</v>
      </c>
      <c r="BD202">
        <f ca="1">_xlfn.XLOOKUP($X202,Return_flow_table!$A$4:$A$25,Return_flow_table!F$4:F$25)</f>
        <v>0</v>
      </c>
      <c r="BE202">
        <f ca="1">_xlfn.XLOOKUP($X202,Return_flow_table!$A$4:$A$25,Return_flow_table!G$4:G$25)</f>
        <v>0</v>
      </c>
      <c r="BF202">
        <f ca="1">_xlfn.XLOOKUP($X202,Return_flow_table!$A$4:$A$25,Return_flow_table!H$4:H$25)</f>
        <v>0</v>
      </c>
      <c r="BG202">
        <f ca="1">_xlfn.XLOOKUP($X202,Return_flow_table!$A$4:$A$25,Return_flow_table!I$4:I$25)</f>
        <v>0</v>
      </c>
      <c r="BH202">
        <f ca="1">_xlfn.XLOOKUP($X202,Return_flow_table!$A$4:$A$25,Return_flow_table!J$4:J$25)</f>
        <v>0</v>
      </c>
      <c r="BI202">
        <f ca="1">_xlfn.XLOOKUP($X202,Return_flow_table!$A$4:$A$25,Return_flow_table!K$4:K$25)</f>
        <v>0</v>
      </c>
      <c r="BJ202">
        <f ca="1">_xlfn.XLOOKUP($X202,Return_flow_table!$A$4:$A$25,Return_flow_table!L$4:L$25)</f>
        <v>0</v>
      </c>
      <c r="BK202" s="2">
        <f ca="1">_xlfn.XLOOKUP($X202,Return_flow_table!$A$4:$A$25,Return_flow_table!M$4:M$25)</f>
        <v>0</v>
      </c>
    </row>
    <row r="203" spans="1:63" x14ac:dyDescent="0.3">
      <c r="A203" t="s">
        <v>378</v>
      </c>
      <c r="B203" t="s">
        <v>98</v>
      </c>
      <c r="C203" t="s">
        <v>99</v>
      </c>
      <c r="D203">
        <v>251.6</v>
      </c>
      <c r="E203" t="s">
        <v>100</v>
      </c>
      <c r="F203" t="s">
        <v>100</v>
      </c>
      <c r="G203" t="s">
        <v>175</v>
      </c>
      <c r="H203" s="41" t="s">
        <v>102</v>
      </c>
      <c r="I203">
        <f>_xlfn.XLOOKUP(B203,Use_Code_Ranking!$A$4:$A$23,Use_Code_Ranking!$B$4:$B$23,9999)</f>
        <v>1</v>
      </c>
      <c r="J203">
        <f t="shared" ca="1" si="54"/>
        <v>1</v>
      </c>
      <c r="K203">
        <f t="shared" ca="1" si="55"/>
        <v>1</v>
      </c>
      <c r="L203">
        <f t="shared" ca="1" si="56"/>
        <v>0</v>
      </c>
      <c r="M203">
        <f t="shared" ca="1" si="57"/>
        <v>0</v>
      </c>
      <c r="N203" t="str">
        <f t="shared" ca="1" si="64"/>
        <v/>
      </c>
      <c r="O203" t="str">
        <f t="shared" ca="1" si="65"/>
        <v/>
      </c>
      <c r="P203" t="str">
        <f t="shared" si="58"/>
        <v/>
      </c>
      <c r="Q203" t="str">
        <f t="shared" si="59"/>
        <v/>
      </c>
      <c r="R203" t="str">
        <f t="shared" si="60"/>
        <v/>
      </c>
      <c r="S203" t="str">
        <f t="shared" si="61"/>
        <v/>
      </c>
      <c r="U203" s="2" t="str">
        <f ca="1">IF(ISBLANK($T203),IF(S203="Irrigation","Irrigation",IF(R203="Irrigation","Irrigation",IF(Q203="Domestic","Domestic",IF(P203="Stockwatering","Stockwatering",IF(N203="IRRIGATION_AND_MUNICIPAL","Irrigation and Municipal",IF(O203="IRRIGATION_AND_DOMESTIC","Irrigation and Domestic Municipality",_xlfn.XLOOKUP(J203,Use_Code_Ranking!$B$4:$B$23,Use_Code_Ranking!$A$4:$A$23))))))),$T203)</f>
        <v>Irrigation</v>
      </c>
      <c r="W203" s="23" t="str">
        <f ca="1"/>
        <v>A015194</v>
      </c>
      <c r="X203" s="4" t="str">
        <f t="shared" ca="1" si="66"/>
        <v>Irrigation</v>
      </c>
      <c r="Y203" t="str">
        <f t="shared" ca="1" si="62"/>
        <v>N</v>
      </c>
      <c r="Z203" s="2" t="str">
        <f t="shared" ca="1" si="63"/>
        <v>N</v>
      </c>
      <c r="AA203">
        <f t="shared" ca="1" si="67"/>
        <v>0</v>
      </c>
      <c r="AB203">
        <f t="shared" ca="1" si="67"/>
        <v>0</v>
      </c>
      <c r="AC203">
        <f t="shared" ca="1" si="67"/>
        <v>20</v>
      </c>
      <c r="AD203">
        <f t="shared" ca="1" si="67"/>
        <v>20</v>
      </c>
      <c r="AE203">
        <f t="shared" ca="1" si="68"/>
        <v>10</v>
      </c>
      <c r="AF203">
        <f t="shared" ca="1" si="68"/>
        <v>10</v>
      </c>
      <c r="AG203">
        <f t="shared" ca="1" si="68"/>
        <v>0</v>
      </c>
      <c r="AH203">
        <f t="shared" ca="1" si="52"/>
        <v>0</v>
      </c>
      <c r="AI203">
        <f t="shared" ca="1" si="52"/>
        <v>0</v>
      </c>
      <c r="AJ203">
        <f t="shared" ca="1" si="52"/>
        <v>20</v>
      </c>
      <c r="AK203">
        <f t="shared" ca="1" si="52"/>
        <v>20</v>
      </c>
      <c r="AL203">
        <f t="shared" ca="1" si="53"/>
        <v>0</v>
      </c>
      <c r="AM203" s="4" t="s">
        <v>103</v>
      </c>
      <c r="AZ203">
        <f ca="1">_xlfn.XLOOKUP($X203,Return_flow_table!$A$4:$A$25,Return_flow_table!B$4:B$25)</f>
        <v>0</v>
      </c>
      <c r="BA203">
        <f ca="1">_xlfn.XLOOKUP($X203,Return_flow_table!$A$4:$A$25,Return_flow_table!C$4:C$25)</f>
        <v>0</v>
      </c>
      <c r="BB203">
        <f ca="1">_xlfn.XLOOKUP($X203,Return_flow_table!$A$4:$A$25,Return_flow_table!D$4:D$25)</f>
        <v>20</v>
      </c>
      <c r="BC203">
        <f ca="1">_xlfn.XLOOKUP($X203,Return_flow_table!$A$4:$A$25,Return_flow_table!E$4:E$25)</f>
        <v>20</v>
      </c>
      <c r="BD203">
        <f ca="1">_xlfn.XLOOKUP($X203,Return_flow_table!$A$4:$A$25,Return_flow_table!F$4:F$25)</f>
        <v>10</v>
      </c>
      <c r="BE203">
        <f ca="1">_xlfn.XLOOKUP($X203,Return_flow_table!$A$4:$A$25,Return_flow_table!G$4:G$25)</f>
        <v>10</v>
      </c>
      <c r="BF203">
        <f ca="1">_xlfn.XLOOKUP($X203,Return_flow_table!$A$4:$A$25,Return_flow_table!H$4:H$25)</f>
        <v>0</v>
      </c>
      <c r="BG203">
        <f ca="1">_xlfn.XLOOKUP($X203,Return_flow_table!$A$4:$A$25,Return_flow_table!I$4:I$25)</f>
        <v>0</v>
      </c>
      <c r="BH203">
        <f ca="1">_xlfn.XLOOKUP($X203,Return_flow_table!$A$4:$A$25,Return_flow_table!J$4:J$25)</f>
        <v>0</v>
      </c>
      <c r="BI203">
        <f ca="1">_xlfn.XLOOKUP($X203,Return_flow_table!$A$4:$A$25,Return_flow_table!K$4:K$25)</f>
        <v>20</v>
      </c>
      <c r="BJ203">
        <f ca="1">_xlfn.XLOOKUP($X203,Return_flow_table!$A$4:$A$25,Return_flow_table!L$4:L$25)</f>
        <v>20</v>
      </c>
      <c r="BK203" s="2">
        <f ca="1">_xlfn.XLOOKUP($X203,Return_flow_table!$A$4:$A$25,Return_flow_table!M$4:M$25)</f>
        <v>0</v>
      </c>
    </row>
    <row r="204" spans="1:63" x14ac:dyDescent="0.3">
      <c r="A204" t="s">
        <v>379</v>
      </c>
      <c r="B204" t="s">
        <v>98</v>
      </c>
      <c r="C204" t="s">
        <v>99</v>
      </c>
      <c r="D204">
        <v>116.6</v>
      </c>
      <c r="E204" t="s">
        <v>100</v>
      </c>
      <c r="F204" t="s">
        <v>100</v>
      </c>
      <c r="G204" t="s">
        <v>380</v>
      </c>
      <c r="H204" s="41" t="s">
        <v>102</v>
      </c>
      <c r="I204">
        <f>_xlfn.XLOOKUP(B204,Use_Code_Ranking!$A$4:$A$23,Use_Code_Ranking!$B$4:$B$23,9999)</f>
        <v>1</v>
      </c>
      <c r="J204">
        <f t="shared" ca="1" si="54"/>
        <v>1</v>
      </c>
      <c r="K204">
        <f t="shared" ca="1" si="55"/>
        <v>1</v>
      </c>
      <c r="L204">
        <f t="shared" ca="1" si="56"/>
        <v>0</v>
      </c>
      <c r="M204">
        <f t="shared" ca="1" si="57"/>
        <v>0</v>
      </c>
      <c r="N204" t="str">
        <f t="shared" ca="1" si="64"/>
        <v/>
      </c>
      <c r="O204" t="str">
        <f t="shared" ca="1" si="65"/>
        <v/>
      </c>
      <c r="P204" t="str">
        <f t="shared" si="58"/>
        <v/>
      </c>
      <c r="Q204" t="str">
        <f t="shared" si="59"/>
        <v/>
      </c>
      <c r="R204" t="str">
        <f t="shared" si="60"/>
        <v/>
      </c>
      <c r="S204" t="str">
        <f t="shared" si="61"/>
        <v/>
      </c>
      <c r="U204" s="2" t="str">
        <f ca="1">IF(ISBLANK($T204),IF(S204="Irrigation","Irrigation",IF(R204="Irrigation","Irrigation",IF(Q204="Domestic","Domestic",IF(P204="Stockwatering","Stockwatering",IF(N204="IRRIGATION_AND_MUNICIPAL","Irrigation and Municipal",IF(O204="IRRIGATION_AND_DOMESTIC","Irrigation and Domestic Municipality",_xlfn.XLOOKUP(J204,Use_Code_Ranking!$B$4:$B$23,Use_Code_Ranking!$A$4:$A$23))))))),$T204)</f>
        <v>Irrigation</v>
      </c>
      <c r="W204" s="23" t="str">
        <f ca="1"/>
        <v>A015237</v>
      </c>
      <c r="X204" s="4" t="str">
        <f t="shared" ca="1" si="66"/>
        <v>Irrigation</v>
      </c>
      <c r="Y204" t="str">
        <f t="shared" ca="1" si="62"/>
        <v>N</v>
      </c>
      <c r="Z204" s="2" t="str">
        <f t="shared" ca="1" si="63"/>
        <v>N</v>
      </c>
      <c r="AA204">
        <f t="shared" ca="1" si="67"/>
        <v>0</v>
      </c>
      <c r="AB204">
        <f t="shared" ca="1" si="67"/>
        <v>0</v>
      </c>
      <c r="AC204">
        <f t="shared" ca="1" si="67"/>
        <v>20</v>
      </c>
      <c r="AD204">
        <f t="shared" ca="1" si="67"/>
        <v>20</v>
      </c>
      <c r="AE204">
        <f t="shared" ca="1" si="68"/>
        <v>10</v>
      </c>
      <c r="AF204">
        <f t="shared" ca="1" si="68"/>
        <v>10</v>
      </c>
      <c r="AG204">
        <f t="shared" ref="AG204:AG267" ca="1" si="69">IF($AM204="STANDARD",BF204,AT204)</f>
        <v>0</v>
      </c>
      <c r="AH204">
        <f t="shared" ca="1" si="52"/>
        <v>0</v>
      </c>
      <c r="AI204">
        <f t="shared" ca="1" si="52"/>
        <v>0</v>
      </c>
      <c r="AJ204">
        <f t="shared" ca="1" si="52"/>
        <v>20</v>
      </c>
      <c r="AK204">
        <f t="shared" ca="1" si="52"/>
        <v>20</v>
      </c>
      <c r="AL204">
        <f t="shared" ca="1" si="53"/>
        <v>0</v>
      </c>
      <c r="AM204" s="4" t="s">
        <v>103</v>
      </c>
      <c r="AZ204">
        <f ca="1">_xlfn.XLOOKUP($X204,Return_flow_table!$A$4:$A$25,Return_flow_table!B$4:B$25)</f>
        <v>0</v>
      </c>
      <c r="BA204">
        <f ca="1">_xlfn.XLOOKUP($X204,Return_flow_table!$A$4:$A$25,Return_flow_table!C$4:C$25)</f>
        <v>0</v>
      </c>
      <c r="BB204">
        <f ca="1">_xlfn.XLOOKUP($X204,Return_flow_table!$A$4:$A$25,Return_flow_table!D$4:D$25)</f>
        <v>20</v>
      </c>
      <c r="BC204">
        <f ca="1">_xlfn.XLOOKUP($X204,Return_flow_table!$A$4:$A$25,Return_flow_table!E$4:E$25)</f>
        <v>20</v>
      </c>
      <c r="BD204">
        <f ca="1">_xlfn.XLOOKUP($X204,Return_flow_table!$A$4:$A$25,Return_flow_table!F$4:F$25)</f>
        <v>10</v>
      </c>
      <c r="BE204">
        <f ca="1">_xlfn.XLOOKUP($X204,Return_flow_table!$A$4:$A$25,Return_flow_table!G$4:G$25)</f>
        <v>10</v>
      </c>
      <c r="BF204">
        <f ca="1">_xlfn.XLOOKUP($X204,Return_flow_table!$A$4:$A$25,Return_flow_table!H$4:H$25)</f>
        <v>0</v>
      </c>
      <c r="BG204">
        <f ca="1">_xlfn.XLOOKUP($X204,Return_flow_table!$A$4:$A$25,Return_flow_table!I$4:I$25)</f>
        <v>0</v>
      </c>
      <c r="BH204">
        <f ca="1">_xlfn.XLOOKUP($X204,Return_flow_table!$A$4:$A$25,Return_flow_table!J$4:J$25)</f>
        <v>0</v>
      </c>
      <c r="BI204">
        <f ca="1">_xlfn.XLOOKUP($X204,Return_flow_table!$A$4:$A$25,Return_flow_table!K$4:K$25)</f>
        <v>20</v>
      </c>
      <c r="BJ204">
        <f ca="1">_xlfn.XLOOKUP($X204,Return_flow_table!$A$4:$A$25,Return_flow_table!L$4:L$25)</f>
        <v>20</v>
      </c>
      <c r="BK204" s="2">
        <f ca="1">_xlfn.XLOOKUP($X204,Return_flow_table!$A$4:$A$25,Return_flow_table!M$4:M$25)</f>
        <v>0</v>
      </c>
    </row>
    <row r="205" spans="1:63" x14ac:dyDescent="0.3">
      <c r="A205" t="s">
        <v>381</v>
      </c>
      <c r="B205" t="s">
        <v>98</v>
      </c>
      <c r="C205" t="s">
        <v>99</v>
      </c>
      <c r="D205">
        <v>110</v>
      </c>
      <c r="E205" t="s">
        <v>100</v>
      </c>
      <c r="F205" t="s">
        <v>100</v>
      </c>
      <c r="G205" t="s">
        <v>382</v>
      </c>
      <c r="H205" s="41" t="s">
        <v>178</v>
      </c>
      <c r="I205">
        <f>_xlfn.XLOOKUP(B205,Use_Code_Ranking!$A$4:$A$23,Use_Code_Ranking!$B$4:$B$23,9999)</f>
        <v>1</v>
      </c>
      <c r="J205">
        <f t="shared" ca="1" si="54"/>
        <v>1</v>
      </c>
      <c r="K205">
        <f t="shared" ca="1" si="55"/>
        <v>1</v>
      </c>
      <c r="L205">
        <f t="shared" ca="1" si="56"/>
        <v>0</v>
      </c>
      <c r="M205">
        <f t="shared" ca="1" si="57"/>
        <v>0</v>
      </c>
      <c r="N205" t="str">
        <f t="shared" ca="1" si="64"/>
        <v/>
      </c>
      <c r="O205" t="str">
        <f t="shared" ca="1" si="65"/>
        <v/>
      </c>
      <c r="P205" t="str">
        <f t="shared" si="58"/>
        <v/>
      </c>
      <c r="Q205" t="str">
        <f t="shared" si="59"/>
        <v/>
      </c>
      <c r="R205" t="str">
        <f t="shared" si="60"/>
        <v/>
      </c>
      <c r="S205" t="str">
        <f t="shared" si="61"/>
        <v/>
      </c>
      <c r="U205" s="2" t="str">
        <f ca="1">IF(ISBLANK($T205),IF(S205="Irrigation","Irrigation",IF(R205="Irrigation","Irrigation",IF(Q205="Domestic","Domestic",IF(P205="Stockwatering","Stockwatering",IF(N205="IRRIGATION_AND_MUNICIPAL","Irrigation and Municipal",IF(O205="IRRIGATION_AND_DOMESTIC","Irrigation and Domestic Municipality",_xlfn.XLOOKUP(J205,Use_Code_Ranking!$B$4:$B$23,Use_Code_Ranking!$A$4:$A$23))))))),$T205)</f>
        <v>Irrigation</v>
      </c>
      <c r="W205" s="23" t="str">
        <f ca="1"/>
        <v>A015277</v>
      </c>
      <c r="X205" s="4" t="str">
        <f t="shared" ca="1" si="66"/>
        <v>Irrigation</v>
      </c>
      <c r="Y205" t="str">
        <f t="shared" ca="1" si="62"/>
        <v>N</v>
      </c>
      <c r="Z205" s="2" t="str">
        <f t="shared" ca="1" si="63"/>
        <v>N</v>
      </c>
      <c r="AA205">
        <f t="shared" ca="1" si="67"/>
        <v>0</v>
      </c>
      <c r="AB205">
        <f t="shared" ca="1" si="67"/>
        <v>0</v>
      </c>
      <c r="AC205">
        <f t="shared" ca="1" si="67"/>
        <v>20</v>
      </c>
      <c r="AD205">
        <f t="shared" ca="1" si="67"/>
        <v>20</v>
      </c>
      <c r="AE205">
        <f t="shared" ca="1" si="68"/>
        <v>10</v>
      </c>
      <c r="AF205">
        <f t="shared" ca="1" si="68"/>
        <v>10</v>
      </c>
      <c r="AG205">
        <f t="shared" ca="1" si="69"/>
        <v>0</v>
      </c>
      <c r="AH205">
        <f t="shared" ca="1" si="52"/>
        <v>0</v>
      </c>
      <c r="AI205">
        <f t="shared" ca="1" si="52"/>
        <v>0</v>
      </c>
      <c r="AJ205">
        <f t="shared" ca="1" si="52"/>
        <v>20</v>
      </c>
      <c r="AK205">
        <f t="shared" ca="1" si="52"/>
        <v>20</v>
      </c>
      <c r="AL205">
        <f t="shared" ca="1" si="53"/>
        <v>0</v>
      </c>
      <c r="AM205" s="4" t="s">
        <v>103</v>
      </c>
      <c r="AZ205">
        <f ca="1">_xlfn.XLOOKUP($X205,Return_flow_table!$A$4:$A$25,Return_flow_table!B$4:B$25)</f>
        <v>0</v>
      </c>
      <c r="BA205">
        <f ca="1">_xlfn.XLOOKUP($X205,Return_flow_table!$A$4:$A$25,Return_flow_table!C$4:C$25)</f>
        <v>0</v>
      </c>
      <c r="BB205">
        <f ca="1">_xlfn.XLOOKUP($X205,Return_flow_table!$A$4:$A$25,Return_flow_table!D$4:D$25)</f>
        <v>20</v>
      </c>
      <c r="BC205">
        <f ca="1">_xlfn.XLOOKUP($X205,Return_flow_table!$A$4:$A$25,Return_flow_table!E$4:E$25)</f>
        <v>20</v>
      </c>
      <c r="BD205">
        <f ca="1">_xlfn.XLOOKUP($X205,Return_flow_table!$A$4:$A$25,Return_flow_table!F$4:F$25)</f>
        <v>10</v>
      </c>
      <c r="BE205">
        <f ca="1">_xlfn.XLOOKUP($X205,Return_flow_table!$A$4:$A$25,Return_flow_table!G$4:G$25)</f>
        <v>10</v>
      </c>
      <c r="BF205">
        <f ca="1">_xlfn.XLOOKUP($X205,Return_flow_table!$A$4:$A$25,Return_flow_table!H$4:H$25)</f>
        <v>0</v>
      </c>
      <c r="BG205">
        <f ca="1">_xlfn.XLOOKUP($X205,Return_flow_table!$A$4:$A$25,Return_flow_table!I$4:I$25)</f>
        <v>0</v>
      </c>
      <c r="BH205">
        <f ca="1">_xlfn.XLOOKUP($X205,Return_flow_table!$A$4:$A$25,Return_flow_table!J$4:J$25)</f>
        <v>0</v>
      </c>
      <c r="BI205">
        <f ca="1">_xlfn.XLOOKUP($X205,Return_flow_table!$A$4:$A$25,Return_flow_table!K$4:K$25)</f>
        <v>20</v>
      </c>
      <c r="BJ205">
        <f ca="1">_xlfn.XLOOKUP($X205,Return_flow_table!$A$4:$A$25,Return_flow_table!L$4:L$25)</f>
        <v>20</v>
      </c>
      <c r="BK205" s="2">
        <f ca="1">_xlfn.XLOOKUP($X205,Return_flow_table!$A$4:$A$25,Return_flow_table!M$4:M$25)</f>
        <v>0</v>
      </c>
    </row>
    <row r="206" spans="1:63" x14ac:dyDescent="0.3">
      <c r="A206" t="s">
        <v>383</v>
      </c>
      <c r="B206" t="s">
        <v>98</v>
      </c>
      <c r="C206" t="s">
        <v>99</v>
      </c>
      <c r="D206">
        <v>85.3</v>
      </c>
      <c r="E206" t="s">
        <v>100</v>
      </c>
      <c r="F206" t="s">
        <v>100</v>
      </c>
      <c r="G206" t="s">
        <v>384</v>
      </c>
      <c r="H206" s="41" t="s">
        <v>178</v>
      </c>
      <c r="I206">
        <f>_xlfn.XLOOKUP(B206,Use_Code_Ranking!$A$4:$A$23,Use_Code_Ranking!$B$4:$B$23,9999)</f>
        <v>1</v>
      </c>
      <c r="J206">
        <f t="shared" ca="1" si="54"/>
        <v>1</v>
      </c>
      <c r="K206">
        <f t="shared" ca="1" si="55"/>
        <v>1</v>
      </c>
      <c r="L206">
        <f t="shared" ca="1" si="56"/>
        <v>0</v>
      </c>
      <c r="M206">
        <f t="shared" ca="1" si="57"/>
        <v>0</v>
      </c>
      <c r="N206" t="str">
        <f t="shared" ca="1" si="64"/>
        <v/>
      </c>
      <c r="O206" t="str">
        <f t="shared" ca="1" si="65"/>
        <v/>
      </c>
      <c r="P206" t="str">
        <f t="shared" si="58"/>
        <v/>
      </c>
      <c r="Q206" t="str">
        <f t="shared" si="59"/>
        <v/>
      </c>
      <c r="R206" t="str">
        <f t="shared" si="60"/>
        <v/>
      </c>
      <c r="S206" t="str">
        <f t="shared" si="61"/>
        <v/>
      </c>
      <c r="U206" s="2" t="str">
        <f ca="1">IF(ISBLANK($T206),IF(S206="Irrigation","Irrigation",IF(R206="Irrigation","Irrigation",IF(Q206="Domestic","Domestic",IF(P206="Stockwatering","Stockwatering",IF(N206="IRRIGATION_AND_MUNICIPAL","Irrigation and Municipal",IF(O206="IRRIGATION_AND_DOMESTIC","Irrigation and Domestic Municipality",_xlfn.XLOOKUP(J206,Use_Code_Ranking!$B$4:$B$23,Use_Code_Ranking!$A$4:$A$23))))))),$T206)</f>
        <v>Irrigation</v>
      </c>
      <c r="W206" s="23" t="str">
        <f ca="1"/>
        <v>A015299</v>
      </c>
      <c r="X206" s="4" t="str">
        <f t="shared" ca="1" si="66"/>
        <v>Domestic</v>
      </c>
      <c r="Y206" t="str">
        <f t="shared" ca="1" si="62"/>
        <v>N</v>
      </c>
      <c r="Z206" s="2" t="str">
        <f t="shared" ca="1" si="63"/>
        <v>N</v>
      </c>
      <c r="AA206">
        <f t="shared" ca="1" si="67"/>
        <v>0</v>
      </c>
      <c r="AB206">
        <f t="shared" ca="1" si="67"/>
        <v>0</v>
      </c>
      <c r="AC206">
        <f t="shared" ca="1" si="67"/>
        <v>0</v>
      </c>
      <c r="AD206">
        <f t="shared" ca="1" si="67"/>
        <v>0</v>
      </c>
      <c r="AE206">
        <f t="shared" ca="1" si="68"/>
        <v>0</v>
      </c>
      <c r="AF206">
        <f t="shared" ca="1" si="68"/>
        <v>0</v>
      </c>
      <c r="AG206">
        <f t="shared" ca="1" si="69"/>
        <v>0</v>
      </c>
      <c r="AH206">
        <f t="shared" ca="1" si="52"/>
        <v>0</v>
      </c>
      <c r="AI206">
        <f t="shared" ca="1" si="52"/>
        <v>0</v>
      </c>
      <c r="AJ206">
        <f t="shared" ca="1" si="52"/>
        <v>0</v>
      </c>
      <c r="AK206">
        <f t="shared" ca="1" si="52"/>
        <v>0</v>
      </c>
      <c r="AL206">
        <f t="shared" ca="1" si="53"/>
        <v>0</v>
      </c>
      <c r="AM206" s="4" t="s">
        <v>103</v>
      </c>
      <c r="AZ206">
        <f ca="1">_xlfn.XLOOKUP($X206,Return_flow_table!$A$4:$A$25,Return_flow_table!B$4:B$25)</f>
        <v>0</v>
      </c>
      <c r="BA206">
        <f ca="1">_xlfn.XLOOKUP($X206,Return_flow_table!$A$4:$A$25,Return_flow_table!C$4:C$25)</f>
        <v>0</v>
      </c>
      <c r="BB206">
        <f ca="1">_xlfn.XLOOKUP($X206,Return_flow_table!$A$4:$A$25,Return_flow_table!D$4:D$25)</f>
        <v>0</v>
      </c>
      <c r="BC206">
        <f ca="1">_xlfn.XLOOKUP($X206,Return_flow_table!$A$4:$A$25,Return_flow_table!E$4:E$25)</f>
        <v>0</v>
      </c>
      <c r="BD206">
        <f ca="1">_xlfn.XLOOKUP($X206,Return_flow_table!$A$4:$A$25,Return_flow_table!F$4:F$25)</f>
        <v>0</v>
      </c>
      <c r="BE206">
        <f ca="1">_xlfn.XLOOKUP($X206,Return_flow_table!$A$4:$A$25,Return_flow_table!G$4:G$25)</f>
        <v>0</v>
      </c>
      <c r="BF206">
        <f ca="1">_xlfn.XLOOKUP($X206,Return_flow_table!$A$4:$A$25,Return_flow_table!H$4:H$25)</f>
        <v>0</v>
      </c>
      <c r="BG206">
        <f ca="1">_xlfn.XLOOKUP($X206,Return_flow_table!$A$4:$A$25,Return_flow_table!I$4:I$25)</f>
        <v>0</v>
      </c>
      <c r="BH206">
        <f ca="1">_xlfn.XLOOKUP($X206,Return_flow_table!$A$4:$A$25,Return_flow_table!J$4:J$25)</f>
        <v>0</v>
      </c>
      <c r="BI206">
        <f ca="1">_xlfn.XLOOKUP($X206,Return_flow_table!$A$4:$A$25,Return_flow_table!K$4:K$25)</f>
        <v>0</v>
      </c>
      <c r="BJ206">
        <f ca="1">_xlfn.XLOOKUP($X206,Return_flow_table!$A$4:$A$25,Return_flow_table!L$4:L$25)</f>
        <v>0</v>
      </c>
      <c r="BK206" s="2">
        <f ca="1">_xlfn.XLOOKUP($X206,Return_flow_table!$A$4:$A$25,Return_flow_table!M$4:M$25)</f>
        <v>0</v>
      </c>
    </row>
    <row r="207" spans="1:63" x14ac:dyDescent="0.3">
      <c r="A207" t="s">
        <v>385</v>
      </c>
      <c r="B207" t="s">
        <v>98</v>
      </c>
      <c r="C207" t="s">
        <v>99</v>
      </c>
      <c r="D207">
        <v>330.5</v>
      </c>
      <c r="E207" t="s">
        <v>100</v>
      </c>
      <c r="F207" t="s">
        <v>100</v>
      </c>
      <c r="G207" t="s">
        <v>386</v>
      </c>
      <c r="H207" s="41" t="s">
        <v>106</v>
      </c>
      <c r="I207">
        <f>_xlfn.XLOOKUP(B207,Use_Code_Ranking!$A$4:$A$23,Use_Code_Ranking!$B$4:$B$23,9999)</f>
        <v>1</v>
      </c>
      <c r="J207">
        <f t="shared" ca="1" si="54"/>
        <v>1</v>
      </c>
      <c r="K207">
        <f t="shared" ca="1" si="55"/>
        <v>1</v>
      </c>
      <c r="L207">
        <f t="shared" ca="1" si="56"/>
        <v>0</v>
      </c>
      <c r="M207">
        <f t="shared" ca="1" si="57"/>
        <v>0</v>
      </c>
      <c r="N207" t="str">
        <f t="shared" ca="1" si="64"/>
        <v/>
      </c>
      <c r="O207" t="str">
        <f t="shared" ca="1" si="65"/>
        <v/>
      </c>
      <c r="P207" t="str">
        <f t="shared" si="58"/>
        <v/>
      </c>
      <c r="Q207" t="str">
        <f t="shared" si="59"/>
        <v/>
      </c>
      <c r="R207" t="str">
        <f t="shared" si="60"/>
        <v/>
      </c>
      <c r="S207" t="str">
        <f t="shared" si="61"/>
        <v/>
      </c>
      <c r="U207" s="2" t="str">
        <f ca="1">IF(ISBLANK($T207),IF(S207="Irrigation","Irrigation",IF(R207="Irrigation","Irrigation",IF(Q207="Domestic","Domestic",IF(P207="Stockwatering","Stockwatering",IF(N207="IRRIGATION_AND_MUNICIPAL","Irrigation and Municipal",IF(O207="IRRIGATION_AND_DOMESTIC","Irrigation and Domestic Municipality",_xlfn.XLOOKUP(J207,Use_Code_Ranking!$B$4:$B$23,Use_Code_Ranking!$A$4:$A$23))))))),$T207)</f>
        <v>Irrigation</v>
      </c>
      <c r="W207" s="23" t="str">
        <f ca="1"/>
        <v>A015314</v>
      </c>
      <c r="X207" s="4" t="str">
        <f t="shared" ca="1" si="66"/>
        <v>Irrigation</v>
      </c>
      <c r="Y207" t="str">
        <f t="shared" ca="1" si="62"/>
        <v>N</v>
      </c>
      <c r="Z207" s="2" t="str">
        <f t="shared" ca="1" si="63"/>
        <v>N</v>
      </c>
      <c r="AA207">
        <f t="shared" ca="1" si="67"/>
        <v>0</v>
      </c>
      <c r="AB207">
        <f t="shared" ca="1" si="67"/>
        <v>0</v>
      </c>
      <c r="AC207">
        <f t="shared" ca="1" si="67"/>
        <v>20</v>
      </c>
      <c r="AD207">
        <f t="shared" ca="1" si="67"/>
        <v>20</v>
      </c>
      <c r="AE207">
        <f t="shared" ca="1" si="68"/>
        <v>10</v>
      </c>
      <c r="AF207">
        <f t="shared" ca="1" si="68"/>
        <v>10</v>
      </c>
      <c r="AG207">
        <f t="shared" ca="1" si="69"/>
        <v>0</v>
      </c>
      <c r="AH207">
        <f t="shared" ca="1" si="52"/>
        <v>0</v>
      </c>
      <c r="AI207">
        <f t="shared" ca="1" si="52"/>
        <v>0</v>
      </c>
      <c r="AJ207">
        <f t="shared" ca="1" si="52"/>
        <v>20</v>
      </c>
      <c r="AK207">
        <f t="shared" ca="1" si="52"/>
        <v>20</v>
      </c>
      <c r="AL207">
        <f t="shared" ca="1" si="53"/>
        <v>0</v>
      </c>
      <c r="AM207" s="4" t="s">
        <v>103</v>
      </c>
      <c r="AZ207">
        <f ca="1">_xlfn.XLOOKUP($X207,Return_flow_table!$A$4:$A$25,Return_flow_table!B$4:B$25)</f>
        <v>0</v>
      </c>
      <c r="BA207">
        <f ca="1">_xlfn.XLOOKUP($X207,Return_flow_table!$A$4:$A$25,Return_flow_table!C$4:C$25)</f>
        <v>0</v>
      </c>
      <c r="BB207">
        <f ca="1">_xlfn.XLOOKUP($X207,Return_flow_table!$A$4:$A$25,Return_flow_table!D$4:D$25)</f>
        <v>20</v>
      </c>
      <c r="BC207">
        <f ca="1">_xlfn.XLOOKUP($X207,Return_flow_table!$A$4:$A$25,Return_flow_table!E$4:E$25)</f>
        <v>20</v>
      </c>
      <c r="BD207">
        <f ca="1">_xlfn.XLOOKUP($X207,Return_flow_table!$A$4:$A$25,Return_flow_table!F$4:F$25)</f>
        <v>10</v>
      </c>
      <c r="BE207">
        <f ca="1">_xlfn.XLOOKUP($X207,Return_flow_table!$A$4:$A$25,Return_flow_table!G$4:G$25)</f>
        <v>10</v>
      </c>
      <c r="BF207">
        <f ca="1">_xlfn.XLOOKUP($X207,Return_flow_table!$A$4:$A$25,Return_flow_table!H$4:H$25)</f>
        <v>0</v>
      </c>
      <c r="BG207">
        <f ca="1">_xlfn.XLOOKUP($X207,Return_flow_table!$A$4:$A$25,Return_flow_table!I$4:I$25)</f>
        <v>0</v>
      </c>
      <c r="BH207">
        <f ca="1">_xlfn.XLOOKUP($X207,Return_flow_table!$A$4:$A$25,Return_flow_table!J$4:J$25)</f>
        <v>0</v>
      </c>
      <c r="BI207">
        <f ca="1">_xlfn.XLOOKUP($X207,Return_flow_table!$A$4:$A$25,Return_flow_table!K$4:K$25)</f>
        <v>20</v>
      </c>
      <c r="BJ207">
        <f ca="1">_xlfn.XLOOKUP($X207,Return_flow_table!$A$4:$A$25,Return_flow_table!L$4:L$25)</f>
        <v>20</v>
      </c>
      <c r="BK207" s="2">
        <f ca="1">_xlfn.XLOOKUP($X207,Return_flow_table!$A$4:$A$25,Return_flow_table!M$4:M$25)</f>
        <v>0</v>
      </c>
    </row>
    <row r="208" spans="1:63" x14ac:dyDescent="0.3">
      <c r="A208" t="s">
        <v>387</v>
      </c>
      <c r="B208" t="s">
        <v>98</v>
      </c>
      <c r="C208" t="s">
        <v>99</v>
      </c>
      <c r="D208">
        <v>63.2</v>
      </c>
      <c r="E208" t="s">
        <v>100</v>
      </c>
      <c r="F208" t="s">
        <v>100</v>
      </c>
      <c r="G208" t="s">
        <v>388</v>
      </c>
      <c r="H208" s="41" t="s">
        <v>102</v>
      </c>
      <c r="I208">
        <f>_xlfn.XLOOKUP(B208,Use_Code_Ranking!$A$4:$A$23,Use_Code_Ranking!$B$4:$B$23,9999)</f>
        <v>1</v>
      </c>
      <c r="J208">
        <f t="shared" ca="1" si="54"/>
        <v>1</v>
      </c>
      <c r="K208">
        <f t="shared" ca="1" si="55"/>
        <v>1</v>
      </c>
      <c r="L208">
        <f t="shared" ca="1" si="56"/>
        <v>0</v>
      </c>
      <c r="M208">
        <f t="shared" ca="1" si="57"/>
        <v>0</v>
      </c>
      <c r="N208" t="str">
        <f t="shared" ca="1" si="64"/>
        <v/>
      </c>
      <c r="O208" t="str">
        <f t="shared" ca="1" si="65"/>
        <v/>
      </c>
      <c r="P208" t="str">
        <f t="shared" si="58"/>
        <v/>
      </c>
      <c r="Q208" t="str">
        <f t="shared" si="59"/>
        <v/>
      </c>
      <c r="R208" t="str">
        <f t="shared" si="60"/>
        <v/>
      </c>
      <c r="S208" t="str">
        <f t="shared" si="61"/>
        <v/>
      </c>
      <c r="U208" s="2" t="str">
        <f ca="1">IF(ISBLANK($T208),IF(S208="Irrigation","Irrigation",IF(R208="Irrigation","Irrigation",IF(Q208="Domestic","Domestic",IF(P208="Stockwatering","Stockwatering",IF(N208="IRRIGATION_AND_MUNICIPAL","Irrigation and Municipal",IF(O208="IRRIGATION_AND_DOMESTIC","Irrigation and Domestic Municipality",_xlfn.XLOOKUP(J208,Use_Code_Ranking!$B$4:$B$23,Use_Code_Ranking!$A$4:$A$23))))))),$T208)</f>
        <v>Irrigation</v>
      </c>
      <c r="W208" s="23" t="str">
        <f ca="1"/>
        <v>A015329A</v>
      </c>
      <c r="X208" s="4" t="str">
        <f t="shared" ca="1" si="66"/>
        <v>Irrigation</v>
      </c>
      <c r="Y208" t="str">
        <f t="shared" ca="1" si="62"/>
        <v>N</v>
      </c>
      <c r="Z208" s="2" t="str">
        <f t="shared" ca="1" si="63"/>
        <v>N</v>
      </c>
      <c r="AA208">
        <f t="shared" ca="1" si="67"/>
        <v>0</v>
      </c>
      <c r="AB208">
        <f t="shared" ca="1" si="67"/>
        <v>0</v>
      </c>
      <c r="AC208">
        <f t="shared" ca="1" si="67"/>
        <v>20</v>
      </c>
      <c r="AD208">
        <f t="shared" ca="1" si="67"/>
        <v>20</v>
      </c>
      <c r="AE208">
        <f t="shared" ca="1" si="68"/>
        <v>10</v>
      </c>
      <c r="AF208">
        <f t="shared" ca="1" si="68"/>
        <v>10</v>
      </c>
      <c r="AG208">
        <f t="shared" ca="1" si="69"/>
        <v>0</v>
      </c>
      <c r="AH208">
        <f t="shared" ca="1" si="52"/>
        <v>0</v>
      </c>
      <c r="AI208">
        <f t="shared" ca="1" si="52"/>
        <v>0</v>
      </c>
      <c r="AJ208">
        <f t="shared" ca="1" si="52"/>
        <v>20</v>
      </c>
      <c r="AK208">
        <f t="shared" ca="1" si="52"/>
        <v>20</v>
      </c>
      <c r="AL208">
        <f t="shared" ca="1" si="53"/>
        <v>0</v>
      </c>
      <c r="AM208" s="4" t="s">
        <v>103</v>
      </c>
      <c r="AZ208">
        <f ca="1">_xlfn.XLOOKUP($X208,Return_flow_table!$A$4:$A$25,Return_flow_table!B$4:B$25)</f>
        <v>0</v>
      </c>
      <c r="BA208">
        <f ca="1">_xlfn.XLOOKUP($X208,Return_flow_table!$A$4:$A$25,Return_flow_table!C$4:C$25)</f>
        <v>0</v>
      </c>
      <c r="BB208">
        <f ca="1">_xlfn.XLOOKUP($X208,Return_flow_table!$A$4:$A$25,Return_flow_table!D$4:D$25)</f>
        <v>20</v>
      </c>
      <c r="BC208">
        <f ca="1">_xlfn.XLOOKUP($X208,Return_flow_table!$A$4:$A$25,Return_flow_table!E$4:E$25)</f>
        <v>20</v>
      </c>
      <c r="BD208">
        <f ca="1">_xlfn.XLOOKUP($X208,Return_flow_table!$A$4:$A$25,Return_flow_table!F$4:F$25)</f>
        <v>10</v>
      </c>
      <c r="BE208">
        <f ca="1">_xlfn.XLOOKUP($X208,Return_flow_table!$A$4:$A$25,Return_flow_table!G$4:G$25)</f>
        <v>10</v>
      </c>
      <c r="BF208">
        <f ca="1">_xlfn.XLOOKUP($X208,Return_flow_table!$A$4:$A$25,Return_flow_table!H$4:H$25)</f>
        <v>0</v>
      </c>
      <c r="BG208">
        <f ca="1">_xlfn.XLOOKUP($X208,Return_flow_table!$A$4:$A$25,Return_flow_table!I$4:I$25)</f>
        <v>0</v>
      </c>
      <c r="BH208">
        <f ca="1">_xlfn.XLOOKUP($X208,Return_flow_table!$A$4:$A$25,Return_flow_table!J$4:J$25)</f>
        <v>0</v>
      </c>
      <c r="BI208">
        <f ca="1">_xlfn.XLOOKUP($X208,Return_flow_table!$A$4:$A$25,Return_flow_table!K$4:K$25)</f>
        <v>20</v>
      </c>
      <c r="BJ208">
        <f ca="1">_xlfn.XLOOKUP($X208,Return_flow_table!$A$4:$A$25,Return_flow_table!L$4:L$25)</f>
        <v>20</v>
      </c>
      <c r="BK208" s="2">
        <f ca="1">_xlfn.XLOOKUP($X208,Return_flow_table!$A$4:$A$25,Return_flow_table!M$4:M$25)</f>
        <v>0</v>
      </c>
    </row>
    <row r="209" spans="1:63" x14ac:dyDescent="0.3">
      <c r="A209" t="s">
        <v>387</v>
      </c>
      <c r="B209" t="s">
        <v>110</v>
      </c>
      <c r="C209" t="s">
        <v>99</v>
      </c>
      <c r="D209">
        <v>63.2</v>
      </c>
      <c r="E209" t="s">
        <v>100</v>
      </c>
      <c r="F209" t="s">
        <v>100</v>
      </c>
      <c r="G209" t="s">
        <v>388</v>
      </c>
      <c r="H209" s="41" t="s">
        <v>102</v>
      </c>
      <c r="I209">
        <f>_xlfn.XLOOKUP(B209,Use_Code_Ranking!$A$4:$A$23,Use_Code_Ranking!$B$4:$B$23,9999)</f>
        <v>3</v>
      </c>
      <c r="J209">
        <f t="shared" ca="1" si="54"/>
        <v>1</v>
      </c>
      <c r="K209">
        <f t="shared" ca="1" si="55"/>
        <v>1</v>
      </c>
      <c r="L209">
        <f t="shared" ca="1" si="56"/>
        <v>0</v>
      </c>
      <c r="M209">
        <f t="shared" ca="1" si="57"/>
        <v>0</v>
      </c>
      <c r="N209" t="str">
        <f t="shared" ca="1" si="64"/>
        <v/>
      </c>
      <c r="O209" t="str">
        <f t="shared" ca="1" si="65"/>
        <v/>
      </c>
      <c r="P209" t="str">
        <f t="shared" si="58"/>
        <v/>
      </c>
      <c r="Q209" t="str">
        <f t="shared" si="59"/>
        <v/>
      </c>
      <c r="R209" t="str">
        <f t="shared" si="60"/>
        <v/>
      </c>
      <c r="S209" t="str">
        <f t="shared" si="61"/>
        <v/>
      </c>
      <c r="U209" s="2" t="str">
        <f ca="1">IF(ISBLANK($T209),IF(S209="Irrigation","Irrigation",IF(R209="Irrigation","Irrigation",IF(Q209="Domestic","Domestic",IF(P209="Stockwatering","Stockwatering",IF(N209="IRRIGATION_AND_MUNICIPAL","Irrigation and Municipal",IF(O209="IRRIGATION_AND_DOMESTIC","Irrigation and Domestic Municipality",_xlfn.XLOOKUP(J209,Use_Code_Ranking!$B$4:$B$23,Use_Code_Ranking!$A$4:$A$23))))))),$T209)</f>
        <v>Irrigation</v>
      </c>
      <c r="W209" s="23" t="str">
        <f ca="1"/>
        <v>A015329B</v>
      </c>
      <c r="X209" s="4" t="str">
        <f t="shared" ca="1" si="66"/>
        <v>Irrigation</v>
      </c>
      <c r="Y209" t="str">
        <f t="shared" ca="1" si="62"/>
        <v>N</v>
      </c>
      <c r="Z209" s="2" t="str">
        <f t="shared" ca="1" si="63"/>
        <v>N</v>
      </c>
      <c r="AA209">
        <f t="shared" ca="1" si="67"/>
        <v>0</v>
      </c>
      <c r="AB209">
        <f t="shared" ca="1" si="67"/>
        <v>0</v>
      </c>
      <c r="AC209">
        <f t="shared" ca="1" si="67"/>
        <v>20</v>
      </c>
      <c r="AD209">
        <f t="shared" ca="1" si="67"/>
        <v>20</v>
      </c>
      <c r="AE209">
        <f t="shared" ca="1" si="68"/>
        <v>10</v>
      </c>
      <c r="AF209">
        <f t="shared" ca="1" si="68"/>
        <v>10</v>
      </c>
      <c r="AG209">
        <f t="shared" ca="1" si="69"/>
        <v>0</v>
      </c>
      <c r="AH209">
        <f t="shared" ca="1" si="52"/>
        <v>0</v>
      </c>
      <c r="AI209">
        <f t="shared" ca="1" si="52"/>
        <v>0</v>
      </c>
      <c r="AJ209">
        <f t="shared" ca="1" si="52"/>
        <v>20</v>
      </c>
      <c r="AK209">
        <f t="shared" ca="1" si="52"/>
        <v>20</v>
      </c>
      <c r="AL209">
        <f t="shared" ca="1" si="53"/>
        <v>0</v>
      </c>
      <c r="AM209" s="4" t="s">
        <v>103</v>
      </c>
      <c r="AZ209">
        <f ca="1">_xlfn.XLOOKUP($X209,Return_flow_table!$A$4:$A$25,Return_flow_table!B$4:B$25)</f>
        <v>0</v>
      </c>
      <c r="BA209">
        <f ca="1">_xlfn.XLOOKUP($X209,Return_flow_table!$A$4:$A$25,Return_flow_table!C$4:C$25)</f>
        <v>0</v>
      </c>
      <c r="BB209">
        <f ca="1">_xlfn.XLOOKUP($X209,Return_flow_table!$A$4:$A$25,Return_flow_table!D$4:D$25)</f>
        <v>20</v>
      </c>
      <c r="BC209">
        <f ca="1">_xlfn.XLOOKUP($X209,Return_flow_table!$A$4:$A$25,Return_flow_table!E$4:E$25)</f>
        <v>20</v>
      </c>
      <c r="BD209">
        <f ca="1">_xlfn.XLOOKUP($X209,Return_flow_table!$A$4:$A$25,Return_flow_table!F$4:F$25)</f>
        <v>10</v>
      </c>
      <c r="BE209">
        <f ca="1">_xlfn.XLOOKUP($X209,Return_flow_table!$A$4:$A$25,Return_flow_table!G$4:G$25)</f>
        <v>10</v>
      </c>
      <c r="BF209">
        <f ca="1">_xlfn.XLOOKUP($X209,Return_flow_table!$A$4:$A$25,Return_flow_table!H$4:H$25)</f>
        <v>0</v>
      </c>
      <c r="BG209">
        <f ca="1">_xlfn.XLOOKUP($X209,Return_flow_table!$A$4:$A$25,Return_flow_table!I$4:I$25)</f>
        <v>0</v>
      </c>
      <c r="BH209">
        <f ca="1">_xlfn.XLOOKUP($X209,Return_flow_table!$A$4:$A$25,Return_flow_table!J$4:J$25)</f>
        <v>0</v>
      </c>
      <c r="BI209">
        <f ca="1">_xlfn.XLOOKUP($X209,Return_flow_table!$A$4:$A$25,Return_flow_table!K$4:K$25)</f>
        <v>20</v>
      </c>
      <c r="BJ209">
        <f ca="1">_xlfn.XLOOKUP($X209,Return_flow_table!$A$4:$A$25,Return_flow_table!L$4:L$25)</f>
        <v>20</v>
      </c>
      <c r="BK209" s="2">
        <f ca="1">_xlfn.XLOOKUP($X209,Return_flow_table!$A$4:$A$25,Return_flow_table!M$4:M$25)</f>
        <v>0</v>
      </c>
    </row>
    <row r="210" spans="1:63" x14ac:dyDescent="0.3">
      <c r="A210" t="s">
        <v>389</v>
      </c>
      <c r="B210" t="s">
        <v>98</v>
      </c>
      <c r="C210" t="s">
        <v>99</v>
      </c>
      <c r="D210">
        <v>44</v>
      </c>
      <c r="E210" t="s">
        <v>100</v>
      </c>
      <c r="F210" t="s">
        <v>100</v>
      </c>
      <c r="G210" t="s">
        <v>388</v>
      </c>
      <c r="H210" s="41" t="s">
        <v>102</v>
      </c>
      <c r="I210">
        <f>_xlfn.XLOOKUP(B210,Use_Code_Ranking!$A$4:$A$23,Use_Code_Ranking!$B$4:$B$23,9999)</f>
        <v>1</v>
      </c>
      <c r="J210">
        <f t="shared" ca="1" si="54"/>
        <v>1</v>
      </c>
      <c r="K210">
        <f t="shared" ca="1" si="55"/>
        <v>1</v>
      </c>
      <c r="L210">
        <f t="shared" ca="1" si="56"/>
        <v>0</v>
      </c>
      <c r="M210">
        <f t="shared" ca="1" si="57"/>
        <v>0</v>
      </c>
      <c r="N210" t="str">
        <f t="shared" ca="1" si="64"/>
        <v/>
      </c>
      <c r="O210" t="str">
        <f t="shared" ca="1" si="65"/>
        <v/>
      </c>
      <c r="P210" t="str">
        <f t="shared" si="58"/>
        <v/>
      </c>
      <c r="Q210" t="str">
        <f t="shared" si="59"/>
        <v/>
      </c>
      <c r="R210" t="str">
        <f t="shared" si="60"/>
        <v/>
      </c>
      <c r="S210" t="str">
        <f t="shared" si="61"/>
        <v/>
      </c>
      <c r="U210" s="2" t="str">
        <f ca="1">IF(ISBLANK($T210),IF(S210="Irrigation","Irrigation",IF(R210="Irrigation","Irrigation",IF(Q210="Domestic","Domestic",IF(P210="Stockwatering","Stockwatering",IF(N210="IRRIGATION_AND_MUNICIPAL","Irrigation and Municipal",IF(O210="IRRIGATION_AND_DOMESTIC","Irrigation and Domestic Municipality",_xlfn.XLOOKUP(J210,Use_Code_Ranking!$B$4:$B$23,Use_Code_Ranking!$A$4:$A$23))))))),$T210)</f>
        <v>Irrigation</v>
      </c>
      <c r="W210" s="23" t="str">
        <f ca="1"/>
        <v>A015348</v>
      </c>
      <c r="X210" s="4" t="str">
        <f t="shared" ca="1" si="66"/>
        <v>Irrigation</v>
      </c>
      <c r="Y210" t="str">
        <f t="shared" ca="1" si="62"/>
        <v>N</v>
      </c>
      <c r="Z210" s="2" t="str">
        <f t="shared" ca="1" si="63"/>
        <v>N</v>
      </c>
      <c r="AA210">
        <f t="shared" ca="1" si="67"/>
        <v>0</v>
      </c>
      <c r="AB210">
        <f t="shared" ca="1" si="67"/>
        <v>0</v>
      </c>
      <c r="AC210">
        <f t="shared" ca="1" si="67"/>
        <v>20</v>
      </c>
      <c r="AD210">
        <f t="shared" ca="1" si="67"/>
        <v>20</v>
      </c>
      <c r="AE210">
        <f t="shared" ca="1" si="68"/>
        <v>10</v>
      </c>
      <c r="AF210">
        <f t="shared" ca="1" si="68"/>
        <v>10</v>
      </c>
      <c r="AG210">
        <f t="shared" ca="1" si="69"/>
        <v>0</v>
      </c>
      <c r="AH210">
        <f t="shared" ca="1" si="52"/>
        <v>0</v>
      </c>
      <c r="AI210">
        <f t="shared" ca="1" si="52"/>
        <v>0</v>
      </c>
      <c r="AJ210">
        <f t="shared" ca="1" si="52"/>
        <v>20</v>
      </c>
      <c r="AK210">
        <f t="shared" ref="AK210:AL273" ca="1" si="70">IF($AM210="STANDARD",BJ210,AX210)</f>
        <v>20</v>
      </c>
      <c r="AL210">
        <f t="shared" ca="1" si="53"/>
        <v>0</v>
      </c>
      <c r="AM210" s="4" t="s">
        <v>103</v>
      </c>
      <c r="AZ210">
        <f ca="1">_xlfn.XLOOKUP($X210,Return_flow_table!$A$4:$A$25,Return_flow_table!B$4:B$25)</f>
        <v>0</v>
      </c>
      <c r="BA210">
        <f ca="1">_xlfn.XLOOKUP($X210,Return_flow_table!$A$4:$A$25,Return_flow_table!C$4:C$25)</f>
        <v>0</v>
      </c>
      <c r="BB210">
        <f ca="1">_xlfn.XLOOKUP($X210,Return_flow_table!$A$4:$A$25,Return_flow_table!D$4:D$25)</f>
        <v>20</v>
      </c>
      <c r="BC210">
        <f ca="1">_xlfn.XLOOKUP($X210,Return_flow_table!$A$4:$A$25,Return_flow_table!E$4:E$25)</f>
        <v>20</v>
      </c>
      <c r="BD210">
        <f ca="1">_xlfn.XLOOKUP($X210,Return_flow_table!$A$4:$A$25,Return_flow_table!F$4:F$25)</f>
        <v>10</v>
      </c>
      <c r="BE210">
        <f ca="1">_xlfn.XLOOKUP($X210,Return_flow_table!$A$4:$A$25,Return_flow_table!G$4:G$25)</f>
        <v>10</v>
      </c>
      <c r="BF210">
        <f ca="1">_xlfn.XLOOKUP($X210,Return_flow_table!$A$4:$A$25,Return_flow_table!H$4:H$25)</f>
        <v>0</v>
      </c>
      <c r="BG210">
        <f ca="1">_xlfn.XLOOKUP($X210,Return_flow_table!$A$4:$A$25,Return_flow_table!I$4:I$25)</f>
        <v>0</v>
      </c>
      <c r="BH210">
        <f ca="1">_xlfn.XLOOKUP($X210,Return_flow_table!$A$4:$A$25,Return_flow_table!J$4:J$25)</f>
        <v>0</v>
      </c>
      <c r="BI210">
        <f ca="1">_xlfn.XLOOKUP($X210,Return_flow_table!$A$4:$A$25,Return_flow_table!K$4:K$25)</f>
        <v>20</v>
      </c>
      <c r="BJ210">
        <f ca="1">_xlfn.XLOOKUP($X210,Return_flow_table!$A$4:$A$25,Return_flow_table!L$4:L$25)</f>
        <v>20</v>
      </c>
      <c r="BK210" s="2">
        <f ca="1">_xlfn.XLOOKUP($X210,Return_flow_table!$A$4:$A$25,Return_flow_table!M$4:M$25)</f>
        <v>0</v>
      </c>
    </row>
    <row r="211" spans="1:63" x14ac:dyDescent="0.3">
      <c r="A211" t="s">
        <v>390</v>
      </c>
      <c r="B211" t="s">
        <v>121</v>
      </c>
      <c r="C211" t="s">
        <v>99</v>
      </c>
      <c r="D211">
        <v>426.5</v>
      </c>
      <c r="E211" t="s">
        <v>100</v>
      </c>
      <c r="F211" t="s">
        <v>100</v>
      </c>
      <c r="G211" t="s">
        <v>242</v>
      </c>
      <c r="H211" s="41" t="s">
        <v>178</v>
      </c>
      <c r="I211">
        <f>_xlfn.XLOOKUP(B211,Use_Code_Ranking!$A$4:$A$23,Use_Code_Ranking!$B$4:$B$23,9999)</f>
        <v>2</v>
      </c>
      <c r="J211">
        <f t="shared" ca="1" si="54"/>
        <v>2</v>
      </c>
      <c r="K211">
        <f t="shared" ca="1" si="55"/>
        <v>0</v>
      </c>
      <c r="L211">
        <f t="shared" ca="1" si="56"/>
        <v>1</v>
      </c>
      <c r="M211">
        <f t="shared" ca="1" si="57"/>
        <v>0</v>
      </c>
      <c r="N211" t="str">
        <f t="shared" ca="1" si="64"/>
        <v/>
      </c>
      <c r="O211" t="str">
        <f t="shared" ca="1" si="65"/>
        <v/>
      </c>
      <c r="P211" t="str">
        <f t="shared" si="58"/>
        <v/>
      </c>
      <c r="Q211" t="str">
        <f t="shared" si="59"/>
        <v/>
      </c>
      <c r="R211" t="str">
        <f t="shared" si="60"/>
        <v/>
      </c>
      <c r="S211" t="str">
        <f t="shared" si="61"/>
        <v/>
      </c>
      <c r="U211" s="2" t="str">
        <f ca="1">IF(ISBLANK($T211),IF(S211="Irrigation","Irrigation",IF(R211="Irrigation","Irrigation",IF(Q211="Domestic","Domestic",IF(P211="Stockwatering","Stockwatering",IF(N211="IRRIGATION_AND_MUNICIPAL","Irrigation and Municipal",IF(O211="IRRIGATION_AND_DOMESTIC","Irrigation and Domestic Municipality",_xlfn.XLOOKUP(J211,Use_Code_Ranking!$B$4:$B$23,Use_Code_Ranking!$A$4:$A$23))))))),$T211)</f>
        <v>Municipal</v>
      </c>
      <c r="W211" s="23" t="str">
        <f ca="1"/>
        <v>A015370</v>
      </c>
      <c r="X211" s="4" t="str">
        <f t="shared" ca="1" si="66"/>
        <v>Irrigation</v>
      </c>
      <c r="Y211" t="str">
        <f t="shared" ca="1" si="62"/>
        <v>N</v>
      </c>
      <c r="Z211" s="2" t="str">
        <f t="shared" ca="1" si="63"/>
        <v>N</v>
      </c>
      <c r="AA211">
        <f t="shared" ca="1" si="67"/>
        <v>0</v>
      </c>
      <c r="AB211">
        <f t="shared" ca="1" si="67"/>
        <v>0</v>
      </c>
      <c r="AC211">
        <f t="shared" ca="1" si="67"/>
        <v>20</v>
      </c>
      <c r="AD211">
        <f t="shared" ca="1" si="67"/>
        <v>20</v>
      </c>
      <c r="AE211">
        <f t="shared" ca="1" si="68"/>
        <v>10</v>
      </c>
      <c r="AF211">
        <f t="shared" ca="1" si="68"/>
        <v>10</v>
      </c>
      <c r="AG211">
        <f t="shared" ca="1" si="69"/>
        <v>0</v>
      </c>
      <c r="AH211">
        <f t="shared" ca="1" si="68"/>
        <v>0</v>
      </c>
      <c r="AI211">
        <f t="shared" ref="AI211:AL274" ca="1" si="71">IF($AM211="STANDARD",BH211,AV211)</f>
        <v>0</v>
      </c>
      <c r="AJ211">
        <f t="shared" ca="1" si="71"/>
        <v>20</v>
      </c>
      <c r="AK211">
        <f t="shared" ca="1" si="70"/>
        <v>20</v>
      </c>
      <c r="AL211">
        <f t="shared" ca="1" si="70"/>
        <v>0</v>
      </c>
      <c r="AM211" s="4" t="s">
        <v>103</v>
      </c>
      <c r="AZ211">
        <f ca="1">_xlfn.XLOOKUP($X211,Return_flow_table!$A$4:$A$25,Return_flow_table!B$4:B$25)</f>
        <v>0</v>
      </c>
      <c r="BA211">
        <f ca="1">_xlfn.XLOOKUP($X211,Return_flow_table!$A$4:$A$25,Return_flow_table!C$4:C$25)</f>
        <v>0</v>
      </c>
      <c r="BB211">
        <f ca="1">_xlfn.XLOOKUP($X211,Return_flow_table!$A$4:$A$25,Return_flow_table!D$4:D$25)</f>
        <v>20</v>
      </c>
      <c r="BC211">
        <f ca="1">_xlfn.XLOOKUP($X211,Return_flow_table!$A$4:$A$25,Return_flow_table!E$4:E$25)</f>
        <v>20</v>
      </c>
      <c r="BD211">
        <f ca="1">_xlfn.XLOOKUP($X211,Return_flow_table!$A$4:$A$25,Return_flow_table!F$4:F$25)</f>
        <v>10</v>
      </c>
      <c r="BE211">
        <f ca="1">_xlfn.XLOOKUP($X211,Return_flow_table!$A$4:$A$25,Return_flow_table!G$4:G$25)</f>
        <v>10</v>
      </c>
      <c r="BF211">
        <f ca="1">_xlfn.XLOOKUP($X211,Return_flow_table!$A$4:$A$25,Return_flow_table!H$4:H$25)</f>
        <v>0</v>
      </c>
      <c r="BG211">
        <f ca="1">_xlfn.XLOOKUP($X211,Return_flow_table!$A$4:$A$25,Return_flow_table!I$4:I$25)</f>
        <v>0</v>
      </c>
      <c r="BH211">
        <f ca="1">_xlfn.XLOOKUP($X211,Return_flow_table!$A$4:$A$25,Return_flow_table!J$4:J$25)</f>
        <v>0</v>
      </c>
      <c r="BI211">
        <f ca="1">_xlfn.XLOOKUP($X211,Return_flow_table!$A$4:$A$25,Return_flow_table!K$4:K$25)</f>
        <v>20</v>
      </c>
      <c r="BJ211">
        <f ca="1">_xlfn.XLOOKUP($X211,Return_flow_table!$A$4:$A$25,Return_flow_table!L$4:L$25)</f>
        <v>20</v>
      </c>
      <c r="BK211" s="2">
        <f ca="1">_xlfn.XLOOKUP($X211,Return_flow_table!$A$4:$A$25,Return_flow_table!M$4:M$25)</f>
        <v>0</v>
      </c>
    </row>
    <row r="212" spans="1:63" x14ac:dyDescent="0.3">
      <c r="A212" t="s">
        <v>391</v>
      </c>
      <c r="B212" t="s">
        <v>154</v>
      </c>
      <c r="C212" t="s">
        <v>99</v>
      </c>
      <c r="D212">
        <v>7</v>
      </c>
      <c r="E212" t="s">
        <v>100</v>
      </c>
      <c r="F212" t="s">
        <v>100</v>
      </c>
      <c r="G212" t="s">
        <v>291</v>
      </c>
      <c r="H212" s="41" t="s">
        <v>124</v>
      </c>
      <c r="I212">
        <f>_xlfn.XLOOKUP(B212,Use_Code_Ranking!$A$4:$A$23,Use_Code_Ranking!$B$4:$B$23,9999)</f>
        <v>5</v>
      </c>
      <c r="J212">
        <f t="shared" ca="1" si="54"/>
        <v>5</v>
      </c>
      <c r="K212">
        <f t="shared" ca="1" si="55"/>
        <v>0</v>
      </c>
      <c r="L212">
        <f t="shared" ca="1" si="56"/>
        <v>0</v>
      </c>
      <c r="M212">
        <f t="shared" ca="1" si="57"/>
        <v>0</v>
      </c>
      <c r="N212" t="str">
        <f t="shared" ca="1" si="64"/>
        <v/>
      </c>
      <c r="O212" t="str">
        <f t="shared" ca="1" si="65"/>
        <v/>
      </c>
      <c r="P212" t="str">
        <f t="shared" si="58"/>
        <v/>
      </c>
      <c r="Q212" t="str">
        <f t="shared" si="59"/>
        <v/>
      </c>
      <c r="R212" t="str">
        <f t="shared" si="60"/>
        <v/>
      </c>
      <c r="S212" t="str">
        <f t="shared" si="61"/>
        <v/>
      </c>
      <c r="U212" s="2" t="str">
        <f ca="1">IF(ISBLANK($T212),IF(S212="Irrigation","Irrigation",IF(R212="Irrigation","Irrigation",IF(Q212="Domestic","Domestic",IF(P212="Stockwatering","Stockwatering",IF(N212="IRRIGATION_AND_MUNICIPAL","Irrigation and Municipal",IF(O212="IRRIGATION_AND_DOMESTIC","Irrigation and Domestic Municipality",_xlfn.XLOOKUP(J212,Use_Code_Ranking!$B$4:$B$23,Use_Code_Ranking!$A$4:$A$23))))))),$T212)</f>
        <v>Stockwatering</v>
      </c>
      <c r="W212" s="23" t="str">
        <f ca="1"/>
        <v>A015397</v>
      </c>
      <c r="X212" s="4" t="str">
        <f t="shared" ca="1" si="66"/>
        <v>Irrigation</v>
      </c>
      <c r="Y212" t="str">
        <f t="shared" ca="1" si="62"/>
        <v>N</v>
      </c>
      <c r="Z212" s="2" t="str">
        <f t="shared" ca="1" si="63"/>
        <v>N</v>
      </c>
      <c r="AA212">
        <f t="shared" ca="1" si="67"/>
        <v>0</v>
      </c>
      <c r="AB212">
        <f t="shared" ca="1" si="67"/>
        <v>0</v>
      </c>
      <c r="AC212">
        <f t="shared" ca="1" si="67"/>
        <v>20</v>
      </c>
      <c r="AD212">
        <f t="shared" ca="1" si="67"/>
        <v>20</v>
      </c>
      <c r="AE212">
        <f t="shared" ca="1" si="68"/>
        <v>10</v>
      </c>
      <c r="AF212">
        <f t="shared" ca="1" si="68"/>
        <v>10</v>
      </c>
      <c r="AG212">
        <f t="shared" ca="1" si="69"/>
        <v>0</v>
      </c>
      <c r="AH212">
        <f t="shared" ca="1" si="68"/>
        <v>0</v>
      </c>
      <c r="AI212">
        <f t="shared" ca="1" si="71"/>
        <v>0</v>
      </c>
      <c r="AJ212">
        <f t="shared" ca="1" si="71"/>
        <v>20</v>
      </c>
      <c r="AK212">
        <f t="shared" ca="1" si="70"/>
        <v>20</v>
      </c>
      <c r="AL212">
        <f t="shared" ca="1" si="70"/>
        <v>0</v>
      </c>
      <c r="AM212" s="4" t="s">
        <v>103</v>
      </c>
      <c r="AZ212">
        <f ca="1">_xlfn.XLOOKUP($X212,Return_flow_table!$A$4:$A$25,Return_flow_table!B$4:B$25)</f>
        <v>0</v>
      </c>
      <c r="BA212">
        <f ca="1">_xlfn.XLOOKUP($X212,Return_flow_table!$A$4:$A$25,Return_flow_table!C$4:C$25)</f>
        <v>0</v>
      </c>
      <c r="BB212">
        <f ca="1">_xlfn.XLOOKUP($X212,Return_flow_table!$A$4:$A$25,Return_flow_table!D$4:D$25)</f>
        <v>20</v>
      </c>
      <c r="BC212">
        <f ca="1">_xlfn.XLOOKUP($X212,Return_flow_table!$A$4:$A$25,Return_flow_table!E$4:E$25)</f>
        <v>20</v>
      </c>
      <c r="BD212">
        <f ca="1">_xlfn.XLOOKUP($X212,Return_flow_table!$A$4:$A$25,Return_flow_table!F$4:F$25)</f>
        <v>10</v>
      </c>
      <c r="BE212">
        <f ca="1">_xlfn.XLOOKUP($X212,Return_flow_table!$A$4:$A$25,Return_flow_table!G$4:G$25)</f>
        <v>10</v>
      </c>
      <c r="BF212">
        <f ca="1">_xlfn.XLOOKUP($X212,Return_flow_table!$A$4:$A$25,Return_flow_table!H$4:H$25)</f>
        <v>0</v>
      </c>
      <c r="BG212">
        <f ca="1">_xlfn.XLOOKUP($X212,Return_flow_table!$A$4:$A$25,Return_flow_table!I$4:I$25)</f>
        <v>0</v>
      </c>
      <c r="BH212">
        <f ca="1">_xlfn.XLOOKUP($X212,Return_flow_table!$A$4:$A$25,Return_flow_table!J$4:J$25)</f>
        <v>0</v>
      </c>
      <c r="BI212">
        <f ca="1">_xlfn.XLOOKUP($X212,Return_flow_table!$A$4:$A$25,Return_flow_table!K$4:K$25)</f>
        <v>20</v>
      </c>
      <c r="BJ212">
        <f ca="1">_xlfn.XLOOKUP($X212,Return_flow_table!$A$4:$A$25,Return_flow_table!L$4:L$25)</f>
        <v>20</v>
      </c>
      <c r="BK212" s="2">
        <f ca="1">_xlfn.XLOOKUP($X212,Return_flow_table!$A$4:$A$25,Return_flow_table!M$4:M$25)</f>
        <v>0</v>
      </c>
    </row>
    <row r="213" spans="1:63" x14ac:dyDescent="0.3">
      <c r="A213" t="s">
        <v>392</v>
      </c>
      <c r="B213" t="s">
        <v>154</v>
      </c>
      <c r="C213" t="s">
        <v>99</v>
      </c>
      <c r="D213">
        <v>30</v>
      </c>
      <c r="E213" t="s">
        <v>100</v>
      </c>
      <c r="F213" t="s">
        <v>100</v>
      </c>
      <c r="G213" t="s">
        <v>393</v>
      </c>
      <c r="H213" s="41" t="s">
        <v>178</v>
      </c>
      <c r="I213">
        <f>_xlfn.XLOOKUP(B213,Use_Code_Ranking!$A$4:$A$23,Use_Code_Ranking!$B$4:$B$23,9999)</f>
        <v>5</v>
      </c>
      <c r="J213">
        <f t="shared" ca="1" si="54"/>
        <v>1</v>
      </c>
      <c r="K213">
        <f t="shared" ca="1" si="55"/>
        <v>1</v>
      </c>
      <c r="L213">
        <f t="shared" ca="1" si="56"/>
        <v>0</v>
      </c>
      <c r="M213">
        <f t="shared" ca="1" si="57"/>
        <v>0</v>
      </c>
      <c r="N213" t="str">
        <f t="shared" ca="1" si="64"/>
        <v/>
      </c>
      <c r="O213" t="str">
        <f t="shared" ca="1" si="65"/>
        <v/>
      </c>
      <c r="P213" t="str">
        <f t="shared" si="58"/>
        <v/>
      </c>
      <c r="Q213" t="str">
        <f t="shared" si="59"/>
        <v/>
      </c>
      <c r="R213" t="str">
        <f t="shared" si="60"/>
        <v/>
      </c>
      <c r="S213" t="str">
        <f t="shared" si="61"/>
        <v/>
      </c>
      <c r="U213" s="2" t="str">
        <f ca="1">IF(ISBLANK($T213),IF(S213="Irrigation","Irrigation",IF(R213="Irrigation","Irrigation",IF(Q213="Domestic","Domestic",IF(P213="Stockwatering","Stockwatering",IF(N213="IRRIGATION_AND_MUNICIPAL","Irrigation and Municipal",IF(O213="IRRIGATION_AND_DOMESTIC","Irrigation and Domestic Municipality",_xlfn.XLOOKUP(J213,Use_Code_Ranking!$B$4:$B$23,Use_Code_Ranking!$A$4:$A$23))))))),$T213)</f>
        <v>Irrigation</v>
      </c>
      <c r="W213" s="23" t="str">
        <f ca="1"/>
        <v>A015399</v>
      </c>
      <c r="X213" s="4" t="str">
        <f t="shared" ca="1" si="66"/>
        <v>Irrigation</v>
      </c>
      <c r="Y213" t="str">
        <f t="shared" ca="1" si="62"/>
        <v>N</v>
      </c>
      <c r="Z213" s="2" t="str">
        <f t="shared" ca="1" si="63"/>
        <v>N</v>
      </c>
      <c r="AA213">
        <f t="shared" ca="1" si="67"/>
        <v>0</v>
      </c>
      <c r="AB213">
        <f t="shared" ca="1" si="67"/>
        <v>0</v>
      </c>
      <c r="AC213">
        <f t="shared" ca="1" si="67"/>
        <v>20</v>
      </c>
      <c r="AD213">
        <f t="shared" ca="1" si="67"/>
        <v>20</v>
      </c>
      <c r="AE213">
        <f t="shared" ca="1" si="68"/>
        <v>10</v>
      </c>
      <c r="AF213">
        <f t="shared" ca="1" si="68"/>
        <v>10</v>
      </c>
      <c r="AG213">
        <f t="shared" ca="1" si="69"/>
        <v>0</v>
      </c>
      <c r="AH213">
        <f t="shared" ca="1" si="68"/>
        <v>0</v>
      </c>
      <c r="AI213">
        <f t="shared" ca="1" si="71"/>
        <v>0</v>
      </c>
      <c r="AJ213">
        <f t="shared" ca="1" si="71"/>
        <v>20</v>
      </c>
      <c r="AK213">
        <f t="shared" ca="1" si="70"/>
        <v>20</v>
      </c>
      <c r="AL213">
        <f t="shared" ca="1" si="70"/>
        <v>0</v>
      </c>
      <c r="AM213" s="4" t="s">
        <v>103</v>
      </c>
      <c r="AZ213">
        <f ca="1">_xlfn.XLOOKUP($X213,Return_flow_table!$A$4:$A$25,Return_flow_table!B$4:B$25)</f>
        <v>0</v>
      </c>
      <c r="BA213">
        <f ca="1">_xlfn.XLOOKUP($X213,Return_flow_table!$A$4:$A$25,Return_flow_table!C$4:C$25)</f>
        <v>0</v>
      </c>
      <c r="BB213">
        <f ca="1">_xlfn.XLOOKUP($X213,Return_flow_table!$A$4:$A$25,Return_flow_table!D$4:D$25)</f>
        <v>20</v>
      </c>
      <c r="BC213">
        <f ca="1">_xlfn.XLOOKUP($X213,Return_flow_table!$A$4:$A$25,Return_flow_table!E$4:E$25)</f>
        <v>20</v>
      </c>
      <c r="BD213">
        <f ca="1">_xlfn.XLOOKUP($X213,Return_flow_table!$A$4:$A$25,Return_flow_table!F$4:F$25)</f>
        <v>10</v>
      </c>
      <c r="BE213">
        <f ca="1">_xlfn.XLOOKUP($X213,Return_flow_table!$A$4:$A$25,Return_flow_table!G$4:G$25)</f>
        <v>10</v>
      </c>
      <c r="BF213">
        <f ca="1">_xlfn.XLOOKUP($X213,Return_flow_table!$A$4:$A$25,Return_flow_table!H$4:H$25)</f>
        <v>0</v>
      </c>
      <c r="BG213">
        <f ca="1">_xlfn.XLOOKUP($X213,Return_flow_table!$A$4:$A$25,Return_flow_table!I$4:I$25)</f>
        <v>0</v>
      </c>
      <c r="BH213">
        <f ca="1">_xlfn.XLOOKUP($X213,Return_flow_table!$A$4:$A$25,Return_flow_table!J$4:J$25)</f>
        <v>0</v>
      </c>
      <c r="BI213">
        <f ca="1">_xlfn.XLOOKUP($X213,Return_flow_table!$A$4:$A$25,Return_flow_table!K$4:K$25)</f>
        <v>20</v>
      </c>
      <c r="BJ213">
        <f ca="1">_xlfn.XLOOKUP($X213,Return_flow_table!$A$4:$A$25,Return_flow_table!L$4:L$25)</f>
        <v>20</v>
      </c>
      <c r="BK213" s="2">
        <f ca="1">_xlfn.XLOOKUP($X213,Return_flow_table!$A$4:$A$25,Return_flow_table!M$4:M$25)</f>
        <v>0</v>
      </c>
    </row>
    <row r="214" spans="1:63" x14ac:dyDescent="0.3">
      <c r="A214" t="s">
        <v>392</v>
      </c>
      <c r="B214" t="s">
        <v>98</v>
      </c>
      <c r="C214" t="s">
        <v>99</v>
      </c>
      <c r="D214">
        <v>30</v>
      </c>
      <c r="E214" t="s">
        <v>100</v>
      </c>
      <c r="F214" t="s">
        <v>100</v>
      </c>
      <c r="G214" t="s">
        <v>393</v>
      </c>
      <c r="H214" s="41" t="s">
        <v>178</v>
      </c>
      <c r="I214">
        <f>_xlfn.XLOOKUP(B214,Use_Code_Ranking!$A$4:$A$23,Use_Code_Ranking!$B$4:$B$23,9999)</f>
        <v>1</v>
      </c>
      <c r="J214">
        <f t="shared" ca="1" si="54"/>
        <v>1</v>
      </c>
      <c r="K214">
        <f t="shared" ca="1" si="55"/>
        <v>1</v>
      </c>
      <c r="L214">
        <f t="shared" ca="1" si="56"/>
        <v>0</v>
      </c>
      <c r="M214">
        <f t="shared" ca="1" si="57"/>
        <v>0</v>
      </c>
      <c r="N214" t="str">
        <f t="shared" ca="1" si="64"/>
        <v/>
      </c>
      <c r="O214" t="str">
        <f t="shared" ca="1" si="65"/>
        <v/>
      </c>
      <c r="P214" t="str">
        <f t="shared" si="58"/>
        <v/>
      </c>
      <c r="Q214" t="str">
        <f t="shared" si="59"/>
        <v/>
      </c>
      <c r="R214" t="str">
        <f t="shared" si="60"/>
        <v/>
      </c>
      <c r="S214" t="str">
        <f t="shared" si="61"/>
        <v/>
      </c>
      <c r="U214" s="2" t="str">
        <f ca="1">IF(ISBLANK($T214),IF(S214="Irrigation","Irrigation",IF(R214="Irrigation","Irrigation",IF(Q214="Domestic","Domestic",IF(P214="Stockwatering","Stockwatering",IF(N214="IRRIGATION_AND_MUNICIPAL","Irrigation and Municipal",IF(O214="IRRIGATION_AND_DOMESTIC","Irrigation and Domestic Municipality",_xlfn.XLOOKUP(J214,Use_Code_Ranking!$B$4:$B$23,Use_Code_Ranking!$A$4:$A$23))))))),$T214)</f>
        <v>Irrigation</v>
      </c>
      <c r="W214" s="23" t="str">
        <f ca="1"/>
        <v>A015515</v>
      </c>
      <c r="X214" s="4" t="str">
        <f t="shared" ca="1" si="66"/>
        <v>Irrigation</v>
      </c>
      <c r="Y214" t="str">
        <f t="shared" ca="1" si="62"/>
        <v>N</v>
      </c>
      <c r="Z214" s="2" t="str">
        <f t="shared" ca="1" si="63"/>
        <v>N</v>
      </c>
      <c r="AA214">
        <f t="shared" ca="1" si="67"/>
        <v>0</v>
      </c>
      <c r="AB214">
        <f t="shared" ca="1" si="67"/>
        <v>0</v>
      </c>
      <c r="AC214">
        <f t="shared" ca="1" si="67"/>
        <v>20</v>
      </c>
      <c r="AD214">
        <f t="shared" ca="1" si="67"/>
        <v>20</v>
      </c>
      <c r="AE214">
        <f t="shared" ca="1" si="68"/>
        <v>10</v>
      </c>
      <c r="AF214">
        <f t="shared" ca="1" si="68"/>
        <v>10</v>
      </c>
      <c r="AG214">
        <f t="shared" ca="1" si="69"/>
        <v>0</v>
      </c>
      <c r="AH214">
        <f t="shared" ca="1" si="68"/>
        <v>0</v>
      </c>
      <c r="AI214">
        <f t="shared" ca="1" si="71"/>
        <v>0</v>
      </c>
      <c r="AJ214">
        <f t="shared" ca="1" si="71"/>
        <v>20</v>
      </c>
      <c r="AK214">
        <f t="shared" ca="1" si="70"/>
        <v>20</v>
      </c>
      <c r="AL214">
        <f t="shared" ca="1" si="70"/>
        <v>0</v>
      </c>
      <c r="AM214" s="4" t="s">
        <v>103</v>
      </c>
      <c r="AZ214">
        <f ca="1">_xlfn.XLOOKUP($X214,Return_flow_table!$A$4:$A$25,Return_flow_table!B$4:B$25)</f>
        <v>0</v>
      </c>
      <c r="BA214">
        <f ca="1">_xlfn.XLOOKUP($X214,Return_flow_table!$A$4:$A$25,Return_flow_table!C$4:C$25)</f>
        <v>0</v>
      </c>
      <c r="BB214">
        <f ca="1">_xlfn.XLOOKUP($X214,Return_flow_table!$A$4:$A$25,Return_flow_table!D$4:D$25)</f>
        <v>20</v>
      </c>
      <c r="BC214">
        <f ca="1">_xlfn.XLOOKUP($X214,Return_flow_table!$A$4:$A$25,Return_flow_table!E$4:E$25)</f>
        <v>20</v>
      </c>
      <c r="BD214">
        <f ca="1">_xlfn.XLOOKUP($X214,Return_flow_table!$A$4:$A$25,Return_flow_table!F$4:F$25)</f>
        <v>10</v>
      </c>
      <c r="BE214">
        <f ca="1">_xlfn.XLOOKUP($X214,Return_flow_table!$A$4:$A$25,Return_flow_table!G$4:G$25)</f>
        <v>10</v>
      </c>
      <c r="BF214">
        <f ca="1">_xlfn.XLOOKUP($X214,Return_flow_table!$A$4:$A$25,Return_flow_table!H$4:H$25)</f>
        <v>0</v>
      </c>
      <c r="BG214">
        <f ca="1">_xlfn.XLOOKUP($X214,Return_flow_table!$A$4:$A$25,Return_flow_table!I$4:I$25)</f>
        <v>0</v>
      </c>
      <c r="BH214">
        <f ca="1">_xlfn.XLOOKUP($X214,Return_flow_table!$A$4:$A$25,Return_flow_table!J$4:J$25)</f>
        <v>0</v>
      </c>
      <c r="BI214">
        <f ca="1">_xlfn.XLOOKUP($X214,Return_flow_table!$A$4:$A$25,Return_flow_table!K$4:K$25)</f>
        <v>20</v>
      </c>
      <c r="BJ214">
        <f ca="1">_xlfn.XLOOKUP($X214,Return_flow_table!$A$4:$A$25,Return_flow_table!L$4:L$25)</f>
        <v>20</v>
      </c>
      <c r="BK214" s="2">
        <f ca="1">_xlfn.XLOOKUP($X214,Return_flow_table!$A$4:$A$25,Return_flow_table!M$4:M$25)</f>
        <v>0</v>
      </c>
    </row>
    <row r="215" spans="1:63" x14ac:dyDescent="0.3">
      <c r="A215" t="s">
        <v>394</v>
      </c>
      <c r="B215" t="s">
        <v>98</v>
      </c>
      <c r="C215" t="s">
        <v>99</v>
      </c>
      <c r="D215">
        <v>76.8</v>
      </c>
      <c r="E215" t="s">
        <v>100</v>
      </c>
      <c r="F215" t="s">
        <v>100</v>
      </c>
      <c r="G215" t="s">
        <v>395</v>
      </c>
      <c r="H215" s="41" t="s">
        <v>102</v>
      </c>
      <c r="I215">
        <f>_xlfn.XLOOKUP(B215,Use_Code_Ranking!$A$4:$A$23,Use_Code_Ranking!$B$4:$B$23,9999)</f>
        <v>1</v>
      </c>
      <c r="J215">
        <f t="shared" ca="1" si="54"/>
        <v>1</v>
      </c>
      <c r="K215">
        <f t="shared" ca="1" si="55"/>
        <v>1</v>
      </c>
      <c r="L215">
        <f t="shared" ca="1" si="56"/>
        <v>0</v>
      </c>
      <c r="M215">
        <f t="shared" ca="1" si="57"/>
        <v>0</v>
      </c>
      <c r="N215" t="str">
        <f t="shared" ca="1" si="64"/>
        <v/>
      </c>
      <c r="O215" t="str">
        <f t="shared" ca="1" si="65"/>
        <v/>
      </c>
      <c r="P215" t="str">
        <f t="shared" si="58"/>
        <v/>
      </c>
      <c r="Q215" t="str">
        <f t="shared" si="59"/>
        <v/>
      </c>
      <c r="R215" t="str">
        <f t="shared" si="60"/>
        <v/>
      </c>
      <c r="S215" t="str">
        <f t="shared" si="61"/>
        <v/>
      </c>
      <c r="U215" s="2" t="str">
        <f ca="1">IF(ISBLANK($T215),IF(S215="Irrigation","Irrigation",IF(R215="Irrigation","Irrigation",IF(Q215="Domestic","Domestic",IF(P215="Stockwatering","Stockwatering",IF(N215="IRRIGATION_AND_MUNICIPAL","Irrigation and Municipal",IF(O215="IRRIGATION_AND_DOMESTIC","Irrigation and Domestic Municipality",_xlfn.XLOOKUP(J215,Use_Code_Ranking!$B$4:$B$23,Use_Code_Ranking!$A$4:$A$23))))))),$T215)</f>
        <v>Irrigation</v>
      </c>
      <c r="W215" s="23" t="str">
        <f ca="1"/>
        <v>A015521</v>
      </c>
      <c r="X215" s="4" t="str">
        <f t="shared" ca="1" si="66"/>
        <v>Irrigation</v>
      </c>
      <c r="Y215" t="str">
        <f t="shared" ca="1" si="62"/>
        <v>N</v>
      </c>
      <c r="Z215" s="2" t="str">
        <f t="shared" ca="1" si="63"/>
        <v>N</v>
      </c>
      <c r="AA215">
        <f t="shared" ca="1" si="67"/>
        <v>0</v>
      </c>
      <c r="AB215">
        <f t="shared" ca="1" si="67"/>
        <v>0</v>
      </c>
      <c r="AC215">
        <f t="shared" ca="1" si="67"/>
        <v>20</v>
      </c>
      <c r="AD215">
        <f t="shared" ca="1" si="67"/>
        <v>20</v>
      </c>
      <c r="AE215">
        <f t="shared" ca="1" si="68"/>
        <v>10</v>
      </c>
      <c r="AF215">
        <f t="shared" ca="1" si="68"/>
        <v>10</v>
      </c>
      <c r="AG215">
        <f t="shared" ca="1" si="69"/>
        <v>0</v>
      </c>
      <c r="AH215">
        <f t="shared" ca="1" si="68"/>
        <v>0</v>
      </c>
      <c r="AI215">
        <f t="shared" ca="1" si="71"/>
        <v>0</v>
      </c>
      <c r="AJ215">
        <f t="shared" ca="1" si="71"/>
        <v>20</v>
      </c>
      <c r="AK215">
        <f t="shared" ca="1" si="70"/>
        <v>20</v>
      </c>
      <c r="AL215">
        <f t="shared" ca="1" si="70"/>
        <v>0</v>
      </c>
      <c r="AM215" s="4" t="s">
        <v>103</v>
      </c>
      <c r="AZ215">
        <f ca="1">_xlfn.XLOOKUP($X215,Return_flow_table!$A$4:$A$25,Return_flow_table!B$4:B$25)</f>
        <v>0</v>
      </c>
      <c r="BA215">
        <f ca="1">_xlfn.XLOOKUP($X215,Return_flow_table!$A$4:$A$25,Return_flow_table!C$4:C$25)</f>
        <v>0</v>
      </c>
      <c r="BB215">
        <f ca="1">_xlfn.XLOOKUP($X215,Return_flow_table!$A$4:$A$25,Return_flow_table!D$4:D$25)</f>
        <v>20</v>
      </c>
      <c r="BC215">
        <f ca="1">_xlfn.XLOOKUP($X215,Return_flow_table!$A$4:$A$25,Return_flow_table!E$4:E$25)</f>
        <v>20</v>
      </c>
      <c r="BD215">
        <f ca="1">_xlfn.XLOOKUP($X215,Return_flow_table!$A$4:$A$25,Return_flow_table!F$4:F$25)</f>
        <v>10</v>
      </c>
      <c r="BE215">
        <f ca="1">_xlfn.XLOOKUP($X215,Return_flow_table!$A$4:$A$25,Return_flow_table!G$4:G$25)</f>
        <v>10</v>
      </c>
      <c r="BF215">
        <f ca="1">_xlfn.XLOOKUP($X215,Return_flow_table!$A$4:$A$25,Return_flow_table!H$4:H$25)</f>
        <v>0</v>
      </c>
      <c r="BG215">
        <f ca="1">_xlfn.XLOOKUP($X215,Return_flow_table!$A$4:$A$25,Return_flow_table!I$4:I$25)</f>
        <v>0</v>
      </c>
      <c r="BH215">
        <f ca="1">_xlfn.XLOOKUP($X215,Return_flow_table!$A$4:$A$25,Return_flow_table!J$4:J$25)</f>
        <v>0</v>
      </c>
      <c r="BI215">
        <f ca="1">_xlfn.XLOOKUP($X215,Return_flow_table!$A$4:$A$25,Return_flow_table!K$4:K$25)</f>
        <v>20</v>
      </c>
      <c r="BJ215">
        <f ca="1">_xlfn.XLOOKUP($X215,Return_flow_table!$A$4:$A$25,Return_flow_table!L$4:L$25)</f>
        <v>20</v>
      </c>
      <c r="BK215" s="2">
        <f ca="1">_xlfn.XLOOKUP($X215,Return_flow_table!$A$4:$A$25,Return_flow_table!M$4:M$25)</f>
        <v>0</v>
      </c>
    </row>
    <row r="216" spans="1:63" x14ac:dyDescent="0.3">
      <c r="A216" t="s">
        <v>396</v>
      </c>
      <c r="B216" t="s">
        <v>98</v>
      </c>
      <c r="C216" t="s">
        <v>99</v>
      </c>
      <c r="D216">
        <v>166.3</v>
      </c>
      <c r="E216" t="s">
        <v>100</v>
      </c>
      <c r="F216" t="s">
        <v>100</v>
      </c>
      <c r="G216" t="s">
        <v>397</v>
      </c>
      <c r="H216" s="41" t="s">
        <v>145</v>
      </c>
      <c r="I216">
        <f>_xlfn.XLOOKUP(B216,Use_Code_Ranking!$A$4:$A$23,Use_Code_Ranking!$B$4:$B$23,9999)</f>
        <v>1</v>
      </c>
      <c r="J216">
        <f t="shared" ca="1" si="54"/>
        <v>1</v>
      </c>
      <c r="K216">
        <f t="shared" ca="1" si="55"/>
        <v>1</v>
      </c>
      <c r="L216">
        <f t="shared" ca="1" si="56"/>
        <v>0</v>
      </c>
      <c r="M216">
        <f t="shared" ca="1" si="57"/>
        <v>0</v>
      </c>
      <c r="N216" t="str">
        <f t="shared" ca="1" si="64"/>
        <v/>
      </c>
      <c r="O216" t="str">
        <f t="shared" ca="1" si="65"/>
        <v/>
      </c>
      <c r="P216" t="str">
        <f t="shared" si="58"/>
        <v/>
      </c>
      <c r="Q216" t="str">
        <f t="shared" si="59"/>
        <v/>
      </c>
      <c r="R216" t="str">
        <f t="shared" si="60"/>
        <v/>
      </c>
      <c r="S216" t="str">
        <f t="shared" si="61"/>
        <v/>
      </c>
      <c r="U216" s="2" t="str">
        <f ca="1">IF(ISBLANK($T216),IF(S216="Irrigation","Irrigation",IF(R216="Irrigation","Irrigation",IF(Q216="Domestic","Domestic",IF(P216="Stockwatering","Stockwatering",IF(N216="IRRIGATION_AND_MUNICIPAL","Irrigation and Municipal",IF(O216="IRRIGATION_AND_DOMESTIC","Irrigation and Domestic Municipality",_xlfn.XLOOKUP(J216,Use_Code_Ranking!$B$4:$B$23,Use_Code_Ranking!$A$4:$A$23))))))),$T216)</f>
        <v>Irrigation</v>
      </c>
      <c r="W216" s="23" t="str">
        <f ca="1"/>
        <v>A015603</v>
      </c>
      <c r="X216" s="4" t="str">
        <f t="shared" ca="1" si="66"/>
        <v>Irrigation</v>
      </c>
      <c r="Y216" t="str">
        <f t="shared" ca="1" si="62"/>
        <v>N</v>
      </c>
      <c r="Z216" s="2" t="str">
        <f t="shared" ca="1" si="63"/>
        <v>N</v>
      </c>
      <c r="AA216">
        <f t="shared" ca="1" si="67"/>
        <v>0</v>
      </c>
      <c r="AB216">
        <f t="shared" ca="1" si="67"/>
        <v>0</v>
      </c>
      <c r="AC216">
        <f t="shared" ca="1" si="67"/>
        <v>20</v>
      </c>
      <c r="AD216">
        <f t="shared" ca="1" si="67"/>
        <v>20</v>
      </c>
      <c r="AE216">
        <f t="shared" ca="1" si="68"/>
        <v>10</v>
      </c>
      <c r="AF216">
        <f t="shared" ca="1" si="68"/>
        <v>10</v>
      </c>
      <c r="AG216">
        <f t="shared" ca="1" si="69"/>
        <v>0</v>
      </c>
      <c r="AH216">
        <f t="shared" ca="1" si="68"/>
        <v>0</v>
      </c>
      <c r="AI216">
        <f t="shared" ca="1" si="71"/>
        <v>0</v>
      </c>
      <c r="AJ216">
        <f t="shared" ca="1" si="71"/>
        <v>20</v>
      </c>
      <c r="AK216">
        <f t="shared" ca="1" si="70"/>
        <v>20</v>
      </c>
      <c r="AL216">
        <f t="shared" ca="1" si="70"/>
        <v>0</v>
      </c>
      <c r="AM216" s="4" t="s">
        <v>103</v>
      </c>
      <c r="AZ216">
        <f ca="1">_xlfn.XLOOKUP($X216,Return_flow_table!$A$4:$A$25,Return_flow_table!B$4:B$25)</f>
        <v>0</v>
      </c>
      <c r="BA216">
        <f ca="1">_xlfn.XLOOKUP($X216,Return_flow_table!$A$4:$A$25,Return_flow_table!C$4:C$25)</f>
        <v>0</v>
      </c>
      <c r="BB216">
        <f ca="1">_xlfn.XLOOKUP($X216,Return_flow_table!$A$4:$A$25,Return_flow_table!D$4:D$25)</f>
        <v>20</v>
      </c>
      <c r="BC216">
        <f ca="1">_xlfn.XLOOKUP($X216,Return_flow_table!$A$4:$A$25,Return_flow_table!E$4:E$25)</f>
        <v>20</v>
      </c>
      <c r="BD216">
        <f ca="1">_xlfn.XLOOKUP($X216,Return_flow_table!$A$4:$A$25,Return_flow_table!F$4:F$25)</f>
        <v>10</v>
      </c>
      <c r="BE216">
        <f ca="1">_xlfn.XLOOKUP($X216,Return_flow_table!$A$4:$A$25,Return_flow_table!G$4:G$25)</f>
        <v>10</v>
      </c>
      <c r="BF216">
        <f ca="1">_xlfn.XLOOKUP($X216,Return_flow_table!$A$4:$A$25,Return_flow_table!H$4:H$25)</f>
        <v>0</v>
      </c>
      <c r="BG216">
        <f ca="1">_xlfn.XLOOKUP($X216,Return_flow_table!$A$4:$A$25,Return_flow_table!I$4:I$25)</f>
        <v>0</v>
      </c>
      <c r="BH216">
        <f ca="1">_xlfn.XLOOKUP($X216,Return_flow_table!$A$4:$A$25,Return_flow_table!J$4:J$25)</f>
        <v>0</v>
      </c>
      <c r="BI216">
        <f ca="1">_xlfn.XLOOKUP($X216,Return_flow_table!$A$4:$A$25,Return_flow_table!K$4:K$25)</f>
        <v>20</v>
      </c>
      <c r="BJ216">
        <f ca="1">_xlfn.XLOOKUP($X216,Return_flow_table!$A$4:$A$25,Return_flow_table!L$4:L$25)</f>
        <v>20</v>
      </c>
      <c r="BK216" s="2">
        <f ca="1">_xlfn.XLOOKUP($X216,Return_flow_table!$A$4:$A$25,Return_flow_table!M$4:M$25)</f>
        <v>0</v>
      </c>
    </row>
    <row r="217" spans="1:63" x14ac:dyDescent="0.3">
      <c r="A217" t="s">
        <v>398</v>
      </c>
      <c r="B217" t="s">
        <v>163</v>
      </c>
      <c r="C217" t="s">
        <v>99</v>
      </c>
      <c r="D217">
        <v>30.5</v>
      </c>
      <c r="E217" t="s">
        <v>100</v>
      </c>
      <c r="F217" t="s">
        <v>100</v>
      </c>
      <c r="G217" t="s">
        <v>162</v>
      </c>
      <c r="H217" s="41" t="s">
        <v>106</v>
      </c>
      <c r="I217">
        <f>_xlfn.XLOOKUP(B217,Use_Code_Ranking!$A$4:$A$23,Use_Code_Ranking!$B$4:$B$23,9999)</f>
        <v>14</v>
      </c>
      <c r="J217">
        <f t="shared" ca="1" si="54"/>
        <v>1</v>
      </c>
      <c r="K217">
        <f t="shared" ca="1" si="55"/>
        <v>1</v>
      </c>
      <c r="L217">
        <f t="shared" ca="1" si="56"/>
        <v>0</v>
      </c>
      <c r="M217">
        <f t="shared" ca="1" si="57"/>
        <v>0</v>
      </c>
      <c r="N217" t="str">
        <f t="shared" ca="1" si="64"/>
        <v/>
      </c>
      <c r="O217" t="str">
        <f t="shared" ca="1" si="65"/>
        <v/>
      </c>
      <c r="P217" t="str">
        <f t="shared" si="58"/>
        <v/>
      </c>
      <c r="Q217" t="str">
        <f t="shared" si="59"/>
        <v/>
      </c>
      <c r="R217" t="str">
        <f t="shared" si="60"/>
        <v/>
      </c>
      <c r="S217" t="str">
        <f t="shared" si="61"/>
        <v/>
      </c>
      <c r="U217" s="2" t="str">
        <f ca="1">IF(ISBLANK($T217),IF(S217="Irrigation","Irrigation",IF(R217="Irrigation","Irrigation",IF(Q217="Domestic","Domestic",IF(P217="Stockwatering","Stockwatering",IF(N217="IRRIGATION_AND_MUNICIPAL","Irrigation and Municipal",IF(O217="IRRIGATION_AND_DOMESTIC","Irrigation and Domestic Municipality",_xlfn.XLOOKUP(J217,Use_Code_Ranking!$B$4:$B$23,Use_Code_Ranking!$A$4:$A$23))))))),$T217)</f>
        <v>Irrigation</v>
      </c>
      <c r="W217" s="23" t="str">
        <f ca="1"/>
        <v>A015610</v>
      </c>
      <c r="X217" s="4" t="str">
        <f t="shared" ca="1" si="66"/>
        <v>Irrigation</v>
      </c>
      <c r="Y217" t="str">
        <f t="shared" ca="1" si="62"/>
        <v>N</v>
      </c>
      <c r="Z217" s="2" t="str">
        <f t="shared" ca="1" si="63"/>
        <v>N</v>
      </c>
      <c r="AA217">
        <f t="shared" ca="1" si="67"/>
        <v>0</v>
      </c>
      <c r="AB217">
        <f t="shared" ca="1" si="67"/>
        <v>0</v>
      </c>
      <c r="AC217">
        <f t="shared" ca="1" si="67"/>
        <v>20</v>
      </c>
      <c r="AD217">
        <f t="shared" ca="1" si="67"/>
        <v>20</v>
      </c>
      <c r="AE217">
        <f t="shared" ca="1" si="68"/>
        <v>10</v>
      </c>
      <c r="AF217">
        <f t="shared" ca="1" si="68"/>
        <v>10</v>
      </c>
      <c r="AG217">
        <f t="shared" ca="1" si="69"/>
        <v>0</v>
      </c>
      <c r="AH217">
        <f t="shared" ca="1" si="68"/>
        <v>0</v>
      </c>
      <c r="AI217">
        <f t="shared" ca="1" si="71"/>
        <v>0</v>
      </c>
      <c r="AJ217">
        <f t="shared" ca="1" si="71"/>
        <v>20</v>
      </c>
      <c r="AK217">
        <f t="shared" ca="1" si="70"/>
        <v>20</v>
      </c>
      <c r="AL217">
        <f t="shared" ca="1" si="70"/>
        <v>0</v>
      </c>
      <c r="AM217" s="4" t="s">
        <v>103</v>
      </c>
      <c r="AZ217">
        <f ca="1">_xlfn.XLOOKUP($X217,Return_flow_table!$A$4:$A$25,Return_flow_table!B$4:B$25)</f>
        <v>0</v>
      </c>
      <c r="BA217">
        <f ca="1">_xlfn.XLOOKUP($X217,Return_flow_table!$A$4:$A$25,Return_flow_table!C$4:C$25)</f>
        <v>0</v>
      </c>
      <c r="BB217">
        <f ca="1">_xlfn.XLOOKUP($X217,Return_flow_table!$A$4:$A$25,Return_flow_table!D$4:D$25)</f>
        <v>20</v>
      </c>
      <c r="BC217">
        <f ca="1">_xlfn.XLOOKUP($X217,Return_flow_table!$A$4:$A$25,Return_flow_table!E$4:E$25)</f>
        <v>20</v>
      </c>
      <c r="BD217">
        <f ca="1">_xlfn.XLOOKUP($X217,Return_flow_table!$A$4:$A$25,Return_flow_table!F$4:F$25)</f>
        <v>10</v>
      </c>
      <c r="BE217">
        <f ca="1">_xlfn.XLOOKUP($X217,Return_flow_table!$A$4:$A$25,Return_flow_table!G$4:G$25)</f>
        <v>10</v>
      </c>
      <c r="BF217">
        <f ca="1">_xlfn.XLOOKUP($X217,Return_flow_table!$A$4:$A$25,Return_flow_table!H$4:H$25)</f>
        <v>0</v>
      </c>
      <c r="BG217">
        <f ca="1">_xlfn.XLOOKUP($X217,Return_flow_table!$A$4:$A$25,Return_flow_table!I$4:I$25)</f>
        <v>0</v>
      </c>
      <c r="BH217">
        <f ca="1">_xlfn.XLOOKUP($X217,Return_flow_table!$A$4:$A$25,Return_flow_table!J$4:J$25)</f>
        <v>0</v>
      </c>
      <c r="BI217">
        <f ca="1">_xlfn.XLOOKUP($X217,Return_flow_table!$A$4:$A$25,Return_flow_table!K$4:K$25)</f>
        <v>20</v>
      </c>
      <c r="BJ217">
        <f ca="1">_xlfn.XLOOKUP($X217,Return_flow_table!$A$4:$A$25,Return_flow_table!L$4:L$25)</f>
        <v>20</v>
      </c>
      <c r="BK217" s="2">
        <f ca="1">_xlfn.XLOOKUP($X217,Return_flow_table!$A$4:$A$25,Return_flow_table!M$4:M$25)</f>
        <v>0</v>
      </c>
    </row>
    <row r="218" spans="1:63" x14ac:dyDescent="0.3">
      <c r="A218" t="s">
        <v>398</v>
      </c>
      <c r="B218" t="s">
        <v>98</v>
      </c>
      <c r="C218" t="s">
        <v>99</v>
      </c>
      <c r="D218">
        <v>30.5</v>
      </c>
      <c r="E218" t="s">
        <v>100</v>
      </c>
      <c r="F218" t="s">
        <v>100</v>
      </c>
      <c r="G218" t="s">
        <v>162</v>
      </c>
      <c r="H218" s="41" t="s">
        <v>106</v>
      </c>
      <c r="I218">
        <f>_xlfn.XLOOKUP(B218,Use_Code_Ranking!$A$4:$A$23,Use_Code_Ranking!$B$4:$B$23,9999)</f>
        <v>1</v>
      </c>
      <c r="J218">
        <f t="shared" ca="1" si="54"/>
        <v>1</v>
      </c>
      <c r="K218">
        <f t="shared" ca="1" si="55"/>
        <v>1</v>
      </c>
      <c r="L218">
        <f t="shared" ca="1" si="56"/>
        <v>0</v>
      </c>
      <c r="M218">
        <f t="shared" ca="1" si="57"/>
        <v>0</v>
      </c>
      <c r="N218" t="str">
        <f t="shared" ca="1" si="64"/>
        <v/>
      </c>
      <c r="O218" t="str">
        <f t="shared" ca="1" si="65"/>
        <v/>
      </c>
      <c r="P218" t="str">
        <f t="shared" si="58"/>
        <v/>
      </c>
      <c r="Q218" t="str">
        <f t="shared" si="59"/>
        <v/>
      </c>
      <c r="R218" t="str">
        <f t="shared" si="60"/>
        <v/>
      </c>
      <c r="S218" t="str">
        <f t="shared" si="61"/>
        <v/>
      </c>
      <c r="U218" s="2" t="str">
        <f ca="1">IF(ISBLANK($T218),IF(S218="Irrigation","Irrigation",IF(R218="Irrigation","Irrigation",IF(Q218="Domestic","Domestic",IF(P218="Stockwatering","Stockwatering",IF(N218="IRRIGATION_AND_MUNICIPAL","Irrigation and Municipal",IF(O218="IRRIGATION_AND_DOMESTIC","Irrigation and Domestic Municipality",_xlfn.XLOOKUP(J218,Use_Code_Ranking!$B$4:$B$23,Use_Code_Ranking!$A$4:$A$23))))))),$T218)</f>
        <v>Irrigation</v>
      </c>
      <c r="W218" s="23" t="str">
        <f ca="1"/>
        <v>A015624</v>
      </c>
      <c r="X218" s="4" t="str">
        <f t="shared" ca="1" si="66"/>
        <v>Recreational</v>
      </c>
      <c r="Y218" t="str">
        <f t="shared" ca="1" si="62"/>
        <v>Y</v>
      </c>
      <c r="Z218" s="2" t="str">
        <f t="shared" ca="1" si="63"/>
        <v>N</v>
      </c>
      <c r="AA218">
        <f t="shared" ca="1" si="67"/>
        <v>100</v>
      </c>
      <c r="AB218">
        <f t="shared" ca="1" si="67"/>
        <v>100</v>
      </c>
      <c r="AC218">
        <f t="shared" ca="1" si="67"/>
        <v>100</v>
      </c>
      <c r="AD218">
        <f t="shared" ca="1" si="67"/>
        <v>100</v>
      </c>
      <c r="AE218">
        <f t="shared" ca="1" si="68"/>
        <v>100</v>
      </c>
      <c r="AF218">
        <f t="shared" ca="1" si="68"/>
        <v>100</v>
      </c>
      <c r="AG218">
        <f t="shared" ca="1" si="69"/>
        <v>100</v>
      </c>
      <c r="AH218">
        <f t="shared" ca="1" si="68"/>
        <v>100</v>
      </c>
      <c r="AI218">
        <f t="shared" ca="1" si="71"/>
        <v>100</v>
      </c>
      <c r="AJ218">
        <f t="shared" ca="1" si="71"/>
        <v>100</v>
      </c>
      <c r="AK218">
        <f t="shared" ca="1" si="70"/>
        <v>100</v>
      </c>
      <c r="AL218">
        <f t="shared" ca="1" si="70"/>
        <v>100</v>
      </c>
      <c r="AM218" s="4" t="s">
        <v>103</v>
      </c>
      <c r="AZ218">
        <f ca="1">_xlfn.XLOOKUP($X218,Return_flow_table!$A$4:$A$25,Return_flow_table!B$4:B$25)</f>
        <v>100</v>
      </c>
      <c r="BA218">
        <f ca="1">_xlfn.XLOOKUP($X218,Return_flow_table!$A$4:$A$25,Return_flow_table!C$4:C$25)</f>
        <v>100</v>
      </c>
      <c r="BB218">
        <f ca="1">_xlfn.XLOOKUP($X218,Return_flow_table!$A$4:$A$25,Return_flow_table!D$4:D$25)</f>
        <v>100</v>
      </c>
      <c r="BC218">
        <f ca="1">_xlfn.XLOOKUP($X218,Return_flow_table!$A$4:$A$25,Return_flow_table!E$4:E$25)</f>
        <v>100</v>
      </c>
      <c r="BD218">
        <f ca="1">_xlfn.XLOOKUP($X218,Return_flow_table!$A$4:$A$25,Return_flow_table!F$4:F$25)</f>
        <v>100</v>
      </c>
      <c r="BE218">
        <f ca="1">_xlfn.XLOOKUP($X218,Return_flow_table!$A$4:$A$25,Return_flow_table!G$4:G$25)</f>
        <v>100</v>
      </c>
      <c r="BF218">
        <f ca="1">_xlfn.XLOOKUP($X218,Return_flow_table!$A$4:$A$25,Return_flow_table!H$4:H$25)</f>
        <v>100</v>
      </c>
      <c r="BG218">
        <f ca="1">_xlfn.XLOOKUP($X218,Return_flow_table!$A$4:$A$25,Return_flow_table!I$4:I$25)</f>
        <v>100</v>
      </c>
      <c r="BH218">
        <f ca="1">_xlfn.XLOOKUP($X218,Return_flow_table!$A$4:$A$25,Return_flow_table!J$4:J$25)</f>
        <v>100</v>
      </c>
      <c r="BI218">
        <f ca="1">_xlfn.XLOOKUP($X218,Return_flow_table!$A$4:$A$25,Return_flow_table!K$4:K$25)</f>
        <v>100</v>
      </c>
      <c r="BJ218">
        <f ca="1">_xlfn.XLOOKUP($X218,Return_flow_table!$A$4:$A$25,Return_flow_table!L$4:L$25)</f>
        <v>100</v>
      </c>
      <c r="BK218" s="2">
        <f ca="1">_xlfn.XLOOKUP($X218,Return_flow_table!$A$4:$A$25,Return_flow_table!M$4:M$25)</f>
        <v>100</v>
      </c>
    </row>
    <row r="219" spans="1:63" x14ac:dyDescent="0.3">
      <c r="A219" t="s">
        <v>398</v>
      </c>
      <c r="B219" t="s">
        <v>156</v>
      </c>
      <c r="C219" t="s">
        <v>99</v>
      </c>
      <c r="D219">
        <v>30.5</v>
      </c>
      <c r="E219" t="s">
        <v>100</v>
      </c>
      <c r="F219" t="s">
        <v>100</v>
      </c>
      <c r="G219" t="s">
        <v>162</v>
      </c>
      <c r="H219" s="41" t="s">
        <v>106</v>
      </c>
      <c r="I219">
        <f>_xlfn.XLOOKUP(B219,Use_Code_Ranking!$A$4:$A$23,Use_Code_Ranking!$B$4:$B$23,9999)</f>
        <v>8</v>
      </c>
      <c r="J219">
        <f t="shared" ca="1" si="54"/>
        <v>1</v>
      </c>
      <c r="K219">
        <f t="shared" ca="1" si="55"/>
        <v>1</v>
      </c>
      <c r="L219">
        <f t="shared" ca="1" si="56"/>
        <v>0</v>
      </c>
      <c r="M219">
        <f t="shared" ca="1" si="57"/>
        <v>0</v>
      </c>
      <c r="N219" t="str">
        <f t="shared" ca="1" si="64"/>
        <v/>
      </c>
      <c r="O219" t="str">
        <f t="shared" ca="1" si="65"/>
        <v/>
      </c>
      <c r="P219" t="str">
        <f t="shared" si="58"/>
        <v/>
      </c>
      <c r="Q219" t="str">
        <f t="shared" si="59"/>
        <v/>
      </c>
      <c r="R219" t="str">
        <f t="shared" si="60"/>
        <v/>
      </c>
      <c r="S219" t="str">
        <f t="shared" si="61"/>
        <v/>
      </c>
      <c r="U219" s="2" t="str">
        <f ca="1">IF(ISBLANK($T219),IF(S219="Irrigation","Irrigation",IF(R219="Irrigation","Irrigation",IF(Q219="Domestic","Domestic",IF(P219="Stockwatering","Stockwatering",IF(N219="IRRIGATION_AND_MUNICIPAL","Irrigation and Municipal",IF(O219="IRRIGATION_AND_DOMESTIC","Irrigation and Domestic Municipality",_xlfn.XLOOKUP(J219,Use_Code_Ranking!$B$4:$B$23,Use_Code_Ranking!$A$4:$A$23))))))),$T219)</f>
        <v>Irrigation</v>
      </c>
      <c r="W219" s="23" t="str">
        <f ca="1"/>
        <v>A015663</v>
      </c>
      <c r="X219" s="4" t="str">
        <f t="shared" ca="1" si="66"/>
        <v>Industrial</v>
      </c>
      <c r="Y219" t="str">
        <f t="shared" ca="1" si="62"/>
        <v>N</v>
      </c>
      <c r="Z219" s="2" t="str">
        <f t="shared" ca="1" si="63"/>
        <v>N</v>
      </c>
      <c r="AA219">
        <f t="shared" ca="1" si="67"/>
        <v>0</v>
      </c>
      <c r="AB219">
        <f t="shared" ca="1" si="67"/>
        <v>0</v>
      </c>
      <c r="AC219">
        <f t="shared" ca="1" si="67"/>
        <v>0</v>
      </c>
      <c r="AD219">
        <f t="shared" ca="1" si="67"/>
        <v>0</v>
      </c>
      <c r="AE219">
        <f t="shared" ca="1" si="68"/>
        <v>0</v>
      </c>
      <c r="AF219">
        <f t="shared" ca="1" si="68"/>
        <v>0</v>
      </c>
      <c r="AG219">
        <f t="shared" ca="1" si="69"/>
        <v>0</v>
      </c>
      <c r="AH219">
        <f t="shared" ca="1" si="68"/>
        <v>0</v>
      </c>
      <c r="AI219">
        <f t="shared" ca="1" si="71"/>
        <v>0</v>
      </c>
      <c r="AJ219">
        <f t="shared" ca="1" si="71"/>
        <v>0</v>
      </c>
      <c r="AK219">
        <f t="shared" ca="1" si="70"/>
        <v>0</v>
      </c>
      <c r="AL219">
        <f t="shared" ca="1" si="70"/>
        <v>0</v>
      </c>
      <c r="AM219" s="4" t="s">
        <v>103</v>
      </c>
      <c r="AZ219">
        <f ca="1">_xlfn.XLOOKUP($X219,Return_flow_table!$A$4:$A$25,Return_flow_table!B$4:B$25)</f>
        <v>0</v>
      </c>
      <c r="BA219">
        <f ca="1">_xlfn.XLOOKUP($X219,Return_flow_table!$A$4:$A$25,Return_flow_table!C$4:C$25)</f>
        <v>0</v>
      </c>
      <c r="BB219">
        <f ca="1">_xlfn.XLOOKUP($X219,Return_flow_table!$A$4:$A$25,Return_flow_table!D$4:D$25)</f>
        <v>0</v>
      </c>
      <c r="BC219">
        <f ca="1">_xlfn.XLOOKUP($X219,Return_flow_table!$A$4:$A$25,Return_flow_table!E$4:E$25)</f>
        <v>0</v>
      </c>
      <c r="BD219">
        <f ca="1">_xlfn.XLOOKUP($X219,Return_flow_table!$A$4:$A$25,Return_flow_table!F$4:F$25)</f>
        <v>0</v>
      </c>
      <c r="BE219">
        <f ca="1">_xlfn.XLOOKUP($X219,Return_flow_table!$A$4:$A$25,Return_flow_table!G$4:G$25)</f>
        <v>0</v>
      </c>
      <c r="BF219">
        <f ca="1">_xlfn.XLOOKUP($X219,Return_flow_table!$A$4:$A$25,Return_flow_table!H$4:H$25)</f>
        <v>0</v>
      </c>
      <c r="BG219">
        <f ca="1">_xlfn.XLOOKUP($X219,Return_flow_table!$A$4:$A$25,Return_flow_table!I$4:I$25)</f>
        <v>0</v>
      </c>
      <c r="BH219">
        <f ca="1">_xlfn.XLOOKUP($X219,Return_flow_table!$A$4:$A$25,Return_flow_table!J$4:J$25)</f>
        <v>0</v>
      </c>
      <c r="BI219">
        <f ca="1">_xlfn.XLOOKUP($X219,Return_flow_table!$A$4:$A$25,Return_flow_table!K$4:K$25)</f>
        <v>0</v>
      </c>
      <c r="BJ219">
        <f ca="1">_xlfn.XLOOKUP($X219,Return_flow_table!$A$4:$A$25,Return_flow_table!L$4:L$25)</f>
        <v>0</v>
      </c>
      <c r="BK219" s="2">
        <f ca="1">_xlfn.XLOOKUP($X219,Return_flow_table!$A$4:$A$25,Return_flow_table!M$4:M$25)</f>
        <v>0</v>
      </c>
    </row>
    <row r="220" spans="1:63" x14ac:dyDescent="0.3">
      <c r="A220" t="s">
        <v>399</v>
      </c>
      <c r="B220" t="s">
        <v>98</v>
      </c>
      <c r="C220" t="s">
        <v>99</v>
      </c>
      <c r="D220">
        <v>3</v>
      </c>
      <c r="E220" t="s">
        <v>100</v>
      </c>
      <c r="F220" t="s">
        <v>100</v>
      </c>
      <c r="G220" t="s">
        <v>400</v>
      </c>
      <c r="H220" s="41" t="s">
        <v>102</v>
      </c>
      <c r="I220">
        <f>_xlfn.XLOOKUP(B220,Use_Code_Ranking!$A$4:$A$23,Use_Code_Ranking!$B$4:$B$23,9999)</f>
        <v>1</v>
      </c>
      <c r="J220">
        <f t="shared" ca="1" si="54"/>
        <v>1</v>
      </c>
      <c r="K220">
        <f t="shared" ca="1" si="55"/>
        <v>1</v>
      </c>
      <c r="L220">
        <f t="shared" ca="1" si="56"/>
        <v>0</v>
      </c>
      <c r="M220">
        <f t="shared" ca="1" si="57"/>
        <v>0</v>
      </c>
      <c r="N220" t="str">
        <f t="shared" ca="1" si="64"/>
        <v/>
      </c>
      <c r="O220" t="str">
        <f t="shared" ca="1" si="65"/>
        <v/>
      </c>
      <c r="P220" t="str">
        <f t="shared" si="58"/>
        <v/>
      </c>
      <c r="Q220" t="str">
        <f t="shared" si="59"/>
        <v/>
      </c>
      <c r="R220" t="str">
        <f t="shared" si="60"/>
        <v/>
      </c>
      <c r="S220" t="str">
        <f t="shared" si="61"/>
        <v/>
      </c>
      <c r="U220" s="2" t="str">
        <f ca="1">IF(ISBLANK($T220),IF(S220="Irrigation","Irrigation",IF(R220="Irrigation","Irrigation",IF(Q220="Domestic","Domestic",IF(P220="Stockwatering","Stockwatering",IF(N220="IRRIGATION_AND_MUNICIPAL","Irrigation and Municipal",IF(O220="IRRIGATION_AND_DOMESTIC","Irrigation and Domestic Municipality",_xlfn.XLOOKUP(J220,Use_Code_Ranking!$B$4:$B$23,Use_Code_Ranking!$A$4:$A$23))))))),$T220)</f>
        <v>Irrigation</v>
      </c>
      <c r="W220" s="23" t="str">
        <f ca="1"/>
        <v>A015664A</v>
      </c>
      <c r="X220" s="4" t="str">
        <f t="shared" ca="1" si="66"/>
        <v>Irrigation</v>
      </c>
      <c r="Y220" t="str">
        <f t="shared" ca="1" si="62"/>
        <v>N</v>
      </c>
      <c r="Z220" s="2" t="str">
        <f t="shared" ca="1" si="63"/>
        <v>N</v>
      </c>
      <c r="AA220">
        <f t="shared" ca="1" si="67"/>
        <v>0</v>
      </c>
      <c r="AB220">
        <f t="shared" ca="1" si="67"/>
        <v>0</v>
      </c>
      <c r="AC220">
        <f t="shared" ca="1" si="67"/>
        <v>20</v>
      </c>
      <c r="AD220">
        <f t="shared" ca="1" si="67"/>
        <v>20</v>
      </c>
      <c r="AE220">
        <f t="shared" ca="1" si="68"/>
        <v>10</v>
      </c>
      <c r="AF220">
        <f t="shared" ca="1" si="68"/>
        <v>10</v>
      </c>
      <c r="AG220">
        <f t="shared" ca="1" si="69"/>
        <v>0</v>
      </c>
      <c r="AH220">
        <f t="shared" ca="1" si="68"/>
        <v>0</v>
      </c>
      <c r="AI220">
        <f t="shared" ca="1" si="71"/>
        <v>0</v>
      </c>
      <c r="AJ220">
        <f t="shared" ca="1" si="71"/>
        <v>20</v>
      </c>
      <c r="AK220">
        <f t="shared" ca="1" si="70"/>
        <v>20</v>
      </c>
      <c r="AL220">
        <f t="shared" ca="1" si="70"/>
        <v>0</v>
      </c>
      <c r="AM220" s="4" t="s">
        <v>103</v>
      </c>
      <c r="AZ220">
        <f ca="1">_xlfn.XLOOKUP($X220,Return_flow_table!$A$4:$A$25,Return_flow_table!B$4:B$25)</f>
        <v>0</v>
      </c>
      <c r="BA220">
        <f ca="1">_xlfn.XLOOKUP($X220,Return_flow_table!$A$4:$A$25,Return_flow_table!C$4:C$25)</f>
        <v>0</v>
      </c>
      <c r="BB220">
        <f ca="1">_xlfn.XLOOKUP($X220,Return_flow_table!$A$4:$A$25,Return_flow_table!D$4:D$25)</f>
        <v>20</v>
      </c>
      <c r="BC220">
        <f ca="1">_xlfn.XLOOKUP($X220,Return_flow_table!$A$4:$A$25,Return_flow_table!E$4:E$25)</f>
        <v>20</v>
      </c>
      <c r="BD220">
        <f ca="1">_xlfn.XLOOKUP($X220,Return_flow_table!$A$4:$A$25,Return_flow_table!F$4:F$25)</f>
        <v>10</v>
      </c>
      <c r="BE220">
        <f ca="1">_xlfn.XLOOKUP($X220,Return_flow_table!$A$4:$A$25,Return_flow_table!G$4:G$25)</f>
        <v>10</v>
      </c>
      <c r="BF220">
        <f ca="1">_xlfn.XLOOKUP($X220,Return_flow_table!$A$4:$A$25,Return_flow_table!H$4:H$25)</f>
        <v>0</v>
      </c>
      <c r="BG220">
        <f ca="1">_xlfn.XLOOKUP($X220,Return_flow_table!$A$4:$A$25,Return_flow_table!I$4:I$25)</f>
        <v>0</v>
      </c>
      <c r="BH220">
        <f ca="1">_xlfn.XLOOKUP($X220,Return_flow_table!$A$4:$A$25,Return_flow_table!J$4:J$25)</f>
        <v>0</v>
      </c>
      <c r="BI220">
        <f ca="1">_xlfn.XLOOKUP($X220,Return_flow_table!$A$4:$A$25,Return_flow_table!K$4:K$25)</f>
        <v>20</v>
      </c>
      <c r="BJ220">
        <f ca="1">_xlfn.XLOOKUP($X220,Return_flow_table!$A$4:$A$25,Return_flow_table!L$4:L$25)</f>
        <v>20</v>
      </c>
      <c r="BK220" s="2">
        <f ca="1">_xlfn.XLOOKUP($X220,Return_flow_table!$A$4:$A$25,Return_flow_table!M$4:M$25)</f>
        <v>0</v>
      </c>
    </row>
    <row r="221" spans="1:63" x14ac:dyDescent="0.3">
      <c r="A221" t="s">
        <v>401</v>
      </c>
      <c r="B221" t="s">
        <v>98</v>
      </c>
      <c r="C221" t="s">
        <v>99</v>
      </c>
      <c r="D221">
        <v>153</v>
      </c>
      <c r="E221" t="s">
        <v>100</v>
      </c>
      <c r="F221" t="s">
        <v>100</v>
      </c>
      <c r="G221" t="s">
        <v>382</v>
      </c>
      <c r="H221" s="41" t="s">
        <v>178</v>
      </c>
      <c r="I221">
        <f>_xlfn.XLOOKUP(B221,Use_Code_Ranking!$A$4:$A$23,Use_Code_Ranking!$B$4:$B$23,9999)</f>
        <v>1</v>
      </c>
      <c r="J221">
        <f t="shared" ca="1" si="54"/>
        <v>1</v>
      </c>
      <c r="K221">
        <f t="shared" ca="1" si="55"/>
        <v>1</v>
      </c>
      <c r="L221">
        <f t="shared" ca="1" si="56"/>
        <v>0</v>
      </c>
      <c r="M221">
        <f t="shared" ca="1" si="57"/>
        <v>0</v>
      </c>
      <c r="N221" t="str">
        <f t="shared" ca="1" si="64"/>
        <v/>
      </c>
      <c r="O221" t="str">
        <f t="shared" ca="1" si="65"/>
        <v/>
      </c>
      <c r="P221" t="str">
        <f t="shared" si="58"/>
        <v/>
      </c>
      <c r="Q221" t="str">
        <f t="shared" si="59"/>
        <v/>
      </c>
      <c r="R221" t="str">
        <f t="shared" si="60"/>
        <v/>
      </c>
      <c r="S221" t="str">
        <f t="shared" si="61"/>
        <v/>
      </c>
      <c r="U221" s="2" t="str">
        <f ca="1">IF(ISBLANK($T221),IF(S221="Irrigation","Irrigation",IF(R221="Irrigation","Irrigation",IF(Q221="Domestic","Domestic",IF(P221="Stockwatering","Stockwatering",IF(N221="IRRIGATION_AND_MUNICIPAL","Irrigation and Municipal",IF(O221="IRRIGATION_AND_DOMESTIC","Irrigation and Domestic Municipality",_xlfn.XLOOKUP(J221,Use_Code_Ranking!$B$4:$B$23,Use_Code_Ranking!$A$4:$A$23))))))),$T221)</f>
        <v>Irrigation</v>
      </c>
      <c r="W221" s="23" t="str">
        <f ca="1"/>
        <v>A015664B</v>
      </c>
      <c r="X221" s="4" t="str">
        <f t="shared" ca="1" si="66"/>
        <v>Irrigation</v>
      </c>
      <c r="Y221" t="str">
        <f t="shared" ca="1" si="62"/>
        <v>N</v>
      </c>
      <c r="Z221" s="2" t="str">
        <f t="shared" ca="1" si="63"/>
        <v>N</v>
      </c>
      <c r="AA221">
        <f t="shared" ca="1" si="67"/>
        <v>0</v>
      </c>
      <c r="AB221">
        <f t="shared" ca="1" si="67"/>
        <v>0</v>
      </c>
      <c r="AC221">
        <f t="shared" ca="1" si="67"/>
        <v>20</v>
      </c>
      <c r="AD221">
        <f t="shared" ca="1" si="67"/>
        <v>20</v>
      </c>
      <c r="AE221">
        <f t="shared" ca="1" si="68"/>
        <v>10</v>
      </c>
      <c r="AF221">
        <f t="shared" ca="1" si="68"/>
        <v>10</v>
      </c>
      <c r="AG221">
        <f t="shared" ca="1" si="69"/>
        <v>0</v>
      </c>
      <c r="AH221">
        <f t="shared" ca="1" si="68"/>
        <v>0</v>
      </c>
      <c r="AI221">
        <f t="shared" ca="1" si="71"/>
        <v>0</v>
      </c>
      <c r="AJ221">
        <f t="shared" ca="1" si="71"/>
        <v>20</v>
      </c>
      <c r="AK221">
        <f t="shared" ca="1" si="70"/>
        <v>20</v>
      </c>
      <c r="AL221">
        <f t="shared" ca="1" si="70"/>
        <v>0</v>
      </c>
      <c r="AM221" s="4" t="s">
        <v>103</v>
      </c>
      <c r="AZ221">
        <f ca="1">_xlfn.XLOOKUP($X221,Return_flow_table!$A$4:$A$25,Return_flow_table!B$4:B$25)</f>
        <v>0</v>
      </c>
      <c r="BA221">
        <f ca="1">_xlfn.XLOOKUP($X221,Return_flow_table!$A$4:$A$25,Return_flow_table!C$4:C$25)</f>
        <v>0</v>
      </c>
      <c r="BB221">
        <f ca="1">_xlfn.XLOOKUP($X221,Return_flow_table!$A$4:$A$25,Return_flow_table!D$4:D$25)</f>
        <v>20</v>
      </c>
      <c r="BC221">
        <f ca="1">_xlfn.XLOOKUP($X221,Return_flow_table!$A$4:$A$25,Return_flow_table!E$4:E$25)</f>
        <v>20</v>
      </c>
      <c r="BD221">
        <f ca="1">_xlfn.XLOOKUP($X221,Return_flow_table!$A$4:$A$25,Return_flow_table!F$4:F$25)</f>
        <v>10</v>
      </c>
      <c r="BE221">
        <f ca="1">_xlfn.XLOOKUP($X221,Return_flow_table!$A$4:$A$25,Return_flow_table!G$4:G$25)</f>
        <v>10</v>
      </c>
      <c r="BF221">
        <f ca="1">_xlfn.XLOOKUP($X221,Return_flow_table!$A$4:$A$25,Return_flow_table!H$4:H$25)</f>
        <v>0</v>
      </c>
      <c r="BG221">
        <f ca="1">_xlfn.XLOOKUP($X221,Return_flow_table!$A$4:$A$25,Return_flow_table!I$4:I$25)</f>
        <v>0</v>
      </c>
      <c r="BH221">
        <f ca="1">_xlfn.XLOOKUP($X221,Return_flow_table!$A$4:$A$25,Return_flow_table!J$4:J$25)</f>
        <v>0</v>
      </c>
      <c r="BI221">
        <f ca="1">_xlfn.XLOOKUP($X221,Return_flow_table!$A$4:$A$25,Return_flow_table!K$4:K$25)</f>
        <v>20</v>
      </c>
      <c r="BJ221">
        <f ca="1">_xlfn.XLOOKUP($X221,Return_flow_table!$A$4:$A$25,Return_flow_table!L$4:L$25)</f>
        <v>20</v>
      </c>
      <c r="BK221" s="2">
        <f ca="1">_xlfn.XLOOKUP($X221,Return_flow_table!$A$4:$A$25,Return_flow_table!M$4:M$25)</f>
        <v>0</v>
      </c>
    </row>
    <row r="222" spans="1:63" x14ac:dyDescent="0.3">
      <c r="A222" t="s">
        <v>402</v>
      </c>
      <c r="B222" t="s">
        <v>98</v>
      </c>
      <c r="C222" t="s">
        <v>99</v>
      </c>
      <c r="D222">
        <v>213.2</v>
      </c>
      <c r="E222" t="s">
        <v>100</v>
      </c>
      <c r="F222" t="s">
        <v>100</v>
      </c>
      <c r="G222" t="s">
        <v>403</v>
      </c>
      <c r="H222" s="41" t="s">
        <v>102</v>
      </c>
      <c r="I222">
        <f>_xlfn.XLOOKUP(B222,Use_Code_Ranking!$A$4:$A$23,Use_Code_Ranking!$B$4:$B$23,9999)</f>
        <v>1</v>
      </c>
      <c r="J222">
        <f t="shared" ca="1" si="54"/>
        <v>1</v>
      </c>
      <c r="K222">
        <f t="shared" ca="1" si="55"/>
        <v>1</v>
      </c>
      <c r="L222">
        <f t="shared" ca="1" si="56"/>
        <v>0</v>
      </c>
      <c r="M222">
        <f t="shared" ca="1" si="57"/>
        <v>0</v>
      </c>
      <c r="N222" t="str">
        <f t="shared" ca="1" si="64"/>
        <v/>
      </c>
      <c r="O222" t="str">
        <f t="shared" ca="1" si="65"/>
        <v/>
      </c>
      <c r="P222" t="str">
        <f t="shared" si="58"/>
        <v/>
      </c>
      <c r="Q222" t="str">
        <f t="shared" si="59"/>
        <v/>
      </c>
      <c r="R222" t="str">
        <f t="shared" si="60"/>
        <v/>
      </c>
      <c r="S222" t="str">
        <f t="shared" si="61"/>
        <v/>
      </c>
      <c r="U222" s="2" t="str">
        <f ca="1">IF(ISBLANK($T222),IF(S222="Irrigation","Irrigation",IF(R222="Irrigation","Irrigation",IF(Q222="Domestic","Domestic",IF(P222="Stockwatering","Stockwatering",IF(N222="IRRIGATION_AND_MUNICIPAL","Irrigation and Municipal",IF(O222="IRRIGATION_AND_DOMESTIC","Irrigation and Domestic Municipality",_xlfn.XLOOKUP(J222,Use_Code_Ranking!$B$4:$B$23,Use_Code_Ranking!$A$4:$A$23))))))),$T222)</f>
        <v>Irrigation</v>
      </c>
      <c r="W222" s="23" t="str">
        <f ca="1"/>
        <v>A015677</v>
      </c>
      <c r="X222" s="4" t="str">
        <f t="shared" ca="1" si="66"/>
        <v>Irrigation</v>
      </c>
      <c r="Y222" t="str">
        <f t="shared" ca="1" si="62"/>
        <v>N</v>
      </c>
      <c r="Z222" s="2" t="str">
        <f t="shared" ca="1" si="63"/>
        <v>N</v>
      </c>
      <c r="AA222">
        <f t="shared" ca="1" si="67"/>
        <v>0</v>
      </c>
      <c r="AB222">
        <f t="shared" ca="1" si="67"/>
        <v>0</v>
      </c>
      <c r="AC222">
        <f t="shared" ca="1" si="67"/>
        <v>20</v>
      </c>
      <c r="AD222">
        <f t="shared" ca="1" si="67"/>
        <v>20</v>
      </c>
      <c r="AE222">
        <f t="shared" ca="1" si="68"/>
        <v>10</v>
      </c>
      <c r="AF222">
        <f t="shared" ca="1" si="68"/>
        <v>10</v>
      </c>
      <c r="AG222">
        <f t="shared" ca="1" si="69"/>
        <v>0</v>
      </c>
      <c r="AH222">
        <f t="shared" ca="1" si="68"/>
        <v>0</v>
      </c>
      <c r="AI222">
        <f t="shared" ca="1" si="71"/>
        <v>0</v>
      </c>
      <c r="AJ222">
        <f t="shared" ca="1" si="71"/>
        <v>20</v>
      </c>
      <c r="AK222">
        <f t="shared" ca="1" si="70"/>
        <v>20</v>
      </c>
      <c r="AL222">
        <f t="shared" ca="1" si="70"/>
        <v>0</v>
      </c>
      <c r="AM222" s="4" t="s">
        <v>103</v>
      </c>
      <c r="AZ222">
        <f ca="1">_xlfn.XLOOKUP($X222,Return_flow_table!$A$4:$A$25,Return_flow_table!B$4:B$25)</f>
        <v>0</v>
      </c>
      <c r="BA222">
        <f ca="1">_xlfn.XLOOKUP($X222,Return_flow_table!$A$4:$A$25,Return_flow_table!C$4:C$25)</f>
        <v>0</v>
      </c>
      <c r="BB222">
        <f ca="1">_xlfn.XLOOKUP($X222,Return_flow_table!$A$4:$A$25,Return_flow_table!D$4:D$25)</f>
        <v>20</v>
      </c>
      <c r="BC222">
        <f ca="1">_xlfn.XLOOKUP($X222,Return_flow_table!$A$4:$A$25,Return_flow_table!E$4:E$25)</f>
        <v>20</v>
      </c>
      <c r="BD222">
        <f ca="1">_xlfn.XLOOKUP($X222,Return_flow_table!$A$4:$A$25,Return_flow_table!F$4:F$25)</f>
        <v>10</v>
      </c>
      <c r="BE222">
        <f ca="1">_xlfn.XLOOKUP($X222,Return_flow_table!$A$4:$A$25,Return_flow_table!G$4:G$25)</f>
        <v>10</v>
      </c>
      <c r="BF222">
        <f ca="1">_xlfn.XLOOKUP($X222,Return_flow_table!$A$4:$A$25,Return_flow_table!H$4:H$25)</f>
        <v>0</v>
      </c>
      <c r="BG222">
        <f ca="1">_xlfn.XLOOKUP($X222,Return_flow_table!$A$4:$A$25,Return_flow_table!I$4:I$25)</f>
        <v>0</v>
      </c>
      <c r="BH222">
        <f ca="1">_xlfn.XLOOKUP($X222,Return_flow_table!$A$4:$A$25,Return_flow_table!J$4:J$25)</f>
        <v>0</v>
      </c>
      <c r="BI222">
        <f ca="1">_xlfn.XLOOKUP($X222,Return_flow_table!$A$4:$A$25,Return_flow_table!K$4:K$25)</f>
        <v>20</v>
      </c>
      <c r="BJ222">
        <f ca="1">_xlfn.XLOOKUP($X222,Return_flow_table!$A$4:$A$25,Return_flow_table!L$4:L$25)</f>
        <v>20</v>
      </c>
      <c r="BK222" s="2">
        <f ca="1">_xlfn.XLOOKUP($X222,Return_flow_table!$A$4:$A$25,Return_flow_table!M$4:M$25)</f>
        <v>0</v>
      </c>
    </row>
    <row r="223" spans="1:63" x14ac:dyDescent="0.3">
      <c r="A223" t="s">
        <v>404</v>
      </c>
      <c r="B223" t="s">
        <v>98</v>
      </c>
      <c r="C223" t="s">
        <v>99</v>
      </c>
      <c r="D223">
        <v>59.7</v>
      </c>
      <c r="E223" t="s">
        <v>100</v>
      </c>
      <c r="F223" t="s">
        <v>100</v>
      </c>
      <c r="G223" t="s">
        <v>405</v>
      </c>
      <c r="H223" s="41" t="s">
        <v>124</v>
      </c>
      <c r="I223">
        <f>_xlfn.XLOOKUP(B223,Use_Code_Ranking!$A$4:$A$23,Use_Code_Ranking!$B$4:$B$23,9999)</f>
        <v>1</v>
      </c>
      <c r="J223">
        <f t="shared" ca="1" si="54"/>
        <v>1</v>
      </c>
      <c r="K223">
        <f t="shared" ca="1" si="55"/>
        <v>1</v>
      </c>
      <c r="L223">
        <f t="shared" ca="1" si="56"/>
        <v>0</v>
      </c>
      <c r="M223">
        <f t="shared" ca="1" si="57"/>
        <v>0</v>
      </c>
      <c r="N223" t="str">
        <f t="shared" ca="1" si="64"/>
        <v/>
      </c>
      <c r="O223" t="str">
        <f t="shared" ca="1" si="65"/>
        <v/>
      </c>
      <c r="P223" t="str">
        <f t="shared" si="58"/>
        <v/>
      </c>
      <c r="Q223" t="str">
        <f t="shared" si="59"/>
        <v/>
      </c>
      <c r="R223" t="str">
        <f t="shared" si="60"/>
        <v/>
      </c>
      <c r="S223" t="str">
        <f t="shared" si="61"/>
        <v/>
      </c>
      <c r="U223" s="2" t="str">
        <f ca="1">IF(ISBLANK($T223),IF(S223="Irrigation","Irrigation",IF(R223="Irrigation","Irrigation",IF(Q223="Domestic","Domestic",IF(P223="Stockwatering","Stockwatering",IF(N223="IRRIGATION_AND_MUNICIPAL","Irrigation and Municipal",IF(O223="IRRIGATION_AND_DOMESTIC","Irrigation and Domestic Municipality",_xlfn.XLOOKUP(J223,Use_Code_Ranking!$B$4:$B$23,Use_Code_Ranking!$A$4:$A$23))))))),$T223)</f>
        <v>Irrigation</v>
      </c>
      <c r="W223" s="23" t="str">
        <f ca="1"/>
        <v>A015678</v>
      </c>
      <c r="X223" s="4" t="str">
        <f t="shared" ca="1" si="66"/>
        <v>Irrigation</v>
      </c>
      <c r="Y223" t="str">
        <f t="shared" ca="1" si="62"/>
        <v>N</v>
      </c>
      <c r="Z223" s="2" t="str">
        <f t="shared" ca="1" si="63"/>
        <v>N</v>
      </c>
      <c r="AA223">
        <f t="shared" ca="1" si="67"/>
        <v>0</v>
      </c>
      <c r="AB223">
        <f t="shared" ca="1" si="67"/>
        <v>0</v>
      </c>
      <c r="AC223">
        <f t="shared" ca="1" si="67"/>
        <v>20</v>
      </c>
      <c r="AD223">
        <f t="shared" ca="1" si="67"/>
        <v>20</v>
      </c>
      <c r="AE223">
        <f t="shared" ca="1" si="68"/>
        <v>10</v>
      </c>
      <c r="AF223">
        <f t="shared" ca="1" si="68"/>
        <v>10</v>
      </c>
      <c r="AG223">
        <f t="shared" ca="1" si="69"/>
        <v>0</v>
      </c>
      <c r="AH223">
        <f t="shared" ca="1" si="68"/>
        <v>0</v>
      </c>
      <c r="AI223">
        <f t="shared" ca="1" si="71"/>
        <v>0</v>
      </c>
      <c r="AJ223">
        <f t="shared" ca="1" si="71"/>
        <v>20</v>
      </c>
      <c r="AK223">
        <f t="shared" ca="1" si="70"/>
        <v>20</v>
      </c>
      <c r="AL223">
        <f t="shared" ca="1" si="70"/>
        <v>0</v>
      </c>
      <c r="AM223" s="4" t="s">
        <v>103</v>
      </c>
      <c r="AZ223">
        <f ca="1">_xlfn.XLOOKUP($X223,Return_flow_table!$A$4:$A$25,Return_flow_table!B$4:B$25)</f>
        <v>0</v>
      </c>
      <c r="BA223">
        <f ca="1">_xlfn.XLOOKUP($X223,Return_flow_table!$A$4:$A$25,Return_flow_table!C$4:C$25)</f>
        <v>0</v>
      </c>
      <c r="BB223">
        <f ca="1">_xlfn.XLOOKUP($X223,Return_flow_table!$A$4:$A$25,Return_flow_table!D$4:D$25)</f>
        <v>20</v>
      </c>
      <c r="BC223">
        <f ca="1">_xlfn.XLOOKUP($X223,Return_flow_table!$A$4:$A$25,Return_flow_table!E$4:E$25)</f>
        <v>20</v>
      </c>
      <c r="BD223">
        <f ca="1">_xlfn.XLOOKUP($X223,Return_flow_table!$A$4:$A$25,Return_flow_table!F$4:F$25)</f>
        <v>10</v>
      </c>
      <c r="BE223">
        <f ca="1">_xlfn.XLOOKUP($X223,Return_flow_table!$A$4:$A$25,Return_flow_table!G$4:G$25)</f>
        <v>10</v>
      </c>
      <c r="BF223">
        <f ca="1">_xlfn.XLOOKUP($X223,Return_flow_table!$A$4:$A$25,Return_flow_table!H$4:H$25)</f>
        <v>0</v>
      </c>
      <c r="BG223">
        <f ca="1">_xlfn.XLOOKUP($X223,Return_flow_table!$A$4:$A$25,Return_flow_table!I$4:I$25)</f>
        <v>0</v>
      </c>
      <c r="BH223">
        <f ca="1">_xlfn.XLOOKUP($X223,Return_flow_table!$A$4:$A$25,Return_flow_table!J$4:J$25)</f>
        <v>0</v>
      </c>
      <c r="BI223">
        <f ca="1">_xlfn.XLOOKUP($X223,Return_flow_table!$A$4:$A$25,Return_flow_table!K$4:K$25)</f>
        <v>20</v>
      </c>
      <c r="BJ223">
        <f ca="1">_xlfn.XLOOKUP($X223,Return_flow_table!$A$4:$A$25,Return_flow_table!L$4:L$25)</f>
        <v>20</v>
      </c>
      <c r="BK223" s="2">
        <f ca="1">_xlfn.XLOOKUP($X223,Return_flow_table!$A$4:$A$25,Return_flow_table!M$4:M$25)</f>
        <v>0</v>
      </c>
    </row>
    <row r="224" spans="1:63" x14ac:dyDescent="0.3">
      <c r="A224" t="s">
        <v>406</v>
      </c>
      <c r="B224" t="s">
        <v>98</v>
      </c>
      <c r="C224" t="s">
        <v>99</v>
      </c>
      <c r="D224">
        <v>38.4</v>
      </c>
      <c r="E224" t="s">
        <v>100</v>
      </c>
      <c r="F224" t="s">
        <v>100</v>
      </c>
      <c r="G224" t="s">
        <v>407</v>
      </c>
      <c r="H224" s="41" t="s">
        <v>102</v>
      </c>
      <c r="I224">
        <f>_xlfn.XLOOKUP(B224,Use_Code_Ranking!$A$4:$A$23,Use_Code_Ranking!$B$4:$B$23,9999)</f>
        <v>1</v>
      </c>
      <c r="J224">
        <f t="shared" ca="1" si="54"/>
        <v>1</v>
      </c>
      <c r="K224">
        <f t="shared" ca="1" si="55"/>
        <v>1</v>
      </c>
      <c r="L224">
        <f t="shared" ca="1" si="56"/>
        <v>0</v>
      </c>
      <c r="M224">
        <f t="shared" ca="1" si="57"/>
        <v>0</v>
      </c>
      <c r="N224" t="str">
        <f t="shared" ca="1" si="64"/>
        <v/>
      </c>
      <c r="O224" t="str">
        <f t="shared" ca="1" si="65"/>
        <v/>
      </c>
      <c r="P224" t="str">
        <f t="shared" si="58"/>
        <v/>
      </c>
      <c r="Q224" t="str">
        <f t="shared" si="59"/>
        <v/>
      </c>
      <c r="R224" t="str">
        <f t="shared" si="60"/>
        <v/>
      </c>
      <c r="S224" t="str">
        <f t="shared" si="61"/>
        <v/>
      </c>
      <c r="U224" s="2" t="str">
        <f ca="1">IF(ISBLANK($T224),IF(S224="Irrigation","Irrigation",IF(R224="Irrigation","Irrigation",IF(Q224="Domestic","Domestic",IF(P224="Stockwatering","Stockwatering",IF(N224="IRRIGATION_AND_MUNICIPAL","Irrigation and Municipal",IF(O224="IRRIGATION_AND_DOMESTIC","Irrigation and Domestic Municipality",_xlfn.XLOOKUP(J224,Use_Code_Ranking!$B$4:$B$23,Use_Code_Ranking!$A$4:$A$23))))))),$T224)</f>
        <v>Irrigation</v>
      </c>
      <c r="W224" s="23" t="str">
        <f ca="1"/>
        <v>A015685</v>
      </c>
      <c r="X224" s="4" t="str">
        <f t="shared" ca="1" si="66"/>
        <v>Stockwatering</v>
      </c>
      <c r="Y224" t="str">
        <f t="shared" ca="1" si="62"/>
        <v>N</v>
      </c>
      <c r="Z224" s="2" t="str">
        <f t="shared" ca="1" si="63"/>
        <v>N</v>
      </c>
      <c r="AA224">
        <f t="shared" ca="1" si="67"/>
        <v>0</v>
      </c>
      <c r="AB224">
        <f t="shared" ca="1" si="67"/>
        <v>0</v>
      </c>
      <c r="AC224">
        <f t="shared" ca="1" si="67"/>
        <v>0</v>
      </c>
      <c r="AD224">
        <f t="shared" ca="1" si="67"/>
        <v>0</v>
      </c>
      <c r="AE224">
        <f t="shared" ca="1" si="68"/>
        <v>0</v>
      </c>
      <c r="AF224">
        <f t="shared" ca="1" si="68"/>
        <v>0</v>
      </c>
      <c r="AG224">
        <f t="shared" ca="1" si="69"/>
        <v>0</v>
      </c>
      <c r="AH224">
        <f t="shared" ca="1" si="68"/>
        <v>0</v>
      </c>
      <c r="AI224">
        <f t="shared" ca="1" si="71"/>
        <v>0</v>
      </c>
      <c r="AJ224">
        <f t="shared" ca="1" si="71"/>
        <v>0</v>
      </c>
      <c r="AK224">
        <f t="shared" ca="1" si="70"/>
        <v>0</v>
      </c>
      <c r="AL224">
        <f t="shared" ca="1" si="70"/>
        <v>0</v>
      </c>
      <c r="AM224" s="4" t="s">
        <v>103</v>
      </c>
      <c r="AZ224">
        <f ca="1">_xlfn.XLOOKUP($X224,Return_flow_table!$A$4:$A$25,Return_flow_table!B$4:B$25)</f>
        <v>0</v>
      </c>
      <c r="BA224">
        <f ca="1">_xlfn.XLOOKUP($X224,Return_flow_table!$A$4:$A$25,Return_flow_table!C$4:C$25)</f>
        <v>0</v>
      </c>
      <c r="BB224">
        <f ca="1">_xlfn.XLOOKUP($X224,Return_flow_table!$A$4:$A$25,Return_flow_table!D$4:D$25)</f>
        <v>0</v>
      </c>
      <c r="BC224">
        <f ca="1">_xlfn.XLOOKUP($X224,Return_flow_table!$A$4:$A$25,Return_flow_table!E$4:E$25)</f>
        <v>0</v>
      </c>
      <c r="BD224">
        <f ca="1">_xlfn.XLOOKUP($X224,Return_flow_table!$A$4:$A$25,Return_flow_table!F$4:F$25)</f>
        <v>0</v>
      </c>
      <c r="BE224">
        <f ca="1">_xlfn.XLOOKUP($X224,Return_flow_table!$A$4:$A$25,Return_flow_table!G$4:G$25)</f>
        <v>0</v>
      </c>
      <c r="BF224">
        <f ca="1">_xlfn.XLOOKUP($X224,Return_flow_table!$A$4:$A$25,Return_flow_table!H$4:H$25)</f>
        <v>0</v>
      </c>
      <c r="BG224">
        <f ca="1">_xlfn.XLOOKUP($X224,Return_flow_table!$A$4:$A$25,Return_flow_table!I$4:I$25)</f>
        <v>0</v>
      </c>
      <c r="BH224">
        <f ca="1">_xlfn.XLOOKUP($X224,Return_flow_table!$A$4:$A$25,Return_flow_table!J$4:J$25)</f>
        <v>0</v>
      </c>
      <c r="BI224">
        <f ca="1">_xlfn.XLOOKUP($X224,Return_flow_table!$A$4:$A$25,Return_flow_table!K$4:K$25)</f>
        <v>0</v>
      </c>
      <c r="BJ224">
        <f ca="1">_xlfn.XLOOKUP($X224,Return_flow_table!$A$4:$A$25,Return_flow_table!L$4:L$25)</f>
        <v>0</v>
      </c>
      <c r="BK224" s="2">
        <f ca="1">_xlfn.XLOOKUP($X224,Return_flow_table!$A$4:$A$25,Return_flow_table!M$4:M$25)</f>
        <v>0</v>
      </c>
    </row>
    <row r="225" spans="1:63" x14ac:dyDescent="0.3">
      <c r="A225" t="s">
        <v>408</v>
      </c>
      <c r="B225" t="s">
        <v>98</v>
      </c>
      <c r="C225" t="s">
        <v>99</v>
      </c>
      <c r="D225">
        <v>60.4</v>
      </c>
      <c r="E225" t="s">
        <v>100</v>
      </c>
      <c r="F225" t="s">
        <v>100</v>
      </c>
      <c r="G225" t="s">
        <v>409</v>
      </c>
      <c r="H225" s="41" t="s">
        <v>102</v>
      </c>
      <c r="I225">
        <f>_xlfn.XLOOKUP(B225,Use_Code_Ranking!$A$4:$A$23,Use_Code_Ranking!$B$4:$B$23,9999)</f>
        <v>1</v>
      </c>
      <c r="J225">
        <f t="shared" ca="1" si="54"/>
        <v>1</v>
      </c>
      <c r="K225">
        <f t="shared" ca="1" si="55"/>
        <v>1</v>
      </c>
      <c r="L225">
        <f t="shared" ca="1" si="56"/>
        <v>0</v>
      </c>
      <c r="M225">
        <f t="shared" ca="1" si="57"/>
        <v>0</v>
      </c>
      <c r="N225" t="str">
        <f t="shared" ca="1" si="64"/>
        <v/>
      </c>
      <c r="O225" t="str">
        <f t="shared" ca="1" si="65"/>
        <v/>
      </c>
      <c r="P225" t="str">
        <f t="shared" si="58"/>
        <v/>
      </c>
      <c r="Q225" t="str">
        <f t="shared" si="59"/>
        <v/>
      </c>
      <c r="R225" t="str">
        <f t="shared" si="60"/>
        <v/>
      </c>
      <c r="S225" t="str">
        <f t="shared" si="61"/>
        <v/>
      </c>
      <c r="U225" s="2" t="str">
        <f ca="1">IF(ISBLANK($T225),IF(S225="Irrigation","Irrigation",IF(R225="Irrigation","Irrigation",IF(Q225="Domestic","Domestic",IF(P225="Stockwatering","Stockwatering",IF(N225="IRRIGATION_AND_MUNICIPAL","Irrigation and Municipal",IF(O225="IRRIGATION_AND_DOMESTIC","Irrigation and Domestic Municipality",_xlfn.XLOOKUP(J225,Use_Code_Ranking!$B$4:$B$23,Use_Code_Ranking!$A$4:$A$23))))))),$T225)</f>
        <v>Irrigation</v>
      </c>
      <c r="W225" s="23" t="str">
        <f ca="1"/>
        <v>A015704</v>
      </c>
      <c r="X225" s="4" t="str">
        <f t="shared" ca="1" si="66"/>
        <v>Municipal</v>
      </c>
      <c r="Y225" t="str">
        <f t="shared" ca="1" si="62"/>
        <v>N</v>
      </c>
      <c r="Z225" s="2" t="str">
        <f t="shared" ca="1" si="63"/>
        <v>N</v>
      </c>
      <c r="AA225">
        <f t="shared" ca="1" si="67"/>
        <v>0</v>
      </c>
      <c r="AB225">
        <f t="shared" ca="1" si="67"/>
        <v>0</v>
      </c>
      <c r="AC225">
        <f t="shared" ca="1" si="67"/>
        <v>0</v>
      </c>
      <c r="AD225">
        <f t="shared" ca="1" si="67"/>
        <v>0</v>
      </c>
      <c r="AE225">
        <f t="shared" ca="1" si="68"/>
        <v>0</v>
      </c>
      <c r="AF225">
        <f t="shared" ca="1" si="68"/>
        <v>0</v>
      </c>
      <c r="AG225">
        <f t="shared" ca="1" si="69"/>
        <v>0</v>
      </c>
      <c r="AH225">
        <f t="shared" ca="1" si="68"/>
        <v>0</v>
      </c>
      <c r="AI225">
        <f t="shared" ca="1" si="71"/>
        <v>0</v>
      </c>
      <c r="AJ225">
        <f t="shared" ca="1" si="71"/>
        <v>0</v>
      </c>
      <c r="AK225">
        <f t="shared" ca="1" si="70"/>
        <v>0</v>
      </c>
      <c r="AL225">
        <f t="shared" ca="1" si="70"/>
        <v>0</v>
      </c>
      <c r="AM225" s="4" t="s">
        <v>103</v>
      </c>
      <c r="AZ225">
        <f ca="1">_xlfn.XLOOKUP($X225,Return_flow_table!$A$4:$A$25,Return_flow_table!B$4:B$25)</f>
        <v>0</v>
      </c>
      <c r="BA225">
        <f ca="1">_xlfn.XLOOKUP($X225,Return_flow_table!$A$4:$A$25,Return_flow_table!C$4:C$25)</f>
        <v>0</v>
      </c>
      <c r="BB225">
        <f ca="1">_xlfn.XLOOKUP($X225,Return_flow_table!$A$4:$A$25,Return_flow_table!D$4:D$25)</f>
        <v>0</v>
      </c>
      <c r="BC225">
        <f ca="1">_xlfn.XLOOKUP($X225,Return_flow_table!$A$4:$A$25,Return_flow_table!E$4:E$25)</f>
        <v>0</v>
      </c>
      <c r="BD225">
        <f ca="1">_xlfn.XLOOKUP($X225,Return_flow_table!$A$4:$A$25,Return_flow_table!F$4:F$25)</f>
        <v>0</v>
      </c>
      <c r="BE225">
        <f ca="1">_xlfn.XLOOKUP($X225,Return_flow_table!$A$4:$A$25,Return_flow_table!G$4:G$25)</f>
        <v>0</v>
      </c>
      <c r="BF225">
        <f ca="1">_xlfn.XLOOKUP($X225,Return_flow_table!$A$4:$A$25,Return_flow_table!H$4:H$25)</f>
        <v>0</v>
      </c>
      <c r="BG225">
        <f ca="1">_xlfn.XLOOKUP($X225,Return_flow_table!$A$4:$A$25,Return_flow_table!I$4:I$25)</f>
        <v>0</v>
      </c>
      <c r="BH225">
        <f ca="1">_xlfn.XLOOKUP($X225,Return_flow_table!$A$4:$A$25,Return_flow_table!J$4:J$25)</f>
        <v>0</v>
      </c>
      <c r="BI225">
        <f ca="1">_xlfn.XLOOKUP($X225,Return_flow_table!$A$4:$A$25,Return_flow_table!K$4:K$25)</f>
        <v>0</v>
      </c>
      <c r="BJ225">
        <f ca="1">_xlfn.XLOOKUP($X225,Return_flow_table!$A$4:$A$25,Return_flow_table!L$4:L$25)</f>
        <v>0</v>
      </c>
      <c r="BK225" s="2">
        <f ca="1">_xlfn.XLOOKUP($X225,Return_flow_table!$A$4:$A$25,Return_flow_table!M$4:M$25)</f>
        <v>0</v>
      </c>
    </row>
    <row r="226" spans="1:63" x14ac:dyDescent="0.3">
      <c r="A226" t="s">
        <v>410</v>
      </c>
      <c r="B226" t="s">
        <v>98</v>
      </c>
      <c r="C226" t="s">
        <v>99</v>
      </c>
      <c r="D226">
        <v>69</v>
      </c>
      <c r="E226" t="s">
        <v>100</v>
      </c>
      <c r="F226" t="s">
        <v>100</v>
      </c>
      <c r="G226" t="s">
        <v>411</v>
      </c>
      <c r="H226" s="41" t="s">
        <v>106</v>
      </c>
      <c r="I226">
        <f>_xlfn.XLOOKUP(B226,Use_Code_Ranking!$A$4:$A$23,Use_Code_Ranking!$B$4:$B$23,9999)</f>
        <v>1</v>
      </c>
      <c r="J226">
        <f t="shared" ca="1" si="54"/>
        <v>1</v>
      </c>
      <c r="K226">
        <f t="shared" ca="1" si="55"/>
        <v>1</v>
      </c>
      <c r="L226">
        <f t="shared" ca="1" si="56"/>
        <v>0</v>
      </c>
      <c r="M226">
        <f t="shared" ca="1" si="57"/>
        <v>0</v>
      </c>
      <c r="N226" t="str">
        <f t="shared" ca="1" si="64"/>
        <v/>
      </c>
      <c r="O226" t="str">
        <f t="shared" ca="1" si="65"/>
        <v/>
      </c>
      <c r="P226" t="str">
        <f t="shared" si="58"/>
        <v/>
      </c>
      <c r="Q226" t="str">
        <f t="shared" si="59"/>
        <v/>
      </c>
      <c r="R226" t="str">
        <f t="shared" si="60"/>
        <v/>
      </c>
      <c r="S226" t="str">
        <f t="shared" si="61"/>
        <v/>
      </c>
      <c r="U226" s="2" t="str">
        <f ca="1">IF(ISBLANK($T226),IF(S226="Irrigation","Irrigation",IF(R226="Irrigation","Irrigation",IF(Q226="Domestic","Domestic",IF(P226="Stockwatering","Stockwatering",IF(N226="IRRIGATION_AND_MUNICIPAL","Irrigation and Municipal",IF(O226="IRRIGATION_AND_DOMESTIC","Irrigation and Domestic Municipality",_xlfn.XLOOKUP(J226,Use_Code_Ranking!$B$4:$B$23,Use_Code_Ranking!$A$4:$A$23))))))),$T226)</f>
        <v>Irrigation</v>
      </c>
      <c r="W226" s="23" t="str">
        <f ca="1"/>
        <v>A015720</v>
      </c>
      <c r="X226" s="4" t="str">
        <f t="shared" ca="1" si="66"/>
        <v>Irrigation</v>
      </c>
      <c r="Y226" t="str">
        <f t="shared" ca="1" si="62"/>
        <v>N</v>
      </c>
      <c r="Z226" s="2" t="str">
        <f t="shared" ca="1" si="63"/>
        <v>N</v>
      </c>
      <c r="AA226">
        <f t="shared" ca="1" si="67"/>
        <v>0</v>
      </c>
      <c r="AB226">
        <f t="shared" ca="1" si="67"/>
        <v>0</v>
      </c>
      <c r="AC226">
        <f t="shared" ca="1" si="67"/>
        <v>20</v>
      </c>
      <c r="AD226">
        <f t="shared" ca="1" si="67"/>
        <v>20</v>
      </c>
      <c r="AE226">
        <f t="shared" ca="1" si="68"/>
        <v>10</v>
      </c>
      <c r="AF226">
        <f t="shared" ca="1" si="68"/>
        <v>10</v>
      </c>
      <c r="AG226">
        <f t="shared" ca="1" si="69"/>
        <v>0</v>
      </c>
      <c r="AH226">
        <f t="shared" ca="1" si="68"/>
        <v>0</v>
      </c>
      <c r="AI226">
        <f t="shared" ca="1" si="71"/>
        <v>0</v>
      </c>
      <c r="AJ226">
        <f t="shared" ca="1" si="71"/>
        <v>20</v>
      </c>
      <c r="AK226">
        <f t="shared" ca="1" si="70"/>
        <v>20</v>
      </c>
      <c r="AL226">
        <f t="shared" ca="1" si="70"/>
        <v>0</v>
      </c>
      <c r="AM226" s="4" t="s">
        <v>103</v>
      </c>
      <c r="AZ226">
        <f ca="1">_xlfn.XLOOKUP($X226,Return_flow_table!$A$4:$A$25,Return_flow_table!B$4:B$25)</f>
        <v>0</v>
      </c>
      <c r="BA226">
        <f ca="1">_xlfn.XLOOKUP($X226,Return_flow_table!$A$4:$A$25,Return_flow_table!C$4:C$25)</f>
        <v>0</v>
      </c>
      <c r="BB226">
        <f ca="1">_xlfn.XLOOKUP($X226,Return_flow_table!$A$4:$A$25,Return_flow_table!D$4:D$25)</f>
        <v>20</v>
      </c>
      <c r="BC226">
        <f ca="1">_xlfn.XLOOKUP($X226,Return_flow_table!$A$4:$A$25,Return_flow_table!E$4:E$25)</f>
        <v>20</v>
      </c>
      <c r="BD226">
        <f ca="1">_xlfn.XLOOKUP($X226,Return_flow_table!$A$4:$A$25,Return_flow_table!F$4:F$25)</f>
        <v>10</v>
      </c>
      <c r="BE226">
        <f ca="1">_xlfn.XLOOKUP($X226,Return_flow_table!$A$4:$A$25,Return_flow_table!G$4:G$25)</f>
        <v>10</v>
      </c>
      <c r="BF226">
        <f ca="1">_xlfn.XLOOKUP($X226,Return_flow_table!$A$4:$A$25,Return_flow_table!H$4:H$25)</f>
        <v>0</v>
      </c>
      <c r="BG226">
        <f ca="1">_xlfn.XLOOKUP($X226,Return_flow_table!$A$4:$A$25,Return_flow_table!I$4:I$25)</f>
        <v>0</v>
      </c>
      <c r="BH226">
        <f ca="1">_xlfn.XLOOKUP($X226,Return_flow_table!$A$4:$A$25,Return_flow_table!J$4:J$25)</f>
        <v>0</v>
      </c>
      <c r="BI226">
        <f ca="1">_xlfn.XLOOKUP($X226,Return_flow_table!$A$4:$A$25,Return_flow_table!K$4:K$25)</f>
        <v>20</v>
      </c>
      <c r="BJ226">
        <f ca="1">_xlfn.XLOOKUP($X226,Return_flow_table!$A$4:$A$25,Return_flow_table!L$4:L$25)</f>
        <v>20</v>
      </c>
      <c r="BK226" s="2">
        <f ca="1">_xlfn.XLOOKUP($X226,Return_flow_table!$A$4:$A$25,Return_flow_table!M$4:M$25)</f>
        <v>0</v>
      </c>
    </row>
    <row r="227" spans="1:63" x14ac:dyDescent="0.3">
      <c r="A227" t="s">
        <v>412</v>
      </c>
      <c r="B227" t="s">
        <v>98</v>
      </c>
      <c r="C227" t="s">
        <v>99</v>
      </c>
      <c r="D227">
        <v>1044.8</v>
      </c>
      <c r="E227" t="s">
        <v>100</v>
      </c>
      <c r="F227" t="s">
        <v>100</v>
      </c>
      <c r="G227" t="s">
        <v>250</v>
      </c>
      <c r="H227" s="41" t="s">
        <v>178</v>
      </c>
      <c r="I227">
        <f>_xlfn.XLOOKUP(B227,Use_Code_Ranking!$A$4:$A$23,Use_Code_Ranking!$B$4:$B$23,9999)</f>
        <v>1</v>
      </c>
      <c r="J227">
        <f t="shared" ca="1" si="54"/>
        <v>1</v>
      </c>
      <c r="K227">
        <f t="shared" ca="1" si="55"/>
        <v>1</v>
      </c>
      <c r="L227">
        <f t="shared" ca="1" si="56"/>
        <v>0</v>
      </c>
      <c r="M227">
        <f t="shared" ca="1" si="57"/>
        <v>0</v>
      </c>
      <c r="N227" t="str">
        <f t="shared" ca="1" si="64"/>
        <v/>
      </c>
      <c r="O227" t="str">
        <f t="shared" ca="1" si="65"/>
        <v/>
      </c>
      <c r="P227" t="str">
        <f t="shared" si="58"/>
        <v/>
      </c>
      <c r="Q227" t="str">
        <f t="shared" si="59"/>
        <v/>
      </c>
      <c r="R227" t="str">
        <f t="shared" si="60"/>
        <v/>
      </c>
      <c r="S227" t="str">
        <f t="shared" si="61"/>
        <v/>
      </c>
      <c r="U227" s="2" t="str">
        <f ca="1">IF(ISBLANK($T227),IF(S227="Irrigation","Irrigation",IF(R227="Irrigation","Irrigation",IF(Q227="Domestic","Domestic",IF(P227="Stockwatering","Stockwatering",IF(N227="IRRIGATION_AND_MUNICIPAL","Irrigation and Municipal",IF(O227="IRRIGATION_AND_DOMESTIC","Irrigation and Domestic Municipality",_xlfn.XLOOKUP(J227,Use_Code_Ranking!$B$4:$B$23,Use_Code_Ranking!$A$4:$A$23))))))),$T227)</f>
        <v>Irrigation</v>
      </c>
      <c r="W227" s="23" t="str">
        <f ca="1"/>
        <v>A015721</v>
      </c>
      <c r="X227" s="4" t="str">
        <f t="shared" ca="1" si="66"/>
        <v>Municipal</v>
      </c>
      <c r="Y227" t="str">
        <f t="shared" ca="1" si="62"/>
        <v>N</v>
      </c>
      <c r="Z227" s="2" t="str">
        <f t="shared" ca="1" si="63"/>
        <v>N</v>
      </c>
      <c r="AA227">
        <f t="shared" ca="1" si="67"/>
        <v>0</v>
      </c>
      <c r="AB227">
        <f t="shared" ca="1" si="67"/>
        <v>0</v>
      </c>
      <c r="AC227">
        <f t="shared" ca="1" si="67"/>
        <v>0</v>
      </c>
      <c r="AD227">
        <f t="shared" ca="1" si="67"/>
        <v>0</v>
      </c>
      <c r="AE227">
        <f t="shared" ca="1" si="68"/>
        <v>0</v>
      </c>
      <c r="AF227">
        <f t="shared" ca="1" si="68"/>
        <v>0</v>
      </c>
      <c r="AG227">
        <f t="shared" ca="1" si="69"/>
        <v>0</v>
      </c>
      <c r="AH227">
        <f t="shared" ca="1" si="68"/>
        <v>0</v>
      </c>
      <c r="AI227">
        <f t="shared" ca="1" si="71"/>
        <v>0</v>
      </c>
      <c r="AJ227">
        <f t="shared" ca="1" si="71"/>
        <v>0</v>
      </c>
      <c r="AK227">
        <f t="shared" ca="1" si="70"/>
        <v>0</v>
      </c>
      <c r="AL227">
        <f t="shared" ca="1" si="70"/>
        <v>0</v>
      </c>
      <c r="AM227" s="4" t="s">
        <v>103</v>
      </c>
      <c r="AZ227">
        <f ca="1">_xlfn.XLOOKUP($X227,Return_flow_table!$A$4:$A$25,Return_flow_table!B$4:B$25)</f>
        <v>0</v>
      </c>
      <c r="BA227">
        <f ca="1">_xlfn.XLOOKUP($X227,Return_flow_table!$A$4:$A$25,Return_flow_table!C$4:C$25)</f>
        <v>0</v>
      </c>
      <c r="BB227">
        <f ca="1">_xlfn.XLOOKUP($X227,Return_flow_table!$A$4:$A$25,Return_flow_table!D$4:D$25)</f>
        <v>0</v>
      </c>
      <c r="BC227">
        <f ca="1">_xlfn.XLOOKUP($X227,Return_flow_table!$A$4:$A$25,Return_flow_table!E$4:E$25)</f>
        <v>0</v>
      </c>
      <c r="BD227">
        <f ca="1">_xlfn.XLOOKUP($X227,Return_flow_table!$A$4:$A$25,Return_flow_table!F$4:F$25)</f>
        <v>0</v>
      </c>
      <c r="BE227">
        <f ca="1">_xlfn.XLOOKUP($X227,Return_flow_table!$A$4:$A$25,Return_flow_table!G$4:G$25)</f>
        <v>0</v>
      </c>
      <c r="BF227">
        <f ca="1">_xlfn.XLOOKUP($X227,Return_flow_table!$A$4:$A$25,Return_flow_table!H$4:H$25)</f>
        <v>0</v>
      </c>
      <c r="BG227">
        <f ca="1">_xlfn.XLOOKUP($X227,Return_flow_table!$A$4:$A$25,Return_flow_table!I$4:I$25)</f>
        <v>0</v>
      </c>
      <c r="BH227">
        <f ca="1">_xlfn.XLOOKUP($X227,Return_flow_table!$A$4:$A$25,Return_flow_table!J$4:J$25)</f>
        <v>0</v>
      </c>
      <c r="BI227">
        <f ca="1">_xlfn.XLOOKUP($X227,Return_flow_table!$A$4:$A$25,Return_flow_table!K$4:K$25)</f>
        <v>0</v>
      </c>
      <c r="BJ227">
        <f ca="1">_xlfn.XLOOKUP($X227,Return_flow_table!$A$4:$A$25,Return_flow_table!L$4:L$25)</f>
        <v>0</v>
      </c>
      <c r="BK227" s="2">
        <f ca="1">_xlfn.XLOOKUP($X227,Return_flow_table!$A$4:$A$25,Return_flow_table!M$4:M$25)</f>
        <v>0</v>
      </c>
    </row>
    <row r="228" spans="1:63" x14ac:dyDescent="0.3">
      <c r="A228" t="s">
        <v>413</v>
      </c>
      <c r="B228" t="s">
        <v>98</v>
      </c>
      <c r="C228" t="s">
        <v>99</v>
      </c>
      <c r="D228">
        <v>383.8</v>
      </c>
      <c r="E228" t="s">
        <v>100</v>
      </c>
      <c r="F228" t="s">
        <v>100</v>
      </c>
      <c r="G228" t="s">
        <v>283</v>
      </c>
      <c r="H228" s="41" t="s">
        <v>178</v>
      </c>
      <c r="I228">
        <f>_xlfn.XLOOKUP(B228,Use_Code_Ranking!$A$4:$A$23,Use_Code_Ranking!$B$4:$B$23,9999)</f>
        <v>1</v>
      </c>
      <c r="J228">
        <f t="shared" ca="1" si="54"/>
        <v>1</v>
      </c>
      <c r="K228">
        <f t="shared" ca="1" si="55"/>
        <v>1</v>
      </c>
      <c r="L228">
        <f t="shared" ca="1" si="56"/>
        <v>0</v>
      </c>
      <c r="M228">
        <f t="shared" ca="1" si="57"/>
        <v>0</v>
      </c>
      <c r="N228" t="str">
        <f t="shared" ca="1" si="64"/>
        <v/>
      </c>
      <c r="O228" t="str">
        <f t="shared" ca="1" si="65"/>
        <v/>
      </c>
      <c r="P228" t="str">
        <f t="shared" si="58"/>
        <v/>
      </c>
      <c r="Q228" t="str">
        <f t="shared" si="59"/>
        <v/>
      </c>
      <c r="R228" t="str">
        <f t="shared" si="60"/>
        <v/>
      </c>
      <c r="S228" t="str">
        <f t="shared" si="61"/>
        <v/>
      </c>
      <c r="U228" s="2" t="str">
        <f ca="1">IF(ISBLANK($T228),IF(S228="Irrigation","Irrigation",IF(R228="Irrigation","Irrigation",IF(Q228="Domestic","Domestic",IF(P228="Stockwatering","Stockwatering",IF(N228="IRRIGATION_AND_MUNICIPAL","Irrigation and Municipal",IF(O228="IRRIGATION_AND_DOMESTIC","Irrigation and Domestic Municipality",_xlfn.XLOOKUP(J228,Use_Code_Ranking!$B$4:$B$23,Use_Code_Ranking!$A$4:$A$23))))))),$T228)</f>
        <v>Irrigation</v>
      </c>
      <c r="W228" s="23" t="str">
        <f ca="1"/>
        <v>A015724</v>
      </c>
      <c r="X228" s="4" t="str">
        <f t="shared" ca="1" si="66"/>
        <v>Irrigation</v>
      </c>
      <c r="Y228" t="str">
        <f t="shared" ca="1" si="62"/>
        <v>N</v>
      </c>
      <c r="Z228" s="2" t="str">
        <f t="shared" ca="1" si="63"/>
        <v>N</v>
      </c>
      <c r="AA228">
        <f t="shared" ca="1" si="67"/>
        <v>0</v>
      </c>
      <c r="AB228">
        <f t="shared" ca="1" si="67"/>
        <v>0</v>
      </c>
      <c r="AC228">
        <f t="shared" ca="1" si="67"/>
        <v>20</v>
      </c>
      <c r="AD228">
        <f t="shared" ca="1" si="67"/>
        <v>20</v>
      </c>
      <c r="AE228">
        <f t="shared" ca="1" si="68"/>
        <v>10</v>
      </c>
      <c r="AF228">
        <f t="shared" ca="1" si="68"/>
        <v>10</v>
      </c>
      <c r="AG228">
        <f t="shared" ca="1" si="69"/>
        <v>0</v>
      </c>
      <c r="AH228">
        <f t="shared" ca="1" si="68"/>
        <v>0</v>
      </c>
      <c r="AI228">
        <f t="shared" ca="1" si="71"/>
        <v>0</v>
      </c>
      <c r="AJ228">
        <f t="shared" ca="1" si="71"/>
        <v>20</v>
      </c>
      <c r="AK228">
        <f t="shared" ca="1" si="70"/>
        <v>20</v>
      </c>
      <c r="AL228">
        <f t="shared" ca="1" si="70"/>
        <v>0</v>
      </c>
      <c r="AM228" s="4" t="s">
        <v>103</v>
      </c>
      <c r="AZ228">
        <f ca="1">_xlfn.XLOOKUP($X228,Return_flow_table!$A$4:$A$25,Return_flow_table!B$4:B$25)</f>
        <v>0</v>
      </c>
      <c r="BA228">
        <f ca="1">_xlfn.XLOOKUP($X228,Return_flow_table!$A$4:$A$25,Return_flow_table!C$4:C$25)</f>
        <v>0</v>
      </c>
      <c r="BB228">
        <f ca="1">_xlfn.XLOOKUP($X228,Return_flow_table!$A$4:$A$25,Return_flow_table!D$4:D$25)</f>
        <v>20</v>
      </c>
      <c r="BC228">
        <f ca="1">_xlfn.XLOOKUP($X228,Return_flow_table!$A$4:$A$25,Return_flow_table!E$4:E$25)</f>
        <v>20</v>
      </c>
      <c r="BD228">
        <f ca="1">_xlfn.XLOOKUP($X228,Return_flow_table!$A$4:$A$25,Return_flow_table!F$4:F$25)</f>
        <v>10</v>
      </c>
      <c r="BE228">
        <f ca="1">_xlfn.XLOOKUP($X228,Return_flow_table!$A$4:$A$25,Return_flow_table!G$4:G$25)</f>
        <v>10</v>
      </c>
      <c r="BF228">
        <f ca="1">_xlfn.XLOOKUP($X228,Return_flow_table!$A$4:$A$25,Return_flow_table!H$4:H$25)</f>
        <v>0</v>
      </c>
      <c r="BG228">
        <f ca="1">_xlfn.XLOOKUP($X228,Return_flow_table!$A$4:$A$25,Return_flow_table!I$4:I$25)</f>
        <v>0</v>
      </c>
      <c r="BH228">
        <f ca="1">_xlfn.XLOOKUP($X228,Return_flow_table!$A$4:$A$25,Return_flow_table!J$4:J$25)</f>
        <v>0</v>
      </c>
      <c r="BI228">
        <f ca="1">_xlfn.XLOOKUP($X228,Return_flow_table!$A$4:$A$25,Return_flow_table!K$4:K$25)</f>
        <v>20</v>
      </c>
      <c r="BJ228">
        <f ca="1">_xlfn.XLOOKUP($X228,Return_flow_table!$A$4:$A$25,Return_flow_table!L$4:L$25)</f>
        <v>20</v>
      </c>
      <c r="BK228" s="2">
        <f ca="1">_xlfn.XLOOKUP($X228,Return_flow_table!$A$4:$A$25,Return_flow_table!M$4:M$25)</f>
        <v>0</v>
      </c>
    </row>
    <row r="229" spans="1:63" x14ac:dyDescent="0.3">
      <c r="A229" t="s">
        <v>414</v>
      </c>
      <c r="B229" t="s">
        <v>98</v>
      </c>
      <c r="C229" t="s">
        <v>99</v>
      </c>
      <c r="D229">
        <v>100</v>
      </c>
      <c r="E229" t="s">
        <v>100</v>
      </c>
      <c r="F229" t="s">
        <v>100</v>
      </c>
      <c r="G229" t="s">
        <v>415</v>
      </c>
      <c r="H229" s="41" t="s">
        <v>106</v>
      </c>
      <c r="I229">
        <f>_xlfn.XLOOKUP(B229,Use_Code_Ranking!$A$4:$A$23,Use_Code_Ranking!$B$4:$B$23,9999)</f>
        <v>1</v>
      </c>
      <c r="J229">
        <f t="shared" ca="1" si="54"/>
        <v>1</v>
      </c>
      <c r="K229">
        <f t="shared" ca="1" si="55"/>
        <v>1</v>
      </c>
      <c r="L229">
        <f t="shared" ca="1" si="56"/>
        <v>0</v>
      </c>
      <c r="M229">
        <f t="shared" ca="1" si="57"/>
        <v>0</v>
      </c>
      <c r="N229" t="str">
        <f t="shared" ca="1" si="64"/>
        <v/>
      </c>
      <c r="O229" t="str">
        <f t="shared" ca="1" si="65"/>
        <v/>
      </c>
      <c r="P229" t="str">
        <f t="shared" si="58"/>
        <v/>
      </c>
      <c r="Q229" t="str">
        <f t="shared" si="59"/>
        <v/>
      </c>
      <c r="R229" t="str">
        <f t="shared" si="60"/>
        <v/>
      </c>
      <c r="S229" t="str">
        <f t="shared" si="61"/>
        <v/>
      </c>
      <c r="U229" s="2" t="str">
        <f ca="1">IF(ISBLANK($T229),IF(S229="Irrigation","Irrigation",IF(R229="Irrigation","Irrigation",IF(Q229="Domestic","Domestic",IF(P229="Stockwatering","Stockwatering",IF(N229="IRRIGATION_AND_MUNICIPAL","Irrigation and Municipal",IF(O229="IRRIGATION_AND_DOMESTIC","Irrigation and Domestic Municipality",_xlfn.XLOOKUP(J229,Use_Code_Ranking!$B$4:$B$23,Use_Code_Ranking!$A$4:$A$23))))))),$T229)</f>
        <v>Irrigation</v>
      </c>
      <c r="W229" s="23" t="str">
        <f ca="1"/>
        <v>A015726</v>
      </c>
      <c r="X229" s="4" t="str">
        <f t="shared" ca="1" si="66"/>
        <v>Irrigation</v>
      </c>
      <c r="Y229" t="str">
        <f t="shared" ca="1" si="62"/>
        <v>N</v>
      </c>
      <c r="Z229" s="2" t="str">
        <f t="shared" ca="1" si="63"/>
        <v>N</v>
      </c>
      <c r="AA229">
        <f t="shared" ca="1" si="67"/>
        <v>0</v>
      </c>
      <c r="AB229">
        <f t="shared" ca="1" si="67"/>
        <v>0</v>
      </c>
      <c r="AC229">
        <f t="shared" ca="1" si="67"/>
        <v>20</v>
      </c>
      <c r="AD229">
        <f t="shared" ca="1" si="67"/>
        <v>20</v>
      </c>
      <c r="AE229">
        <f t="shared" ca="1" si="68"/>
        <v>10</v>
      </c>
      <c r="AF229">
        <f t="shared" ca="1" si="68"/>
        <v>10</v>
      </c>
      <c r="AG229">
        <f t="shared" ca="1" si="69"/>
        <v>0</v>
      </c>
      <c r="AH229">
        <f t="shared" ca="1" si="68"/>
        <v>0</v>
      </c>
      <c r="AI229">
        <f t="shared" ca="1" si="71"/>
        <v>0</v>
      </c>
      <c r="AJ229">
        <f t="shared" ca="1" si="71"/>
        <v>20</v>
      </c>
      <c r="AK229">
        <f t="shared" ca="1" si="70"/>
        <v>20</v>
      </c>
      <c r="AL229">
        <f t="shared" ca="1" si="70"/>
        <v>0</v>
      </c>
      <c r="AM229" s="4" t="s">
        <v>103</v>
      </c>
      <c r="AZ229">
        <f ca="1">_xlfn.XLOOKUP($X229,Return_flow_table!$A$4:$A$25,Return_flow_table!B$4:B$25)</f>
        <v>0</v>
      </c>
      <c r="BA229">
        <f ca="1">_xlfn.XLOOKUP($X229,Return_flow_table!$A$4:$A$25,Return_flow_table!C$4:C$25)</f>
        <v>0</v>
      </c>
      <c r="BB229">
        <f ca="1">_xlfn.XLOOKUP($X229,Return_flow_table!$A$4:$A$25,Return_flow_table!D$4:D$25)</f>
        <v>20</v>
      </c>
      <c r="BC229">
        <f ca="1">_xlfn.XLOOKUP($X229,Return_flow_table!$A$4:$A$25,Return_flow_table!E$4:E$25)</f>
        <v>20</v>
      </c>
      <c r="BD229">
        <f ca="1">_xlfn.XLOOKUP($X229,Return_flow_table!$A$4:$A$25,Return_flow_table!F$4:F$25)</f>
        <v>10</v>
      </c>
      <c r="BE229">
        <f ca="1">_xlfn.XLOOKUP($X229,Return_flow_table!$A$4:$A$25,Return_flow_table!G$4:G$25)</f>
        <v>10</v>
      </c>
      <c r="BF229">
        <f ca="1">_xlfn.XLOOKUP($X229,Return_flow_table!$A$4:$A$25,Return_flow_table!H$4:H$25)</f>
        <v>0</v>
      </c>
      <c r="BG229">
        <f ca="1">_xlfn.XLOOKUP($X229,Return_flow_table!$A$4:$A$25,Return_flow_table!I$4:I$25)</f>
        <v>0</v>
      </c>
      <c r="BH229">
        <f ca="1">_xlfn.XLOOKUP($X229,Return_flow_table!$A$4:$A$25,Return_flow_table!J$4:J$25)</f>
        <v>0</v>
      </c>
      <c r="BI229">
        <f ca="1">_xlfn.XLOOKUP($X229,Return_flow_table!$A$4:$A$25,Return_flow_table!K$4:K$25)</f>
        <v>20</v>
      </c>
      <c r="BJ229">
        <f ca="1">_xlfn.XLOOKUP($X229,Return_flow_table!$A$4:$A$25,Return_flow_table!L$4:L$25)</f>
        <v>20</v>
      </c>
      <c r="BK229" s="2">
        <f ca="1">_xlfn.XLOOKUP($X229,Return_flow_table!$A$4:$A$25,Return_flow_table!M$4:M$25)</f>
        <v>0</v>
      </c>
    </row>
    <row r="230" spans="1:63" x14ac:dyDescent="0.3">
      <c r="A230" t="s">
        <v>416</v>
      </c>
      <c r="B230" t="s">
        <v>98</v>
      </c>
      <c r="C230" t="s">
        <v>99</v>
      </c>
      <c r="D230">
        <v>75.400000000000006</v>
      </c>
      <c r="E230" t="s">
        <v>100</v>
      </c>
      <c r="F230" t="s">
        <v>100</v>
      </c>
      <c r="G230" t="s">
        <v>417</v>
      </c>
      <c r="H230" s="41" t="s">
        <v>102</v>
      </c>
      <c r="I230">
        <f>_xlfn.XLOOKUP(B230,Use_Code_Ranking!$A$4:$A$23,Use_Code_Ranking!$B$4:$B$23,9999)</f>
        <v>1</v>
      </c>
      <c r="J230">
        <f t="shared" ca="1" si="54"/>
        <v>1</v>
      </c>
      <c r="K230">
        <f t="shared" ca="1" si="55"/>
        <v>1</v>
      </c>
      <c r="L230">
        <f t="shared" ca="1" si="56"/>
        <v>0</v>
      </c>
      <c r="M230">
        <f t="shared" ca="1" si="57"/>
        <v>0</v>
      </c>
      <c r="N230" t="str">
        <f t="shared" ca="1" si="64"/>
        <v/>
      </c>
      <c r="O230" t="str">
        <f t="shared" ca="1" si="65"/>
        <v/>
      </c>
      <c r="P230" t="str">
        <f t="shared" si="58"/>
        <v/>
      </c>
      <c r="Q230" t="str">
        <f t="shared" si="59"/>
        <v/>
      </c>
      <c r="R230" t="str">
        <f t="shared" si="60"/>
        <v/>
      </c>
      <c r="S230" t="str">
        <f t="shared" si="61"/>
        <v/>
      </c>
      <c r="U230" s="2" t="str">
        <f ca="1">IF(ISBLANK($T230),IF(S230="Irrigation","Irrigation",IF(R230="Irrigation","Irrigation",IF(Q230="Domestic","Domestic",IF(P230="Stockwatering","Stockwatering",IF(N230="IRRIGATION_AND_MUNICIPAL","Irrigation and Municipal",IF(O230="IRRIGATION_AND_DOMESTIC","Irrigation and Domestic Municipality",_xlfn.XLOOKUP(J230,Use_Code_Ranking!$B$4:$B$23,Use_Code_Ranking!$A$4:$A$23))))))),$T230)</f>
        <v>Irrigation</v>
      </c>
      <c r="W230" s="23" t="str">
        <f ca="1"/>
        <v>A015727</v>
      </c>
      <c r="X230" s="4" t="str">
        <f t="shared" ca="1" si="66"/>
        <v>Industrial</v>
      </c>
      <c r="Y230" t="str">
        <f t="shared" ca="1" si="62"/>
        <v>N</v>
      </c>
      <c r="Z230" s="2" t="str">
        <f t="shared" ca="1" si="63"/>
        <v>N</v>
      </c>
      <c r="AA230">
        <f t="shared" ca="1" si="67"/>
        <v>0</v>
      </c>
      <c r="AB230">
        <f t="shared" ca="1" si="67"/>
        <v>0</v>
      </c>
      <c r="AC230">
        <f t="shared" ca="1" si="67"/>
        <v>0</v>
      </c>
      <c r="AD230">
        <f t="shared" ca="1" si="67"/>
        <v>0</v>
      </c>
      <c r="AE230">
        <f t="shared" ca="1" si="68"/>
        <v>0</v>
      </c>
      <c r="AF230">
        <f t="shared" ca="1" si="68"/>
        <v>0</v>
      </c>
      <c r="AG230">
        <f t="shared" ca="1" si="69"/>
        <v>0</v>
      </c>
      <c r="AH230">
        <f t="shared" ca="1" si="68"/>
        <v>0</v>
      </c>
      <c r="AI230">
        <f t="shared" ca="1" si="71"/>
        <v>0</v>
      </c>
      <c r="AJ230">
        <f t="shared" ca="1" si="71"/>
        <v>0</v>
      </c>
      <c r="AK230">
        <f t="shared" ca="1" si="70"/>
        <v>0</v>
      </c>
      <c r="AL230">
        <f t="shared" ca="1" si="70"/>
        <v>0</v>
      </c>
      <c r="AM230" s="4" t="s">
        <v>103</v>
      </c>
      <c r="AZ230">
        <f ca="1">_xlfn.XLOOKUP($X230,Return_flow_table!$A$4:$A$25,Return_flow_table!B$4:B$25)</f>
        <v>0</v>
      </c>
      <c r="BA230">
        <f ca="1">_xlfn.XLOOKUP($X230,Return_flow_table!$A$4:$A$25,Return_flow_table!C$4:C$25)</f>
        <v>0</v>
      </c>
      <c r="BB230">
        <f ca="1">_xlfn.XLOOKUP($X230,Return_flow_table!$A$4:$A$25,Return_flow_table!D$4:D$25)</f>
        <v>0</v>
      </c>
      <c r="BC230">
        <f ca="1">_xlfn.XLOOKUP($X230,Return_flow_table!$A$4:$A$25,Return_flow_table!E$4:E$25)</f>
        <v>0</v>
      </c>
      <c r="BD230">
        <f ca="1">_xlfn.XLOOKUP($X230,Return_flow_table!$A$4:$A$25,Return_flow_table!F$4:F$25)</f>
        <v>0</v>
      </c>
      <c r="BE230">
        <f ca="1">_xlfn.XLOOKUP($X230,Return_flow_table!$A$4:$A$25,Return_flow_table!G$4:G$25)</f>
        <v>0</v>
      </c>
      <c r="BF230">
        <f ca="1">_xlfn.XLOOKUP($X230,Return_flow_table!$A$4:$A$25,Return_flow_table!H$4:H$25)</f>
        <v>0</v>
      </c>
      <c r="BG230">
        <f ca="1">_xlfn.XLOOKUP($X230,Return_flow_table!$A$4:$A$25,Return_flow_table!I$4:I$25)</f>
        <v>0</v>
      </c>
      <c r="BH230">
        <f ca="1">_xlfn.XLOOKUP($X230,Return_flow_table!$A$4:$A$25,Return_flow_table!J$4:J$25)</f>
        <v>0</v>
      </c>
      <c r="BI230">
        <f ca="1">_xlfn.XLOOKUP($X230,Return_flow_table!$A$4:$A$25,Return_flow_table!K$4:K$25)</f>
        <v>0</v>
      </c>
      <c r="BJ230">
        <f ca="1">_xlfn.XLOOKUP($X230,Return_flow_table!$A$4:$A$25,Return_flow_table!L$4:L$25)</f>
        <v>0</v>
      </c>
      <c r="BK230" s="2">
        <f ca="1">_xlfn.XLOOKUP($X230,Return_flow_table!$A$4:$A$25,Return_flow_table!M$4:M$25)</f>
        <v>0</v>
      </c>
    </row>
    <row r="231" spans="1:63" x14ac:dyDescent="0.3">
      <c r="A231" t="s">
        <v>418</v>
      </c>
      <c r="B231" t="s">
        <v>98</v>
      </c>
      <c r="C231" t="s">
        <v>99</v>
      </c>
      <c r="D231">
        <v>152.6</v>
      </c>
      <c r="E231" t="s">
        <v>100</v>
      </c>
      <c r="F231" t="s">
        <v>100</v>
      </c>
      <c r="G231" t="s">
        <v>419</v>
      </c>
      <c r="H231" s="41" t="s">
        <v>124</v>
      </c>
      <c r="I231">
        <f>_xlfn.XLOOKUP(B231,Use_Code_Ranking!$A$4:$A$23,Use_Code_Ranking!$B$4:$B$23,9999)</f>
        <v>1</v>
      </c>
      <c r="J231">
        <f t="shared" ca="1" si="54"/>
        <v>1</v>
      </c>
      <c r="K231">
        <f t="shared" ca="1" si="55"/>
        <v>1</v>
      </c>
      <c r="L231">
        <f t="shared" ca="1" si="56"/>
        <v>0</v>
      </c>
      <c r="M231">
        <f t="shared" ca="1" si="57"/>
        <v>0</v>
      </c>
      <c r="N231" t="str">
        <f t="shared" ca="1" si="64"/>
        <v/>
      </c>
      <c r="O231" t="str">
        <f t="shared" ca="1" si="65"/>
        <v/>
      </c>
      <c r="P231" t="str">
        <f t="shared" si="58"/>
        <v/>
      </c>
      <c r="Q231" t="str">
        <f t="shared" si="59"/>
        <v/>
      </c>
      <c r="R231" t="str">
        <f t="shared" si="60"/>
        <v/>
      </c>
      <c r="S231" t="str">
        <f t="shared" si="61"/>
        <v/>
      </c>
      <c r="U231" s="2" t="str">
        <f ca="1">IF(ISBLANK($T231),IF(S231="Irrigation","Irrigation",IF(R231="Irrigation","Irrigation",IF(Q231="Domestic","Domestic",IF(P231="Stockwatering","Stockwatering",IF(N231="IRRIGATION_AND_MUNICIPAL","Irrigation and Municipal",IF(O231="IRRIGATION_AND_DOMESTIC","Irrigation and Domestic Municipality",_xlfn.XLOOKUP(J231,Use_Code_Ranking!$B$4:$B$23,Use_Code_Ranking!$A$4:$A$23))))))),$T231)</f>
        <v>Irrigation</v>
      </c>
      <c r="W231" s="23" t="str">
        <f ca="1"/>
        <v>A015728A</v>
      </c>
      <c r="X231" s="4" t="str">
        <f t="shared" ca="1" si="66"/>
        <v>Irrigation</v>
      </c>
      <c r="Y231" t="str">
        <f t="shared" ca="1" si="62"/>
        <v>N</v>
      </c>
      <c r="Z231" s="2" t="str">
        <f t="shared" ca="1" si="63"/>
        <v>N</v>
      </c>
      <c r="AA231">
        <f t="shared" ca="1" si="67"/>
        <v>0</v>
      </c>
      <c r="AB231">
        <f t="shared" ca="1" si="67"/>
        <v>0</v>
      </c>
      <c r="AC231">
        <f t="shared" ca="1" si="67"/>
        <v>20</v>
      </c>
      <c r="AD231">
        <f t="shared" ca="1" si="67"/>
        <v>20</v>
      </c>
      <c r="AE231">
        <f t="shared" ca="1" si="68"/>
        <v>10</v>
      </c>
      <c r="AF231">
        <f t="shared" ca="1" si="68"/>
        <v>10</v>
      </c>
      <c r="AG231">
        <f t="shared" ca="1" si="69"/>
        <v>0</v>
      </c>
      <c r="AH231">
        <f t="shared" ca="1" si="68"/>
        <v>0</v>
      </c>
      <c r="AI231">
        <f t="shared" ca="1" si="71"/>
        <v>0</v>
      </c>
      <c r="AJ231">
        <f t="shared" ca="1" si="71"/>
        <v>20</v>
      </c>
      <c r="AK231">
        <f t="shared" ca="1" si="70"/>
        <v>20</v>
      </c>
      <c r="AL231">
        <f t="shared" ca="1" si="70"/>
        <v>0</v>
      </c>
      <c r="AM231" s="4" t="s">
        <v>103</v>
      </c>
      <c r="AZ231">
        <f ca="1">_xlfn.XLOOKUP($X231,Return_flow_table!$A$4:$A$25,Return_flow_table!B$4:B$25)</f>
        <v>0</v>
      </c>
      <c r="BA231">
        <f ca="1">_xlfn.XLOOKUP($X231,Return_flow_table!$A$4:$A$25,Return_flow_table!C$4:C$25)</f>
        <v>0</v>
      </c>
      <c r="BB231">
        <f ca="1">_xlfn.XLOOKUP($X231,Return_flow_table!$A$4:$A$25,Return_flow_table!D$4:D$25)</f>
        <v>20</v>
      </c>
      <c r="BC231">
        <f ca="1">_xlfn.XLOOKUP($X231,Return_flow_table!$A$4:$A$25,Return_flow_table!E$4:E$25)</f>
        <v>20</v>
      </c>
      <c r="BD231">
        <f ca="1">_xlfn.XLOOKUP($X231,Return_flow_table!$A$4:$A$25,Return_flow_table!F$4:F$25)</f>
        <v>10</v>
      </c>
      <c r="BE231">
        <f ca="1">_xlfn.XLOOKUP($X231,Return_flow_table!$A$4:$A$25,Return_flow_table!G$4:G$25)</f>
        <v>10</v>
      </c>
      <c r="BF231">
        <f ca="1">_xlfn.XLOOKUP($X231,Return_flow_table!$A$4:$A$25,Return_flow_table!H$4:H$25)</f>
        <v>0</v>
      </c>
      <c r="BG231">
        <f ca="1">_xlfn.XLOOKUP($X231,Return_flow_table!$A$4:$A$25,Return_flow_table!I$4:I$25)</f>
        <v>0</v>
      </c>
      <c r="BH231">
        <f ca="1">_xlfn.XLOOKUP($X231,Return_flow_table!$A$4:$A$25,Return_flow_table!J$4:J$25)</f>
        <v>0</v>
      </c>
      <c r="BI231">
        <f ca="1">_xlfn.XLOOKUP($X231,Return_flow_table!$A$4:$A$25,Return_flow_table!K$4:K$25)</f>
        <v>20</v>
      </c>
      <c r="BJ231">
        <f ca="1">_xlfn.XLOOKUP($X231,Return_flow_table!$A$4:$A$25,Return_flow_table!L$4:L$25)</f>
        <v>20</v>
      </c>
      <c r="BK231" s="2">
        <f ca="1">_xlfn.XLOOKUP($X231,Return_flow_table!$A$4:$A$25,Return_flow_table!M$4:M$25)</f>
        <v>0</v>
      </c>
    </row>
    <row r="232" spans="1:63" x14ac:dyDescent="0.3">
      <c r="A232" t="s">
        <v>420</v>
      </c>
      <c r="B232" t="s">
        <v>98</v>
      </c>
      <c r="C232" t="s">
        <v>99</v>
      </c>
      <c r="D232">
        <v>243</v>
      </c>
      <c r="E232" t="s">
        <v>100</v>
      </c>
      <c r="F232" t="s">
        <v>100</v>
      </c>
      <c r="G232" t="s">
        <v>421</v>
      </c>
      <c r="H232" s="41" t="s">
        <v>102</v>
      </c>
      <c r="I232">
        <f>_xlfn.XLOOKUP(B232,Use_Code_Ranking!$A$4:$A$23,Use_Code_Ranking!$B$4:$B$23,9999)</f>
        <v>1</v>
      </c>
      <c r="J232">
        <f t="shared" ca="1" si="54"/>
        <v>1</v>
      </c>
      <c r="K232">
        <f t="shared" ca="1" si="55"/>
        <v>1</v>
      </c>
      <c r="L232">
        <f t="shared" ca="1" si="56"/>
        <v>0</v>
      </c>
      <c r="M232">
        <f t="shared" ca="1" si="57"/>
        <v>0</v>
      </c>
      <c r="N232" t="str">
        <f t="shared" ca="1" si="64"/>
        <v/>
      </c>
      <c r="O232" t="str">
        <f t="shared" ca="1" si="65"/>
        <v/>
      </c>
      <c r="P232" t="str">
        <f t="shared" si="58"/>
        <v/>
      </c>
      <c r="Q232" t="str">
        <f t="shared" si="59"/>
        <v/>
      </c>
      <c r="R232" t="str">
        <f t="shared" si="60"/>
        <v/>
      </c>
      <c r="S232" t="str">
        <f t="shared" si="61"/>
        <v/>
      </c>
      <c r="U232" s="2" t="str">
        <f ca="1">IF(ISBLANK($T232),IF(S232="Irrigation","Irrigation",IF(R232="Irrigation","Irrigation",IF(Q232="Domestic","Domestic",IF(P232="Stockwatering","Stockwatering",IF(N232="IRRIGATION_AND_MUNICIPAL","Irrigation and Municipal",IF(O232="IRRIGATION_AND_DOMESTIC","Irrigation and Domestic Municipality",_xlfn.XLOOKUP(J232,Use_Code_Ranking!$B$4:$B$23,Use_Code_Ranking!$A$4:$A$23))))))),$T232)</f>
        <v>Irrigation</v>
      </c>
      <c r="W232" s="23" t="str">
        <f ca="1"/>
        <v>A015729</v>
      </c>
      <c r="X232" s="4" t="str">
        <f t="shared" ca="1" si="66"/>
        <v>Irrigation</v>
      </c>
      <c r="Y232" t="str">
        <f t="shared" ca="1" si="62"/>
        <v>N</v>
      </c>
      <c r="Z232" s="2" t="str">
        <f t="shared" ca="1" si="63"/>
        <v>N</v>
      </c>
      <c r="AA232">
        <f t="shared" ca="1" si="67"/>
        <v>0</v>
      </c>
      <c r="AB232">
        <f t="shared" ca="1" si="67"/>
        <v>0</v>
      </c>
      <c r="AC232">
        <f t="shared" ca="1" si="67"/>
        <v>20</v>
      </c>
      <c r="AD232">
        <f t="shared" ca="1" si="67"/>
        <v>20</v>
      </c>
      <c r="AE232">
        <f t="shared" ca="1" si="68"/>
        <v>10</v>
      </c>
      <c r="AF232">
        <f t="shared" ca="1" si="68"/>
        <v>10</v>
      </c>
      <c r="AG232">
        <f t="shared" ca="1" si="69"/>
        <v>0</v>
      </c>
      <c r="AH232">
        <f t="shared" ca="1" si="68"/>
        <v>0</v>
      </c>
      <c r="AI232">
        <f t="shared" ca="1" si="71"/>
        <v>0</v>
      </c>
      <c r="AJ232">
        <f t="shared" ca="1" si="71"/>
        <v>20</v>
      </c>
      <c r="AK232">
        <f t="shared" ca="1" si="70"/>
        <v>20</v>
      </c>
      <c r="AL232">
        <f t="shared" ca="1" si="70"/>
        <v>0</v>
      </c>
      <c r="AM232" s="4" t="s">
        <v>103</v>
      </c>
      <c r="AZ232">
        <f ca="1">_xlfn.XLOOKUP($X232,Return_flow_table!$A$4:$A$25,Return_flow_table!B$4:B$25)</f>
        <v>0</v>
      </c>
      <c r="BA232">
        <f ca="1">_xlfn.XLOOKUP($X232,Return_flow_table!$A$4:$A$25,Return_flow_table!C$4:C$25)</f>
        <v>0</v>
      </c>
      <c r="BB232">
        <f ca="1">_xlfn.XLOOKUP($X232,Return_flow_table!$A$4:$A$25,Return_flow_table!D$4:D$25)</f>
        <v>20</v>
      </c>
      <c r="BC232">
        <f ca="1">_xlfn.XLOOKUP($X232,Return_flow_table!$A$4:$A$25,Return_flow_table!E$4:E$25)</f>
        <v>20</v>
      </c>
      <c r="BD232">
        <f ca="1">_xlfn.XLOOKUP($X232,Return_flow_table!$A$4:$A$25,Return_flow_table!F$4:F$25)</f>
        <v>10</v>
      </c>
      <c r="BE232">
        <f ca="1">_xlfn.XLOOKUP($X232,Return_flow_table!$A$4:$A$25,Return_flow_table!G$4:G$25)</f>
        <v>10</v>
      </c>
      <c r="BF232">
        <f ca="1">_xlfn.XLOOKUP($X232,Return_flow_table!$A$4:$A$25,Return_flow_table!H$4:H$25)</f>
        <v>0</v>
      </c>
      <c r="BG232">
        <f ca="1">_xlfn.XLOOKUP($X232,Return_flow_table!$A$4:$A$25,Return_flow_table!I$4:I$25)</f>
        <v>0</v>
      </c>
      <c r="BH232">
        <f ca="1">_xlfn.XLOOKUP($X232,Return_flow_table!$A$4:$A$25,Return_flow_table!J$4:J$25)</f>
        <v>0</v>
      </c>
      <c r="BI232">
        <f ca="1">_xlfn.XLOOKUP($X232,Return_flow_table!$A$4:$A$25,Return_flow_table!K$4:K$25)</f>
        <v>20</v>
      </c>
      <c r="BJ232">
        <f ca="1">_xlfn.XLOOKUP($X232,Return_flow_table!$A$4:$A$25,Return_flow_table!L$4:L$25)</f>
        <v>20</v>
      </c>
      <c r="BK232" s="2">
        <f ca="1">_xlfn.XLOOKUP($X232,Return_flow_table!$A$4:$A$25,Return_flow_table!M$4:M$25)</f>
        <v>0</v>
      </c>
    </row>
    <row r="233" spans="1:63" x14ac:dyDescent="0.3">
      <c r="A233" t="s">
        <v>422</v>
      </c>
      <c r="B233" t="s">
        <v>98</v>
      </c>
      <c r="C233" t="s">
        <v>99</v>
      </c>
      <c r="D233">
        <v>30</v>
      </c>
      <c r="E233" t="s">
        <v>100</v>
      </c>
      <c r="F233" t="s">
        <v>100</v>
      </c>
      <c r="G233" t="s">
        <v>423</v>
      </c>
      <c r="H233" s="41" t="s">
        <v>124</v>
      </c>
      <c r="I233">
        <f>_xlfn.XLOOKUP(B233,Use_Code_Ranking!$A$4:$A$23,Use_Code_Ranking!$B$4:$B$23,9999)</f>
        <v>1</v>
      </c>
      <c r="J233">
        <f t="shared" ca="1" si="54"/>
        <v>1</v>
      </c>
      <c r="K233">
        <f t="shared" ca="1" si="55"/>
        <v>1</v>
      </c>
      <c r="L233">
        <f t="shared" ca="1" si="56"/>
        <v>0</v>
      </c>
      <c r="M233">
        <f t="shared" ca="1" si="57"/>
        <v>0</v>
      </c>
      <c r="N233" t="str">
        <f t="shared" ca="1" si="64"/>
        <v/>
      </c>
      <c r="O233" t="str">
        <f t="shared" ca="1" si="65"/>
        <v/>
      </c>
      <c r="P233" t="str">
        <f t="shared" si="58"/>
        <v/>
      </c>
      <c r="Q233" t="str">
        <f t="shared" si="59"/>
        <v/>
      </c>
      <c r="R233" t="str">
        <f t="shared" si="60"/>
        <v/>
      </c>
      <c r="S233" t="str">
        <f t="shared" si="61"/>
        <v/>
      </c>
      <c r="U233" s="2" t="str">
        <f ca="1">IF(ISBLANK($T233),IF(S233="Irrigation","Irrigation",IF(R233="Irrigation","Irrigation",IF(Q233="Domestic","Domestic",IF(P233="Stockwatering","Stockwatering",IF(N233="IRRIGATION_AND_MUNICIPAL","Irrigation and Municipal",IF(O233="IRRIGATION_AND_DOMESTIC","Irrigation and Domestic Municipality",_xlfn.XLOOKUP(J233,Use_Code_Ranking!$B$4:$B$23,Use_Code_Ranking!$A$4:$A$23))))))),$T233)</f>
        <v>Irrigation</v>
      </c>
      <c r="W233" s="23" t="str">
        <f ca="1"/>
        <v>A015736</v>
      </c>
      <c r="X233" s="4" t="str">
        <f t="shared" ca="1" si="66"/>
        <v>Municipal</v>
      </c>
      <c r="Y233" t="str">
        <f t="shared" ca="1" si="62"/>
        <v>N</v>
      </c>
      <c r="Z233" s="2" t="str">
        <f t="shared" ca="1" si="63"/>
        <v>N</v>
      </c>
      <c r="AA233">
        <f t="shared" ca="1" si="67"/>
        <v>0</v>
      </c>
      <c r="AB233">
        <f t="shared" ca="1" si="67"/>
        <v>0</v>
      </c>
      <c r="AC233">
        <f t="shared" ca="1" si="67"/>
        <v>0</v>
      </c>
      <c r="AD233">
        <f t="shared" ca="1" si="67"/>
        <v>0</v>
      </c>
      <c r="AE233">
        <f t="shared" ca="1" si="68"/>
        <v>0</v>
      </c>
      <c r="AF233">
        <f t="shared" ca="1" si="68"/>
        <v>0</v>
      </c>
      <c r="AG233">
        <f t="shared" ca="1" si="69"/>
        <v>0</v>
      </c>
      <c r="AH233">
        <f t="shared" ca="1" si="68"/>
        <v>0</v>
      </c>
      <c r="AI233">
        <f t="shared" ca="1" si="71"/>
        <v>0</v>
      </c>
      <c r="AJ233">
        <f t="shared" ca="1" si="71"/>
        <v>0</v>
      </c>
      <c r="AK233">
        <f t="shared" ca="1" si="70"/>
        <v>0</v>
      </c>
      <c r="AL233">
        <f t="shared" ca="1" si="70"/>
        <v>0</v>
      </c>
      <c r="AM233" s="4" t="s">
        <v>103</v>
      </c>
      <c r="AZ233">
        <f ca="1">_xlfn.XLOOKUP($X233,Return_flow_table!$A$4:$A$25,Return_flow_table!B$4:B$25)</f>
        <v>0</v>
      </c>
      <c r="BA233">
        <f ca="1">_xlfn.XLOOKUP($X233,Return_flow_table!$A$4:$A$25,Return_flow_table!C$4:C$25)</f>
        <v>0</v>
      </c>
      <c r="BB233">
        <f ca="1">_xlfn.XLOOKUP($X233,Return_flow_table!$A$4:$A$25,Return_flow_table!D$4:D$25)</f>
        <v>0</v>
      </c>
      <c r="BC233">
        <f ca="1">_xlfn.XLOOKUP($X233,Return_flow_table!$A$4:$A$25,Return_flow_table!E$4:E$25)</f>
        <v>0</v>
      </c>
      <c r="BD233">
        <f ca="1">_xlfn.XLOOKUP($X233,Return_flow_table!$A$4:$A$25,Return_flow_table!F$4:F$25)</f>
        <v>0</v>
      </c>
      <c r="BE233">
        <f ca="1">_xlfn.XLOOKUP($X233,Return_flow_table!$A$4:$A$25,Return_flow_table!G$4:G$25)</f>
        <v>0</v>
      </c>
      <c r="BF233">
        <f ca="1">_xlfn.XLOOKUP($X233,Return_flow_table!$A$4:$A$25,Return_flow_table!H$4:H$25)</f>
        <v>0</v>
      </c>
      <c r="BG233">
        <f ca="1">_xlfn.XLOOKUP($X233,Return_flow_table!$A$4:$A$25,Return_flow_table!I$4:I$25)</f>
        <v>0</v>
      </c>
      <c r="BH233">
        <f ca="1">_xlfn.XLOOKUP($X233,Return_flow_table!$A$4:$A$25,Return_flow_table!J$4:J$25)</f>
        <v>0</v>
      </c>
      <c r="BI233">
        <f ca="1">_xlfn.XLOOKUP($X233,Return_flow_table!$A$4:$A$25,Return_flow_table!K$4:K$25)</f>
        <v>0</v>
      </c>
      <c r="BJ233">
        <f ca="1">_xlfn.XLOOKUP($X233,Return_flow_table!$A$4:$A$25,Return_flow_table!L$4:L$25)</f>
        <v>0</v>
      </c>
      <c r="BK233" s="2">
        <f ca="1">_xlfn.XLOOKUP($X233,Return_flow_table!$A$4:$A$25,Return_flow_table!M$4:M$25)</f>
        <v>0</v>
      </c>
    </row>
    <row r="234" spans="1:63" x14ac:dyDescent="0.3">
      <c r="A234" t="s">
        <v>422</v>
      </c>
      <c r="B234" t="s">
        <v>154</v>
      </c>
      <c r="C234" t="s">
        <v>99</v>
      </c>
      <c r="D234">
        <v>30</v>
      </c>
      <c r="E234" t="s">
        <v>100</v>
      </c>
      <c r="F234" t="s">
        <v>100</v>
      </c>
      <c r="G234" t="s">
        <v>423</v>
      </c>
      <c r="H234" s="41" t="s">
        <v>124</v>
      </c>
      <c r="I234">
        <f>_xlfn.XLOOKUP(B234,Use_Code_Ranking!$A$4:$A$23,Use_Code_Ranking!$B$4:$B$23,9999)</f>
        <v>5</v>
      </c>
      <c r="J234">
        <f t="shared" ca="1" si="54"/>
        <v>1</v>
      </c>
      <c r="K234">
        <f t="shared" ca="1" si="55"/>
        <v>1</v>
      </c>
      <c r="L234">
        <f t="shared" ca="1" si="56"/>
        <v>0</v>
      </c>
      <c r="M234">
        <f t="shared" ca="1" si="57"/>
        <v>0</v>
      </c>
      <c r="N234" t="str">
        <f t="shared" ca="1" si="64"/>
        <v/>
      </c>
      <c r="O234" t="str">
        <f t="shared" ca="1" si="65"/>
        <v/>
      </c>
      <c r="P234" t="str">
        <f t="shared" si="58"/>
        <v/>
      </c>
      <c r="Q234" t="str">
        <f t="shared" si="59"/>
        <v/>
      </c>
      <c r="R234" t="str">
        <f t="shared" si="60"/>
        <v/>
      </c>
      <c r="S234" t="str">
        <f t="shared" si="61"/>
        <v/>
      </c>
      <c r="U234" s="2" t="str">
        <f ca="1">IF(ISBLANK($T234),IF(S234="Irrigation","Irrigation",IF(R234="Irrigation","Irrigation",IF(Q234="Domestic","Domestic",IF(P234="Stockwatering","Stockwatering",IF(N234="IRRIGATION_AND_MUNICIPAL","Irrigation and Municipal",IF(O234="IRRIGATION_AND_DOMESTIC","Irrigation and Domestic Municipality",_xlfn.XLOOKUP(J234,Use_Code_Ranking!$B$4:$B$23,Use_Code_Ranking!$A$4:$A$23))))))),$T234)</f>
        <v>Irrigation</v>
      </c>
      <c r="W234" s="23" t="str">
        <f ca="1"/>
        <v>A015737</v>
      </c>
      <c r="X234" s="4" t="str">
        <f t="shared" ca="1" si="66"/>
        <v>Irrigation and Municipal</v>
      </c>
      <c r="Y234" t="str">
        <f t="shared" ca="1" si="62"/>
        <v>N</v>
      </c>
      <c r="Z234" s="2" t="str">
        <f t="shared" ca="1" si="63"/>
        <v>N</v>
      </c>
      <c r="AA234">
        <f t="shared" ca="1" si="67"/>
        <v>0</v>
      </c>
      <c r="AB234">
        <f t="shared" ca="1" si="67"/>
        <v>0</v>
      </c>
      <c r="AC234">
        <f t="shared" ca="1" si="67"/>
        <v>0</v>
      </c>
      <c r="AD234">
        <f t="shared" ca="1" si="67"/>
        <v>0</v>
      </c>
      <c r="AE234">
        <f t="shared" ca="1" si="68"/>
        <v>0</v>
      </c>
      <c r="AF234">
        <f t="shared" ca="1" si="68"/>
        <v>0</v>
      </c>
      <c r="AG234">
        <f t="shared" ca="1" si="69"/>
        <v>0</v>
      </c>
      <c r="AH234">
        <f t="shared" ca="1" si="68"/>
        <v>0</v>
      </c>
      <c r="AI234">
        <f t="shared" ca="1" si="71"/>
        <v>0</v>
      </c>
      <c r="AJ234">
        <f t="shared" ca="1" si="71"/>
        <v>0</v>
      </c>
      <c r="AK234">
        <f t="shared" ca="1" si="70"/>
        <v>0</v>
      </c>
      <c r="AL234">
        <f t="shared" ca="1" si="70"/>
        <v>0</v>
      </c>
      <c r="AM234" s="4" t="s">
        <v>103</v>
      </c>
      <c r="AZ234">
        <f ca="1">_xlfn.XLOOKUP($X234,Return_flow_table!$A$4:$A$25,Return_flow_table!B$4:B$25)</f>
        <v>0</v>
      </c>
      <c r="BA234">
        <f ca="1">_xlfn.XLOOKUP($X234,Return_flow_table!$A$4:$A$25,Return_flow_table!C$4:C$25)</f>
        <v>0</v>
      </c>
      <c r="BB234">
        <f ca="1">_xlfn.XLOOKUP($X234,Return_flow_table!$A$4:$A$25,Return_flow_table!D$4:D$25)</f>
        <v>0</v>
      </c>
      <c r="BC234">
        <f ca="1">_xlfn.XLOOKUP($X234,Return_flow_table!$A$4:$A$25,Return_flow_table!E$4:E$25)</f>
        <v>0</v>
      </c>
      <c r="BD234">
        <f ca="1">_xlfn.XLOOKUP($X234,Return_flow_table!$A$4:$A$25,Return_flow_table!F$4:F$25)</f>
        <v>0</v>
      </c>
      <c r="BE234">
        <f ca="1">_xlfn.XLOOKUP($X234,Return_flow_table!$A$4:$A$25,Return_flow_table!G$4:G$25)</f>
        <v>0</v>
      </c>
      <c r="BF234">
        <f ca="1">_xlfn.XLOOKUP($X234,Return_flow_table!$A$4:$A$25,Return_flow_table!H$4:H$25)</f>
        <v>0</v>
      </c>
      <c r="BG234">
        <f ca="1">_xlfn.XLOOKUP($X234,Return_flow_table!$A$4:$A$25,Return_flow_table!I$4:I$25)</f>
        <v>0</v>
      </c>
      <c r="BH234">
        <f ca="1">_xlfn.XLOOKUP($X234,Return_flow_table!$A$4:$A$25,Return_flow_table!J$4:J$25)</f>
        <v>0</v>
      </c>
      <c r="BI234">
        <f ca="1">_xlfn.XLOOKUP($X234,Return_flow_table!$A$4:$A$25,Return_flow_table!K$4:K$25)</f>
        <v>0</v>
      </c>
      <c r="BJ234">
        <f ca="1">_xlfn.XLOOKUP($X234,Return_flow_table!$A$4:$A$25,Return_flow_table!L$4:L$25)</f>
        <v>0</v>
      </c>
      <c r="BK234" s="2">
        <f ca="1">_xlfn.XLOOKUP($X234,Return_flow_table!$A$4:$A$25,Return_flow_table!M$4:M$25)</f>
        <v>0</v>
      </c>
    </row>
    <row r="235" spans="1:63" x14ac:dyDescent="0.3">
      <c r="A235" t="s">
        <v>424</v>
      </c>
      <c r="B235" t="s">
        <v>110</v>
      </c>
      <c r="C235" t="s">
        <v>99</v>
      </c>
      <c r="D235">
        <v>7.3</v>
      </c>
      <c r="E235" t="s">
        <v>100</v>
      </c>
      <c r="F235" t="s">
        <v>100</v>
      </c>
      <c r="G235" t="s">
        <v>425</v>
      </c>
      <c r="H235" s="41" t="s">
        <v>102</v>
      </c>
      <c r="I235">
        <f>_xlfn.XLOOKUP(B235,Use_Code_Ranking!$A$4:$A$23,Use_Code_Ranking!$B$4:$B$23,9999)</f>
        <v>3</v>
      </c>
      <c r="J235">
        <f t="shared" ca="1" si="54"/>
        <v>3</v>
      </c>
      <c r="K235">
        <f t="shared" ca="1" si="55"/>
        <v>0</v>
      </c>
      <c r="L235">
        <f t="shared" ca="1" si="56"/>
        <v>0</v>
      </c>
      <c r="M235">
        <f t="shared" ca="1" si="57"/>
        <v>0</v>
      </c>
      <c r="N235" t="str">
        <f t="shared" ca="1" si="64"/>
        <v/>
      </c>
      <c r="O235" t="str">
        <f t="shared" ca="1" si="65"/>
        <v/>
      </c>
      <c r="P235" t="str">
        <f t="shared" si="58"/>
        <v/>
      </c>
      <c r="Q235" t="str">
        <f t="shared" si="59"/>
        <v/>
      </c>
      <c r="R235" t="str">
        <f t="shared" si="60"/>
        <v/>
      </c>
      <c r="S235" t="str">
        <f t="shared" si="61"/>
        <v/>
      </c>
      <c r="U235" s="2" t="str">
        <f ca="1">IF(ISBLANK($T235),IF(S235="Irrigation","Irrigation",IF(R235="Irrigation","Irrigation",IF(Q235="Domestic","Domestic",IF(P235="Stockwatering","Stockwatering",IF(N235="IRRIGATION_AND_MUNICIPAL","Irrigation and Municipal",IF(O235="IRRIGATION_AND_DOMESTIC","Irrigation and Domestic Municipality",_xlfn.XLOOKUP(J235,Use_Code_Ranking!$B$4:$B$23,Use_Code_Ranking!$A$4:$A$23))))))),$T235)</f>
        <v>Domestic</v>
      </c>
      <c r="W235" s="23" t="str">
        <f ca="1"/>
        <v>A015743</v>
      </c>
      <c r="X235" s="4" t="str">
        <f t="shared" ca="1" si="66"/>
        <v>Irrigation</v>
      </c>
      <c r="Y235" t="str">
        <f t="shared" ca="1" si="62"/>
        <v>N</v>
      </c>
      <c r="Z235" s="2" t="str">
        <f t="shared" ca="1" si="63"/>
        <v>N</v>
      </c>
      <c r="AA235">
        <f t="shared" ca="1" si="67"/>
        <v>0</v>
      </c>
      <c r="AB235">
        <f t="shared" ca="1" si="67"/>
        <v>0</v>
      </c>
      <c r="AC235">
        <f t="shared" ca="1" si="67"/>
        <v>20</v>
      </c>
      <c r="AD235">
        <f t="shared" ca="1" si="67"/>
        <v>20</v>
      </c>
      <c r="AE235">
        <f t="shared" ca="1" si="68"/>
        <v>10</v>
      </c>
      <c r="AF235">
        <f t="shared" ca="1" si="68"/>
        <v>10</v>
      </c>
      <c r="AG235">
        <f t="shared" ca="1" si="69"/>
        <v>0</v>
      </c>
      <c r="AH235">
        <f t="shared" ca="1" si="68"/>
        <v>0</v>
      </c>
      <c r="AI235">
        <f t="shared" ca="1" si="71"/>
        <v>0</v>
      </c>
      <c r="AJ235">
        <f t="shared" ca="1" si="71"/>
        <v>20</v>
      </c>
      <c r="AK235">
        <f t="shared" ca="1" si="70"/>
        <v>20</v>
      </c>
      <c r="AL235">
        <f t="shared" ca="1" si="70"/>
        <v>0</v>
      </c>
      <c r="AM235" s="4" t="s">
        <v>103</v>
      </c>
      <c r="AZ235">
        <f ca="1">_xlfn.XLOOKUP($X235,Return_flow_table!$A$4:$A$25,Return_flow_table!B$4:B$25)</f>
        <v>0</v>
      </c>
      <c r="BA235">
        <f ca="1">_xlfn.XLOOKUP($X235,Return_flow_table!$A$4:$A$25,Return_flow_table!C$4:C$25)</f>
        <v>0</v>
      </c>
      <c r="BB235">
        <f ca="1">_xlfn.XLOOKUP($X235,Return_flow_table!$A$4:$A$25,Return_flow_table!D$4:D$25)</f>
        <v>20</v>
      </c>
      <c r="BC235">
        <f ca="1">_xlfn.XLOOKUP($X235,Return_flow_table!$A$4:$A$25,Return_flow_table!E$4:E$25)</f>
        <v>20</v>
      </c>
      <c r="BD235">
        <f ca="1">_xlfn.XLOOKUP($X235,Return_flow_table!$A$4:$A$25,Return_flow_table!F$4:F$25)</f>
        <v>10</v>
      </c>
      <c r="BE235">
        <f ca="1">_xlfn.XLOOKUP($X235,Return_flow_table!$A$4:$A$25,Return_flow_table!G$4:G$25)</f>
        <v>10</v>
      </c>
      <c r="BF235">
        <f ca="1">_xlfn.XLOOKUP($X235,Return_flow_table!$A$4:$A$25,Return_flow_table!H$4:H$25)</f>
        <v>0</v>
      </c>
      <c r="BG235">
        <f ca="1">_xlfn.XLOOKUP($X235,Return_flow_table!$A$4:$A$25,Return_flow_table!I$4:I$25)</f>
        <v>0</v>
      </c>
      <c r="BH235">
        <f ca="1">_xlfn.XLOOKUP($X235,Return_flow_table!$A$4:$A$25,Return_flow_table!J$4:J$25)</f>
        <v>0</v>
      </c>
      <c r="BI235">
        <f ca="1">_xlfn.XLOOKUP($X235,Return_flow_table!$A$4:$A$25,Return_flow_table!K$4:K$25)</f>
        <v>20</v>
      </c>
      <c r="BJ235">
        <f ca="1">_xlfn.XLOOKUP($X235,Return_flow_table!$A$4:$A$25,Return_flow_table!L$4:L$25)</f>
        <v>20</v>
      </c>
      <c r="BK235" s="2">
        <f ca="1">_xlfn.XLOOKUP($X235,Return_flow_table!$A$4:$A$25,Return_flow_table!M$4:M$25)</f>
        <v>0</v>
      </c>
    </row>
    <row r="236" spans="1:63" x14ac:dyDescent="0.3">
      <c r="A236" t="s">
        <v>424</v>
      </c>
      <c r="B236" t="s">
        <v>181</v>
      </c>
      <c r="C236" t="s">
        <v>99</v>
      </c>
      <c r="D236">
        <v>7.3</v>
      </c>
      <c r="E236" t="s">
        <v>100</v>
      </c>
      <c r="F236" t="s">
        <v>100</v>
      </c>
      <c r="G236" t="s">
        <v>425</v>
      </c>
      <c r="H236" s="41" t="s">
        <v>102</v>
      </c>
      <c r="I236">
        <f>_xlfn.XLOOKUP(B236,Use_Code_Ranking!$A$4:$A$23,Use_Code_Ranking!$B$4:$B$23,9999)</f>
        <v>9</v>
      </c>
      <c r="J236">
        <f t="shared" ca="1" si="54"/>
        <v>3</v>
      </c>
      <c r="K236">
        <f t="shared" ca="1" si="55"/>
        <v>0</v>
      </c>
      <c r="L236">
        <f t="shared" ca="1" si="56"/>
        <v>0</v>
      </c>
      <c r="M236">
        <f t="shared" ca="1" si="57"/>
        <v>0</v>
      </c>
      <c r="N236" t="str">
        <f t="shared" ca="1" si="64"/>
        <v/>
      </c>
      <c r="O236" t="str">
        <f t="shared" ca="1" si="65"/>
        <v/>
      </c>
      <c r="P236" t="str">
        <f t="shared" si="58"/>
        <v/>
      </c>
      <c r="Q236" t="str">
        <f t="shared" si="59"/>
        <v/>
      </c>
      <c r="R236" t="str">
        <f t="shared" si="60"/>
        <v/>
      </c>
      <c r="S236" t="str">
        <f t="shared" si="61"/>
        <v/>
      </c>
      <c r="U236" s="2" t="str">
        <f ca="1">IF(ISBLANK($T236),IF(S236="Irrigation","Irrigation",IF(R236="Irrigation","Irrigation",IF(Q236="Domestic","Domestic",IF(P236="Stockwatering","Stockwatering",IF(N236="IRRIGATION_AND_MUNICIPAL","Irrigation and Municipal",IF(O236="IRRIGATION_AND_DOMESTIC","Irrigation and Domestic Municipality",_xlfn.XLOOKUP(J236,Use_Code_Ranking!$B$4:$B$23,Use_Code_Ranking!$A$4:$A$23))))))),$T236)</f>
        <v>Domestic</v>
      </c>
      <c r="W236" s="23" t="str">
        <f ca="1"/>
        <v>A015759</v>
      </c>
      <c r="X236" s="4" t="str">
        <f t="shared" ca="1" si="66"/>
        <v>Irrigation</v>
      </c>
      <c r="Y236" t="str">
        <f t="shared" ca="1" si="62"/>
        <v>N</v>
      </c>
      <c r="Z236" s="2" t="str">
        <f t="shared" ca="1" si="63"/>
        <v>N</v>
      </c>
      <c r="AA236">
        <f t="shared" ca="1" si="67"/>
        <v>0</v>
      </c>
      <c r="AB236">
        <f t="shared" ca="1" si="67"/>
        <v>0</v>
      </c>
      <c r="AC236">
        <f t="shared" ca="1" si="67"/>
        <v>20</v>
      </c>
      <c r="AD236">
        <f t="shared" ca="1" si="67"/>
        <v>20</v>
      </c>
      <c r="AE236">
        <f t="shared" ca="1" si="68"/>
        <v>10</v>
      </c>
      <c r="AF236">
        <f t="shared" ca="1" si="68"/>
        <v>10</v>
      </c>
      <c r="AG236">
        <f t="shared" ca="1" si="69"/>
        <v>0</v>
      </c>
      <c r="AH236">
        <f t="shared" ca="1" si="68"/>
        <v>0</v>
      </c>
      <c r="AI236">
        <f t="shared" ca="1" si="71"/>
        <v>0</v>
      </c>
      <c r="AJ236">
        <f t="shared" ca="1" si="71"/>
        <v>20</v>
      </c>
      <c r="AK236">
        <f t="shared" ca="1" si="70"/>
        <v>20</v>
      </c>
      <c r="AL236">
        <f t="shared" ca="1" si="70"/>
        <v>0</v>
      </c>
      <c r="AM236" s="4" t="s">
        <v>103</v>
      </c>
      <c r="AZ236">
        <f ca="1">_xlfn.XLOOKUP($X236,Return_flow_table!$A$4:$A$25,Return_flow_table!B$4:B$25)</f>
        <v>0</v>
      </c>
      <c r="BA236">
        <f ca="1">_xlfn.XLOOKUP($X236,Return_flow_table!$A$4:$A$25,Return_flow_table!C$4:C$25)</f>
        <v>0</v>
      </c>
      <c r="BB236">
        <f ca="1">_xlfn.XLOOKUP($X236,Return_flow_table!$A$4:$A$25,Return_flow_table!D$4:D$25)</f>
        <v>20</v>
      </c>
      <c r="BC236">
        <f ca="1">_xlfn.XLOOKUP($X236,Return_flow_table!$A$4:$A$25,Return_flow_table!E$4:E$25)</f>
        <v>20</v>
      </c>
      <c r="BD236">
        <f ca="1">_xlfn.XLOOKUP($X236,Return_flow_table!$A$4:$A$25,Return_flow_table!F$4:F$25)</f>
        <v>10</v>
      </c>
      <c r="BE236">
        <f ca="1">_xlfn.XLOOKUP($X236,Return_flow_table!$A$4:$A$25,Return_flow_table!G$4:G$25)</f>
        <v>10</v>
      </c>
      <c r="BF236">
        <f ca="1">_xlfn.XLOOKUP($X236,Return_flow_table!$A$4:$A$25,Return_flow_table!H$4:H$25)</f>
        <v>0</v>
      </c>
      <c r="BG236">
        <f ca="1">_xlfn.XLOOKUP($X236,Return_flow_table!$A$4:$A$25,Return_flow_table!I$4:I$25)</f>
        <v>0</v>
      </c>
      <c r="BH236">
        <f ca="1">_xlfn.XLOOKUP($X236,Return_flow_table!$A$4:$A$25,Return_flow_table!J$4:J$25)</f>
        <v>0</v>
      </c>
      <c r="BI236">
        <f ca="1">_xlfn.XLOOKUP($X236,Return_flow_table!$A$4:$A$25,Return_flow_table!K$4:K$25)</f>
        <v>20</v>
      </c>
      <c r="BJ236">
        <f ca="1">_xlfn.XLOOKUP($X236,Return_flow_table!$A$4:$A$25,Return_flow_table!L$4:L$25)</f>
        <v>20</v>
      </c>
      <c r="BK236" s="2">
        <f ca="1">_xlfn.XLOOKUP($X236,Return_flow_table!$A$4:$A$25,Return_flow_table!M$4:M$25)</f>
        <v>0</v>
      </c>
    </row>
    <row r="237" spans="1:63" x14ac:dyDescent="0.3">
      <c r="A237" t="s">
        <v>426</v>
      </c>
      <c r="B237" t="s">
        <v>154</v>
      </c>
      <c r="C237" t="s">
        <v>99</v>
      </c>
      <c r="D237">
        <v>13.5</v>
      </c>
      <c r="E237" t="s">
        <v>100</v>
      </c>
      <c r="F237" t="s">
        <v>100</v>
      </c>
      <c r="G237" t="s">
        <v>427</v>
      </c>
      <c r="H237" s="41" t="s">
        <v>118</v>
      </c>
      <c r="I237">
        <f>_xlfn.XLOOKUP(B237,Use_Code_Ranking!$A$4:$A$23,Use_Code_Ranking!$B$4:$B$23,9999)</f>
        <v>5</v>
      </c>
      <c r="J237">
        <f t="shared" ca="1" si="54"/>
        <v>5</v>
      </c>
      <c r="K237">
        <f t="shared" ca="1" si="55"/>
        <v>0</v>
      </c>
      <c r="L237">
        <f t="shared" ca="1" si="56"/>
        <v>0</v>
      </c>
      <c r="M237">
        <f t="shared" ca="1" si="57"/>
        <v>0</v>
      </c>
      <c r="N237" t="str">
        <f t="shared" ca="1" si="64"/>
        <v/>
      </c>
      <c r="O237" t="str">
        <f t="shared" ca="1" si="65"/>
        <v/>
      </c>
      <c r="P237" t="str">
        <f t="shared" si="58"/>
        <v/>
      </c>
      <c r="Q237" t="str">
        <f t="shared" si="59"/>
        <v/>
      </c>
      <c r="R237" t="str">
        <f t="shared" si="60"/>
        <v/>
      </c>
      <c r="S237" t="str">
        <f t="shared" si="61"/>
        <v/>
      </c>
      <c r="U237" s="2" t="str">
        <f ca="1">IF(ISBLANK($T237),IF(S237="Irrigation","Irrigation",IF(R237="Irrigation","Irrigation",IF(Q237="Domestic","Domestic",IF(P237="Stockwatering","Stockwatering",IF(N237="IRRIGATION_AND_MUNICIPAL","Irrigation and Municipal",IF(O237="IRRIGATION_AND_DOMESTIC","Irrigation and Domestic Municipality",_xlfn.XLOOKUP(J237,Use_Code_Ranking!$B$4:$B$23,Use_Code_Ranking!$A$4:$A$23))))))),$T237)</f>
        <v>Stockwatering</v>
      </c>
      <c r="W237" s="23" t="str">
        <f ca="1"/>
        <v>A015779</v>
      </c>
      <c r="X237" s="4" t="str">
        <f t="shared" ca="1" si="66"/>
        <v>Recreational</v>
      </c>
      <c r="Y237" t="str">
        <f t="shared" ca="1" si="62"/>
        <v>Y</v>
      </c>
      <c r="Z237" s="2" t="str">
        <f t="shared" ca="1" si="63"/>
        <v>N</v>
      </c>
      <c r="AA237">
        <f t="shared" ca="1" si="67"/>
        <v>100</v>
      </c>
      <c r="AB237">
        <f t="shared" ca="1" si="67"/>
        <v>100</v>
      </c>
      <c r="AC237">
        <f t="shared" ca="1" si="67"/>
        <v>100</v>
      </c>
      <c r="AD237">
        <f t="shared" ca="1" si="67"/>
        <v>100</v>
      </c>
      <c r="AE237">
        <f t="shared" ca="1" si="68"/>
        <v>100</v>
      </c>
      <c r="AF237">
        <f t="shared" ca="1" si="68"/>
        <v>100</v>
      </c>
      <c r="AG237">
        <f t="shared" ca="1" si="69"/>
        <v>100</v>
      </c>
      <c r="AH237">
        <f t="shared" ca="1" si="68"/>
        <v>100</v>
      </c>
      <c r="AI237">
        <f t="shared" ca="1" si="71"/>
        <v>100</v>
      </c>
      <c r="AJ237">
        <f t="shared" ca="1" si="71"/>
        <v>100</v>
      </c>
      <c r="AK237">
        <f t="shared" ca="1" si="70"/>
        <v>100</v>
      </c>
      <c r="AL237">
        <f t="shared" ca="1" si="70"/>
        <v>100</v>
      </c>
      <c r="AM237" s="4" t="s">
        <v>103</v>
      </c>
      <c r="AZ237">
        <f ca="1">_xlfn.XLOOKUP($X237,Return_flow_table!$A$4:$A$25,Return_flow_table!B$4:B$25)</f>
        <v>100</v>
      </c>
      <c r="BA237">
        <f ca="1">_xlfn.XLOOKUP($X237,Return_flow_table!$A$4:$A$25,Return_flow_table!C$4:C$25)</f>
        <v>100</v>
      </c>
      <c r="BB237">
        <f ca="1">_xlfn.XLOOKUP($X237,Return_flow_table!$A$4:$A$25,Return_flow_table!D$4:D$25)</f>
        <v>100</v>
      </c>
      <c r="BC237">
        <f ca="1">_xlfn.XLOOKUP($X237,Return_flow_table!$A$4:$A$25,Return_flow_table!E$4:E$25)</f>
        <v>100</v>
      </c>
      <c r="BD237">
        <f ca="1">_xlfn.XLOOKUP($X237,Return_flow_table!$A$4:$A$25,Return_flow_table!F$4:F$25)</f>
        <v>100</v>
      </c>
      <c r="BE237">
        <f ca="1">_xlfn.XLOOKUP($X237,Return_flow_table!$A$4:$A$25,Return_flow_table!G$4:G$25)</f>
        <v>100</v>
      </c>
      <c r="BF237">
        <f ca="1">_xlfn.XLOOKUP($X237,Return_flow_table!$A$4:$A$25,Return_flow_table!H$4:H$25)</f>
        <v>100</v>
      </c>
      <c r="BG237">
        <f ca="1">_xlfn.XLOOKUP($X237,Return_flow_table!$A$4:$A$25,Return_flow_table!I$4:I$25)</f>
        <v>100</v>
      </c>
      <c r="BH237">
        <f ca="1">_xlfn.XLOOKUP($X237,Return_flow_table!$A$4:$A$25,Return_flow_table!J$4:J$25)</f>
        <v>100</v>
      </c>
      <c r="BI237">
        <f ca="1">_xlfn.XLOOKUP($X237,Return_flow_table!$A$4:$A$25,Return_flow_table!K$4:K$25)</f>
        <v>100</v>
      </c>
      <c r="BJ237">
        <f ca="1">_xlfn.XLOOKUP($X237,Return_flow_table!$A$4:$A$25,Return_flow_table!L$4:L$25)</f>
        <v>100</v>
      </c>
      <c r="BK237" s="2">
        <f ca="1">_xlfn.XLOOKUP($X237,Return_flow_table!$A$4:$A$25,Return_flow_table!M$4:M$25)</f>
        <v>100</v>
      </c>
    </row>
    <row r="238" spans="1:63" x14ac:dyDescent="0.3">
      <c r="A238" t="s">
        <v>426</v>
      </c>
      <c r="B238" t="s">
        <v>181</v>
      </c>
      <c r="C238" t="s">
        <v>99</v>
      </c>
      <c r="D238">
        <v>13.5</v>
      </c>
      <c r="E238" t="s">
        <v>100</v>
      </c>
      <c r="F238" t="s">
        <v>100</v>
      </c>
      <c r="G238" t="s">
        <v>427</v>
      </c>
      <c r="H238" s="41" t="s">
        <v>118</v>
      </c>
      <c r="I238">
        <f>_xlfn.XLOOKUP(B238,Use_Code_Ranking!$A$4:$A$23,Use_Code_Ranking!$B$4:$B$23,9999)</f>
        <v>9</v>
      </c>
      <c r="J238">
        <f t="shared" ca="1" si="54"/>
        <v>5</v>
      </c>
      <c r="K238">
        <f t="shared" ca="1" si="55"/>
        <v>0</v>
      </c>
      <c r="L238">
        <f t="shared" ca="1" si="56"/>
        <v>0</v>
      </c>
      <c r="M238">
        <f t="shared" ca="1" si="57"/>
        <v>0</v>
      </c>
      <c r="N238" t="str">
        <f t="shared" ca="1" si="64"/>
        <v/>
      </c>
      <c r="O238" t="str">
        <f t="shared" ca="1" si="65"/>
        <v/>
      </c>
      <c r="P238" t="str">
        <f t="shared" si="58"/>
        <v/>
      </c>
      <c r="Q238" t="str">
        <f t="shared" si="59"/>
        <v/>
      </c>
      <c r="R238" t="str">
        <f t="shared" si="60"/>
        <v/>
      </c>
      <c r="S238" t="str">
        <f t="shared" si="61"/>
        <v/>
      </c>
      <c r="U238" s="2" t="str">
        <f ca="1">IF(ISBLANK($T238),IF(S238="Irrigation","Irrigation",IF(R238="Irrigation","Irrigation",IF(Q238="Domestic","Domestic",IF(P238="Stockwatering","Stockwatering",IF(N238="IRRIGATION_AND_MUNICIPAL","Irrigation and Municipal",IF(O238="IRRIGATION_AND_DOMESTIC","Irrigation and Domestic Municipality",_xlfn.XLOOKUP(J238,Use_Code_Ranking!$B$4:$B$23,Use_Code_Ranking!$A$4:$A$23))))))),$T238)</f>
        <v>Stockwatering</v>
      </c>
      <c r="W238" s="23" t="str">
        <f ca="1"/>
        <v>A015780</v>
      </c>
      <c r="X238" s="4" t="str">
        <f t="shared" ca="1" si="66"/>
        <v>Irrigation</v>
      </c>
      <c r="Y238" t="str">
        <f t="shared" ca="1" si="62"/>
        <v>N</v>
      </c>
      <c r="Z238" s="2" t="str">
        <f t="shared" ca="1" si="63"/>
        <v>N</v>
      </c>
      <c r="AA238">
        <f t="shared" ca="1" si="67"/>
        <v>0</v>
      </c>
      <c r="AB238">
        <f t="shared" ca="1" si="67"/>
        <v>0</v>
      </c>
      <c r="AC238">
        <f t="shared" ca="1" si="67"/>
        <v>20</v>
      </c>
      <c r="AD238">
        <f t="shared" ca="1" si="67"/>
        <v>20</v>
      </c>
      <c r="AE238">
        <f t="shared" ca="1" si="68"/>
        <v>10</v>
      </c>
      <c r="AF238">
        <f t="shared" ca="1" si="68"/>
        <v>10</v>
      </c>
      <c r="AG238">
        <f t="shared" ca="1" si="69"/>
        <v>0</v>
      </c>
      <c r="AH238">
        <f t="shared" ca="1" si="68"/>
        <v>0</v>
      </c>
      <c r="AI238">
        <f t="shared" ca="1" si="71"/>
        <v>0</v>
      </c>
      <c r="AJ238">
        <f t="shared" ca="1" si="71"/>
        <v>20</v>
      </c>
      <c r="AK238">
        <f t="shared" ca="1" si="70"/>
        <v>20</v>
      </c>
      <c r="AL238">
        <f t="shared" ca="1" si="70"/>
        <v>0</v>
      </c>
      <c r="AM238" s="4" t="s">
        <v>103</v>
      </c>
      <c r="AZ238">
        <f ca="1">_xlfn.XLOOKUP($X238,Return_flow_table!$A$4:$A$25,Return_flow_table!B$4:B$25)</f>
        <v>0</v>
      </c>
      <c r="BA238">
        <f ca="1">_xlfn.XLOOKUP($X238,Return_flow_table!$A$4:$A$25,Return_flow_table!C$4:C$25)</f>
        <v>0</v>
      </c>
      <c r="BB238">
        <f ca="1">_xlfn.XLOOKUP($X238,Return_flow_table!$A$4:$A$25,Return_flow_table!D$4:D$25)</f>
        <v>20</v>
      </c>
      <c r="BC238">
        <f ca="1">_xlfn.XLOOKUP($X238,Return_flow_table!$A$4:$A$25,Return_flow_table!E$4:E$25)</f>
        <v>20</v>
      </c>
      <c r="BD238">
        <f ca="1">_xlfn.XLOOKUP($X238,Return_flow_table!$A$4:$A$25,Return_flow_table!F$4:F$25)</f>
        <v>10</v>
      </c>
      <c r="BE238">
        <f ca="1">_xlfn.XLOOKUP($X238,Return_flow_table!$A$4:$A$25,Return_flow_table!G$4:G$25)</f>
        <v>10</v>
      </c>
      <c r="BF238">
        <f ca="1">_xlfn.XLOOKUP($X238,Return_flow_table!$A$4:$A$25,Return_flow_table!H$4:H$25)</f>
        <v>0</v>
      </c>
      <c r="BG238">
        <f ca="1">_xlfn.XLOOKUP($X238,Return_flow_table!$A$4:$A$25,Return_flow_table!I$4:I$25)</f>
        <v>0</v>
      </c>
      <c r="BH238">
        <f ca="1">_xlfn.XLOOKUP($X238,Return_flow_table!$A$4:$A$25,Return_flow_table!J$4:J$25)</f>
        <v>0</v>
      </c>
      <c r="BI238">
        <f ca="1">_xlfn.XLOOKUP($X238,Return_flow_table!$A$4:$A$25,Return_flow_table!K$4:K$25)</f>
        <v>20</v>
      </c>
      <c r="BJ238">
        <f ca="1">_xlfn.XLOOKUP($X238,Return_flow_table!$A$4:$A$25,Return_flow_table!L$4:L$25)</f>
        <v>20</v>
      </c>
      <c r="BK238" s="2">
        <f ca="1">_xlfn.XLOOKUP($X238,Return_flow_table!$A$4:$A$25,Return_flow_table!M$4:M$25)</f>
        <v>0</v>
      </c>
    </row>
    <row r="239" spans="1:63" x14ac:dyDescent="0.3">
      <c r="A239" t="s">
        <v>428</v>
      </c>
      <c r="B239" t="s">
        <v>98</v>
      </c>
      <c r="C239" t="s">
        <v>99</v>
      </c>
      <c r="D239">
        <v>204.7</v>
      </c>
      <c r="E239" t="s">
        <v>100</v>
      </c>
      <c r="F239" t="s">
        <v>100</v>
      </c>
      <c r="G239" t="s">
        <v>429</v>
      </c>
      <c r="H239" s="41" t="s">
        <v>102</v>
      </c>
      <c r="I239">
        <f>_xlfn.XLOOKUP(B239,Use_Code_Ranking!$A$4:$A$23,Use_Code_Ranking!$B$4:$B$23,9999)</f>
        <v>1</v>
      </c>
      <c r="J239">
        <f t="shared" ca="1" si="54"/>
        <v>1</v>
      </c>
      <c r="K239">
        <f t="shared" ca="1" si="55"/>
        <v>1</v>
      </c>
      <c r="L239">
        <f t="shared" ca="1" si="56"/>
        <v>0</v>
      </c>
      <c r="M239">
        <f t="shared" ca="1" si="57"/>
        <v>0</v>
      </c>
      <c r="N239" t="str">
        <f t="shared" ca="1" si="64"/>
        <v/>
      </c>
      <c r="O239" t="str">
        <f t="shared" ca="1" si="65"/>
        <v/>
      </c>
      <c r="P239" t="str">
        <f t="shared" si="58"/>
        <v/>
      </c>
      <c r="Q239" t="str">
        <f t="shared" si="59"/>
        <v/>
      </c>
      <c r="R239" t="str">
        <f t="shared" si="60"/>
        <v/>
      </c>
      <c r="S239" t="str">
        <f t="shared" si="61"/>
        <v/>
      </c>
      <c r="U239" s="2" t="str">
        <f ca="1">IF(ISBLANK($T239),IF(S239="Irrigation","Irrigation",IF(R239="Irrigation","Irrigation",IF(Q239="Domestic","Domestic",IF(P239="Stockwatering","Stockwatering",IF(N239="IRRIGATION_AND_MUNICIPAL","Irrigation and Municipal",IF(O239="IRRIGATION_AND_DOMESTIC","Irrigation and Domestic Municipality",_xlfn.XLOOKUP(J239,Use_Code_Ranking!$B$4:$B$23,Use_Code_Ranking!$A$4:$A$23))))))),$T239)</f>
        <v>Irrigation</v>
      </c>
      <c r="W239" s="23" t="str">
        <f ca="1"/>
        <v>A015781</v>
      </c>
      <c r="X239" s="4" t="str">
        <f t="shared" ca="1" si="66"/>
        <v>Irrigation</v>
      </c>
      <c r="Y239" t="str">
        <f t="shared" ca="1" si="62"/>
        <v>N</v>
      </c>
      <c r="Z239" s="2" t="str">
        <f t="shared" ca="1" si="63"/>
        <v>N</v>
      </c>
      <c r="AA239">
        <f t="shared" ca="1" si="67"/>
        <v>0</v>
      </c>
      <c r="AB239">
        <f t="shared" ca="1" si="67"/>
        <v>0</v>
      </c>
      <c r="AC239">
        <f t="shared" ca="1" si="67"/>
        <v>20</v>
      </c>
      <c r="AD239">
        <f t="shared" ca="1" si="67"/>
        <v>20</v>
      </c>
      <c r="AE239">
        <f t="shared" ca="1" si="68"/>
        <v>10</v>
      </c>
      <c r="AF239">
        <f t="shared" ca="1" si="68"/>
        <v>10</v>
      </c>
      <c r="AG239">
        <f t="shared" ca="1" si="69"/>
        <v>0</v>
      </c>
      <c r="AH239">
        <f t="shared" ca="1" si="68"/>
        <v>0</v>
      </c>
      <c r="AI239">
        <f t="shared" ca="1" si="71"/>
        <v>0</v>
      </c>
      <c r="AJ239">
        <f t="shared" ca="1" si="71"/>
        <v>20</v>
      </c>
      <c r="AK239">
        <f t="shared" ca="1" si="70"/>
        <v>20</v>
      </c>
      <c r="AL239">
        <f t="shared" ca="1" si="70"/>
        <v>0</v>
      </c>
      <c r="AM239" s="4" t="s">
        <v>103</v>
      </c>
      <c r="AZ239">
        <f ca="1">_xlfn.XLOOKUP($X239,Return_flow_table!$A$4:$A$25,Return_flow_table!B$4:B$25)</f>
        <v>0</v>
      </c>
      <c r="BA239">
        <f ca="1">_xlfn.XLOOKUP($X239,Return_flow_table!$A$4:$A$25,Return_flow_table!C$4:C$25)</f>
        <v>0</v>
      </c>
      <c r="BB239">
        <f ca="1">_xlfn.XLOOKUP($X239,Return_flow_table!$A$4:$A$25,Return_flow_table!D$4:D$25)</f>
        <v>20</v>
      </c>
      <c r="BC239">
        <f ca="1">_xlfn.XLOOKUP($X239,Return_flow_table!$A$4:$A$25,Return_flow_table!E$4:E$25)</f>
        <v>20</v>
      </c>
      <c r="BD239">
        <f ca="1">_xlfn.XLOOKUP($X239,Return_flow_table!$A$4:$A$25,Return_flow_table!F$4:F$25)</f>
        <v>10</v>
      </c>
      <c r="BE239">
        <f ca="1">_xlfn.XLOOKUP($X239,Return_flow_table!$A$4:$A$25,Return_flow_table!G$4:G$25)</f>
        <v>10</v>
      </c>
      <c r="BF239">
        <f ca="1">_xlfn.XLOOKUP($X239,Return_flow_table!$A$4:$A$25,Return_flow_table!H$4:H$25)</f>
        <v>0</v>
      </c>
      <c r="BG239">
        <f ca="1">_xlfn.XLOOKUP($X239,Return_flow_table!$A$4:$A$25,Return_flow_table!I$4:I$25)</f>
        <v>0</v>
      </c>
      <c r="BH239">
        <f ca="1">_xlfn.XLOOKUP($X239,Return_flow_table!$A$4:$A$25,Return_flow_table!J$4:J$25)</f>
        <v>0</v>
      </c>
      <c r="BI239">
        <f ca="1">_xlfn.XLOOKUP($X239,Return_flow_table!$A$4:$A$25,Return_flow_table!K$4:K$25)</f>
        <v>20</v>
      </c>
      <c r="BJ239">
        <f ca="1">_xlfn.XLOOKUP($X239,Return_flow_table!$A$4:$A$25,Return_flow_table!L$4:L$25)</f>
        <v>20</v>
      </c>
      <c r="BK239" s="2">
        <f ca="1">_xlfn.XLOOKUP($X239,Return_flow_table!$A$4:$A$25,Return_flow_table!M$4:M$25)</f>
        <v>0</v>
      </c>
    </row>
    <row r="240" spans="1:63" x14ac:dyDescent="0.3">
      <c r="A240" t="s">
        <v>430</v>
      </c>
      <c r="B240" t="s">
        <v>98</v>
      </c>
      <c r="C240" t="s">
        <v>99</v>
      </c>
      <c r="D240">
        <v>21.4</v>
      </c>
      <c r="E240" t="s">
        <v>100</v>
      </c>
      <c r="F240" t="s">
        <v>100</v>
      </c>
      <c r="G240" t="s">
        <v>190</v>
      </c>
      <c r="H240" s="41" t="s">
        <v>106</v>
      </c>
      <c r="I240">
        <f>_xlfn.XLOOKUP(B240,Use_Code_Ranking!$A$4:$A$23,Use_Code_Ranking!$B$4:$B$23,9999)</f>
        <v>1</v>
      </c>
      <c r="J240">
        <f t="shared" ca="1" si="54"/>
        <v>1</v>
      </c>
      <c r="K240">
        <f t="shared" ca="1" si="55"/>
        <v>1</v>
      </c>
      <c r="L240">
        <f t="shared" ca="1" si="56"/>
        <v>0</v>
      </c>
      <c r="M240">
        <f t="shared" ca="1" si="57"/>
        <v>0</v>
      </c>
      <c r="N240" t="str">
        <f t="shared" ca="1" si="64"/>
        <v/>
      </c>
      <c r="O240" t="str">
        <f t="shared" ca="1" si="65"/>
        <v/>
      </c>
      <c r="P240" t="str">
        <f t="shared" si="58"/>
        <v/>
      </c>
      <c r="Q240" t="str">
        <f t="shared" si="59"/>
        <v/>
      </c>
      <c r="R240" t="str">
        <f t="shared" si="60"/>
        <v/>
      </c>
      <c r="S240" t="str">
        <f t="shared" si="61"/>
        <v/>
      </c>
      <c r="U240" s="2" t="str">
        <f ca="1">IF(ISBLANK($T240),IF(S240="Irrigation","Irrigation",IF(R240="Irrigation","Irrigation",IF(Q240="Domestic","Domestic",IF(P240="Stockwatering","Stockwatering",IF(N240="IRRIGATION_AND_MUNICIPAL","Irrigation and Municipal",IF(O240="IRRIGATION_AND_DOMESTIC","Irrigation and Domestic Municipality",_xlfn.XLOOKUP(J240,Use_Code_Ranking!$B$4:$B$23,Use_Code_Ranking!$A$4:$A$23))))))),$T240)</f>
        <v>Irrigation</v>
      </c>
      <c r="W240" s="23" t="str">
        <f ca="1"/>
        <v>A015782</v>
      </c>
      <c r="X240" s="4" t="str">
        <f t="shared" ca="1" si="66"/>
        <v>Irrigation</v>
      </c>
      <c r="Y240" t="str">
        <f t="shared" ca="1" si="62"/>
        <v>N</v>
      </c>
      <c r="Z240" s="2" t="str">
        <f t="shared" ca="1" si="63"/>
        <v>N</v>
      </c>
      <c r="AA240">
        <f t="shared" ca="1" si="67"/>
        <v>0</v>
      </c>
      <c r="AB240">
        <f t="shared" ca="1" si="67"/>
        <v>0</v>
      </c>
      <c r="AC240">
        <f t="shared" ca="1" si="67"/>
        <v>20</v>
      </c>
      <c r="AD240">
        <f t="shared" ca="1" si="67"/>
        <v>20</v>
      </c>
      <c r="AE240">
        <f t="shared" ca="1" si="68"/>
        <v>10</v>
      </c>
      <c r="AF240">
        <f t="shared" ca="1" si="68"/>
        <v>10</v>
      </c>
      <c r="AG240">
        <f t="shared" ca="1" si="69"/>
        <v>0</v>
      </c>
      <c r="AH240">
        <f t="shared" ca="1" si="68"/>
        <v>0</v>
      </c>
      <c r="AI240">
        <f t="shared" ca="1" si="71"/>
        <v>0</v>
      </c>
      <c r="AJ240">
        <f t="shared" ca="1" si="71"/>
        <v>20</v>
      </c>
      <c r="AK240">
        <f t="shared" ca="1" si="70"/>
        <v>20</v>
      </c>
      <c r="AL240">
        <f t="shared" ca="1" si="70"/>
        <v>0</v>
      </c>
      <c r="AM240" s="4" t="s">
        <v>103</v>
      </c>
      <c r="AZ240">
        <f ca="1">_xlfn.XLOOKUP($X240,Return_flow_table!$A$4:$A$25,Return_flow_table!B$4:B$25)</f>
        <v>0</v>
      </c>
      <c r="BA240">
        <f ca="1">_xlfn.XLOOKUP($X240,Return_flow_table!$A$4:$A$25,Return_flow_table!C$4:C$25)</f>
        <v>0</v>
      </c>
      <c r="BB240">
        <f ca="1">_xlfn.XLOOKUP($X240,Return_flow_table!$A$4:$A$25,Return_flow_table!D$4:D$25)</f>
        <v>20</v>
      </c>
      <c r="BC240">
        <f ca="1">_xlfn.XLOOKUP($X240,Return_flow_table!$A$4:$A$25,Return_flow_table!E$4:E$25)</f>
        <v>20</v>
      </c>
      <c r="BD240">
        <f ca="1">_xlfn.XLOOKUP($X240,Return_flow_table!$A$4:$A$25,Return_flow_table!F$4:F$25)</f>
        <v>10</v>
      </c>
      <c r="BE240">
        <f ca="1">_xlfn.XLOOKUP($X240,Return_flow_table!$A$4:$A$25,Return_flow_table!G$4:G$25)</f>
        <v>10</v>
      </c>
      <c r="BF240">
        <f ca="1">_xlfn.XLOOKUP($X240,Return_flow_table!$A$4:$A$25,Return_flow_table!H$4:H$25)</f>
        <v>0</v>
      </c>
      <c r="BG240">
        <f ca="1">_xlfn.XLOOKUP($X240,Return_flow_table!$A$4:$A$25,Return_flow_table!I$4:I$25)</f>
        <v>0</v>
      </c>
      <c r="BH240">
        <f ca="1">_xlfn.XLOOKUP($X240,Return_flow_table!$A$4:$A$25,Return_flow_table!J$4:J$25)</f>
        <v>0</v>
      </c>
      <c r="BI240">
        <f ca="1">_xlfn.XLOOKUP($X240,Return_flow_table!$A$4:$A$25,Return_flow_table!K$4:K$25)</f>
        <v>20</v>
      </c>
      <c r="BJ240">
        <f ca="1">_xlfn.XLOOKUP($X240,Return_flow_table!$A$4:$A$25,Return_flow_table!L$4:L$25)</f>
        <v>20</v>
      </c>
      <c r="BK240" s="2">
        <f ca="1">_xlfn.XLOOKUP($X240,Return_flow_table!$A$4:$A$25,Return_flow_table!M$4:M$25)</f>
        <v>0</v>
      </c>
    </row>
    <row r="241" spans="1:63" x14ac:dyDescent="0.3">
      <c r="A241" t="s">
        <v>431</v>
      </c>
      <c r="B241" t="s">
        <v>98</v>
      </c>
      <c r="C241" t="s">
        <v>99</v>
      </c>
      <c r="D241">
        <v>105.5</v>
      </c>
      <c r="E241" t="s">
        <v>100</v>
      </c>
      <c r="F241" t="s">
        <v>100</v>
      </c>
      <c r="G241" t="s">
        <v>117</v>
      </c>
      <c r="H241" s="41" t="s">
        <v>118</v>
      </c>
      <c r="I241">
        <f>_xlfn.XLOOKUP(B241,Use_Code_Ranking!$A$4:$A$23,Use_Code_Ranking!$B$4:$B$23,9999)</f>
        <v>1</v>
      </c>
      <c r="J241">
        <f t="shared" ca="1" si="54"/>
        <v>1</v>
      </c>
      <c r="K241">
        <f t="shared" ca="1" si="55"/>
        <v>1</v>
      </c>
      <c r="L241">
        <f t="shared" ca="1" si="56"/>
        <v>0</v>
      </c>
      <c r="M241">
        <f t="shared" ca="1" si="57"/>
        <v>0</v>
      </c>
      <c r="N241" t="str">
        <f t="shared" ca="1" si="64"/>
        <v/>
      </c>
      <c r="O241" t="str">
        <f t="shared" ca="1" si="65"/>
        <v/>
      </c>
      <c r="P241" t="str">
        <f t="shared" si="58"/>
        <v/>
      </c>
      <c r="Q241" t="str">
        <f t="shared" si="59"/>
        <v/>
      </c>
      <c r="R241" t="str">
        <f t="shared" si="60"/>
        <v/>
      </c>
      <c r="S241" t="str">
        <f t="shared" si="61"/>
        <v/>
      </c>
      <c r="U241" s="2" t="str">
        <f ca="1">IF(ISBLANK($T241),IF(S241="Irrigation","Irrigation",IF(R241="Irrigation","Irrigation",IF(Q241="Domestic","Domestic",IF(P241="Stockwatering","Stockwatering",IF(N241="IRRIGATION_AND_MUNICIPAL","Irrigation and Municipal",IF(O241="IRRIGATION_AND_DOMESTIC","Irrigation and Domestic Municipality",_xlfn.XLOOKUP(J241,Use_Code_Ranking!$B$4:$B$23,Use_Code_Ranking!$A$4:$A$23))))))),$T241)</f>
        <v>Irrigation</v>
      </c>
      <c r="W241" s="23" t="str">
        <f ca="1"/>
        <v>A015854</v>
      </c>
      <c r="X241" s="4" t="str">
        <f t="shared" ca="1" si="66"/>
        <v>Irrigation</v>
      </c>
      <c r="Y241" t="str">
        <f t="shared" ca="1" si="62"/>
        <v>N</v>
      </c>
      <c r="Z241" s="2" t="str">
        <f t="shared" ca="1" si="63"/>
        <v>N</v>
      </c>
      <c r="AA241">
        <f t="shared" ca="1" si="67"/>
        <v>0</v>
      </c>
      <c r="AB241">
        <f t="shared" ca="1" si="67"/>
        <v>0</v>
      </c>
      <c r="AC241">
        <f t="shared" ca="1" si="67"/>
        <v>20</v>
      </c>
      <c r="AD241">
        <f t="shared" ca="1" si="67"/>
        <v>20</v>
      </c>
      <c r="AE241">
        <f t="shared" ca="1" si="68"/>
        <v>10</v>
      </c>
      <c r="AF241">
        <f t="shared" ca="1" si="68"/>
        <v>10</v>
      </c>
      <c r="AG241">
        <f t="shared" ca="1" si="69"/>
        <v>0</v>
      </c>
      <c r="AH241">
        <f t="shared" ca="1" si="68"/>
        <v>0</v>
      </c>
      <c r="AI241">
        <f t="shared" ca="1" si="71"/>
        <v>0</v>
      </c>
      <c r="AJ241">
        <f t="shared" ca="1" si="71"/>
        <v>20</v>
      </c>
      <c r="AK241">
        <f t="shared" ca="1" si="70"/>
        <v>20</v>
      </c>
      <c r="AL241">
        <f t="shared" ca="1" si="70"/>
        <v>0</v>
      </c>
      <c r="AM241" s="4" t="s">
        <v>103</v>
      </c>
      <c r="AZ241">
        <f ca="1">_xlfn.XLOOKUP($X241,Return_flow_table!$A$4:$A$25,Return_flow_table!B$4:B$25)</f>
        <v>0</v>
      </c>
      <c r="BA241">
        <f ca="1">_xlfn.XLOOKUP($X241,Return_flow_table!$A$4:$A$25,Return_flow_table!C$4:C$25)</f>
        <v>0</v>
      </c>
      <c r="BB241">
        <f ca="1">_xlfn.XLOOKUP($X241,Return_flow_table!$A$4:$A$25,Return_flow_table!D$4:D$25)</f>
        <v>20</v>
      </c>
      <c r="BC241">
        <f ca="1">_xlfn.XLOOKUP($X241,Return_flow_table!$A$4:$A$25,Return_flow_table!E$4:E$25)</f>
        <v>20</v>
      </c>
      <c r="BD241">
        <f ca="1">_xlfn.XLOOKUP($X241,Return_flow_table!$A$4:$A$25,Return_flow_table!F$4:F$25)</f>
        <v>10</v>
      </c>
      <c r="BE241">
        <f ca="1">_xlfn.XLOOKUP($X241,Return_flow_table!$A$4:$A$25,Return_flow_table!G$4:G$25)</f>
        <v>10</v>
      </c>
      <c r="BF241">
        <f ca="1">_xlfn.XLOOKUP($X241,Return_flow_table!$A$4:$A$25,Return_flow_table!H$4:H$25)</f>
        <v>0</v>
      </c>
      <c r="BG241">
        <f ca="1">_xlfn.XLOOKUP($X241,Return_flow_table!$A$4:$A$25,Return_flow_table!I$4:I$25)</f>
        <v>0</v>
      </c>
      <c r="BH241">
        <f ca="1">_xlfn.XLOOKUP($X241,Return_flow_table!$A$4:$A$25,Return_flow_table!J$4:J$25)</f>
        <v>0</v>
      </c>
      <c r="BI241">
        <f ca="1">_xlfn.XLOOKUP($X241,Return_flow_table!$A$4:$A$25,Return_flow_table!K$4:K$25)</f>
        <v>20</v>
      </c>
      <c r="BJ241">
        <f ca="1">_xlfn.XLOOKUP($X241,Return_flow_table!$A$4:$A$25,Return_flow_table!L$4:L$25)</f>
        <v>20</v>
      </c>
      <c r="BK241" s="2">
        <f ca="1">_xlfn.XLOOKUP($X241,Return_flow_table!$A$4:$A$25,Return_flow_table!M$4:M$25)</f>
        <v>0</v>
      </c>
    </row>
    <row r="242" spans="1:63" x14ac:dyDescent="0.3">
      <c r="A242" t="s">
        <v>432</v>
      </c>
      <c r="B242" t="s">
        <v>98</v>
      </c>
      <c r="C242" t="s">
        <v>99</v>
      </c>
      <c r="D242">
        <v>29.9</v>
      </c>
      <c r="E242" t="s">
        <v>100</v>
      </c>
      <c r="F242" t="s">
        <v>100</v>
      </c>
      <c r="G242" t="s">
        <v>240</v>
      </c>
      <c r="H242" s="41" t="s">
        <v>102</v>
      </c>
      <c r="I242">
        <f>_xlfn.XLOOKUP(B242,Use_Code_Ranking!$A$4:$A$23,Use_Code_Ranking!$B$4:$B$23,9999)</f>
        <v>1</v>
      </c>
      <c r="J242">
        <f t="shared" ca="1" si="54"/>
        <v>1</v>
      </c>
      <c r="K242">
        <f t="shared" ca="1" si="55"/>
        <v>1</v>
      </c>
      <c r="L242">
        <f t="shared" ca="1" si="56"/>
        <v>0</v>
      </c>
      <c r="M242">
        <f t="shared" ca="1" si="57"/>
        <v>0</v>
      </c>
      <c r="N242" t="str">
        <f t="shared" ca="1" si="64"/>
        <v/>
      </c>
      <c r="O242" t="str">
        <f t="shared" ca="1" si="65"/>
        <v/>
      </c>
      <c r="P242" t="str">
        <f t="shared" si="58"/>
        <v/>
      </c>
      <c r="Q242" t="str">
        <f t="shared" si="59"/>
        <v/>
      </c>
      <c r="R242" t="str">
        <f t="shared" si="60"/>
        <v/>
      </c>
      <c r="S242" t="str">
        <f t="shared" si="61"/>
        <v/>
      </c>
      <c r="U242" s="2" t="str">
        <f ca="1">IF(ISBLANK($T242),IF(S242="Irrigation","Irrigation",IF(R242="Irrigation","Irrigation",IF(Q242="Domestic","Domestic",IF(P242="Stockwatering","Stockwatering",IF(N242="IRRIGATION_AND_MUNICIPAL","Irrigation and Municipal",IF(O242="IRRIGATION_AND_DOMESTIC","Irrigation and Domestic Municipality",_xlfn.XLOOKUP(J242,Use_Code_Ranking!$B$4:$B$23,Use_Code_Ranking!$A$4:$A$23))))))),$T242)</f>
        <v>Irrigation</v>
      </c>
      <c r="W242" s="23" t="str">
        <f ca="1"/>
        <v>A015894</v>
      </c>
      <c r="X242" s="4" t="str">
        <f t="shared" ca="1" si="66"/>
        <v>Irrigation</v>
      </c>
      <c r="Y242" t="str">
        <f t="shared" ca="1" si="62"/>
        <v>N</v>
      </c>
      <c r="Z242" s="2" t="str">
        <f t="shared" ca="1" si="63"/>
        <v>N</v>
      </c>
      <c r="AA242">
        <f t="shared" ca="1" si="67"/>
        <v>0</v>
      </c>
      <c r="AB242">
        <f t="shared" ca="1" si="67"/>
        <v>0</v>
      </c>
      <c r="AC242">
        <f t="shared" ca="1" si="67"/>
        <v>20</v>
      </c>
      <c r="AD242">
        <f t="shared" ca="1" si="67"/>
        <v>20</v>
      </c>
      <c r="AE242">
        <f t="shared" ca="1" si="68"/>
        <v>10</v>
      </c>
      <c r="AF242">
        <f t="shared" ca="1" si="68"/>
        <v>10</v>
      </c>
      <c r="AG242">
        <f t="shared" ca="1" si="69"/>
        <v>0</v>
      </c>
      <c r="AH242">
        <f t="shared" ca="1" si="68"/>
        <v>0</v>
      </c>
      <c r="AI242">
        <f t="shared" ca="1" si="71"/>
        <v>0</v>
      </c>
      <c r="AJ242">
        <f t="shared" ca="1" si="71"/>
        <v>20</v>
      </c>
      <c r="AK242">
        <f t="shared" ca="1" si="70"/>
        <v>20</v>
      </c>
      <c r="AL242">
        <f t="shared" ca="1" si="70"/>
        <v>0</v>
      </c>
      <c r="AM242" s="4" t="s">
        <v>103</v>
      </c>
      <c r="AZ242">
        <f ca="1">_xlfn.XLOOKUP($X242,Return_flow_table!$A$4:$A$25,Return_flow_table!B$4:B$25)</f>
        <v>0</v>
      </c>
      <c r="BA242">
        <f ca="1">_xlfn.XLOOKUP($X242,Return_flow_table!$A$4:$A$25,Return_flow_table!C$4:C$25)</f>
        <v>0</v>
      </c>
      <c r="BB242">
        <f ca="1">_xlfn.XLOOKUP($X242,Return_flow_table!$A$4:$A$25,Return_flow_table!D$4:D$25)</f>
        <v>20</v>
      </c>
      <c r="BC242">
        <f ca="1">_xlfn.XLOOKUP($X242,Return_flow_table!$A$4:$A$25,Return_flow_table!E$4:E$25)</f>
        <v>20</v>
      </c>
      <c r="BD242">
        <f ca="1">_xlfn.XLOOKUP($X242,Return_flow_table!$A$4:$A$25,Return_flow_table!F$4:F$25)</f>
        <v>10</v>
      </c>
      <c r="BE242">
        <f ca="1">_xlfn.XLOOKUP($X242,Return_flow_table!$A$4:$A$25,Return_flow_table!G$4:G$25)</f>
        <v>10</v>
      </c>
      <c r="BF242">
        <f ca="1">_xlfn.XLOOKUP($X242,Return_flow_table!$A$4:$A$25,Return_flow_table!H$4:H$25)</f>
        <v>0</v>
      </c>
      <c r="BG242">
        <f ca="1">_xlfn.XLOOKUP($X242,Return_flow_table!$A$4:$A$25,Return_flow_table!I$4:I$25)</f>
        <v>0</v>
      </c>
      <c r="BH242">
        <f ca="1">_xlfn.XLOOKUP($X242,Return_flow_table!$A$4:$A$25,Return_flow_table!J$4:J$25)</f>
        <v>0</v>
      </c>
      <c r="BI242">
        <f ca="1">_xlfn.XLOOKUP($X242,Return_flow_table!$A$4:$A$25,Return_flow_table!K$4:K$25)</f>
        <v>20</v>
      </c>
      <c r="BJ242">
        <f ca="1">_xlfn.XLOOKUP($X242,Return_flow_table!$A$4:$A$25,Return_flow_table!L$4:L$25)</f>
        <v>20</v>
      </c>
      <c r="BK242" s="2">
        <f ca="1">_xlfn.XLOOKUP($X242,Return_flow_table!$A$4:$A$25,Return_flow_table!M$4:M$25)</f>
        <v>0</v>
      </c>
    </row>
    <row r="243" spans="1:63" x14ac:dyDescent="0.3">
      <c r="A243" t="s">
        <v>433</v>
      </c>
      <c r="B243" t="s">
        <v>98</v>
      </c>
      <c r="C243" t="s">
        <v>99</v>
      </c>
      <c r="D243">
        <v>88.2</v>
      </c>
      <c r="E243" t="s">
        <v>100</v>
      </c>
      <c r="F243" t="s">
        <v>100</v>
      </c>
      <c r="G243" t="s">
        <v>434</v>
      </c>
      <c r="H243" s="41" t="s">
        <v>124</v>
      </c>
      <c r="I243">
        <f>_xlfn.XLOOKUP(B243,Use_Code_Ranking!$A$4:$A$23,Use_Code_Ranking!$B$4:$B$23,9999)</f>
        <v>1</v>
      </c>
      <c r="J243">
        <f t="shared" ca="1" si="54"/>
        <v>1</v>
      </c>
      <c r="K243">
        <f t="shared" ca="1" si="55"/>
        <v>1</v>
      </c>
      <c r="L243">
        <f t="shared" ca="1" si="56"/>
        <v>0</v>
      </c>
      <c r="M243">
        <f t="shared" ca="1" si="57"/>
        <v>0</v>
      </c>
      <c r="N243" t="str">
        <f t="shared" ca="1" si="64"/>
        <v/>
      </c>
      <c r="O243" t="str">
        <f t="shared" ca="1" si="65"/>
        <v/>
      </c>
      <c r="P243" t="str">
        <f t="shared" si="58"/>
        <v/>
      </c>
      <c r="Q243" t="str">
        <f t="shared" si="59"/>
        <v/>
      </c>
      <c r="R243" t="str">
        <f t="shared" si="60"/>
        <v/>
      </c>
      <c r="S243" t="str">
        <f t="shared" si="61"/>
        <v/>
      </c>
      <c r="U243" s="2" t="str">
        <f ca="1">IF(ISBLANK($T243),IF(S243="Irrigation","Irrigation",IF(R243="Irrigation","Irrigation",IF(Q243="Domestic","Domestic",IF(P243="Stockwatering","Stockwatering",IF(N243="IRRIGATION_AND_MUNICIPAL","Irrigation and Municipal",IF(O243="IRRIGATION_AND_DOMESTIC","Irrigation and Domestic Municipality",_xlfn.XLOOKUP(J243,Use_Code_Ranking!$B$4:$B$23,Use_Code_Ranking!$A$4:$A$23))))))),$T243)</f>
        <v>Irrigation</v>
      </c>
      <c r="W243" s="23" t="str">
        <f ca="1"/>
        <v>A015947</v>
      </c>
      <c r="X243" s="4" t="str">
        <f t="shared" ca="1" si="66"/>
        <v>Irrigation</v>
      </c>
      <c r="Y243" t="str">
        <f t="shared" ca="1" si="62"/>
        <v>N</v>
      </c>
      <c r="Z243" s="2" t="str">
        <f t="shared" ca="1" si="63"/>
        <v>N</v>
      </c>
      <c r="AA243">
        <f t="shared" ca="1" si="67"/>
        <v>0</v>
      </c>
      <c r="AB243">
        <f t="shared" ca="1" si="67"/>
        <v>0</v>
      </c>
      <c r="AC243">
        <f t="shared" ca="1" si="67"/>
        <v>20</v>
      </c>
      <c r="AD243">
        <f t="shared" ca="1" si="67"/>
        <v>20</v>
      </c>
      <c r="AE243">
        <f t="shared" ca="1" si="68"/>
        <v>10</v>
      </c>
      <c r="AF243">
        <f t="shared" ca="1" si="68"/>
        <v>10</v>
      </c>
      <c r="AG243">
        <f t="shared" ca="1" si="69"/>
        <v>0</v>
      </c>
      <c r="AH243">
        <f t="shared" ca="1" si="68"/>
        <v>0</v>
      </c>
      <c r="AI243">
        <f t="shared" ca="1" si="71"/>
        <v>0</v>
      </c>
      <c r="AJ243">
        <f t="shared" ca="1" si="71"/>
        <v>20</v>
      </c>
      <c r="AK243">
        <f t="shared" ca="1" si="70"/>
        <v>20</v>
      </c>
      <c r="AL243">
        <f t="shared" ca="1" si="70"/>
        <v>0</v>
      </c>
      <c r="AM243" s="4" t="s">
        <v>103</v>
      </c>
      <c r="AZ243">
        <f ca="1">_xlfn.XLOOKUP($X243,Return_flow_table!$A$4:$A$25,Return_flow_table!B$4:B$25)</f>
        <v>0</v>
      </c>
      <c r="BA243">
        <f ca="1">_xlfn.XLOOKUP($X243,Return_flow_table!$A$4:$A$25,Return_flow_table!C$4:C$25)</f>
        <v>0</v>
      </c>
      <c r="BB243">
        <f ca="1">_xlfn.XLOOKUP($X243,Return_flow_table!$A$4:$A$25,Return_flow_table!D$4:D$25)</f>
        <v>20</v>
      </c>
      <c r="BC243">
        <f ca="1">_xlfn.XLOOKUP($X243,Return_flow_table!$A$4:$A$25,Return_flow_table!E$4:E$25)</f>
        <v>20</v>
      </c>
      <c r="BD243">
        <f ca="1">_xlfn.XLOOKUP($X243,Return_flow_table!$A$4:$A$25,Return_flow_table!F$4:F$25)</f>
        <v>10</v>
      </c>
      <c r="BE243">
        <f ca="1">_xlfn.XLOOKUP($X243,Return_flow_table!$A$4:$A$25,Return_flow_table!G$4:G$25)</f>
        <v>10</v>
      </c>
      <c r="BF243">
        <f ca="1">_xlfn.XLOOKUP($X243,Return_flow_table!$A$4:$A$25,Return_flow_table!H$4:H$25)</f>
        <v>0</v>
      </c>
      <c r="BG243">
        <f ca="1">_xlfn.XLOOKUP($X243,Return_flow_table!$A$4:$A$25,Return_flow_table!I$4:I$25)</f>
        <v>0</v>
      </c>
      <c r="BH243">
        <f ca="1">_xlfn.XLOOKUP($X243,Return_flow_table!$A$4:$A$25,Return_flow_table!J$4:J$25)</f>
        <v>0</v>
      </c>
      <c r="BI243">
        <f ca="1">_xlfn.XLOOKUP($X243,Return_flow_table!$A$4:$A$25,Return_flow_table!K$4:K$25)</f>
        <v>20</v>
      </c>
      <c r="BJ243">
        <f ca="1">_xlfn.XLOOKUP($X243,Return_flow_table!$A$4:$A$25,Return_flow_table!L$4:L$25)</f>
        <v>20</v>
      </c>
      <c r="BK243" s="2">
        <f ca="1">_xlfn.XLOOKUP($X243,Return_flow_table!$A$4:$A$25,Return_flow_table!M$4:M$25)</f>
        <v>0</v>
      </c>
    </row>
    <row r="244" spans="1:63" x14ac:dyDescent="0.3">
      <c r="A244" t="s">
        <v>435</v>
      </c>
      <c r="B244" t="s">
        <v>98</v>
      </c>
      <c r="C244" t="s">
        <v>99</v>
      </c>
      <c r="D244">
        <v>642.20000000000005</v>
      </c>
      <c r="E244" t="s">
        <v>100</v>
      </c>
      <c r="F244" t="s">
        <v>100</v>
      </c>
      <c r="G244" t="s">
        <v>436</v>
      </c>
      <c r="H244" s="41" t="s">
        <v>106</v>
      </c>
      <c r="I244">
        <f>_xlfn.XLOOKUP(B244,Use_Code_Ranking!$A$4:$A$23,Use_Code_Ranking!$B$4:$B$23,9999)</f>
        <v>1</v>
      </c>
      <c r="J244">
        <f t="shared" ca="1" si="54"/>
        <v>1</v>
      </c>
      <c r="K244">
        <f t="shared" ca="1" si="55"/>
        <v>1</v>
      </c>
      <c r="L244">
        <f t="shared" ca="1" si="56"/>
        <v>0</v>
      </c>
      <c r="M244">
        <f t="shared" ca="1" si="57"/>
        <v>0</v>
      </c>
      <c r="N244" t="str">
        <f t="shared" ca="1" si="64"/>
        <v/>
      </c>
      <c r="O244" t="str">
        <f t="shared" ca="1" si="65"/>
        <v/>
      </c>
      <c r="P244" t="str">
        <f t="shared" si="58"/>
        <v/>
      </c>
      <c r="Q244" t="str">
        <f t="shared" si="59"/>
        <v/>
      </c>
      <c r="R244" t="str">
        <f t="shared" si="60"/>
        <v/>
      </c>
      <c r="S244" t="str">
        <f t="shared" si="61"/>
        <v/>
      </c>
      <c r="U244" s="2" t="str">
        <f ca="1">IF(ISBLANK($T244),IF(S244="Irrigation","Irrigation",IF(R244="Irrigation","Irrigation",IF(Q244="Domestic","Domestic",IF(P244="Stockwatering","Stockwatering",IF(N244="IRRIGATION_AND_MUNICIPAL","Irrigation and Municipal",IF(O244="IRRIGATION_AND_DOMESTIC","Irrigation and Domestic Municipality",_xlfn.XLOOKUP(J244,Use_Code_Ranking!$B$4:$B$23,Use_Code_Ranking!$A$4:$A$23))))))),$T244)</f>
        <v>Irrigation</v>
      </c>
      <c r="W244" s="23" t="str">
        <f ca="1"/>
        <v>A015983</v>
      </c>
      <c r="X244" s="4" t="str">
        <f t="shared" ca="1" si="66"/>
        <v>Irrigation</v>
      </c>
      <c r="Y244" t="str">
        <f t="shared" ca="1" si="62"/>
        <v>N</v>
      </c>
      <c r="Z244" s="2" t="str">
        <f t="shared" ca="1" si="63"/>
        <v>N</v>
      </c>
      <c r="AA244">
        <f t="shared" ca="1" si="67"/>
        <v>0</v>
      </c>
      <c r="AB244">
        <f t="shared" ca="1" si="67"/>
        <v>0</v>
      </c>
      <c r="AC244">
        <f t="shared" ca="1" si="67"/>
        <v>20</v>
      </c>
      <c r="AD244">
        <f t="shared" ca="1" si="67"/>
        <v>20</v>
      </c>
      <c r="AE244">
        <f t="shared" ca="1" si="68"/>
        <v>10</v>
      </c>
      <c r="AF244">
        <f t="shared" ca="1" si="68"/>
        <v>10</v>
      </c>
      <c r="AG244">
        <f t="shared" ca="1" si="69"/>
        <v>0</v>
      </c>
      <c r="AH244">
        <f t="shared" ca="1" si="68"/>
        <v>0</v>
      </c>
      <c r="AI244">
        <f t="shared" ca="1" si="71"/>
        <v>0</v>
      </c>
      <c r="AJ244">
        <f t="shared" ca="1" si="71"/>
        <v>20</v>
      </c>
      <c r="AK244">
        <f t="shared" ca="1" si="70"/>
        <v>20</v>
      </c>
      <c r="AL244">
        <f t="shared" ca="1" si="70"/>
        <v>0</v>
      </c>
      <c r="AM244" s="4" t="s">
        <v>103</v>
      </c>
      <c r="AZ244">
        <f ca="1">_xlfn.XLOOKUP($X244,Return_flow_table!$A$4:$A$25,Return_flow_table!B$4:B$25)</f>
        <v>0</v>
      </c>
      <c r="BA244">
        <f ca="1">_xlfn.XLOOKUP($X244,Return_flow_table!$A$4:$A$25,Return_flow_table!C$4:C$25)</f>
        <v>0</v>
      </c>
      <c r="BB244">
        <f ca="1">_xlfn.XLOOKUP($X244,Return_flow_table!$A$4:$A$25,Return_flow_table!D$4:D$25)</f>
        <v>20</v>
      </c>
      <c r="BC244">
        <f ca="1">_xlfn.XLOOKUP($X244,Return_flow_table!$A$4:$A$25,Return_flow_table!E$4:E$25)</f>
        <v>20</v>
      </c>
      <c r="BD244">
        <f ca="1">_xlfn.XLOOKUP($X244,Return_flow_table!$A$4:$A$25,Return_flow_table!F$4:F$25)</f>
        <v>10</v>
      </c>
      <c r="BE244">
        <f ca="1">_xlfn.XLOOKUP($X244,Return_flow_table!$A$4:$A$25,Return_flow_table!G$4:G$25)</f>
        <v>10</v>
      </c>
      <c r="BF244">
        <f ca="1">_xlfn.XLOOKUP($X244,Return_flow_table!$A$4:$A$25,Return_flow_table!H$4:H$25)</f>
        <v>0</v>
      </c>
      <c r="BG244">
        <f ca="1">_xlfn.XLOOKUP($X244,Return_flow_table!$A$4:$A$25,Return_flow_table!I$4:I$25)</f>
        <v>0</v>
      </c>
      <c r="BH244">
        <f ca="1">_xlfn.XLOOKUP($X244,Return_flow_table!$A$4:$A$25,Return_flow_table!J$4:J$25)</f>
        <v>0</v>
      </c>
      <c r="BI244">
        <f ca="1">_xlfn.XLOOKUP($X244,Return_flow_table!$A$4:$A$25,Return_flow_table!K$4:K$25)</f>
        <v>20</v>
      </c>
      <c r="BJ244">
        <f ca="1">_xlfn.XLOOKUP($X244,Return_flow_table!$A$4:$A$25,Return_flow_table!L$4:L$25)</f>
        <v>20</v>
      </c>
      <c r="BK244" s="2">
        <f ca="1">_xlfn.XLOOKUP($X244,Return_flow_table!$A$4:$A$25,Return_flow_table!M$4:M$25)</f>
        <v>0</v>
      </c>
    </row>
    <row r="245" spans="1:63" x14ac:dyDescent="0.3">
      <c r="A245" t="s">
        <v>437</v>
      </c>
      <c r="B245" t="s">
        <v>154</v>
      </c>
      <c r="C245" t="s">
        <v>99</v>
      </c>
      <c r="D245">
        <v>26</v>
      </c>
      <c r="E245" t="s">
        <v>100</v>
      </c>
      <c r="F245" t="s">
        <v>100</v>
      </c>
      <c r="G245" t="s">
        <v>438</v>
      </c>
      <c r="H245" s="41" t="s">
        <v>124</v>
      </c>
      <c r="I245">
        <f>_xlfn.XLOOKUP(B245,Use_Code_Ranking!$A$4:$A$23,Use_Code_Ranking!$B$4:$B$23,9999)</f>
        <v>5</v>
      </c>
      <c r="J245">
        <f t="shared" ca="1" si="54"/>
        <v>1</v>
      </c>
      <c r="K245">
        <f t="shared" ca="1" si="55"/>
        <v>1</v>
      </c>
      <c r="L245">
        <f t="shared" ca="1" si="56"/>
        <v>0</v>
      </c>
      <c r="M245">
        <f t="shared" ca="1" si="57"/>
        <v>0</v>
      </c>
      <c r="N245" t="str">
        <f t="shared" ca="1" si="64"/>
        <v/>
      </c>
      <c r="O245" t="str">
        <f t="shared" ca="1" si="65"/>
        <v/>
      </c>
      <c r="P245" t="str">
        <f t="shared" si="58"/>
        <v/>
      </c>
      <c r="Q245" t="str">
        <f t="shared" si="59"/>
        <v/>
      </c>
      <c r="R245" t="str">
        <f t="shared" si="60"/>
        <v/>
      </c>
      <c r="S245" t="str">
        <f t="shared" si="61"/>
        <v/>
      </c>
      <c r="U245" s="2" t="str">
        <f ca="1">IF(ISBLANK($T245),IF(S245="Irrigation","Irrigation",IF(R245="Irrigation","Irrigation",IF(Q245="Domestic","Domestic",IF(P245="Stockwatering","Stockwatering",IF(N245="IRRIGATION_AND_MUNICIPAL","Irrigation and Municipal",IF(O245="IRRIGATION_AND_DOMESTIC","Irrigation and Domestic Municipality",_xlfn.XLOOKUP(J245,Use_Code_Ranking!$B$4:$B$23,Use_Code_Ranking!$A$4:$A$23))))))),$T245)</f>
        <v>Irrigation</v>
      </c>
      <c r="W245" s="23" t="str">
        <f ca="1"/>
        <v>A015984</v>
      </c>
      <c r="X245" s="4" t="str">
        <f t="shared" ca="1" si="66"/>
        <v>Irrigation</v>
      </c>
      <c r="Y245" t="str">
        <f t="shared" ca="1" si="62"/>
        <v>N</v>
      </c>
      <c r="Z245" s="2" t="str">
        <f t="shared" ca="1" si="63"/>
        <v>N</v>
      </c>
      <c r="AA245">
        <f t="shared" ca="1" si="67"/>
        <v>0</v>
      </c>
      <c r="AB245">
        <f t="shared" ca="1" si="67"/>
        <v>0</v>
      </c>
      <c r="AC245">
        <f t="shared" ca="1" si="67"/>
        <v>20</v>
      </c>
      <c r="AD245">
        <f t="shared" ca="1" si="67"/>
        <v>20</v>
      </c>
      <c r="AE245">
        <f t="shared" ca="1" si="68"/>
        <v>10</v>
      </c>
      <c r="AF245">
        <f t="shared" ca="1" si="68"/>
        <v>10</v>
      </c>
      <c r="AG245">
        <f t="shared" ca="1" si="69"/>
        <v>0</v>
      </c>
      <c r="AH245">
        <f t="shared" ca="1" si="68"/>
        <v>0</v>
      </c>
      <c r="AI245">
        <f t="shared" ca="1" si="71"/>
        <v>0</v>
      </c>
      <c r="AJ245">
        <f t="shared" ca="1" si="71"/>
        <v>20</v>
      </c>
      <c r="AK245">
        <f t="shared" ca="1" si="70"/>
        <v>20</v>
      </c>
      <c r="AL245">
        <f t="shared" ca="1" si="70"/>
        <v>0</v>
      </c>
      <c r="AM245" s="4" t="s">
        <v>103</v>
      </c>
      <c r="AZ245">
        <f ca="1">_xlfn.XLOOKUP($X245,Return_flow_table!$A$4:$A$25,Return_flow_table!B$4:B$25)</f>
        <v>0</v>
      </c>
      <c r="BA245">
        <f ca="1">_xlfn.XLOOKUP($X245,Return_flow_table!$A$4:$A$25,Return_flow_table!C$4:C$25)</f>
        <v>0</v>
      </c>
      <c r="BB245">
        <f ca="1">_xlfn.XLOOKUP($X245,Return_flow_table!$A$4:$A$25,Return_flow_table!D$4:D$25)</f>
        <v>20</v>
      </c>
      <c r="BC245">
        <f ca="1">_xlfn.XLOOKUP($X245,Return_flow_table!$A$4:$A$25,Return_flow_table!E$4:E$25)</f>
        <v>20</v>
      </c>
      <c r="BD245">
        <f ca="1">_xlfn.XLOOKUP($X245,Return_flow_table!$A$4:$A$25,Return_flow_table!F$4:F$25)</f>
        <v>10</v>
      </c>
      <c r="BE245">
        <f ca="1">_xlfn.XLOOKUP($X245,Return_flow_table!$A$4:$A$25,Return_flow_table!G$4:G$25)</f>
        <v>10</v>
      </c>
      <c r="BF245">
        <f ca="1">_xlfn.XLOOKUP($X245,Return_flow_table!$A$4:$A$25,Return_flow_table!H$4:H$25)</f>
        <v>0</v>
      </c>
      <c r="BG245">
        <f ca="1">_xlfn.XLOOKUP($X245,Return_flow_table!$A$4:$A$25,Return_flow_table!I$4:I$25)</f>
        <v>0</v>
      </c>
      <c r="BH245">
        <f ca="1">_xlfn.XLOOKUP($X245,Return_flow_table!$A$4:$A$25,Return_flow_table!J$4:J$25)</f>
        <v>0</v>
      </c>
      <c r="BI245">
        <f ca="1">_xlfn.XLOOKUP($X245,Return_flow_table!$A$4:$A$25,Return_flow_table!K$4:K$25)</f>
        <v>20</v>
      </c>
      <c r="BJ245">
        <f ca="1">_xlfn.XLOOKUP($X245,Return_flow_table!$A$4:$A$25,Return_flow_table!L$4:L$25)</f>
        <v>20</v>
      </c>
      <c r="BK245" s="2">
        <f ca="1">_xlfn.XLOOKUP($X245,Return_flow_table!$A$4:$A$25,Return_flow_table!M$4:M$25)</f>
        <v>0</v>
      </c>
    </row>
    <row r="246" spans="1:63" x14ac:dyDescent="0.3">
      <c r="A246" t="s">
        <v>437</v>
      </c>
      <c r="B246" t="s">
        <v>98</v>
      </c>
      <c r="C246" t="s">
        <v>99</v>
      </c>
      <c r="D246">
        <v>26</v>
      </c>
      <c r="E246" t="s">
        <v>100</v>
      </c>
      <c r="F246" t="s">
        <v>100</v>
      </c>
      <c r="G246" t="s">
        <v>438</v>
      </c>
      <c r="H246" s="41" t="s">
        <v>124</v>
      </c>
      <c r="I246">
        <f>_xlfn.XLOOKUP(B246,Use_Code_Ranking!$A$4:$A$23,Use_Code_Ranking!$B$4:$B$23,9999)</f>
        <v>1</v>
      </c>
      <c r="J246">
        <f t="shared" ca="1" si="54"/>
        <v>1</v>
      </c>
      <c r="K246">
        <f t="shared" ca="1" si="55"/>
        <v>1</v>
      </c>
      <c r="L246">
        <f t="shared" ca="1" si="56"/>
        <v>0</v>
      </c>
      <c r="M246">
        <f t="shared" ca="1" si="57"/>
        <v>0</v>
      </c>
      <c r="N246" t="str">
        <f t="shared" ca="1" si="64"/>
        <v/>
      </c>
      <c r="O246" t="str">
        <f t="shared" ca="1" si="65"/>
        <v/>
      </c>
      <c r="P246" t="str">
        <f t="shared" si="58"/>
        <v/>
      </c>
      <c r="Q246" t="str">
        <f t="shared" si="59"/>
        <v/>
      </c>
      <c r="R246" t="str">
        <f t="shared" si="60"/>
        <v/>
      </c>
      <c r="S246" t="str">
        <f t="shared" si="61"/>
        <v/>
      </c>
      <c r="U246" s="2" t="str">
        <f ca="1">IF(ISBLANK($T246),IF(S246="Irrigation","Irrigation",IF(R246="Irrigation","Irrigation",IF(Q246="Domestic","Domestic",IF(P246="Stockwatering","Stockwatering",IF(N246="IRRIGATION_AND_MUNICIPAL","Irrigation and Municipal",IF(O246="IRRIGATION_AND_DOMESTIC","Irrigation and Domestic Municipality",_xlfn.XLOOKUP(J246,Use_Code_Ranking!$B$4:$B$23,Use_Code_Ranking!$A$4:$A$23))))))),$T246)</f>
        <v>Irrigation</v>
      </c>
      <c r="W246" s="23" t="str">
        <f ca="1"/>
        <v>A016077</v>
      </c>
      <c r="X246" s="4" t="str">
        <f t="shared" ca="1" si="66"/>
        <v>Irrigation</v>
      </c>
      <c r="Y246" t="str">
        <f t="shared" ca="1" si="62"/>
        <v>N</v>
      </c>
      <c r="Z246" s="2" t="str">
        <f t="shared" ca="1" si="63"/>
        <v>N</v>
      </c>
      <c r="AA246">
        <f t="shared" ca="1" si="67"/>
        <v>0</v>
      </c>
      <c r="AB246">
        <f t="shared" ca="1" si="67"/>
        <v>0</v>
      </c>
      <c r="AC246">
        <f t="shared" ca="1" si="67"/>
        <v>20</v>
      </c>
      <c r="AD246">
        <f t="shared" ca="1" si="67"/>
        <v>20</v>
      </c>
      <c r="AE246">
        <f t="shared" ca="1" si="68"/>
        <v>10</v>
      </c>
      <c r="AF246">
        <f t="shared" ca="1" si="68"/>
        <v>10</v>
      </c>
      <c r="AG246">
        <f t="shared" ca="1" si="69"/>
        <v>0</v>
      </c>
      <c r="AH246">
        <f t="shared" ca="1" si="68"/>
        <v>0</v>
      </c>
      <c r="AI246">
        <f t="shared" ca="1" si="71"/>
        <v>0</v>
      </c>
      <c r="AJ246">
        <f t="shared" ca="1" si="71"/>
        <v>20</v>
      </c>
      <c r="AK246">
        <f t="shared" ca="1" si="70"/>
        <v>20</v>
      </c>
      <c r="AL246">
        <f t="shared" ca="1" si="70"/>
        <v>0</v>
      </c>
      <c r="AM246" s="4" t="s">
        <v>103</v>
      </c>
      <c r="AZ246">
        <f ca="1">_xlfn.XLOOKUP($X246,Return_flow_table!$A$4:$A$25,Return_flow_table!B$4:B$25)</f>
        <v>0</v>
      </c>
      <c r="BA246">
        <f ca="1">_xlfn.XLOOKUP($X246,Return_flow_table!$A$4:$A$25,Return_flow_table!C$4:C$25)</f>
        <v>0</v>
      </c>
      <c r="BB246">
        <f ca="1">_xlfn.XLOOKUP($X246,Return_flow_table!$A$4:$A$25,Return_flow_table!D$4:D$25)</f>
        <v>20</v>
      </c>
      <c r="BC246">
        <f ca="1">_xlfn.XLOOKUP($X246,Return_flow_table!$A$4:$A$25,Return_flow_table!E$4:E$25)</f>
        <v>20</v>
      </c>
      <c r="BD246">
        <f ca="1">_xlfn.XLOOKUP($X246,Return_flow_table!$A$4:$A$25,Return_flow_table!F$4:F$25)</f>
        <v>10</v>
      </c>
      <c r="BE246">
        <f ca="1">_xlfn.XLOOKUP($X246,Return_flow_table!$A$4:$A$25,Return_flow_table!G$4:G$25)</f>
        <v>10</v>
      </c>
      <c r="BF246">
        <f ca="1">_xlfn.XLOOKUP($X246,Return_flow_table!$A$4:$A$25,Return_flow_table!H$4:H$25)</f>
        <v>0</v>
      </c>
      <c r="BG246">
        <f ca="1">_xlfn.XLOOKUP($X246,Return_flow_table!$A$4:$A$25,Return_flow_table!I$4:I$25)</f>
        <v>0</v>
      </c>
      <c r="BH246">
        <f ca="1">_xlfn.XLOOKUP($X246,Return_flow_table!$A$4:$A$25,Return_flow_table!J$4:J$25)</f>
        <v>0</v>
      </c>
      <c r="BI246">
        <f ca="1">_xlfn.XLOOKUP($X246,Return_flow_table!$A$4:$A$25,Return_flow_table!K$4:K$25)</f>
        <v>20</v>
      </c>
      <c r="BJ246">
        <f ca="1">_xlfn.XLOOKUP($X246,Return_flow_table!$A$4:$A$25,Return_flow_table!L$4:L$25)</f>
        <v>20</v>
      </c>
      <c r="BK246" s="2">
        <f ca="1">_xlfn.XLOOKUP($X246,Return_flow_table!$A$4:$A$25,Return_flow_table!M$4:M$25)</f>
        <v>0</v>
      </c>
    </row>
    <row r="247" spans="1:63" x14ac:dyDescent="0.3">
      <c r="A247" t="s">
        <v>439</v>
      </c>
      <c r="B247" t="s">
        <v>98</v>
      </c>
      <c r="C247" t="s">
        <v>99</v>
      </c>
      <c r="D247">
        <v>38.4</v>
      </c>
      <c r="E247" t="s">
        <v>100</v>
      </c>
      <c r="F247" t="s">
        <v>100</v>
      </c>
      <c r="G247" t="s">
        <v>340</v>
      </c>
      <c r="H247" s="41" t="s">
        <v>145</v>
      </c>
      <c r="I247">
        <f>_xlfn.XLOOKUP(B247,Use_Code_Ranking!$A$4:$A$23,Use_Code_Ranking!$B$4:$B$23,9999)</f>
        <v>1</v>
      </c>
      <c r="J247">
        <f t="shared" ca="1" si="54"/>
        <v>1</v>
      </c>
      <c r="K247">
        <f t="shared" ca="1" si="55"/>
        <v>1</v>
      </c>
      <c r="L247">
        <f t="shared" ca="1" si="56"/>
        <v>0</v>
      </c>
      <c r="M247">
        <f t="shared" ca="1" si="57"/>
        <v>0</v>
      </c>
      <c r="N247" t="str">
        <f t="shared" ca="1" si="64"/>
        <v/>
      </c>
      <c r="O247" t="str">
        <f t="shared" ca="1" si="65"/>
        <v/>
      </c>
      <c r="P247" t="str">
        <f t="shared" si="58"/>
        <v/>
      </c>
      <c r="Q247" t="str">
        <f t="shared" si="59"/>
        <v/>
      </c>
      <c r="R247" t="str">
        <f t="shared" si="60"/>
        <v/>
      </c>
      <c r="S247" t="str">
        <f t="shared" si="61"/>
        <v/>
      </c>
      <c r="U247" s="2" t="str">
        <f ca="1">IF(ISBLANK($T247),IF(S247="Irrigation","Irrigation",IF(R247="Irrigation","Irrigation",IF(Q247="Domestic","Domestic",IF(P247="Stockwatering","Stockwatering",IF(N247="IRRIGATION_AND_MUNICIPAL","Irrigation and Municipal",IF(O247="IRRIGATION_AND_DOMESTIC","Irrigation and Domestic Municipality",_xlfn.XLOOKUP(J247,Use_Code_Ranking!$B$4:$B$23,Use_Code_Ranking!$A$4:$A$23))))))),$T247)</f>
        <v>Irrigation</v>
      </c>
      <c r="W247" s="23" t="str">
        <f ca="1"/>
        <v>A016086</v>
      </c>
      <c r="X247" s="4" t="str">
        <f t="shared" ca="1" si="66"/>
        <v>Irrigation</v>
      </c>
      <c r="Y247" t="str">
        <f t="shared" ca="1" si="62"/>
        <v>N</v>
      </c>
      <c r="Z247" s="2" t="str">
        <f t="shared" ca="1" si="63"/>
        <v>N</v>
      </c>
      <c r="AA247">
        <f t="shared" ca="1" si="67"/>
        <v>0</v>
      </c>
      <c r="AB247">
        <f t="shared" ca="1" si="67"/>
        <v>0</v>
      </c>
      <c r="AC247">
        <f t="shared" ca="1" si="67"/>
        <v>20</v>
      </c>
      <c r="AD247">
        <f t="shared" ca="1" si="67"/>
        <v>20</v>
      </c>
      <c r="AE247">
        <f t="shared" ca="1" si="68"/>
        <v>10</v>
      </c>
      <c r="AF247">
        <f t="shared" ca="1" si="68"/>
        <v>10</v>
      </c>
      <c r="AG247">
        <f t="shared" ca="1" si="69"/>
        <v>0</v>
      </c>
      <c r="AH247">
        <f t="shared" ca="1" si="68"/>
        <v>0</v>
      </c>
      <c r="AI247">
        <f t="shared" ca="1" si="71"/>
        <v>0</v>
      </c>
      <c r="AJ247">
        <f t="shared" ca="1" si="71"/>
        <v>20</v>
      </c>
      <c r="AK247">
        <f t="shared" ca="1" si="70"/>
        <v>20</v>
      </c>
      <c r="AL247">
        <f t="shared" ca="1" si="70"/>
        <v>0</v>
      </c>
      <c r="AM247" s="4" t="s">
        <v>103</v>
      </c>
      <c r="AZ247">
        <f ca="1">_xlfn.XLOOKUP($X247,Return_flow_table!$A$4:$A$25,Return_flow_table!B$4:B$25)</f>
        <v>0</v>
      </c>
      <c r="BA247">
        <f ca="1">_xlfn.XLOOKUP($X247,Return_flow_table!$A$4:$A$25,Return_flow_table!C$4:C$25)</f>
        <v>0</v>
      </c>
      <c r="BB247">
        <f ca="1">_xlfn.XLOOKUP($X247,Return_flow_table!$A$4:$A$25,Return_flow_table!D$4:D$25)</f>
        <v>20</v>
      </c>
      <c r="BC247">
        <f ca="1">_xlfn.XLOOKUP($X247,Return_flow_table!$A$4:$A$25,Return_flow_table!E$4:E$25)</f>
        <v>20</v>
      </c>
      <c r="BD247">
        <f ca="1">_xlfn.XLOOKUP($X247,Return_flow_table!$A$4:$A$25,Return_flow_table!F$4:F$25)</f>
        <v>10</v>
      </c>
      <c r="BE247">
        <f ca="1">_xlfn.XLOOKUP($X247,Return_flow_table!$A$4:$A$25,Return_flow_table!G$4:G$25)</f>
        <v>10</v>
      </c>
      <c r="BF247">
        <f ca="1">_xlfn.XLOOKUP($X247,Return_flow_table!$A$4:$A$25,Return_flow_table!H$4:H$25)</f>
        <v>0</v>
      </c>
      <c r="BG247">
        <f ca="1">_xlfn.XLOOKUP($X247,Return_flow_table!$A$4:$A$25,Return_flow_table!I$4:I$25)</f>
        <v>0</v>
      </c>
      <c r="BH247">
        <f ca="1">_xlfn.XLOOKUP($X247,Return_flow_table!$A$4:$A$25,Return_flow_table!J$4:J$25)</f>
        <v>0</v>
      </c>
      <c r="BI247">
        <f ca="1">_xlfn.XLOOKUP($X247,Return_flow_table!$A$4:$A$25,Return_flow_table!K$4:K$25)</f>
        <v>20</v>
      </c>
      <c r="BJ247">
        <f ca="1">_xlfn.XLOOKUP($X247,Return_flow_table!$A$4:$A$25,Return_flow_table!L$4:L$25)</f>
        <v>20</v>
      </c>
      <c r="BK247" s="2">
        <f ca="1">_xlfn.XLOOKUP($X247,Return_flow_table!$A$4:$A$25,Return_flow_table!M$4:M$25)</f>
        <v>0</v>
      </c>
    </row>
    <row r="248" spans="1:63" x14ac:dyDescent="0.3">
      <c r="A248" t="s">
        <v>440</v>
      </c>
      <c r="B248" t="s">
        <v>98</v>
      </c>
      <c r="C248" t="s">
        <v>99</v>
      </c>
      <c r="D248">
        <v>25</v>
      </c>
      <c r="E248" t="s">
        <v>100</v>
      </c>
      <c r="F248" t="s">
        <v>100</v>
      </c>
      <c r="G248" t="s">
        <v>441</v>
      </c>
      <c r="H248" s="41" t="s">
        <v>102</v>
      </c>
      <c r="I248">
        <f>_xlfn.XLOOKUP(B248,Use_Code_Ranking!$A$4:$A$23,Use_Code_Ranking!$B$4:$B$23,9999)</f>
        <v>1</v>
      </c>
      <c r="J248">
        <f t="shared" ca="1" si="54"/>
        <v>1</v>
      </c>
      <c r="K248">
        <f t="shared" ca="1" si="55"/>
        <v>1</v>
      </c>
      <c r="L248">
        <f t="shared" ca="1" si="56"/>
        <v>0</v>
      </c>
      <c r="M248">
        <f t="shared" ca="1" si="57"/>
        <v>0</v>
      </c>
      <c r="N248" t="str">
        <f t="shared" ca="1" si="64"/>
        <v/>
      </c>
      <c r="O248" t="str">
        <f t="shared" ca="1" si="65"/>
        <v/>
      </c>
      <c r="P248" t="str">
        <f t="shared" si="58"/>
        <v/>
      </c>
      <c r="Q248" t="str">
        <f t="shared" si="59"/>
        <v/>
      </c>
      <c r="R248" t="str">
        <f t="shared" si="60"/>
        <v/>
      </c>
      <c r="S248" t="str">
        <f t="shared" si="61"/>
        <v/>
      </c>
      <c r="U248" s="2" t="str">
        <f ca="1">IF(ISBLANK($T248),IF(S248="Irrigation","Irrigation",IF(R248="Irrigation","Irrigation",IF(Q248="Domestic","Domestic",IF(P248="Stockwatering","Stockwatering",IF(N248="IRRIGATION_AND_MUNICIPAL","Irrigation and Municipal",IF(O248="IRRIGATION_AND_DOMESTIC","Irrigation and Domestic Municipality",_xlfn.XLOOKUP(J248,Use_Code_Ranking!$B$4:$B$23,Use_Code_Ranking!$A$4:$A$23))))))),$T248)</f>
        <v>Irrigation</v>
      </c>
      <c r="W248" s="23" t="str">
        <f ca="1"/>
        <v>A016106</v>
      </c>
      <c r="X248" s="4" t="str">
        <f t="shared" ca="1" si="66"/>
        <v>Recreational</v>
      </c>
      <c r="Y248" t="str">
        <f t="shared" ca="1" si="62"/>
        <v>Y</v>
      </c>
      <c r="Z248" s="2" t="str">
        <f t="shared" ca="1" si="63"/>
        <v>N</v>
      </c>
      <c r="AA248">
        <f t="shared" ca="1" si="67"/>
        <v>100</v>
      </c>
      <c r="AB248">
        <f t="shared" ca="1" si="67"/>
        <v>100</v>
      </c>
      <c r="AC248">
        <f t="shared" ca="1" si="67"/>
        <v>100</v>
      </c>
      <c r="AD248">
        <f t="shared" ca="1" si="67"/>
        <v>100</v>
      </c>
      <c r="AE248">
        <f t="shared" ca="1" si="68"/>
        <v>100</v>
      </c>
      <c r="AF248">
        <f t="shared" ca="1" si="68"/>
        <v>100</v>
      </c>
      <c r="AG248">
        <f t="shared" ca="1" si="69"/>
        <v>100</v>
      </c>
      <c r="AH248">
        <f t="shared" ca="1" si="68"/>
        <v>100</v>
      </c>
      <c r="AI248">
        <f t="shared" ca="1" si="71"/>
        <v>100</v>
      </c>
      <c r="AJ248">
        <f t="shared" ca="1" si="71"/>
        <v>100</v>
      </c>
      <c r="AK248">
        <f t="shared" ca="1" si="70"/>
        <v>100</v>
      </c>
      <c r="AL248">
        <f t="shared" ca="1" si="70"/>
        <v>100</v>
      </c>
      <c r="AM248" s="4" t="s">
        <v>103</v>
      </c>
      <c r="AZ248">
        <f ca="1">_xlfn.XLOOKUP($X248,Return_flow_table!$A$4:$A$25,Return_flow_table!B$4:B$25)</f>
        <v>100</v>
      </c>
      <c r="BA248">
        <f ca="1">_xlfn.XLOOKUP($X248,Return_flow_table!$A$4:$A$25,Return_flow_table!C$4:C$25)</f>
        <v>100</v>
      </c>
      <c r="BB248">
        <f ca="1">_xlfn.XLOOKUP($X248,Return_flow_table!$A$4:$A$25,Return_flow_table!D$4:D$25)</f>
        <v>100</v>
      </c>
      <c r="BC248">
        <f ca="1">_xlfn.XLOOKUP($X248,Return_flow_table!$A$4:$A$25,Return_flow_table!E$4:E$25)</f>
        <v>100</v>
      </c>
      <c r="BD248">
        <f ca="1">_xlfn.XLOOKUP($X248,Return_flow_table!$A$4:$A$25,Return_flow_table!F$4:F$25)</f>
        <v>100</v>
      </c>
      <c r="BE248">
        <f ca="1">_xlfn.XLOOKUP($X248,Return_flow_table!$A$4:$A$25,Return_flow_table!G$4:G$25)</f>
        <v>100</v>
      </c>
      <c r="BF248">
        <f ca="1">_xlfn.XLOOKUP($X248,Return_flow_table!$A$4:$A$25,Return_flow_table!H$4:H$25)</f>
        <v>100</v>
      </c>
      <c r="BG248">
        <f ca="1">_xlfn.XLOOKUP($X248,Return_flow_table!$A$4:$A$25,Return_flow_table!I$4:I$25)</f>
        <v>100</v>
      </c>
      <c r="BH248">
        <f ca="1">_xlfn.XLOOKUP($X248,Return_flow_table!$A$4:$A$25,Return_flow_table!J$4:J$25)</f>
        <v>100</v>
      </c>
      <c r="BI248">
        <f ca="1">_xlfn.XLOOKUP($X248,Return_flow_table!$A$4:$A$25,Return_flow_table!K$4:K$25)</f>
        <v>100</v>
      </c>
      <c r="BJ248">
        <f ca="1">_xlfn.XLOOKUP($X248,Return_flow_table!$A$4:$A$25,Return_flow_table!L$4:L$25)</f>
        <v>100</v>
      </c>
      <c r="BK248" s="2">
        <f ca="1">_xlfn.XLOOKUP($X248,Return_flow_table!$A$4:$A$25,Return_flow_table!M$4:M$25)</f>
        <v>100</v>
      </c>
    </row>
    <row r="249" spans="1:63" x14ac:dyDescent="0.3">
      <c r="A249" t="s">
        <v>442</v>
      </c>
      <c r="B249" t="s">
        <v>98</v>
      </c>
      <c r="C249" t="s">
        <v>99</v>
      </c>
      <c r="D249">
        <v>127.3</v>
      </c>
      <c r="E249" t="s">
        <v>100</v>
      </c>
      <c r="F249" t="s">
        <v>100</v>
      </c>
      <c r="G249" t="s">
        <v>347</v>
      </c>
      <c r="H249" s="41" t="s">
        <v>106</v>
      </c>
      <c r="I249">
        <f>_xlfn.XLOOKUP(B249,Use_Code_Ranking!$A$4:$A$23,Use_Code_Ranking!$B$4:$B$23,9999)</f>
        <v>1</v>
      </c>
      <c r="J249">
        <f t="shared" ca="1" si="54"/>
        <v>1</v>
      </c>
      <c r="K249">
        <f t="shared" ca="1" si="55"/>
        <v>1</v>
      </c>
      <c r="L249">
        <f t="shared" ca="1" si="56"/>
        <v>0</v>
      </c>
      <c r="M249">
        <f t="shared" ca="1" si="57"/>
        <v>0</v>
      </c>
      <c r="N249" t="str">
        <f t="shared" ca="1" si="64"/>
        <v/>
      </c>
      <c r="O249" t="str">
        <f t="shared" ca="1" si="65"/>
        <v/>
      </c>
      <c r="P249" t="str">
        <f t="shared" si="58"/>
        <v/>
      </c>
      <c r="Q249" t="str">
        <f t="shared" si="59"/>
        <v/>
      </c>
      <c r="R249" t="str">
        <f t="shared" si="60"/>
        <v/>
      </c>
      <c r="S249" t="str">
        <f t="shared" si="61"/>
        <v/>
      </c>
      <c r="U249" s="2" t="str">
        <f ca="1">IF(ISBLANK($T249),IF(S249="Irrigation","Irrigation",IF(R249="Irrigation","Irrigation",IF(Q249="Domestic","Domestic",IF(P249="Stockwatering","Stockwatering",IF(N249="IRRIGATION_AND_MUNICIPAL","Irrigation and Municipal",IF(O249="IRRIGATION_AND_DOMESTIC","Irrigation and Domestic Municipality",_xlfn.XLOOKUP(J249,Use_Code_Ranking!$B$4:$B$23,Use_Code_Ranking!$A$4:$A$23))))))),$T249)</f>
        <v>Irrigation</v>
      </c>
      <c r="W249" s="23" t="str">
        <f ca="1"/>
        <v>A016141</v>
      </c>
      <c r="X249" s="4" t="str">
        <f t="shared" ca="1" si="66"/>
        <v>Irrigation</v>
      </c>
      <c r="Y249" t="str">
        <f t="shared" ca="1" si="62"/>
        <v>N</v>
      </c>
      <c r="Z249" s="2" t="str">
        <f t="shared" ca="1" si="63"/>
        <v>N</v>
      </c>
      <c r="AA249">
        <f t="shared" ca="1" si="67"/>
        <v>0</v>
      </c>
      <c r="AB249">
        <f t="shared" ca="1" si="67"/>
        <v>0</v>
      </c>
      <c r="AC249">
        <f t="shared" ca="1" si="67"/>
        <v>20</v>
      </c>
      <c r="AD249">
        <f t="shared" ca="1" si="67"/>
        <v>20</v>
      </c>
      <c r="AE249">
        <f t="shared" ca="1" si="68"/>
        <v>10</v>
      </c>
      <c r="AF249">
        <f t="shared" ca="1" si="68"/>
        <v>10</v>
      </c>
      <c r="AG249">
        <f t="shared" ca="1" si="69"/>
        <v>0</v>
      </c>
      <c r="AH249">
        <f t="shared" ca="1" si="68"/>
        <v>0</v>
      </c>
      <c r="AI249">
        <f t="shared" ca="1" si="71"/>
        <v>0</v>
      </c>
      <c r="AJ249">
        <f t="shared" ca="1" si="71"/>
        <v>20</v>
      </c>
      <c r="AK249">
        <f t="shared" ca="1" si="70"/>
        <v>20</v>
      </c>
      <c r="AL249">
        <f t="shared" ca="1" si="70"/>
        <v>0</v>
      </c>
      <c r="AM249" s="4" t="s">
        <v>103</v>
      </c>
      <c r="AZ249">
        <f ca="1">_xlfn.XLOOKUP($X249,Return_flow_table!$A$4:$A$25,Return_flow_table!B$4:B$25)</f>
        <v>0</v>
      </c>
      <c r="BA249">
        <f ca="1">_xlfn.XLOOKUP($X249,Return_flow_table!$A$4:$A$25,Return_flow_table!C$4:C$25)</f>
        <v>0</v>
      </c>
      <c r="BB249">
        <f ca="1">_xlfn.XLOOKUP($X249,Return_flow_table!$A$4:$A$25,Return_flow_table!D$4:D$25)</f>
        <v>20</v>
      </c>
      <c r="BC249">
        <f ca="1">_xlfn.XLOOKUP($X249,Return_flow_table!$A$4:$A$25,Return_flow_table!E$4:E$25)</f>
        <v>20</v>
      </c>
      <c r="BD249">
        <f ca="1">_xlfn.XLOOKUP($X249,Return_flow_table!$A$4:$A$25,Return_flow_table!F$4:F$25)</f>
        <v>10</v>
      </c>
      <c r="BE249">
        <f ca="1">_xlfn.XLOOKUP($X249,Return_flow_table!$A$4:$A$25,Return_flow_table!G$4:G$25)</f>
        <v>10</v>
      </c>
      <c r="BF249">
        <f ca="1">_xlfn.XLOOKUP($X249,Return_flow_table!$A$4:$A$25,Return_flow_table!H$4:H$25)</f>
        <v>0</v>
      </c>
      <c r="BG249">
        <f ca="1">_xlfn.XLOOKUP($X249,Return_flow_table!$A$4:$A$25,Return_flow_table!I$4:I$25)</f>
        <v>0</v>
      </c>
      <c r="BH249">
        <f ca="1">_xlfn.XLOOKUP($X249,Return_flow_table!$A$4:$A$25,Return_flow_table!J$4:J$25)</f>
        <v>0</v>
      </c>
      <c r="BI249">
        <f ca="1">_xlfn.XLOOKUP($X249,Return_flow_table!$A$4:$A$25,Return_flow_table!K$4:K$25)</f>
        <v>20</v>
      </c>
      <c r="BJ249">
        <f ca="1">_xlfn.XLOOKUP($X249,Return_flow_table!$A$4:$A$25,Return_flow_table!L$4:L$25)</f>
        <v>20</v>
      </c>
      <c r="BK249" s="2">
        <f ca="1">_xlfn.XLOOKUP($X249,Return_flow_table!$A$4:$A$25,Return_flow_table!M$4:M$25)</f>
        <v>0</v>
      </c>
    </row>
    <row r="250" spans="1:63" x14ac:dyDescent="0.3">
      <c r="A250" t="s">
        <v>443</v>
      </c>
      <c r="B250" t="s">
        <v>98</v>
      </c>
      <c r="C250" t="s">
        <v>99</v>
      </c>
      <c r="D250">
        <v>30</v>
      </c>
      <c r="E250" t="s">
        <v>100</v>
      </c>
      <c r="F250" t="s">
        <v>100</v>
      </c>
      <c r="G250" t="s">
        <v>444</v>
      </c>
      <c r="H250" s="41" t="s">
        <v>106</v>
      </c>
      <c r="I250">
        <f>_xlfn.XLOOKUP(B250,Use_Code_Ranking!$A$4:$A$23,Use_Code_Ranking!$B$4:$B$23,9999)</f>
        <v>1</v>
      </c>
      <c r="J250">
        <f t="shared" ca="1" si="54"/>
        <v>1</v>
      </c>
      <c r="K250">
        <f t="shared" ca="1" si="55"/>
        <v>1</v>
      </c>
      <c r="L250">
        <f t="shared" ca="1" si="56"/>
        <v>0</v>
      </c>
      <c r="M250">
        <f t="shared" ca="1" si="57"/>
        <v>0</v>
      </c>
      <c r="N250" t="str">
        <f t="shared" ca="1" si="64"/>
        <v/>
      </c>
      <c r="O250" t="str">
        <f t="shared" ca="1" si="65"/>
        <v/>
      </c>
      <c r="P250" t="str">
        <f t="shared" si="58"/>
        <v/>
      </c>
      <c r="Q250" t="str">
        <f t="shared" si="59"/>
        <v/>
      </c>
      <c r="R250" t="str">
        <f t="shared" si="60"/>
        <v/>
      </c>
      <c r="S250" t="str">
        <f t="shared" si="61"/>
        <v/>
      </c>
      <c r="U250" s="2" t="str">
        <f ca="1">IF(ISBLANK($T250),IF(S250="Irrigation","Irrigation",IF(R250="Irrigation","Irrigation",IF(Q250="Domestic","Domestic",IF(P250="Stockwatering","Stockwatering",IF(N250="IRRIGATION_AND_MUNICIPAL","Irrigation and Municipal",IF(O250="IRRIGATION_AND_DOMESTIC","Irrigation and Domestic Municipality",_xlfn.XLOOKUP(J250,Use_Code_Ranking!$B$4:$B$23,Use_Code_Ranking!$A$4:$A$23))))))),$T250)</f>
        <v>Irrigation</v>
      </c>
      <c r="W250" s="23" t="str">
        <f ca="1"/>
        <v>A016155</v>
      </c>
      <c r="X250" s="4" t="str">
        <f t="shared" ca="1" si="66"/>
        <v>Irrigation</v>
      </c>
      <c r="Y250" t="str">
        <f t="shared" ca="1" si="62"/>
        <v>N</v>
      </c>
      <c r="Z250" s="2" t="str">
        <f t="shared" ca="1" si="63"/>
        <v>N</v>
      </c>
      <c r="AA250">
        <f t="shared" ca="1" si="67"/>
        <v>0</v>
      </c>
      <c r="AB250">
        <f t="shared" ca="1" si="67"/>
        <v>0</v>
      </c>
      <c r="AC250">
        <f t="shared" ca="1" si="67"/>
        <v>20</v>
      </c>
      <c r="AD250">
        <f t="shared" ca="1" si="67"/>
        <v>20</v>
      </c>
      <c r="AE250">
        <f t="shared" ca="1" si="68"/>
        <v>10</v>
      </c>
      <c r="AF250">
        <f t="shared" ca="1" si="68"/>
        <v>10</v>
      </c>
      <c r="AG250">
        <f t="shared" ca="1" si="69"/>
        <v>0</v>
      </c>
      <c r="AH250">
        <f t="shared" ca="1" si="68"/>
        <v>0</v>
      </c>
      <c r="AI250">
        <f t="shared" ca="1" si="71"/>
        <v>0</v>
      </c>
      <c r="AJ250">
        <f t="shared" ca="1" si="71"/>
        <v>20</v>
      </c>
      <c r="AK250">
        <f t="shared" ca="1" si="70"/>
        <v>20</v>
      </c>
      <c r="AL250">
        <f t="shared" ca="1" si="70"/>
        <v>0</v>
      </c>
      <c r="AM250" s="4" t="s">
        <v>103</v>
      </c>
      <c r="AZ250">
        <f ca="1">_xlfn.XLOOKUP($X250,Return_flow_table!$A$4:$A$25,Return_flow_table!B$4:B$25)</f>
        <v>0</v>
      </c>
      <c r="BA250">
        <f ca="1">_xlfn.XLOOKUP($X250,Return_flow_table!$A$4:$A$25,Return_flow_table!C$4:C$25)</f>
        <v>0</v>
      </c>
      <c r="BB250">
        <f ca="1">_xlfn.XLOOKUP($X250,Return_flow_table!$A$4:$A$25,Return_flow_table!D$4:D$25)</f>
        <v>20</v>
      </c>
      <c r="BC250">
        <f ca="1">_xlfn.XLOOKUP($X250,Return_flow_table!$A$4:$A$25,Return_flow_table!E$4:E$25)</f>
        <v>20</v>
      </c>
      <c r="BD250">
        <f ca="1">_xlfn.XLOOKUP($X250,Return_flow_table!$A$4:$A$25,Return_flow_table!F$4:F$25)</f>
        <v>10</v>
      </c>
      <c r="BE250">
        <f ca="1">_xlfn.XLOOKUP($X250,Return_flow_table!$A$4:$A$25,Return_flow_table!G$4:G$25)</f>
        <v>10</v>
      </c>
      <c r="BF250">
        <f ca="1">_xlfn.XLOOKUP($X250,Return_flow_table!$A$4:$A$25,Return_flow_table!H$4:H$25)</f>
        <v>0</v>
      </c>
      <c r="BG250">
        <f ca="1">_xlfn.XLOOKUP($X250,Return_flow_table!$A$4:$A$25,Return_flow_table!I$4:I$25)</f>
        <v>0</v>
      </c>
      <c r="BH250">
        <f ca="1">_xlfn.XLOOKUP($X250,Return_flow_table!$A$4:$A$25,Return_flow_table!J$4:J$25)</f>
        <v>0</v>
      </c>
      <c r="BI250">
        <f ca="1">_xlfn.XLOOKUP($X250,Return_flow_table!$A$4:$A$25,Return_flow_table!K$4:K$25)</f>
        <v>20</v>
      </c>
      <c r="BJ250">
        <f ca="1">_xlfn.XLOOKUP($X250,Return_flow_table!$A$4:$A$25,Return_flow_table!L$4:L$25)</f>
        <v>20</v>
      </c>
      <c r="BK250" s="2">
        <f ca="1">_xlfn.XLOOKUP($X250,Return_flow_table!$A$4:$A$25,Return_flow_table!M$4:M$25)</f>
        <v>0</v>
      </c>
    </row>
    <row r="251" spans="1:63" x14ac:dyDescent="0.3">
      <c r="A251" t="s">
        <v>445</v>
      </c>
      <c r="B251" t="s">
        <v>181</v>
      </c>
      <c r="C251" t="s">
        <v>99</v>
      </c>
      <c r="D251">
        <v>166.7</v>
      </c>
      <c r="E251" t="s">
        <v>100</v>
      </c>
      <c r="F251" t="s">
        <v>100</v>
      </c>
      <c r="G251" t="s">
        <v>393</v>
      </c>
      <c r="H251" s="41" t="s">
        <v>178</v>
      </c>
      <c r="I251">
        <f>_xlfn.XLOOKUP(B251,Use_Code_Ranking!$A$4:$A$23,Use_Code_Ranking!$B$4:$B$23,9999)</f>
        <v>9</v>
      </c>
      <c r="J251">
        <f t="shared" ca="1" si="54"/>
        <v>9</v>
      </c>
      <c r="K251">
        <f t="shared" ca="1" si="55"/>
        <v>0</v>
      </c>
      <c r="L251">
        <f t="shared" ca="1" si="56"/>
        <v>0</v>
      </c>
      <c r="M251">
        <f t="shared" ca="1" si="57"/>
        <v>0</v>
      </c>
      <c r="N251" t="str">
        <f t="shared" ca="1" si="64"/>
        <v/>
      </c>
      <c r="O251" t="str">
        <f t="shared" ca="1" si="65"/>
        <v/>
      </c>
      <c r="P251" t="str">
        <f t="shared" si="58"/>
        <v/>
      </c>
      <c r="Q251" t="str">
        <f t="shared" si="59"/>
        <v/>
      </c>
      <c r="R251" t="str">
        <f t="shared" si="60"/>
        <v/>
      </c>
      <c r="S251" t="str">
        <f t="shared" si="61"/>
        <v/>
      </c>
      <c r="U251" s="2" t="str">
        <f ca="1">IF(ISBLANK($T251),IF(S251="Irrigation","Irrigation",IF(R251="Irrigation","Irrigation",IF(Q251="Domestic","Domestic",IF(P251="Stockwatering","Stockwatering",IF(N251="IRRIGATION_AND_MUNICIPAL","Irrigation and Municipal",IF(O251="IRRIGATION_AND_DOMESTIC","Irrigation and Domestic Municipality",_xlfn.XLOOKUP(J251,Use_Code_Ranking!$B$4:$B$23,Use_Code_Ranking!$A$4:$A$23))))))),$T251)</f>
        <v>Recreational</v>
      </c>
      <c r="W251" s="23" t="str">
        <f ca="1"/>
        <v>A016190</v>
      </c>
      <c r="X251" s="4" t="str">
        <f t="shared" ca="1" si="66"/>
        <v>Irrigation</v>
      </c>
      <c r="Y251" t="str">
        <f t="shared" ca="1" si="62"/>
        <v>N</v>
      </c>
      <c r="Z251" s="2" t="str">
        <f t="shared" ca="1" si="63"/>
        <v>N</v>
      </c>
      <c r="AA251">
        <f t="shared" ca="1" si="67"/>
        <v>0</v>
      </c>
      <c r="AB251">
        <f t="shared" ca="1" si="67"/>
        <v>0</v>
      </c>
      <c r="AC251">
        <f t="shared" ca="1" si="67"/>
        <v>20</v>
      </c>
      <c r="AD251">
        <f t="shared" ca="1" si="67"/>
        <v>20</v>
      </c>
      <c r="AE251">
        <f t="shared" ca="1" si="68"/>
        <v>10</v>
      </c>
      <c r="AF251">
        <f t="shared" ca="1" si="68"/>
        <v>10</v>
      </c>
      <c r="AG251">
        <f t="shared" ca="1" si="69"/>
        <v>0</v>
      </c>
      <c r="AH251">
        <f t="shared" ca="1" si="68"/>
        <v>0</v>
      </c>
      <c r="AI251">
        <f t="shared" ca="1" si="71"/>
        <v>0</v>
      </c>
      <c r="AJ251">
        <f t="shared" ca="1" si="71"/>
        <v>20</v>
      </c>
      <c r="AK251">
        <f t="shared" ca="1" si="70"/>
        <v>20</v>
      </c>
      <c r="AL251">
        <f t="shared" ca="1" si="70"/>
        <v>0</v>
      </c>
      <c r="AM251" s="4" t="s">
        <v>103</v>
      </c>
      <c r="AZ251">
        <f ca="1">_xlfn.XLOOKUP($X251,Return_flow_table!$A$4:$A$25,Return_flow_table!B$4:B$25)</f>
        <v>0</v>
      </c>
      <c r="BA251">
        <f ca="1">_xlfn.XLOOKUP($X251,Return_flow_table!$A$4:$A$25,Return_flow_table!C$4:C$25)</f>
        <v>0</v>
      </c>
      <c r="BB251">
        <f ca="1">_xlfn.XLOOKUP($X251,Return_flow_table!$A$4:$A$25,Return_flow_table!D$4:D$25)</f>
        <v>20</v>
      </c>
      <c r="BC251">
        <f ca="1">_xlfn.XLOOKUP($X251,Return_flow_table!$A$4:$A$25,Return_flow_table!E$4:E$25)</f>
        <v>20</v>
      </c>
      <c r="BD251">
        <f ca="1">_xlfn.XLOOKUP($X251,Return_flow_table!$A$4:$A$25,Return_flow_table!F$4:F$25)</f>
        <v>10</v>
      </c>
      <c r="BE251">
        <f ca="1">_xlfn.XLOOKUP($X251,Return_flow_table!$A$4:$A$25,Return_flow_table!G$4:G$25)</f>
        <v>10</v>
      </c>
      <c r="BF251">
        <f ca="1">_xlfn.XLOOKUP($X251,Return_flow_table!$A$4:$A$25,Return_flow_table!H$4:H$25)</f>
        <v>0</v>
      </c>
      <c r="BG251">
        <f ca="1">_xlfn.XLOOKUP($X251,Return_flow_table!$A$4:$A$25,Return_flow_table!I$4:I$25)</f>
        <v>0</v>
      </c>
      <c r="BH251">
        <f ca="1">_xlfn.XLOOKUP($X251,Return_flow_table!$A$4:$A$25,Return_flow_table!J$4:J$25)</f>
        <v>0</v>
      </c>
      <c r="BI251">
        <f ca="1">_xlfn.XLOOKUP($X251,Return_flow_table!$A$4:$A$25,Return_flow_table!K$4:K$25)</f>
        <v>20</v>
      </c>
      <c r="BJ251">
        <f ca="1">_xlfn.XLOOKUP($X251,Return_flow_table!$A$4:$A$25,Return_flow_table!L$4:L$25)</f>
        <v>20</v>
      </c>
      <c r="BK251" s="2">
        <f ca="1">_xlfn.XLOOKUP($X251,Return_flow_table!$A$4:$A$25,Return_flow_table!M$4:M$25)</f>
        <v>0</v>
      </c>
    </row>
    <row r="252" spans="1:63" x14ac:dyDescent="0.3">
      <c r="A252" t="s">
        <v>446</v>
      </c>
      <c r="B252" t="s">
        <v>154</v>
      </c>
      <c r="C252" t="s">
        <v>99</v>
      </c>
      <c r="D252">
        <v>4.5</v>
      </c>
      <c r="E252" t="s">
        <v>100</v>
      </c>
      <c r="F252" t="s">
        <v>100</v>
      </c>
      <c r="G252" t="s">
        <v>447</v>
      </c>
      <c r="H252" s="41" t="s">
        <v>145</v>
      </c>
      <c r="I252">
        <f>_xlfn.XLOOKUP(B252,Use_Code_Ranking!$A$4:$A$23,Use_Code_Ranking!$B$4:$B$23,9999)</f>
        <v>5</v>
      </c>
      <c r="J252">
        <f t="shared" ca="1" si="54"/>
        <v>1</v>
      </c>
      <c r="K252">
        <f t="shared" ca="1" si="55"/>
        <v>1</v>
      </c>
      <c r="L252">
        <f t="shared" ca="1" si="56"/>
        <v>0</v>
      </c>
      <c r="M252">
        <f t="shared" ca="1" si="57"/>
        <v>0</v>
      </c>
      <c r="N252" t="str">
        <f t="shared" ca="1" si="64"/>
        <v/>
      </c>
      <c r="O252" t="str">
        <f t="shared" ca="1" si="65"/>
        <v/>
      </c>
      <c r="P252" t="str">
        <f t="shared" si="58"/>
        <v/>
      </c>
      <c r="Q252" t="str">
        <f t="shared" si="59"/>
        <v/>
      </c>
      <c r="R252" t="str">
        <f t="shared" si="60"/>
        <v/>
      </c>
      <c r="S252" t="str">
        <f t="shared" si="61"/>
        <v/>
      </c>
      <c r="U252" s="2" t="str">
        <f ca="1">IF(ISBLANK($T252),IF(S252="Irrigation","Irrigation",IF(R252="Irrigation","Irrigation",IF(Q252="Domestic","Domestic",IF(P252="Stockwatering","Stockwatering",IF(N252="IRRIGATION_AND_MUNICIPAL","Irrigation and Municipal",IF(O252="IRRIGATION_AND_DOMESTIC","Irrigation and Domestic Municipality",_xlfn.XLOOKUP(J252,Use_Code_Ranking!$B$4:$B$23,Use_Code_Ranking!$A$4:$A$23))))))),$T252)</f>
        <v>Irrigation</v>
      </c>
      <c r="W252" s="23" t="str">
        <f ca="1"/>
        <v>A016249</v>
      </c>
      <c r="X252" s="4" t="str">
        <f t="shared" ca="1" si="66"/>
        <v>Irrigation</v>
      </c>
      <c r="Y252" t="str">
        <f t="shared" ca="1" si="62"/>
        <v>N</v>
      </c>
      <c r="Z252" s="2" t="str">
        <f t="shared" ca="1" si="63"/>
        <v>N</v>
      </c>
      <c r="AA252">
        <f t="shared" ca="1" si="67"/>
        <v>0</v>
      </c>
      <c r="AB252">
        <f t="shared" ca="1" si="67"/>
        <v>0</v>
      </c>
      <c r="AC252">
        <f t="shared" ca="1" si="67"/>
        <v>20</v>
      </c>
      <c r="AD252">
        <f t="shared" ca="1" si="67"/>
        <v>20</v>
      </c>
      <c r="AE252">
        <f t="shared" ca="1" si="68"/>
        <v>10</v>
      </c>
      <c r="AF252">
        <f t="shared" ca="1" si="68"/>
        <v>10</v>
      </c>
      <c r="AG252">
        <f t="shared" ca="1" si="69"/>
        <v>0</v>
      </c>
      <c r="AH252">
        <f t="shared" ca="1" si="68"/>
        <v>0</v>
      </c>
      <c r="AI252">
        <f t="shared" ca="1" si="71"/>
        <v>0</v>
      </c>
      <c r="AJ252">
        <f t="shared" ca="1" si="71"/>
        <v>20</v>
      </c>
      <c r="AK252">
        <f t="shared" ca="1" si="70"/>
        <v>20</v>
      </c>
      <c r="AL252">
        <f t="shared" ca="1" si="70"/>
        <v>0</v>
      </c>
      <c r="AM252" s="4" t="s">
        <v>103</v>
      </c>
      <c r="AZ252">
        <f ca="1">_xlfn.XLOOKUP($X252,Return_flow_table!$A$4:$A$25,Return_flow_table!B$4:B$25)</f>
        <v>0</v>
      </c>
      <c r="BA252">
        <f ca="1">_xlfn.XLOOKUP($X252,Return_flow_table!$A$4:$A$25,Return_flow_table!C$4:C$25)</f>
        <v>0</v>
      </c>
      <c r="BB252">
        <f ca="1">_xlfn.XLOOKUP($X252,Return_flow_table!$A$4:$A$25,Return_flow_table!D$4:D$25)</f>
        <v>20</v>
      </c>
      <c r="BC252">
        <f ca="1">_xlfn.XLOOKUP($X252,Return_flow_table!$A$4:$A$25,Return_flow_table!E$4:E$25)</f>
        <v>20</v>
      </c>
      <c r="BD252">
        <f ca="1">_xlfn.XLOOKUP($X252,Return_flow_table!$A$4:$A$25,Return_flow_table!F$4:F$25)</f>
        <v>10</v>
      </c>
      <c r="BE252">
        <f ca="1">_xlfn.XLOOKUP($X252,Return_flow_table!$A$4:$A$25,Return_flow_table!G$4:G$25)</f>
        <v>10</v>
      </c>
      <c r="BF252">
        <f ca="1">_xlfn.XLOOKUP($X252,Return_flow_table!$A$4:$A$25,Return_flow_table!H$4:H$25)</f>
        <v>0</v>
      </c>
      <c r="BG252">
        <f ca="1">_xlfn.XLOOKUP($X252,Return_flow_table!$A$4:$A$25,Return_flow_table!I$4:I$25)</f>
        <v>0</v>
      </c>
      <c r="BH252">
        <f ca="1">_xlfn.XLOOKUP($X252,Return_flow_table!$A$4:$A$25,Return_flow_table!J$4:J$25)</f>
        <v>0</v>
      </c>
      <c r="BI252">
        <f ca="1">_xlfn.XLOOKUP($X252,Return_flow_table!$A$4:$A$25,Return_flow_table!K$4:K$25)</f>
        <v>20</v>
      </c>
      <c r="BJ252">
        <f ca="1">_xlfn.XLOOKUP($X252,Return_flow_table!$A$4:$A$25,Return_flow_table!L$4:L$25)</f>
        <v>20</v>
      </c>
      <c r="BK252" s="2">
        <f ca="1">_xlfn.XLOOKUP($X252,Return_flow_table!$A$4:$A$25,Return_flow_table!M$4:M$25)</f>
        <v>0</v>
      </c>
    </row>
    <row r="253" spans="1:63" x14ac:dyDescent="0.3">
      <c r="A253" t="s">
        <v>446</v>
      </c>
      <c r="B253" t="s">
        <v>98</v>
      </c>
      <c r="C253" t="s">
        <v>99</v>
      </c>
      <c r="D253">
        <v>4.5</v>
      </c>
      <c r="E253" t="s">
        <v>100</v>
      </c>
      <c r="F253" t="s">
        <v>100</v>
      </c>
      <c r="G253" t="s">
        <v>447</v>
      </c>
      <c r="H253" s="41" t="s">
        <v>145</v>
      </c>
      <c r="I253">
        <f>_xlfn.XLOOKUP(B253,Use_Code_Ranking!$A$4:$A$23,Use_Code_Ranking!$B$4:$B$23,9999)</f>
        <v>1</v>
      </c>
      <c r="J253">
        <f t="shared" ca="1" si="54"/>
        <v>1</v>
      </c>
      <c r="K253">
        <f t="shared" ca="1" si="55"/>
        <v>1</v>
      </c>
      <c r="L253">
        <f t="shared" ca="1" si="56"/>
        <v>0</v>
      </c>
      <c r="M253">
        <f t="shared" ca="1" si="57"/>
        <v>0</v>
      </c>
      <c r="N253" t="str">
        <f t="shared" ca="1" si="64"/>
        <v/>
      </c>
      <c r="O253" t="str">
        <f t="shared" ca="1" si="65"/>
        <v/>
      </c>
      <c r="P253" t="str">
        <f t="shared" si="58"/>
        <v/>
      </c>
      <c r="Q253" t="str">
        <f t="shared" si="59"/>
        <v/>
      </c>
      <c r="R253" t="str">
        <f t="shared" si="60"/>
        <v/>
      </c>
      <c r="S253" t="str">
        <f t="shared" si="61"/>
        <v/>
      </c>
      <c r="U253" s="2" t="str">
        <f ca="1">IF(ISBLANK($T253),IF(S253="Irrigation","Irrigation",IF(R253="Irrigation","Irrigation",IF(Q253="Domestic","Domestic",IF(P253="Stockwatering","Stockwatering",IF(N253="IRRIGATION_AND_MUNICIPAL","Irrigation and Municipal",IF(O253="IRRIGATION_AND_DOMESTIC","Irrigation and Domestic Municipality",_xlfn.XLOOKUP(J253,Use_Code_Ranking!$B$4:$B$23,Use_Code_Ranking!$A$4:$A$23))))))),$T253)</f>
        <v>Irrigation</v>
      </c>
      <c r="W253" s="23" t="str">
        <f ca="1"/>
        <v>A016319</v>
      </c>
      <c r="X253" s="4" t="str">
        <f t="shared" ca="1" si="66"/>
        <v>Irrigation</v>
      </c>
      <c r="Y253" t="str">
        <f t="shared" ca="1" si="62"/>
        <v>N</v>
      </c>
      <c r="Z253" s="2" t="str">
        <f t="shared" ca="1" si="63"/>
        <v>N</v>
      </c>
      <c r="AA253">
        <f t="shared" ca="1" si="67"/>
        <v>0</v>
      </c>
      <c r="AB253">
        <f t="shared" ca="1" si="67"/>
        <v>0</v>
      </c>
      <c r="AC253">
        <f t="shared" ca="1" si="67"/>
        <v>20</v>
      </c>
      <c r="AD253">
        <f t="shared" ca="1" si="67"/>
        <v>20</v>
      </c>
      <c r="AE253">
        <f t="shared" ca="1" si="68"/>
        <v>10</v>
      </c>
      <c r="AF253">
        <f t="shared" ca="1" si="68"/>
        <v>10</v>
      </c>
      <c r="AG253">
        <f t="shared" ca="1" si="69"/>
        <v>0</v>
      </c>
      <c r="AH253">
        <f t="shared" ca="1" si="68"/>
        <v>0</v>
      </c>
      <c r="AI253">
        <f t="shared" ca="1" si="71"/>
        <v>0</v>
      </c>
      <c r="AJ253">
        <f t="shared" ca="1" si="71"/>
        <v>20</v>
      </c>
      <c r="AK253">
        <f t="shared" ca="1" si="70"/>
        <v>20</v>
      </c>
      <c r="AL253">
        <f t="shared" ca="1" si="70"/>
        <v>0</v>
      </c>
      <c r="AM253" s="4" t="s">
        <v>103</v>
      </c>
      <c r="AZ253">
        <f ca="1">_xlfn.XLOOKUP($X253,Return_flow_table!$A$4:$A$25,Return_flow_table!B$4:B$25)</f>
        <v>0</v>
      </c>
      <c r="BA253">
        <f ca="1">_xlfn.XLOOKUP($X253,Return_flow_table!$A$4:$A$25,Return_flow_table!C$4:C$25)</f>
        <v>0</v>
      </c>
      <c r="BB253">
        <f ca="1">_xlfn.XLOOKUP($X253,Return_flow_table!$A$4:$A$25,Return_flow_table!D$4:D$25)</f>
        <v>20</v>
      </c>
      <c r="BC253">
        <f ca="1">_xlfn.XLOOKUP($X253,Return_flow_table!$A$4:$A$25,Return_flow_table!E$4:E$25)</f>
        <v>20</v>
      </c>
      <c r="BD253">
        <f ca="1">_xlfn.XLOOKUP($X253,Return_flow_table!$A$4:$A$25,Return_flow_table!F$4:F$25)</f>
        <v>10</v>
      </c>
      <c r="BE253">
        <f ca="1">_xlfn.XLOOKUP($X253,Return_flow_table!$A$4:$A$25,Return_flow_table!G$4:G$25)</f>
        <v>10</v>
      </c>
      <c r="BF253">
        <f ca="1">_xlfn.XLOOKUP($X253,Return_flow_table!$A$4:$A$25,Return_flow_table!H$4:H$25)</f>
        <v>0</v>
      </c>
      <c r="BG253">
        <f ca="1">_xlfn.XLOOKUP($X253,Return_flow_table!$A$4:$A$25,Return_flow_table!I$4:I$25)</f>
        <v>0</v>
      </c>
      <c r="BH253">
        <f ca="1">_xlfn.XLOOKUP($X253,Return_flow_table!$A$4:$A$25,Return_flow_table!J$4:J$25)</f>
        <v>0</v>
      </c>
      <c r="BI253">
        <f ca="1">_xlfn.XLOOKUP($X253,Return_flow_table!$A$4:$A$25,Return_flow_table!K$4:K$25)</f>
        <v>20</v>
      </c>
      <c r="BJ253">
        <f ca="1">_xlfn.XLOOKUP($X253,Return_flow_table!$A$4:$A$25,Return_flow_table!L$4:L$25)</f>
        <v>20</v>
      </c>
      <c r="BK253" s="2">
        <f ca="1">_xlfn.XLOOKUP($X253,Return_flow_table!$A$4:$A$25,Return_flow_table!M$4:M$25)</f>
        <v>0</v>
      </c>
    </row>
    <row r="254" spans="1:63" x14ac:dyDescent="0.3">
      <c r="A254" t="s">
        <v>448</v>
      </c>
      <c r="B254" t="s">
        <v>163</v>
      </c>
      <c r="C254" t="s">
        <v>99</v>
      </c>
      <c r="D254">
        <v>48</v>
      </c>
      <c r="E254" t="s">
        <v>100</v>
      </c>
      <c r="F254" t="s">
        <v>100</v>
      </c>
      <c r="G254" t="s">
        <v>447</v>
      </c>
      <c r="H254" s="41" t="s">
        <v>145</v>
      </c>
      <c r="I254">
        <f>_xlfn.XLOOKUP(B254,Use_Code_Ranking!$A$4:$A$23,Use_Code_Ranking!$B$4:$B$23,9999)</f>
        <v>14</v>
      </c>
      <c r="J254">
        <f t="shared" ca="1" si="54"/>
        <v>5</v>
      </c>
      <c r="K254">
        <f t="shared" ca="1" si="55"/>
        <v>0</v>
      </c>
      <c r="L254">
        <f t="shared" ca="1" si="56"/>
        <v>0</v>
      </c>
      <c r="M254">
        <f t="shared" ca="1" si="57"/>
        <v>0</v>
      </c>
      <c r="N254" t="str">
        <f t="shared" ca="1" si="64"/>
        <v/>
      </c>
      <c r="O254" t="str">
        <f t="shared" ca="1" si="65"/>
        <v/>
      </c>
      <c r="P254" t="str">
        <f t="shared" si="58"/>
        <v/>
      </c>
      <c r="Q254" t="str">
        <f t="shared" si="59"/>
        <v/>
      </c>
      <c r="R254" t="str">
        <f t="shared" si="60"/>
        <v/>
      </c>
      <c r="S254" t="str">
        <f t="shared" si="61"/>
        <v/>
      </c>
      <c r="U254" s="2" t="str">
        <f ca="1">IF(ISBLANK($T254),IF(S254="Irrigation","Irrigation",IF(R254="Irrigation","Irrigation",IF(Q254="Domestic","Domestic",IF(P254="Stockwatering","Stockwatering",IF(N254="IRRIGATION_AND_MUNICIPAL","Irrigation and Municipal",IF(O254="IRRIGATION_AND_DOMESTIC","Irrigation and Domestic Municipality",_xlfn.XLOOKUP(J254,Use_Code_Ranking!$B$4:$B$23,Use_Code_Ranking!$A$4:$A$23))))))),$T254)</f>
        <v>Stockwatering</v>
      </c>
      <c r="W254" s="23" t="str">
        <f ca="1"/>
        <v>A016334</v>
      </c>
      <c r="X254" s="4" t="str">
        <f t="shared" ca="1" si="66"/>
        <v>Irrigation</v>
      </c>
      <c r="Y254" t="str">
        <f t="shared" ca="1" si="62"/>
        <v>N</v>
      </c>
      <c r="Z254" s="2" t="str">
        <f t="shared" ca="1" si="63"/>
        <v>N</v>
      </c>
      <c r="AA254">
        <f t="shared" ca="1" si="67"/>
        <v>0</v>
      </c>
      <c r="AB254">
        <f t="shared" ca="1" si="67"/>
        <v>0</v>
      </c>
      <c r="AC254">
        <f t="shared" ca="1" si="67"/>
        <v>20</v>
      </c>
      <c r="AD254">
        <f t="shared" ca="1" si="67"/>
        <v>20</v>
      </c>
      <c r="AE254">
        <f t="shared" ca="1" si="68"/>
        <v>10</v>
      </c>
      <c r="AF254">
        <f t="shared" ca="1" si="68"/>
        <v>10</v>
      </c>
      <c r="AG254">
        <f t="shared" ca="1" si="69"/>
        <v>0</v>
      </c>
      <c r="AH254">
        <f t="shared" ca="1" si="68"/>
        <v>0</v>
      </c>
      <c r="AI254">
        <f t="shared" ca="1" si="71"/>
        <v>0</v>
      </c>
      <c r="AJ254">
        <f t="shared" ca="1" si="71"/>
        <v>20</v>
      </c>
      <c r="AK254">
        <f t="shared" ca="1" si="70"/>
        <v>20</v>
      </c>
      <c r="AL254">
        <f t="shared" ca="1" si="70"/>
        <v>0</v>
      </c>
      <c r="AM254" s="4" t="s">
        <v>103</v>
      </c>
      <c r="AZ254">
        <f ca="1">_xlfn.XLOOKUP($X254,Return_flow_table!$A$4:$A$25,Return_flow_table!B$4:B$25)</f>
        <v>0</v>
      </c>
      <c r="BA254">
        <f ca="1">_xlfn.XLOOKUP($X254,Return_flow_table!$A$4:$A$25,Return_flow_table!C$4:C$25)</f>
        <v>0</v>
      </c>
      <c r="BB254">
        <f ca="1">_xlfn.XLOOKUP($X254,Return_flow_table!$A$4:$A$25,Return_flow_table!D$4:D$25)</f>
        <v>20</v>
      </c>
      <c r="BC254">
        <f ca="1">_xlfn.XLOOKUP($X254,Return_flow_table!$A$4:$A$25,Return_flow_table!E$4:E$25)</f>
        <v>20</v>
      </c>
      <c r="BD254">
        <f ca="1">_xlfn.XLOOKUP($X254,Return_flow_table!$A$4:$A$25,Return_flow_table!F$4:F$25)</f>
        <v>10</v>
      </c>
      <c r="BE254">
        <f ca="1">_xlfn.XLOOKUP($X254,Return_flow_table!$A$4:$A$25,Return_flow_table!G$4:G$25)</f>
        <v>10</v>
      </c>
      <c r="BF254">
        <f ca="1">_xlfn.XLOOKUP($X254,Return_flow_table!$A$4:$A$25,Return_flow_table!H$4:H$25)</f>
        <v>0</v>
      </c>
      <c r="BG254">
        <f ca="1">_xlfn.XLOOKUP($X254,Return_flow_table!$A$4:$A$25,Return_flow_table!I$4:I$25)</f>
        <v>0</v>
      </c>
      <c r="BH254">
        <f ca="1">_xlfn.XLOOKUP($X254,Return_flow_table!$A$4:$A$25,Return_flow_table!J$4:J$25)</f>
        <v>0</v>
      </c>
      <c r="BI254">
        <f ca="1">_xlfn.XLOOKUP($X254,Return_flow_table!$A$4:$A$25,Return_flow_table!K$4:K$25)</f>
        <v>20</v>
      </c>
      <c r="BJ254">
        <f ca="1">_xlfn.XLOOKUP($X254,Return_flow_table!$A$4:$A$25,Return_flow_table!L$4:L$25)</f>
        <v>20</v>
      </c>
      <c r="BK254" s="2">
        <f ca="1">_xlfn.XLOOKUP($X254,Return_flow_table!$A$4:$A$25,Return_flow_table!M$4:M$25)</f>
        <v>0</v>
      </c>
    </row>
    <row r="255" spans="1:63" x14ac:dyDescent="0.3">
      <c r="A255" t="s">
        <v>448</v>
      </c>
      <c r="B255" t="s">
        <v>154</v>
      </c>
      <c r="C255" t="s">
        <v>99</v>
      </c>
      <c r="D255">
        <v>48</v>
      </c>
      <c r="E255" t="s">
        <v>100</v>
      </c>
      <c r="F255" t="s">
        <v>100</v>
      </c>
      <c r="G255" t="s">
        <v>447</v>
      </c>
      <c r="H255" s="41" t="s">
        <v>145</v>
      </c>
      <c r="I255">
        <f>_xlfn.XLOOKUP(B255,Use_Code_Ranking!$A$4:$A$23,Use_Code_Ranking!$B$4:$B$23,9999)</f>
        <v>5</v>
      </c>
      <c r="J255">
        <f t="shared" ca="1" si="54"/>
        <v>5</v>
      </c>
      <c r="K255">
        <f t="shared" ca="1" si="55"/>
        <v>0</v>
      </c>
      <c r="L255">
        <f t="shared" ca="1" si="56"/>
        <v>0</v>
      </c>
      <c r="M255">
        <f t="shared" ca="1" si="57"/>
        <v>0</v>
      </c>
      <c r="N255" t="str">
        <f t="shared" ca="1" si="64"/>
        <v/>
      </c>
      <c r="O255" t="str">
        <f t="shared" ca="1" si="65"/>
        <v/>
      </c>
      <c r="P255" t="str">
        <f t="shared" si="58"/>
        <v/>
      </c>
      <c r="Q255" t="str">
        <f t="shared" si="59"/>
        <v/>
      </c>
      <c r="R255" t="str">
        <f t="shared" si="60"/>
        <v/>
      </c>
      <c r="S255" t="str">
        <f t="shared" si="61"/>
        <v/>
      </c>
      <c r="U255" s="2" t="str">
        <f ca="1">IF(ISBLANK($T255),IF(S255="Irrigation","Irrigation",IF(R255="Irrigation","Irrigation",IF(Q255="Domestic","Domestic",IF(P255="Stockwatering","Stockwatering",IF(N255="IRRIGATION_AND_MUNICIPAL","Irrigation and Municipal",IF(O255="IRRIGATION_AND_DOMESTIC","Irrigation and Domestic Municipality",_xlfn.XLOOKUP(J255,Use_Code_Ranking!$B$4:$B$23,Use_Code_Ranking!$A$4:$A$23))))))),$T255)</f>
        <v>Stockwatering</v>
      </c>
      <c r="W255" s="23" t="str">
        <f ca="1"/>
        <v>A016347</v>
      </c>
      <c r="X255" s="4" t="str">
        <f t="shared" ca="1" si="66"/>
        <v>Irrigation</v>
      </c>
      <c r="Y255" t="str">
        <f t="shared" ca="1" si="62"/>
        <v>N</v>
      </c>
      <c r="Z255" s="2" t="str">
        <f t="shared" ca="1" si="63"/>
        <v>N</v>
      </c>
      <c r="AA255">
        <f t="shared" ca="1" si="67"/>
        <v>0</v>
      </c>
      <c r="AB255">
        <f t="shared" ca="1" si="67"/>
        <v>0</v>
      </c>
      <c r="AC255">
        <f t="shared" ca="1" si="67"/>
        <v>20</v>
      </c>
      <c r="AD255">
        <f t="shared" ca="1" si="67"/>
        <v>20</v>
      </c>
      <c r="AE255">
        <f t="shared" ca="1" si="68"/>
        <v>10</v>
      </c>
      <c r="AF255">
        <f t="shared" ca="1" si="68"/>
        <v>10</v>
      </c>
      <c r="AG255">
        <f t="shared" ca="1" si="69"/>
        <v>0</v>
      </c>
      <c r="AH255">
        <f t="shared" ca="1" si="68"/>
        <v>0</v>
      </c>
      <c r="AI255">
        <f t="shared" ca="1" si="71"/>
        <v>0</v>
      </c>
      <c r="AJ255">
        <f t="shared" ca="1" si="71"/>
        <v>20</v>
      </c>
      <c r="AK255">
        <f t="shared" ca="1" si="70"/>
        <v>20</v>
      </c>
      <c r="AL255">
        <f t="shared" ca="1" si="70"/>
        <v>0</v>
      </c>
      <c r="AM255" s="4" t="s">
        <v>103</v>
      </c>
      <c r="AZ255">
        <f ca="1">_xlfn.XLOOKUP($X255,Return_flow_table!$A$4:$A$25,Return_flow_table!B$4:B$25)</f>
        <v>0</v>
      </c>
      <c r="BA255">
        <f ca="1">_xlfn.XLOOKUP($X255,Return_flow_table!$A$4:$A$25,Return_flow_table!C$4:C$25)</f>
        <v>0</v>
      </c>
      <c r="BB255">
        <f ca="1">_xlfn.XLOOKUP($X255,Return_flow_table!$A$4:$A$25,Return_flow_table!D$4:D$25)</f>
        <v>20</v>
      </c>
      <c r="BC255">
        <f ca="1">_xlfn.XLOOKUP($X255,Return_flow_table!$A$4:$A$25,Return_flow_table!E$4:E$25)</f>
        <v>20</v>
      </c>
      <c r="BD255">
        <f ca="1">_xlfn.XLOOKUP($X255,Return_flow_table!$A$4:$A$25,Return_flow_table!F$4:F$25)</f>
        <v>10</v>
      </c>
      <c r="BE255">
        <f ca="1">_xlfn.XLOOKUP($X255,Return_flow_table!$A$4:$A$25,Return_flow_table!G$4:G$25)</f>
        <v>10</v>
      </c>
      <c r="BF255">
        <f ca="1">_xlfn.XLOOKUP($X255,Return_flow_table!$A$4:$A$25,Return_flow_table!H$4:H$25)</f>
        <v>0</v>
      </c>
      <c r="BG255">
        <f ca="1">_xlfn.XLOOKUP($X255,Return_flow_table!$A$4:$A$25,Return_flow_table!I$4:I$25)</f>
        <v>0</v>
      </c>
      <c r="BH255">
        <f ca="1">_xlfn.XLOOKUP($X255,Return_flow_table!$A$4:$A$25,Return_flow_table!J$4:J$25)</f>
        <v>0</v>
      </c>
      <c r="BI255">
        <f ca="1">_xlfn.XLOOKUP($X255,Return_flow_table!$A$4:$A$25,Return_flow_table!K$4:K$25)</f>
        <v>20</v>
      </c>
      <c r="BJ255">
        <f ca="1">_xlfn.XLOOKUP($X255,Return_flow_table!$A$4:$A$25,Return_flow_table!L$4:L$25)</f>
        <v>20</v>
      </c>
      <c r="BK255" s="2">
        <f ca="1">_xlfn.XLOOKUP($X255,Return_flow_table!$A$4:$A$25,Return_flow_table!M$4:M$25)</f>
        <v>0</v>
      </c>
    </row>
    <row r="256" spans="1:63" x14ac:dyDescent="0.3">
      <c r="A256" t="s">
        <v>448</v>
      </c>
      <c r="B256" t="s">
        <v>181</v>
      </c>
      <c r="C256" t="s">
        <v>99</v>
      </c>
      <c r="D256">
        <v>48</v>
      </c>
      <c r="E256" t="s">
        <v>100</v>
      </c>
      <c r="F256" t="s">
        <v>100</v>
      </c>
      <c r="G256" t="s">
        <v>447</v>
      </c>
      <c r="H256" s="41" t="s">
        <v>145</v>
      </c>
      <c r="I256">
        <f>_xlfn.XLOOKUP(B256,Use_Code_Ranking!$A$4:$A$23,Use_Code_Ranking!$B$4:$B$23,9999)</f>
        <v>9</v>
      </c>
      <c r="J256">
        <f t="shared" ca="1" si="54"/>
        <v>5</v>
      </c>
      <c r="K256">
        <f t="shared" ca="1" si="55"/>
        <v>0</v>
      </c>
      <c r="L256">
        <f t="shared" ca="1" si="56"/>
        <v>0</v>
      </c>
      <c r="M256">
        <f t="shared" ca="1" si="57"/>
        <v>0</v>
      </c>
      <c r="N256" t="str">
        <f t="shared" ca="1" si="64"/>
        <v/>
      </c>
      <c r="O256" t="str">
        <f t="shared" ca="1" si="65"/>
        <v/>
      </c>
      <c r="P256" t="str">
        <f t="shared" si="58"/>
        <v/>
      </c>
      <c r="Q256" t="str">
        <f t="shared" si="59"/>
        <v/>
      </c>
      <c r="R256" t="str">
        <f t="shared" si="60"/>
        <v/>
      </c>
      <c r="S256" t="str">
        <f t="shared" si="61"/>
        <v/>
      </c>
      <c r="U256" s="2" t="str">
        <f ca="1">IF(ISBLANK($T256),IF(S256="Irrigation","Irrigation",IF(R256="Irrigation","Irrigation",IF(Q256="Domestic","Domestic",IF(P256="Stockwatering","Stockwatering",IF(N256="IRRIGATION_AND_MUNICIPAL","Irrigation and Municipal",IF(O256="IRRIGATION_AND_DOMESTIC","Irrigation and Domestic Municipality",_xlfn.XLOOKUP(J256,Use_Code_Ranking!$B$4:$B$23,Use_Code_Ranking!$A$4:$A$23))))))),$T256)</f>
        <v>Stockwatering</v>
      </c>
      <c r="W256" s="23" t="str">
        <f ca="1"/>
        <v>A016357</v>
      </c>
      <c r="X256" s="4" t="str">
        <f t="shared" ca="1" si="66"/>
        <v>Irrigation</v>
      </c>
      <c r="Y256" t="str">
        <f t="shared" ca="1" si="62"/>
        <v>N</v>
      </c>
      <c r="Z256" s="2" t="str">
        <f t="shared" ca="1" si="63"/>
        <v>N</v>
      </c>
      <c r="AA256">
        <f t="shared" ca="1" si="67"/>
        <v>0</v>
      </c>
      <c r="AB256">
        <f t="shared" ca="1" si="67"/>
        <v>0</v>
      </c>
      <c r="AC256">
        <f t="shared" ca="1" si="67"/>
        <v>20</v>
      </c>
      <c r="AD256">
        <f t="shared" ca="1" si="67"/>
        <v>20</v>
      </c>
      <c r="AE256">
        <f t="shared" ca="1" si="68"/>
        <v>10</v>
      </c>
      <c r="AF256">
        <f t="shared" ca="1" si="68"/>
        <v>10</v>
      </c>
      <c r="AG256">
        <f t="shared" ca="1" si="69"/>
        <v>0</v>
      </c>
      <c r="AH256">
        <f t="shared" ca="1" si="68"/>
        <v>0</v>
      </c>
      <c r="AI256">
        <f t="shared" ca="1" si="71"/>
        <v>0</v>
      </c>
      <c r="AJ256">
        <f t="shared" ca="1" si="71"/>
        <v>20</v>
      </c>
      <c r="AK256">
        <f t="shared" ca="1" si="70"/>
        <v>20</v>
      </c>
      <c r="AL256">
        <f t="shared" ca="1" si="70"/>
        <v>0</v>
      </c>
      <c r="AM256" s="4" t="s">
        <v>103</v>
      </c>
      <c r="AZ256">
        <f ca="1">_xlfn.XLOOKUP($X256,Return_flow_table!$A$4:$A$25,Return_flow_table!B$4:B$25)</f>
        <v>0</v>
      </c>
      <c r="BA256">
        <f ca="1">_xlfn.XLOOKUP($X256,Return_flow_table!$A$4:$A$25,Return_flow_table!C$4:C$25)</f>
        <v>0</v>
      </c>
      <c r="BB256">
        <f ca="1">_xlfn.XLOOKUP($X256,Return_flow_table!$A$4:$A$25,Return_flow_table!D$4:D$25)</f>
        <v>20</v>
      </c>
      <c r="BC256">
        <f ca="1">_xlfn.XLOOKUP($X256,Return_flow_table!$A$4:$A$25,Return_flow_table!E$4:E$25)</f>
        <v>20</v>
      </c>
      <c r="BD256">
        <f ca="1">_xlfn.XLOOKUP($X256,Return_flow_table!$A$4:$A$25,Return_flow_table!F$4:F$25)</f>
        <v>10</v>
      </c>
      <c r="BE256">
        <f ca="1">_xlfn.XLOOKUP($X256,Return_flow_table!$A$4:$A$25,Return_flow_table!G$4:G$25)</f>
        <v>10</v>
      </c>
      <c r="BF256">
        <f ca="1">_xlfn.XLOOKUP($X256,Return_flow_table!$A$4:$A$25,Return_flow_table!H$4:H$25)</f>
        <v>0</v>
      </c>
      <c r="BG256">
        <f ca="1">_xlfn.XLOOKUP($X256,Return_flow_table!$A$4:$A$25,Return_flow_table!I$4:I$25)</f>
        <v>0</v>
      </c>
      <c r="BH256">
        <f ca="1">_xlfn.XLOOKUP($X256,Return_flow_table!$A$4:$A$25,Return_flow_table!J$4:J$25)</f>
        <v>0</v>
      </c>
      <c r="BI256">
        <f ca="1">_xlfn.XLOOKUP($X256,Return_flow_table!$A$4:$A$25,Return_flow_table!K$4:K$25)</f>
        <v>20</v>
      </c>
      <c r="BJ256">
        <f ca="1">_xlfn.XLOOKUP($X256,Return_flow_table!$A$4:$A$25,Return_flow_table!L$4:L$25)</f>
        <v>20</v>
      </c>
      <c r="BK256" s="2">
        <f ca="1">_xlfn.XLOOKUP($X256,Return_flow_table!$A$4:$A$25,Return_flow_table!M$4:M$25)</f>
        <v>0</v>
      </c>
    </row>
    <row r="257" spans="1:63" x14ac:dyDescent="0.3">
      <c r="A257" t="s">
        <v>448</v>
      </c>
      <c r="B257" t="s">
        <v>188</v>
      </c>
      <c r="C257" t="s">
        <v>99</v>
      </c>
      <c r="D257">
        <v>48</v>
      </c>
      <c r="E257" t="s">
        <v>100</v>
      </c>
      <c r="F257" t="s">
        <v>100</v>
      </c>
      <c r="G257" t="s">
        <v>447</v>
      </c>
      <c r="H257" s="41" t="s">
        <v>145</v>
      </c>
      <c r="I257">
        <f>_xlfn.XLOOKUP(B257,Use_Code_Ranking!$A$4:$A$23,Use_Code_Ranking!$B$4:$B$23,9999)</f>
        <v>12</v>
      </c>
      <c r="J257">
        <f t="shared" ca="1" si="54"/>
        <v>5</v>
      </c>
      <c r="K257">
        <f t="shared" ca="1" si="55"/>
        <v>0</v>
      </c>
      <c r="L257">
        <f t="shared" ca="1" si="56"/>
        <v>0</v>
      </c>
      <c r="M257">
        <f t="shared" ca="1" si="57"/>
        <v>0</v>
      </c>
      <c r="N257" t="str">
        <f t="shared" ca="1" si="64"/>
        <v/>
      </c>
      <c r="O257" t="str">
        <f t="shared" ca="1" si="65"/>
        <v/>
      </c>
      <c r="P257" t="str">
        <f t="shared" si="58"/>
        <v/>
      </c>
      <c r="Q257" t="str">
        <f t="shared" si="59"/>
        <v/>
      </c>
      <c r="R257" t="str">
        <f t="shared" si="60"/>
        <v/>
      </c>
      <c r="S257" t="str">
        <f t="shared" si="61"/>
        <v/>
      </c>
      <c r="U257" s="2" t="str">
        <f ca="1">IF(ISBLANK($T257),IF(S257="Irrigation","Irrigation",IF(R257="Irrigation","Irrigation",IF(Q257="Domestic","Domestic",IF(P257="Stockwatering","Stockwatering",IF(N257="IRRIGATION_AND_MUNICIPAL","Irrigation and Municipal",IF(O257="IRRIGATION_AND_DOMESTIC","Irrigation and Domestic Municipality",_xlfn.XLOOKUP(J257,Use_Code_Ranking!$B$4:$B$23,Use_Code_Ranking!$A$4:$A$23))))))),$T257)</f>
        <v>Stockwatering</v>
      </c>
      <c r="W257" s="23" t="str">
        <f ca="1"/>
        <v>A016381</v>
      </c>
      <c r="X257" s="4" t="str">
        <f t="shared" ca="1" si="66"/>
        <v>Irrigation</v>
      </c>
      <c r="Y257" t="str">
        <f t="shared" ca="1" si="62"/>
        <v>N</v>
      </c>
      <c r="Z257" s="2" t="str">
        <f t="shared" ca="1" si="63"/>
        <v>N</v>
      </c>
      <c r="AA257">
        <f t="shared" ca="1" si="67"/>
        <v>0</v>
      </c>
      <c r="AB257">
        <f t="shared" ca="1" si="67"/>
        <v>0</v>
      </c>
      <c r="AC257">
        <f t="shared" ca="1" si="67"/>
        <v>20</v>
      </c>
      <c r="AD257">
        <f t="shared" ca="1" si="67"/>
        <v>20</v>
      </c>
      <c r="AE257">
        <f t="shared" ca="1" si="68"/>
        <v>10</v>
      </c>
      <c r="AF257">
        <f t="shared" ca="1" si="68"/>
        <v>10</v>
      </c>
      <c r="AG257">
        <f t="shared" ca="1" si="69"/>
        <v>0</v>
      </c>
      <c r="AH257">
        <f t="shared" ca="1" si="68"/>
        <v>0</v>
      </c>
      <c r="AI257">
        <f t="shared" ca="1" si="71"/>
        <v>0</v>
      </c>
      <c r="AJ257">
        <f t="shared" ca="1" si="71"/>
        <v>20</v>
      </c>
      <c r="AK257">
        <f t="shared" ca="1" si="70"/>
        <v>20</v>
      </c>
      <c r="AL257">
        <f t="shared" ca="1" si="70"/>
        <v>0</v>
      </c>
      <c r="AM257" s="4" t="s">
        <v>103</v>
      </c>
      <c r="AZ257">
        <f ca="1">_xlfn.XLOOKUP($X257,Return_flow_table!$A$4:$A$25,Return_flow_table!B$4:B$25)</f>
        <v>0</v>
      </c>
      <c r="BA257">
        <f ca="1">_xlfn.XLOOKUP($X257,Return_flow_table!$A$4:$A$25,Return_flow_table!C$4:C$25)</f>
        <v>0</v>
      </c>
      <c r="BB257">
        <f ca="1">_xlfn.XLOOKUP($X257,Return_flow_table!$A$4:$A$25,Return_flow_table!D$4:D$25)</f>
        <v>20</v>
      </c>
      <c r="BC257">
        <f ca="1">_xlfn.XLOOKUP($X257,Return_flow_table!$A$4:$A$25,Return_flow_table!E$4:E$25)</f>
        <v>20</v>
      </c>
      <c r="BD257">
        <f ca="1">_xlfn.XLOOKUP($X257,Return_flow_table!$A$4:$A$25,Return_flow_table!F$4:F$25)</f>
        <v>10</v>
      </c>
      <c r="BE257">
        <f ca="1">_xlfn.XLOOKUP($X257,Return_flow_table!$A$4:$A$25,Return_flow_table!G$4:G$25)</f>
        <v>10</v>
      </c>
      <c r="BF257">
        <f ca="1">_xlfn.XLOOKUP($X257,Return_flow_table!$A$4:$A$25,Return_flow_table!H$4:H$25)</f>
        <v>0</v>
      </c>
      <c r="BG257">
        <f ca="1">_xlfn.XLOOKUP($X257,Return_flow_table!$A$4:$A$25,Return_flow_table!I$4:I$25)</f>
        <v>0</v>
      </c>
      <c r="BH257">
        <f ca="1">_xlfn.XLOOKUP($X257,Return_flow_table!$A$4:$A$25,Return_flow_table!J$4:J$25)</f>
        <v>0</v>
      </c>
      <c r="BI257">
        <f ca="1">_xlfn.XLOOKUP($X257,Return_flow_table!$A$4:$A$25,Return_flow_table!K$4:K$25)</f>
        <v>20</v>
      </c>
      <c r="BJ257">
        <f ca="1">_xlfn.XLOOKUP($X257,Return_flow_table!$A$4:$A$25,Return_flow_table!L$4:L$25)</f>
        <v>20</v>
      </c>
      <c r="BK257" s="2">
        <f ca="1">_xlfn.XLOOKUP($X257,Return_flow_table!$A$4:$A$25,Return_flow_table!M$4:M$25)</f>
        <v>0</v>
      </c>
    </row>
    <row r="258" spans="1:63" x14ac:dyDescent="0.3">
      <c r="A258" t="s">
        <v>449</v>
      </c>
      <c r="B258" t="s">
        <v>98</v>
      </c>
      <c r="C258" t="s">
        <v>99</v>
      </c>
      <c r="D258">
        <v>340.2</v>
      </c>
      <c r="E258" t="s">
        <v>100</v>
      </c>
      <c r="F258" t="s">
        <v>100</v>
      </c>
      <c r="G258" t="s">
        <v>450</v>
      </c>
      <c r="H258" s="41" t="s">
        <v>118</v>
      </c>
      <c r="I258">
        <f>_xlfn.XLOOKUP(B258,Use_Code_Ranking!$A$4:$A$23,Use_Code_Ranking!$B$4:$B$23,9999)</f>
        <v>1</v>
      </c>
      <c r="J258">
        <f t="shared" ca="1" si="54"/>
        <v>1</v>
      </c>
      <c r="K258">
        <f t="shared" ca="1" si="55"/>
        <v>1</v>
      </c>
      <c r="L258">
        <f t="shared" ca="1" si="56"/>
        <v>0</v>
      </c>
      <c r="M258">
        <f t="shared" ca="1" si="57"/>
        <v>0</v>
      </c>
      <c r="N258" t="str">
        <f t="shared" ca="1" si="64"/>
        <v/>
      </c>
      <c r="O258" t="str">
        <f t="shared" ca="1" si="65"/>
        <v/>
      </c>
      <c r="P258" t="str">
        <f t="shared" si="58"/>
        <v/>
      </c>
      <c r="Q258" t="str">
        <f t="shared" si="59"/>
        <v/>
      </c>
      <c r="R258" t="str">
        <f t="shared" si="60"/>
        <v/>
      </c>
      <c r="S258" t="str">
        <f t="shared" si="61"/>
        <v/>
      </c>
      <c r="U258" s="2" t="str">
        <f ca="1">IF(ISBLANK($T258),IF(S258="Irrigation","Irrigation",IF(R258="Irrigation","Irrigation",IF(Q258="Domestic","Domestic",IF(P258="Stockwatering","Stockwatering",IF(N258="IRRIGATION_AND_MUNICIPAL","Irrigation and Municipal",IF(O258="IRRIGATION_AND_DOMESTIC","Irrigation and Domestic Municipality",_xlfn.XLOOKUP(J258,Use_Code_Ranking!$B$4:$B$23,Use_Code_Ranking!$A$4:$A$23))))))),$T258)</f>
        <v>Irrigation</v>
      </c>
      <c r="W258" s="23" t="str">
        <f ca="1"/>
        <v>A016398</v>
      </c>
      <c r="X258" s="4" t="str">
        <f t="shared" ca="1" si="66"/>
        <v>Irrigation</v>
      </c>
      <c r="Y258" t="str">
        <f t="shared" ca="1" si="62"/>
        <v>N</v>
      </c>
      <c r="Z258" s="2" t="str">
        <f t="shared" ca="1" si="63"/>
        <v>N</v>
      </c>
      <c r="AA258">
        <f t="shared" ca="1" si="67"/>
        <v>0</v>
      </c>
      <c r="AB258">
        <f t="shared" ca="1" si="67"/>
        <v>0</v>
      </c>
      <c r="AC258">
        <f t="shared" ca="1" si="67"/>
        <v>20</v>
      </c>
      <c r="AD258">
        <f t="shared" ca="1" si="67"/>
        <v>20</v>
      </c>
      <c r="AE258">
        <f t="shared" ca="1" si="68"/>
        <v>10</v>
      </c>
      <c r="AF258">
        <f t="shared" ca="1" si="68"/>
        <v>10</v>
      </c>
      <c r="AG258">
        <f t="shared" ca="1" si="69"/>
        <v>0</v>
      </c>
      <c r="AH258">
        <f t="shared" ca="1" si="68"/>
        <v>0</v>
      </c>
      <c r="AI258">
        <f t="shared" ca="1" si="71"/>
        <v>0</v>
      </c>
      <c r="AJ258">
        <f t="shared" ca="1" si="71"/>
        <v>20</v>
      </c>
      <c r="AK258">
        <f t="shared" ca="1" si="70"/>
        <v>20</v>
      </c>
      <c r="AL258">
        <f t="shared" ca="1" si="70"/>
        <v>0</v>
      </c>
      <c r="AM258" s="4" t="s">
        <v>103</v>
      </c>
      <c r="AZ258">
        <f ca="1">_xlfn.XLOOKUP($X258,Return_flow_table!$A$4:$A$25,Return_flow_table!B$4:B$25)</f>
        <v>0</v>
      </c>
      <c r="BA258">
        <f ca="1">_xlfn.XLOOKUP($X258,Return_flow_table!$A$4:$A$25,Return_flow_table!C$4:C$25)</f>
        <v>0</v>
      </c>
      <c r="BB258">
        <f ca="1">_xlfn.XLOOKUP($X258,Return_flow_table!$A$4:$A$25,Return_flow_table!D$4:D$25)</f>
        <v>20</v>
      </c>
      <c r="BC258">
        <f ca="1">_xlfn.XLOOKUP($X258,Return_flow_table!$A$4:$A$25,Return_flow_table!E$4:E$25)</f>
        <v>20</v>
      </c>
      <c r="BD258">
        <f ca="1">_xlfn.XLOOKUP($X258,Return_flow_table!$A$4:$A$25,Return_flow_table!F$4:F$25)</f>
        <v>10</v>
      </c>
      <c r="BE258">
        <f ca="1">_xlfn.XLOOKUP($X258,Return_flow_table!$A$4:$A$25,Return_flow_table!G$4:G$25)</f>
        <v>10</v>
      </c>
      <c r="BF258">
        <f ca="1">_xlfn.XLOOKUP($X258,Return_flow_table!$A$4:$A$25,Return_flow_table!H$4:H$25)</f>
        <v>0</v>
      </c>
      <c r="BG258">
        <f ca="1">_xlfn.XLOOKUP($X258,Return_flow_table!$A$4:$A$25,Return_flow_table!I$4:I$25)</f>
        <v>0</v>
      </c>
      <c r="BH258">
        <f ca="1">_xlfn.XLOOKUP($X258,Return_flow_table!$A$4:$A$25,Return_flow_table!J$4:J$25)</f>
        <v>0</v>
      </c>
      <c r="BI258">
        <f ca="1">_xlfn.XLOOKUP($X258,Return_flow_table!$A$4:$A$25,Return_flow_table!K$4:K$25)</f>
        <v>20</v>
      </c>
      <c r="BJ258">
        <f ca="1">_xlfn.XLOOKUP($X258,Return_flow_table!$A$4:$A$25,Return_flow_table!L$4:L$25)</f>
        <v>20</v>
      </c>
      <c r="BK258" s="2">
        <f ca="1">_xlfn.XLOOKUP($X258,Return_flow_table!$A$4:$A$25,Return_flow_table!M$4:M$25)</f>
        <v>0</v>
      </c>
    </row>
    <row r="259" spans="1:63" x14ac:dyDescent="0.3">
      <c r="A259" t="s">
        <v>451</v>
      </c>
      <c r="B259" t="s">
        <v>98</v>
      </c>
      <c r="C259" t="s">
        <v>99</v>
      </c>
      <c r="D259">
        <v>14.7</v>
      </c>
      <c r="E259" t="s">
        <v>100</v>
      </c>
      <c r="F259" t="s">
        <v>100</v>
      </c>
      <c r="G259" t="s">
        <v>452</v>
      </c>
      <c r="H259" s="41" t="s">
        <v>102</v>
      </c>
      <c r="I259">
        <f>_xlfn.XLOOKUP(B259,Use_Code_Ranking!$A$4:$A$23,Use_Code_Ranking!$B$4:$B$23,9999)</f>
        <v>1</v>
      </c>
      <c r="J259">
        <f t="shared" ca="1" si="54"/>
        <v>1</v>
      </c>
      <c r="K259">
        <f t="shared" ca="1" si="55"/>
        <v>1</v>
      </c>
      <c r="L259">
        <f t="shared" ca="1" si="56"/>
        <v>0</v>
      </c>
      <c r="M259">
        <f t="shared" ca="1" si="57"/>
        <v>0</v>
      </c>
      <c r="N259" t="str">
        <f t="shared" ca="1" si="64"/>
        <v/>
      </c>
      <c r="O259" t="str">
        <f t="shared" ca="1" si="65"/>
        <v/>
      </c>
      <c r="P259" t="str">
        <f t="shared" si="58"/>
        <v/>
      </c>
      <c r="Q259" t="str">
        <f t="shared" si="59"/>
        <v/>
      </c>
      <c r="R259" t="str">
        <f t="shared" si="60"/>
        <v/>
      </c>
      <c r="S259" t="str">
        <f t="shared" si="61"/>
        <v/>
      </c>
      <c r="U259" s="2" t="str">
        <f ca="1">IF(ISBLANK($T259),IF(S259="Irrigation","Irrigation",IF(R259="Irrigation","Irrigation",IF(Q259="Domestic","Domestic",IF(P259="Stockwatering","Stockwatering",IF(N259="IRRIGATION_AND_MUNICIPAL","Irrigation and Municipal",IF(O259="IRRIGATION_AND_DOMESTIC","Irrigation and Domestic Municipality",_xlfn.XLOOKUP(J259,Use_Code_Ranking!$B$4:$B$23,Use_Code_Ranking!$A$4:$A$23))))))),$T259)</f>
        <v>Irrigation</v>
      </c>
      <c r="W259" s="23" t="str">
        <f ca="1"/>
        <v>A016405</v>
      </c>
      <c r="X259" s="4" t="str">
        <f t="shared" ca="1" si="66"/>
        <v>Irrigation</v>
      </c>
      <c r="Y259" t="str">
        <f t="shared" ca="1" si="62"/>
        <v>N</v>
      </c>
      <c r="Z259" s="2" t="str">
        <f t="shared" ca="1" si="63"/>
        <v>N</v>
      </c>
      <c r="AA259">
        <f t="shared" ca="1" si="67"/>
        <v>0</v>
      </c>
      <c r="AB259">
        <f t="shared" ca="1" si="67"/>
        <v>0</v>
      </c>
      <c r="AC259">
        <f t="shared" ca="1" si="67"/>
        <v>20</v>
      </c>
      <c r="AD259">
        <f t="shared" ca="1" si="67"/>
        <v>20</v>
      </c>
      <c r="AE259">
        <f t="shared" ca="1" si="68"/>
        <v>10</v>
      </c>
      <c r="AF259">
        <f t="shared" ca="1" si="68"/>
        <v>10</v>
      </c>
      <c r="AG259">
        <f t="shared" ca="1" si="69"/>
        <v>0</v>
      </c>
      <c r="AH259">
        <f t="shared" ca="1" si="68"/>
        <v>0</v>
      </c>
      <c r="AI259">
        <f t="shared" ca="1" si="71"/>
        <v>0</v>
      </c>
      <c r="AJ259">
        <f t="shared" ca="1" si="71"/>
        <v>20</v>
      </c>
      <c r="AK259">
        <f t="shared" ca="1" si="70"/>
        <v>20</v>
      </c>
      <c r="AL259">
        <f t="shared" ca="1" si="70"/>
        <v>0</v>
      </c>
      <c r="AM259" s="4" t="s">
        <v>103</v>
      </c>
      <c r="AZ259">
        <f ca="1">_xlfn.XLOOKUP($X259,Return_flow_table!$A$4:$A$25,Return_flow_table!B$4:B$25)</f>
        <v>0</v>
      </c>
      <c r="BA259">
        <f ca="1">_xlfn.XLOOKUP($X259,Return_flow_table!$A$4:$A$25,Return_flow_table!C$4:C$25)</f>
        <v>0</v>
      </c>
      <c r="BB259">
        <f ca="1">_xlfn.XLOOKUP($X259,Return_flow_table!$A$4:$A$25,Return_flow_table!D$4:D$25)</f>
        <v>20</v>
      </c>
      <c r="BC259">
        <f ca="1">_xlfn.XLOOKUP($X259,Return_flow_table!$A$4:$A$25,Return_flow_table!E$4:E$25)</f>
        <v>20</v>
      </c>
      <c r="BD259">
        <f ca="1">_xlfn.XLOOKUP($X259,Return_flow_table!$A$4:$A$25,Return_flow_table!F$4:F$25)</f>
        <v>10</v>
      </c>
      <c r="BE259">
        <f ca="1">_xlfn.XLOOKUP($X259,Return_flow_table!$A$4:$A$25,Return_flow_table!G$4:G$25)</f>
        <v>10</v>
      </c>
      <c r="BF259">
        <f ca="1">_xlfn.XLOOKUP($X259,Return_flow_table!$A$4:$A$25,Return_flow_table!H$4:H$25)</f>
        <v>0</v>
      </c>
      <c r="BG259">
        <f ca="1">_xlfn.XLOOKUP($X259,Return_flow_table!$A$4:$A$25,Return_flow_table!I$4:I$25)</f>
        <v>0</v>
      </c>
      <c r="BH259">
        <f ca="1">_xlfn.XLOOKUP($X259,Return_flow_table!$A$4:$A$25,Return_flow_table!J$4:J$25)</f>
        <v>0</v>
      </c>
      <c r="BI259">
        <f ca="1">_xlfn.XLOOKUP($X259,Return_flow_table!$A$4:$A$25,Return_flow_table!K$4:K$25)</f>
        <v>20</v>
      </c>
      <c r="BJ259">
        <f ca="1">_xlfn.XLOOKUP($X259,Return_flow_table!$A$4:$A$25,Return_flow_table!L$4:L$25)</f>
        <v>20</v>
      </c>
      <c r="BK259" s="2">
        <f ca="1">_xlfn.XLOOKUP($X259,Return_flow_table!$A$4:$A$25,Return_flow_table!M$4:M$25)</f>
        <v>0</v>
      </c>
    </row>
    <row r="260" spans="1:63" x14ac:dyDescent="0.3">
      <c r="A260" t="s">
        <v>453</v>
      </c>
      <c r="B260" t="s">
        <v>98</v>
      </c>
      <c r="C260" t="s">
        <v>99</v>
      </c>
      <c r="D260">
        <v>46</v>
      </c>
      <c r="E260" t="s">
        <v>100</v>
      </c>
      <c r="F260" t="s">
        <v>100</v>
      </c>
      <c r="G260" t="s">
        <v>454</v>
      </c>
      <c r="H260" s="41" t="s">
        <v>102</v>
      </c>
      <c r="I260">
        <f>_xlfn.XLOOKUP(B260,Use_Code_Ranking!$A$4:$A$23,Use_Code_Ranking!$B$4:$B$23,9999)</f>
        <v>1</v>
      </c>
      <c r="J260">
        <f t="shared" ref="J260:J323" ca="1" si="72">_xlfn.MINIFS(USE_CODE_RANK,APPLICATION_NUMBER,A260)</f>
        <v>1</v>
      </c>
      <c r="K260">
        <f t="shared" ref="K260:K323" ca="1" si="73">COUNTIFS(USE_CODE_RANK,1,APPLICATION_NUMBER,A260)</f>
        <v>1</v>
      </c>
      <c r="L260">
        <f t="shared" ref="L260:L323" ca="1" si="74">COUNTIFS(USE_CODE_RANK,2,APPLICATION_NUMBER,A260)</f>
        <v>0</v>
      </c>
      <c r="M260">
        <f t="shared" ref="M260:M323" ca="1" si="75">COUNTIFS(USE_CODE_RANK,3,APPLICATION_NUMBER,A260,PRIMARY_OWNER_ENTITY_TYPE,"Government (State/Municipal)")</f>
        <v>0</v>
      </c>
      <c r="N260" t="str">
        <f t="shared" ca="1" si="64"/>
        <v/>
      </c>
      <c r="O260" t="str">
        <f t="shared" ca="1" si="65"/>
        <v/>
      </c>
      <c r="P260" t="str">
        <f t="shared" ref="P260:P323" si="76">IF(ISNUMBER(SEARCH("Stock",C260)),"Stockwatering","")</f>
        <v/>
      </c>
      <c r="Q260" t="str">
        <f t="shared" ref="Q260:Q323" si="77">IF(ISNUMBER(SEARCH("Registration Domestic",C260)),"Domestic","")</f>
        <v/>
      </c>
      <c r="R260" t="str">
        <f t="shared" ref="R260:R323" si="78">IF(ISNUMBER(SEARCH("Registration Irrigation",C260)),"Irrigation","")</f>
        <v/>
      </c>
      <c r="S260" t="str">
        <f t="shared" ref="S260:S323" si="79">IF(ISNUMBER(SEARCH("Registration Cannabis",C260)),"Irrigation","")</f>
        <v/>
      </c>
      <c r="U260" s="2" t="str">
        <f ca="1">IF(ISBLANK($T260),IF(S260="Irrigation","Irrigation",IF(R260="Irrigation","Irrigation",IF(Q260="Domestic","Domestic",IF(P260="Stockwatering","Stockwatering",IF(N260="IRRIGATION_AND_MUNICIPAL","Irrigation and Municipal",IF(O260="IRRIGATION_AND_DOMESTIC","Irrigation and Domestic Municipality",_xlfn.XLOOKUP(J260,Use_Code_Ranking!$B$4:$B$23,Use_Code_Ranking!$A$4:$A$23))))))),$T260)</f>
        <v>Irrigation</v>
      </c>
      <c r="W260" s="23" t="str">
        <f ca="1"/>
        <v>A016440</v>
      </c>
      <c r="X260" s="4" t="str">
        <f t="shared" ca="1" si="66"/>
        <v>Irrigation</v>
      </c>
      <c r="Y260" t="str">
        <f t="shared" ref="Y260:Y323" ca="1" si="80">IF(OR(X260="Power", X260="Recreational", X260="Aquaculture",X260="Fish and Wildlife Preservation and Enhancement"),"Y","N")</f>
        <v>N</v>
      </c>
      <c r="Z260" s="2" t="str">
        <f t="shared" ref="Z260:Z323" ca="1" si="81">IF(X260="Power","Y","N")</f>
        <v>N</v>
      </c>
      <c r="AA260">
        <f t="shared" ca="1" si="67"/>
        <v>0</v>
      </c>
      <c r="AB260">
        <f t="shared" ca="1" si="67"/>
        <v>0</v>
      </c>
      <c r="AC260">
        <f t="shared" ca="1" si="67"/>
        <v>20</v>
      </c>
      <c r="AD260">
        <f t="shared" ref="AD260:AF323" ca="1" si="82">IF($AM260="STANDARD",BC260,AQ260)</f>
        <v>20</v>
      </c>
      <c r="AE260">
        <f t="shared" ca="1" si="68"/>
        <v>10</v>
      </c>
      <c r="AF260">
        <f t="shared" ca="1" si="68"/>
        <v>10</v>
      </c>
      <c r="AG260">
        <f t="shared" ca="1" si="69"/>
        <v>0</v>
      </c>
      <c r="AH260">
        <f t="shared" ca="1" si="68"/>
        <v>0</v>
      </c>
      <c r="AI260">
        <f t="shared" ca="1" si="71"/>
        <v>0</v>
      </c>
      <c r="AJ260">
        <f t="shared" ca="1" si="71"/>
        <v>20</v>
      </c>
      <c r="AK260">
        <f t="shared" ca="1" si="70"/>
        <v>20</v>
      </c>
      <c r="AL260">
        <f t="shared" ca="1" si="70"/>
        <v>0</v>
      </c>
      <c r="AM260" s="4" t="s">
        <v>103</v>
      </c>
      <c r="AZ260">
        <f ca="1">_xlfn.XLOOKUP($X260,Return_flow_table!$A$4:$A$25,Return_flow_table!B$4:B$25)</f>
        <v>0</v>
      </c>
      <c r="BA260">
        <f ca="1">_xlfn.XLOOKUP($X260,Return_flow_table!$A$4:$A$25,Return_flow_table!C$4:C$25)</f>
        <v>0</v>
      </c>
      <c r="BB260">
        <f ca="1">_xlfn.XLOOKUP($X260,Return_flow_table!$A$4:$A$25,Return_flow_table!D$4:D$25)</f>
        <v>20</v>
      </c>
      <c r="BC260">
        <f ca="1">_xlfn.XLOOKUP($X260,Return_flow_table!$A$4:$A$25,Return_flow_table!E$4:E$25)</f>
        <v>20</v>
      </c>
      <c r="BD260">
        <f ca="1">_xlfn.XLOOKUP($X260,Return_flow_table!$A$4:$A$25,Return_flow_table!F$4:F$25)</f>
        <v>10</v>
      </c>
      <c r="BE260">
        <f ca="1">_xlfn.XLOOKUP($X260,Return_flow_table!$A$4:$A$25,Return_flow_table!G$4:G$25)</f>
        <v>10</v>
      </c>
      <c r="BF260">
        <f ca="1">_xlfn.XLOOKUP($X260,Return_flow_table!$A$4:$A$25,Return_flow_table!H$4:H$25)</f>
        <v>0</v>
      </c>
      <c r="BG260">
        <f ca="1">_xlfn.XLOOKUP($X260,Return_flow_table!$A$4:$A$25,Return_flow_table!I$4:I$25)</f>
        <v>0</v>
      </c>
      <c r="BH260">
        <f ca="1">_xlfn.XLOOKUP($X260,Return_flow_table!$A$4:$A$25,Return_flow_table!J$4:J$25)</f>
        <v>0</v>
      </c>
      <c r="BI260">
        <f ca="1">_xlfn.XLOOKUP($X260,Return_flow_table!$A$4:$A$25,Return_flow_table!K$4:K$25)</f>
        <v>20</v>
      </c>
      <c r="BJ260">
        <f ca="1">_xlfn.XLOOKUP($X260,Return_flow_table!$A$4:$A$25,Return_flow_table!L$4:L$25)</f>
        <v>20</v>
      </c>
      <c r="BK260" s="2">
        <f ca="1">_xlfn.XLOOKUP($X260,Return_flow_table!$A$4:$A$25,Return_flow_table!M$4:M$25)</f>
        <v>0</v>
      </c>
    </row>
    <row r="261" spans="1:63" x14ac:dyDescent="0.3">
      <c r="A261" t="s">
        <v>455</v>
      </c>
      <c r="B261" t="s">
        <v>98</v>
      </c>
      <c r="C261" t="s">
        <v>99</v>
      </c>
      <c r="D261">
        <v>294</v>
      </c>
      <c r="E261" t="s">
        <v>100</v>
      </c>
      <c r="F261" t="s">
        <v>100</v>
      </c>
      <c r="G261" t="s">
        <v>228</v>
      </c>
      <c r="H261" s="41" t="s">
        <v>106</v>
      </c>
      <c r="I261">
        <f>_xlfn.XLOOKUP(B261,Use_Code_Ranking!$A$4:$A$23,Use_Code_Ranking!$B$4:$B$23,9999)</f>
        <v>1</v>
      </c>
      <c r="J261">
        <f t="shared" ca="1" si="72"/>
        <v>1</v>
      </c>
      <c r="K261">
        <f t="shared" ca="1" si="73"/>
        <v>1</v>
      </c>
      <c r="L261">
        <f t="shared" ca="1" si="74"/>
        <v>0</v>
      </c>
      <c r="M261">
        <f t="shared" ca="1" si="75"/>
        <v>0</v>
      </c>
      <c r="N261" t="str">
        <f t="shared" ref="N261:N324" ca="1" si="83">IF(AND(K261&gt;0,L261&gt;0),"IRRIGATION_AND_MUNICIPAL","")</f>
        <v/>
      </c>
      <c r="O261" t="str">
        <f t="shared" ref="O261:O324" ca="1" si="84">IF(AND(K261&gt;0,M261&gt;0),"IRRIGATION_AND_DOMESTIC","")</f>
        <v/>
      </c>
      <c r="P261" t="str">
        <f t="shared" si="76"/>
        <v/>
      </c>
      <c r="Q261" t="str">
        <f t="shared" si="77"/>
        <v/>
      </c>
      <c r="R261" t="str">
        <f t="shared" si="78"/>
        <v/>
      </c>
      <c r="S261" t="str">
        <f t="shared" si="79"/>
        <v/>
      </c>
      <c r="U261" s="2" t="str">
        <f ca="1">IF(ISBLANK($T261),IF(S261="Irrigation","Irrigation",IF(R261="Irrigation","Irrigation",IF(Q261="Domestic","Domestic",IF(P261="Stockwatering","Stockwatering",IF(N261="IRRIGATION_AND_MUNICIPAL","Irrigation and Municipal",IF(O261="IRRIGATION_AND_DOMESTIC","Irrigation and Domestic Municipality",_xlfn.XLOOKUP(J261,Use_Code_Ranking!$B$4:$B$23,Use_Code_Ranking!$A$4:$A$23))))))),$T261)</f>
        <v>Irrigation</v>
      </c>
      <c r="W261" s="23" t="str">
        <f ca="1"/>
        <v>A016443</v>
      </c>
      <c r="X261" s="4" t="str">
        <f t="shared" ref="X261:X324" ca="1" si="85">_xlfn.XLOOKUP(W261,A:A,U:U)</f>
        <v>Irrigation</v>
      </c>
      <c r="Y261" t="str">
        <f t="shared" ca="1" si="80"/>
        <v>N</v>
      </c>
      <c r="Z261" s="2" t="str">
        <f t="shared" ca="1" si="81"/>
        <v>N</v>
      </c>
      <c r="AA261">
        <f t="shared" ref="AA261:AF324" ca="1" si="86">IF($AM261="STANDARD",AZ261,AN261)</f>
        <v>0</v>
      </c>
      <c r="AB261">
        <f t="shared" ca="1" si="86"/>
        <v>0</v>
      </c>
      <c r="AC261">
        <f t="shared" ca="1" si="86"/>
        <v>20</v>
      </c>
      <c r="AD261">
        <f t="shared" ca="1" si="82"/>
        <v>20</v>
      </c>
      <c r="AE261">
        <f t="shared" ca="1" si="82"/>
        <v>10</v>
      </c>
      <c r="AF261">
        <f t="shared" ca="1" si="82"/>
        <v>10</v>
      </c>
      <c r="AG261">
        <f t="shared" ca="1" si="69"/>
        <v>0</v>
      </c>
      <c r="AH261">
        <f t="shared" ref="AH261:AL324" ca="1" si="87">IF($AM261="STANDARD",BG261,AU261)</f>
        <v>0</v>
      </c>
      <c r="AI261">
        <f t="shared" ca="1" si="71"/>
        <v>0</v>
      </c>
      <c r="AJ261">
        <f t="shared" ca="1" si="71"/>
        <v>20</v>
      </c>
      <c r="AK261">
        <f t="shared" ca="1" si="70"/>
        <v>20</v>
      </c>
      <c r="AL261">
        <f t="shared" ca="1" si="70"/>
        <v>0</v>
      </c>
      <c r="AM261" s="4" t="s">
        <v>103</v>
      </c>
      <c r="AZ261">
        <f ca="1">_xlfn.XLOOKUP($X261,Return_flow_table!$A$4:$A$25,Return_flow_table!B$4:B$25)</f>
        <v>0</v>
      </c>
      <c r="BA261">
        <f ca="1">_xlfn.XLOOKUP($X261,Return_flow_table!$A$4:$A$25,Return_flow_table!C$4:C$25)</f>
        <v>0</v>
      </c>
      <c r="BB261">
        <f ca="1">_xlfn.XLOOKUP($X261,Return_flow_table!$A$4:$A$25,Return_flow_table!D$4:D$25)</f>
        <v>20</v>
      </c>
      <c r="BC261">
        <f ca="1">_xlfn.XLOOKUP($X261,Return_flow_table!$A$4:$A$25,Return_flow_table!E$4:E$25)</f>
        <v>20</v>
      </c>
      <c r="BD261">
        <f ca="1">_xlfn.XLOOKUP($X261,Return_flow_table!$A$4:$A$25,Return_flow_table!F$4:F$25)</f>
        <v>10</v>
      </c>
      <c r="BE261">
        <f ca="1">_xlfn.XLOOKUP($X261,Return_flow_table!$A$4:$A$25,Return_flow_table!G$4:G$25)</f>
        <v>10</v>
      </c>
      <c r="BF261">
        <f ca="1">_xlfn.XLOOKUP($X261,Return_flow_table!$A$4:$A$25,Return_flow_table!H$4:H$25)</f>
        <v>0</v>
      </c>
      <c r="BG261">
        <f ca="1">_xlfn.XLOOKUP($X261,Return_flow_table!$A$4:$A$25,Return_flow_table!I$4:I$25)</f>
        <v>0</v>
      </c>
      <c r="BH261">
        <f ca="1">_xlfn.XLOOKUP($X261,Return_flow_table!$A$4:$A$25,Return_flow_table!J$4:J$25)</f>
        <v>0</v>
      </c>
      <c r="BI261">
        <f ca="1">_xlfn.XLOOKUP($X261,Return_flow_table!$A$4:$A$25,Return_flow_table!K$4:K$25)</f>
        <v>20</v>
      </c>
      <c r="BJ261">
        <f ca="1">_xlfn.XLOOKUP($X261,Return_flow_table!$A$4:$A$25,Return_flow_table!L$4:L$25)</f>
        <v>20</v>
      </c>
      <c r="BK261" s="2">
        <f ca="1">_xlfn.XLOOKUP($X261,Return_flow_table!$A$4:$A$25,Return_flow_table!M$4:M$25)</f>
        <v>0</v>
      </c>
    </row>
    <row r="262" spans="1:63" x14ac:dyDescent="0.3">
      <c r="A262" t="s">
        <v>455</v>
      </c>
      <c r="B262" t="s">
        <v>161</v>
      </c>
      <c r="C262" t="s">
        <v>99</v>
      </c>
      <c r="D262">
        <v>294</v>
      </c>
      <c r="E262" t="s">
        <v>100</v>
      </c>
      <c r="F262" t="s">
        <v>100</v>
      </c>
      <c r="G262" t="s">
        <v>228</v>
      </c>
      <c r="H262" s="41" t="s">
        <v>106</v>
      </c>
      <c r="I262">
        <f>_xlfn.XLOOKUP(B262,Use_Code_Ranking!$A$4:$A$23,Use_Code_Ranking!$B$4:$B$23,9999)</f>
        <v>7</v>
      </c>
      <c r="J262">
        <f t="shared" ca="1" si="72"/>
        <v>1</v>
      </c>
      <c r="K262">
        <f t="shared" ca="1" si="73"/>
        <v>1</v>
      </c>
      <c r="L262">
        <f t="shared" ca="1" si="74"/>
        <v>0</v>
      </c>
      <c r="M262">
        <f t="shared" ca="1" si="75"/>
        <v>0</v>
      </c>
      <c r="N262" t="str">
        <f t="shared" ca="1" si="83"/>
        <v/>
      </c>
      <c r="O262" t="str">
        <f t="shared" ca="1" si="84"/>
        <v/>
      </c>
      <c r="P262" t="str">
        <f t="shared" si="76"/>
        <v/>
      </c>
      <c r="Q262" t="str">
        <f t="shared" si="77"/>
        <v/>
      </c>
      <c r="R262" t="str">
        <f t="shared" si="78"/>
        <v/>
      </c>
      <c r="S262" t="str">
        <f t="shared" si="79"/>
        <v/>
      </c>
      <c r="U262" s="2" t="str">
        <f ca="1">IF(ISBLANK($T262),IF(S262="Irrigation","Irrigation",IF(R262="Irrigation","Irrigation",IF(Q262="Domestic","Domestic",IF(P262="Stockwatering","Stockwatering",IF(N262="IRRIGATION_AND_MUNICIPAL","Irrigation and Municipal",IF(O262="IRRIGATION_AND_DOMESTIC","Irrigation and Domestic Municipality",_xlfn.XLOOKUP(J262,Use_Code_Ranking!$B$4:$B$23,Use_Code_Ranking!$A$4:$A$23))))))),$T262)</f>
        <v>Irrigation</v>
      </c>
      <c r="W262" s="23" t="str">
        <f ca="1"/>
        <v>A016457</v>
      </c>
      <c r="X262" s="4" t="str">
        <f t="shared" ca="1" si="85"/>
        <v>Irrigation</v>
      </c>
      <c r="Y262" t="str">
        <f t="shared" ca="1" si="80"/>
        <v>N</v>
      </c>
      <c r="Z262" s="2" t="str">
        <f t="shared" ca="1" si="81"/>
        <v>N</v>
      </c>
      <c r="AA262">
        <f t="shared" ca="1" si="86"/>
        <v>0</v>
      </c>
      <c r="AB262">
        <f t="shared" ca="1" si="86"/>
        <v>0</v>
      </c>
      <c r="AC262">
        <f t="shared" ca="1" si="86"/>
        <v>20</v>
      </c>
      <c r="AD262">
        <f t="shared" ca="1" si="82"/>
        <v>20</v>
      </c>
      <c r="AE262">
        <f t="shared" ca="1" si="82"/>
        <v>10</v>
      </c>
      <c r="AF262">
        <f t="shared" ca="1" si="82"/>
        <v>10</v>
      </c>
      <c r="AG262">
        <f t="shared" ca="1" si="69"/>
        <v>0</v>
      </c>
      <c r="AH262">
        <f t="shared" ca="1" si="87"/>
        <v>0</v>
      </c>
      <c r="AI262">
        <f t="shared" ca="1" si="71"/>
        <v>0</v>
      </c>
      <c r="AJ262">
        <f t="shared" ca="1" si="71"/>
        <v>20</v>
      </c>
      <c r="AK262">
        <f t="shared" ca="1" si="70"/>
        <v>20</v>
      </c>
      <c r="AL262">
        <f t="shared" ca="1" si="70"/>
        <v>0</v>
      </c>
      <c r="AM262" s="4" t="s">
        <v>103</v>
      </c>
      <c r="AZ262">
        <f ca="1">_xlfn.XLOOKUP($X262,Return_flow_table!$A$4:$A$25,Return_flow_table!B$4:B$25)</f>
        <v>0</v>
      </c>
      <c r="BA262">
        <f ca="1">_xlfn.XLOOKUP($X262,Return_flow_table!$A$4:$A$25,Return_flow_table!C$4:C$25)</f>
        <v>0</v>
      </c>
      <c r="BB262">
        <f ca="1">_xlfn.XLOOKUP($X262,Return_flow_table!$A$4:$A$25,Return_flow_table!D$4:D$25)</f>
        <v>20</v>
      </c>
      <c r="BC262">
        <f ca="1">_xlfn.XLOOKUP($X262,Return_flow_table!$A$4:$A$25,Return_flow_table!E$4:E$25)</f>
        <v>20</v>
      </c>
      <c r="BD262">
        <f ca="1">_xlfn.XLOOKUP($X262,Return_flow_table!$A$4:$A$25,Return_flow_table!F$4:F$25)</f>
        <v>10</v>
      </c>
      <c r="BE262">
        <f ca="1">_xlfn.XLOOKUP($X262,Return_flow_table!$A$4:$A$25,Return_flow_table!G$4:G$25)</f>
        <v>10</v>
      </c>
      <c r="BF262">
        <f ca="1">_xlfn.XLOOKUP($X262,Return_flow_table!$A$4:$A$25,Return_flow_table!H$4:H$25)</f>
        <v>0</v>
      </c>
      <c r="BG262">
        <f ca="1">_xlfn.XLOOKUP($X262,Return_flow_table!$A$4:$A$25,Return_flow_table!I$4:I$25)</f>
        <v>0</v>
      </c>
      <c r="BH262">
        <f ca="1">_xlfn.XLOOKUP($X262,Return_flow_table!$A$4:$A$25,Return_flow_table!J$4:J$25)</f>
        <v>0</v>
      </c>
      <c r="BI262">
        <f ca="1">_xlfn.XLOOKUP($X262,Return_flow_table!$A$4:$A$25,Return_flow_table!K$4:K$25)</f>
        <v>20</v>
      </c>
      <c r="BJ262">
        <f ca="1">_xlfn.XLOOKUP($X262,Return_flow_table!$A$4:$A$25,Return_flow_table!L$4:L$25)</f>
        <v>20</v>
      </c>
      <c r="BK262" s="2">
        <f ca="1">_xlfn.XLOOKUP($X262,Return_flow_table!$A$4:$A$25,Return_flow_table!M$4:M$25)</f>
        <v>0</v>
      </c>
    </row>
    <row r="263" spans="1:63" x14ac:dyDescent="0.3">
      <c r="A263" t="s">
        <v>456</v>
      </c>
      <c r="B263" t="s">
        <v>98</v>
      </c>
      <c r="C263" t="s">
        <v>99</v>
      </c>
      <c r="D263">
        <v>72.2</v>
      </c>
      <c r="E263" t="s">
        <v>100</v>
      </c>
      <c r="F263" t="s">
        <v>100</v>
      </c>
      <c r="G263" t="s">
        <v>196</v>
      </c>
      <c r="H263" s="41" t="s">
        <v>102</v>
      </c>
      <c r="I263">
        <f>_xlfn.XLOOKUP(B263,Use_Code_Ranking!$A$4:$A$23,Use_Code_Ranking!$B$4:$B$23,9999)</f>
        <v>1</v>
      </c>
      <c r="J263">
        <f t="shared" ca="1" si="72"/>
        <v>1</v>
      </c>
      <c r="K263">
        <f t="shared" ca="1" si="73"/>
        <v>1</v>
      </c>
      <c r="L263">
        <f t="shared" ca="1" si="74"/>
        <v>0</v>
      </c>
      <c r="M263">
        <f t="shared" ca="1" si="75"/>
        <v>0</v>
      </c>
      <c r="N263" t="str">
        <f t="shared" ca="1" si="83"/>
        <v/>
      </c>
      <c r="O263" t="str">
        <f t="shared" ca="1" si="84"/>
        <v/>
      </c>
      <c r="P263" t="str">
        <f t="shared" si="76"/>
        <v/>
      </c>
      <c r="Q263" t="str">
        <f t="shared" si="77"/>
        <v/>
      </c>
      <c r="R263" t="str">
        <f t="shared" si="78"/>
        <v/>
      </c>
      <c r="S263" t="str">
        <f t="shared" si="79"/>
        <v/>
      </c>
      <c r="U263" s="2" t="str">
        <f ca="1">IF(ISBLANK($T263),IF(S263="Irrigation","Irrigation",IF(R263="Irrigation","Irrigation",IF(Q263="Domestic","Domestic",IF(P263="Stockwatering","Stockwatering",IF(N263="IRRIGATION_AND_MUNICIPAL","Irrigation and Municipal",IF(O263="IRRIGATION_AND_DOMESTIC","Irrigation and Domestic Municipality",_xlfn.XLOOKUP(J263,Use_Code_Ranking!$B$4:$B$23,Use_Code_Ranking!$A$4:$A$23))))))),$T263)</f>
        <v>Irrigation</v>
      </c>
      <c r="W263" s="23" t="str">
        <f ca="1"/>
        <v>A016467</v>
      </c>
      <c r="X263" s="4" t="str">
        <f t="shared" ca="1" si="85"/>
        <v>Irrigation</v>
      </c>
      <c r="Y263" t="str">
        <f t="shared" ca="1" si="80"/>
        <v>N</v>
      </c>
      <c r="Z263" s="2" t="str">
        <f t="shared" ca="1" si="81"/>
        <v>N</v>
      </c>
      <c r="AA263">
        <f t="shared" ca="1" si="86"/>
        <v>0</v>
      </c>
      <c r="AB263">
        <f t="shared" ca="1" si="86"/>
        <v>0</v>
      </c>
      <c r="AC263">
        <f t="shared" ca="1" si="86"/>
        <v>20</v>
      </c>
      <c r="AD263">
        <f t="shared" ca="1" si="82"/>
        <v>20</v>
      </c>
      <c r="AE263">
        <f t="shared" ca="1" si="82"/>
        <v>10</v>
      </c>
      <c r="AF263">
        <f t="shared" ca="1" si="82"/>
        <v>10</v>
      </c>
      <c r="AG263">
        <f t="shared" ca="1" si="69"/>
        <v>0</v>
      </c>
      <c r="AH263">
        <f t="shared" ca="1" si="87"/>
        <v>0</v>
      </c>
      <c r="AI263">
        <f t="shared" ca="1" si="71"/>
        <v>0</v>
      </c>
      <c r="AJ263">
        <f t="shared" ca="1" si="71"/>
        <v>20</v>
      </c>
      <c r="AK263">
        <f t="shared" ca="1" si="70"/>
        <v>20</v>
      </c>
      <c r="AL263">
        <f t="shared" ca="1" si="70"/>
        <v>0</v>
      </c>
      <c r="AM263" s="4" t="s">
        <v>103</v>
      </c>
      <c r="AZ263">
        <f ca="1">_xlfn.XLOOKUP($X263,Return_flow_table!$A$4:$A$25,Return_flow_table!B$4:B$25)</f>
        <v>0</v>
      </c>
      <c r="BA263">
        <f ca="1">_xlfn.XLOOKUP($X263,Return_flow_table!$A$4:$A$25,Return_flow_table!C$4:C$25)</f>
        <v>0</v>
      </c>
      <c r="BB263">
        <f ca="1">_xlfn.XLOOKUP($X263,Return_flow_table!$A$4:$A$25,Return_flow_table!D$4:D$25)</f>
        <v>20</v>
      </c>
      <c r="BC263">
        <f ca="1">_xlfn.XLOOKUP($X263,Return_flow_table!$A$4:$A$25,Return_flow_table!E$4:E$25)</f>
        <v>20</v>
      </c>
      <c r="BD263">
        <f ca="1">_xlfn.XLOOKUP($X263,Return_flow_table!$A$4:$A$25,Return_flow_table!F$4:F$25)</f>
        <v>10</v>
      </c>
      <c r="BE263">
        <f ca="1">_xlfn.XLOOKUP($X263,Return_flow_table!$A$4:$A$25,Return_flow_table!G$4:G$25)</f>
        <v>10</v>
      </c>
      <c r="BF263">
        <f ca="1">_xlfn.XLOOKUP($X263,Return_flow_table!$A$4:$A$25,Return_flow_table!H$4:H$25)</f>
        <v>0</v>
      </c>
      <c r="BG263">
        <f ca="1">_xlfn.XLOOKUP($X263,Return_flow_table!$A$4:$A$25,Return_flow_table!I$4:I$25)</f>
        <v>0</v>
      </c>
      <c r="BH263">
        <f ca="1">_xlfn.XLOOKUP($X263,Return_flow_table!$A$4:$A$25,Return_flow_table!J$4:J$25)</f>
        <v>0</v>
      </c>
      <c r="BI263">
        <f ca="1">_xlfn.XLOOKUP($X263,Return_flow_table!$A$4:$A$25,Return_flow_table!K$4:K$25)</f>
        <v>20</v>
      </c>
      <c r="BJ263">
        <f ca="1">_xlfn.XLOOKUP($X263,Return_flow_table!$A$4:$A$25,Return_flow_table!L$4:L$25)</f>
        <v>20</v>
      </c>
      <c r="BK263" s="2">
        <f ca="1">_xlfn.XLOOKUP($X263,Return_flow_table!$A$4:$A$25,Return_flow_table!M$4:M$25)</f>
        <v>0</v>
      </c>
    </row>
    <row r="264" spans="1:63" x14ac:dyDescent="0.3">
      <c r="A264" t="s">
        <v>457</v>
      </c>
      <c r="B264" t="s">
        <v>98</v>
      </c>
      <c r="C264" t="s">
        <v>99</v>
      </c>
      <c r="D264">
        <v>69.7</v>
      </c>
      <c r="E264" t="s">
        <v>100</v>
      </c>
      <c r="F264" t="s">
        <v>100</v>
      </c>
      <c r="G264" t="s">
        <v>458</v>
      </c>
      <c r="H264" s="41" t="s">
        <v>102</v>
      </c>
      <c r="I264">
        <f>_xlfn.XLOOKUP(B264,Use_Code_Ranking!$A$4:$A$23,Use_Code_Ranking!$B$4:$B$23,9999)</f>
        <v>1</v>
      </c>
      <c r="J264">
        <f t="shared" ca="1" si="72"/>
        <v>1</v>
      </c>
      <c r="K264">
        <f t="shared" ca="1" si="73"/>
        <v>1</v>
      </c>
      <c r="L264">
        <f t="shared" ca="1" si="74"/>
        <v>0</v>
      </c>
      <c r="M264">
        <f t="shared" ca="1" si="75"/>
        <v>0</v>
      </c>
      <c r="N264" t="str">
        <f t="shared" ca="1" si="83"/>
        <v/>
      </c>
      <c r="O264" t="str">
        <f t="shared" ca="1" si="84"/>
        <v/>
      </c>
      <c r="P264" t="str">
        <f t="shared" si="76"/>
        <v/>
      </c>
      <c r="Q264" t="str">
        <f t="shared" si="77"/>
        <v/>
      </c>
      <c r="R264" t="str">
        <f t="shared" si="78"/>
        <v/>
      </c>
      <c r="S264" t="str">
        <f t="shared" si="79"/>
        <v/>
      </c>
      <c r="U264" s="2" t="str">
        <f ca="1">IF(ISBLANK($T264),IF(S264="Irrigation","Irrigation",IF(R264="Irrigation","Irrigation",IF(Q264="Domestic","Domestic",IF(P264="Stockwatering","Stockwatering",IF(N264="IRRIGATION_AND_MUNICIPAL","Irrigation and Municipal",IF(O264="IRRIGATION_AND_DOMESTIC","Irrigation and Domestic Municipality",_xlfn.XLOOKUP(J264,Use_Code_Ranking!$B$4:$B$23,Use_Code_Ranking!$A$4:$A$23))))))),$T264)</f>
        <v>Irrigation</v>
      </c>
      <c r="W264" s="23" t="str">
        <f ca="1"/>
        <v>A016472</v>
      </c>
      <c r="X264" s="4" t="str">
        <f t="shared" ca="1" si="85"/>
        <v>Irrigation</v>
      </c>
      <c r="Y264" t="str">
        <f t="shared" ca="1" si="80"/>
        <v>N</v>
      </c>
      <c r="Z264" s="2" t="str">
        <f t="shared" ca="1" si="81"/>
        <v>N</v>
      </c>
      <c r="AA264">
        <f t="shared" ca="1" si="86"/>
        <v>0</v>
      </c>
      <c r="AB264">
        <f t="shared" ca="1" si="86"/>
        <v>0</v>
      </c>
      <c r="AC264">
        <f t="shared" ca="1" si="86"/>
        <v>20</v>
      </c>
      <c r="AD264">
        <f t="shared" ca="1" si="82"/>
        <v>20</v>
      </c>
      <c r="AE264">
        <f t="shared" ca="1" si="82"/>
        <v>10</v>
      </c>
      <c r="AF264">
        <f t="shared" ca="1" si="82"/>
        <v>10</v>
      </c>
      <c r="AG264">
        <f t="shared" ca="1" si="69"/>
        <v>0</v>
      </c>
      <c r="AH264">
        <f t="shared" ca="1" si="87"/>
        <v>0</v>
      </c>
      <c r="AI264">
        <f t="shared" ca="1" si="71"/>
        <v>0</v>
      </c>
      <c r="AJ264">
        <f t="shared" ca="1" si="71"/>
        <v>20</v>
      </c>
      <c r="AK264">
        <f t="shared" ca="1" si="70"/>
        <v>20</v>
      </c>
      <c r="AL264">
        <f t="shared" ca="1" si="70"/>
        <v>0</v>
      </c>
      <c r="AM264" s="4" t="s">
        <v>103</v>
      </c>
      <c r="AZ264">
        <f ca="1">_xlfn.XLOOKUP($X264,Return_flow_table!$A$4:$A$25,Return_flow_table!B$4:B$25)</f>
        <v>0</v>
      </c>
      <c r="BA264">
        <f ca="1">_xlfn.XLOOKUP($X264,Return_flow_table!$A$4:$A$25,Return_flow_table!C$4:C$25)</f>
        <v>0</v>
      </c>
      <c r="BB264">
        <f ca="1">_xlfn.XLOOKUP($X264,Return_flow_table!$A$4:$A$25,Return_flow_table!D$4:D$25)</f>
        <v>20</v>
      </c>
      <c r="BC264">
        <f ca="1">_xlfn.XLOOKUP($X264,Return_flow_table!$A$4:$A$25,Return_flow_table!E$4:E$25)</f>
        <v>20</v>
      </c>
      <c r="BD264">
        <f ca="1">_xlfn.XLOOKUP($X264,Return_flow_table!$A$4:$A$25,Return_flow_table!F$4:F$25)</f>
        <v>10</v>
      </c>
      <c r="BE264">
        <f ca="1">_xlfn.XLOOKUP($X264,Return_flow_table!$A$4:$A$25,Return_flow_table!G$4:G$25)</f>
        <v>10</v>
      </c>
      <c r="BF264">
        <f ca="1">_xlfn.XLOOKUP($X264,Return_flow_table!$A$4:$A$25,Return_flow_table!H$4:H$25)</f>
        <v>0</v>
      </c>
      <c r="BG264">
        <f ca="1">_xlfn.XLOOKUP($X264,Return_flow_table!$A$4:$A$25,Return_flow_table!I$4:I$25)</f>
        <v>0</v>
      </c>
      <c r="BH264">
        <f ca="1">_xlfn.XLOOKUP($X264,Return_flow_table!$A$4:$A$25,Return_flow_table!J$4:J$25)</f>
        <v>0</v>
      </c>
      <c r="BI264">
        <f ca="1">_xlfn.XLOOKUP($X264,Return_flow_table!$A$4:$A$25,Return_flow_table!K$4:K$25)</f>
        <v>20</v>
      </c>
      <c r="BJ264">
        <f ca="1">_xlfn.XLOOKUP($X264,Return_flow_table!$A$4:$A$25,Return_flow_table!L$4:L$25)</f>
        <v>20</v>
      </c>
      <c r="BK264" s="2">
        <f ca="1">_xlfn.XLOOKUP($X264,Return_flow_table!$A$4:$A$25,Return_flow_table!M$4:M$25)</f>
        <v>0</v>
      </c>
    </row>
    <row r="265" spans="1:63" x14ac:dyDescent="0.3">
      <c r="A265" t="s">
        <v>459</v>
      </c>
      <c r="B265" t="s">
        <v>98</v>
      </c>
      <c r="C265" t="s">
        <v>99</v>
      </c>
      <c r="D265">
        <v>113.8</v>
      </c>
      <c r="E265" t="s">
        <v>100</v>
      </c>
      <c r="F265" t="s">
        <v>100</v>
      </c>
      <c r="G265" t="s">
        <v>460</v>
      </c>
      <c r="H265" s="41" t="s">
        <v>102</v>
      </c>
      <c r="I265">
        <f>_xlfn.XLOOKUP(B265,Use_Code_Ranking!$A$4:$A$23,Use_Code_Ranking!$B$4:$B$23,9999)</f>
        <v>1</v>
      </c>
      <c r="J265">
        <f t="shared" ca="1" si="72"/>
        <v>1</v>
      </c>
      <c r="K265">
        <f t="shared" ca="1" si="73"/>
        <v>1</v>
      </c>
      <c r="L265">
        <f t="shared" ca="1" si="74"/>
        <v>0</v>
      </c>
      <c r="M265">
        <f t="shared" ca="1" si="75"/>
        <v>0</v>
      </c>
      <c r="N265" t="str">
        <f t="shared" ca="1" si="83"/>
        <v/>
      </c>
      <c r="O265" t="str">
        <f t="shared" ca="1" si="84"/>
        <v/>
      </c>
      <c r="P265" t="str">
        <f t="shared" si="76"/>
        <v/>
      </c>
      <c r="Q265" t="str">
        <f t="shared" si="77"/>
        <v/>
      </c>
      <c r="R265" t="str">
        <f t="shared" si="78"/>
        <v/>
      </c>
      <c r="S265" t="str">
        <f t="shared" si="79"/>
        <v/>
      </c>
      <c r="U265" s="2" t="str">
        <f ca="1">IF(ISBLANK($T265),IF(S265="Irrigation","Irrigation",IF(R265="Irrigation","Irrigation",IF(Q265="Domestic","Domestic",IF(P265="Stockwatering","Stockwatering",IF(N265="IRRIGATION_AND_MUNICIPAL","Irrigation and Municipal",IF(O265="IRRIGATION_AND_DOMESTIC","Irrigation and Domestic Municipality",_xlfn.XLOOKUP(J265,Use_Code_Ranking!$B$4:$B$23,Use_Code_Ranking!$A$4:$A$23))))))),$T265)</f>
        <v>Irrigation</v>
      </c>
      <c r="W265" s="23" t="str">
        <f ca="1"/>
        <v>A016524</v>
      </c>
      <c r="X265" s="4" t="str">
        <f t="shared" ca="1" si="85"/>
        <v>Irrigation</v>
      </c>
      <c r="Y265" t="str">
        <f t="shared" ca="1" si="80"/>
        <v>N</v>
      </c>
      <c r="Z265" s="2" t="str">
        <f t="shared" ca="1" si="81"/>
        <v>N</v>
      </c>
      <c r="AA265">
        <f t="shared" ca="1" si="86"/>
        <v>0</v>
      </c>
      <c r="AB265">
        <f t="shared" ca="1" si="86"/>
        <v>0</v>
      </c>
      <c r="AC265">
        <f t="shared" ca="1" si="86"/>
        <v>20</v>
      </c>
      <c r="AD265">
        <f t="shared" ca="1" si="82"/>
        <v>20</v>
      </c>
      <c r="AE265">
        <f t="shared" ca="1" si="82"/>
        <v>10</v>
      </c>
      <c r="AF265">
        <f t="shared" ca="1" si="82"/>
        <v>10</v>
      </c>
      <c r="AG265">
        <f t="shared" ca="1" si="69"/>
        <v>0</v>
      </c>
      <c r="AH265">
        <f t="shared" ca="1" si="87"/>
        <v>0</v>
      </c>
      <c r="AI265">
        <f t="shared" ca="1" si="71"/>
        <v>0</v>
      </c>
      <c r="AJ265">
        <f t="shared" ca="1" si="71"/>
        <v>20</v>
      </c>
      <c r="AK265">
        <f t="shared" ca="1" si="70"/>
        <v>20</v>
      </c>
      <c r="AL265">
        <f t="shared" ca="1" si="70"/>
        <v>0</v>
      </c>
      <c r="AM265" s="4" t="s">
        <v>103</v>
      </c>
      <c r="AZ265">
        <f ca="1">_xlfn.XLOOKUP($X265,Return_flow_table!$A$4:$A$25,Return_flow_table!B$4:B$25)</f>
        <v>0</v>
      </c>
      <c r="BA265">
        <f ca="1">_xlfn.XLOOKUP($X265,Return_flow_table!$A$4:$A$25,Return_flow_table!C$4:C$25)</f>
        <v>0</v>
      </c>
      <c r="BB265">
        <f ca="1">_xlfn.XLOOKUP($X265,Return_flow_table!$A$4:$A$25,Return_flow_table!D$4:D$25)</f>
        <v>20</v>
      </c>
      <c r="BC265">
        <f ca="1">_xlfn.XLOOKUP($X265,Return_flow_table!$A$4:$A$25,Return_flow_table!E$4:E$25)</f>
        <v>20</v>
      </c>
      <c r="BD265">
        <f ca="1">_xlfn.XLOOKUP($X265,Return_flow_table!$A$4:$A$25,Return_flow_table!F$4:F$25)</f>
        <v>10</v>
      </c>
      <c r="BE265">
        <f ca="1">_xlfn.XLOOKUP($X265,Return_flow_table!$A$4:$A$25,Return_flow_table!G$4:G$25)</f>
        <v>10</v>
      </c>
      <c r="BF265">
        <f ca="1">_xlfn.XLOOKUP($X265,Return_flow_table!$A$4:$A$25,Return_flow_table!H$4:H$25)</f>
        <v>0</v>
      </c>
      <c r="BG265">
        <f ca="1">_xlfn.XLOOKUP($X265,Return_flow_table!$A$4:$A$25,Return_flow_table!I$4:I$25)</f>
        <v>0</v>
      </c>
      <c r="BH265">
        <f ca="1">_xlfn.XLOOKUP($X265,Return_flow_table!$A$4:$A$25,Return_flow_table!J$4:J$25)</f>
        <v>0</v>
      </c>
      <c r="BI265">
        <f ca="1">_xlfn.XLOOKUP($X265,Return_flow_table!$A$4:$A$25,Return_flow_table!K$4:K$25)</f>
        <v>20</v>
      </c>
      <c r="BJ265">
        <f ca="1">_xlfn.XLOOKUP($X265,Return_flow_table!$A$4:$A$25,Return_flow_table!L$4:L$25)</f>
        <v>20</v>
      </c>
      <c r="BK265" s="2">
        <f ca="1">_xlfn.XLOOKUP($X265,Return_flow_table!$A$4:$A$25,Return_flow_table!M$4:M$25)</f>
        <v>0</v>
      </c>
    </row>
    <row r="266" spans="1:63" x14ac:dyDescent="0.3">
      <c r="A266" t="s">
        <v>461</v>
      </c>
      <c r="B266" t="s">
        <v>110</v>
      </c>
      <c r="C266" t="s">
        <v>99</v>
      </c>
      <c r="D266">
        <v>93</v>
      </c>
      <c r="E266" t="s">
        <v>100</v>
      </c>
      <c r="F266" t="s">
        <v>100</v>
      </c>
      <c r="G266" t="s">
        <v>436</v>
      </c>
      <c r="H266" s="41" t="s">
        <v>106</v>
      </c>
      <c r="I266">
        <f>_xlfn.XLOOKUP(B266,Use_Code_Ranking!$A$4:$A$23,Use_Code_Ranking!$B$4:$B$23,9999)</f>
        <v>3</v>
      </c>
      <c r="J266">
        <f t="shared" ca="1" si="72"/>
        <v>1</v>
      </c>
      <c r="K266">
        <f t="shared" ca="1" si="73"/>
        <v>1</v>
      </c>
      <c r="L266">
        <f t="shared" ca="1" si="74"/>
        <v>0</v>
      </c>
      <c r="M266">
        <f t="shared" ca="1" si="75"/>
        <v>0</v>
      </c>
      <c r="N266" t="str">
        <f t="shared" ca="1" si="83"/>
        <v/>
      </c>
      <c r="O266" t="str">
        <f t="shared" ca="1" si="84"/>
        <v/>
      </c>
      <c r="P266" t="str">
        <f t="shared" si="76"/>
        <v/>
      </c>
      <c r="Q266" t="str">
        <f t="shared" si="77"/>
        <v/>
      </c>
      <c r="R266" t="str">
        <f t="shared" si="78"/>
        <v/>
      </c>
      <c r="S266" t="str">
        <f t="shared" si="79"/>
        <v/>
      </c>
      <c r="U266" s="2" t="str">
        <f ca="1">IF(ISBLANK($T266),IF(S266="Irrigation","Irrigation",IF(R266="Irrigation","Irrigation",IF(Q266="Domestic","Domestic",IF(P266="Stockwatering","Stockwatering",IF(N266="IRRIGATION_AND_MUNICIPAL","Irrigation and Municipal",IF(O266="IRRIGATION_AND_DOMESTIC","Irrigation and Domestic Municipality",_xlfn.XLOOKUP(J266,Use_Code_Ranking!$B$4:$B$23,Use_Code_Ranking!$A$4:$A$23))))))),$T266)</f>
        <v>Irrigation</v>
      </c>
      <c r="W266" s="23" t="str">
        <f ca="1"/>
        <v>A016525</v>
      </c>
      <c r="X266" s="4" t="str">
        <f t="shared" ca="1" si="85"/>
        <v>Irrigation</v>
      </c>
      <c r="Y266" t="str">
        <f t="shared" ca="1" si="80"/>
        <v>N</v>
      </c>
      <c r="Z266" s="2" t="str">
        <f t="shared" ca="1" si="81"/>
        <v>N</v>
      </c>
      <c r="AA266">
        <f t="shared" ca="1" si="86"/>
        <v>0</v>
      </c>
      <c r="AB266">
        <f t="shared" ca="1" si="86"/>
        <v>0</v>
      </c>
      <c r="AC266">
        <f t="shared" ca="1" si="86"/>
        <v>20</v>
      </c>
      <c r="AD266">
        <f t="shared" ca="1" si="82"/>
        <v>20</v>
      </c>
      <c r="AE266">
        <f t="shared" ca="1" si="82"/>
        <v>10</v>
      </c>
      <c r="AF266">
        <f t="shared" ca="1" si="82"/>
        <v>10</v>
      </c>
      <c r="AG266">
        <f t="shared" ca="1" si="69"/>
        <v>0</v>
      </c>
      <c r="AH266">
        <f t="shared" ca="1" si="87"/>
        <v>0</v>
      </c>
      <c r="AI266">
        <f t="shared" ca="1" si="71"/>
        <v>0</v>
      </c>
      <c r="AJ266">
        <f t="shared" ca="1" si="71"/>
        <v>20</v>
      </c>
      <c r="AK266">
        <f t="shared" ca="1" si="70"/>
        <v>20</v>
      </c>
      <c r="AL266">
        <f t="shared" ca="1" si="70"/>
        <v>0</v>
      </c>
      <c r="AM266" s="4" t="s">
        <v>103</v>
      </c>
      <c r="AZ266">
        <f ca="1">_xlfn.XLOOKUP($X266,Return_flow_table!$A$4:$A$25,Return_flow_table!B$4:B$25)</f>
        <v>0</v>
      </c>
      <c r="BA266">
        <f ca="1">_xlfn.XLOOKUP($X266,Return_flow_table!$A$4:$A$25,Return_flow_table!C$4:C$25)</f>
        <v>0</v>
      </c>
      <c r="BB266">
        <f ca="1">_xlfn.XLOOKUP($X266,Return_flow_table!$A$4:$A$25,Return_flow_table!D$4:D$25)</f>
        <v>20</v>
      </c>
      <c r="BC266">
        <f ca="1">_xlfn.XLOOKUP($X266,Return_flow_table!$A$4:$A$25,Return_flow_table!E$4:E$25)</f>
        <v>20</v>
      </c>
      <c r="BD266">
        <f ca="1">_xlfn.XLOOKUP($X266,Return_flow_table!$A$4:$A$25,Return_flow_table!F$4:F$25)</f>
        <v>10</v>
      </c>
      <c r="BE266">
        <f ca="1">_xlfn.XLOOKUP($X266,Return_flow_table!$A$4:$A$25,Return_flow_table!G$4:G$25)</f>
        <v>10</v>
      </c>
      <c r="BF266">
        <f ca="1">_xlfn.XLOOKUP($X266,Return_flow_table!$A$4:$A$25,Return_flow_table!H$4:H$25)</f>
        <v>0</v>
      </c>
      <c r="BG266">
        <f ca="1">_xlfn.XLOOKUP($X266,Return_flow_table!$A$4:$A$25,Return_flow_table!I$4:I$25)</f>
        <v>0</v>
      </c>
      <c r="BH266">
        <f ca="1">_xlfn.XLOOKUP($X266,Return_flow_table!$A$4:$A$25,Return_flow_table!J$4:J$25)</f>
        <v>0</v>
      </c>
      <c r="BI266">
        <f ca="1">_xlfn.XLOOKUP($X266,Return_flow_table!$A$4:$A$25,Return_flow_table!K$4:K$25)</f>
        <v>20</v>
      </c>
      <c r="BJ266">
        <f ca="1">_xlfn.XLOOKUP($X266,Return_flow_table!$A$4:$A$25,Return_flow_table!L$4:L$25)</f>
        <v>20</v>
      </c>
      <c r="BK266" s="2">
        <f ca="1">_xlfn.XLOOKUP($X266,Return_flow_table!$A$4:$A$25,Return_flow_table!M$4:M$25)</f>
        <v>0</v>
      </c>
    </row>
    <row r="267" spans="1:63" x14ac:dyDescent="0.3">
      <c r="A267" t="s">
        <v>461</v>
      </c>
      <c r="B267" t="s">
        <v>98</v>
      </c>
      <c r="C267" t="s">
        <v>99</v>
      </c>
      <c r="D267">
        <v>93</v>
      </c>
      <c r="E267" t="s">
        <v>100</v>
      </c>
      <c r="F267" t="s">
        <v>100</v>
      </c>
      <c r="G267" t="s">
        <v>436</v>
      </c>
      <c r="H267" s="41" t="s">
        <v>106</v>
      </c>
      <c r="I267">
        <f>_xlfn.XLOOKUP(B267,Use_Code_Ranking!$A$4:$A$23,Use_Code_Ranking!$B$4:$B$23,9999)</f>
        <v>1</v>
      </c>
      <c r="J267">
        <f t="shared" ca="1" si="72"/>
        <v>1</v>
      </c>
      <c r="K267">
        <f t="shared" ca="1" si="73"/>
        <v>1</v>
      </c>
      <c r="L267">
        <f t="shared" ca="1" si="74"/>
        <v>0</v>
      </c>
      <c r="M267">
        <f t="shared" ca="1" si="75"/>
        <v>0</v>
      </c>
      <c r="N267" t="str">
        <f t="shared" ca="1" si="83"/>
        <v/>
      </c>
      <c r="O267" t="str">
        <f t="shared" ca="1" si="84"/>
        <v/>
      </c>
      <c r="P267" t="str">
        <f t="shared" si="76"/>
        <v/>
      </c>
      <c r="Q267" t="str">
        <f t="shared" si="77"/>
        <v/>
      </c>
      <c r="R267" t="str">
        <f t="shared" si="78"/>
        <v/>
      </c>
      <c r="S267" t="str">
        <f t="shared" si="79"/>
        <v/>
      </c>
      <c r="U267" s="2" t="str">
        <f ca="1">IF(ISBLANK($T267),IF(S267="Irrigation","Irrigation",IF(R267="Irrigation","Irrigation",IF(Q267="Domestic","Domestic",IF(P267="Stockwatering","Stockwatering",IF(N267="IRRIGATION_AND_MUNICIPAL","Irrigation and Municipal",IF(O267="IRRIGATION_AND_DOMESTIC","Irrigation and Domestic Municipality",_xlfn.XLOOKUP(J267,Use_Code_Ranking!$B$4:$B$23,Use_Code_Ranking!$A$4:$A$23))))))),$T267)</f>
        <v>Irrigation</v>
      </c>
      <c r="W267" s="23" t="str">
        <f ca="1"/>
        <v>A016527</v>
      </c>
      <c r="X267" s="4" t="str">
        <f t="shared" ca="1" si="85"/>
        <v>Recreational</v>
      </c>
      <c r="Y267" t="str">
        <f t="shared" ca="1" si="80"/>
        <v>Y</v>
      </c>
      <c r="Z267" s="2" t="str">
        <f t="shared" ca="1" si="81"/>
        <v>N</v>
      </c>
      <c r="AA267">
        <f t="shared" ca="1" si="86"/>
        <v>100</v>
      </c>
      <c r="AB267">
        <f t="shared" ca="1" si="86"/>
        <v>100</v>
      </c>
      <c r="AC267">
        <f t="shared" ca="1" si="86"/>
        <v>100</v>
      </c>
      <c r="AD267">
        <f t="shared" ca="1" si="82"/>
        <v>100</v>
      </c>
      <c r="AE267">
        <f t="shared" ca="1" si="82"/>
        <v>100</v>
      </c>
      <c r="AF267">
        <f t="shared" ca="1" si="82"/>
        <v>100</v>
      </c>
      <c r="AG267">
        <f t="shared" ca="1" si="69"/>
        <v>100</v>
      </c>
      <c r="AH267">
        <f t="shared" ca="1" si="87"/>
        <v>100</v>
      </c>
      <c r="AI267">
        <f t="shared" ca="1" si="71"/>
        <v>100</v>
      </c>
      <c r="AJ267">
        <f t="shared" ca="1" si="71"/>
        <v>100</v>
      </c>
      <c r="AK267">
        <f t="shared" ca="1" si="70"/>
        <v>100</v>
      </c>
      <c r="AL267">
        <f t="shared" ca="1" si="70"/>
        <v>100</v>
      </c>
      <c r="AM267" s="4" t="s">
        <v>103</v>
      </c>
      <c r="AZ267">
        <f ca="1">_xlfn.XLOOKUP($X267,Return_flow_table!$A$4:$A$25,Return_flow_table!B$4:B$25)</f>
        <v>100</v>
      </c>
      <c r="BA267">
        <f ca="1">_xlfn.XLOOKUP($X267,Return_flow_table!$A$4:$A$25,Return_flow_table!C$4:C$25)</f>
        <v>100</v>
      </c>
      <c r="BB267">
        <f ca="1">_xlfn.XLOOKUP($X267,Return_flow_table!$A$4:$A$25,Return_flow_table!D$4:D$25)</f>
        <v>100</v>
      </c>
      <c r="BC267">
        <f ca="1">_xlfn.XLOOKUP($X267,Return_flow_table!$A$4:$A$25,Return_flow_table!E$4:E$25)</f>
        <v>100</v>
      </c>
      <c r="BD267">
        <f ca="1">_xlfn.XLOOKUP($X267,Return_flow_table!$A$4:$A$25,Return_flow_table!F$4:F$25)</f>
        <v>100</v>
      </c>
      <c r="BE267">
        <f ca="1">_xlfn.XLOOKUP($X267,Return_flow_table!$A$4:$A$25,Return_flow_table!G$4:G$25)</f>
        <v>100</v>
      </c>
      <c r="BF267">
        <f ca="1">_xlfn.XLOOKUP($X267,Return_flow_table!$A$4:$A$25,Return_flow_table!H$4:H$25)</f>
        <v>100</v>
      </c>
      <c r="BG267">
        <f ca="1">_xlfn.XLOOKUP($X267,Return_flow_table!$A$4:$A$25,Return_flow_table!I$4:I$25)</f>
        <v>100</v>
      </c>
      <c r="BH267">
        <f ca="1">_xlfn.XLOOKUP($X267,Return_flow_table!$A$4:$A$25,Return_flow_table!J$4:J$25)</f>
        <v>100</v>
      </c>
      <c r="BI267">
        <f ca="1">_xlfn.XLOOKUP($X267,Return_flow_table!$A$4:$A$25,Return_flow_table!K$4:K$25)</f>
        <v>100</v>
      </c>
      <c r="BJ267">
        <f ca="1">_xlfn.XLOOKUP($X267,Return_flow_table!$A$4:$A$25,Return_flow_table!L$4:L$25)</f>
        <v>100</v>
      </c>
      <c r="BK267" s="2">
        <f ca="1">_xlfn.XLOOKUP($X267,Return_flow_table!$A$4:$A$25,Return_flow_table!M$4:M$25)</f>
        <v>100</v>
      </c>
    </row>
    <row r="268" spans="1:63" x14ac:dyDescent="0.3">
      <c r="A268" t="s">
        <v>462</v>
      </c>
      <c r="B268" t="s">
        <v>98</v>
      </c>
      <c r="C268" t="s">
        <v>99</v>
      </c>
      <c r="D268">
        <v>64</v>
      </c>
      <c r="E268" t="s">
        <v>100</v>
      </c>
      <c r="F268" t="s">
        <v>100</v>
      </c>
      <c r="G268" t="s">
        <v>463</v>
      </c>
      <c r="H268" s="41" t="s">
        <v>106</v>
      </c>
      <c r="I268">
        <f>_xlfn.XLOOKUP(B268,Use_Code_Ranking!$A$4:$A$23,Use_Code_Ranking!$B$4:$B$23,9999)</f>
        <v>1</v>
      </c>
      <c r="J268">
        <f t="shared" ca="1" si="72"/>
        <v>1</v>
      </c>
      <c r="K268">
        <f t="shared" ca="1" si="73"/>
        <v>1</v>
      </c>
      <c r="L268">
        <f t="shared" ca="1" si="74"/>
        <v>0</v>
      </c>
      <c r="M268">
        <f t="shared" ca="1" si="75"/>
        <v>0</v>
      </c>
      <c r="N268" t="str">
        <f t="shared" ca="1" si="83"/>
        <v/>
      </c>
      <c r="O268" t="str">
        <f t="shared" ca="1" si="84"/>
        <v/>
      </c>
      <c r="P268" t="str">
        <f t="shared" si="76"/>
        <v/>
      </c>
      <c r="Q268" t="str">
        <f t="shared" si="77"/>
        <v/>
      </c>
      <c r="R268" t="str">
        <f t="shared" si="78"/>
        <v/>
      </c>
      <c r="S268" t="str">
        <f t="shared" si="79"/>
        <v/>
      </c>
      <c r="U268" s="2" t="str">
        <f ca="1">IF(ISBLANK($T268),IF(S268="Irrigation","Irrigation",IF(R268="Irrigation","Irrigation",IF(Q268="Domestic","Domestic",IF(P268="Stockwatering","Stockwatering",IF(N268="IRRIGATION_AND_MUNICIPAL","Irrigation and Municipal",IF(O268="IRRIGATION_AND_DOMESTIC","Irrigation and Domestic Municipality",_xlfn.XLOOKUP(J268,Use_Code_Ranking!$B$4:$B$23,Use_Code_Ranking!$A$4:$A$23))))))),$T268)</f>
        <v>Irrigation</v>
      </c>
      <c r="W268" s="23" t="str">
        <f ca="1"/>
        <v>A016545</v>
      </c>
      <c r="X268" s="4" t="str">
        <f t="shared" ca="1" si="85"/>
        <v>Recreational</v>
      </c>
      <c r="Y268" t="str">
        <f t="shared" ca="1" si="80"/>
        <v>Y</v>
      </c>
      <c r="Z268" s="2" t="str">
        <f t="shared" ca="1" si="81"/>
        <v>N</v>
      </c>
      <c r="AA268">
        <f t="shared" ca="1" si="86"/>
        <v>100</v>
      </c>
      <c r="AB268">
        <f t="shared" ca="1" si="86"/>
        <v>100</v>
      </c>
      <c r="AC268">
        <f t="shared" ca="1" si="86"/>
        <v>100</v>
      </c>
      <c r="AD268">
        <f t="shared" ca="1" si="82"/>
        <v>100</v>
      </c>
      <c r="AE268">
        <f t="shared" ca="1" si="82"/>
        <v>100</v>
      </c>
      <c r="AF268">
        <f t="shared" ca="1" si="82"/>
        <v>100</v>
      </c>
      <c r="AG268">
        <f t="shared" ref="AG268:AG331" ca="1" si="88">IF($AM268="STANDARD",BF268,AT268)</f>
        <v>100</v>
      </c>
      <c r="AH268">
        <f t="shared" ca="1" si="87"/>
        <v>100</v>
      </c>
      <c r="AI268">
        <f t="shared" ca="1" si="71"/>
        <v>100</v>
      </c>
      <c r="AJ268">
        <f t="shared" ca="1" si="71"/>
        <v>100</v>
      </c>
      <c r="AK268">
        <f t="shared" ca="1" si="70"/>
        <v>100</v>
      </c>
      <c r="AL268">
        <f t="shared" ca="1" si="70"/>
        <v>100</v>
      </c>
      <c r="AM268" s="4" t="s">
        <v>103</v>
      </c>
      <c r="AZ268">
        <f ca="1">_xlfn.XLOOKUP($X268,Return_flow_table!$A$4:$A$25,Return_flow_table!B$4:B$25)</f>
        <v>100</v>
      </c>
      <c r="BA268">
        <f ca="1">_xlfn.XLOOKUP($X268,Return_flow_table!$A$4:$A$25,Return_flow_table!C$4:C$25)</f>
        <v>100</v>
      </c>
      <c r="BB268">
        <f ca="1">_xlfn.XLOOKUP($X268,Return_flow_table!$A$4:$A$25,Return_flow_table!D$4:D$25)</f>
        <v>100</v>
      </c>
      <c r="BC268">
        <f ca="1">_xlfn.XLOOKUP($X268,Return_flow_table!$A$4:$A$25,Return_flow_table!E$4:E$25)</f>
        <v>100</v>
      </c>
      <c r="BD268">
        <f ca="1">_xlfn.XLOOKUP($X268,Return_flow_table!$A$4:$A$25,Return_flow_table!F$4:F$25)</f>
        <v>100</v>
      </c>
      <c r="BE268">
        <f ca="1">_xlfn.XLOOKUP($X268,Return_flow_table!$A$4:$A$25,Return_flow_table!G$4:G$25)</f>
        <v>100</v>
      </c>
      <c r="BF268">
        <f ca="1">_xlfn.XLOOKUP($X268,Return_flow_table!$A$4:$A$25,Return_flow_table!H$4:H$25)</f>
        <v>100</v>
      </c>
      <c r="BG268">
        <f ca="1">_xlfn.XLOOKUP($X268,Return_flow_table!$A$4:$A$25,Return_flow_table!I$4:I$25)</f>
        <v>100</v>
      </c>
      <c r="BH268">
        <f ca="1">_xlfn.XLOOKUP($X268,Return_flow_table!$A$4:$A$25,Return_flow_table!J$4:J$25)</f>
        <v>100</v>
      </c>
      <c r="BI268">
        <f ca="1">_xlfn.XLOOKUP($X268,Return_flow_table!$A$4:$A$25,Return_flow_table!K$4:K$25)</f>
        <v>100</v>
      </c>
      <c r="BJ268">
        <f ca="1">_xlfn.XLOOKUP($X268,Return_flow_table!$A$4:$A$25,Return_flow_table!L$4:L$25)</f>
        <v>100</v>
      </c>
      <c r="BK268" s="2">
        <f ca="1">_xlfn.XLOOKUP($X268,Return_flow_table!$A$4:$A$25,Return_flow_table!M$4:M$25)</f>
        <v>100</v>
      </c>
    </row>
    <row r="269" spans="1:63" x14ac:dyDescent="0.3">
      <c r="A269" t="s">
        <v>464</v>
      </c>
      <c r="B269" t="s">
        <v>98</v>
      </c>
      <c r="C269" t="s">
        <v>99</v>
      </c>
      <c r="D269">
        <v>433</v>
      </c>
      <c r="E269" t="s">
        <v>100</v>
      </c>
      <c r="F269" t="s">
        <v>100</v>
      </c>
      <c r="G269" t="s">
        <v>192</v>
      </c>
      <c r="H269" s="41" t="s">
        <v>178</v>
      </c>
      <c r="I269">
        <f>_xlfn.XLOOKUP(B269,Use_Code_Ranking!$A$4:$A$23,Use_Code_Ranking!$B$4:$B$23,9999)</f>
        <v>1</v>
      </c>
      <c r="J269">
        <f t="shared" ca="1" si="72"/>
        <v>1</v>
      </c>
      <c r="K269">
        <f t="shared" ca="1" si="73"/>
        <v>1</v>
      </c>
      <c r="L269">
        <f t="shared" ca="1" si="74"/>
        <v>0</v>
      </c>
      <c r="M269">
        <f t="shared" ca="1" si="75"/>
        <v>0</v>
      </c>
      <c r="N269" t="str">
        <f t="shared" ca="1" si="83"/>
        <v/>
      </c>
      <c r="O269" t="str">
        <f t="shared" ca="1" si="84"/>
        <v/>
      </c>
      <c r="P269" t="str">
        <f t="shared" si="76"/>
        <v/>
      </c>
      <c r="Q269" t="str">
        <f t="shared" si="77"/>
        <v/>
      </c>
      <c r="R269" t="str">
        <f t="shared" si="78"/>
        <v/>
      </c>
      <c r="S269" t="str">
        <f t="shared" si="79"/>
        <v/>
      </c>
      <c r="U269" s="2" t="str">
        <f ca="1">IF(ISBLANK($T269),IF(S269="Irrigation","Irrigation",IF(R269="Irrigation","Irrigation",IF(Q269="Domestic","Domestic",IF(P269="Stockwatering","Stockwatering",IF(N269="IRRIGATION_AND_MUNICIPAL","Irrigation and Municipal",IF(O269="IRRIGATION_AND_DOMESTIC","Irrigation and Domestic Municipality",_xlfn.XLOOKUP(J269,Use_Code_Ranking!$B$4:$B$23,Use_Code_Ranking!$A$4:$A$23))))))),$T269)</f>
        <v>Irrigation</v>
      </c>
      <c r="W269" s="23" t="str">
        <f ca="1"/>
        <v>A016557</v>
      </c>
      <c r="X269" s="4" t="str">
        <f t="shared" ca="1" si="85"/>
        <v>Irrigation</v>
      </c>
      <c r="Y269" t="str">
        <f t="shared" ca="1" si="80"/>
        <v>N</v>
      </c>
      <c r="Z269" s="2" t="str">
        <f t="shared" ca="1" si="81"/>
        <v>N</v>
      </c>
      <c r="AA269">
        <f t="shared" ca="1" si="86"/>
        <v>0</v>
      </c>
      <c r="AB269">
        <f t="shared" ca="1" si="86"/>
        <v>0</v>
      </c>
      <c r="AC269">
        <f t="shared" ca="1" si="86"/>
        <v>20</v>
      </c>
      <c r="AD269">
        <f t="shared" ca="1" si="82"/>
        <v>20</v>
      </c>
      <c r="AE269">
        <f t="shared" ca="1" si="82"/>
        <v>10</v>
      </c>
      <c r="AF269">
        <f t="shared" ca="1" si="82"/>
        <v>10</v>
      </c>
      <c r="AG269">
        <f t="shared" ca="1" si="88"/>
        <v>0</v>
      </c>
      <c r="AH269">
        <f t="shared" ca="1" si="87"/>
        <v>0</v>
      </c>
      <c r="AI269">
        <f t="shared" ca="1" si="71"/>
        <v>0</v>
      </c>
      <c r="AJ269">
        <f t="shared" ca="1" si="71"/>
        <v>20</v>
      </c>
      <c r="AK269">
        <f t="shared" ca="1" si="70"/>
        <v>20</v>
      </c>
      <c r="AL269">
        <f t="shared" ca="1" si="70"/>
        <v>0</v>
      </c>
      <c r="AM269" s="4" t="s">
        <v>103</v>
      </c>
      <c r="AZ269">
        <f ca="1">_xlfn.XLOOKUP($X269,Return_flow_table!$A$4:$A$25,Return_flow_table!B$4:B$25)</f>
        <v>0</v>
      </c>
      <c r="BA269">
        <f ca="1">_xlfn.XLOOKUP($X269,Return_flow_table!$A$4:$A$25,Return_flow_table!C$4:C$25)</f>
        <v>0</v>
      </c>
      <c r="BB269">
        <f ca="1">_xlfn.XLOOKUP($X269,Return_flow_table!$A$4:$A$25,Return_flow_table!D$4:D$25)</f>
        <v>20</v>
      </c>
      <c r="BC269">
        <f ca="1">_xlfn.XLOOKUP($X269,Return_flow_table!$A$4:$A$25,Return_flow_table!E$4:E$25)</f>
        <v>20</v>
      </c>
      <c r="BD269">
        <f ca="1">_xlfn.XLOOKUP($X269,Return_flow_table!$A$4:$A$25,Return_flow_table!F$4:F$25)</f>
        <v>10</v>
      </c>
      <c r="BE269">
        <f ca="1">_xlfn.XLOOKUP($X269,Return_flow_table!$A$4:$A$25,Return_flow_table!G$4:G$25)</f>
        <v>10</v>
      </c>
      <c r="BF269">
        <f ca="1">_xlfn.XLOOKUP($X269,Return_flow_table!$A$4:$A$25,Return_flow_table!H$4:H$25)</f>
        <v>0</v>
      </c>
      <c r="BG269">
        <f ca="1">_xlfn.XLOOKUP($X269,Return_flow_table!$A$4:$A$25,Return_flow_table!I$4:I$25)</f>
        <v>0</v>
      </c>
      <c r="BH269">
        <f ca="1">_xlfn.XLOOKUP($X269,Return_flow_table!$A$4:$A$25,Return_flow_table!J$4:J$25)</f>
        <v>0</v>
      </c>
      <c r="BI269">
        <f ca="1">_xlfn.XLOOKUP($X269,Return_flow_table!$A$4:$A$25,Return_flow_table!K$4:K$25)</f>
        <v>20</v>
      </c>
      <c r="BJ269">
        <f ca="1">_xlfn.XLOOKUP($X269,Return_flow_table!$A$4:$A$25,Return_flow_table!L$4:L$25)</f>
        <v>20</v>
      </c>
      <c r="BK269" s="2">
        <f ca="1">_xlfn.XLOOKUP($X269,Return_flow_table!$A$4:$A$25,Return_flow_table!M$4:M$25)</f>
        <v>0</v>
      </c>
    </row>
    <row r="270" spans="1:63" x14ac:dyDescent="0.3">
      <c r="A270" t="s">
        <v>465</v>
      </c>
      <c r="B270" t="s">
        <v>98</v>
      </c>
      <c r="C270" t="s">
        <v>99</v>
      </c>
      <c r="D270">
        <v>70</v>
      </c>
      <c r="E270" t="s">
        <v>100</v>
      </c>
      <c r="F270" t="s">
        <v>100</v>
      </c>
      <c r="G270" t="s">
        <v>466</v>
      </c>
      <c r="H270" s="41" t="s">
        <v>106</v>
      </c>
      <c r="I270">
        <f>_xlfn.XLOOKUP(B270,Use_Code_Ranking!$A$4:$A$23,Use_Code_Ranking!$B$4:$B$23,9999)</f>
        <v>1</v>
      </c>
      <c r="J270">
        <f t="shared" ca="1" si="72"/>
        <v>1</v>
      </c>
      <c r="K270">
        <f t="shared" ca="1" si="73"/>
        <v>1</v>
      </c>
      <c r="L270">
        <f t="shared" ca="1" si="74"/>
        <v>0</v>
      </c>
      <c r="M270">
        <f t="shared" ca="1" si="75"/>
        <v>0</v>
      </c>
      <c r="N270" t="str">
        <f t="shared" ca="1" si="83"/>
        <v/>
      </c>
      <c r="O270" t="str">
        <f t="shared" ca="1" si="84"/>
        <v/>
      </c>
      <c r="P270" t="str">
        <f t="shared" si="76"/>
        <v/>
      </c>
      <c r="Q270" t="str">
        <f t="shared" si="77"/>
        <v/>
      </c>
      <c r="R270" t="str">
        <f t="shared" si="78"/>
        <v/>
      </c>
      <c r="S270" t="str">
        <f t="shared" si="79"/>
        <v/>
      </c>
      <c r="U270" s="2" t="str">
        <f ca="1">IF(ISBLANK($T270),IF(S270="Irrigation","Irrigation",IF(R270="Irrigation","Irrigation",IF(Q270="Domestic","Domestic",IF(P270="Stockwatering","Stockwatering",IF(N270="IRRIGATION_AND_MUNICIPAL","Irrigation and Municipal",IF(O270="IRRIGATION_AND_DOMESTIC","Irrigation and Domestic Municipality",_xlfn.XLOOKUP(J270,Use_Code_Ranking!$B$4:$B$23,Use_Code_Ranking!$A$4:$A$23))))))),$T270)</f>
        <v>Irrigation</v>
      </c>
      <c r="W270" s="23" t="str">
        <f ca="1"/>
        <v>A016561</v>
      </c>
      <c r="X270" s="4" t="str">
        <f t="shared" ca="1" si="85"/>
        <v>Irrigation</v>
      </c>
      <c r="Y270" t="str">
        <f t="shared" ca="1" si="80"/>
        <v>N</v>
      </c>
      <c r="Z270" s="2" t="str">
        <f t="shared" ca="1" si="81"/>
        <v>N</v>
      </c>
      <c r="AA270">
        <f t="shared" ca="1" si="86"/>
        <v>0</v>
      </c>
      <c r="AB270">
        <f t="shared" ca="1" si="86"/>
        <v>0</v>
      </c>
      <c r="AC270">
        <f t="shared" ca="1" si="86"/>
        <v>20</v>
      </c>
      <c r="AD270">
        <f t="shared" ca="1" si="82"/>
        <v>20</v>
      </c>
      <c r="AE270">
        <f t="shared" ca="1" si="82"/>
        <v>10</v>
      </c>
      <c r="AF270">
        <f t="shared" ca="1" si="82"/>
        <v>10</v>
      </c>
      <c r="AG270">
        <f t="shared" ca="1" si="88"/>
        <v>0</v>
      </c>
      <c r="AH270">
        <f t="shared" ca="1" si="87"/>
        <v>0</v>
      </c>
      <c r="AI270">
        <f t="shared" ca="1" si="71"/>
        <v>0</v>
      </c>
      <c r="AJ270">
        <f t="shared" ca="1" si="71"/>
        <v>20</v>
      </c>
      <c r="AK270">
        <f t="shared" ca="1" si="70"/>
        <v>20</v>
      </c>
      <c r="AL270">
        <f t="shared" ca="1" si="70"/>
        <v>0</v>
      </c>
      <c r="AM270" s="4" t="s">
        <v>103</v>
      </c>
      <c r="AZ270">
        <f ca="1">_xlfn.XLOOKUP($X270,Return_flow_table!$A$4:$A$25,Return_flow_table!B$4:B$25)</f>
        <v>0</v>
      </c>
      <c r="BA270">
        <f ca="1">_xlfn.XLOOKUP($X270,Return_flow_table!$A$4:$A$25,Return_flow_table!C$4:C$25)</f>
        <v>0</v>
      </c>
      <c r="BB270">
        <f ca="1">_xlfn.XLOOKUP($X270,Return_flow_table!$A$4:$A$25,Return_flow_table!D$4:D$25)</f>
        <v>20</v>
      </c>
      <c r="BC270">
        <f ca="1">_xlfn.XLOOKUP($X270,Return_flow_table!$A$4:$A$25,Return_flow_table!E$4:E$25)</f>
        <v>20</v>
      </c>
      <c r="BD270">
        <f ca="1">_xlfn.XLOOKUP($X270,Return_flow_table!$A$4:$A$25,Return_flow_table!F$4:F$25)</f>
        <v>10</v>
      </c>
      <c r="BE270">
        <f ca="1">_xlfn.XLOOKUP($X270,Return_flow_table!$A$4:$A$25,Return_flow_table!G$4:G$25)</f>
        <v>10</v>
      </c>
      <c r="BF270">
        <f ca="1">_xlfn.XLOOKUP($X270,Return_flow_table!$A$4:$A$25,Return_flow_table!H$4:H$25)</f>
        <v>0</v>
      </c>
      <c r="BG270">
        <f ca="1">_xlfn.XLOOKUP($X270,Return_flow_table!$A$4:$A$25,Return_flow_table!I$4:I$25)</f>
        <v>0</v>
      </c>
      <c r="BH270">
        <f ca="1">_xlfn.XLOOKUP($X270,Return_flow_table!$A$4:$A$25,Return_flow_table!J$4:J$25)</f>
        <v>0</v>
      </c>
      <c r="BI270">
        <f ca="1">_xlfn.XLOOKUP($X270,Return_flow_table!$A$4:$A$25,Return_flow_table!K$4:K$25)</f>
        <v>20</v>
      </c>
      <c r="BJ270">
        <f ca="1">_xlfn.XLOOKUP($X270,Return_flow_table!$A$4:$A$25,Return_flow_table!L$4:L$25)</f>
        <v>20</v>
      </c>
      <c r="BK270" s="2">
        <f ca="1">_xlfn.XLOOKUP($X270,Return_flow_table!$A$4:$A$25,Return_flow_table!M$4:M$25)</f>
        <v>0</v>
      </c>
    </row>
    <row r="271" spans="1:63" x14ac:dyDescent="0.3">
      <c r="A271" t="s">
        <v>467</v>
      </c>
      <c r="B271" t="s">
        <v>154</v>
      </c>
      <c r="C271" t="s">
        <v>99</v>
      </c>
      <c r="D271">
        <v>4</v>
      </c>
      <c r="E271" t="s">
        <v>100</v>
      </c>
      <c r="F271" t="s">
        <v>100</v>
      </c>
      <c r="G271" t="s">
        <v>278</v>
      </c>
      <c r="H271" s="41" t="s">
        <v>102</v>
      </c>
      <c r="I271">
        <f>_xlfn.XLOOKUP(B271,Use_Code_Ranking!$A$4:$A$23,Use_Code_Ranking!$B$4:$B$23,9999)</f>
        <v>5</v>
      </c>
      <c r="J271">
        <f t="shared" ca="1" si="72"/>
        <v>1</v>
      </c>
      <c r="K271">
        <f t="shared" ca="1" si="73"/>
        <v>1</v>
      </c>
      <c r="L271">
        <f t="shared" ca="1" si="74"/>
        <v>0</v>
      </c>
      <c r="M271">
        <f t="shared" ca="1" si="75"/>
        <v>0</v>
      </c>
      <c r="N271" t="str">
        <f t="shared" ca="1" si="83"/>
        <v/>
      </c>
      <c r="O271" t="str">
        <f t="shared" ca="1" si="84"/>
        <v/>
      </c>
      <c r="P271" t="str">
        <f t="shared" si="76"/>
        <v/>
      </c>
      <c r="Q271" t="str">
        <f t="shared" si="77"/>
        <v/>
      </c>
      <c r="R271" t="str">
        <f t="shared" si="78"/>
        <v/>
      </c>
      <c r="S271" t="str">
        <f t="shared" si="79"/>
        <v/>
      </c>
      <c r="U271" s="2" t="str">
        <f ca="1">IF(ISBLANK($T271),IF(S271="Irrigation","Irrigation",IF(R271="Irrigation","Irrigation",IF(Q271="Domestic","Domestic",IF(P271="Stockwatering","Stockwatering",IF(N271="IRRIGATION_AND_MUNICIPAL","Irrigation and Municipal",IF(O271="IRRIGATION_AND_DOMESTIC","Irrigation and Domestic Municipality",_xlfn.XLOOKUP(J271,Use_Code_Ranking!$B$4:$B$23,Use_Code_Ranking!$A$4:$A$23))))))),$T271)</f>
        <v>Irrigation</v>
      </c>
      <c r="W271" s="23" t="str">
        <f ca="1"/>
        <v>A016670</v>
      </c>
      <c r="X271" s="4" t="str">
        <f t="shared" ca="1" si="85"/>
        <v>Irrigation</v>
      </c>
      <c r="Y271" t="str">
        <f t="shared" ca="1" si="80"/>
        <v>N</v>
      </c>
      <c r="Z271" s="2" t="str">
        <f t="shared" ca="1" si="81"/>
        <v>N</v>
      </c>
      <c r="AA271">
        <f t="shared" ca="1" si="86"/>
        <v>0</v>
      </c>
      <c r="AB271">
        <f t="shared" ca="1" si="86"/>
        <v>0</v>
      </c>
      <c r="AC271">
        <f t="shared" ca="1" si="86"/>
        <v>20</v>
      </c>
      <c r="AD271">
        <f t="shared" ca="1" si="82"/>
        <v>20</v>
      </c>
      <c r="AE271">
        <f t="shared" ca="1" si="82"/>
        <v>10</v>
      </c>
      <c r="AF271">
        <f t="shared" ca="1" si="82"/>
        <v>10</v>
      </c>
      <c r="AG271">
        <f t="shared" ca="1" si="88"/>
        <v>0</v>
      </c>
      <c r="AH271">
        <f t="shared" ca="1" si="87"/>
        <v>0</v>
      </c>
      <c r="AI271">
        <f t="shared" ca="1" si="71"/>
        <v>0</v>
      </c>
      <c r="AJ271">
        <f t="shared" ca="1" si="71"/>
        <v>20</v>
      </c>
      <c r="AK271">
        <f t="shared" ca="1" si="70"/>
        <v>20</v>
      </c>
      <c r="AL271">
        <f t="shared" ca="1" si="70"/>
        <v>0</v>
      </c>
      <c r="AM271" s="4" t="s">
        <v>103</v>
      </c>
      <c r="AZ271">
        <f ca="1">_xlfn.XLOOKUP($X271,Return_flow_table!$A$4:$A$25,Return_flow_table!B$4:B$25)</f>
        <v>0</v>
      </c>
      <c r="BA271">
        <f ca="1">_xlfn.XLOOKUP($X271,Return_flow_table!$A$4:$A$25,Return_flow_table!C$4:C$25)</f>
        <v>0</v>
      </c>
      <c r="BB271">
        <f ca="1">_xlfn.XLOOKUP($X271,Return_flow_table!$A$4:$A$25,Return_flow_table!D$4:D$25)</f>
        <v>20</v>
      </c>
      <c r="BC271">
        <f ca="1">_xlfn.XLOOKUP($X271,Return_flow_table!$A$4:$A$25,Return_flow_table!E$4:E$25)</f>
        <v>20</v>
      </c>
      <c r="BD271">
        <f ca="1">_xlfn.XLOOKUP($X271,Return_flow_table!$A$4:$A$25,Return_flow_table!F$4:F$25)</f>
        <v>10</v>
      </c>
      <c r="BE271">
        <f ca="1">_xlfn.XLOOKUP($X271,Return_flow_table!$A$4:$A$25,Return_flow_table!G$4:G$25)</f>
        <v>10</v>
      </c>
      <c r="BF271">
        <f ca="1">_xlfn.XLOOKUP($X271,Return_flow_table!$A$4:$A$25,Return_flow_table!H$4:H$25)</f>
        <v>0</v>
      </c>
      <c r="BG271">
        <f ca="1">_xlfn.XLOOKUP($X271,Return_flow_table!$A$4:$A$25,Return_flow_table!I$4:I$25)</f>
        <v>0</v>
      </c>
      <c r="BH271">
        <f ca="1">_xlfn.XLOOKUP($X271,Return_flow_table!$A$4:$A$25,Return_flow_table!J$4:J$25)</f>
        <v>0</v>
      </c>
      <c r="BI271">
        <f ca="1">_xlfn.XLOOKUP($X271,Return_flow_table!$A$4:$A$25,Return_flow_table!K$4:K$25)</f>
        <v>20</v>
      </c>
      <c r="BJ271">
        <f ca="1">_xlfn.XLOOKUP($X271,Return_flow_table!$A$4:$A$25,Return_flow_table!L$4:L$25)</f>
        <v>20</v>
      </c>
      <c r="BK271" s="2">
        <f ca="1">_xlfn.XLOOKUP($X271,Return_flow_table!$A$4:$A$25,Return_flow_table!M$4:M$25)</f>
        <v>0</v>
      </c>
    </row>
    <row r="272" spans="1:63" x14ac:dyDescent="0.3">
      <c r="A272" t="s">
        <v>467</v>
      </c>
      <c r="B272" t="s">
        <v>98</v>
      </c>
      <c r="C272" t="s">
        <v>99</v>
      </c>
      <c r="D272">
        <v>4</v>
      </c>
      <c r="E272" t="s">
        <v>100</v>
      </c>
      <c r="F272" t="s">
        <v>100</v>
      </c>
      <c r="G272" t="s">
        <v>278</v>
      </c>
      <c r="H272" s="41" t="s">
        <v>102</v>
      </c>
      <c r="I272">
        <f>_xlfn.XLOOKUP(B272,Use_Code_Ranking!$A$4:$A$23,Use_Code_Ranking!$B$4:$B$23,9999)</f>
        <v>1</v>
      </c>
      <c r="J272">
        <f t="shared" ca="1" si="72"/>
        <v>1</v>
      </c>
      <c r="K272">
        <f t="shared" ca="1" si="73"/>
        <v>1</v>
      </c>
      <c r="L272">
        <f t="shared" ca="1" si="74"/>
        <v>0</v>
      </c>
      <c r="M272">
        <f t="shared" ca="1" si="75"/>
        <v>0</v>
      </c>
      <c r="N272" t="str">
        <f t="shared" ca="1" si="83"/>
        <v/>
      </c>
      <c r="O272" t="str">
        <f t="shared" ca="1" si="84"/>
        <v/>
      </c>
      <c r="P272" t="str">
        <f t="shared" si="76"/>
        <v/>
      </c>
      <c r="Q272" t="str">
        <f t="shared" si="77"/>
        <v/>
      </c>
      <c r="R272" t="str">
        <f t="shared" si="78"/>
        <v/>
      </c>
      <c r="S272" t="str">
        <f t="shared" si="79"/>
        <v/>
      </c>
      <c r="U272" s="2" t="str">
        <f ca="1">IF(ISBLANK($T272),IF(S272="Irrigation","Irrigation",IF(R272="Irrigation","Irrigation",IF(Q272="Domestic","Domestic",IF(P272="Stockwatering","Stockwatering",IF(N272="IRRIGATION_AND_MUNICIPAL","Irrigation and Municipal",IF(O272="IRRIGATION_AND_DOMESTIC","Irrigation and Domestic Municipality",_xlfn.XLOOKUP(J272,Use_Code_Ranking!$B$4:$B$23,Use_Code_Ranking!$A$4:$A$23))))))),$T272)</f>
        <v>Irrigation</v>
      </c>
      <c r="W272" s="23" t="str">
        <f ca="1"/>
        <v>A016671</v>
      </c>
      <c r="X272" s="4" t="str">
        <f t="shared" ca="1" si="85"/>
        <v>Irrigation</v>
      </c>
      <c r="Y272" t="str">
        <f t="shared" ca="1" si="80"/>
        <v>N</v>
      </c>
      <c r="Z272" s="2" t="str">
        <f t="shared" ca="1" si="81"/>
        <v>N</v>
      </c>
      <c r="AA272">
        <f t="shared" ca="1" si="86"/>
        <v>0</v>
      </c>
      <c r="AB272">
        <f t="shared" ca="1" si="86"/>
        <v>0</v>
      </c>
      <c r="AC272">
        <f t="shared" ca="1" si="86"/>
        <v>20</v>
      </c>
      <c r="AD272">
        <f t="shared" ca="1" si="82"/>
        <v>20</v>
      </c>
      <c r="AE272">
        <f t="shared" ca="1" si="82"/>
        <v>10</v>
      </c>
      <c r="AF272">
        <f t="shared" ca="1" si="82"/>
        <v>10</v>
      </c>
      <c r="AG272">
        <f t="shared" ca="1" si="88"/>
        <v>0</v>
      </c>
      <c r="AH272">
        <f t="shared" ca="1" si="87"/>
        <v>0</v>
      </c>
      <c r="AI272">
        <f t="shared" ca="1" si="71"/>
        <v>0</v>
      </c>
      <c r="AJ272">
        <f t="shared" ca="1" si="71"/>
        <v>20</v>
      </c>
      <c r="AK272">
        <f t="shared" ca="1" si="70"/>
        <v>20</v>
      </c>
      <c r="AL272">
        <f t="shared" ca="1" si="70"/>
        <v>0</v>
      </c>
      <c r="AM272" s="4" t="s">
        <v>103</v>
      </c>
      <c r="AZ272">
        <f ca="1">_xlfn.XLOOKUP($X272,Return_flow_table!$A$4:$A$25,Return_flow_table!B$4:B$25)</f>
        <v>0</v>
      </c>
      <c r="BA272">
        <f ca="1">_xlfn.XLOOKUP($X272,Return_flow_table!$A$4:$A$25,Return_flow_table!C$4:C$25)</f>
        <v>0</v>
      </c>
      <c r="BB272">
        <f ca="1">_xlfn.XLOOKUP($X272,Return_flow_table!$A$4:$A$25,Return_flow_table!D$4:D$25)</f>
        <v>20</v>
      </c>
      <c r="BC272">
        <f ca="1">_xlfn.XLOOKUP($X272,Return_flow_table!$A$4:$A$25,Return_flow_table!E$4:E$25)</f>
        <v>20</v>
      </c>
      <c r="BD272">
        <f ca="1">_xlfn.XLOOKUP($X272,Return_flow_table!$A$4:$A$25,Return_flow_table!F$4:F$25)</f>
        <v>10</v>
      </c>
      <c r="BE272">
        <f ca="1">_xlfn.XLOOKUP($X272,Return_flow_table!$A$4:$A$25,Return_flow_table!G$4:G$25)</f>
        <v>10</v>
      </c>
      <c r="BF272">
        <f ca="1">_xlfn.XLOOKUP($X272,Return_flow_table!$A$4:$A$25,Return_flow_table!H$4:H$25)</f>
        <v>0</v>
      </c>
      <c r="BG272">
        <f ca="1">_xlfn.XLOOKUP($X272,Return_flow_table!$A$4:$A$25,Return_flow_table!I$4:I$25)</f>
        <v>0</v>
      </c>
      <c r="BH272">
        <f ca="1">_xlfn.XLOOKUP($X272,Return_flow_table!$A$4:$A$25,Return_flow_table!J$4:J$25)</f>
        <v>0</v>
      </c>
      <c r="BI272">
        <f ca="1">_xlfn.XLOOKUP($X272,Return_flow_table!$A$4:$A$25,Return_flow_table!K$4:K$25)</f>
        <v>20</v>
      </c>
      <c r="BJ272">
        <f ca="1">_xlfn.XLOOKUP($X272,Return_flow_table!$A$4:$A$25,Return_flow_table!L$4:L$25)</f>
        <v>20</v>
      </c>
      <c r="BK272" s="2">
        <f ca="1">_xlfn.XLOOKUP($X272,Return_flow_table!$A$4:$A$25,Return_flow_table!M$4:M$25)</f>
        <v>0</v>
      </c>
    </row>
    <row r="273" spans="1:63" x14ac:dyDescent="0.3">
      <c r="A273" t="s">
        <v>468</v>
      </c>
      <c r="B273" t="s">
        <v>98</v>
      </c>
      <c r="C273" t="s">
        <v>99</v>
      </c>
      <c r="D273">
        <v>336</v>
      </c>
      <c r="E273" t="s">
        <v>100</v>
      </c>
      <c r="F273" t="s">
        <v>100</v>
      </c>
      <c r="G273" t="s">
        <v>469</v>
      </c>
      <c r="H273" s="41" t="s">
        <v>102</v>
      </c>
      <c r="I273">
        <f>_xlfn.XLOOKUP(B273,Use_Code_Ranking!$A$4:$A$23,Use_Code_Ranking!$B$4:$B$23,9999)</f>
        <v>1</v>
      </c>
      <c r="J273">
        <f t="shared" ca="1" si="72"/>
        <v>1</v>
      </c>
      <c r="K273">
        <f t="shared" ca="1" si="73"/>
        <v>1</v>
      </c>
      <c r="L273">
        <f t="shared" ca="1" si="74"/>
        <v>0</v>
      </c>
      <c r="M273">
        <f t="shared" ca="1" si="75"/>
        <v>0</v>
      </c>
      <c r="N273" t="str">
        <f t="shared" ca="1" si="83"/>
        <v/>
      </c>
      <c r="O273" t="str">
        <f t="shared" ca="1" si="84"/>
        <v/>
      </c>
      <c r="P273" t="str">
        <f t="shared" si="76"/>
        <v/>
      </c>
      <c r="Q273" t="str">
        <f t="shared" si="77"/>
        <v/>
      </c>
      <c r="R273" t="str">
        <f t="shared" si="78"/>
        <v/>
      </c>
      <c r="S273" t="str">
        <f t="shared" si="79"/>
        <v/>
      </c>
      <c r="U273" s="2" t="str">
        <f ca="1">IF(ISBLANK($T273),IF(S273="Irrigation","Irrigation",IF(R273="Irrigation","Irrigation",IF(Q273="Domestic","Domestic",IF(P273="Stockwatering","Stockwatering",IF(N273="IRRIGATION_AND_MUNICIPAL","Irrigation and Municipal",IF(O273="IRRIGATION_AND_DOMESTIC","Irrigation and Domestic Municipality",_xlfn.XLOOKUP(J273,Use_Code_Ranking!$B$4:$B$23,Use_Code_Ranking!$A$4:$A$23))))))),$T273)</f>
        <v>Irrigation</v>
      </c>
      <c r="W273" s="23" t="str">
        <f ca="1"/>
        <v>A016673</v>
      </c>
      <c r="X273" s="4" t="str">
        <f t="shared" ca="1" si="85"/>
        <v>Irrigation</v>
      </c>
      <c r="Y273" t="str">
        <f t="shared" ca="1" si="80"/>
        <v>N</v>
      </c>
      <c r="Z273" s="2" t="str">
        <f t="shared" ca="1" si="81"/>
        <v>N</v>
      </c>
      <c r="AA273">
        <f t="shared" ca="1" si="86"/>
        <v>0</v>
      </c>
      <c r="AB273">
        <f t="shared" ca="1" si="86"/>
        <v>0</v>
      </c>
      <c r="AC273">
        <f t="shared" ca="1" si="86"/>
        <v>20</v>
      </c>
      <c r="AD273">
        <f t="shared" ca="1" si="82"/>
        <v>20</v>
      </c>
      <c r="AE273">
        <f t="shared" ca="1" si="82"/>
        <v>10</v>
      </c>
      <c r="AF273">
        <f t="shared" ca="1" si="82"/>
        <v>10</v>
      </c>
      <c r="AG273">
        <f t="shared" ca="1" si="88"/>
        <v>0</v>
      </c>
      <c r="AH273">
        <f t="shared" ca="1" si="87"/>
        <v>0</v>
      </c>
      <c r="AI273">
        <f t="shared" ca="1" si="71"/>
        <v>0</v>
      </c>
      <c r="AJ273">
        <f t="shared" ca="1" si="71"/>
        <v>20</v>
      </c>
      <c r="AK273">
        <f t="shared" ca="1" si="70"/>
        <v>20</v>
      </c>
      <c r="AL273">
        <f t="shared" ca="1" si="70"/>
        <v>0</v>
      </c>
      <c r="AM273" s="4" t="s">
        <v>103</v>
      </c>
      <c r="AZ273">
        <f ca="1">_xlfn.XLOOKUP($X273,Return_flow_table!$A$4:$A$25,Return_flow_table!B$4:B$25)</f>
        <v>0</v>
      </c>
      <c r="BA273">
        <f ca="1">_xlfn.XLOOKUP($X273,Return_flow_table!$A$4:$A$25,Return_flow_table!C$4:C$25)</f>
        <v>0</v>
      </c>
      <c r="BB273">
        <f ca="1">_xlfn.XLOOKUP($X273,Return_flow_table!$A$4:$A$25,Return_flow_table!D$4:D$25)</f>
        <v>20</v>
      </c>
      <c r="BC273">
        <f ca="1">_xlfn.XLOOKUP($X273,Return_flow_table!$A$4:$A$25,Return_flow_table!E$4:E$25)</f>
        <v>20</v>
      </c>
      <c r="BD273">
        <f ca="1">_xlfn.XLOOKUP($X273,Return_flow_table!$A$4:$A$25,Return_flow_table!F$4:F$25)</f>
        <v>10</v>
      </c>
      <c r="BE273">
        <f ca="1">_xlfn.XLOOKUP($X273,Return_flow_table!$A$4:$A$25,Return_flow_table!G$4:G$25)</f>
        <v>10</v>
      </c>
      <c r="BF273">
        <f ca="1">_xlfn.XLOOKUP($X273,Return_flow_table!$A$4:$A$25,Return_flow_table!H$4:H$25)</f>
        <v>0</v>
      </c>
      <c r="BG273">
        <f ca="1">_xlfn.XLOOKUP($X273,Return_flow_table!$A$4:$A$25,Return_flow_table!I$4:I$25)</f>
        <v>0</v>
      </c>
      <c r="BH273">
        <f ca="1">_xlfn.XLOOKUP($X273,Return_flow_table!$A$4:$A$25,Return_flow_table!J$4:J$25)</f>
        <v>0</v>
      </c>
      <c r="BI273">
        <f ca="1">_xlfn.XLOOKUP($X273,Return_flow_table!$A$4:$A$25,Return_flow_table!K$4:K$25)</f>
        <v>20</v>
      </c>
      <c r="BJ273">
        <f ca="1">_xlfn.XLOOKUP($X273,Return_flow_table!$A$4:$A$25,Return_flow_table!L$4:L$25)</f>
        <v>20</v>
      </c>
      <c r="BK273" s="2">
        <f ca="1">_xlfn.XLOOKUP($X273,Return_flow_table!$A$4:$A$25,Return_flow_table!M$4:M$25)</f>
        <v>0</v>
      </c>
    </row>
    <row r="274" spans="1:63" x14ac:dyDescent="0.3">
      <c r="A274" t="s">
        <v>470</v>
      </c>
      <c r="B274" t="s">
        <v>98</v>
      </c>
      <c r="C274" t="s">
        <v>99</v>
      </c>
      <c r="D274">
        <v>19</v>
      </c>
      <c r="E274" t="s">
        <v>100</v>
      </c>
      <c r="F274" t="s">
        <v>100</v>
      </c>
      <c r="G274" t="s">
        <v>136</v>
      </c>
      <c r="H274" s="41" t="s">
        <v>102</v>
      </c>
      <c r="I274">
        <f>_xlfn.XLOOKUP(B274,Use_Code_Ranking!$A$4:$A$23,Use_Code_Ranking!$B$4:$B$23,9999)</f>
        <v>1</v>
      </c>
      <c r="J274">
        <f t="shared" ca="1" si="72"/>
        <v>1</v>
      </c>
      <c r="K274">
        <f t="shared" ca="1" si="73"/>
        <v>1</v>
      </c>
      <c r="L274">
        <f t="shared" ca="1" si="74"/>
        <v>0</v>
      </c>
      <c r="M274">
        <f t="shared" ca="1" si="75"/>
        <v>0</v>
      </c>
      <c r="N274" t="str">
        <f t="shared" ca="1" si="83"/>
        <v/>
      </c>
      <c r="O274" t="str">
        <f t="shared" ca="1" si="84"/>
        <v/>
      </c>
      <c r="P274" t="str">
        <f t="shared" si="76"/>
        <v/>
      </c>
      <c r="Q274" t="str">
        <f t="shared" si="77"/>
        <v/>
      </c>
      <c r="R274" t="str">
        <f t="shared" si="78"/>
        <v/>
      </c>
      <c r="S274" t="str">
        <f t="shared" si="79"/>
        <v/>
      </c>
      <c r="U274" s="2" t="str">
        <f ca="1">IF(ISBLANK($T274),IF(S274="Irrigation","Irrigation",IF(R274="Irrigation","Irrigation",IF(Q274="Domestic","Domestic",IF(P274="Stockwatering","Stockwatering",IF(N274="IRRIGATION_AND_MUNICIPAL","Irrigation and Municipal",IF(O274="IRRIGATION_AND_DOMESTIC","Irrigation and Domestic Municipality",_xlfn.XLOOKUP(J274,Use_Code_Ranking!$B$4:$B$23,Use_Code_Ranking!$A$4:$A$23))))))),$T274)</f>
        <v>Irrigation</v>
      </c>
      <c r="W274" s="23" t="str">
        <f ca="1"/>
        <v>A016758</v>
      </c>
      <c r="X274" s="4" t="str">
        <f t="shared" ca="1" si="85"/>
        <v>Irrigation</v>
      </c>
      <c r="Y274" t="str">
        <f t="shared" ca="1" si="80"/>
        <v>N</v>
      </c>
      <c r="Z274" s="2" t="str">
        <f t="shared" ca="1" si="81"/>
        <v>N</v>
      </c>
      <c r="AA274">
        <f t="shared" ca="1" si="86"/>
        <v>0</v>
      </c>
      <c r="AB274">
        <f t="shared" ca="1" si="86"/>
        <v>0</v>
      </c>
      <c r="AC274">
        <f t="shared" ca="1" si="86"/>
        <v>20</v>
      </c>
      <c r="AD274">
        <f t="shared" ca="1" si="82"/>
        <v>20</v>
      </c>
      <c r="AE274">
        <f t="shared" ca="1" si="82"/>
        <v>10</v>
      </c>
      <c r="AF274">
        <f t="shared" ca="1" si="82"/>
        <v>10</v>
      </c>
      <c r="AG274">
        <f t="shared" ca="1" si="88"/>
        <v>0</v>
      </c>
      <c r="AH274">
        <f t="shared" ca="1" si="87"/>
        <v>0</v>
      </c>
      <c r="AI274">
        <f t="shared" ca="1" si="71"/>
        <v>0</v>
      </c>
      <c r="AJ274">
        <f t="shared" ca="1" si="71"/>
        <v>20</v>
      </c>
      <c r="AK274">
        <f t="shared" ca="1" si="71"/>
        <v>20</v>
      </c>
      <c r="AL274">
        <f t="shared" ca="1" si="71"/>
        <v>0</v>
      </c>
      <c r="AM274" s="4" t="s">
        <v>103</v>
      </c>
      <c r="AZ274">
        <f ca="1">_xlfn.XLOOKUP($X274,Return_flow_table!$A$4:$A$25,Return_flow_table!B$4:B$25)</f>
        <v>0</v>
      </c>
      <c r="BA274">
        <f ca="1">_xlfn.XLOOKUP($X274,Return_flow_table!$A$4:$A$25,Return_flow_table!C$4:C$25)</f>
        <v>0</v>
      </c>
      <c r="BB274">
        <f ca="1">_xlfn.XLOOKUP($X274,Return_flow_table!$A$4:$A$25,Return_flow_table!D$4:D$25)</f>
        <v>20</v>
      </c>
      <c r="BC274">
        <f ca="1">_xlfn.XLOOKUP($X274,Return_flow_table!$A$4:$A$25,Return_flow_table!E$4:E$25)</f>
        <v>20</v>
      </c>
      <c r="BD274">
        <f ca="1">_xlfn.XLOOKUP($X274,Return_flow_table!$A$4:$A$25,Return_flow_table!F$4:F$25)</f>
        <v>10</v>
      </c>
      <c r="BE274">
        <f ca="1">_xlfn.XLOOKUP($X274,Return_flow_table!$A$4:$A$25,Return_flow_table!G$4:G$25)</f>
        <v>10</v>
      </c>
      <c r="BF274">
        <f ca="1">_xlfn.XLOOKUP($X274,Return_flow_table!$A$4:$A$25,Return_flow_table!H$4:H$25)</f>
        <v>0</v>
      </c>
      <c r="BG274">
        <f ca="1">_xlfn.XLOOKUP($X274,Return_flow_table!$A$4:$A$25,Return_flow_table!I$4:I$25)</f>
        <v>0</v>
      </c>
      <c r="BH274">
        <f ca="1">_xlfn.XLOOKUP($X274,Return_flow_table!$A$4:$A$25,Return_flow_table!J$4:J$25)</f>
        <v>0</v>
      </c>
      <c r="BI274">
        <f ca="1">_xlfn.XLOOKUP($X274,Return_flow_table!$A$4:$A$25,Return_flow_table!K$4:K$25)</f>
        <v>20</v>
      </c>
      <c r="BJ274">
        <f ca="1">_xlfn.XLOOKUP($X274,Return_flow_table!$A$4:$A$25,Return_flow_table!L$4:L$25)</f>
        <v>20</v>
      </c>
      <c r="BK274" s="2">
        <f ca="1">_xlfn.XLOOKUP($X274,Return_flow_table!$A$4:$A$25,Return_flow_table!M$4:M$25)</f>
        <v>0</v>
      </c>
    </row>
    <row r="275" spans="1:63" x14ac:dyDescent="0.3">
      <c r="A275" t="s">
        <v>471</v>
      </c>
      <c r="B275" t="s">
        <v>98</v>
      </c>
      <c r="C275" t="s">
        <v>99</v>
      </c>
      <c r="D275">
        <v>34</v>
      </c>
      <c r="E275" t="s">
        <v>100</v>
      </c>
      <c r="F275" t="s">
        <v>100</v>
      </c>
      <c r="G275" t="s">
        <v>472</v>
      </c>
      <c r="H275" s="41" t="s">
        <v>102</v>
      </c>
      <c r="I275">
        <f>_xlfn.XLOOKUP(B275,Use_Code_Ranking!$A$4:$A$23,Use_Code_Ranking!$B$4:$B$23,9999)</f>
        <v>1</v>
      </c>
      <c r="J275">
        <f t="shared" ca="1" si="72"/>
        <v>1</v>
      </c>
      <c r="K275">
        <f t="shared" ca="1" si="73"/>
        <v>1</v>
      </c>
      <c r="L275">
        <f t="shared" ca="1" si="74"/>
        <v>0</v>
      </c>
      <c r="M275">
        <f t="shared" ca="1" si="75"/>
        <v>0</v>
      </c>
      <c r="N275" t="str">
        <f t="shared" ca="1" si="83"/>
        <v/>
      </c>
      <c r="O275" t="str">
        <f t="shared" ca="1" si="84"/>
        <v/>
      </c>
      <c r="P275" t="str">
        <f t="shared" si="76"/>
        <v/>
      </c>
      <c r="Q275" t="str">
        <f t="shared" si="77"/>
        <v/>
      </c>
      <c r="R275" t="str">
        <f t="shared" si="78"/>
        <v/>
      </c>
      <c r="S275" t="str">
        <f t="shared" si="79"/>
        <v/>
      </c>
      <c r="U275" s="2" t="str">
        <f ca="1">IF(ISBLANK($T275),IF(S275="Irrigation","Irrigation",IF(R275="Irrigation","Irrigation",IF(Q275="Domestic","Domestic",IF(P275="Stockwatering","Stockwatering",IF(N275="IRRIGATION_AND_MUNICIPAL","Irrigation and Municipal",IF(O275="IRRIGATION_AND_DOMESTIC","Irrigation and Domestic Municipality",_xlfn.XLOOKUP(J275,Use_Code_Ranking!$B$4:$B$23,Use_Code_Ranking!$A$4:$A$23))))))),$T275)</f>
        <v>Irrigation</v>
      </c>
      <c r="W275" s="23" t="str">
        <f ca="1"/>
        <v>A016777</v>
      </c>
      <c r="X275" s="4" t="str">
        <f t="shared" ca="1" si="85"/>
        <v>Irrigation</v>
      </c>
      <c r="Y275" t="str">
        <f t="shared" ca="1" si="80"/>
        <v>N</v>
      </c>
      <c r="Z275" s="2" t="str">
        <f t="shared" ca="1" si="81"/>
        <v>N</v>
      </c>
      <c r="AA275">
        <f t="shared" ca="1" si="86"/>
        <v>0</v>
      </c>
      <c r="AB275">
        <f t="shared" ca="1" si="86"/>
        <v>0</v>
      </c>
      <c r="AC275">
        <f t="shared" ca="1" si="86"/>
        <v>20</v>
      </c>
      <c r="AD275">
        <f t="shared" ca="1" si="82"/>
        <v>20</v>
      </c>
      <c r="AE275">
        <f t="shared" ca="1" si="82"/>
        <v>10</v>
      </c>
      <c r="AF275">
        <f t="shared" ca="1" si="82"/>
        <v>10</v>
      </c>
      <c r="AG275">
        <f t="shared" ca="1" si="88"/>
        <v>0</v>
      </c>
      <c r="AH275">
        <f t="shared" ca="1" si="87"/>
        <v>0</v>
      </c>
      <c r="AI275">
        <f t="shared" ca="1" si="87"/>
        <v>0</v>
      </c>
      <c r="AJ275">
        <f t="shared" ca="1" si="87"/>
        <v>20</v>
      </c>
      <c r="AK275">
        <f t="shared" ca="1" si="87"/>
        <v>20</v>
      </c>
      <c r="AL275">
        <f t="shared" ca="1" si="87"/>
        <v>0</v>
      </c>
      <c r="AM275" s="4" t="s">
        <v>103</v>
      </c>
      <c r="AZ275">
        <f ca="1">_xlfn.XLOOKUP($X275,Return_flow_table!$A$4:$A$25,Return_flow_table!B$4:B$25)</f>
        <v>0</v>
      </c>
      <c r="BA275">
        <f ca="1">_xlfn.XLOOKUP($X275,Return_flow_table!$A$4:$A$25,Return_flow_table!C$4:C$25)</f>
        <v>0</v>
      </c>
      <c r="BB275">
        <f ca="1">_xlfn.XLOOKUP($X275,Return_flow_table!$A$4:$A$25,Return_flow_table!D$4:D$25)</f>
        <v>20</v>
      </c>
      <c r="BC275">
        <f ca="1">_xlfn.XLOOKUP($X275,Return_flow_table!$A$4:$A$25,Return_flow_table!E$4:E$25)</f>
        <v>20</v>
      </c>
      <c r="BD275">
        <f ca="1">_xlfn.XLOOKUP($X275,Return_flow_table!$A$4:$A$25,Return_flow_table!F$4:F$25)</f>
        <v>10</v>
      </c>
      <c r="BE275">
        <f ca="1">_xlfn.XLOOKUP($X275,Return_flow_table!$A$4:$A$25,Return_flow_table!G$4:G$25)</f>
        <v>10</v>
      </c>
      <c r="BF275">
        <f ca="1">_xlfn.XLOOKUP($X275,Return_flow_table!$A$4:$A$25,Return_flow_table!H$4:H$25)</f>
        <v>0</v>
      </c>
      <c r="BG275">
        <f ca="1">_xlfn.XLOOKUP($X275,Return_flow_table!$A$4:$A$25,Return_flow_table!I$4:I$25)</f>
        <v>0</v>
      </c>
      <c r="BH275">
        <f ca="1">_xlfn.XLOOKUP($X275,Return_flow_table!$A$4:$A$25,Return_flow_table!J$4:J$25)</f>
        <v>0</v>
      </c>
      <c r="BI275">
        <f ca="1">_xlfn.XLOOKUP($X275,Return_flow_table!$A$4:$A$25,Return_flow_table!K$4:K$25)</f>
        <v>20</v>
      </c>
      <c r="BJ275">
        <f ca="1">_xlfn.XLOOKUP($X275,Return_flow_table!$A$4:$A$25,Return_flow_table!L$4:L$25)</f>
        <v>20</v>
      </c>
      <c r="BK275" s="2">
        <f ca="1">_xlfn.XLOOKUP($X275,Return_flow_table!$A$4:$A$25,Return_flow_table!M$4:M$25)</f>
        <v>0</v>
      </c>
    </row>
    <row r="276" spans="1:63" x14ac:dyDescent="0.3">
      <c r="A276" t="s">
        <v>473</v>
      </c>
      <c r="B276" t="s">
        <v>98</v>
      </c>
      <c r="C276" t="s">
        <v>99</v>
      </c>
      <c r="D276">
        <v>88</v>
      </c>
      <c r="E276" t="s">
        <v>100</v>
      </c>
      <c r="F276" t="s">
        <v>100</v>
      </c>
      <c r="G276" t="s">
        <v>474</v>
      </c>
      <c r="H276" s="41" t="s">
        <v>102</v>
      </c>
      <c r="I276">
        <f>_xlfn.XLOOKUP(B276,Use_Code_Ranking!$A$4:$A$23,Use_Code_Ranking!$B$4:$B$23,9999)</f>
        <v>1</v>
      </c>
      <c r="J276">
        <f t="shared" ca="1" si="72"/>
        <v>1</v>
      </c>
      <c r="K276">
        <f t="shared" ca="1" si="73"/>
        <v>1</v>
      </c>
      <c r="L276">
        <f t="shared" ca="1" si="74"/>
        <v>0</v>
      </c>
      <c r="M276">
        <f t="shared" ca="1" si="75"/>
        <v>0</v>
      </c>
      <c r="N276" t="str">
        <f t="shared" ca="1" si="83"/>
        <v/>
      </c>
      <c r="O276" t="str">
        <f t="shared" ca="1" si="84"/>
        <v/>
      </c>
      <c r="P276" t="str">
        <f t="shared" si="76"/>
        <v/>
      </c>
      <c r="Q276" t="str">
        <f t="shared" si="77"/>
        <v/>
      </c>
      <c r="R276" t="str">
        <f t="shared" si="78"/>
        <v/>
      </c>
      <c r="S276" t="str">
        <f t="shared" si="79"/>
        <v/>
      </c>
      <c r="U276" s="2" t="str">
        <f ca="1">IF(ISBLANK($T276),IF(S276="Irrigation","Irrigation",IF(R276="Irrigation","Irrigation",IF(Q276="Domestic","Domestic",IF(P276="Stockwatering","Stockwatering",IF(N276="IRRIGATION_AND_MUNICIPAL","Irrigation and Municipal",IF(O276="IRRIGATION_AND_DOMESTIC","Irrigation and Domestic Municipality",_xlfn.XLOOKUP(J276,Use_Code_Ranking!$B$4:$B$23,Use_Code_Ranking!$A$4:$A$23))))))),$T276)</f>
        <v>Irrigation</v>
      </c>
      <c r="W276" s="23" t="str">
        <f ca="1"/>
        <v>A016821</v>
      </c>
      <c r="X276" s="4" t="str">
        <f t="shared" ca="1" si="85"/>
        <v>Irrigation</v>
      </c>
      <c r="Y276" t="str">
        <f t="shared" ca="1" si="80"/>
        <v>N</v>
      </c>
      <c r="Z276" s="2" t="str">
        <f t="shared" ca="1" si="81"/>
        <v>N</v>
      </c>
      <c r="AA276">
        <f t="shared" ca="1" si="86"/>
        <v>0</v>
      </c>
      <c r="AB276">
        <f t="shared" ca="1" si="86"/>
        <v>0</v>
      </c>
      <c r="AC276">
        <f t="shared" ca="1" si="86"/>
        <v>20</v>
      </c>
      <c r="AD276">
        <f t="shared" ca="1" si="82"/>
        <v>20</v>
      </c>
      <c r="AE276">
        <f t="shared" ca="1" si="82"/>
        <v>10</v>
      </c>
      <c r="AF276">
        <f t="shared" ca="1" si="82"/>
        <v>10</v>
      </c>
      <c r="AG276">
        <f t="shared" ca="1" si="88"/>
        <v>0</v>
      </c>
      <c r="AH276">
        <f t="shared" ca="1" si="87"/>
        <v>0</v>
      </c>
      <c r="AI276">
        <f t="shared" ca="1" si="87"/>
        <v>0</v>
      </c>
      <c r="AJ276">
        <f t="shared" ca="1" si="87"/>
        <v>20</v>
      </c>
      <c r="AK276">
        <f t="shared" ca="1" si="87"/>
        <v>20</v>
      </c>
      <c r="AL276">
        <f t="shared" ca="1" si="87"/>
        <v>0</v>
      </c>
      <c r="AM276" s="4" t="s">
        <v>103</v>
      </c>
      <c r="AZ276">
        <f ca="1">_xlfn.XLOOKUP($X276,Return_flow_table!$A$4:$A$25,Return_flow_table!B$4:B$25)</f>
        <v>0</v>
      </c>
      <c r="BA276">
        <f ca="1">_xlfn.XLOOKUP($X276,Return_flow_table!$A$4:$A$25,Return_flow_table!C$4:C$25)</f>
        <v>0</v>
      </c>
      <c r="BB276">
        <f ca="1">_xlfn.XLOOKUP($X276,Return_flow_table!$A$4:$A$25,Return_flow_table!D$4:D$25)</f>
        <v>20</v>
      </c>
      <c r="BC276">
        <f ca="1">_xlfn.XLOOKUP($X276,Return_flow_table!$A$4:$A$25,Return_flow_table!E$4:E$25)</f>
        <v>20</v>
      </c>
      <c r="BD276">
        <f ca="1">_xlfn.XLOOKUP($X276,Return_flow_table!$A$4:$A$25,Return_flow_table!F$4:F$25)</f>
        <v>10</v>
      </c>
      <c r="BE276">
        <f ca="1">_xlfn.XLOOKUP($X276,Return_flow_table!$A$4:$A$25,Return_flow_table!G$4:G$25)</f>
        <v>10</v>
      </c>
      <c r="BF276">
        <f ca="1">_xlfn.XLOOKUP($X276,Return_flow_table!$A$4:$A$25,Return_flow_table!H$4:H$25)</f>
        <v>0</v>
      </c>
      <c r="BG276">
        <f ca="1">_xlfn.XLOOKUP($X276,Return_flow_table!$A$4:$A$25,Return_flow_table!I$4:I$25)</f>
        <v>0</v>
      </c>
      <c r="BH276">
        <f ca="1">_xlfn.XLOOKUP($X276,Return_flow_table!$A$4:$A$25,Return_flow_table!J$4:J$25)</f>
        <v>0</v>
      </c>
      <c r="BI276">
        <f ca="1">_xlfn.XLOOKUP($X276,Return_flow_table!$A$4:$A$25,Return_flow_table!K$4:K$25)</f>
        <v>20</v>
      </c>
      <c r="BJ276">
        <f ca="1">_xlfn.XLOOKUP($X276,Return_flow_table!$A$4:$A$25,Return_flow_table!L$4:L$25)</f>
        <v>20</v>
      </c>
      <c r="BK276" s="2">
        <f ca="1">_xlfn.XLOOKUP($X276,Return_flow_table!$A$4:$A$25,Return_flow_table!M$4:M$25)</f>
        <v>0</v>
      </c>
    </row>
    <row r="277" spans="1:63" x14ac:dyDescent="0.3">
      <c r="A277" t="s">
        <v>475</v>
      </c>
      <c r="B277" t="s">
        <v>110</v>
      </c>
      <c r="C277" t="s">
        <v>99</v>
      </c>
      <c r="D277">
        <v>0.5</v>
      </c>
      <c r="E277" t="s">
        <v>100</v>
      </c>
      <c r="F277" t="s">
        <v>100</v>
      </c>
      <c r="G277" t="s">
        <v>476</v>
      </c>
      <c r="H277" s="41" t="s">
        <v>102</v>
      </c>
      <c r="I277">
        <f>_xlfn.XLOOKUP(B277,Use_Code_Ranking!$A$4:$A$23,Use_Code_Ranking!$B$4:$B$23,9999)</f>
        <v>3</v>
      </c>
      <c r="J277">
        <f t="shared" ca="1" si="72"/>
        <v>3</v>
      </c>
      <c r="K277">
        <f t="shared" ca="1" si="73"/>
        <v>0</v>
      </c>
      <c r="L277">
        <f t="shared" ca="1" si="74"/>
        <v>0</v>
      </c>
      <c r="M277">
        <f t="shared" ca="1" si="75"/>
        <v>0</v>
      </c>
      <c r="N277" t="str">
        <f t="shared" ca="1" si="83"/>
        <v/>
      </c>
      <c r="O277" t="str">
        <f t="shared" ca="1" si="84"/>
        <v/>
      </c>
      <c r="P277" t="str">
        <f t="shared" si="76"/>
        <v/>
      </c>
      <c r="Q277" t="str">
        <f t="shared" si="77"/>
        <v/>
      </c>
      <c r="R277" t="str">
        <f t="shared" si="78"/>
        <v/>
      </c>
      <c r="S277" t="str">
        <f t="shared" si="79"/>
        <v/>
      </c>
      <c r="U277" s="2" t="str">
        <f ca="1">IF(ISBLANK($T277),IF(S277="Irrigation","Irrigation",IF(R277="Irrigation","Irrigation",IF(Q277="Domestic","Domestic",IF(P277="Stockwatering","Stockwatering",IF(N277="IRRIGATION_AND_MUNICIPAL","Irrigation and Municipal",IF(O277="IRRIGATION_AND_DOMESTIC","Irrigation and Domestic Municipality",_xlfn.XLOOKUP(J277,Use_Code_Ranking!$B$4:$B$23,Use_Code_Ranking!$A$4:$A$23))))))),$T277)</f>
        <v>Domestic</v>
      </c>
      <c r="W277" s="23" t="str">
        <f ca="1"/>
        <v>A016825</v>
      </c>
      <c r="X277" s="4" t="str">
        <f t="shared" ca="1" si="85"/>
        <v>Irrigation</v>
      </c>
      <c r="Y277" t="str">
        <f t="shared" ca="1" si="80"/>
        <v>N</v>
      </c>
      <c r="Z277" s="2" t="str">
        <f t="shared" ca="1" si="81"/>
        <v>N</v>
      </c>
      <c r="AA277">
        <f t="shared" ca="1" si="86"/>
        <v>0</v>
      </c>
      <c r="AB277">
        <f t="shared" ca="1" si="86"/>
        <v>0</v>
      </c>
      <c r="AC277">
        <f t="shared" ca="1" si="86"/>
        <v>20</v>
      </c>
      <c r="AD277">
        <f t="shared" ca="1" si="82"/>
        <v>20</v>
      </c>
      <c r="AE277">
        <f t="shared" ca="1" si="82"/>
        <v>10</v>
      </c>
      <c r="AF277">
        <f t="shared" ca="1" si="82"/>
        <v>10</v>
      </c>
      <c r="AG277">
        <f t="shared" ca="1" si="88"/>
        <v>0</v>
      </c>
      <c r="AH277">
        <f t="shared" ca="1" si="87"/>
        <v>0</v>
      </c>
      <c r="AI277">
        <f t="shared" ca="1" si="87"/>
        <v>0</v>
      </c>
      <c r="AJ277">
        <f t="shared" ca="1" si="87"/>
        <v>20</v>
      </c>
      <c r="AK277">
        <f t="shared" ca="1" si="87"/>
        <v>20</v>
      </c>
      <c r="AL277">
        <f t="shared" ca="1" si="87"/>
        <v>0</v>
      </c>
      <c r="AM277" s="4" t="s">
        <v>103</v>
      </c>
      <c r="AZ277">
        <f ca="1">_xlfn.XLOOKUP($X277,Return_flow_table!$A$4:$A$25,Return_flow_table!B$4:B$25)</f>
        <v>0</v>
      </c>
      <c r="BA277">
        <f ca="1">_xlfn.XLOOKUP($X277,Return_flow_table!$A$4:$A$25,Return_flow_table!C$4:C$25)</f>
        <v>0</v>
      </c>
      <c r="BB277">
        <f ca="1">_xlfn.XLOOKUP($X277,Return_flow_table!$A$4:$A$25,Return_flow_table!D$4:D$25)</f>
        <v>20</v>
      </c>
      <c r="BC277">
        <f ca="1">_xlfn.XLOOKUP($X277,Return_flow_table!$A$4:$A$25,Return_flow_table!E$4:E$25)</f>
        <v>20</v>
      </c>
      <c r="BD277">
        <f ca="1">_xlfn.XLOOKUP($X277,Return_flow_table!$A$4:$A$25,Return_flow_table!F$4:F$25)</f>
        <v>10</v>
      </c>
      <c r="BE277">
        <f ca="1">_xlfn.XLOOKUP($X277,Return_flow_table!$A$4:$A$25,Return_flow_table!G$4:G$25)</f>
        <v>10</v>
      </c>
      <c r="BF277">
        <f ca="1">_xlfn.XLOOKUP($X277,Return_flow_table!$A$4:$A$25,Return_flow_table!H$4:H$25)</f>
        <v>0</v>
      </c>
      <c r="BG277">
        <f ca="1">_xlfn.XLOOKUP($X277,Return_flow_table!$A$4:$A$25,Return_flow_table!I$4:I$25)</f>
        <v>0</v>
      </c>
      <c r="BH277">
        <f ca="1">_xlfn.XLOOKUP($X277,Return_flow_table!$A$4:$A$25,Return_flow_table!J$4:J$25)</f>
        <v>0</v>
      </c>
      <c r="BI277">
        <f ca="1">_xlfn.XLOOKUP($X277,Return_flow_table!$A$4:$A$25,Return_flow_table!K$4:K$25)</f>
        <v>20</v>
      </c>
      <c r="BJ277">
        <f ca="1">_xlfn.XLOOKUP($X277,Return_flow_table!$A$4:$A$25,Return_flow_table!L$4:L$25)</f>
        <v>20</v>
      </c>
      <c r="BK277" s="2">
        <f ca="1">_xlfn.XLOOKUP($X277,Return_flow_table!$A$4:$A$25,Return_flow_table!M$4:M$25)</f>
        <v>0</v>
      </c>
    </row>
    <row r="278" spans="1:63" x14ac:dyDescent="0.3">
      <c r="A278" t="s">
        <v>477</v>
      </c>
      <c r="B278" t="s">
        <v>181</v>
      </c>
      <c r="C278" t="s">
        <v>99</v>
      </c>
      <c r="D278">
        <v>65</v>
      </c>
      <c r="E278" t="s">
        <v>100</v>
      </c>
      <c r="F278" t="s">
        <v>100</v>
      </c>
      <c r="G278" t="s">
        <v>478</v>
      </c>
      <c r="H278" s="41" t="s">
        <v>145</v>
      </c>
      <c r="I278">
        <f>_xlfn.XLOOKUP(B278,Use_Code_Ranking!$A$4:$A$23,Use_Code_Ranking!$B$4:$B$23,9999)</f>
        <v>9</v>
      </c>
      <c r="J278">
        <f t="shared" ca="1" si="72"/>
        <v>1</v>
      </c>
      <c r="K278">
        <f t="shared" ca="1" si="73"/>
        <v>1</v>
      </c>
      <c r="L278">
        <f t="shared" ca="1" si="74"/>
        <v>0</v>
      </c>
      <c r="M278">
        <f t="shared" ca="1" si="75"/>
        <v>0</v>
      </c>
      <c r="N278" t="str">
        <f t="shared" ca="1" si="83"/>
        <v/>
      </c>
      <c r="O278" t="str">
        <f t="shared" ca="1" si="84"/>
        <v/>
      </c>
      <c r="P278" t="str">
        <f t="shared" si="76"/>
        <v/>
      </c>
      <c r="Q278" t="str">
        <f t="shared" si="77"/>
        <v/>
      </c>
      <c r="R278" t="str">
        <f t="shared" si="78"/>
        <v/>
      </c>
      <c r="S278" t="str">
        <f t="shared" si="79"/>
        <v/>
      </c>
      <c r="U278" s="2" t="str">
        <f ca="1">IF(ISBLANK($T278),IF(S278="Irrigation","Irrigation",IF(R278="Irrigation","Irrigation",IF(Q278="Domestic","Domestic",IF(P278="Stockwatering","Stockwatering",IF(N278="IRRIGATION_AND_MUNICIPAL","Irrigation and Municipal",IF(O278="IRRIGATION_AND_DOMESTIC","Irrigation and Domestic Municipality",_xlfn.XLOOKUP(J278,Use_Code_Ranking!$B$4:$B$23,Use_Code_Ranking!$A$4:$A$23))))))),$T278)</f>
        <v>Irrigation</v>
      </c>
      <c r="W278" s="23" t="str">
        <f ca="1"/>
        <v>A016961</v>
      </c>
      <c r="X278" s="4" t="str">
        <f t="shared" ca="1" si="85"/>
        <v>Irrigation</v>
      </c>
      <c r="Y278" t="str">
        <f t="shared" ca="1" si="80"/>
        <v>N</v>
      </c>
      <c r="Z278" s="2" t="str">
        <f t="shared" ca="1" si="81"/>
        <v>N</v>
      </c>
      <c r="AA278">
        <f t="shared" ca="1" si="86"/>
        <v>0</v>
      </c>
      <c r="AB278">
        <f t="shared" ca="1" si="86"/>
        <v>0</v>
      </c>
      <c r="AC278">
        <f t="shared" ca="1" si="86"/>
        <v>20</v>
      </c>
      <c r="AD278">
        <f t="shared" ca="1" si="82"/>
        <v>20</v>
      </c>
      <c r="AE278">
        <f t="shared" ca="1" si="82"/>
        <v>10</v>
      </c>
      <c r="AF278">
        <f t="shared" ca="1" si="82"/>
        <v>10</v>
      </c>
      <c r="AG278">
        <f t="shared" ca="1" si="88"/>
        <v>0</v>
      </c>
      <c r="AH278">
        <f t="shared" ca="1" si="87"/>
        <v>0</v>
      </c>
      <c r="AI278">
        <f t="shared" ca="1" si="87"/>
        <v>0</v>
      </c>
      <c r="AJ278">
        <f t="shared" ca="1" si="87"/>
        <v>20</v>
      </c>
      <c r="AK278">
        <f t="shared" ca="1" si="87"/>
        <v>20</v>
      </c>
      <c r="AL278">
        <f t="shared" ca="1" si="87"/>
        <v>0</v>
      </c>
      <c r="AM278" s="4" t="s">
        <v>103</v>
      </c>
      <c r="AZ278">
        <f ca="1">_xlfn.XLOOKUP($X278,Return_flow_table!$A$4:$A$25,Return_flow_table!B$4:B$25)</f>
        <v>0</v>
      </c>
      <c r="BA278">
        <f ca="1">_xlfn.XLOOKUP($X278,Return_flow_table!$A$4:$A$25,Return_flow_table!C$4:C$25)</f>
        <v>0</v>
      </c>
      <c r="BB278">
        <f ca="1">_xlfn.XLOOKUP($X278,Return_flow_table!$A$4:$A$25,Return_flow_table!D$4:D$25)</f>
        <v>20</v>
      </c>
      <c r="BC278">
        <f ca="1">_xlfn.XLOOKUP($X278,Return_flow_table!$A$4:$A$25,Return_flow_table!E$4:E$25)</f>
        <v>20</v>
      </c>
      <c r="BD278">
        <f ca="1">_xlfn.XLOOKUP($X278,Return_flow_table!$A$4:$A$25,Return_flow_table!F$4:F$25)</f>
        <v>10</v>
      </c>
      <c r="BE278">
        <f ca="1">_xlfn.XLOOKUP($X278,Return_flow_table!$A$4:$A$25,Return_flow_table!G$4:G$25)</f>
        <v>10</v>
      </c>
      <c r="BF278">
        <f ca="1">_xlfn.XLOOKUP($X278,Return_flow_table!$A$4:$A$25,Return_flow_table!H$4:H$25)</f>
        <v>0</v>
      </c>
      <c r="BG278">
        <f ca="1">_xlfn.XLOOKUP($X278,Return_flow_table!$A$4:$A$25,Return_flow_table!I$4:I$25)</f>
        <v>0</v>
      </c>
      <c r="BH278">
        <f ca="1">_xlfn.XLOOKUP($X278,Return_flow_table!$A$4:$A$25,Return_flow_table!J$4:J$25)</f>
        <v>0</v>
      </c>
      <c r="BI278">
        <f ca="1">_xlfn.XLOOKUP($X278,Return_flow_table!$A$4:$A$25,Return_flow_table!K$4:K$25)</f>
        <v>20</v>
      </c>
      <c r="BJ278">
        <f ca="1">_xlfn.XLOOKUP($X278,Return_flow_table!$A$4:$A$25,Return_flow_table!L$4:L$25)</f>
        <v>20</v>
      </c>
      <c r="BK278" s="2">
        <f ca="1">_xlfn.XLOOKUP($X278,Return_flow_table!$A$4:$A$25,Return_flow_table!M$4:M$25)</f>
        <v>0</v>
      </c>
    </row>
    <row r="279" spans="1:63" x14ac:dyDescent="0.3">
      <c r="A279" t="s">
        <v>477</v>
      </c>
      <c r="B279" t="s">
        <v>154</v>
      </c>
      <c r="C279" t="s">
        <v>99</v>
      </c>
      <c r="D279">
        <v>65</v>
      </c>
      <c r="E279" t="s">
        <v>100</v>
      </c>
      <c r="F279" t="s">
        <v>100</v>
      </c>
      <c r="G279" t="s">
        <v>478</v>
      </c>
      <c r="H279" s="41" t="s">
        <v>145</v>
      </c>
      <c r="I279">
        <f>_xlfn.XLOOKUP(B279,Use_Code_Ranking!$A$4:$A$23,Use_Code_Ranking!$B$4:$B$23,9999)</f>
        <v>5</v>
      </c>
      <c r="J279">
        <f t="shared" ca="1" si="72"/>
        <v>1</v>
      </c>
      <c r="K279">
        <f t="shared" ca="1" si="73"/>
        <v>1</v>
      </c>
      <c r="L279">
        <f t="shared" ca="1" si="74"/>
        <v>0</v>
      </c>
      <c r="M279">
        <f t="shared" ca="1" si="75"/>
        <v>0</v>
      </c>
      <c r="N279" t="str">
        <f t="shared" ca="1" si="83"/>
        <v/>
      </c>
      <c r="O279" t="str">
        <f t="shared" ca="1" si="84"/>
        <v/>
      </c>
      <c r="P279" t="str">
        <f t="shared" si="76"/>
        <v/>
      </c>
      <c r="Q279" t="str">
        <f t="shared" si="77"/>
        <v/>
      </c>
      <c r="R279" t="str">
        <f t="shared" si="78"/>
        <v/>
      </c>
      <c r="S279" t="str">
        <f t="shared" si="79"/>
        <v/>
      </c>
      <c r="U279" s="2" t="str">
        <f ca="1">IF(ISBLANK($T279),IF(S279="Irrigation","Irrigation",IF(R279="Irrigation","Irrigation",IF(Q279="Domestic","Domestic",IF(P279="Stockwatering","Stockwatering",IF(N279="IRRIGATION_AND_MUNICIPAL","Irrigation and Municipal",IF(O279="IRRIGATION_AND_DOMESTIC","Irrigation and Domestic Municipality",_xlfn.XLOOKUP(J279,Use_Code_Ranking!$B$4:$B$23,Use_Code_Ranking!$A$4:$A$23))))))),$T279)</f>
        <v>Irrigation</v>
      </c>
      <c r="W279" s="23" t="str">
        <f ca="1"/>
        <v>A016973</v>
      </c>
      <c r="X279" s="4" t="str">
        <f t="shared" ca="1" si="85"/>
        <v>Irrigation</v>
      </c>
      <c r="Y279" t="str">
        <f t="shared" ca="1" si="80"/>
        <v>N</v>
      </c>
      <c r="Z279" s="2" t="str">
        <f t="shared" ca="1" si="81"/>
        <v>N</v>
      </c>
      <c r="AA279">
        <f t="shared" ca="1" si="86"/>
        <v>0</v>
      </c>
      <c r="AB279">
        <f t="shared" ca="1" si="86"/>
        <v>0</v>
      </c>
      <c r="AC279">
        <f t="shared" ca="1" si="86"/>
        <v>20</v>
      </c>
      <c r="AD279">
        <f t="shared" ca="1" si="82"/>
        <v>20</v>
      </c>
      <c r="AE279">
        <f t="shared" ca="1" si="82"/>
        <v>10</v>
      </c>
      <c r="AF279">
        <f t="shared" ca="1" si="82"/>
        <v>10</v>
      </c>
      <c r="AG279">
        <f t="shared" ca="1" si="88"/>
        <v>0</v>
      </c>
      <c r="AH279">
        <f t="shared" ca="1" si="87"/>
        <v>0</v>
      </c>
      <c r="AI279">
        <f t="shared" ca="1" si="87"/>
        <v>0</v>
      </c>
      <c r="AJ279">
        <f t="shared" ca="1" si="87"/>
        <v>20</v>
      </c>
      <c r="AK279">
        <f t="shared" ca="1" si="87"/>
        <v>20</v>
      </c>
      <c r="AL279">
        <f t="shared" ca="1" si="87"/>
        <v>0</v>
      </c>
      <c r="AM279" s="4" t="s">
        <v>103</v>
      </c>
      <c r="AZ279">
        <f ca="1">_xlfn.XLOOKUP($X279,Return_flow_table!$A$4:$A$25,Return_flow_table!B$4:B$25)</f>
        <v>0</v>
      </c>
      <c r="BA279">
        <f ca="1">_xlfn.XLOOKUP($X279,Return_flow_table!$A$4:$A$25,Return_flow_table!C$4:C$25)</f>
        <v>0</v>
      </c>
      <c r="BB279">
        <f ca="1">_xlfn.XLOOKUP($X279,Return_flow_table!$A$4:$A$25,Return_flow_table!D$4:D$25)</f>
        <v>20</v>
      </c>
      <c r="BC279">
        <f ca="1">_xlfn.XLOOKUP($X279,Return_flow_table!$A$4:$A$25,Return_flow_table!E$4:E$25)</f>
        <v>20</v>
      </c>
      <c r="BD279">
        <f ca="1">_xlfn.XLOOKUP($X279,Return_flow_table!$A$4:$A$25,Return_flow_table!F$4:F$25)</f>
        <v>10</v>
      </c>
      <c r="BE279">
        <f ca="1">_xlfn.XLOOKUP($X279,Return_flow_table!$A$4:$A$25,Return_flow_table!G$4:G$25)</f>
        <v>10</v>
      </c>
      <c r="BF279">
        <f ca="1">_xlfn.XLOOKUP($X279,Return_flow_table!$A$4:$A$25,Return_flow_table!H$4:H$25)</f>
        <v>0</v>
      </c>
      <c r="BG279">
        <f ca="1">_xlfn.XLOOKUP($X279,Return_flow_table!$A$4:$A$25,Return_flow_table!I$4:I$25)</f>
        <v>0</v>
      </c>
      <c r="BH279">
        <f ca="1">_xlfn.XLOOKUP($X279,Return_flow_table!$A$4:$A$25,Return_flow_table!J$4:J$25)</f>
        <v>0</v>
      </c>
      <c r="BI279">
        <f ca="1">_xlfn.XLOOKUP($X279,Return_flow_table!$A$4:$A$25,Return_flow_table!K$4:K$25)</f>
        <v>20</v>
      </c>
      <c r="BJ279">
        <f ca="1">_xlfn.XLOOKUP($X279,Return_flow_table!$A$4:$A$25,Return_flow_table!L$4:L$25)</f>
        <v>20</v>
      </c>
      <c r="BK279" s="2">
        <f ca="1">_xlfn.XLOOKUP($X279,Return_flow_table!$A$4:$A$25,Return_flow_table!M$4:M$25)</f>
        <v>0</v>
      </c>
    </row>
    <row r="280" spans="1:63" x14ac:dyDescent="0.3">
      <c r="A280" t="s">
        <v>477</v>
      </c>
      <c r="B280" t="s">
        <v>98</v>
      </c>
      <c r="C280" t="s">
        <v>99</v>
      </c>
      <c r="D280">
        <v>65</v>
      </c>
      <c r="E280" t="s">
        <v>100</v>
      </c>
      <c r="F280" t="s">
        <v>100</v>
      </c>
      <c r="G280" t="s">
        <v>478</v>
      </c>
      <c r="H280" s="41" t="s">
        <v>145</v>
      </c>
      <c r="I280">
        <f>_xlfn.XLOOKUP(B280,Use_Code_Ranking!$A$4:$A$23,Use_Code_Ranking!$B$4:$B$23,9999)</f>
        <v>1</v>
      </c>
      <c r="J280">
        <f t="shared" ca="1" si="72"/>
        <v>1</v>
      </c>
      <c r="K280">
        <f t="shared" ca="1" si="73"/>
        <v>1</v>
      </c>
      <c r="L280">
        <f t="shared" ca="1" si="74"/>
        <v>0</v>
      </c>
      <c r="M280">
        <f t="shared" ca="1" si="75"/>
        <v>0</v>
      </c>
      <c r="N280" t="str">
        <f t="shared" ca="1" si="83"/>
        <v/>
      </c>
      <c r="O280" t="str">
        <f t="shared" ca="1" si="84"/>
        <v/>
      </c>
      <c r="P280" t="str">
        <f t="shared" si="76"/>
        <v/>
      </c>
      <c r="Q280" t="str">
        <f t="shared" si="77"/>
        <v/>
      </c>
      <c r="R280" t="str">
        <f t="shared" si="78"/>
        <v/>
      </c>
      <c r="S280" t="str">
        <f t="shared" si="79"/>
        <v/>
      </c>
      <c r="U280" s="2" t="str">
        <f ca="1">IF(ISBLANK($T280),IF(S280="Irrigation","Irrigation",IF(R280="Irrigation","Irrigation",IF(Q280="Domestic","Domestic",IF(P280="Stockwatering","Stockwatering",IF(N280="IRRIGATION_AND_MUNICIPAL","Irrigation and Municipal",IF(O280="IRRIGATION_AND_DOMESTIC","Irrigation and Domestic Municipality",_xlfn.XLOOKUP(J280,Use_Code_Ranking!$B$4:$B$23,Use_Code_Ranking!$A$4:$A$23))))))),$T280)</f>
        <v>Irrigation</v>
      </c>
      <c r="W280" s="23" t="str">
        <f ca="1"/>
        <v>A017056</v>
      </c>
      <c r="X280" s="4" t="str">
        <f t="shared" ca="1" si="85"/>
        <v>Irrigation</v>
      </c>
      <c r="Y280" t="str">
        <f t="shared" ca="1" si="80"/>
        <v>N</v>
      </c>
      <c r="Z280" s="2" t="str">
        <f t="shared" ca="1" si="81"/>
        <v>N</v>
      </c>
      <c r="AA280">
        <f t="shared" ca="1" si="86"/>
        <v>0</v>
      </c>
      <c r="AB280">
        <f t="shared" ca="1" si="86"/>
        <v>0</v>
      </c>
      <c r="AC280">
        <f t="shared" ca="1" si="86"/>
        <v>20</v>
      </c>
      <c r="AD280">
        <f t="shared" ca="1" si="82"/>
        <v>20</v>
      </c>
      <c r="AE280">
        <f t="shared" ca="1" si="82"/>
        <v>10</v>
      </c>
      <c r="AF280">
        <f t="shared" ca="1" si="82"/>
        <v>10</v>
      </c>
      <c r="AG280">
        <f t="shared" ca="1" si="88"/>
        <v>0</v>
      </c>
      <c r="AH280">
        <f t="shared" ca="1" si="87"/>
        <v>0</v>
      </c>
      <c r="AI280">
        <f t="shared" ca="1" si="87"/>
        <v>0</v>
      </c>
      <c r="AJ280">
        <f t="shared" ca="1" si="87"/>
        <v>20</v>
      </c>
      <c r="AK280">
        <f t="shared" ca="1" si="87"/>
        <v>20</v>
      </c>
      <c r="AL280">
        <f t="shared" ca="1" si="87"/>
        <v>0</v>
      </c>
      <c r="AM280" s="4" t="s">
        <v>103</v>
      </c>
      <c r="AZ280">
        <f ca="1">_xlfn.XLOOKUP($X280,Return_flow_table!$A$4:$A$25,Return_flow_table!B$4:B$25)</f>
        <v>0</v>
      </c>
      <c r="BA280">
        <f ca="1">_xlfn.XLOOKUP($X280,Return_flow_table!$A$4:$A$25,Return_flow_table!C$4:C$25)</f>
        <v>0</v>
      </c>
      <c r="BB280">
        <f ca="1">_xlfn.XLOOKUP($X280,Return_flow_table!$A$4:$A$25,Return_flow_table!D$4:D$25)</f>
        <v>20</v>
      </c>
      <c r="BC280">
        <f ca="1">_xlfn.XLOOKUP($X280,Return_flow_table!$A$4:$A$25,Return_flow_table!E$4:E$25)</f>
        <v>20</v>
      </c>
      <c r="BD280">
        <f ca="1">_xlfn.XLOOKUP($X280,Return_flow_table!$A$4:$A$25,Return_flow_table!F$4:F$25)</f>
        <v>10</v>
      </c>
      <c r="BE280">
        <f ca="1">_xlfn.XLOOKUP($X280,Return_flow_table!$A$4:$A$25,Return_flow_table!G$4:G$25)</f>
        <v>10</v>
      </c>
      <c r="BF280">
        <f ca="1">_xlfn.XLOOKUP($X280,Return_flow_table!$A$4:$A$25,Return_flow_table!H$4:H$25)</f>
        <v>0</v>
      </c>
      <c r="BG280">
        <f ca="1">_xlfn.XLOOKUP($X280,Return_flow_table!$A$4:$A$25,Return_flow_table!I$4:I$25)</f>
        <v>0</v>
      </c>
      <c r="BH280">
        <f ca="1">_xlfn.XLOOKUP($X280,Return_flow_table!$A$4:$A$25,Return_flow_table!J$4:J$25)</f>
        <v>0</v>
      </c>
      <c r="BI280">
        <f ca="1">_xlfn.XLOOKUP($X280,Return_flow_table!$A$4:$A$25,Return_flow_table!K$4:K$25)</f>
        <v>20</v>
      </c>
      <c r="BJ280">
        <f ca="1">_xlfn.XLOOKUP($X280,Return_flow_table!$A$4:$A$25,Return_flow_table!L$4:L$25)</f>
        <v>20</v>
      </c>
      <c r="BK280" s="2">
        <f ca="1">_xlfn.XLOOKUP($X280,Return_flow_table!$A$4:$A$25,Return_flow_table!M$4:M$25)</f>
        <v>0</v>
      </c>
    </row>
    <row r="281" spans="1:63" x14ac:dyDescent="0.3">
      <c r="A281" t="s">
        <v>479</v>
      </c>
      <c r="B281" t="s">
        <v>98</v>
      </c>
      <c r="C281" t="s">
        <v>99</v>
      </c>
      <c r="D281">
        <v>30</v>
      </c>
      <c r="E281" t="s">
        <v>100</v>
      </c>
      <c r="F281" t="s">
        <v>100</v>
      </c>
      <c r="G281" t="s">
        <v>480</v>
      </c>
      <c r="H281" s="41" t="s">
        <v>102</v>
      </c>
      <c r="I281">
        <f>_xlfn.XLOOKUP(B281,Use_Code_Ranking!$A$4:$A$23,Use_Code_Ranking!$B$4:$B$23,9999)</f>
        <v>1</v>
      </c>
      <c r="J281">
        <f t="shared" ca="1" si="72"/>
        <v>1</v>
      </c>
      <c r="K281">
        <f t="shared" ca="1" si="73"/>
        <v>1</v>
      </c>
      <c r="L281">
        <f t="shared" ca="1" si="74"/>
        <v>0</v>
      </c>
      <c r="M281">
        <f t="shared" ca="1" si="75"/>
        <v>0</v>
      </c>
      <c r="N281" t="str">
        <f t="shared" ca="1" si="83"/>
        <v/>
      </c>
      <c r="O281" t="str">
        <f t="shared" ca="1" si="84"/>
        <v/>
      </c>
      <c r="P281" t="str">
        <f t="shared" si="76"/>
        <v/>
      </c>
      <c r="Q281" t="str">
        <f t="shared" si="77"/>
        <v/>
      </c>
      <c r="R281" t="str">
        <f t="shared" si="78"/>
        <v/>
      </c>
      <c r="S281" t="str">
        <f t="shared" si="79"/>
        <v/>
      </c>
      <c r="U281" s="2" t="str">
        <f ca="1">IF(ISBLANK($T281),IF(S281="Irrigation","Irrigation",IF(R281="Irrigation","Irrigation",IF(Q281="Domestic","Domestic",IF(P281="Stockwatering","Stockwatering",IF(N281="IRRIGATION_AND_MUNICIPAL","Irrigation and Municipal",IF(O281="IRRIGATION_AND_DOMESTIC","Irrigation and Domestic Municipality",_xlfn.XLOOKUP(J281,Use_Code_Ranking!$B$4:$B$23,Use_Code_Ranking!$A$4:$A$23))))))),$T281)</f>
        <v>Irrigation</v>
      </c>
      <c r="W281" s="23" t="str">
        <f ca="1"/>
        <v>A017081</v>
      </c>
      <c r="X281" s="4" t="str">
        <f t="shared" ca="1" si="85"/>
        <v>Irrigation</v>
      </c>
      <c r="Y281" t="str">
        <f t="shared" ca="1" si="80"/>
        <v>N</v>
      </c>
      <c r="Z281" s="2" t="str">
        <f t="shared" ca="1" si="81"/>
        <v>N</v>
      </c>
      <c r="AA281">
        <f t="shared" ca="1" si="86"/>
        <v>0</v>
      </c>
      <c r="AB281">
        <f t="shared" ca="1" si="86"/>
        <v>0</v>
      </c>
      <c r="AC281">
        <f t="shared" ca="1" si="86"/>
        <v>20</v>
      </c>
      <c r="AD281">
        <f t="shared" ca="1" si="82"/>
        <v>20</v>
      </c>
      <c r="AE281">
        <f t="shared" ca="1" si="82"/>
        <v>10</v>
      </c>
      <c r="AF281">
        <f t="shared" ca="1" si="82"/>
        <v>10</v>
      </c>
      <c r="AG281">
        <f t="shared" ca="1" si="88"/>
        <v>0</v>
      </c>
      <c r="AH281">
        <f t="shared" ca="1" si="87"/>
        <v>0</v>
      </c>
      <c r="AI281">
        <f t="shared" ca="1" si="87"/>
        <v>0</v>
      </c>
      <c r="AJ281">
        <f t="shared" ca="1" si="87"/>
        <v>20</v>
      </c>
      <c r="AK281">
        <f t="shared" ca="1" si="87"/>
        <v>20</v>
      </c>
      <c r="AL281">
        <f t="shared" ca="1" si="87"/>
        <v>0</v>
      </c>
      <c r="AM281" s="4" t="s">
        <v>103</v>
      </c>
      <c r="AZ281">
        <f ca="1">_xlfn.XLOOKUP($X281,Return_flow_table!$A$4:$A$25,Return_flow_table!B$4:B$25)</f>
        <v>0</v>
      </c>
      <c r="BA281">
        <f ca="1">_xlfn.XLOOKUP($X281,Return_flow_table!$A$4:$A$25,Return_flow_table!C$4:C$25)</f>
        <v>0</v>
      </c>
      <c r="BB281">
        <f ca="1">_xlfn.XLOOKUP($X281,Return_flow_table!$A$4:$A$25,Return_flow_table!D$4:D$25)</f>
        <v>20</v>
      </c>
      <c r="BC281">
        <f ca="1">_xlfn.XLOOKUP($X281,Return_flow_table!$A$4:$A$25,Return_flow_table!E$4:E$25)</f>
        <v>20</v>
      </c>
      <c r="BD281">
        <f ca="1">_xlfn.XLOOKUP($X281,Return_flow_table!$A$4:$A$25,Return_flow_table!F$4:F$25)</f>
        <v>10</v>
      </c>
      <c r="BE281">
        <f ca="1">_xlfn.XLOOKUP($X281,Return_flow_table!$A$4:$A$25,Return_flow_table!G$4:G$25)</f>
        <v>10</v>
      </c>
      <c r="BF281">
        <f ca="1">_xlfn.XLOOKUP($X281,Return_flow_table!$A$4:$A$25,Return_flow_table!H$4:H$25)</f>
        <v>0</v>
      </c>
      <c r="BG281">
        <f ca="1">_xlfn.XLOOKUP($X281,Return_flow_table!$A$4:$A$25,Return_flow_table!I$4:I$25)</f>
        <v>0</v>
      </c>
      <c r="BH281">
        <f ca="1">_xlfn.XLOOKUP($X281,Return_flow_table!$A$4:$A$25,Return_flow_table!J$4:J$25)</f>
        <v>0</v>
      </c>
      <c r="BI281">
        <f ca="1">_xlfn.XLOOKUP($X281,Return_flow_table!$A$4:$A$25,Return_flow_table!K$4:K$25)</f>
        <v>20</v>
      </c>
      <c r="BJ281">
        <f ca="1">_xlfn.XLOOKUP($X281,Return_flow_table!$A$4:$A$25,Return_flow_table!L$4:L$25)</f>
        <v>20</v>
      </c>
      <c r="BK281" s="2">
        <f ca="1">_xlfn.XLOOKUP($X281,Return_flow_table!$A$4:$A$25,Return_flow_table!M$4:M$25)</f>
        <v>0</v>
      </c>
    </row>
    <row r="282" spans="1:63" x14ac:dyDescent="0.3">
      <c r="A282" t="s">
        <v>481</v>
      </c>
      <c r="B282" t="s">
        <v>98</v>
      </c>
      <c r="C282" t="s">
        <v>99</v>
      </c>
      <c r="D282">
        <v>64</v>
      </c>
      <c r="E282" t="s">
        <v>100</v>
      </c>
      <c r="F282" t="s">
        <v>100</v>
      </c>
      <c r="G282" t="s">
        <v>386</v>
      </c>
      <c r="H282" s="41" t="s">
        <v>482</v>
      </c>
      <c r="I282">
        <f>_xlfn.XLOOKUP(B282,Use_Code_Ranking!$A$4:$A$23,Use_Code_Ranking!$B$4:$B$23,9999)</f>
        <v>1</v>
      </c>
      <c r="J282">
        <f t="shared" ca="1" si="72"/>
        <v>1</v>
      </c>
      <c r="K282">
        <f t="shared" ca="1" si="73"/>
        <v>1</v>
      </c>
      <c r="L282">
        <f t="shared" ca="1" si="74"/>
        <v>0</v>
      </c>
      <c r="M282">
        <f t="shared" ca="1" si="75"/>
        <v>0</v>
      </c>
      <c r="N282" t="str">
        <f t="shared" ca="1" si="83"/>
        <v/>
      </c>
      <c r="O282" t="str">
        <f t="shared" ca="1" si="84"/>
        <v/>
      </c>
      <c r="P282" t="str">
        <f t="shared" si="76"/>
        <v/>
      </c>
      <c r="Q282" t="str">
        <f t="shared" si="77"/>
        <v/>
      </c>
      <c r="R282" t="str">
        <f t="shared" si="78"/>
        <v/>
      </c>
      <c r="S282" t="str">
        <f t="shared" si="79"/>
        <v/>
      </c>
      <c r="U282" s="2" t="str">
        <f ca="1">IF(ISBLANK($T282),IF(S282="Irrigation","Irrigation",IF(R282="Irrigation","Irrigation",IF(Q282="Domestic","Domestic",IF(P282="Stockwatering","Stockwatering",IF(N282="IRRIGATION_AND_MUNICIPAL","Irrigation and Municipal",IF(O282="IRRIGATION_AND_DOMESTIC","Irrigation and Domestic Municipality",_xlfn.XLOOKUP(J282,Use_Code_Ranking!$B$4:$B$23,Use_Code_Ranking!$A$4:$A$23))))))),$T282)</f>
        <v>Irrigation</v>
      </c>
      <c r="W282" s="23" t="str">
        <f ca="1"/>
        <v>A017091A</v>
      </c>
      <c r="X282" s="4" t="str">
        <f t="shared" ca="1" si="85"/>
        <v>Stockwatering</v>
      </c>
      <c r="Y282" t="str">
        <f t="shared" ca="1" si="80"/>
        <v>N</v>
      </c>
      <c r="Z282" s="2" t="str">
        <f t="shared" ca="1" si="81"/>
        <v>N</v>
      </c>
      <c r="AA282">
        <f t="shared" ca="1" si="86"/>
        <v>0</v>
      </c>
      <c r="AB282">
        <f t="shared" ca="1" si="86"/>
        <v>0</v>
      </c>
      <c r="AC282">
        <f t="shared" ca="1" si="86"/>
        <v>0</v>
      </c>
      <c r="AD282">
        <f t="shared" ca="1" si="82"/>
        <v>0</v>
      </c>
      <c r="AE282">
        <f t="shared" ca="1" si="82"/>
        <v>0</v>
      </c>
      <c r="AF282">
        <f t="shared" ca="1" si="82"/>
        <v>0</v>
      </c>
      <c r="AG282">
        <f t="shared" ca="1" si="88"/>
        <v>0</v>
      </c>
      <c r="AH282">
        <f t="shared" ca="1" si="87"/>
        <v>0</v>
      </c>
      <c r="AI282">
        <f t="shared" ca="1" si="87"/>
        <v>0</v>
      </c>
      <c r="AJ282">
        <f t="shared" ca="1" si="87"/>
        <v>0</v>
      </c>
      <c r="AK282">
        <f t="shared" ca="1" si="87"/>
        <v>0</v>
      </c>
      <c r="AL282">
        <f t="shared" ca="1" si="87"/>
        <v>0</v>
      </c>
      <c r="AM282" s="4" t="s">
        <v>103</v>
      </c>
      <c r="AZ282">
        <f ca="1">_xlfn.XLOOKUP($X282,Return_flow_table!$A$4:$A$25,Return_flow_table!B$4:B$25)</f>
        <v>0</v>
      </c>
      <c r="BA282">
        <f ca="1">_xlfn.XLOOKUP($X282,Return_flow_table!$A$4:$A$25,Return_flow_table!C$4:C$25)</f>
        <v>0</v>
      </c>
      <c r="BB282">
        <f ca="1">_xlfn.XLOOKUP($X282,Return_flow_table!$A$4:$A$25,Return_flow_table!D$4:D$25)</f>
        <v>0</v>
      </c>
      <c r="BC282">
        <f ca="1">_xlfn.XLOOKUP($X282,Return_flow_table!$A$4:$A$25,Return_flow_table!E$4:E$25)</f>
        <v>0</v>
      </c>
      <c r="BD282">
        <f ca="1">_xlfn.XLOOKUP($X282,Return_flow_table!$A$4:$A$25,Return_flow_table!F$4:F$25)</f>
        <v>0</v>
      </c>
      <c r="BE282">
        <f ca="1">_xlfn.XLOOKUP($X282,Return_flow_table!$A$4:$A$25,Return_flow_table!G$4:G$25)</f>
        <v>0</v>
      </c>
      <c r="BF282">
        <f ca="1">_xlfn.XLOOKUP($X282,Return_flow_table!$A$4:$A$25,Return_flow_table!H$4:H$25)</f>
        <v>0</v>
      </c>
      <c r="BG282">
        <f ca="1">_xlfn.XLOOKUP($X282,Return_flow_table!$A$4:$A$25,Return_flow_table!I$4:I$25)</f>
        <v>0</v>
      </c>
      <c r="BH282">
        <f ca="1">_xlfn.XLOOKUP($X282,Return_flow_table!$A$4:$A$25,Return_flow_table!J$4:J$25)</f>
        <v>0</v>
      </c>
      <c r="BI282">
        <f ca="1">_xlfn.XLOOKUP($X282,Return_flow_table!$A$4:$A$25,Return_flow_table!K$4:K$25)</f>
        <v>0</v>
      </c>
      <c r="BJ282">
        <f ca="1">_xlfn.XLOOKUP($X282,Return_flow_table!$A$4:$A$25,Return_flow_table!L$4:L$25)</f>
        <v>0</v>
      </c>
      <c r="BK282" s="2">
        <f ca="1">_xlfn.XLOOKUP($X282,Return_flow_table!$A$4:$A$25,Return_flow_table!M$4:M$25)</f>
        <v>0</v>
      </c>
    </row>
    <row r="283" spans="1:63" x14ac:dyDescent="0.3">
      <c r="A283" t="s">
        <v>483</v>
      </c>
      <c r="B283" t="s">
        <v>110</v>
      </c>
      <c r="C283" t="s">
        <v>99</v>
      </c>
      <c r="D283">
        <v>3.2</v>
      </c>
      <c r="E283" t="s">
        <v>100</v>
      </c>
      <c r="F283" t="s">
        <v>100</v>
      </c>
      <c r="G283" t="s">
        <v>484</v>
      </c>
      <c r="H283" s="41" t="s">
        <v>102</v>
      </c>
      <c r="I283">
        <f>_xlfn.XLOOKUP(B283,Use_Code_Ranking!$A$4:$A$23,Use_Code_Ranking!$B$4:$B$23,9999)</f>
        <v>3</v>
      </c>
      <c r="J283">
        <f t="shared" ca="1" si="72"/>
        <v>3</v>
      </c>
      <c r="K283">
        <f t="shared" ca="1" si="73"/>
        <v>0</v>
      </c>
      <c r="L283">
        <f t="shared" ca="1" si="74"/>
        <v>0</v>
      </c>
      <c r="M283">
        <f t="shared" ca="1" si="75"/>
        <v>0</v>
      </c>
      <c r="N283" t="str">
        <f t="shared" ca="1" si="83"/>
        <v/>
      </c>
      <c r="O283" t="str">
        <f t="shared" ca="1" si="84"/>
        <v/>
      </c>
      <c r="P283" t="str">
        <f t="shared" si="76"/>
        <v/>
      </c>
      <c r="Q283" t="str">
        <f t="shared" si="77"/>
        <v/>
      </c>
      <c r="R283" t="str">
        <f t="shared" si="78"/>
        <v/>
      </c>
      <c r="S283" t="str">
        <f t="shared" si="79"/>
        <v/>
      </c>
      <c r="U283" s="2" t="str">
        <f ca="1">IF(ISBLANK($T283),IF(S283="Irrigation","Irrigation",IF(R283="Irrigation","Irrigation",IF(Q283="Domestic","Domestic",IF(P283="Stockwatering","Stockwatering",IF(N283="IRRIGATION_AND_MUNICIPAL","Irrigation and Municipal",IF(O283="IRRIGATION_AND_DOMESTIC","Irrigation and Domestic Municipality",_xlfn.XLOOKUP(J283,Use_Code_Ranking!$B$4:$B$23,Use_Code_Ranking!$A$4:$A$23))))))),$T283)</f>
        <v>Domestic</v>
      </c>
      <c r="W283" s="23" t="str">
        <f ca="1"/>
        <v>A017091B</v>
      </c>
      <c r="X283" s="4" t="str">
        <f t="shared" ca="1" si="85"/>
        <v>Irrigation</v>
      </c>
      <c r="Y283" t="str">
        <f t="shared" ca="1" si="80"/>
        <v>N</v>
      </c>
      <c r="Z283" s="2" t="str">
        <f t="shared" ca="1" si="81"/>
        <v>N</v>
      </c>
      <c r="AA283">
        <f t="shared" ca="1" si="86"/>
        <v>0</v>
      </c>
      <c r="AB283">
        <f t="shared" ca="1" si="86"/>
        <v>0</v>
      </c>
      <c r="AC283">
        <f t="shared" ca="1" si="86"/>
        <v>20</v>
      </c>
      <c r="AD283">
        <f t="shared" ca="1" si="82"/>
        <v>20</v>
      </c>
      <c r="AE283">
        <f t="shared" ca="1" si="82"/>
        <v>10</v>
      </c>
      <c r="AF283">
        <f t="shared" ca="1" si="82"/>
        <v>10</v>
      </c>
      <c r="AG283">
        <f t="shared" ca="1" si="88"/>
        <v>0</v>
      </c>
      <c r="AH283">
        <f t="shared" ca="1" si="87"/>
        <v>0</v>
      </c>
      <c r="AI283">
        <f t="shared" ca="1" si="87"/>
        <v>0</v>
      </c>
      <c r="AJ283">
        <f t="shared" ca="1" si="87"/>
        <v>20</v>
      </c>
      <c r="AK283">
        <f t="shared" ca="1" si="87"/>
        <v>20</v>
      </c>
      <c r="AL283">
        <f t="shared" ca="1" si="87"/>
        <v>0</v>
      </c>
      <c r="AM283" s="4" t="s">
        <v>103</v>
      </c>
      <c r="AZ283">
        <f ca="1">_xlfn.XLOOKUP($X283,Return_flow_table!$A$4:$A$25,Return_flow_table!B$4:B$25)</f>
        <v>0</v>
      </c>
      <c r="BA283">
        <f ca="1">_xlfn.XLOOKUP($X283,Return_flow_table!$A$4:$A$25,Return_flow_table!C$4:C$25)</f>
        <v>0</v>
      </c>
      <c r="BB283">
        <f ca="1">_xlfn.XLOOKUP($X283,Return_flow_table!$A$4:$A$25,Return_flow_table!D$4:D$25)</f>
        <v>20</v>
      </c>
      <c r="BC283">
        <f ca="1">_xlfn.XLOOKUP($X283,Return_flow_table!$A$4:$A$25,Return_flow_table!E$4:E$25)</f>
        <v>20</v>
      </c>
      <c r="BD283">
        <f ca="1">_xlfn.XLOOKUP($X283,Return_flow_table!$A$4:$A$25,Return_flow_table!F$4:F$25)</f>
        <v>10</v>
      </c>
      <c r="BE283">
        <f ca="1">_xlfn.XLOOKUP($X283,Return_flow_table!$A$4:$A$25,Return_flow_table!G$4:G$25)</f>
        <v>10</v>
      </c>
      <c r="BF283">
        <f ca="1">_xlfn.XLOOKUP($X283,Return_flow_table!$A$4:$A$25,Return_flow_table!H$4:H$25)</f>
        <v>0</v>
      </c>
      <c r="BG283">
        <f ca="1">_xlfn.XLOOKUP($X283,Return_flow_table!$A$4:$A$25,Return_flow_table!I$4:I$25)</f>
        <v>0</v>
      </c>
      <c r="BH283">
        <f ca="1">_xlfn.XLOOKUP($X283,Return_flow_table!$A$4:$A$25,Return_flow_table!J$4:J$25)</f>
        <v>0</v>
      </c>
      <c r="BI283">
        <f ca="1">_xlfn.XLOOKUP($X283,Return_flow_table!$A$4:$A$25,Return_flow_table!K$4:K$25)</f>
        <v>20</v>
      </c>
      <c r="BJ283">
        <f ca="1">_xlfn.XLOOKUP($X283,Return_flow_table!$A$4:$A$25,Return_flow_table!L$4:L$25)</f>
        <v>20</v>
      </c>
      <c r="BK283" s="2">
        <f ca="1">_xlfn.XLOOKUP($X283,Return_flow_table!$A$4:$A$25,Return_flow_table!M$4:M$25)</f>
        <v>0</v>
      </c>
    </row>
    <row r="284" spans="1:63" x14ac:dyDescent="0.3">
      <c r="A284" t="s">
        <v>483</v>
      </c>
      <c r="B284" t="s">
        <v>154</v>
      </c>
      <c r="C284" t="s">
        <v>99</v>
      </c>
      <c r="D284">
        <v>3.2</v>
      </c>
      <c r="E284" t="s">
        <v>100</v>
      </c>
      <c r="F284" t="s">
        <v>100</v>
      </c>
      <c r="G284" t="s">
        <v>484</v>
      </c>
      <c r="H284" s="41" t="s">
        <v>102</v>
      </c>
      <c r="I284">
        <f>_xlfn.XLOOKUP(B284,Use_Code_Ranking!$A$4:$A$23,Use_Code_Ranking!$B$4:$B$23,9999)</f>
        <v>5</v>
      </c>
      <c r="J284">
        <f t="shared" ca="1" si="72"/>
        <v>3</v>
      </c>
      <c r="K284">
        <f t="shared" ca="1" si="73"/>
        <v>0</v>
      </c>
      <c r="L284">
        <f t="shared" ca="1" si="74"/>
        <v>0</v>
      </c>
      <c r="M284">
        <f t="shared" ca="1" si="75"/>
        <v>0</v>
      </c>
      <c r="N284" t="str">
        <f t="shared" ca="1" si="83"/>
        <v/>
      </c>
      <c r="O284" t="str">
        <f t="shared" ca="1" si="84"/>
        <v/>
      </c>
      <c r="P284" t="str">
        <f t="shared" si="76"/>
        <v/>
      </c>
      <c r="Q284" t="str">
        <f t="shared" si="77"/>
        <v/>
      </c>
      <c r="R284" t="str">
        <f t="shared" si="78"/>
        <v/>
      </c>
      <c r="S284" t="str">
        <f t="shared" si="79"/>
        <v/>
      </c>
      <c r="U284" s="2" t="str">
        <f ca="1">IF(ISBLANK($T284),IF(S284="Irrigation","Irrigation",IF(R284="Irrigation","Irrigation",IF(Q284="Domestic","Domestic",IF(P284="Stockwatering","Stockwatering",IF(N284="IRRIGATION_AND_MUNICIPAL","Irrigation and Municipal",IF(O284="IRRIGATION_AND_DOMESTIC","Irrigation and Domestic Municipality",_xlfn.XLOOKUP(J284,Use_Code_Ranking!$B$4:$B$23,Use_Code_Ranking!$A$4:$A$23))))))),$T284)</f>
        <v>Domestic</v>
      </c>
      <c r="W284" s="23" t="str">
        <f ca="1"/>
        <v>A017091C</v>
      </c>
      <c r="X284" s="4" t="str">
        <f t="shared" ca="1" si="85"/>
        <v>Irrigation</v>
      </c>
      <c r="Y284" t="str">
        <f t="shared" ca="1" si="80"/>
        <v>N</v>
      </c>
      <c r="Z284" s="2" t="str">
        <f t="shared" ca="1" si="81"/>
        <v>N</v>
      </c>
      <c r="AA284">
        <f t="shared" ca="1" si="86"/>
        <v>0</v>
      </c>
      <c r="AB284">
        <f t="shared" ca="1" si="86"/>
        <v>0</v>
      </c>
      <c r="AC284">
        <f t="shared" ca="1" si="86"/>
        <v>20</v>
      </c>
      <c r="AD284">
        <f t="shared" ca="1" si="82"/>
        <v>20</v>
      </c>
      <c r="AE284">
        <f t="shared" ca="1" si="82"/>
        <v>10</v>
      </c>
      <c r="AF284">
        <f t="shared" ca="1" si="82"/>
        <v>10</v>
      </c>
      <c r="AG284">
        <f t="shared" ca="1" si="88"/>
        <v>0</v>
      </c>
      <c r="AH284">
        <f t="shared" ca="1" si="87"/>
        <v>0</v>
      </c>
      <c r="AI284">
        <f t="shared" ca="1" si="87"/>
        <v>0</v>
      </c>
      <c r="AJ284">
        <f t="shared" ca="1" si="87"/>
        <v>20</v>
      </c>
      <c r="AK284">
        <f t="shared" ca="1" si="87"/>
        <v>20</v>
      </c>
      <c r="AL284">
        <f t="shared" ca="1" si="87"/>
        <v>0</v>
      </c>
      <c r="AM284" s="4" t="s">
        <v>103</v>
      </c>
      <c r="AZ284">
        <f ca="1">_xlfn.XLOOKUP($X284,Return_flow_table!$A$4:$A$25,Return_flow_table!B$4:B$25)</f>
        <v>0</v>
      </c>
      <c r="BA284">
        <f ca="1">_xlfn.XLOOKUP($X284,Return_flow_table!$A$4:$A$25,Return_flow_table!C$4:C$25)</f>
        <v>0</v>
      </c>
      <c r="BB284">
        <f ca="1">_xlfn.XLOOKUP($X284,Return_flow_table!$A$4:$A$25,Return_flow_table!D$4:D$25)</f>
        <v>20</v>
      </c>
      <c r="BC284">
        <f ca="1">_xlfn.XLOOKUP($X284,Return_flow_table!$A$4:$A$25,Return_flow_table!E$4:E$25)</f>
        <v>20</v>
      </c>
      <c r="BD284">
        <f ca="1">_xlfn.XLOOKUP($X284,Return_flow_table!$A$4:$A$25,Return_flow_table!F$4:F$25)</f>
        <v>10</v>
      </c>
      <c r="BE284">
        <f ca="1">_xlfn.XLOOKUP($X284,Return_flow_table!$A$4:$A$25,Return_flow_table!G$4:G$25)</f>
        <v>10</v>
      </c>
      <c r="BF284">
        <f ca="1">_xlfn.XLOOKUP($X284,Return_flow_table!$A$4:$A$25,Return_flow_table!H$4:H$25)</f>
        <v>0</v>
      </c>
      <c r="BG284">
        <f ca="1">_xlfn.XLOOKUP($X284,Return_flow_table!$A$4:$A$25,Return_flow_table!I$4:I$25)</f>
        <v>0</v>
      </c>
      <c r="BH284">
        <f ca="1">_xlfn.XLOOKUP($X284,Return_flow_table!$A$4:$A$25,Return_flow_table!J$4:J$25)</f>
        <v>0</v>
      </c>
      <c r="BI284">
        <f ca="1">_xlfn.XLOOKUP($X284,Return_flow_table!$A$4:$A$25,Return_flow_table!K$4:K$25)</f>
        <v>20</v>
      </c>
      <c r="BJ284">
        <f ca="1">_xlfn.XLOOKUP($X284,Return_flow_table!$A$4:$A$25,Return_flow_table!L$4:L$25)</f>
        <v>20</v>
      </c>
      <c r="BK284" s="2">
        <f ca="1">_xlfn.XLOOKUP($X284,Return_flow_table!$A$4:$A$25,Return_flow_table!M$4:M$25)</f>
        <v>0</v>
      </c>
    </row>
    <row r="285" spans="1:63" x14ac:dyDescent="0.3">
      <c r="A285" t="s">
        <v>485</v>
      </c>
      <c r="B285" t="s">
        <v>154</v>
      </c>
      <c r="C285" t="s">
        <v>99</v>
      </c>
      <c r="D285">
        <v>36</v>
      </c>
      <c r="E285" t="s">
        <v>100</v>
      </c>
      <c r="F285" t="s">
        <v>100</v>
      </c>
      <c r="G285" t="s">
        <v>486</v>
      </c>
      <c r="H285" s="41" t="s">
        <v>106</v>
      </c>
      <c r="I285">
        <f>_xlfn.XLOOKUP(B285,Use_Code_Ranking!$A$4:$A$23,Use_Code_Ranking!$B$4:$B$23,9999)</f>
        <v>5</v>
      </c>
      <c r="J285">
        <f t="shared" ca="1" si="72"/>
        <v>1</v>
      </c>
      <c r="K285">
        <f t="shared" ca="1" si="73"/>
        <v>1</v>
      </c>
      <c r="L285">
        <f t="shared" ca="1" si="74"/>
        <v>0</v>
      </c>
      <c r="M285">
        <f t="shared" ca="1" si="75"/>
        <v>0</v>
      </c>
      <c r="N285" t="str">
        <f t="shared" ca="1" si="83"/>
        <v/>
      </c>
      <c r="O285" t="str">
        <f t="shared" ca="1" si="84"/>
        <v/>
      </c>
      <c r="P285" t="str">
        <f t="shared" si="76"/>
        <v/>
      </c>
      <c r="Q285" t="str">
        <f t="shared" si="77"/>
        <v/>
      </c>
      <c r="R285" t="str">
        <f t="shared" si="78"/>
        <v/>
      </c>
      <c r="S285" t="str">
        <f t="shared" si="79"/>
        <v/>
      </c>
      <c r="U285" s="2" t="str">
        <f ca="1">IF(ISBLANK($T285),IF(S285="Irrigation","Irrigation",IF(R285="Irrigation","Irrigation",IF(Q285="Domestic","Domestic",IF(P285="Stockwatering","Stockwatering",IF(N285="IRRIGATION_AND_MUNICIPAL","Irrigation and Municipal",IF(O285="IRRIGATION_AND_DOMESTIC","Irrigation and Domestic Municipality",_xlfn.XLOOKUP(J285,Use_Code_Ranking!$B$4:$B$23,Use_Code_Ranking!$A$4:$A$23))))))),$T285)</f>
        <v>Irrigation</v>
      </c>
      <c r="W285" s="23" t="str">
        <f ca="1"/>
        <v>A017098</v>
      </c>
      <c r="X285" s="4" t="str">
        <f t="shared" ca="1" si="85"/>
        <v>Irrigation</v>
      </c>
      <c r="Y285" t="str">
        <f t="shared" ca="1" si="80"/>
        <v>N</v>
      </c>
      <c r="Z285" s="2" t="str">
        <f t="shared" ca="1" si="81"/>
        <v>N</v>
      </c>
      <c r="AA285">
        <f t="shared" ca="1" si="86"/>
        <v>0</v>
      </c>
      <c r="AB285">
        <f t="shared" ca="1" si="86"/>
        <v>0</v>
      </c>
      <c r="AC285">
        <f t="shared" ca="1" si="86"/>
        <v>20</v>
      </c>
      <c r="AD285">
        <f t="shared" ca="1" si="82"/>
        <v>20</v>
      </c>
      <c r="AE285">
        <f t="shared" ca="1" si="82"/>
        <v>10</v>
      </c>
      <c r="AF285">
        <f t="shared" ca="1" si="82"/>
        <v>10</v>
      </c>
      <c r="AG285">
        <f t="shared" ca="1" si="88"/>
        <v>0</v>
      </c>
      <c r="AH285">
        <f t="shared" ca="1" si="87"/>
        <v>0</v>
      </c>
      <c r="AI285">
        <f t="shared" ca="1" si="87"/>
        <v>0</v>
      </c>
      <c r="AJ285">
        <f t="shared" ca="1" si="87"/>
        <v>20</v>
      </c>
      <c r="AK285">
        <f t="shared" ca="1" si="87"/>
        <v>20</v>
      </c>
      <c r="AL285">
        <f t="shared" ca="1" si="87"/>
        <v>0</v>
      </c>
      <c r="AM285" s="4" t="s">
        <v>103</v>
      </c>
      <c r="AZ285">
        <f ca="1">_xlfn.XLOOKUP($X285,Return_flow_table!$A$4:$A$25,Return_flow_table!B$4:B$25)</f>
        <v>0</v>
      </c>
      <c r="BA285">
        <f ca="1">_xlfn.XLOOKUP($X285,Return_flow_table!$A$4:$A$25,Return_flow_table!C$4:C$25)</f>
        <v>0</v>
      </c>
      <c r="BB285">
        <f ca="1">_xlfn.XLOOKUP($X285,Return_flow_table!$A$4:$A$25,Return_flow_table!D$4:D$25)</f>
        <v>20</v>
      </c>
      <c r="BC285">
        <f ca="1">_xlfn.XLOOKUP($X285,Return_flow_table!$A$4:$A$25,Return_flow_table!E$4:E$25)</f>
        <v>20</v>
      </c>
      <c r="BD285">
        <f ca="1">_xlfn.XLOOKUP($X285,Return_flow_table!$A$4:$A$25,Return_flow_table!F$4:F$25)</f>
        <v>10</v>
      </c>
      <c r="BE285">
        <f ca="1">_xlfn.XLOOKUP($X285,Return_flow_table!$A$4:$A$25,Return_flow_table!G$4:G$25)</f>
        <v>10</v>
      </c>
      <c r="BF285">
        <f ca="1">_xlfn.XLOOKUP($X285,Return_flow_table!$A$4:$A$25,Return_flow_table!H$4:H$25)</f>
        <v>0</v>
      </c>
      <c r="BG285">
        <f ca="1">_xlfn.XLOOKUP($X285,Return_flow_table!$A$4:$A$25,Return_flow_table!I$4:I$25)</f>
        <v>0</v>
      </c>
      <c r="BH285">
        <f ca="1">_xlfn.XLOOKUP($X285,Return_flow_table!$A$4:$A$25,Return_flow_table!J$4:J$25)</f>
        <v>0</v>
      </c>
      <c r="BI285">
        <f ca="1">_xlfn.XLOOKUP($X285,Return_flow_table!$A$4:$A$25,Return_flow_table!K$4:K$25)</f>
        <v>20</v>
      </c>
      <c r="BJ285">
        <f ca="1">_xlfn.XLOOKUP($X285,Return_flow_table!$A$4:$A$25,Return_flow_table!L$4:L$25)</f>
        <v>20</v>
      </c>
      <c r="BK285" s="2">
        <f ca="1">_xlfn.XLOOKUP($X285,Return_flow_table!$A$4:$A$25,Return_flow_table!M$4:M$25)</f>
        <v>0</v>
      </c>
    </row>
    <row r="286" spans="1:63" x14ac:dyDescent="0.3">
      <c r="A286" t="s">
        <v>485</v>
      </c>
      <c r="B286" t="s">
        <v>98</v>
      </c>
      <c r="C286" t="s">
        <v>99</v>
      </c>
      <c r="D286">
        <v>36</v>
      </c>
      <c r="E286" t="s">
        <v>100</v>
      </c>
      <c r="F286" t="s">
        <v>100</v>
      </c>
      <c r="G286" t="s">
        <v>486</v>
      </c>
      <c r="H286" s="41" t="s">
        <v>106</v>
      </c>
      <c r="I286">
        <f>_xlfn.XLOOKUP(B286,Use_Code_Ranking!$A$4:$A$23,Use_Code_Ranking!$B$4:$B$23,9999)</f>
        <v>1</v>
      </c>
      <c r="J286">
        <f t="shared" ca="1" si="72"/>
        <v>1</v>
      </c>
      <c r="K286">
        <f t="shared" ca="1" si="73"/>
        <v>1</v>
      </c>
      <c r="L286">
        <f t="shared" ca="1" si="74"/>
        <v>0</v>
      </c>
      <c r="M286">
        <f t="shared" ca="1" si="75"/>
        <v>0</v>
      </c>
      <c r="N286" t="str">
        <f t="shared" ca="1" si="83"/>
        <v/>
      </c>
      <c r="O286" t="str">
        <f t="shared" ca="1" si="84"/>
        <v/>
      </c>
      <c r="P286" t="str">
        <f t="shared" si="76"/>
        <v/>
      </c>
      <c r="Q286" t="str">
        <f t="shared" si="77"/>
        <v/>
      </c>
      <c r="R286" t="str">
        <f t="shared" si="78"/>
        <v/>
      </c>
      <c r="S286" t="str">
        <f t="shared" si="79"/>
        <v/>
      </c>
      <c r="U286" s="2" t="str">
        <f ca="1">IF(ISBLANK($T286),IF(S286="Irrigation","Irrigation",IF(R286="Irrigation","Irrigation",IF(Q286="Domestic","Domestic",IF(P286="Stockwatering","Stockwatering",IF(N286="IRRIGATION_AND_MUNICIPAL","Irrigation and Municipal",IF(O286="IRRIGATION_AND_DOMESTIC","Irrigation and Domestic Municipality",_xlfn.XLOOKUP(J286,Use_Code_Ranking!$B$4:$B$23,Use_Code_Ranking!$A$4:$A$23))))))),$T286)</f>
        <v>Irrigation</v>
      </c>
      <c r="W286" s="23" t="str">
        <f ca="1"/>
        <v>A017100</v>
      </c>
      <c r="X286" s="4" t="str">
        <f t="shared" ca="1" si="85"/>
        <v>Irrigation</v>
      </c>
      <c r="Y286" t="str">
        <f t="shared" ca="1" si="80"/>
        <v>N</v>
      </c>
      <c r="Z286" s="2" t="str">
        <f t="shared" ca="1" si="81"/>
        <v>N</v>
      </c>
      <c r="AA286">
        <f t="shared" ca="1" si="86"/>
        <v>0</v>
      </c>
      <c r="AB286">
        <f t="shared" ca="1" si="86"/>
        <v>0</v>
      </c>
      <c r="AC286">
        <f t="shared" ca="1" si="86"/>
        <v>20</v>
      </c>
      <c r="AD286">
        <f t="shared" ca="1" si="82"/>
        <v>20</v>
      </c>
      <c r="AE286">
        <f t="shared" ca="1" si="82"/>
        <v>10</v>
      </c>
      <c r="AF286">
        <f t="shared" ca="1" si="82"/>
        <v>10</v>
      </c>
      <c r="AG286">
        <f t="shared" ca="1" si="88"/>
        <v>0</v>
      </c>
      <c r="AH286">
        <f t="shared" ca="1" si="87"/>
        <v>0</v>
      </c>
      <c r="AI286">
        <f t="shared" ca="1" si="87"/>
        <v>0</v>
      </c>
      <c r="AJ286">
        <f t="shared" ca="1" si="87"/>
        <v>20</v>
      </c>
      <c r="AK286">
        <f t="shared" ca="1" si="87"/>
        <v>20</v>
      </c>
      <c r="AL286">
        <f t="shared" ca="1" si="87"/>
        <v>0</v>
      </c>
      <c r="AM286" s="4" t="s">
        <v>103</v>
      </c>
      <c r="AZ286">
        <f ca="1">_xlfn.XLOOKUP($X286,Return_flow_table!$A$4:$A$25,Return_flow_table!B$4:B$25)</f>
        <v>0</v>
      </c>
      <c r="BA286">
        <f ca="1">_xlfn.XLOOKUP($X286,Return_flow_table!$A$4:$A$25,Return_flow_table!C$4:C$25)</f>
        <v>0</v>
      </c>
      <c r="BB286">
        <f ca="1">_xlfn.XLOOKUP($X286,Return_flow_table!$A$4:$A$25,Return_flow_table!D$4:D$25)</f>
        <v>20</v>
      </c>
      <c r="BC286">
        <f ca="1">_xlfn.XLOOKUP($X286,Return_flow_table!$A$4:$A$25,Return_flow_table!E$4:E$25)</f>
        <v>20</v>
      </c>
      <c r="BD286">
        <f ca="1">_xlfn.XLOOKUP($X286,Return_flow_table!$A$4:$A$25,Return_flow_table!F$4:F$25)</f>
        <v>10</v>
      </c>
      <c r="BE286">
        <f ca="1">_xlfn.XLOOKUP($X286,Return_flow_table!$A$4:$A$25,Return_flow_table!G$4:G$25)</f>
        <v>10</v>
      </c>
      <c r="BF286">
        <f ca="1">_xlfn.XLOOKUP($X286,Return_flow_table!$A$4:$A$25,Return_flow_table!H$4:H$25)</f>
        <v>0</v>
      </c>
      <c r="BG286">
        <f ca="1">_xlfn.XLOOKUP($X286,Return_flow_table!$A$4:$A$25,Return_flow_table!I$4:I$25)</f>
        <v>0</v>
      </c>
      <c r="BH286">
        <f ca="1">_xlfn.XLOOKUP($X286,Return_flow_table!$A$4:$A$25,Return_flow_table!J$4:J$25)</f>
        <v>0</v>
      </c>
      <c r="BI286">
        <f ca="1">_xlfn.XLOOKUP($X286,Return_flow_table!$A$4:$A$25,Return_flow_table!K$4:K$25)</f>
        <v>20</v>
      </c>
      <c r="BJ286">
        <f ca="1">_xlfn.XLOOKUP($X286,Return_flow_table!$A$4:$A$25,Return_flow_table!L$4:L$25)</f>
        <v>20</v>
      </c>
      <c r="BK286" s="2">
        <f ca="1">_xlfn.XLOOKUP($X286,Return_flow_table!$A$4:$A$25,Return_flow_table!M$4:M$25)</f>
        <v>0</v>
      </c>
    </row>
    <row r="287" spans="1:63" x14ac:dyDescent="0.3">
      <c r="A287" t="s">
        <v>485</v>
      </c>
      <c r="B287" t="s">
        <v>110</v>
      </c>
      <c r="C287" t="s">
        <v>99</v>
      </c>
      <c r="D287">
        <v>36</v>
      </c>
      <c r="E287" t="s">
        <v>100</v>
      </c>
      <c r="F287" t="s">
        <v>100</v>
      </c>
      <c r="G287" t="s">
        <v>486</v>
      </c>
      <c r="H287" s="41" t="s">
        <v>106</v>
      </c>
      <c r="I287">
        <f>_xlfn.XLOOKUP(B287,Use_Code_Ranking!$A$4:$A$23,Use_Code_Ranking!$B$4:$B$23,9999)</f>
        <v>3</v>
      </c>
      <c r="J287">
        <f t="shared" ca="1" si="72"/>
        <v>1</v>
      </c>
      <c r="K287">
        <f t="shared" ca="1" si="73"/>
        <v>1</v>
      </c>
      <c r="L287">
        <f t="shared" ca="1" si="74"/>
        <v>0</v>
      </c>
      <c r="M287">
        <f t="shared" ca="1" si="75"/>
        <v>0</v>
      </c>
      <c r="N287" t="str">
        <f t="shared" ca="1" si="83"/>
        <v/>
      </c>
      <c r="O287" t="str">
        <f t="shared" ca="1" si="84"/>
        <v/>
      </c>
      <c r="P287" t="str">
        <f t="shared" si="76"/>
        <v/>
      </c>
      <c r="Q287" t="str">
        <f t="shared" si="77"/>
        <v/>
      </c>
      <c r="R287" t="str">
        <f t="shared" si="78"/>
        <v/>
      </c>
      <c r="S287" t="str">
        <f t="shared" si="79"/>
        <v/>
      </c>
      <c r="U287" s="2" t="str">
        <f ca="1">IF(ISBLANK($T287),IF(S287="Irrigation","Irrigation",IF(R287="Irrigation","Irrigation",IF(Q287="Domestic","Domestic",IF(P287="Stockwatering","Stockwatering",IF(N287="IRRIGATION_AND_MUNICIPAL","Irrigation and Municipal",IF(O287="IRRIGATION_AND_DOMESTIC","Irrigation and Domestic Municipality",_xlfn.XLOOKUP(J287,Use_Code_Ranking!$B$4:$B$23,Use_Code_Ranking!$A$4:$A$23))))))),$T287)</f>
        <v>Irrigation</v>
      </c>
      <c r="W287" s="23" t="str">
        <f ca="1"/>
        <v>A017121</v>
      </c>
      <c r="X287" s="4" t="str">
        <f t="shared" ca="1" si="85"/>
        <v>Municipal</v>
      </c>
      <c r="Y287" t="str">
        <f t="shared" ca="1" si="80"/>
        <v>N</v>
      </c>
      <c r="Z287" s="2" t="str">
        <f t="shared" ca="1" si="81"/>
        <v>N</v>
      </c>
      <c r="AA287">
        <f t="shared" ca="1" si="86"/>
        <v>0</v>
      </c>
      <c r="AB287">
        <f t="shared" ca="1" si="86"/>
        <v>0</v>
      </c>
      <c r="AC287">
        <f t="shared" ca="1" si="86"/>
        <v>0</v>
      </c>
      <c r="AD287">
        <f t="shared" ca="1" si="82"/>
        <v>0</v>
      </c>
      <c r="AE287">
        <f t="shared" ca="1" si="82"/>
        <v>0</v>
      </c>
      <c r="AF287">
        <f t="shared" ca="1" si="82"/>
        <v>0</v>
      </c>
      <c r="AG287">
        <f t="shared" ca="1" si="88"/>
        <v>0</v>
      </c>
      <c r="AH287">
        <f t="shared" ca="1" si="87"/>
        <v>0</v>
      </c>
      <c r="AI287">
        <f t="shared" ca="1" si="87"/>
        <v>0</v>
      </c>
      <c r="AJ287">
        <f t="shared" ca="1" si="87"/>
        <v>0</v>
      </c>
      <c r="AK287">
        <f t="shared" ca="1" si="87"/>
        <v>0</v>
      </c>
      <c r="AL287">
        <f t="shared" ca="1" si="87"/>
        <v>0</v>
      </c>
      <c r="AM287" s="4" t="s">
        <v>103</v>
      </c>
      <c r="AZ287">
        <f ca="1">_xlfn.XLOOKUP($X287,Return_flow_table!$A$4:$A$25,Return_flow_table!B$4:B$25)</f>
        <v>0</v>
      </c>
      <c r="BA287">
        <f ca="1">_xlfn.XLOOKUP($X287,Return_flow_table!$A$4:$A$25,Return_flow_table!C$4:C$25)</f>
        <v>0</v>
      </c>
      <c r="BB287">
        <f ca="1">_xlfn.XLOOKUP($X287,Return_flow_table!$A$4:$A$25,Return_flow_table!D$4:D$25)</f>
        <v>0</v>
      </c>
      <c r="BC287">
        <f ca="1">_xlfn.XLOOKUP($X287,Return_flow_table!$A$4:$A$25,Return_flow_table!E$4:E$25)</f>
        <v>0</v>
      </c>
      <c r="BD287">
        <f ca="1">_xlfn.XLOOKUP($X287,Return_flow_table!$A$4:$A$25,Return_flow_table!F$4:F$25)</f>
        <v>0</v>
      </c>
      <c r="BE287">
        <f ca="1">_xlfn.XLOOKUP($X287,Return_flow_table!$A$4:$A$25,Return_flow_table!G$4:G$25)</f>
        <v>0</v>
      </c>
      <c r="BF287">
        <f ca="1">_xlfn.XLOOKUP($X287,Return_flow_table!$A$4:$A$25,Return_flow_table!H$4:H$25)</f>
        <v>0</v>
      </c>
      <c r="BG287">
        <f ca="1">_xlfn.XLOOKUP($X287,Return_flow_table!$A$4:$A$25,Return_flow_table!I$4:I$25)</f>
        <v>0</v>
      </c>
      <c r="BH287">
        <f ca="1">_xlfn.XLOOKUP($X287,Return_flow_table!$A$4:$A$25,Return_flow_table!J$4:J$25)</f>
        <v>0</v>
      </c>
      <c r="BI287">
        <f ca="1">_xlfn.XLOOKUP($X287,Return_flow_table!$A$4:$A$25,Return_flow_table!K$4:K$25)</f>
        <v>0</v>
      </c>
      <c r="BJ287">
        <f ca="1">_xlfn.XLOOKUP($X287,Return_flow_table!$A$4:$A$25,Return_flow_table!L$4:L$25)</f>
        <v>0</v>
      </c>
      <c r="BK287" s="2">
        <f ca="1">_xlfn.XLOOKUP($X287,Return_flow_table!$A$4:$A$25,Return_flow_table!M$4:M$25)</f>
        <v>0</v>
      </c>
    </row>
    <row r="288" spans="1:63" x14ac:dyDescent="0.3">
      <c r="A288" t="s">
        <v>485</v>
      </c>
      <c r="B288" t="s">
        <v>181</v>
      </c>
      <c r="C288" t="s">
        <v>99</v>
      </c>
      <c r="D288">
        <v>36</v>
      </c>
      <c r="E288" t="s">
        <v>100</v>
      </c>
      <c r="F288" t="s">
        <v>100</v>
      </c>
      <c r="G288" t="s">
        <v>486</v>
      </c>
      <c r="H288" s="41" t="s">
        <v>106</v>
      </c>
      <c r="I288">
        <f>_xlfn.XLOOKUP(B288,Use_Code_Ranking!$A$4:$A$23,Use_Code_Ranking!$B$4:$B$23,9999)</f>
        <v>9</v>
      </c>
      <c r="J288">
        <f t="shared" ca="1" si="72"/>
        <v>1</v>
      </c>
      <c r="K288">
        <f t="shared" ca="1" si="73"/>
        <v>1</v>
      </c>
      <c r="L288">
        <f t="shared" ca="1" si="74"/>
        <v>0</v>
      </c>
      <c r="M288">
        <f t="shared" ca="1" si="75"/>
        <v>0</v>
      </c>
      <c r="N288" t="str">
        <f t="shared" ca="1" si="83"/>
        <v/>
      </c>
      <c r="O288" t="str">
        <f t="shared" ca="1" si="84"/>
        <v/>
      </c>
      <c r="P288" t="str">
        <f t="shared" si="76"/>
        <v/>
      </c>
      <c r="Q288" t="str">
        <f t="shared" si="77"/>
        <v/>
      </c>
      <c r="R288" t="str">
        <f t="shared" si="78"/>
        <v/>
      </c>
      <c r="S288" t="str">
        <f t="shared" si="79"/>
        <v/>
      </c>
      <c r="U288" s="2" t="str">
        <f ca="1">IF(ISBLANK($T288),IF(S288="Irrigation","Irrigation",IF(R288="Irrigation","Irrigation",IF(Q288="Domestic","Domestic",IF(P288="Stockwatering","Stockwatering",IF(N288="IRRIGATION_AND_MUNICIPAL","Irrigation and Municipal",IF(O288="IRRIGATION_AND_DOMESTIC","Irrigation and Domestic Municipality",_xlfn.XLOOKUP(J288,Use_Code_Ranking!$B$4:$B$23,Use_Code_Ranking!$A$4:$A$23))))))),$T288)</f>
        <v>Irrigation</v>
      </c>
      <c r="W288" s="23" t="str">
        <f ca="1"/>
        <v>A017145</v>
      </c>
      <c r="X288" s="4" t="str">
        <f t="shared" ca="1" si="85"/>
        <v>Irrigation</v>
      </c>
      <c r="Y288" t="str">
        <f t="shared" ca="1" si="80"/>
        <v>N</v>
      </c>
      <c r="Z288" s="2" t="str">
        <f t="shared" ca="1" si="81"/>
        <v>N</v>
      </c>
      <c r="AA288">
        <f t="shared" ca="1" si="86"/>
        <v>0</v>
      </c>
      <c r="AB288">
        <f t="shared" ca="1" si="86"/>
        <v>0</v>
      </c>
      <c r="AC288">
        <f t="shared" ca="1" si="86"/>
        <v>20</v>
      </c>
      <c r="AD288">
        <f t="shared" ca="1" si="82"/>
        <v>20</v>
      </c>
      <c r="AE288">
        <f t="shared" ca="1" si="82"/>
        <v>10</v>
      </c>
      <c r="AF288">
        <f t="shared" ca="1" si="82"/>
        <v>10</v>
      </c>
      <c r="AG288">
        <f t="shared" ca="1" si="88"/>
        <v>0</v>
      </c>
      <c r="AH288">
        <f t="shared" ca="1" si="87"/>
        <v>0</v>
      </c>
      <c r="AI288">
        <f t="shared" ca="1" si="87"/>
        <v>0</v>
      </c>
      <c r="AJ288">
        <f t="shared" ca="1" si="87"/>
        <v>20</v>
      </c>
      <c r="AK288">
        <f t="shared" ca="1" si="87"/>
        <v>20</v>
      </c>
      <c r="AL288">
        <f t="shared" ca="1" si="87"/>
        <v>0</v>
      </c>
      <c r="AM288" s="4" t="s">
        <v>103</v>
      </c>
      <c r="AZ288">
        <f ca="1">_xlfn.XLOOKUP($X288,Return_flow_table!$A$4:$A$25,Return_flow_table!B$4:B$25)</f>
        <v>0</v>
      </c>
      <c r="BA288">
        <f ca="1">_xlfn.XLOOKUP($X288,Return_flow_table!$A$4:$A$25,Return_flow_table!C$4:C$25)</f>
        <v>0</v>
      </c>
      <c r="BB288">
        <f ca="1">_xlfn.XLOOKUP($X288,Return_flow_table!$A$4:$A$25,Return_flow_table!D$4:D$25)</f>
        <v>20</v>
      </c>
      <c r="BC288">
        <f ca="1">_xlfn.XLOOKUP($X288,Return_flow_table!$A$4:$A$25,Return_flow_table!E$4:E$25)</f>
        <v>20</v>
      </c>
      <c r="BD288">
        <f ca="1">_xlfn.XLOOKUP($X288,Return_flow_table!$A$4:$A$25,Return_flow_table!F$4:F$25)</f>
        <v>10</v>
      </c>
      <c r="BE288">
        <f ca="1">_xlfn.XLOOKUP($X288,Return_flow_table!$A$4:$A$25,Return_flow_table!G$4:G$25)</f>
        <v>10</v>
      </c>
      <c r="BF288">
        <f ca="1">_xlfn.XLOOKUP($X288,Return_flow_table!$A$4:$A$25,Return_flow_table!H$4:H$25)</f>
        <v>0</v>
      </c>
      <c r="BG288">
        <f ca="1">_xlfn.XLOOKUP($X288,Return_flow_table!$A$4:$A$25,Return_flow_table!I$4:I$25)</f>
        <v>0</v>
      </c>
      <c r="BH288">
        <f ca="1">_xlfn.XLOOKUP($X288,Return_flow_table!$A$4:$A$25,Return_flow_table!J$4:J$25)</f>
        <v>0</v>
      </c>
      <c r="BI288">
        <f ca="1">_xlfn.XLOOKUP($X288,Return_flow_table!$A$4:$A$25,Return_flow_table!K$4:K$25)</f>
        <v>20</v>
      </c>
      <c r="BJ288">
        <f ca="1">_xlfn.XLOOKUP($X288,Return_flow_table!$A$4:$A$25,Return_flow_table!L$4:L$25)</f>
        <v>20</v>
      </c>
      <c r="BK288" s="2">
        <f ca="1">_xlfn.XLOOKUP($X288,Return_flow_table!$A$4:$A$25,Return_flow_table!M$4:M$25)</f>
        <v>0</v>
      </c>
    </row>
    <row r="289" spans="1:63" x14ac:dyDescent="0.3">
      <c r="A289" t="s">
        <v>487</v>
      </c>
      <c r="B289" t="s">
        <v>98</v>
      </c>
      <c r="C289" t="s">
        <v>99</v>
      </c>
      <c r="D289">
        <v>32.200000000000003</v>
      </c>
      <c r="E289" t="s">
        <v>100</v>
      </c>
      <c r="F289" t="s">
        <v>100</v>
      </c>
      <c r="G289" t="s">
        <v>488</v>
      </c>
      <c r="H289" s="41" t="s">
        <v>102</v>
      </c>
      <c r="I289">
        <f>_xlfn.XLOOKUP(B289,Use_Code_Ranking!$A$4:$A$23,Use_Code_Ranking!$B$4:$B$23,9999)</f>
        <v>1</v>
      </c>
      <c r="J289">
        <f t="shared" ca="1" si="72"/>
        <v>1</v>
      </c>
      <c r="K289">
        <f t="shared" ca="1" si="73"/>
        <v>1</v>
      </c>
      <c r="L289">
        <f t="shared" ca="1" si="74"/>
        <v>0</v>
      </c>
      <c r="M289">
        <f t="shared" ca="1" si="75"/>
        <v>0</v>
      </c>
      <c r="N289" t="str">
        <f t="shared" ca="1" si="83"/>
        <v/>
      </c>
      <c r="O289" t="str">
        <f t="shared" ca="1" si="84"/>
        <v/>
      </c>
      <c r="P289" t="str">
        <f t="shared" si="76"/>
        <v/>
      </c>
      <c r="Q289" t="str">
        <f t="shared" si="77"/>
        <v/>
      </c>
      <c r="R289" t="str">
        <f t="shared" si="78"/>
        <v/>
      </c>
      <c r="S289" t="str">
        <f t="shared" si="79"/>
        <v/>
      </c>
      <c r="U289" s="2" t="str">
        <f ca="1">IF(ISBLANK($T289),IF(S289="Irrigation","Irrigation",IF(R289="Irrigation","Irrigation",IF(Q289="Domestic","Domestic",IF(P289="Stockwatering","Stockwatering",IF(N289="IRRIGATION_AND_MUNICIPAL","Irrigation and Municipal",IF(O289="IRRIGATION_AND_DOMESTIC","Irrigation and Domestic Municipality",_xlfn.XLOOKUP(J289,Use_Code_Ranking!$B$4:$B$23,Use_Code_Ranking!$A$4:$A$23))))))),$T289)</f>
        <v>Irrigation</v>
      </c>
      <c r="W289" s="23" t="str">
        <f ca="1"/>
        <v>A017232</v>
      </c>
      <c r="X289" s="4" t="str">
        <f t="shared" ca="1" si="85"/>
        <v>Municipal</v>
      </c>
      <c r="Y289" t="str">
        <f t="shared" ca="1" si="80"/>
        <v>N</v>
      </c>
      <c r="Z289" s="2" t="str">
        <f t="shared" ca="1" si="81"/>
        <v>N</v>
      </c>
      <c r="AA289">
        <f t="shared" ca="1" si="86"/>
        <v>0</v>
      </c>
      <c r="AB289">
        <f t="shared" ca="1" si="86"/>
        <v>0</v>
      </c>
      <c r="AC289">
        <f t="shared" ca="1" si="86"/>
        <v>0</v>
      </c>
      <c r="AD289">
        <f t="shared" ca="1" si="82"/>
        <v>0</v>
      </c>
      <c r="AE289">
        <f t="shared" ca="1" si="82"/>
        <v>0</v>
      </c>
      <c r="AF289">
        <f t="shared" ca="1" si="82"/>
        <v>0</v>
      </c>
      <c r="AG289">
        <f t="shared" ca="1" si="88"/>
        <v>0</v>
      </c>
      <c r="AH289">
        <f t="shared" ca="1" si="87"/>
        <v>0</v>
      </c>
      <c r="AI289">
        <f t="shared" ca="1" si="87"/>
        <v>0</v>
      </c>
      <c r="AJ289">
        <f t="shared" ca="1" si="87"/>
        <v>0</v>
      </c>
      <c r="AK289">
        <f t="shared" ca="1" si="87"/>
        <v>0</v>
      </c>
      <c r="AL289">
        <f t="shared" ca="1" si="87"/>
        <v>0</v>
      </c>
      <c r="AM289" s="4" t="s">
        <v>103</v>
      </c>
      <c r="AZ289">
        <f ca="1">_xlfn.XLOOKUP($X289,Return_flow_table!$A$4:$A$25,Return_flow_table!B$4:B$25)</f>
        <v>0</v>
      </c>
      <c r="BA289">
        <f ca="1">_xlfn.XLOOKUP($X289,Return_flow_table!$A$4:$A$25,Return_flow_table!C$4:C$25)</f>
        <v>0</v>
      </c>
      <c r="BB289">
        <f ca="1">_xlfn.XLOOKUP($X289,Return_flow_table!$A$4:$A$25,Return_flow_table!D$4:D$25)</f>
        <v>0</v>
      </c>
      <c r="BC289">
        <f ca="1">_xlfn.XLOOKUP($X289,Return_flow_table!$A$4:$A$25,Return_flow_table!E$4:E$25)</f>
        <v>0</v>
      </c>
      <c r="BD289">
        <f ca="1">_xlfn.XLOOKUP($X289,Return_flow_table!$A$4:$A$25,Return_flow_table!F$4:F$25)</f>
        <v>0</v>
      </c>
      <c r="BE289">
        <f ca="1">_xlfn.XLOOKUP($X289,Return_flow_table!$A$4:$A$25,Return_flow_table!G$4:G$25)</f>
        <v>0</v>
      </c>
      <c r="BF289">
        <f ca="1">_xlfn.XLOOKUP($X289,Return_flow_table!$A$4:$A$25,Return_flow_table!H$4:H$25)</f>
        <v>0</v>
      </c>
      <c r="BG289">
        <f ca="1">_xlfn.XLOOKUP($X289,Return_flow_table!$A$4:$A$25,Return_flow_table!I$4:I$25)</f>
        <v>0</v>
      </c>
      <c r="BH289">
        <f ca="1">_xlfn.XLOOKUP($X289,Return_flow_table!$A$4:$A$25,Return_flow_table!J$4:J$25)</f>
        <v>0</v>
      </c>
      <c r="BI289">
        <f ca="1">_xlfn.XLOOKUP($X289,Return_flow_table!$A$4:$A$25,Return_flow_table!K$4:K$25)</f>
        <v>0</v>
      </c>
      <c r="BJ289">
        <f ca="1">_xlfn.XLOOKUP($X289,Return_flow_table!$A$4:$A$25,Return_flow_table!L$4:L$25)</f>
        <v>0</v>
      </c>
      <c r="BK289" s="2">
        <f ca="1">_xlfn.XLOOKUP($X289,Return_flow_table!$A$4:$A$25,Return_flow_table!M$4:M$25)</f>
        <v>0</v>
      </c>
    </row>
    <row r="290" spans="1:63" x14ac:dyDescent="0.3">
      <c r="A290" t="s">
        <v>489</v>
      </c>
      <c r="B290" t="s">
        <v>98</v>
      </c>
      <c r="C290" t="s">
        <v>99</v>
      </c>
      <c r="D290">
        <v>22.4</v>
      </c>
      <c r="E290" t="s">
        <v>100</v>
      </c>
      <c r="F290" t="s">
        <v>100</v>
      </c>
      <c r="G290" t="s">
        <v>490</v>
      </c>
      <c r="H290" s="41" t="s">
        <v>102</v>
      </c>
      <c r="I290">
        <f>_xlfn.XLOOKUP(B290,Use_Code_Ranking!$A$4:$A$23,Use_Code_Ranking!$B$4:$B$23,9999)</f>
        <v>1</v>
      </c>
      <c r="J290">
        <f t="shared" ca="1" si="72"/>
        <v>1</v>
      </c>
      <c r="K290">
        <f t="shared" ca="1" si="73"/>
        <v>1</v>
      </c>
      <c r="L290">
        <f t="shared" ca="1" si="74"/>
        <v>0</v>
      </c>
      <c r="M290">
        <f t="shared" ca="1" si="75"/>
        <v>0</v>
      </c>
      <c r="N290" t="str">
        <f t="shared" ca="1" si="83"/>
        <v/>
      </c>
      <c r="O290" t="str">
        <f t="shared" ca="1" si="84"/>
        <v/>
      </c>
      <c r="P290" t="str">
        <f t="shared" si="76"/>
        <v/>
      </c>
      <c r="Q290" t="str">
        <f t="shared" si="77"/>
        <v/>
      </c>
      <c r="R290" t="str">
        <f t="shared" si="78"/>
        <v/>
      </c>
      <c r="S290" t="str">
        <f t="shared" si="79"/>
        <v/>
      </c>
      <c r="U290" s="2" t="str">
        <f ca="1">IF(ISBLANK($T290),IF(S290="Irrigation","Irrigation",IF(R290="Irrigation","Irrigation",IF(Q290="Domestic","Domestic",IF(P290="Stockwatering","Stockwatering",IF(N290="IRRIGATION_AND_MUNICIPAL","Irrigation and Municipal",IF(O290="IRRIGATION_AND_DOMESTIC","Irrigation and Domestic Municipality",_xlfn.XLOOKUP(J290,Use_Code_Ranking!$B$4:$B$23,Use_Code_Ranking!$A$4:$A$23))))))),$T290)</f>
        <v>Irrigation</v>
      </c>
      <c r="W290" s="23" t="str">
        <f ca="1"/>
        <v>A017237</v>
      </c>
      <c r="X290" s="4" t="str">
        <f t="shared" ca="1" si="85"/>
        <v>Stockwatering</v>
      </c>
      <c r="Y290" t="str">
        <f t="shared" ca="1" si="80"/>
        <v>N</v>
      </c>
      <c r="Z290" s="2" t="str">
        <f t="shared" ca="1" si="81"/>
        <v>N</v>
      </c>
      <c r="AA290">
        <f t="shared" ca="1" si="86"/>
        <v>0</v>
      </c>
      <c r="AB290">
        <f t="shared" ca="1" si="86"/>
        <v>0</v>
      </c>
      <c r="AC290">
        <f t="shared" ca="1" si="86"/>
        <v>0</v>
      </c>
      <c r="AD290">
        <f t="shared" ca="1" si="82"/>
        <v>0</v>
      </c>
      <c r="AE290">
        <f t="shared" ca="1" si="82"/>
        <v>0</v>
      </c>
      <c r="AF290">
        <f t="shared" ca="1" si="82"/>
        <v>0</v>
      </c>
      <c r="AG290">
        <f t="shared" ca="1" si="88"/>
        <v>0</v>
      </c>
      <c r="AH290">
        <f t="shared" ca="1" si="87"/>
        <v>0</v>
      </c>
      <c r="AI290">
        <f t="shared" ca="1" si="87"/>
        <v>0</v>
      </c>
      <c r="AJ290">
        <f t="shared" ca="1" si="87"/>
        <v>0</v>
      </c>
      <c r="AK290">
        <f t="shared" ca="1" si="87"/>
        <v>0</v>
      </c>
      <c r="AL290">
        <f t="shared" ca="1" si="87"/>
        <v>0</v>
      </c>
      <c r="AM290" s="4" t="s">
        <v>103</v>
      </c>
      <c r="AZ290">
        <f ca="1">_xlfn.XLOOKUP($X290,Return_flow_table!$A$4:$A$25,Return_flow_table!B$4:B$25)</f>
        <v>0</v>
      </c>
      <c r="BA290">
        <f ca="1">_xlfn.XLOOKUP($X290,Return_flow_table!$A$4:$A$25,Return_flow_table!C$4:C$25)</f>
        <v>0</v>
      </c>
      <c r="BB290">
        <f ca="1">_xlfn.XLOOKUP($X290,Return_flow_table!$A$4:$A$25,Return_flow_table!D$4:D$25)</f>
        <v>0</v>
      </c>
      <c r="BC290">
        <f ca="1">_xlfn.XLOOKUP($X290,Return_flow_table!$A$4:$A$25,Return_flow_table!E$4:E$25)</f>
        <v>0</v>
      </c>
      <c r="BD290">
        <f ca="1">_xlfn.XLOOKUP($X290,Return_flow_table!$A$4:$A$25,Return_flow_table!F$4:F$25)</f>
        <v>0</v>
      </c>
      <c r="BE290">
        <f ca="1">_xlfn.XLOOKUP($X290,Return_flow_table!$A$4:$A$25,Return_flow_table!G$4:G$25)</f>
        <v>0</v>
      </c>
      <c r="BF290">
        <f ca="1">_xlfn.XLOOKUP($X290,Return_flow_table!$A$4:$A$25,Return_flow_table!H$4:H$25)</f>
        <v>0</v>
      </c>
      <c r="BG290">
        <f ca="1">_xlfn.XLOOKUP($X290,Return_flow_table!$A$4:$A$25,Return_flow_table!I$4:I$25)</f>
        <v>0</v>
      </c>
      <c r="BH290">
        <f ca="1">_xlfn.XLOOKUP($X290,Return_flow_table!$A$4:$A$25,Return_flow_table!J$4:J$25)</f>
        <v>0</v>
      </c>
      <c r="BI290">
        <f ca="1">_xlfn.XLOOKUP($X290,Return_flow_table!$A$4:$A$25,Return_flow_table!K$4:K$25)</f>
        <v>0</v>
      </c>
      <c r="BJ290">
        <f ca="1">_xlfn.XLOOKUP($X290,Return_flow_table!$A$4:$A$25,Return_flow_table!L$4:L$25)</f>
        <v>0</v>
      </c>
      <c r="BK290" s="2">
        <f ca="1">_xlfn.XLOOKUP($X290,Return_flow_table!$A$4:$A$25,Return_flow_table!M$4:M$25)</f>
        <v>0</v>
      </c>
    </row>
    <row r="291" spans="1:63" x14ac:dyDescent="0.3">
      <c r="A291" t="s">
        <v>491</v>
      </c>
      <c r="B291" t="s">
        <v>98</v>
      </c>
      <c r="C291" t="s">
        <v>99</v>
      </c>
      <c r="D291">
        <v>72.5</v>
      </c>
      <c r="E291" t="s">
        <v>100</v>
      </c>
      <c r="F291" t="s">
        <v>100</v>
      </c>
      <c r="G291" t="s">
        <v>384</v>
      </c>
      <c r="H291" s="41" t="s">
        <v>178</v>
      </c>
      <c r="I291">
        <f>_xlfn.XLOOKUP(B291,Use_Code_Ranking!$A$4:$A$23,Use_Code_Ranking!$B$4:$B$23,9999)</f>
        <v>1</v>
      </c>
      <c r="J291">
        <f t="shared" ca="1" si="72"/>
        <v>1</v>
      </c>
      <c r="K291">
        <f t="shared" ca="1" si="73"/>
        <v>1</v>
      </c>
      <c r="L291">
        <f t="shared" ca="1" si="74"/>
        <v>0</v>
      </c>
      <c r="M291">
        <f t="shared" ca="1" si="75"/>
        <v>0</v>
      </c>
      <c r="N291" t="str">
        <f t="shared" ca="1" si="83"/>
        <v/>
      </c>
      <c r="O291" t="str">
        <f t="shared" ca="1" si="84"/>
        <v/>
      </c>
      <c r="P291" t="str">
        <f t="shared" si="76"/>
        <v/>
      </c>
      <c r="Q291" t="str">
        <f t="shared" si="77"/>
        <v/>
      </c>
      <c r="R291" t="str">
        <f t="shared" si="78"/>
        <v/>
      </c>
      <c r="S291" t="str">
        <f t="shared" si="79"/>
        <v/>
      </c>
      <c r="U291" s="2" t="str">
        <f ca="1">IF(ISBLANK($T291),IF(S291="Irrigation","Irrigation",IF(R291="Irrigation","Irrigation",IF(Q291="Domestic","Domestic",IF(P291="Stockwatering","Stockwatering",IF(N291="IRRIGATION_AND_MUNICIPAL","Irrigation and Municipal",IF(O291="IRRIGATION_AND_DOMESTIC","Irrigation and Domestic Municipality",_xlfn.XLOOKUP(J291,Use_Code_Ranking!$B$4:$B$23,Use_Code_Ranking!$A$4:$A$23))))))),$T291)</f>
        <v>Irrigation</v>
      </c>
      <c r="W291" s="23" t="str">
        <f ca="1"/>
        <v>A017263</v>
      </c>
      <c r="X291" s="4" t="str">
        <f t="shared" ca="1" si="85"/>
        <v>Irrigation</v>
      </c>
      <c r="Y291" t="str">
        <f t="shared" ca="1" si="80"/>
        <v>N</v>
      </c>
      <c r="Z291" s="2" t="str">
        <f t="shared" ca="1" si="81"/>
        <v>N</v>
      </c>
      <c r="AA291">
        <f t="shared" ca="1" si="86"/>
        <v>0</v>
      </c>
      <c r="AB291">
        <f t="shared" ca="1" si="86"/>
        <v>0</v>
      </c>
      <c r="AC291">
        <f t="shared" ca="1" si="86"/>
        <v>20</v>
      </c>
      <c r="AD291">
        <f t="shared" ca="1" si="82"/>
        <v>20</v>
      </c>
      <c r="AE291">
        <f t="shared" ca="1" si="82"/>
        <v>10</v>
      </c>
      <c r="AF291">
        <f t="shared" ca="1" si="82"/>
        <v>10</v>
      </c>
      <c r="AG291">
        <f t="shared" ca="1" si="88"/>
        <v>0</v>
      </c>
      <c r="AH291">
        <f t="shared" ca="1" si="87"/>
        <v>0</v>
      </c>
      <c r="AI291">
        <f t="shared" ca="1" si="87"/>
        <v>0</v>
      </c>
      <c r="AJ291">
        <f t="shared" ca="1" si="87"/>
        <v>20</v>
      </c>
      <c r="AK291">
        <f t="shared" ca="1" si="87"/>
        <v>20</v>
      </c>
      <c r="AL291">
        <f t="shared" ca="1" si="87"/>
        <v>0</v>
      </c>
      <c r="AM291" s="4" t="s">
        <v>103</v>
      </c>
      <c r="AZ291">
        <f ca="1">_xlfn.XLOOKUP($X291,Return_flow_table!$A$4:$A$25,Return_flow_table!B$4:B$25)</f>
        <v>0</v>
      </c>
      <c r="BA291">
        <f ca="1">_xlfn.XLOOKUP($X291,Return_flow_table!$A$4:$A$25,Return_flow_table!C$4:C$25)</f>
        <v>0</v>
      </c>
      <c r="BB291">
        <f ca="1">_xlfn.XLOOKUP($X291,Return_flow_table!$A$4:$A$25,Return_flow_table!D$4:D$25)</f>
        <v>20</v>
      </c>
      <c r="BC291">
        <f ca="1">_xlfn.XLOOKUP($X291,Return_flow_table!$A$4:$A$25,Return_flow_table!E$4:E$25)</f>
        <v>20</v>
      </c>
      <c r="BD291">
        <f ca="1">_xlfn.XLOOKUP($X291,Return_flow_table!$A$4:$A$25,Return_flow_table!F$4:F$25)</f>
        <v>10</v>
      </c>
      <c r="BE291">
        <f ca="1">_xlfn.XLOOKUP($X291,Return_flow_table!$A$4:$A$25,Return_flow_table!G$4:G$25)</f>
        <v>10</v>
      </c>
      <c r="BF291">
        <f ca="1">_xlfn.XLOOKUP($X291,Return_flow_table!$A$4:$A$25,Return_flow_table!H$4:H$25)</f>
        <v>0</v>
      </c>
      <c r="BG291">
        <f ca="1">_xlfn.XLOOKUP($X291,Return_flow_table!$A$4:$A$25,Return_flow_table!I$4:I$25)</f>
        <v>0</v>
      </c>
      <c r="BH291">
        <f ca="1">_xlfn.XLOOKUP($X291,Return_flow_table!$A$4:$A$25,Return_flow_table!J$4:J$25)</f>
        <v>0</v>
      </c>
      <c r="BI291">
        <f ca="1">_xlfn.XLOOKUP($X291,Return_flow_table!$A$4:$A$25,Return_flow_table!K$4:K$25)</f>
        <v>20</v>
      </c>
      <c r="BJ291">
        <f ca="1">_xlfn.XLOOKUP($X291,Return_flow_table!$A$4:$A$25,Return_flow_table!L$4:L$25)</f>
        <v>20</v>
      </c>
      <c r="BK291" s="2">
        <f ca="1">_xlfn.XLOOKUP($X291,Return_flow_table!$A$4:$A$25,Return_flow_table!M$4:M$25)</f>
        <v>0</v>
      </c>
    </row>
    <row r="292" spans="1:63" x14ac:dyDescent="0.3">
      <c r="A292" t="s">
        <v>492</v>
      </c>
      <c r="B292" t="s">
        <v>98</v>
      </c>
      <c r="C292" t="s">
        <v>99</v>
      </c>
      <c r="D292">
        <v>252.7</v>
      </c>
      <c r="E292" t="s">
        <v>100</v>
      </c>
      <c r="F292" t="s">
        <v>100</v>
      </c>
      <c r="G292" t="s">
        <v>276</v>
      </c>
      <c r="H292" s="41" t="s">
        <v>124</v>
      </c>
      <c r="I292">
        <f>_xlfn.XLOOKUP(B292,Use_Code_Ranking!$A$4:$A$23,Use_Code_Ranking!$B$4:$B$23,9999)</f>
        <v>1</v>
      </c>
      <c r="J292">
        <f t="shared" ca="1" si="72"/>
        <v>1</v>
      </c>
      <c r="K292">
        <f t="shared" ca="1" si="73"/>
        <v>1</v>
      </c>
      <c r="L292">
        <f t="shared" ca="1" si="74"/>
        <v>0</v>
      </c>
      <c r="M292">
        <f t="shared" ca="1" si="75"/>
        <v>0</v>
      </c>
      <c r="N292" t="str">
        <f t="shared" ca="1" si="83"/>
        <v/>
      </c>
      <c r="O292" t="str">
        <f t="shared" ca="1" si="84"/>
        <v/>
      </c>
      <c r="P292" t="str">
        <f t="shared" si="76"/>
        <v/>
      </c>
      <c r="Q292" t="str">
        <f t="shared" si="77"/>
        <v/>
      </c>
      <c r="R292" t="str">
        <f t="shared" si="78"/>
        <v/>
      </c>
      <c r="S292" t="str">
        <f t="shared" si="79"/>
        <v/>
      </c>
      <c r="U292" s="2" t="str">
        <f ca="1">IF(ISBLANK($T292),IF(S292="Irrigation","Irrigation",IF(R292="Irrigation","Irrigation",IF(Q292="Domestic","Domestic",IF(P292="Stockwatering","Stockwatering",IF(N292="IRRIGATION_AND_MUNICIPAL","Irrigation and Municipal",IF(O292="IRRIGATION_AND_DOMESTIC","Irrigation and Domestic Municipality",_xlfn.XLOOKUP(J292,Use_Code_Ranking!$B$4:$B$23,Use_Code_Ranking!$A$4:$A$23))))))),$T292)</f>
        <v>Irrigation</v>
      </c>
      <c r="W292" s="23" t="str">
        <f ca="1"/>
        <v>A017271</v>
      </c>
      <c r="X292" s="4" t="str">
        <f t="shared" ca="1" si="85"/>
        <v>Irrigation</v>
      </c>
      <c r="Y292" t="str">
        <f t="shared" ca="1" si="80"/>
        <v>N</v>
      </c>
      <c r="Z292" s="2" t="str">
        <f t="shared" ca="1" si="81"/>
        <v>N</v>
      </c>
      <c r="AA292">
        <f t="shared" ca="1" si="86"/>
        <v>0</v>
      </c>
      <c r="AB292">
        <f t="shared" ca="1" si="86"/>
        <v>0</v>
      </c>
      <c r="AC292">
        <f t="shared" ca="1" si="86"/>
        <v>20</v>
      </c>
      <c r="AD292">
        <f t="shared" ca="1" si="82"/>
        <v>20</v>
      </c>
      <c r="AE292">
        <f t="shared" ca="1" si="82"/>
        <v>10</v>
      </c>
      <c r="AF292">
        <f t="shared" ca="1" si="82"/>
        <v>10</v>
      </c>
      <c r="AG292">
        <f t="shared" ca="1" si="88"/>
        <v>0</v>
      </c>
      <c r="AH292">
        <f t="shared" ca="1" si="87"/>
        <v>0</v>
      </c>
      <c r="AI292">
        <f t="shared" ca="1" si="87"/>
        <v>0</v>
      </c>
      <c r="AJ292">
        <f t="shared" ca="1" si="87"/>
        <v>20</v>
      </c>
      <c r="AK292">
        <f t="shared" ca="1" si="87"/>
        <v>20</v>
      </c>
      <c r="AL292">
        <f t="shared" ca="1" si="87"/>
        <v>0</v>
      </c>
      <c r="AM292" s="4" t="s">
        <v>103</v>
      </c>
      <c r="AZ292">
        <f ca="1">_xlfn.XLOOKUP($X292,Return_flow_table!$A$4:$A$25,Return_flow_table!B$4:B$25)</f>
        <v>0</v>
      </c>
      <c r="BA292">
        <f ca="1">_xlfn.XLOOKUP($X292,Return_flow_table!$A$4:$A$25,Return_flow_table!C$4:C$25)</f>
        <v>0</v>
      </c>
      <c r="BB292">
        <f ca="1">_xlfn.XLOOKUP($X292,Return_flow_table!$A$4:$A$25,Return_flow_table!D$4:D$25)</f>
        <v>20</v>
      </c>
      <c r="BC292">
        <f ca="1">_xlfn.XLOOKUP($X292,Return_flow_table!$A$4:$A$25,Return_flow_table!E$4:E$25)</f>
        <v>20</v>
      </c>
      <c r="BD292">
        <f ca="1">_xlfn.XLOOKUP($X292,Return_flow_table!$A$4:$A$25,Return_flow_table!F$4:F$25)</f>
        <v>10</v>
      </c>
      <c r="BE292">
        <f ca="1">_xlfn.XLOOKUP($X292,Return_flow_table!$A$4:$A$25,Return_flow_table!G$4:G$25)</f>
        <v>10</v>
      </c>
      <c r="BF292">
        <f ca="1">_xlfn.XLOOKUP($X292,Return_flow_table!$A$4:$A$25,Return_flow_table!H$4:H$25)</f>
        <v>0</v>
      </c>
      <c r="BG292">
        <f ca="1">_xlfn.XLOOKUP($X292,Return_flow_table!$A$4:$A$25,Return_flow_table!I$4:I$25)</f>
        <v>0</v>
      </c>
      <c r="BH292">
        <f ca="1">_xlfn.XLOOKUP($X292,Return_flow_table!$A$4:$A$25,Return_flow_table!J$4:J$25)</f>
        <v>0</v>
      </c>
      <c r="BI292">
        <f ca="1">_xlfn.XLOOKUP($X292,Return_flow_table!$A$4:$A$25,Return_flow_table!K$4:K$25)</f>
        <v>20</v>
      </c>
      <c r="BJ292">
        <f ca="1">_xlfn.XLOOKUP($X292,Return_flow_table!$A$4:$A$25,Return_flow_table!L$4:L$25)</f>
        <v>20</v>
      </c>
      <c r="BK292" s="2">
        <f ca="1">_xlfn.XLOOKUP($X292,Return_flow_table!$A$4:$A$25,Return_flow_table!M$4:M$25)</f>
        <v>0</v>
      </c>
    </row>
    <row r="293" spans="1:63" x14ac:dyDescent="0.3">
      <c r="A293" t="s">
        <v>493</v>
      </c>
      <c r="B293" t="s">
        <v>98</v>
      </c>
      <c r="C293" t="s">
        <v>99</v>
      </c>
      <c r="D293">
        <v>24.4</v>
      </c>
      <c r="E293" t="s">
        <v>100</v>
      </c>
      <c r="F293" t="s">
        <v>100</v>
      </c>
      <c r="G293" t="s">
        <v>494</v>
      </c>
      <c r="H293" s="41" t="s">
        <v>106</v>
      </c>
      <c r="I293">
        <f>_xlfn.XLOOKUP(B293,Use_Code_Ranking!$A$4:$A$23,Use_Code_Ranking!$B$4:$B$23,9999)</f>
        <v>1</v>
      </c>
      <c r="J293">
        <f t="shared" ca="1" si="72"/>
        <v>1</v>
      </c>
      <c r="K293">
        <f t="shared" ca="1" si="73"/>
        <v>1</v>
      </c>
      <c r="L293">
        <f t="shared" ca="1" si="74"/>
        <v>0</v>
      </c>
      <c r="M293">
        <f t="shared" ca="1" si="75"/>
        <v>0</v>
      </c>
      <c r="N293" t="str">
        <f t="shared" ca="1" si="83"/>
        <v/>
      </c>
      <c r="O293" t="str">
        <f t="shared" ca="1" si="84"/>
        <v/>
      </c>
      <c r="P293" t="str">
        <f t="shared" si="76"/>
        <v/>
      </c>
      <c r="Q293" t="str">
        <f t="shared" si="77"/>
        <v/>
      </c>
      <c r="R293" t="str">
        <f t="shared" si="78"/>
        <v/>
      </c>
      <c r="S293" t="str">
        <f t="shared" si="79"/>
        <v/>
      </c>
      <c r="U293" s="2" t="str">
        <f ca="1">IF(ISBLANK($T293),IF(S293="Irrigation","Irrigation",IF(R293="Irrigation","Irrigation",IF(Q293="Domestic","Domestic",IF(P293="Stockwatering","Stockwatering",IF(N293="IRRIGATION_AND_MUNICIPAL","Irrigation and Municipal",IF(O293="IRRIGATION_AND_DOMESTIC","Irrigation and Domestic Municipality",_xlfn.XLOOKUP(J293,Use_Code_Ranking!$B$4:$B$23,Use_Code_Ranking!$A$4:$A$23))))))),$T293)</f>
        <v>Irrigation</v>
      </c>
      <c r="W293" s="23" t="str">
        <f ca="1"/>
        <v>A017366</v>
      </c>
      <c r="X293" s="4" t="str">
        <f t="shared" ca="1" si="85"/>
        <v>Irrigation</v>
      </c>
      <c r="Y293" t="str">
        <f t="shared" ca="1" si="80"/>
        <v>N</v>
      </c>
      <c r="Z293" s="2" t="str">
        <f t="shared" ca="1" si="81"/>
        <v>N</v>
      </c>
      <c r="AA293">
        <f t="shared" ca="1" si="86"/>
        <v>0</v>
      </c>
      <c r="AB293">
        <f t="shared" ca="1" si="86"/>
        <v>0</v>
      </c>
      <c r="AC293">
        <f t="shared" ca="1" si="86"/>
        <v>20</v>
      </c>
      <c r="AD293">
        <f t="shared" ca="1" si="82"/>
        <v>20</v>
      </c>
      <c r="AE293">
        <f t="shared" ca="1" si="82"/>
        <v>10</v>
      </c>
      <c r="AF293">
        <f t="shared" ca="1" si="82"/>
        <v>10</v>
      </c>
      <c r="AG293">
        <f t="shared" ca="1" si="88"/>
        <v>0</v>
      </c>
      <c r="AH293">
        <f t="shared" ca="1" si="87"/>
        <v>0</v>
      </c>
      <c r="AI293">
        <f t="shared" ca="1" si="87"/>
        <v>0</v>
      </c>
      <c r="AJ293">
        <f t="shared" ca="1" si="87"/>
        <v>20</v>
      </c>
      <c r="AK293">
        <f t="shared" ca="1" si="87"/>
        <v>20</v>
      </c>
      <c r="AL293">
        <f t="shared" ca="1" si="87"/>
        <v>0</v>
      </c>
      <c r="AM293" s="4" t="s">
        <v>103</v>
      </c>
      <c r="AZ293">
        <f ca="1">_xlfn.XLOOKUP($X293,Return_flow_table!$A$4:$A$25,Return_flow_table!B$4:B$25)</f>
        <v>0</v>
      </c>
      <c r="BA293">
        <f ca="1">_xlfn.XLOOKUP($X293,Return_flow_table!$A$4:$A$25,Return_flow_table!C$4:C$25)</f>
        <v>0</v>
      </c>
      <c r="BB293">
        <f ca="1">_xlfn.XLOOKUP($X293,Return_flow_table!$A$4:$A$25,Return_flow_table!D$4:D$25)</f>
        <v>20</v>
      </c>
      <c r="BC293">
        <f ca="1">_xlfn.XLOOKUP($X293,Return_flow_table!$A$4:$A$25,Return_flow_table!E$4:E$25)</f>
        <v>20</v>
      </c>
      <c r="BD293">
        <f ca="1">_xlfn.XLOOKUP($X293,Return_flow_table!$A$4:$A$25,Return_flow_table!F$4:F$25)</f>
        <v>10</v>
      </c>
      <c r="BE293">
        <f ca="1">_xlfn.XLOOKUP($X293,Return_flow_table!$A$4:$A$25,Return_flow_table!G$4:G$25)</f>
        <v>10</v>
      </c>
      <c r="BF293">
        <f ca="1">_xlfn.XLOOKUP($X293,Return_flow_table!$A$4:$A$25,Return_flow_table!H$4:H$25)</f>
        <v>0</v>
      </c>
      <c r="BG293">
        <f ca="1">_xlfn.XLOOKUP($X293,Return_flow_table!$A$4:$A$25,Return_flow_table!I$4:I$25)</f>
        <v>0</v>
      </c>
      <c r="BH293">
        <f ca="1">_xlfn.XLOOKUP($X293,Return_flow_table!$A$4:$A$25,Return_flow_table!J$4:J$25)</f>
        <v>0</v>
      </c>
      <c r="BI293">
        <f ca="1">_xlfn.XLOOKUP($X293,Return_flow_table!$A$4:$A$25,Return_flow_table!K$4:K$25)</f>
        <v>20</v>
      </c>
      <c r="BJ293">
        <f ca="1">_xlfn.XLOOKUP($X293,Return_flow_table!$A$4:$A$25,Return_flow_table!L$4:L$25)</f>
        <v>20</v>
      </c>
      <c r="BK293" s="2">
        <f ca="1">_xlfn.XLOOKUP($X293,Return_flow_table!$A$4:$A$25,Return_flow_table!M$4:M$25)</f>
        <v>0</v>
      </c>
    </row>
    <row r="294" spans="1:63" x14ac:dyDescent="0.3">
      <c r="A294" t="s">
        <v>495</v>
      </c>
      <c r="B294" t="s">
        <v>98</v>
      </c>
      <c r="C294" t="s">
        <v>99</v>
      </c>
      <c r="D294">
        <v>36.700000000000003</v>
      </c>
      <c r="E294" t="s">
        <v>100</v>
      </c>
      <c r="F294" t="s">
        <v>100</v>
      </c>
      <c r="G294" t="s">
        <v>280</v>
      </c>
      <c r="H294" s="41" t="s">
        <v>106</v>
      </c>
      <c r="I294">
        <f>_xlfn.XLOOKUP(B294,Use_Code_Ranking!$A$4:$A$23,Use_Code_Ranking!$B$4:$B$23,9999)</f>
        <v>1</v>
      </c>
      <c r="J294">
        <f t="shared" ca="1" si="72"/>
        <v>1</v>
      </c>
      <c r="K294">
        <f t="shared" ca="1" si="73"/>
        <v>1</v>
      </c>
      <c r="L294">
        <f t="shared" ca="1" si="74"/>
        <v>0</v>
      </c>
      <c r="M294">
        <f t="shared" ca="1" si="75"/>
        <v>0</v>
      </c>
      <c r="N294" t="str">
        <f t="shared" ca="1" si="83"/>
        <v/>
      </c>
      <c r="O294" t="str">
        <f t="shared" ca="1" si="84"/>
        <v/>
      </c>
      <c r="P294" t="str">
        <f t="shared" si="76"/>
        <v/>
      </c>
      <c r="Q294" t="str">
        <f t="shared" si="77"/>
        <v/>
      </c>
      <c r="R294" t="str">
        <f t="shared" si="78"/>
        <v/>
      </c>
      <c r="S294" t="str">
        <f t="shared" si="79"/>
        <v/>
      </c>
      <c r="U294" s="2" t="str">
        <f ca="1">IF(ISBLANK($T294),IF(S294="Irrigation","Irrigation",IF(R294="Irrigation","Irrigation",IF(Q294="Domestic","Domestic",IF(P294="Stockwatering","Stockwatering",IF(N294="IRRIGATION_AND_MUNICIPAL","Irrigation and Municipal",IF(O294="IRRIGATION_AND_DOMESTIC","Irrigation and Domestic Municipality",_xlfn.XLOOKUP(J294,Use_Code_Ranking!$B$4:$B$23,Use_Code_Ranking!$A$4:$A$23))))))),$T294)</f>
        <v>Irrigation</v>
      </c>
      <c r="W294" s="23" t="str">
        <f ca="1"/>
        <v>A017477</v>
      </c>
      <c r="X294" s="4" t="str">
        <f t="shared" ca="1" si="85"/>
        <v>Irrigation</v>
      </c>
      <c r="Y294" t="str">
        <f t="shared" ca="1" si="80"/>
        <v>N</v>
      </c>
      <c r="Z294" s="2" t="str">
        <f t="shared" ca="1" si="81"/>
        <v>N</v>
      </c>
      <c r="AA294">
        <f t="shared" ca="1" si="86"/>
        <v>0</v>
      </c>
      <c r="AB294">
        <f t="shared" ca="1" si="86"/>
        <v>0</v>
      </c>
      <c r="AC294">
        <f t="shared" ca="1" si="86"/>
        <v>20</v>
      </c>
      <c r="AD294">
        <f t="shared" ca="1" si="82"/>
        <v>20</v>
      </c>
      <c r="AE294">
        <f t="shared" ca="1" si="82"/>
        <v>10</v>
      </c>
      <c r="AF294">
        <f t="shared" ca="1" si="82"/>
        <v>10</v>
      </c>
      <c r="AG294">
        <f t="shared" ca="1" si="88"/>
        <v>0</v>
      </c>
      <c r="AH294">
        <f t="shared" ca="1" si="87"/>
        <v>0</v>
      </c>
      <c r="AI294">
        <f t="shared" ca="1" si="87"/>
        <v>0</v>
      </c>
      <c r="AJ294">
        <f t="shared" ca="1" si="87"/>
        <v>20</v>
      </c>
      <c r="AK294">
        <f t="shared" ca="1" si="87"/>
        <v>20</v>
      </c>
      <c r="AL294">
        <f t="shared" ca="1" si="87"/>
        <v>0</v>
      </c>
      <c r="AM294" s="4" t="s">
        <v>103</v>
      </c>
      <c r="AZ294">
        <f ca="1">_xlfn.XLOOKUP($X294,Return_flow_table!$A$4:$A$25,Return_flow_table!B$4:B$25)</f>
        <v>0</v>
      </c>
      <c r="BA294">
        <f ca="1">_xlfn.XLOOKUP($X294,Return_flow_table!$A$4:$A$25,Return_flow_table!C$4:C$25)</f>
        <v>0</v>
      </c>
      <c r="BB294">
        <f ca="1">_xlfn.XLOOKUP($X294,Return_flow_table!$A$4:$A$25,Return_flow_table!D$4:D$25)</f>
        <v>20</v>
      </c>
      <c r="BC294">
        <f ca="1">_xlfn.XLOOKUP($X294,Return_flow_table!$A$4:$A$25,Return_flow_table!E$4:E$25)</f>
        <v>20</v>
      </c>
      <c r="BD294">
        <f ca="1">_xlfn.XLOOKUP($X294,Return_flow_table!$A$4:$A$25,Return_flow_table!F$4:F$25)</f>
        <v>10</v>
      </c>
      <c r="BE294">
        <f ca="1">_xlfn.XLOOKUP($X294,Return_flow_table!$A$4:$A$25,Return_flow_table!G$4:G$25)</f>
        <v>10</v>
      </c>
      <c r="BF294">
        <f ca="1">_xlfn.XLOOKUP($X294,Return_flow_table!$A$4:$A$25,Return_flow_table!H$4:H$25)</f>
        <v>0</v>
      </c>
      <c r="BG294">
        <f ca="1">_xlfn.XLOOKUP($X294,Return_flow_table!$A$4:$A$25,Return_flow_table!I$4:I$25)</f>
        <v>0</v>
      </c>
      <c r="BH294">
        <f ca="1">_xlfn.XLOOKUP($X294,Return_flow_table!$A$4:$A$25,Return_flow_table!J$4:J$25)</f>
        <v>0</v>
      </c>
      <c r="BI294">
        <f ca="1">_xlfn.XLOOKUP($X294,Return_flow_table!$A$4:$A$25,Return_flow_table!K$4:K$25)</f>
        <v>20</v>
      </c>
      <c r="BJ294">
        <f ca="1">_xlfn.XLOOKUP($X294,Return_flow_table!$A$4:$A$25,Return_flow_table!L$4:L$25)</f>
        <v>20</v>
      </c>
      <c r="BK294" s="2">
        <f ca="1">_xlfn.XLOOKUP($X294,Return_flow_table!$A$4:$A$25,Return_flow_table!M$4:M$25)</f>
        <v>0</v>
      </c>
    </row>
    <row r="295" spans="1:63" x14ac:dyDescent="0.3">
      <c r="A295" t="s">
        <v>496</v>
      </c>
      <c r="B295" t="s">
        <v>98</v>
      </c>
      <c r="C295" t="s">
        <v>99</v>
      </c>
      <c r="D295">
        <v>20</v>
      </c>
      <c r="E295" t="s">
        <v>100</v>
      </c>
      <c r="F295" t="s">
        <v>100</v>
      </c>
      <c r="G295" t="s">
        <v>497</v>
      </c>
      <c r="H295" s="41" t="s">
        <v>124</v>
      </c>
      <c r="I295">
        <f>_xlfn.XLOOKUP(B295,Use_Code_Ranking!$A$4:$A$23,Use_Code_Ranking!$B$4:$B$23,9999)</f>
        <v>1</v>
      </c>
      <c r="J295">
        <f t="shared" ca="1" si="72"/>
        <v>1</v>
      </c>
      <c r="K295">
        <f t="shared" ca="1" si="73"/>
        <v>1</v>
      </c>
      <c r="L295">
        <f t="shared" ca="1" si="74"/>
        <v>0</v>
      </c>
      <c r="M295">
        <f t="shared" ca="1" si="75"/>
        <v>0</v>
      </c>
      <c r="N295" t="str">
        <f t="shared" ca="1" si="83"/>
        <v/>
      </c>
      <c r="O295" t="str">
        <f t="shared" ca="1" si="84"/>
        <v/>
      </c>
      <c r="P295" t="str">
        <f t="shared" si="76"/>
        <v/>
      </c>
      <c r="Q295" t="str">
        <f t="shared" si="77"/>
        <v/>
      </c>
      <c r="R295" t="str">
        <f t="shared" si="78"/>
        <v/>
      </c>
      <c r="S295" t="str">
        <f t="shared" si="79"/>
        <v/>
      </c>
      <c r="U295" s="2" t="str">
        <f ca="1">IF(ISBLANK($T295),IF(S295="Irrigation","Irrigation",IF(R295="Irrigation","Irrigation",IF(Q295="Domestic","Domestic",IF(P295="Stockwatering","Stockwatering",IF(N295="IRRIGATION_AND_MUNICIPAL","Irrigation and Municipal",IF(O295="IRRIGATION_AND_DOMESTIC","Irrigation and Domestic Municipality",_xlfn.XLOOKUP(J295,Use_Code_Ranking!$B$4:$B$23,Use_Code_Ranking!$A$4:$A$23))))))),$T295)</f>
        <v>Irrigation</v>
      </c>
      <c r="W295" s="23" t="str">
        <f ca="1"/>
        <v>A017479</v>
      </c>
      <c r="X295" s="4" t="str">
        <f t="shared" ca="1" si="85"/>
        <v>Irrigation</v>
      </c>
      <c r="Y295" t="str">
        <f t="shared" ca="1" si="80"/>
        <v>N</v>
      </c>
      <c r="Z295" s="2" t="str">
        <f t="shared" ca="1" si="81"/>
        <v>N</v>
      </c>
      <c r="AA295">
        <f t="shared" ca="1" si="86"/>
        <v>0</v>
      </c>
      <c r="AB295">
        <f t="shared" ca="1" si="86"/>
        <v>0</v>
      </c>
      <c r="AC295">
        <f t="shared" ca="1" si="86"/>
        <v>20</v>
      </c>
      <c r="AD295">
        <f t="shared" ca="1" si="82"/>
        <v>20</v>
      </c>
      <c r="AE295">
        <f t="shared" ca="1" si="82"/>
        <v>10</v>
      </c>
      <c r="AF295">
        <f t="shared" ca="1" si="82"/>
        <v>10</v>
      </c>
      <c r="AG295">
        <f t="shared" ca="1" si="88"/>
        <v>0</v>
      </c>
      <c r="AH295">
        <f t="shared" ca="1" si="87"/>
        <v>0</v>
      </c>
      <c r="AI295">
        <f t="shared" ca="1" si="87"/>
        <v>0</v>
      </c>
      <c r="AJ295">
        <f t="shared" ca="1" si="87"/>
        <v>20</v>
      </c>
      <c r="AK295">
        <f t="shared" ca="1" si="87"/>
        <v>20</v>
      </c>
      <c r="AL295">
        <f t="shared" ca="1" si="87"/>
        <v>0</v>
      </c>
      <c r="AM295" s="4" t="s">
        <v>103</v>
      </c>
      <c r="AZ295">
        <f ca="1">_xlfn.XLOOKUP($X295,Return_flow_table!$A$4:$A$25,Return_flow_table!B$4:B$25)</f>
        <v>0</v>
      </c>
      <c r="BA295">
        <f ca="1">_xlfn.XLOOKUP($X295,Return_flow_table!$A$4:$A$25,Return_flow_table!C$4:C$25)</f>
        <v>0</v>
      </c>
      <c r="BB295">
        <f ca="1">_xlfn.XLOOKUP($X295,Return_flow_table!$A$4:$A$25,Return_flow_table!D$4:D$25)</f>
        <v>20</v>
      </c>
      <c r="BC295">
        <f ca="1">_xlfn.XLOOKUP($X295,Return_flow_table!$A$4:$A$25,Return_flow_table!E$4:E$25)</f>
        <v>20</v>
      </c>
      <c r="BD295">
        <f ca="1">_xlfn.XLOOKUP($X295,Return_flow_table!$A$4:$A$25,Return_flow_table!F$4:F$25)</f>
        <v>10</v>
      </c>
      <c r="BE295">
        <f ca="1">_xlfn.XLOOKUP($X295,Return_flow_table!$A$4:$A$25,Return_flow_table!G$4:G$25)</f>
        <v>10</v>
      </c>
      <c r="BF295">
        <f ca="1">_xlfn.XLOOKUP($X295,Return_flow_table!$A$4:$A$25,Return_flow_table!H$4:H$25)</f>
        <v>0</v>
      </c>
      <c r="BG295">
        <f ca="1">_xlfn.XLOOKUP($X295,Return_flow_table!$A$4:$A$25,Return_flow_table!I$4:I$25)</f>
        <v>0</v>
      </c>
      <c r="BH295">
        <f ca="1">_xlfn.XLOOKUP($X295,Return_flow_table!$A$4:$A$25,Return_flow_table!J$4:J$25)</f>
        <v>0</v>
      </c>
      <c r="BI295">
        <f ca="1">_xlfn.XLOOKUP($X295,Return_flow_table!$A$4:$A$25,Return_flow_table!K$4:K$25)</f>
        <v>20</v>
      </c>
      <c r="BJ295">
        <f ca="1">_xlfn.XLOOKUP($X295,Return_flow_table!$A$4:$A$25,Return_flow_table!L$4:L$25)</f>
        <v>20</v>
      </c>
      <c r="BK295" s="2">
        <f ca="1">_xlfn.XLOOKUP($X295,Return_flow_table!$A$4:$A$25,Return_flow_table!M$4:M$25)</f>
        <v>0</v>
      </c>
    </row>
    <row r="296" spans="1:63" x14ac:dyDescent="0.3">
      <c r="A296" t="s">
        <v>498</v>
      </c>
      <c r="B296" t="s">
        <v>98</v>
      </c>
      <c r="C296" t="s">
        <v>99</v>
      </c>
      <c r="D296">
        <v>97</v>
      </c>
      <c r="E296" t="s">
        <v>100</v>
      </c>
      <c r="F296" t="s">
        <v>100</v>
      </c>
      <c r="G296" t="s">
        <v>499</v>
      </c>
      <c r="H296" s="41" t="s">
        <v>102</v>
      </c>
      <c r="I296">
        <f>_xlfn.XLOOKUP(B296,Use_Code_Ranking!$A$4:$A$23,Use_Code_Ranking!$B$4:$B$23,9999)</f>
        <v>1</v>
      </c>
      <c r="J296">
        <f t="shared" ca="1" si="72"/>
        <v>1</v>
      </c>
      <c r="K296">
        <f t="shared" ca="1" si="73"/>
        <v>1</v>
      </c>
      <c r="L296">
        <f t="shared" ca="1" si="74"/>
        <v>0</v>
      </c>
      <c r="M296">
        <f t="shared" ca="1" si="75"/>
        <v>0</v>
      </c>
      <c r="N296" t="str">
        <f t="shared" ca="1" si="83"/>
        <v/>
      </c>
      <c r="O296" t="str">
        <f t="shared" ca="1" si="84"/>
        <v/>
      </c>
      <c r="P296" t="str">
        <f t="shared" si="76"/>
        <v/>
      </c>
      <c r="Q296" t="str">
        <f t="shared" si="77"/>
        <v/>
      </c>
      <c r="R296" t="str">
        <f t="shared" si="78"/>
        <v/>
      </c>
      <c r="S296" t="str">
        <f t="shared" si="79"/>
        <v/>
      </c>
      <c r="U296" s="2" t="str">
        <f ca="1">IF(ISBLANK($T296),IF(S296="Irrigation","Irrigation",IF(R296="Irrigation","Irrigation",IF(Q296="Domestic","Domestic",IF(P296="Stockwatering","Stockwatering",IF(N296="IRRIGATION_AND_MUNICIPAL","Irrigation and Municipal",IF(O296="IRRIGATION_AND_DOMESTIC","Irrigation and Domestic Municipality",_xlfn.XLOOKUP(J296,Use_Code_Ranking!$B$4:$B$23,Use_Code_Ranking!$A$4:$A$23))))))),$T296)</f>
        <v>Irrigation</v>
      </c>
      <c r="W296" s="23" t="str">
        <f ca="1"/>
        <v>A017508</v>
      </c>
      <c r="X296" s="4" t="str">
        <f t="shared" ca="1" si="85"/>
        <v>Irrigation</v>
      </c>
      <c r="Y296" t="str">
        <f t="shared" ca="1" si="80"/>
        <v>N</v>
      </c>
      <c r="Z296" s="2" t="str">
        <f t="shared" ca="1" si="81"/>
        <v>N</v>
      </c>
      <c r="AA296">
        <f t="shared" ca="1" si="86"/>
        <v>0</v>
      </c>
      <c r="AB296">
        <f t="shared" ca="1" si="86"/>
        <v>0</v>
      </c>
      <c r="AC296">
        <f t="shared" ca="1" si="86"/>
        <v>20</v>
      </c>
      <c r="AD296">
        <f t="shared" ca="1" si="82"/>
        <v>20</v>
      </c>
      <c r="AE296">
        <f t="shared" ca="1" si="82"/>
        <v>10</v>
      </c>
      <c r="AF296">
        <f t="shared" ca="1" si="82"/>
        <v>10</v>
      </c>
      <c r="AG296">
        <f t="shared" ca="1" si="88"/>
        <v>0</v>
      </c>
      <c r="AH296">
        <f t="shared" ca="1" si="87"/>
        <v>0</v>
      </c>
      <c r="AI296">
        <f t="shared" ca="1" si="87"/>
        <v>0</v>
      </c>
      <c r="AJ296">
        <f t="shared" ca="1" si="87"/>
        <v>20</v>
      </c>
      <c r="AK296">
        <f t="shared" ca="1" si="87"/>
        <v>20</v>
      </c>
      <c r="AL296">
        <f t="shared" ca="1" si="87"/>
        <v>0</v>
      </c>
      <c r="AM296" s="4" t="s">
        <v>103</v>
      </c>
      <c r="AZ296">
        <f ca="1">_xlfn.XLOOKUP($X296,Return_flow_table!$A$4:$A$25,Return_flow_table!B$4:B$25)</f>
        <v>0</v>
      </c>
      <c r="BA296">
        <f ca="1">_xlfn.XLOOKUP($X296,Return_flow_table!$A$4:$A$25,Return_flow_table!C$4:C$25)</f>
        <v>0</v>
      </c>
      <c r="BB296">
        <f ca="1">_xlfn.XLOOKUP($X296,Return_flow_table!$A$4:$A$25,Return_flow_table!D$4:D$25)</f>
        <v>20</v>
      </c>
      <c r="BC296">
        <f ca="1">_xlfn.XLOOKUP($X296,Return_flow_table!$A$4:$A$25,Return_flow_table!E$4:E$25)</f>
        <v>20</v>
      </c>
      <c r="BD296">
        <f ca="1">_xlfn.XLOOKUP($X296,Return_flow_table!$A$4:$A$25,Return_flow_table!F$4:F$25)</f>
        <v>10</v>
      </c>
      <c r="BE296">
        <f ca="1">_xlfn.XLOOKUP($X296,Return_flow_table!$A$4:$A$25,Return_flow_table!G$4:G$25)</f>
        <v>10</v>
      </c>
      <c r="BF296">
        <f ca="1">_xlfn.XLOOKUP($X296,Return_flow_table!$A$4:$A$25,Return_flow_table!H$4:H$25)</f>
        <v>0</v>
      </c>
      <c r="BG296">
        <f ca="1">_xlfn.XLOOKUP($X296,Return_flow_table!$A$4:$A$25,Return_flow_table!I$4:I$25)</f>
        <v>0</v>
      </c>
      <c r="BH296">
        <f ca="1">_xlfn.XLOOKUP($X296,Return_flow_table!$A$4:$A$25,Return_flow_table!J$4:J$25)</f>
        <v>0</v>
      </c>
      <c r="BI296">
        <f ca="1">_xlfn.XLOOKUP($X296,Return_flow_table!$A$4:$A$25,Return_flow_table!K$4:K$25)</f>
        <v>20</v>
      </c>
      <c r="BJ296">
        <f ca="1">_xlfn.XLOOKUP($X296,Return_flow_table!$A$4:$A$25,Return_flow_table!L$4:L$25)</f>
        <v>20</v>
      </c>
      <c r="BK296" s="2">
        <f ca="1">_xlfn.XLOOKUP($X296,Return_flow_table!$A$4:$A$25,Return_flow_table!M$4:M$25)</f>
        <v>0</v>
      </c>
    </row>
    <row r="297" spans="1:63" x14ac:dyDescent="0.3">
      <c r="A297" t="s">
        <v>498</v>
      </c>
      <c r="B297" t="s">
        <v>154</v>
      </c>
      <c r="C297" t="s">
        <v>99</v>
      </c>
      <c r="D297">
        <v>97</v>
      </c>
      <c r="E297" t="s">
        <v>100</v>
      </c>
      <c r="F297" t="s">
        <v>100</v>
      </c>
      <c r="G297" t="s">
        <v>499</v>
      </c>
      <c r="H297" s="41" t="s">
        <v>102</v>
      </c>
      <c r="I297">
        <f>_xlfn.XLOOKUP(B297,Use_Code_Ranking!$A$4:$A$23,Use_Code_Ranking!$B$4:$B$23,9999)</f>
        <v>5</v>
      </c>
      <c r="J297">
        <f t="shared" ca="1" si="72"/>
        <v>1</v>
      </c>
      <c r="K297">
        <f t="shared" ca="1" si="73"/>
        <v>1</v>
      </c>
      <c r="L297">
        <f t="shared" ca="1" si="74"/>
        <v>0</v>
      </c>
      <c r="M297">
        <f t="shared" ca="1" si="75"/>
        <v>0</v>
      </c>
      <c r="N297" t="str">
        <f t="shared" ca="1" si="83"/>
        <v/>
      </c>
      <c r="O297" t="str">
        <f t="shared" ca="1" si="84"/>
        <v/>
      </c>
      <c r="P297" t="str">
        <f t="shared" si="76"/>
        <v/>
      </c>
      <c r="Q297" t="str">
        <f t="shared" si="77"/>
        <v/>
      </c>
      <c r="R297" t="str">
        <f t="shared" si="78"/>
        <v/>
      </c>
      <c r="S297" t="str">
        <f t="shared" si="79"/>
        <v/>
      </c>
      <c r="U297" s="2" t="str">
        <f ca="1">IF(ISBLANK($T297),IF(S297="Irrigation","Irrigation",IF(R297="Irrigation","Irrigation",IF(Q297="Domestic","Domestic",IF(P297="Stockwatering","Stockwatering",IF(N297="IRRIGATION_AND_MUNICIPAL","Irrigation and Municipal",IF(O297="IRRIGATION_AND_DOMESTIC","Irrigation and Domestic Municipality",_xlfn.XLOOKUP(J297,Use_Code_Ranking!$B$4:$B$23,Use_Code_Ranking!$A$4:$A$23))))))),$T297)</f>
        <v>Irrigation</v>
      </c>
      <c r="W297" s="23" t="str">
        <f ca="1"/>
        <v>A017551</v>
      </c>
      <c r="X297" s="4" t="str">
        <f t="shared" ca="1" si="85"/>
        <v>Irrigation</v>
      </c>
      <c r="Y297" t="str">
        <f t="shared" ca="1" si="80"/>
        <v>N</v>
      </c>
      <c r="Z297" s="2" t="str">
        <f t="shared" ca="1" si="81"/>
        <v>N</v>
      </c>
      <c r="AA297">
        <f t="shared" ca="1" si="86"/>
        <v>0</v>
      </c>
      <c r="AB297">
        <f t="shared" ca="1" si="86"/>
        <v>0</v>
      </c>
      <c r="AC297">
        <f t="shared" ca="1" si="86"/>
        <v>20</v>
      </c>
      <c r="AD297">
        <f t="shared" ca="1" si="82"/>
        <v>20</v>
      </c>
      <c r="AE297">
        <f t="shared" ca="1" si="82"/>
        <v>10</v>
      </c>
      <c r="AF297">
        <f t="shared" ca="1" si="82"/>
        <v>10</v>
      </c>
      <c r="AG297">
        <f t="shared" ca="1" si="88"/>
        <v>0</v>
      </c>
      <c r="AH297">
        <f t="shared" ca="1" si="87"/>
        <v>0</v>
      </c>
      <c r="AI297">
        <f t="shared" ca="1" si="87"/>
        <v>0</v>
      </c>
      <c r="AJ297">
        <f t="shared" ca="1" si="87"/>
        <v>20</v>
      </c>
      <c r="AK297">
        <f t="shared" ca="1" si="87"/>
        <v>20</v>
      </c>
      <c r="AL297">
        <f t="shared" ca="1" si="87"/>
        <v>0</v>
      </c>
      <c r="AM297" s="4" t="s">
        <v>103</v>
      </c>
      <c r="AZ297">
        <f ca="1">_xlfn.XLOOKUP($X297,Return_flow_table!$A$4:$A$25,Return_flow_table!B$4:B$25)</f>
        <v>0</v>
      </c>
      <c r="BA297">
        <f ca="1">_xlfn.XLOOKUP($X297,Return_flow_table!$A$4:$A$25,Return_flow_table!C$4:C$25)</f>
        <v>0</v>
      </c>
      <c r="BB297">
        <f ca="1">_xlfn.XLOOKUP($X297,Return_flow_table!$A$4:$A$25,Return_flow_table!D$4:D$25)</f>
        <v>20</v>
      </c>
      <c r="BC297">
        <f ca="1">_xlfn.XLOOKUP($X297,Return_flow_table!$A$4:$A$25,Return_flow_table!E$4:E$25)</f>
        <v>20</v>
      </c>
      <c r="BD297">
        <f ca="1">_xlfn.XLOOKUP($X297,Return_flow_table!$A$4:$A$25,Return_flow_table!F$4:F$25)</f>
        <v>10</v>
      </c>
      <c r="BE297">
        <f ca="1">_xlfn.XLOOKUP($X297,Return_flow_table!$A$4:$A$25,Return_flow_table!G$4:G$25)</f>
        <v>10</v>
      </c>
      <c r="BF297">
        <f ca="1">_xlfn.XLOOKUP($X297,Return_flow_table!$A$4:$A$25,Return_flow_table!H$4:H$25)</f>
        <v>0</v>
      </c>
      <c r="BG297">
        <f ca="1">_xlfn.XLOOKUP($X297,Return_flow_table!$A$4:$A$25,Return_flow_table!I$4:I$25)</f>
        <v>0</v>
      </c>
      <c r="BH297">
        <f ca="1">_xlfn.XLOOKUP($X297,Return_flow_table!$A$4:$A$25,Return_flow_table!J$4:J$25)</f>
        <v>0</v>
      </c>
      <c r="BI297">
        <f ca="1">_xlfn.XLOOKUP($X297,Return_flow_table!$A$4:$A$25,Return_flow_table!K$4:K$25)</f>
        <v>20</v>
      </c>
      <c r="BJ297">
        <f ca="1">_xlfn.XLOOKUP($X297,Return_flow_table!$A$4:$A$25,Return_flow_table!L$4:L$25)</f>
        <v>20</v>
      </c>
      <c r="BK297" s="2">
        <f ca="1">_xlfn.XLOOKUP($X297,Return_flow_table!$A$4:$A$25,Return_flow_table!M$4:M$25)</f>
        <v>0</v>
      </c>
    </row>
    <row r="298" spans="1:63" x14ac:dyDescent="0.3">
      <c r="A298" t="s">
        <v>500</v>
      </c>
      <c r="B298" t="s">
        <v>98</v>
      </c>
      <c r="C298" t="s">
        <v>99</v>
      </c>
      <c r="D298">
        <v>133</v>
      </c>
      <c r="E298" t="s">
        <v>100</v>
      </c>
      <c r="F298" t="s">
        <v>100</v>
      </c>
      <c r="G298" t="s">
        <v>501</v>
      </c>
      <c r="H298" s="41" t="s">
        <v>102</v>
      </c>
      <c r="I298">
        <f>_xlfn.XLOOKUP(B298,Use_Code_Ranking!$A$4:$A$23,Use_Code_Ranking!$B$4:$B$23,9999)</f>
        <v>1</v>
      </c>
      <c r="J298">
        <f t="shared" ca="1" si="72"/>
        <v>1</v>
      </c>
      <c r="K298">
        <f t="shared" ca="1" si="73"/>
        <v>1</v>
      </c>
      <c r="L298">
        <f t="shared" ca="1" si="74"/>
        <v>0</v>
      </c>
      <c r="M298">
        <f t="shared" ca="1" si="75"/>
        <v>0</v>
      </c>
      <c r="N298" t="str">
        <f t="shared" ca="1" si="83"/>
        <v/>
      </c>
      <c r="O298" t="str">
        <f t="shared" ca="1" si="84"/>
        <v/>
      </c>
      <c r="P298" t="str">
        <f t="shared" si="76"/>
        <v/>
      </c>
      <c r="Q298" t="str">
        <f t="shared" si="77"/>
        <v/>
      </c>
      <c r="R298" t="str">
        <f t="shared" si="78"/>
        <v/>
      </c>
      <c r="S298" t="str">
        <f t="shared" si="79"/>
        <v/>
      </c>
      <c r="U298" s="2" t="str">
        <f ca="1">IF(ISBLANK($T298),IF(S298="Irrigation","Irrigation",IF(R298="Irrigation","Irrigation",IF(Q298="Domestic","Domestic",IF(P298="Stockwatering","Stockwatering",IF(N298="IRRIGATION_AND_MUNICIPAL","Irrigation and Municipal",IF(O298="IRRIGATION_AND_DOMESTIC","Irrigation and Domestic Municipality",_xlfn.XLOOKUP(J298,Use_Code_Ranking!$B$4:$B$23,Use_Code_Ranking!$A$4:$A$23))))))),$T298)</f>
        <v>Irrigation</v>
      </c>
      <c r="W298" s="23" t="str">
        <f ca="1"/>
        <v>A017587</v>
      </c>
      <c r="X298" s="4" t="str">
        <f t="shared" ca="1" si="85"/>
        <v>Municipal</v>
      </c>
      <c r="Y298" t="str">
        <f t="shared" ca="1" si="80"/>
        <v>N</v>
      </c>
      <c r="Z298" s="2" t="str">
        <f t="shared" ca="1" si="81"/>
        <v>N</v>
      </c>
      <c r="AA298">
        <f t="shared" ca="1" si="86"/>
        <v>0</v>
      </c>
      <c r="AB298">
        <f t="shared" ca="1" si="86"/>
        <v>0</v>
      </c>
      <c r="AC298">
        <f t="shared" ca="1" si="86"/>
        <v>0</v>
      </c>
      <c r="AD298">
        <f t="shared" ca="1" si="82"/>
        <v>0</v>
      </c>
      <c r="AE298">
        <f t="shared" ca="1" si="82"/>
        <v>0</v>
      </c>
      <c r="AF298">
        <f t="shared" ca="1" si="82"/>
        <v>0</v>
      </c>
      <c r="AG298">
        <f t="shared" ca="1" si="88"/>
        <v>0</v>
      </c>
      <c r="AH298">
        <f t="shared" ca="1" si="87"/>
        <v>0</v>
      </c>
      <c r="AI298">
        <f t="shared" ca="1" si="87"/>
        <v>0</v>
      </c>
      <c r="AJ298">
        <f t="shared" ca="1" si="87"/>
        <v>0</v>
      </c>
      <c r="AK298">
        <f t="shared" ca="1" si="87"/>
        <v>0</v>
      </c>
      <c r="AL298">
        <f t="shared" ca="1" si="87"/>
        <v>0</v>
      </c>
      <c r="AM298" s="4" t="s">
        <v>103</v>
      </c>
      <c r="AZ298">
        <f ca="1">_xlfn.XLOOKUP($X298,Return_flow_table!$A$4:$A$25,Return_flow_table!B$4:B$25)</f>
        <v>0</v>
      </c>
      <c r="BA298">
        <f ca="1">_xlfn.XLOOKUP($X298,Return_flow_table!$A$4:$A$25,Return_flow_table!C$4:C$25)</f>
        <v>0</v>
      </c>
      <c r="BB298">
        <f ca="1">_xlfn.XLOOKUP($X298,Return_flow_table!$A$4:$A$25,Return_flow_table!D$4:D$25)</f>
        <v>0</v>
      </c>
      <c r="BC298">
        <f ca="1">_xlfn.XLOOKUP($X298,Return_flow_table!$A$4:$A$25,Return_flow_table!E$4:E$25)</f>
        <v>0</v>
      </c>
      <c r="BD298">
        <f ca="1">_xlfn.XLOOKUP($X298,Return_flow_table!$A$4:$A$25,Return_flow_table!F$4:F$25)</f>
        <v>0</v>
      </c>
      <c r="BE298">
        <f ca="1">_xlfn.XLOOKUP($X298,Return_flow_table!$A$4:$A$25,Return_flow_table!G$4:G$25)</f>
        <v>0</v>
      </c>
      <c r="BF298">
        <f ca="1">_xlfn.XLOOKUP($X298,Return_flow_table!$A$4:$A$25,Return_flow_table!H$4:H$25)</f>
        <v>0</v>
      </c>
      <c r="BG298">
        <f ca="1">_xlfn.XLOOKUP($X298,Return_flow_table!$A$4:$A$25,Return_flow_table!I$4:I$25)</f>
        <v>0</v>
      </c>
      <c r="BH298">
        <f ca="1">_xlfn.XLOOKUP($X298,Return_flow_table!$A$4:$A$25,Return_flow_table!J$4:J$25)</f>
        <v>0</v>
      </c>
      <c r="BI298">
        <f ca="1">_xlfn.XLOOKUP($X298,Return_flow_table!$A$4:$A$25,Return_flow_table!K$4:K$25)</f>
        <v>0</v>
      </c>
      <c r="BJ298">
        <f ca="1">_xlfn.XLOOKUP($X298,Return_flow_table!$A$4:$A$25,Return_flow_table!L$4:L$25)</f>
        <v>0</v>
      </c>
      <c r="BK298" s="2">
        <f ca="1">_xlfn.XLOOKUP($X298,Return_flow_table!$A$4:$A$25,Return_flow_table!M$4:M$25)</f>
        <v>0</v>
      </c>
    </row>
    <row r="299" spans="1:63" x14ac:dyDescent="0.3">
      <c r="A299" t="s">
        <v>502</v>
      </c>
      <c r="B299" t="s">
        <v>98</v>
      </c>
      <c r="C299" t="s">
        <v>99</v>
      </c>
      <c r="D299">
        <v>16.7</v>
      </c>
      <c r="E299" t="s">
        <v>100</v>
      </c>
      <c r="F299" t="s">
        <v>100</v>
      </c>
      <c r="G299" t="s">
        <v>503</v>
      </c>
      <c r="H299" s="41" t="s">
        <v>102</v>
      </c>
      <c r="I299">
        <f>_xlfn.XLOOKUP(B299,Use_Code_Ranking!$A$4:$A$23,Use_Code_Ranking!$B$4:$B$23,9999)</f>
        <v>1</v>
      </c>
      <c r="J299">
        <f t="shared" ca="1" si="72"/>
        <v>1</v>
      </c>
      <c r="K299">
        <f t="shared" ca="1" si="73"/>
        <v>1</v>
      </c>
      <c r="L299">
        <f t="shared" ca="1" si="74"/>
        <v>0</v>
      </c>
      <c r="M299">
        <f t="shared" ca="1" si="75"/>
        <v>0</v>
      </c>
      <c r="N299" t="str">
        <f t="shared" ca="1" si="83"/>
        <v/>
      </c>
      <c r="O299" t="str">
        <f t="shared" ca="1" si="84"/>
        <v/>
      </c>
      <c r="P299" t="str">
        <f t="shared" si="76"/>
        <v/>
      </c>
      <c r="Q299" t="str">
        <f t="shared" si="77"/>
        <v/>
      </c>
      <c r="R299" t="str">
        <f t="shared" si="78"/>
        <v/>
      </c>
      <c r="S299" t="str">
        <f t="shared" si="79"/>
        <v/>
      </c>
      <c r="U299" s="2" t="str">
        <f ca="1">IF(ISBLANK($T299),IF(S299="Irrigation","Irrigation",IF(R299="Irrigation","Irrigation",IF(Q299="Domestic","Domestic",IF(P299="Stockwatering","Stockwatering",IF(N299="IRRIGATION_AND_MUNICIPAL","Irrigation and Municipal",IF(O299="IRRIGATION_AND_DOMESTIC","Irrigation and Domestic Municipality",_xlfn.XLOOKUP(J299,Use_Code_Ranking!$B$4:$B$23,Use_Code_Ranking!$A$4:$A$23))))))),$T299)</f>
        <v>Irrigation</v>
      </c>
      <c r="W299" s="23" t="str">
        <f ca="1"/>
        <v>A017622</v>
      </c>
      <c r="X299" s="4" t="str">
        <f t="shared" ca="1" si="85"/>
        <v>Irrigation</v>
      </c>
      <c r="Y299" t="str">
        <f t="shared" ca="1" si="80"/>
        <v>N</v>
      </c>
      <c r="Z299" s="2" t="str">
        <f t="shared" ca="1" si="81"/>
        <v>N</v>
      </c>
      <c r="AA299">
        <f t="shared" ca="1" si="86"/>
        <v>0</v>
      </c>
      <c r="AB299">
        <f t="shared" ca="1" si="86"/>
        <v>0</v>
      </c>
      <c r="AC299">
        <f t="shared" ca="1" si="86"/>
        <v>20</v>
      </c>
      <c r="AD299">
        <f t="shared" ca="1" si="82"/>
        <v>20</v>
      </c>
      <c r="AE299">
        <f t="shared" ca="1" si="82"/>
        <v>10</v>
      </c>
      <c r="AF299">
        <f t="shared" ca="1" si="82"/>
        <v>10</v>
      </c>
      <c r="AG299">
        <f t="shared" ca="1" si="88"/>
        <v>0</v>
      </c>
      <c r="AH299">
        <f t="shared" ca="1" si="87"/>
        <v>0</v>
      </c>
      <c r="AI299">
        <f t="shared" ca="1" si="87"/>
        <v>0</v>
      </c>
      <c r="AJ299">
        <f t="shared" ca="1" si="87"/>
        <v>20</v>
      </c>
      <c r="AK299">
        <f t="shared" ca="1" si="87"/>
        <v>20</v>
      </c>
      <c r="AL299">
        <f t="shared" ca="1" si="87"/>
        <v>0</v>
      </c>
      <c r="AM299" s="4" t="s">
        <v>103</v>
      </c>
      <c r="AZ299">
        <f ca="1">_xlfn.XLOOKUP($X299,Return_flow_table!$A$4:$A$25,Return_flow_table!B$4:B$25)</f>
        <v>0</v>
      </c>
      <c r="BA299">
        <f ca="1">_xlfn.XLOOKUP($X299,Return_flow_table!$A$4:$A$25,Return_flow_table!C$4:C$25)</f>
        <v>0</v>
      </c>
      <c r="BB299">
        <f ca="1">_xlfn.XLOOKUP($X299,Return_flow_table!$A$4:$A$25,Return_flow_table!D$4:D$25)</f>
        <v>20</v>
      </c>
      <c r="BC299">
        <f ca="1">_xlfn.XLOOKUP($X299,Return_flow_table!$A$4:$A$25,Return_flow_table!E$4:E$25)</f>
        <v>20</v>
      </c>
      <c r="BD299">
        <f ca="1">_xlfn.XLOOKUP($X299,Return_flow_table!$A$4:$A$25,Return_flow_table!F$4:F$25)</f>
        <v>10</v>
      </c>
      <c r="BE299">
        <f ca="1">_xlfn.XLOOKUP($X299,Return_flow_table!$A$4:$A$25,Return_flow_table!G$4:G$25)</f>
        <v>10</v>
      </c>
      <c r="BF299">
        <f ca="1">_xlfn.XLOOKUP($X299,Return_flow_table!$A$4:$A$25,Return_flow_table!H$4:H$25)</f>
        <v>0</v>
      </c>
      <c r="BG299">
        <f ca="1">_xlfn.XLOOKUP($X299,Return_flow_table!$A$4:$A$25,Return_flow_table!I$4:I$25)</f>
        <v>0</v>
      </c>
      <c r="BH299">
        <f ca="1">_xlfn.XLOOKUP($X299,Return_flow_table!$A$4:$A$25,Return_flow_table!J$4:J$25)</f>
        <v>0</v>
      </c>
      <c r="BI299">
        <f ca="1">_xlfn.XLOOKUP($X299,Return_flow_table!$A$4:$A$25,Return_flow_table!K$4:K$25)</f>
        <v>20</v>
      </c>
      <c r="BJ299">
        <f ca="1">_xlfn.XLOOKUP($X299,Return_flow_table!$A$4:$A$25,Return_flow_table!L$4:L$25)</f>
        <v>20</v>
      </c>
      <c r="BK299" s="2">
        <f ca="1">_xlfn.XLOOKUP($X299,Return_flow_table!$A$4:$A$25,Return_flow_table!M$4:M$25)</f>
        <v>0</v>
      </c>
    </row>
    <row r="300" spans="1:63" x14ac:dyDescent="0.3">
      <c r="A300" t="s">
        <v>504</v>
      </c>
      <c r="B300" t="s">
        <v>181</v>
      </c>
      <c r="C300" t="s">
        <v>99</v>
      </c>
      <c r="D300">
        <v>30</v>
      </c>
      <c r="E300" t="s">
        <v>100</v>
      </c>
      <c r="F300" t="s">
        <v>100</v>
      </c>
      <c r="G300" t="s">
        <v>505</v>
      </c>
      <c r="H300" s="41" t="s">
        <v>118</v>
      </c>
      <c r="I300">
        <f>_xlfn.XLOOKUP(B300,Use_Code_Ranking!$A$4:$A$23,Use_Code_Ranking!$B$4:$B$23,9999)</f>
        <v>9</v>
      </c>
      <c r="J300">
        <f t="shared" ca="1" si="72"/>
        <v>9</v>
      </c>
      <c r="K300">
        <f t="shared" ca="1" si="73"/>
        <v>0</v>
      </c>
      <c r="L300">
        <f t="shared" ca="1" si="74"/>
        <v>0</v>
      </c>
      <c r="M300">
        <f t="shared" ca="1" si="75"/>
        <v>0</v>
      </c>
      <c r="N300" t="str">
        <f t="shared" ca="1" si="83"/>
        <v/>
      </c>
      <c r="O300" t="str">
        <f t="shared" ca="1" si="84"/>
        <v/>
      </c>
      <c r="P300" t="str">
        <f t="shared" si="76"/>
        <v/>
      </c>
      <c r="Q300" t="str">
        <f t="shared" si="77"/>
        <v/>
      </c>
      <c r="R300" t="str">
        <f t="shared" si="78"/>
        <v/>
      </c>
      <c r="S300" t="str">
        <f t="shared" si="79"/>
        <v/>
      </c>
      <c r="U300" s="2" t="str">
        <f ca="1">IF(ISBLANK($T300),IF(S300="Irrigation","Irrigation",IF(R300="Irrigation","Irrigation",IF(Q300="Domestic","Domestic",IF(P300="Stockwatering","Stockwatering",IF(N300="IRRIGATION_AND_MUNICIPAL","Irrigation and Municipal",IF(O300="IRRIGATION_AND_DOMESTIC","Irrigation and Domestic Municipality",_xlfn.XLOOKUP(J300,Use_Code_Ranking!$B$4:$B$23,Use_Code_Ranking!$A$4:$A$23))))))),$T300)</f>
        <v>Recreational</v>
      </c>
      <c r="W300" s="23" t="str">
        <f ca="1"/>
        <v>A017624</v>
      </c>
      <c r="X300" s="4" t="str">
        <f t="shared" ca="1" si="85"/>
        <v>Irrigation</v>
      </c>
      <c r="Y300" t="str">
        <f t="shared" ca="1" si="80"/>
        <v>N</v>
      </c>
      <c r="Z300" s="2" t="str">
        <f t="shared" ca="1" si="81"/>
        <v>N</v>
      </c>
      <c r="AA300">
        <f t="shared" ca="1" si="86"/>
        <v>0</v>
      </c>
      <c r="AB300">
        <f t="shared" ca="1" si="86"/>
        <v>0</v>
      </c>
      <c r="AC300">
        <f t="shared" ca="1" si="86"/>
        <v>20</v>
      </c>
      <c r="AD300">
        <f t="shared" ca="1" si="82"/>
        <v>20</v>
      </c>
      <c r="AE300">
        <f t="shared" ca="1" si="82"/>
        <v>10</v>
      </c>
      <c r="AF300">
        <f t="shared" ca="1" si="82"/>
        <v>10</v>
      </c>
      <c r="AG300">
        <f t="shared" ca="1" si="88"/>
        <v>0</v>
      </c>
      <c r="AH300">
        <f t="shared" ca="1" si="87"/>
        <v>0</v>
      </c>
      <c r="AI300">
        <f t="shared" ca="1" si="87"/>
        <v>0</v>
      </c>
      <c r="AJ300">
        <f t="shared" ca="1" si="87"/>
        <v>20</v>
      </c>
      <c r="AK300">
        <f t="shared" ca="1" si="87"/>
        <v>20</v>
      </c>
      <c r="AL300">
        <f t="shared" ca="1" si="87"/>
        <v>0</v>
      </c>
      <c r="AM300" s="4" t="s">
        <v>103</v>
      </c>
      <c r="AZ300">
        <f ca="1">_xlfn.XLOOKUP($X300,Return_flow_table!$A$4:$A$25,Return_flow_table!B$4:B$25)</f>
        <v>0</v>
      </c>
      <c r="BA300">
        <f ca="1">_xlfn.XLOOKUP($X300,Return_flow_table!$A$4:$A$25,Return_flow_table!C$4:C$25)</f>
        <v>0</v>
      </c>
      <c r="BB300">
        <f ca="1">_xlfn.XLOOKUP($X300,Return_flow_table!$A$4:$A$25,Return_flow_table!D$4:D$25)</f>
        <v>20</v>
      </c>
      <c r="BC300">
        <f ca="1">_xlfn.XLOOKUP($X300,Return_flow_table!$A$4:$A$25,Return_flow_table!E$4:E$25)</f>
        <v>20</v>
      </c>
      <c r="BD300">
        <f ca="1">_xlfn.XLOOKUP($X300,Return_flow_table!$A$4:$A$25,Return_flow_table!F$4:F$25)</f>
        <v>10</v>
      </c>
      <c r="BE300">
        <f ca="1">_xlfn.XLOOKUP($X300,Return_flow_table!$A$4:$A$25,Return_flow_table!G$4:G$25)</f>
        <v>10</v>
      </c>
      <c r="BF300">
        <f ca="1">_xlfn.XLOOKUP($X300,Return_flow_table!$A$4:$A$25,Return_flow_table!H$4:H$25)</f>
        <v>0</v>
      </c>
      <c r="BG300">
        <f ca="1">_xlfn.XLOOKUP($X300,Return_flow_table!$A$4:$A$25,Return_flow_table!I$4:I$25)</f>
        <v>0</v>
      </c>
      <c r="BH300">
        <f ca="1">_xlfn.XLOOKUP($X300,Return_flow_table!$A$4:$A$25,Return_flow_table!J$4:J$25)</f>
        <v>0</v>
      </c>
      <c r="BI300">
        <f ca="1">_xlfn.XLOOKUP($X300,Return_flow_table!$A$4:$A$25,Return_flow_table!K$4:K$25)</f>
        <v>20</v>
      </c>
      <c r="BJ300">
        <f ca="1">_xlfn.XLOOKUP($X300,Return_flow_table!$A$4:$A$25,Return_flow_table!L$4:L$25)</f>
        <v>20</v>
      </c>
      <c r="BK300" s="2">
        <f ca="1">_xlfn.XLOOKUP($X300,Return_flow_table!$A$4:$A$25,Return_flow_table!M$4:M$25)</f>
        <v>0</v>
      </c>
    </row>
    <row r="301" spans="1:63" x14ac:dyDescent="0.3">
      <c r="A301" t="s">
        <v>504</v>
      </c>
      <c r="B301" t="s">
        <v>301</v>
      </c>
      <c r="C301" t="s">
        <v>99</v>
      </c>
      <c r="D301">
        <v>30</v>
      </c>
      <c r="E301" t="s">
        <v>100</v>
      </c>
      <c r="F301" t="s">
        <v>100</v>
      </c>
      <c r="G301" t="s">
        <v>505</v>
      </c>
      <c r="H301" s="41" t="s">
        <v>118</v>
      </c>
      <c r="I301">
        <f>_xlfn.XLOOKUP(B301,Use_Code_Ranking!$A$4:$A$23,Use_Code_Ranking!$B$4:$B$23,9999)</f>
        <v>13</v>
      </c>
      <c r="J301">
        <f t="shared" ca="1" si="72"/>
        <v>9</v>
      </c>
      <c r="K301">
        <f t="shared" ca="1" si="73"/>
        <v>0</v>
      </c>
      <c r="L301">
        <f t="shared" ca="1" si="74"/>
        <v>0</v>
      </c>
      <c r="M301">
        <f t="shared" ca="1" si="75"/>
        <v>0</v>
      </c>
      <c r="N301" t="str">
        <f t="shared" ca="1" si="83"/>
        <v/>
      </c>
      <c r="O301" t="str">
        <f t="shared" ca="1" si="84"/>
        <v/>
      </c>
      <c r="P301" t="str">
        <f t="shared" si="76"/>
        <v/>
      </c>
      <c r="Q301" t="str">
        <f t="shared" si="77"/>
        <v/>
      </c>
      <c r="R301" t="str">
        <f t="shared" si="78"/>
        <v/>
      </c>
      <c r="S301" t="str">
        <f t="shared" si="79"/>
        <v/>
      </c>
      <c r="U301" s="2" t="str">
        <f ca="1">IF(ISBLANK($T301),IF(S301="Irrigation","Irrigation",IF(R301="Irrigation","Irrigation",IF(Q301="Domestic","Domestic",IF(P301="Stockwatering","Stockwatering",IF(N301="IRRIGATION_AND_MUNICIPAL","Irrigation and Municipal",IF(O301="IRRIGATION_AND_DOMESTIC","Irrigation and Domestic Municipality",_xlfn.XLOOKUP(J301,Use_Code_Ranking!$B$4:$B$23,Use_Code_Ranking!$A$4:$A$23))))))),$T301)</f>
        <v>Recreational</v>
      </c>
      <c r="W301" s="23" t="str">
        <f ca="1"/>
        <v>A017642</v>
      </c>
      <c r="X301" s="4" t="str">
        <f t="shared" ca="1" si="85"/>
        <v>Stockwatering</v>
      </c>
      <c r="Y301" t="str">
        <f t="shared" ca="1" si="80"/>
        <v>N</v>
      </c>
      <c r="Z301" s="2" t="str">
        <f t="shared" ca="1" si="81"/>
        <v>N</v>
      </c>
      <c r="AA301">
        <f t="shared" ca="1" si="86"/>
        <v>0</v>
      </c>
      <c r="AB301">
        <f t="shared" ca="1" si="86"/>
        <v>0</v>
      </c>
      <c r="AC301">
        <f t="shared" ca="1" si="86"/>
        <v>0</v>
      </c>
      <c r="AD301">
        <f t="shared" ca="1" si="82"/>
        <v>0</v>
      </c>
      <c r="AE301">
        <f t="shared" ca="1" si="82"/>
        <v>0</v>
      </c>
      <c r="AF301">
        <f t="shared" ca="1" si="82"/>
        <v>0</v>
      </c>
      <c r="AG301">
        <f t="shared" ca="1" si="88"/>
        <v>0</v>
      </c>
      <c r="AH301">
        <f t="shared" ca="1" si="87"/>
        <v>0</v>
      </c>
      <c r="AI301">
        <f t="shared" ca="1" si="87"/>
        <v>0</v>
      </c>
      <c r="AJ301">
        <f t="shared" ca="1" si="87"/>
        <v>0</v>
      </c>
      <c r="AK301">
        <f t="shared" ca="1" si="87"/>
        <v>0</v>
      </c>
      <c r="AL301">
        <f t="shared" ca="1" si="87"/>
        <v>0</v>
      </c>
      <c r="AM301" s="4" t="s">
        <v>103</v>
      </c>
      <c r="AZ301">
        <f ca="1">_xlfn.XLOOKUP($X301,Return_flow_table!$A$4:$A$25,Return_flow_table!B$4:B$25)</f>
        <v>0</v>
      </c>
      <c r="BA301">
        <f ca="1">_xlfn.XLOOKUP($X301,Return_flow_table!$A$4:$A$25,Return_flow_table!C$4:C$25)</f>
        <v>0</v>
      </c>
      <c r="BB301">
        <f ca="1">_xlfn.XLOOKUP($X301,Return_flow_table!$A$4:$A$25,Return_flow_table!D$4:D$25)</f>
        <v>0</v>
      </c>
      <c r="BC301">
        <f ca="1">_xlfn.XLOOKUP($X301,Return_flow_table!$A$4:$A$25,Return_flow_table!E$4:E$25)</f>
        <v>0</v>
      </c>
      <c r="BD301">
        <f ca="1">_xlfn.XLOOKUP($X301,Return_flow_table!$A$4:$A$25,Return_flow_table!F$4:F$25)</f>
        <v>0</v>
      </c>
      <c r="BE301">
        <f ca="1">_xlfn.XLOOKUP($X301,Return_flow_table!$A$4:$A$25,Return_flow_table!G$4:G$25)</f>
        <v>0</v>
      </c>
      <c r="BF301">
        <f ca="1">_xlfn.XLOOKUP($X301,Return_flow_table!$A$4:$A$25,Return_flow_table!H$4:H$25)</f>
        <v>0</v>
      </c>
      <c r="BG301">
        <f ca="1">_xlfn.XLOOKUP($X301,Return_flow_table!$A$4:$A$25,Return_flow_table!I$4:I$25)</f>
        <v>0</v>
      </c>
      <c r="BH301">
        <f ca="1">_xlfn.XLOOKUP($X301,Return_flow_table!$A$4:$A$25,Return_flow_table!J$4:J$25)</f>
        <v>0</v>
      </c>
      <c r="BI301">
        <f ca="1">_xlfn.XLOOKUP($X301,Return_flow_table!$A$4:$A$25,Return_flow_table!K$4:K$25)</f>
        <v>0</v>
      </c>
      <c r="BJ301">
        <f ca="1">_xlfn.XLOOKUP($X301,Return_flow_table!$A$4:$A$25,Return_flow_table!L$4:L$25)</f>
        <v>0</v>
      </c>
      <c r="BK301" s="2">
        <f ca="1">_xlfn.XLOOKUP($X301,Return_flow_table!$A$4:$A$25,Return_flow_table!M$4:M$25)</f>
        <v>0</v>
      </c>
    </row>
    <row r="302" spans="1:63" x14ac:dyDescent="0.3">
      <c r="A302" t="s">
        <v>506</v>
      </c>
      <c r="B302" t="s">
        <v>113</v>
      </c>
      <c r="C302" t="s">
        <v>99</v>
      </c>
      <c r="D302">
        <v>159.30000000000001</v>
      </c>
      <c r="E302" t="s">
        <v>100</v>
      </c>
      <c r="F302" t="s">
        <v>100</v>
      </c>
      <c r="G302" t="s">
        <v>507</v>
      </c>
      <c r="H302" s="41" t="s">
        <v>124</v>
      </c>
      <c r="I302">
        <f>_xlfn.XLOOKUP(B302,Use_Code_Ranking!$A$4:$A$23,Use_Code_Ranking!$B$4:$B$23,9999)</f>
        <v>6</v>
      </c>
      <c r="J302">
        <f t="shared" ca="1" si="72"/>
        <v>6</v>
      </c>
      <c r="K302">
        <f t="shared" ca="1" si="73"/>
        <v>0</v>
      </c>
      <c r="L302">
        <f t="shared" ca="1" si="74"/>
        <v>0</v>
      </c>
      <c r="M302">
        <f t="shared" ca="1" si="75"/>
        <v>0</v>
      </c>
      <c r="N302" t="str">
        <f t="shared" ca="1" si="83"/>
        <v/>
      </c>
      <c r="O302" t="str">
        <f t="shared" ca="1" si="84"/>
        <v/>
      </c>
      <c r="P302" t="str">
        <f t="shared" si="76"/>
        <v/>
      </c>
      <c r="Q302" t="str">
        <f t="shared" si="77"/>
        <v/>
      </c>
      <c r="R302" t="str">
        <f t="shared" si="78"/>
        <v/>
      </c>
      <c r="S302" t="str">
        <f t="shared" si="79"/>
        <v/>
      </c>
      <c r="U302" s="2" t="str">
        <f ca="1">IF(ISBLANK($T302),IF(S302="Irrigation","Irrigation",IF(R302="Irrigation","Irrigation",IF(Q302="Domestic","Domestic",IF(P302="Stockwatering","Stockwatering",IF(N302="IRRIGATION_AND_MUNICIPAL","Irrigation and Municipal",IF(O302="IRRIGATION_AND_DOMESTIC","Irrigation and Domestic Municipality",_xlfn.XLOOKUP(J302,Use_Code_Ranking!$B$4:$B$23,Use_Code_Ranking!$A$4:$A$23))))))),$T302)</f>
        <v>Industrial</v>
      </c>
      <c r="W302" s="23" t="str">
        <f ca="1"/>
        <v>A017689</v>
      </c>
      <c r="X302" s="4" t="str">
        <f t="shared" ca="1" si="85"/>
        <v>Irrigation</v>
      </c>
      <c r="Y302" t="str">
        <f t="shared" ca="1" si="80"/>
        <v>N</v>
      </c>
      <c r="Z302" s="2" t="str">
        <f t="shared" ca="1" si="81"/>
        <v>N</v>
      </c>
      <c r="AA302">
        <f t="shared" ca="1" si="86"/>
        <v>0</v>
      </c>
      <c r="AB302">
        <f t="shared" ca="1" si="86"/>
        <v>0</v>
      </c>
      <c r="AC302">
        <f t="shared" ca="1" si="86"/>
        <v>20</v>
      </c>
      <c r="AD302">
        <f t="shared" ca="1" si="82"/>
        <v>20</v>
      </c>
      <c r="AE302">
        <f t="shared" ca="1" si="82"/>
        <v>10</v>
      </c>
      <c r="AF302">
        <f t="shared" ca="1" si="82"/>
        <v>10</v>
      </c>
      <c r="AG302">
        <f t="shared" ca="1" si="88"/>
        <v>0</v>
      </c>
      <c r="AH302">
        <f t="shared" ca="1" si="87"/>
        <v>0</v>
      </c>
      <c r="AI302">
        <f t="shared" ca="1" si="87"/>
        <v>0</v>
      </c>
      <c r="AJ302">
        <f t="shared" ca="1" si="87"/>
        <v>20</v>
      </c>
      <c r="AK302">
        <f t="shared" ca="1" si="87"/>
        <v>20</v>
      </c>
      <c r="AL302">
        <f t="shared" ca="1" si="87"/>
        <v>0</v>
      </c>
      <c r="AM302" s="4" t="s">
        <v>103</v>
      </c>
      <c r="AZ302">
        <f ca="1">_xlfn.XLOOKUP($X302,Return_flow_table!$A$4:$A$25,Return_flow_table!B$4:B$25)</f>
        <v>0</v>
      </c>
      <c r="BA302">
        <f ca="1">_xlfn.XLOOKUP($X302,Return_flow_table!$A$4:$A$25,Return_flow_table!C$4:C$25)</f>
        <v>0</v>
      </c>
      <c r="BB302">
        <f ca="1">_xlfn.XLOOKUP($X302,Return_flow_table!$A$4:$A$25,Return_flow_table!D$4:D$25)</f>
        <v>20</v>
      </c>
      <c r="BC302">
        <f ca="1">_xlfn.XLOOKUP($X302,Return_flow_table!$A$4:$A$25,Return_flow_table!E$4:E$25)</f>
        <v>20</v>
      </c>
      <c r="BD302">
        <f ca="1">_xlfn.XLOOKUP($X302,Return_flow_table!$A$4:$A$25,Return_flow_table!F$4:F$25)</f>
        <v>10</v>
      </c>
      <c r="BE302">
        <f ca="1">_xlfn.XLOOKUP($X302,Return_flow_table!$A$4:$A$25,Return_flow_table!G$4:G$25)</f>
        <v>10</v>
      </c>
      <c r="BF302">
        <f ca="1">_xlfn.XLOOKUP($X302,Return_flow_table!$A$4:$A$25,Return_flow_table!H$4:H$25)</f>
        <v>0</v>
      </c>
      <c r="BG302">
        <f ca="1">_xlfn.XLOOKUP($X302,Return_flow_table!$A$4:$A$25,Return_flow_table!I$4:I$25)</f>
        <v>0</v>
      </c>
      <c r="BH302">
        <f ca="1">_xlfn.XLOOKUP($X302,Return_flow_table!$A$4:$A$25,Return_flow_table!J$4:J$25)</f>
        <v>0</v>
      </c>
      <c r="BI302">
        <f ca="1">_xlfn.XLOOKUP($X302,Return_flow_table!$A$4:$A$25,Return_flow_table!K$4:K$25)</f>
        <v>20</v>
      </c>
      <c r="BJ302">
        <f ca="1">_xlfn.XLOOKUP($X302,Return_flow_table!$A$4:$A$25,Return_flow_table!L$4:L$25)</f>
        <v>20</v>
      </c>
      <c r="BK302" s="2">
        <f ca="1">_xlfn.XLOOKUP($X302,Return_flow_table!$A$4:$A$25,Return_flow_table!M$4:M$25)</f>
        <v>0</v>
      </c>
    </row>
    <row r="303" spans="1:63" x14ac:dyDescent="0.3">
      <c r="A303" t="s">
        <v>506</v>
      </c>
      <c r="B303" t="s">
        <v>188</v>
      </c>
      <c r="C303" t="s">
        <v>99</v>
      </c>
      <c r="D303">
        <v>159.30000000000001</v>
      </c>
      <c r="E303" t="s">
        <v>100</v>
      </c>
      <c r="F303" t="s">
        <v>100</v>
      </c>
      <c r="G303" t="s">
        <v>507</v>
      </c>
      <c r="H303" s="41" t="s">
        <v>124</v>
      </c>
      <c r="I303">
        <f>_xlfn.XLOOKUP(B303,Use_Code_Ranking!$A$4:$A$23,Use_Code_Ranking!$B$4:$B$23,9999)</f>
        <v>12</v>
      </c>
      <c r="J303">
        <f t="shared" ca="1" si="72"/>
        <v>6</v>
      </c>
      <c r="K303">
        <f t="shared" ca="1" si="73"/>
        <v>0</v>
      </c>
      <c r="L303">
        <f t="shared" ca="1" si="74"/>
        <v>0</v>
      </c>
      <c r="M303">
        <f t="shared" ca="1" si="75"/>
        <v>0</v>
      </c>
      <c r="N303" t="str">
        <f t="shared" ca="1" si="83"/>
        <v/>
      </c>
      <c r="O303" t="str">
        <f t="shared" ca="1" si="84"/>
        <v/>
      </c>
      <c r="P303" t="str">
        <f t="shared" si="76"/>
        <v/>
      </c>
      <c r="Q303" t="str">
        <f t="shared" si="77"/>
        <v/>
      </c>
      <c r="R303" t="str">
        <f t="shared" si="78"/>
        <v/>
      </c>
      <c r="S303" t="str">
        <f t="shared" si="79"/>
        <v/>
      </c>
      <c r="U303" s="2" t="str">
        <f ca="1">IF(ISBLANK($T303),IF(S303="Irrigation","Irrigation",IF(R303="Irrigation","Irrigation",IF(Q303="Domestic","Domestic",IF(P303="Stockwatering","Stockwatering",IF(N303="IRRIGATION_AND_MUNICIPAL","Irrigation and Municipal",IF(O303="IRRIGATION_AND_DOMESTIC","Irrigation and Domestic Municipality",_xlfn.XLOOKUP(J303,Use_Code_Ranking!$B$4:$B$23,Use_Code_Ranking!$A$4:$A$23))))))),$T303)</f>
        <v>Industrial</v>
      </c>
      <c r="W303" s="23" t="str">
        <f ca="1"/>
        <v>A017745</v>
      </c>
      <c r="X303" s="4" t="str">
        <f t="shared" ca="1" si="85"/>
        <v>Domestic</v>
      </c>
      <c r="Y303" t="str">
        <f t="shared" ca="1" si="80"/>
        <v>N</v>
      </c>
      <c r="Z303" s="2" t="str">
        <f t="shared" ca="1" si="81"/>
        <v>N</v>
      </c>
      <c r="AA303">
        <f t="shared" ca="1" si="86"/>
        <v>0</v>
      </c>
      <c r="AB303">
        <f t="shared" ca="1" si="86"/>
        <v>0</v>
      </c>
      <c r="AC303">
        <f t="shared" ca="1" si="86"/>
        <v>0</v>
      </c>
      <c r="AD303">
        <f t="shared" ca="1" si="82"/>
        <v>0</v>
      </c>
      <c r="AE303">
        <f t="shared" ca="1" si="82"/>
        <v>0</v>
      </c>
      <c r="AF303">
        <f t="shared" ca="1" si="82"/>
        <v>0</v>
      </c>
      <c r="AG303">
        <f t="shared" ca="1" si="88"/>
        <v>0</v>
      </c>
      <c r="AH303">
        <f t="shared" ca="1" si="87"/>
        <v>0</v>
      </c>
      <c r="AI303">
        <f t="shared" ca="1" si="87"/>
        <v>0</v>
      </c>
      <c r="AJ303">
        <f t="shared" ca="1" si="87"/>
        <v>0</v>
      </c>
      <c r="AK303">
        <f t="shared" ca="1" si="87"/>
        <v>0</v>
      </c>
      <c r="AL303">
        <f t="shared" ca="1" si="87"/>
        <v>0</v>
      </c>
      <c r="AM303" s="4" t="s">
        <v>103</v>
      </c>
      <c r="AZ303">
        <f ca="1">_xlfn.XLOOKUP($X303,Return_flow_table!$A$4:$A$25,Return_flow_table!B$4:B$25)</f>
        <v>0</v>
      </c>
      <c r="BA303">
        <f ca="1">_xlfn.XLOOKUP($X303,Return_flow_table!$A$4:$A$25,Return_flow_table!C$4:C$25)</f>
        <v>0</v>
      </c>
      <c r="BB303">
        <f ca="1">_xlfn.XLOOKUP($X303,Return_flow_table!$A$4:$A$25,Return_flow_table!D$4:D$25)</f>
        <v>0</v>
      </c>
      <c r="BC303">
        <f ca="1">_xlfn.XLOOKUP($X303,Return_flow_table!$A$4:$A$25,Return_flow_table!E$4:E$25)</f>
        <v>0</v>
      </c>
      <c r="BD303">
        <f ca="1">_xlfn.XLOOKUP($X303,Return_flow_table!$A$4:$A$25,Return_flow_table!F$4:F$25)</f>
        <v>0</v>
      </c>
      <c r="BE303">
        <f ca="1">_xlfn.XLOOKUP($X303,Return_flow_table!$A$4:$A$25,Return_flow_table!G$4:G$25)</f>
        <v>0</v>
      </c>
      <c r="BF303">
        <f ca="1">_xlfn.XLOOKUP($X303,Return_flow_table!$A$4:$A$25,Return_flow_table!H$4:H$25)</f>
        <v>0</v>
      </c>
      <c r="BG303">
        <f ca="1">_xlfn.XLOOKUP($X303,Return_flow_table!$A$4:$A$25,Return_flow_table!I$4:I$25)</f>
        <v>0</v>
      </c>
      <c r="BH303">
        <f ca="1">_xlfn.XLOOKUP($X303,Return_flow_table!$A$4:$A$25,Return_flow_table!J$4:J$25)</f>
        <v>0</v>
      </c>
      <c r="BI303">
        <f ca="1">_xlfn.XLOOKUP($X303,Return_flow_table!$A$4:$A$25,Return_flow_table!K$4:K$25)</f>
        <v>0</v>
      </c>
      <c r="BJ303">
        <f ca="1">_xlfn.XLOOKUP($X303,Return_flow_table!$A$4:$A$25,Return_flow_table!L$4:L$25)</f>
        <v>0</v>
      </c>
      <c r="BK303" s="2">
        <f ca="1">_xlfn.XLOOKUP($X303,Return_flow_table!$A$4:$A$25,Return_flow_table!M$4:M$25)</f>
        <v>0</v>
      </c>
    </row>
    <row r="304" spans="1:63" x14ac:dyDescent="0.3">
      <c r="A304" t="s">
        <v>508</v>
      </c>
      <c r="B304" t="s">
        <v>98</v>
      </c>
      <c r="C304" t="s">
        <v>99</v>
      </c>
      <c r="D304">
        <v>19.5</v>
      </c>
      <c r="E304" t="s">
        <v>100</v>
      </c>
      <c r="F304" t="s">
        <v>100</v>
      </c>
      <c r="G304" t="s">
        <v>509</v>
      </c>
      <c r="H304" s="41" t="s">
        <v>102</v>
      </c>
      <c r="I304">
        <f>_xlfn.XLOOKUP(B304,Use_Code_Ranking!$A$4:$A$23,Use_Code_Ranking!$B$4:$B$23,9999)</f>
        <v>1</v>
      </c>
      <c r="J304">
        <f t="shared" ca="1" si="72"/>
        <v>1</v>
      </c>
      <c r="K304">
        <f t="shared" ca="1" si="73"/>
        <v>1</v>
      </c>
      <c r="L304">
        <f t="shared" ca="1" si="74"/>
        <v>0</v>
      </c>
      <c r="M304">
        <f t="shared" ca="1" si="75"/>
        <v>0</v>
      </c>
      <c r="N304" t="str">
        <f t="shared" ca="1" si="83"/>
        <v/>
      </c>
      <c r="O304" t="str">
        <f t="shared" ca="1" si="84"/>
        <v/>
      </c>
      <c r="P304" t="str">
        <f t="shared" si="76"/>
        <v/>
      </c>
      <c r="Q304" t="str">
        <f t="shared" si="77"/>
        <v/>
      </c>
      <c r="R304" t="str">
        <f t="shared" si="78"/>
        <v/>
      </c>
      <c r="S304" t="str">
        <f t="shared" si="79"/>
        <v/>
      </c>
      <c r="U304" s="2" t="str">
        <f ca="1">IF(ISBLANK($T304),IF(S304="Irrigation","Irrigation",IF(R304="Irrigation","Irrigation",IF(Q304="Domestic","Domestic",IF(P304="Stockwatering","Stockwatering",IF(N304="IRRIGATION_AND_MUNICIPAL","Irrigation and Municipal",IF(O304="IRRIGATION_AND_DOMESTIC","Irrigation and Domestic Municipality",_xlfn.XLOOKUP(J304,Use_Code_Ranking!$B$4:$B$23,Use_Code_Ranking!$A$4:$A$23))))))),$T304)</f>
        <v>Irrigation</v>
      </c>
      <c r="W304" s="23" t="str">
        <f ca="1"/>
        <v>A017795</v>
      </c>
      <c r="X304" s="4" t="str">
        <f t="shared" ca="1" si="85"/>
        <v>Stockwatering</v>
      </c>
      <c r="Y304" t="str">
        <f t="shared" ca="1" si="80"/>
        <v>N</v>
      </c>
      <c r="Z304" s="2" t="str">
        <f t="shared" ca="1" si="81"/>
        <v>N</v>
      </c>
      <c r="AA304">
        <f t="shared" ca="1" si="86"/>
        <v>0</v>
      </c>
      <c r="AB304">
        <f t="shared" ca="1" si="86"/>
        <v>0</v>
      </c>
      <c r="AC304">
        <f t="shared" ca="1" si="86"/>
        <v>0</v>
      </c>
      <c r="AD304">
        <f t="shared" ca="1" si="82"/>
        <v>0</v>
      </c>
      <c r="AE304">
        <f t="shared" ca="1" si="82"/>
        <v>0</v>
      </c>
      <c r="AF304">
        <f t="shared" ca="1" si="82"/>
        <v>0</v>
      </c>
      <c r="AG304">
        <f t="shared" ca="1" si="88"/>
        <v>0</v>
      </c>
      <c r="AH304">
        <f t="shared" ca="1" si="87"/>
        <v>0</v>
      </c>
      <c r="AI304">
        <f t="shared" ca="1" si="87"/>
        <v>0</v>
      </c>
      <c r="AJ304">
        <f t="shared" ca="1" si="87"/>
        <v>0</v>
      </c>
      <c r="AK304">
        <f t="shared" ca="1" si="87"/>
        <v>0</v>
      </c>
      <c r="AL304">
        <f t="shared" ca="1" si="87"/>
        <v>0</v>
      </c>
      <c r="AM304" s="4" t="s">
        <v>103</v>
      </c>
      <c r="AZ304">
        <f ca="1">_xlfn.XLOOKUP($X304,Return_flow_table!$A$4:$A$25,Return_flow_table!B$4:B$25)</f>
        <v>0</v>
      </c>
      <c r="BA304">
        <f ca="1">_xlfn.XLOOKUP($X304,Return_flow_table!$A$4:$A$25,Return_flow_table!C$4:C$25)</f>
        <v>0</v>
      </c>
      <c r="BB304">
        <f ca="1">_xlfn.XLOOKUP($X304,Return_flow_table!$A$4:$A$25,Return_flow_table!D$4:D$25)</f>
        <v>0</v>
      </c>
      <c r="BC304">
        <f ca="1">_xlfn.XLOOKUP($X304,Return_flow_table!$A$4:$A$25,Return_flow_table!E$4:E$25)</f>
        <v>0</v>
      </c>
      <c r="BD304">
        <f ca="1">_xlfn.XLOOKUP($X304,Return_flow_table!$A$4:$A$25,Return_flow_table!F$4:F$25)</f>
        <v>0</v>
      </c>
      <c r="BE304">
        <f ca="1">_xlfn.XLOOKUP($X304,Return_flow_table!$A$4:$A$25,Return_flow_table!G$4:G$25)</f>
        <v>0</v>
      </c>
      <c r="BF304">
        <f ca="1">_xlfn.XLOOKUP($X304,Return_flow_table!$A$4:$A$25,Return_flow_table!H$4:H$25)</f>
        <v>0</v>
      </c>
      <c r="BG304">
        <f ca="1">_xlfn.XLOOKUP($X304,Return_flow_table!$A$4:$A$25,Return_flow_table!I$4:I$25)</f>
        <v>0</v>
      </c>
      <c r="BH304">
        <f ca="1">_xlfn.XLOOKUP($X304,Return_flow_table!$A$4:$A$25,Return_flow_table!J$4:J$25)</f>
        <v>0</v>
      </c>
      <c r="BI304">
        <f ca="1">_xlfn.XLOOKUP($X304,Return_flow_table!$A$4:$A$25,Return_flow_table!K$4:K$25)</f>
        <v>0</v>
      </c>
      <c r="BJ304">
        <f ca="1">_xlfn.XLOOKUP($X304,Return_flow_table!$A$4:$A$25,Return_flow_table!L$4:L$25)</f>
        <v>0</v>
      </c>
      <c r="BK304" s="2">
        <f ca="1">_xlfn.XLOOKUP($X304,Return_flow_table!$A$4:$A$25,Return_flow_table!M$4:M$25)</f>
        <v>0</v>
      </c>
    </row>
    <row r="305" spans="1:63" x14ac:dyDescent="0.3">
      <c r="A305" t="s">
        <v>510</v>
      </c>
      <c r="B305" t="s">
        <v>98</v>
      </c>
      <c r="C305" t="s">
        <v>99</v>
      </c>
      <c r="D305">
        <v>15.2</v>
      </c>
      <c r="E305" t="s">
        <v>100</v>
      </c>
      <c r="F305" t="s">
        <v>100</v>
      </c>
      <c r="G305" t="s">
        <v>511</v>
      </c>
      <c r="H305" s="41" t="s">
        <v>102</v>
      </c>
      <c r="I305">
        <f>_xlfn.XLOOKUP(B305,Use_Code_Ranking!$A$4:$A$23,Use_Code_Ranking!$B$4:$B$23,9999)</f>
        <v>1</v>
      </c>
      <c r="J305">
        <f t="shared" ca="1" si="72"/>
        <v>1</v>
      </c>
      <c r="K305">
        <f t="shared" ca="1" si="73"/>
        <v>1</v>
      </c>
      <c r="L305">
        <f t="shared" ca="1" si="74"/>
        <v>0</v>
      </c>
      <c r="M305">
        <f t="shared" ca="1" si="75"/>
        <v>0</v>
      </c>
      <c r="N305" t="str">
        <f t="shared" ca="1" si="83"/>
        <v/>
      </c>
      <c r="O305" t="str">
        <f t="shared" ca="1" si="84"/>
        <v/>
      </c>
      <c r="P305" t="str">
        <f t="shared" si="76"/>
        <v/>
      </c>
      <c r="Q305" t="str">
        <f t="shared" si="77"/>
        <v/>
      </c>
      <c r="R305" t="str">
        <f t="shared" si="78"/>
        <v/>
      </c>
      <c r="S305" t="str">
        <f t="shared" si="79"/>
        <v/>
      </c>
      <c r="U305" s="2" t="str">
        <f ca="1">IF(ISBLANK($T305),IF(S305="Irrigation","Irrigation",IF(R305="Irrigation","Irrigation",IF(Q305="Domestic","Domestic",IF(P305="Stockwatering","Stockwatering",IF(N305="IRRIGATION_AND_MUNICIPAL","Irrigation and Municipal",IF(O305="IRRIGATION_AND_DOMESTIC","Irrigation and Domestic Municipality",_xlfn.XLOOKUP(J305,Use_Code_Ranking!$B$4:$B$23,Use_Code_Ranking!$A$4:$A$23))))))),$T305)</f>
        <v>Irrigation</v>
      </c>
      <c r="W305" s="23" t="str">
        <f ca="1"/>
        <v>A017833</v>
      </c>
      <c r="X305" s="4" t="str">
        <f t="shared" ca="1" si="85"/>
        <v>Irrigation</v>
      </c>
      <c r="Y305" t="str">
        <f t="shared" ca="1" si="80"/>
        <v>N</v>
      </c>
      <c r="Z305" s="2" t="str">
        <f t="shared" ca="1" si="81"/>
        <v>N</v>
      </c>
      <c r="AA305">
        <f t="shared" ca="1" si="86"/>
        <v>0</v>
      </c>
      <c r="AB305">
        <f t="shared" ca="1" si="86"/>
        <v>0</v>
      </c>
      <c r="AC305">
        <f t="shared" ca="1" si="86"/>
        <v>20</v>
      </c>
      <c r="AD305">
        <f t="shared" ca="1" si="82"/>
        <v>20</v>
      </c>
      <c r="AE305">
        <f t="shared" ca="1" si="82"/>
        <v>10</v>
      </c>
      <c r="AF305">
        <f t="shared" ca="1" si="82"/>
        <v>10</v>
      </c>
      <c r="AG305">
        <f t="shared" ca="1" si="88"/>
        <v>0</v>
      </c>
      <c r="AH305">
        <f t="shared" ca="1" si="87"/>
        <v>0</v>
      </c>
      <c r="AI305">
        <f t="shared" ca="1" si="87"/>
        <v>0</v>
      </c>
      <c r="AJ305">
        <f t="shared" ca="1" si="87"/>
        <v>20</v>
      </c>
      <c r="AK305">
        <f t="shared" ca="1" si="87"/>
        <v>20</v>
      </c>
      <c r="AL305">
        <f t="shared" ca="1" si="87"/>
        <v>0</v>
      </c>
      <c r="AM305" s="4" t="s">
        <v>103</v>
      </c>
      <c r="AZ305">
        <f ca="1">_xlfn.XLOOKUP($X305,Return_flow_table!$A$4:$A$25,Return_flow_table!B$4:B$25)</f>
        <v>0</v>
      </c>
      <c r="BA305">
        <f ca="1">_xlfn.XLOOKUP($X305,Return_flow_table!$A$4:$A$25,Return_flow_table!C$4:C$25)</f>
        <v>0</v>
      </c>
      <c r="BB305">
        <f ca="1">_xlfn.XLOOKUP($X305,Return_flow_table!$A$4:$A$25,Return_flow_table!D$4:D$25)</f>
        <v>20</v>
      </c>
      <c r="BC305">
        <f ca="1">_xlfn.XLOOKUP($X305,Return_flow_table!$A$4:$A$25,Return_flow_table!E$4:E$25)</f>
        <v>20</v>
      </c>
      <c r="BD305">
        <f ca="1">_xlfn.XLOOKUP($X305,Return_flow_table!$A$4:$A$25,Return_flow_table!F$4:F$25)</f>
        <v>10</v>
      </c>
      <c r="BE305">
        <f ca="1">_xlfn.XLOOKUP($X305,Return_flow_table!$A$4:$A$25,Return_flow_table!G$4:G$25)</f>
        <v>10</v>
      </c>
      <c r="BF305">
        <f ca="1">_xlfn.XLOOKUP($X305,Return_flow_table!$A$4:$A$25,Return_flow_table!H$4:H$25)</f>
        <v>0</v>
      </c>
      <c r="BG305">
        <f ca="1">_xlfn.XLOOKUP($X305,Return_flow_table!$A$4:$A$25,Return_flow_table!I$4:I$25)</f>
        <v>0</v>
      </c>
      <c r="BH305">
        <f ca="1">_xlfn.XLOOKUP($X305,Return_flow_table!$A$4:$A$25,Return_flow_table!J$4:J$25)</f>
        <v>0</v>
      </c>
      <c r="BI305">
        <f ca="1">_xlfn.XLOOKUP($X305,Return_flow_table!$A$4:$A$25,Return_flow_table!K$4:K$25)</f>
        <v>20</v>
      </c>
      <c r="BJ305">
        <f ca="1">_xlfn.XLOOKUP($X305,Return_flow_table!$A$4:$A$25,Return_flow_table!L$4:L$25)</f>
        <v>20</v>
      </c>
      <c r="BK305" s="2">
        <f ca="1">_xlfn.XLOOKUP($X305,Return_flow_table!$A$4:$A$25,Return_flow_table!M$4:M$25)</f>
        <v>0</v>
      </c>
    </row>
    <row r="306" spans="1:63" x14ac:dyDescent="0.3">
      <c r="A306" t="s">
        <v>512</v>
      </c>
      <c r="B306" t="s">
        <v>98</v>
      </c>
      <c r="C306" t="s">
        <v>99</v>
      </c>
      <c r="D306">
        <v>78.099999999999994</v>
      </c>
      <c r="E306" t="s">
        <v>100</v>
      </c>
      <c r="F306" t="s">
        <v>100</v>
      </c>
      <c r="G306" t="s">
        <v>513</v>
      </c>
      <c r="H306" s="41" t="s">
        <v>106</v>
      </c>
      <c r="I306">
        <f>_xlfn.XLOOKUP(B306,Use_Code_Ranking!$A$4:$A$23,Use_Code_Ranking!$B$4:$B$23,9999)</f>
        <v>1</v>
      </c>
      <c r="J306">
        <f t="shared" ca="1" si="72"/>
        <v>1</v>
      </c>
      <c r="K306">
        <f t="shared" ca="1" si="73"/>
        <v>1</v>
      </c>
      <c r="L306">
        <f t="shared" ca="1" si="74"/>
        <v>0</v>
      </c>
      <c r="M306">
        <f t="shared" ca="1" si="75"/>
        <v>0</v>
      </c>
      <c r="N306" t="str">
        <f t="shared" ca="1" si="83"/>
        <v/>
      </c>
      <c r="O306" t="str">
        <f t="shared" ca="1" si="84"/>
        <v/>
      </c>
      <c r="P306" t="str">
        <f t="shared" si="76"/>
        <v/>
      </c>
      <c r="Q306" t="str">
        <f t="shared" si="77"/>
        <v/>
      </c>
      <c r="R306" t="str">
        <f t="shared" si="78"/>
        <v/>
      </c>
      <c r="S306" t="str">
        <f t="shared" si="79"/>
        <v/>
      </c>
      <c r="U306" s="2" t="str">
        <f ca="1">IF(ISBLANK($T306),IF(S306="Irrigation","Irrigation",IF(R306="Irrigation","Irrigation",IF(Q306="Domestic","Domestic",IF(P306="Stockwatering","Stockwatering",IF(N306="IRRIGATION_AND_MUNICIPAL","Irrigation and Municipal",IF(O306="IRRIGATION_AND_DOMESTIC","Irrigation and Domestic Municipality",_xlfn.XLOOKUP(J306,Use_Code_Ranking!$B$4:$B$23,Use_Code_Ranking!$A$4:$A$23))))))),$T306)</f>
        <v>Irrigation</v>
      </c>
      <c r="W306" s="23" t="str">
        <f ca="1"/>
        <v>A017868</v>
      </c>
      <c r="X306" s="4" t="str">
        <f t="shared" ca="1" si="85"/>
        <v>Irrigation</v>
      </c>
      <c r="Y306" t="str">
        <f t="shared" ca="1" si="80"/>
        <v>N</v>
      </c>
      <c r="Z306" s="2" t="str">
        <f t="shared" ca="1" si="81"/>
        <v>N</v>
      </c>
      <c r="AA306">
        <f t="shared" ca="1" si="86"/>
        <v>0</v>
      </c>
      <c r="AB306">
        <f t="shared" ca="1" si="86"/>
        <v>0</v>
      </c>
      <c r="AC306">
        <f t="shared" ca="1" si="86"/>
        <v>20</v>
      </c>
      <c r="AD306">
        <f t="shared" ca="1" si="82"/>
        <v>20</v>
      </c>
      <c r="AE306">
        <f t="shared" ca="1" si="82"/>
        <v>10</v>
      </c>
      <c r="AF306">
        <f t="shared" ca="1" si="82"/>
        <v>10</v>
      </c>
      <c r="AG306">
        <f t="shared" ca="1" si="88"/>
        <v>0</v>
      </c>
      <c r="AH306">
        <f t="shared" ca="1" si="87"/>
        <v>0</v>
      </c>
      <c r="AI306">
        <f t="shared" ca="1" si="87"/>
        <v>0</v>
      </c>
      <c r="AJ306">
        <f t="shared" ca="1" si="87"/>
        <v>20</v>
      </c>
      <c r="AK306">
        <f t="shared" ca="1" si="87"/>
        <v>20</v>
      </c>
      <c r="AL306">
        <f t="shared" ca="1" si="87"/>
        <v>0</v>
      </c>
      <c r="AM306" s="4" t="s">
        <v>103</v>
      </c>
      <c r="AZ306">
        <f ca="1">_xlfn.XLOOKUP($X306,Return_flow_table!$A$4:$A$25,Return_flow_table!B$4:B$25)</f>
        <v>0</v>
      </c>
      <c r="BA306">
        <f ca="1">_xlfn.XLOOKUP($X306,Return_flow_table!$A$4:$A$25,Return_flow_table!C$4:C$25)</f>
        <v>0</v>
      </c>
      <c r="BB306">
        <f ca="1">_xlfn.XLOOKUP($X306,Return_flow_table!$A$4:$A$25,Return_flow_table!D$4:D$25)</f>
        <v>20</v>
      </c>
      <c r="BC306">
        <f ca="1">_xlfn.XLOOKUP($X306,Return_flow_table!$A$4:$A$25,Return_flow_table!E$4:E$25)</f>
        <v>20</v>
      </c>
      <c r="BD306">
        <f ca="1">_xlfn.XLOOKUP($X306,Return_flow_table!$A$4:$A$25,Return_flow_table!F$4:F$25)</f>
        <v>10</v>
      </c>
      <c r="BE306">
        <f ca="1">_xlfn.XLOOKUP($X306,Return_flow_table!$A$4:$A$25,Return_flow_table!G$4:G$25)</f>
        <v>10</v>
      </c>
      <c r="BF306">
        <f ca="1">_xlfn.XLOOKUP($X306,Return_flow_table!$A$4:$A$25,Return_flow_table!H$4:H$25)</f>
        <v>0</v>
      </c>
      <c r="BG306">
        <f ca="1">_xlfn.XLOOKUP($X306,Return_flow_table!$A$4:$A$25,Return_flow_table!I$4:I$25)</f>
        <v>0</v>
      </c>
      <c r="BH306">
        <f ca="1">_xlfn.XLOOKUP($X306,Return_flow_table!$A$4:$A$25,Return_flow_table!J$4:J$25)</f>
        <v>0</v>
      </c>
      <c r="BI306">
        <f ca="1">_xlfn.XLOOKUP($X306,Return_flow_table!$A$4:$A$25,Return_flow_table!K$4:K$25)</f>
        <v>20</v>
      </c>
      <c r="BJ306">
        <f ca="1">_xlfn.XLOOKUP($X306,Return_flow_table!$A$4:$A$25,Return_flow_table!L$4:L$25)</f>
        <v>20</v>
      </c>
      <c r="BK306" s="2">
        <f ca="1">_xlfn.XLOOKUP($X306,Return_flow_table!$A$4:$A$25,Return_flow_table!M$4:M$25)</f>
        <v>0</v>
      </c>
    </row>
    <row r="307" spans="1:63" x14ac:dyDescent="0.3">
      <c r="A307" t="s">
        <v>514</v>
      </c>
      <c r="B307" t="s">
        <v>98</v>
      </c>
      <c r="C307" t="s">
        <v>99</v>
      </c>
      <c r="D307">
        <v>61</v>
      </c>
      <c r="E307" t="s">
        <v>100</v>
      </c>
      <c r="F307" t="s">
        <v>100</v>
      </c>
      <c r="G307" t="s">
        <v>515</v>
      </c>
      <c r="H307" s="41" t="s">
        <v>178</v>
      </c>
      <c r="I307">
        <f>_xlfn.XLOOKUP(B307,Use_Code_Ranking!$A$4:$A$23,Use_Code_Ranking!$B$4:$B$23,9999)</f>
        <v>1</v>
      </c>
      <c r="J307">
        <f t="shared" ca="1" si="72"/>
        <v>1</v>
      </c>
      <c r="K307">
        <f t="shared" ca="1" si="73"/>
        <v>1</v>
      </c>
      <c r="L307">
        <f t="shared" ca="1" si="74"/>
        <v>0</v>
      </c>
      <c r="M307">
        <f t="shared" ca="1" si="75"/>
        <v>0</v>
      </c>
      <c r="N307" t="str">
        <f t="shared" ca="1" si="83"/>
        <v/>
      </c>
      <c r="O307" t="str">
        <f t="shared" ca="1" si="84"/>
        <v/>
      </c>
      <c r="P307" t="str">
        <f t="shared" si="76"/>
        <v/>
      </c>
      <c r="Q307" t="str">
        <f t="shared" si="77"/>
        <v/>
      </c>
      <c r="R307" t="str">
        <f t="shared" si="78"/>
        <v/>
      </c>
      <c r="S307" t="str">
        <f t="shared" si="79"/>
        <v/>
      </c>
      <c r="U307" s="2" t="str">
        <f ca="1">IF(ISBLANK($T307),IF(S307="Irrigation","Irrigation",IF(R307="Irrigation","Irrigation",IF(Q307="Domestic","Domestic",IF(P307="Stockwatering","Stockwatering",IF(N307="IRRIGATION_AND_MUNICIPAL","Irrigation and Municipal",IF(O307="IRRIGATION_AND_DOMESTIC","Irrigation and Domestic Municipality",_xlfn.XLOOKUP(J307,Use_Code_Ranking!$B$4:$B$23,Use_Code_Ranking!$A$4:$A$23))))))),$T307)</f>
        <v>Irrigation</v>
      </c>
      <c r="W307" s="23" t="str">
        <f ca="1"/>
        <v>A017871</v>
      </c>
      <c r="X307" s="4" t="str">
        <f t="shared" ca="1" si="85"/>
        <v>Stockwatering</v>
      </c>
      <c r="Y307" t="str">
        <f t="shared" ca="1" si="80"/>
        <v>N</v>
      </c>
      <c r="Z307" s="2" t="str">
        <f t="shared" ca="1" si="81"/>
        <v>N</v>
      </c>
      <c r="AA307">
        <f t="shared" ca="1" si="86"/>
        <v>0</v>
      </c>
      <c r="AB307">
        <f t="shared" ca="1" si="86"/>
        <v>0</v>
      </c>
      <c r="AC307">
        <f t="shared" ca="1" si="86"/>
        <v>0</v>
      </c>
      <c r="AD307">
        <f t="shared" ca="1" si="82"/>
        <v>0</v>
      </c>
      <c r="AE307">
        <f t="shared" ca="1" si="82"/>
        <v>0</v>
      </c>
      <c r="AF307">
        <f t="shared" ca="1" si="82"/>
        <v>0</v>
      </c>
      <c r="AG307">
        <f t="shared" ca="1" si="88"/>
        <v>0</v>
      </c>
      <c r="AH307">
        <f t="shared" ca="1" si="87"/>
        <v>0</v>
      </c>
      <c r="AI307">
        <f t="shared" ca="1" si="87"/>
        <v>0</v>
      </c>
      <c r="AJ307">
        <f t="shared" ca="1" si="87"/>
        <v>0</v>
      </c>
      <c r="AK307">
        <f t="shared" ca="1" si="87"/>
        <v>0</v>
      </c>
      <c r="AL307">
        <f t="shared" ca="1" si="87"/>
        <v>0</v>
      </c>
      <c r="AM307" s="4" t="s">
        <v>103</v>
      </c>
      <c r="AZ307">
        <f ca="1">_xlfn.XLOOKUP($X307,Return_flow_table!$A$4:$A$25,Return_flow_table!B$4:B$25)</f>
        <v>0</v>
      </c>
      <c r="BA307">
        <f ca="1">_xlfn.XLOOKUP($X307,Return_flow_table!$A$4:$A$25,Return_flow_table!C$4:C$25)</f>
        <v>0</v>
      </c>
      <c r="BB307">
        <f ca="1">_xlfn.XLOOKUP($X307,Return_flow_table!$A$4:$A$25,Return_flow_table!D$4:D$25)</f>
        <v>0</v>
      </c>
      <c r="BC307">
        <f ca="1">_xlfn.XLOOKUP($X307,Return_flow_table!$A$4:$A$25,Return_flow_table!E$4:E$25)</f>
        <v>0</v>
      </c>
      <c r="BD307">
        <f ca="1">_xlfn.XLOOKUP($X307,Return_flow_table!$A$4:$A$25,Return_flow_table!F$4:F$25)</f>
        <v>0</v>
      </c>
      <c r="BE307">
        <f ca="1">_xlfn.XLOOKUP($X307,Return_flow_table!$A$4:$A$25,Return_flow_table!G$4:G$25)</f>
        <v>0</v>
      </c>
      <c r="BF307">
        <f ca="1">_xlfn.XLOOKUP($X307,Return_flow_table!$A$4:$A$25,Return_flow_table!H$4:H$25)</f>
        <v>0</v>
      </c>
      <c r="BG307">
        <f ca="1">_xlfn.XLOOKUP($X307,Return_flow_table!$A$4:$A$25,Return_flow_table!I$4:I$25)</f>
        <v>0</v>
      </c>
      <c r="BH307">
        <f ca="1">_xlfn.XLOOKUP($X307,Return_flow_table!$A$4:$A$25,Return_flow_table!J$4:J$25)</f>
        <v>0</v>
      </c>
      <c r="BI307">
        <f ca="1">_xlfn.XLOOKUP($X307,Return_flow_table!$A$4:$A$25,Return_flow_table!K$4:K$25)</f>
        <v>0</v>
      </c>
      <c r="BJ307">
        <f ca="1">_xlfn.XLOOKUP($X307,Return_flow_table!$A$4:$A$25,Return_flow_table!L$4:L$25)</f>
        <v>0</v>
      </c>
      <c r="BK307" s="2">
        <f ca="1">_xlfn.XLOOKUP($X307,Return_flow_table!$A$4:$A$25,Return_flow_table!M$4:M$25)</f>
        <v>0</v>
      </c>
    </row>
    <row r="308" spans="1:63" x14ac:dyDescent="0.3">
      <c r="A308" t="s">
        <v>516</v>
      </c>
      <c r="B308" t="s">
        <v>154</v>
      </c>
      <c r="C308" t="s">
        <v>99</v>
      </c>
      <c r="D308">
        <v>0.2</v>
      </c>
      <c r="E308" t="s">
        <v>100</v>
      </c>
      <c r="F308" t="s">
        <v>100</v>
      </c>
      <c r="G308" t="s">
        <v>517</v>
      </c>
      <c r="H308" s="41" t="s">
        <v>178</v>
      </c>
      <c r="I308">
        <f>_xlfn.XLOOKUP(B308,Use_Code_Ranking!$A$4:$A$23,Use_Code_Ranking!$B$4:$B$23,9999)</f>
        <v>5</v>
      </c>
      <c r="J308">
        <f t="shared" ca="1" si="72"/>
        <v>5</v>
      </c>
      <c r="K308">
        <f t="shared" ca="1" si="73"/>
        <v>0</v>
      </c>
      <c r="L308">
        <f t="shared" ca="1" si="74"/>
        <v>0</v>
      </c>
      <c r="M308">
        <f t="shared" ca="1" si="75"/>
        <v>0</v>
      </c>
      <c r="N308" t="str">
        <f t="shared" ca="1" si="83"/>
        <v/>
      </c>
      <c r="O308" t="str">
        <f t="shared" ca="1" si="84"/>
        <v/>
      </c>
      <c r="P308" t="str">
        <f t="shared" si="76"/>
        <v/>
      </c>
      <c r="Q308" t="str">
        <f t="shared" si="77"/>
        <v/>
      </c>
      <c r="R308" t="str">
        <f t="shared" si="78"/>
        <v/>
      </c>
      <c r="S308" t="str">
        <f t="shared" si="79"/>
        <v/>
      </c>
      <c r="U308" s="2" t="str">
        <f ca="1">IF(ISBLANK($T308),IF(S308="Irrigation","Irrigation",IF(R308="Irrigation","Irrigation",IF(Q308="Domestic","Domestic",IF(P308="Stockwatering","Stockwatering",IF(N308="IRRIGATION_AND_MUNICIPAL","Irrigation and Municipal",IF(O308="IRRIGATION_AND_DOMESTIC","Irrigation and Domestic Municipality",_xlfn.XLOOKUP(J308,Use_Code_Ranking!$B$4:$B$23,Use_Code_Ranking!$A$4:$A$23))))))),$T308)</f>
        <v>Stockwatering</v>
      </c>
      <c r="W308" s="23" t="str">
        <f ca="1"/>
        <v>A017881</v>
      </c>
      <c r="X308" s="4" t="str">
        <f t="shared" ca="1" si="85"/>
        <v>Irrigation</v>
      </c>
      <c r="Y308" t="str">
        <f t="shared" ca="1" si="80"/>
        <v>N</v>
      </c>
      <c r="Z308" s="2" t="str">
        <f t="shared" ca="1" si="81"/>
        <v>N</v>
      </c>
      <c r="AA308">
        <f t="shared" ca="1" si="86"/>
        <v>0</v>
      </c>
      <c r="AB308">
        <f t="shared" ca="1" si="86"/>
        <v>0</v>
      </c>
      <c r="AC308">
        <f t="shared" ca="1" si="86"/>
        <v>20</v>
      </c>
      <c r="AD308">
        <f t="shared" ca="1" si="82"/>
        <v>20</v>
      </c>
      <c r="AE308">
        <f t="shared" ca="1" si="82"/>
        <v>10</v>
      </c>
      <c r="AF308">
        <f t="shared" ca="1" si="82"/>
        <v>10</v>
      </c>
      <c r="AG308">
        <f t="shared" ca="1" si="88"/>
        <v>0</v>
      </c>
      <c r="AH308">
        <f t="shared" ca="1" si="87"/>
        <v>0</v>
      </c>
      <c r="AI308">
        <f t="shared" ca="1" si="87"/>
        <v>0</v>
      </c>
      <c r="AJ308">
        <f t="shared" ca="1" si="87"/>
        <v>20</v>
      </c>
      <c r="AK308">
        <f t="shared" ca="1" si="87"/>
        <v>20</v>
      </c>
      <c r="AL308">
        <f t="shared" ca="1" si="87"/>
        <v>0</v>
      </c>
      <c r="AM308" s="4" t="s">
        <v>103</v>
      </c>
      <c r="AZ308">
        <f ca="1">_xlfn.XLOOKUP($X308,Return_flow_table!$A$4:$A$25,Return_flow_table!B$4:B$25)</f>
        <v>0</v>
      </c>
      <c r="BA308">
        <f ca="1">_xlfn.XLOOKUP($X308,Return_flow_table!$A$4:$A$25,Return_flow_table!C$4:C$25)</f>
        <v>0</v>
      </c>
      <c r="BB308">
        <f ca="1">_xlfn.XLOOKUP($X308,Return_flow_table!$A$4:$A$25,Return_flow_table!D$4:D$25)</f>
        <v>20</v>
      </c>
      <c r="BC308">
        <f ca="1">_xlfn.XLOOKUP($X308,Return_flow_table!$A$4:$A$25,Return_flow_table!E$4:E$25)</f>
        <v>20</v>
      </c>
      <c r="BD308">
        <f ca="1">_xlfn.XLOOKUP($X308,Return_flow_table!$A$4:$A$25,Return_flow_table!F$4:F$25)</f>
        <v>10</v>
      </c>
      <c r="BE308">
        <f ca="1">_xlfn.XLOOKUP($X308,Return_flow_table!$A$4:$A$25,Return_flow_table!G$4:G$25)</f>
        <v>10</v>
      </c>
      <c r="BF308">
        <f ca="1">_xlfn.XLOOKUP($X308,Return_flow_table!$A$4:$A$25,Return_flow_table!H$4:H$25)</f>
        <v>0</v>
      </c>
      <c r="BG308">
        <f ca="1">_xlfn.XLOOKUP($X308,Return_flow_table!$A$4:$A$25,Return_flow_table!I$4:I$25)</f>
        <v>0</v>
      </c>
      <c r="BH308">
        <f ca="1">_xlfn.XLOOKUP($X308,Return_flow_table!$A$4:$A$25,Return_flow_table!J$4:J$25)</f>
        <v>0</v>
      </c>
      <c r="BI308">
        <f ca="1">_xlfn.XLOOKUP($X308,Return_flow_table!$A$4:$A$25,Return_flow_table!K$4:K$25)</f>
        <v>20</v>
      </c>
      <c r="BJ308">
        <f ca="1">_xlfn.XLOOKUP($X308,Return_flow_table!$A$4:$A$25,Return_flow_table!L$4:L$25)</f>
        <v>20</v>
      </c>
      <c r="BK308" s="2">
        <f ca="1">_xlfn.XLOOKUP($X308,Return_flow_table!$A$4:$A$25,Return_flow_table!M$4:M$25)</f>
        <v>0</v>
      </c>
    </row>
    <row r="309" spans="1:63" x14ac:dyDescent="0.3">
      <c r="A309" t="s">
        <v>518</v>
      </c>
      <c r="B309" t="s">
        <v>121</v>
      </c>
      <c r="C309" t="s">
        <v>99</v>
      </c>
      <c r="D309">
        <v>14479.6</v>
      </c>
      <c r="E309" t="s">
        <v>100</v>
      </c>
      <c r="F309" t="s">
        <v>100</v>
      </c>
      <c r="G309" t="s">
        <v>515</v>
      </c>
      <c r="H309" s="41" t="s">
        <v>178</v>
      </c>
      <c r="I309">
        <f>_xlfn.XLOOKUP(B309,Use_Code_Ranking!$A$4:$A$23,Use_Code_Ranking!$B$4:$B$23,9999)</f>
        <v>2</v>
      </c>
      <c r="J309">
        <f t="shared" ca="1" si="72"/>
        <v>2</v>
      </c>
      <c r="K309">
        <f t="shared" ca="1" si="73"/>
        <v>0</v>
      </c>
      <c r="L309">
        <f t="shared" ca="1" si="74"/>
        <v>1</v>
      </c>
      <c r="M309">
        <f t="shared" ca="1" si="75"/>
        <v>0</v>
      </c>
      <c r="N309" t="str">
        <f t="shared" ca="1" si="83"/>
        <v/>
      </c>
      <c r="O309" t="str">
        <f t="shared" ca="1" si="84"/>
        <v/>
      </c>
      <c r="P309" t="str">
        <f t="shared" si="76"/>
        <v/>
      </c>
      <c r="Q309" t="str">
        <f t="shared" si="77"/>
        <v/>
      </c>
      <c r="R309" t="str">
        <f t="shared" si="78"/>
        <v/>
      </c>
      <c r="S309" t="str">
        <f t="shared" si="79"/>
        <v/>
      </c>
      <c r="U309" s="2" t="str">
        <f ca="1">IF(ISBLANK($T309),IF(S309="Irrigation","Irrigation",IF(R309="Irrigation","Irrigation",IF(Q309="Domestic","Domestic",IF(P309="Stockwatering","Stockwatering",IF(N309="IRRIGATION_AND_MUNICIPAL","Irrigation and Municipal",IF(O309="IRRIGATION_AND_DOMESTIC","Irrigation and Domestic Municipality",_xlfn.XLOOKUP(J309,Use_Code_Ranking!$B$4:$B$23,Use_Code_Ranking!$A$4:$A$23))))))),$T309)</f>
        <v>Municipal</v>
      </c>
      <c r="W309" s="23" t="str">
        <f ca="1"/>
        <v>A017885</v>
      </c>
      <c r="X309" s="4" t="str">
        <f t="shared" ca="1" si="85"/>
        <v>Irrigation</v>
      </c>
      <c r="Y309" t="str">
        <f t="shared" ca="1" si="80"/>
        <v>N</v>
      </c>
      <c r="Z309" s="2" t="str">
        <f t="shared" ca="1" si="81"/>
        <v>N</v>
      </c>
      <c r="AA309">
        <f t="shared" ca="1" si="86"/>
        <v>0</v>
      </c>
      <c r="AB309">
        <f t="shared" ca="1" si="86"/>
        <v>0</v>
      </c>
      <c r="AC309">
        <f t="shared" ca="1" si="86"/>
        <v>20</v>
      </c>
      <c r="AD309">
        <f t="shared" ca="1" si="82"/>
        <v>20</v>
      </c>
      <c r="AE309">
        <f t="shared" ca="1" si="82"/>
        <v>10</v>
      </c>
      <c r="AF309">
        <f t="shared" ca="1" si="82"/>
        <v>10</v>
      </c>
      <c r="AG309">
        <f t="shared" ca="1" si="88"/>
        <v>0</v>
      </c>
      <c r="AH309">
        <f t="shared" ca="1" si="87"/>
        <v>0</v>
      </c>
      <c r="AI309">
        <f t="shared" ca="1" si="87"/>
        <v>0</v>
      </c>
      <c r="AJ309">
        <f t="shared" ca="1" si="87"/>
        <v>20</v>
      </c>
      <c r="AK309">
        <f t="shared" ca="1" si="87"/>
        <v>20</v>
      </c>
      <c r="AL309">
        <f t="shared" ca="1" si="87"/>
        <v>0</v>
      </c>
      <c r="AM309" s="4" t="s">
        <v>103</v>
      </c>
      <c r="AZ309">
        <f ca="1">_xlfn.XLOOKUP($X309,Return_flow_table!$A$4:$A$25,Return_flow_table!B$4:B$25)</f>
        <v>0</v>
      </c>
      <c r="BA309">
        <f ca="1">_xlfn.XLOOKUP($X309,Return_flow_table!$A$4:$A$25,Return_flow_table!C$4:C$25)</f>
        <v>0</v>
      </c>
      <c r="BB309">
        <f ca="1">_xlfn.XLOOKUP($X309,Return_flow_table!$A$4:$A$25,Return_flow_table!D$4:D$25)</f>
        <v>20</v>
      </c>
      <c r="BC309">
        <f ca="1">_xlfn.XLOOKUP($X309,Return_flow_table!$A$4:$A$25,Return_flow_table!E$4:E$25)</f>
        <v>20</v>
      </c>
      <c r="BD309">
        <f ca="1">_xlfn.XLOOKUP($X309,Return_flow_table!$A$4:$A$25,Return_flow_table!F$4:F$25)</f>
        <v>10</v>
      </c>
      <c r="BE309">
        <f ca="1">_xlfn.XLOOKUP($X309,Return_flow_table!$A$4:$A$25,Return_flow_table!G$4:G$25)</f>
        <v>10</v>
      </c>
      <c r="BF309">
        <f ca="1">_xlfn.XLOOKUP($X309,Return_flow_table!$A$4:$A$25,Return_flow_table!H$4:H$25)</f>
        <v>0</v>
      </c>
      <c r="BG309">
        <f ca="1">_xlfn.XLOOKUP($X309,Return_flow_table!$A$4:$A$25,Return_flow_table!I$4:I$25)</f>
        <v>0</v>
      </c>
      <c r="BH309">
        <f ca="1">_xlfn.XLOOKUP($X309,Return_flow_table!$A$4:$A$25,Return_flow_table!J$4:J$25)</f>
        <v>0</v>
      </c>
      <c r="BI309">
        <f ca="1">_xlfn.XLOOKUP($X309,Return_flow_table!$A$4:$A$25,Return_flow_table!K$4:K$25)</f>
        <v>20</v>
      </c>
      <c r="BJ309">
        <f ca="1">_xlfn.XLOOKUP($X309,Return_flow_table!$A$4:$A$25,Return_flow_table!L$4:L$25)</f>
        <v>20</v>
      </c>
      <c r="BK309" s="2">
        <f ca="1">_xlfn.XLOOKUP($X309,Return_flow_table!$A$4:$A$25,Return_flow_table!M$4:M$25)</f>
        <v>0</v>
      </c>
    </row>
    <row r="310" spans="1:63" x14ac:dyDescent="0.3">
      <c r="A310" t="s">
        <v>519</v>
      </c>
      <c r="B310" t="s">
        <v>181</v>
      </c>
      <c r="C310" t="s">
        <v>99</v>
      </c>
      <c r="D310">
        <v>24.5</v>
      </c>
      <c r="E310" t="s">
        <v>100</v>
      </c>
      <c r="F310" t="s">
        <v>100</v>
      </c>
      <c r="G310" t="s">
        <v>520</v>
      </c>
      <c r="H310" s="41" t="s">
        <v>102</v>
      </c>
      <c r="I310">
        <f>_xlfn.XLOOKUP(B310,Use_Code_Ranking!$A$4:$A$23,Use_Code_Ranking!$B$4:$B$23,9999)</f>
        <v>9</v>
      </c>
      <c r="J310">
        <f t="shared" ca="1" si="72"/>
        <v>1</v>
      </c>
      <c r="K310">
        <f t="shared" ca="1" si="73"/>
        <v>1</v>
      </c>
      <c r="L310">
        <f t="shared" ca="1" si="74"/>
        <v>0</v>
      </c>
      <c r="M310">
        <f t="shared" ca="1" si="75"/>
        <v>0</v>
      </c>
      <c r="N310" t="str">
        <f t="shared" ca="1" si="83"/>
        <v/>
      </c>
      <c r="O310" t="str">
        <f t="shared" ca="1" si="84"/>
        <v/>
      </c>
      <c r="P310" t="str">
        <f t="shared" si="76"/>
        <v/>
      </c>
      <c r="Q310" t="str">
        <f t="shared" si="77"/>
        <v/>
      </c>
      <c r="R310" t="str">
        <f t="shared" si="78"/>
        <v/>
      </c>
      <c r="S310" t="str">
        <f t="shared" si="79"/>
        <v/>
      </c>
      <c r="U310" s="2" t="str">
        <f ca="1">IF(ISBLANK($T310),IF(S310="Irrigation","Irrigation",IF(R310="Irrigation","Irrigation",IF(Q310="Domestic","Domestic",IF(P310="Stockwatering","Stockwatering",IF(N310="IRRIGATION_AND_MUNICIPAL","Irrigation and Municipal",IF(O310="IRRIGATION_AND_DOMESTIC","Irrigation and Domestic Municipality",_xlfn.XLOOKUP(J310,Use_Code_Ranking!$B$4:$B$23,Use_Code_Ranking!$A$4:$A$23))))))),$T310)</f>
        <v>Irrigation</v>
      </c>
      <c r="W310" s="23" t="str">
        <f ca="1"/>
        <v>A017911A</v>
      </c>
      <c r="X310" s="4" t="str">
        <f t="shared" ca="1" si="85"/>
        <v>Irrigation</v>
      </c>
      <c r="Y310" t="str">
        <f t="shared" ca="1" si="80"/>
        <v>N</v>
      </c>
      <c r="Z310" s="2" t="str">
        <f t="shared" ca="1" si="81"/>
        <v>N</v>
      </c>
      <c r="AA310">
        <f t="shared" ca="1" si="86"/>
        <v>0</v>
      </c>
      <c r="AB310">
        <f t="shared" ca="1" si="86"/>
        <v>0</v>
      </c>
      <c r="AC310">
        <f t="shared" ca="1" si="86"/>
        <v>20</v>
      </c>
      <c r="AD310">
        <f t="shared" ca="1" si="82"/>
        <v>20</v>
      </c>
      <c r="AE310">
        <f t="shared" ca="1" si="82"/>
        <v>10</v>
      </c>
      <c r="AF310">
        <f t="shared" ca="1" si="82"/>
        <v>10</v>
      </c>
      <c r="AG310">
        <f t="shared" ca="1" si="88"/>
        <v>0</v>
      </c>
      <c r="AH310">
        <f t="shared" ca="1" si="87"/>
        <v>0</v>
      </c>
      <c r="AI310">
        <f t="shared" ca="1" si="87"/>
        <v>0</v>
      </c>
      <c r="AJ310">
        <f t="shared" ca="1" si="87"/>
        <v>20</v>
      </c>
      <c r="AK310">
        <f t="shared" ca="1" si="87"/>
        <v>20</v>
      </c>
      <c r="AL310">
        <f t="shared" ca="1" si="87"/>
        <v>0</v>
      </c>
      <c r="AM310" s="4" t="s">
        <v>103</v>
      </c>
      <c r="AZ310">
        <f ca="1">_xlfn.XLOOKUP($X310,Return_flow_table!$A$4:$A$25,Return_flow_table!B$4:B$25)</f>
        <v>0</v>
      </c>
      <c r="BA310">
        <f ca="1">_xlfn.XLOOKUP($X310,Return_flow_table!$A$4:$A$25,Return_flow_table!C$4:C$25)</f>
        <v>0</v>
      </c>
      <c r="BB310">
        <f ca="1">_xlfn.XLOOKUP($X310,Return_flow_table!$A$4:$A$25,Return_flow_table!D$4:D$25)</f>
        <v>20</v>
      </c>
      <c r="BC310">
        <f ca="1">_xlfn.XLOOKUP($X310,Return_flow_table!$A$4:$A$25,Return_flow_table!E$4:E$25)</f>
        <v>20</v>
      </c>
      <c r="BD310">
        <f ca="1">_xlfn.XLOOKUP($X310,Return_flow_table!$A$4:$A$25,Return_flow_table!F$4:F$25)</f>
        <v>10</v>
      </c>
      <c r="BE310">
        <f ca="1">_xlfn.XLOOKUP($X310,Return_flow_table!$A$4:$A$25,Return_flow_table!G$4:G$25)</f>
        <v>10</v>
      </c>
      <c r="BF310">
        <f ca="1">_xlfn.XLOOKUP($X310,Return_flow_table!$A$4:$A$25,Return_flow_table!H$4:H$25)</f>
        <v>0</v>
      </c>
      <c r="BG310">
        <f ca="1">_xlfn.XLOOKUP($X310,Return_flow_table!$A$4:$A$25,Return_flow_table!I$4:I$25)</f>
        <v>0</v>
      </c>
      <c r="BH310">
        <f ca="1">_xlfn.XLOOKUP($X310,Return_flow_table!$A$4:$A$25,Return_flow_table!J$4:J$25)</f>
        <v>0</v>
      </c>
      <c r="BI310">
        <f ca="1">_xlfn.XLOOKUP($X310,Return_flow_table!$A$4:$A$25,Return_flow_table!K$4:K$25)</f>
        <v>20</v>
      </c>
      <c r="BJ310">
        <f ca="1">_xlfn.XLOOKUP($X310,Return_flow_table!$A$4:$A$25,Return_flow_table!L$4:L$25)</f>
        <v>20</v>
      </c>
      <c r="BK310" s="2">
        <f ca="1">_xlfn.XLOOKUP($X310,Return_flow_table!$A$4:$A$25,Return_flow_table!M$4:M$25)</f>
        <v>0</v>
      </c>
    </row>
    <row r="311" spans="1:63" x14ac:dyDescent="0.3">
      <c r="A311" t="s">
        <v>519</v>
      </c>
      <c r="B311" t="s">
        <v>98</v>
      </c>
      <c r="C311" t="s">
        <v>99</v>
      </c>
      <c r="D311">
        <v>24.5</v>
      </c>
      <c r="E311" t="s">
        <v>100</v>
      </c>
      <c r="F311" t="s">
        <v>100</v>
      </c>
      <c r="G311" t="s">
        <v>520</v>
      </c>
      <c r="H311" s="41" t="s">
        <v>102</v>
      </c>
      <c r="I311">
        <f>_xlfn.XLOOKUP(B311,Use_Code_Ranking!$A$4:$A$23,Use_Code_Ranking!$B$4:$B$23,9999)</f>
        <v>1</v>
      </c>
      <c r="J311">
        <f t="shared" ca="1" si="72"/>
        <v>1</v>
      </c>
      <c r="K311">
        <f t="shared" ca="1" si="73"/>
        <v>1</v>
      </c>
      <c r="L311">
        <f t="shared" ca="1" si="74"/>
        <v>0</v>
      </c>
      <c r="M311">
        <f t="shared" ca="1" si="75"/>
        <v>0</v>
      </c>
      <c r="N311" t="str">
        <f t="shared" ca="1" si="83"/>
        <v/>
      </c>
      <c r="O311" t="str">
        <f t="shared" ca="1" si="84"/>
        <v/>
      </c>
      <c r="P311" t="str">
        <f t="shared" si="76"/>
        <v/>
      </c>
      <c r="Q311" t="str">
        <f t="shared" si="77"/>
        <v/>
      </c>
      <c r="R311" t="str">
        <f t="shared" si="78"/>
        <v/>
      </c>
      <c r="S311" t="str">
        <f t="shared" si="79"/>
        <v/>
      </c>
      <c r="U311" s="2" t="str">
        <f ca="1">IF(ISBLANK($T311),IF(S311="Irrigation","Irrigation",IF(R311="Irrigation","Irrigation",IF(Q311="Domestic","Domestic",IF(P311="Stockwatering","Stockwatering",IF(N311="IRRIGATION_AND_MUNICIPAL","Irrigation and Municipal",IF(O311="IRRIGATION_AND_DOMESTIC","Irrigation and Domestic Municipality",_xlfn.XLOOKUP(J311,Use_Code_Ranking!$B$4:$B$23,Use_Code_Ranking!$A$4:$A$23))))))),$T311)</f>
        <v>Irrigation</v>
      </c>
      <c r="W311" s="23" t="str">
        <f ca="1"/>
        <v>A017911B</v>
      </c>
      <c r="X311" s="4" t="str">
        <f t="shared" ca="1" si="85"/>
        <v>Irrigation</v>
      </c>
      <c r="Y311" t="str">
        <f t="shared" ca="1" si="80"/>
        <v>N</v>
      </c>
      <c r="Z311" s="2" t="str">
        <f t="shared" ca="1" si="81"/>
        <v>N</v>
      </c>
      <c r="AA311">
        <f t="shared" ca="1" si="86"/>
        <v>0</v>
      </c>
      <c r="AB311">
        <f t="shared" ca="1" si="86"/>
        <v>0</v>
      </c>
      <c r="AC311">
        <f t="shared" ca="1" si="86"/>
        <v>20</v>
      </c>
      <c r="AD311">
        <f t="shared" ca="1" si="82"/>
        <v>20</v>
      </c>
      <c r="AE311">
        <f t="shared" ca="1" si="82"/>
        <v>10</v>
      </c>
      <c r="AF311">
        <f t="shared" ca="1" si="82"/>
        <v>10</v>
      </c>
      <c r="AG311">
        <f t="shared" ca="1" si="88"/>
        <v>0</v>
      </c>
      <c r="AH311">
        <f t="shared" ca="1" si="87"/>
        <v>0</v>
      </c>
      <c r="AI311">
        <f t="shared" ca="1" si="87"/>
        <v>0</v>
      </c>
      <c r="AJ311">
        <f t="shared" ca="1" si="87"/>
        <v>20</v>
      </c>
      <c r="AK311">
        <f t="shared" ca="1" si="87"/>
        <v>20</v>
      </c>
      <c r="AL311">
        <f t="shared" ca="1" si="87"/>
        <v>0</v>
      </c>
      <c r="AM311" s="4" t="s">
        <v>103</v>
      </c>
      <c r="AZ311">
        <f ca="1">_xlfn.XLOOKUP($X311,Return_flow_table!$A$4:$A$25,Return_flow_table!B$4:B$25)</f>
        <v>0</v>
      </c>
      <c r="BA311">
        <f ca="1">_xlfn.XLOOKUP($X311,Return_flow_table!$A$4:$A$25,Return_flow_table!C$4:C$25)</f>
        <v>0</v>
      </c>
      <c r="BB311">
        <f ca="1">_xlfn.XLOOKUP($X311,Return_flow_table!$A$4:$A$25,Return_flow_table!D$4:D$25)</f>
        <v>20</v>
      </c>
      <c r="BC311">
        <f ca="1">_xlfn.XLOOKUP($X311,Return_flow_table!$A$4:$A$25,Return_flow_table!E$4:E$25)</f>
        <v>20</v>
      </c>
      <c r="BD311">
        <f ca="1">_xlfn.XLOOKUP($X311,Return_flow_table!$A$4:$A$25,Return_flow_table!F$4:F$25)</f>
        <v>10</v>
      </c>
      <c r="BE311">
        <f ca="1">_xlfn.XLOOKUP($X311,Return_flow_table!$A$4:$A$25,Return_flow_table!G$4:G$25)</f>
        <v>10</v>
      </c>
      <c r="BF311">
        <f ca="1">_xlfn.XLOOKUP($X311,Return_flow_table!$A$4:$A$25,Return_flow_table!H$4:H$25)</f>
        <v>0</v>
      </c>
      <c r="BG311">
        <f ca="1">_xlfn.XLOOKUP($X311,Return_flow_table!$A$4:$A$25,Return_flow_table!I$4:I$25)</f>
        <v>0</v>
      </c>
      <c r="BH311">
        <f ca="1">_xlfn.XLOOKUP($X311,Return_flow_table!$A$4:$A$25,Return_flow_table!J$4:J$25)</f>
        <v>0</v>
      </c>
      <c r="BI311">
        <f ca="1">_xlfn.XLOOKUP($X311,Return_flow_table!$A$4:$A$25,Return_flow_table!K$4:K$25)</f>
        <v>20</v>
      </c>
      <c r="BJ311">
        <f ca="1">_xlfn.XLOOKUP($X311,Return_flow_table!$A$4:$A$25,Return_flow_table!L$4:L$25)</f>
        <v>20</v>
      </c>
      <c r="BK311" s="2">
        <f ca="1">_xlfn.XLOOKUP($X311,Return_flow_table!$A$4:$A$25,Return_flow_table!M$4:M$25)</f>
        <v>0</v>
      </c>
    </row>
    <row r="312" spans="1:63" x14ac:dyDescent="0.3">
      <c r="A312" t="s">
        <v>521</v>
      </c>
      <c r="B312" t="s">
        <v>121</v>
      </c>
      <c r="C312" t="s">
        <v>99</v>
      </c>
      <c r="D312">
        <v>724</v>
      </c>
      <c r="E312" t="s">
        <v>100</v>
      </c>
      <c r="F312" t="s">
        <v>100</v>
      </c>
      <c r="G312" t="s">
        <v>522</v>
      </c>
      <c r="H312" s="41" t="s">
        <v>178</v>
      </c>
      <c r="I312">
        <f>_xlfn.XLOOKUP(B312,Use_Code_Ranking!$A$4:$A$23,Use_Code_Ranking!$B$4:$B$23,9999)</f>
        <v>2</v>
      </c>
      <c r="J312">
        <f t="shared" ca="1" si="72"/>
        <v>2</v>
      </c>
      <c r="K312">
        <f t="shared" ca="1" si="73"/>
        <v>0</v>
      </c>
      <c r="L312">
        <f t="shared" ca="1" si="74"/>
        <v>1</v>
      </c>
      <c r="M312">
        <f t="shared" ca="1" si="75"/>
        <v>0</v>
      </c>
      <c r="N312" t="str">
        <f t="shared" ca="1" si="83"/>
        <v/>
      </c>
      <c r="O312" t="str">
        <f t="shared" ca="1" si="84"/>
        <v/>
      </c>
      <c r="P312" t="str">
        <f t="shared" si="76"/>
        <v/>
      </c>
      <c r="Q312" t="str">
        <f t="shared" si="77"/>
        <v/>
      </c>
      <c r="R312" t="str">
        <f t="shared" si="78"/>
        <v/>
      </c>
      <c r="S312" t="str">
        <f t="shared" si="79"/>
        <v/>
      </c>
      <c r="U312" s="2" t="str">
        <f ca="1">IF(ISBLANK($T312),IF(S312="Irrigation","Irrigation",IF(R312="Irrigation","Irrigation",IF(Q312="Domestic","Domestic",IF(P312="Stockwatering","Stockwatering",IF(N312="IRRIGATION_AND_MUNICIPAL","Irrigation and Municipal",IF(O312="IRRIGATION_AND_DOMESTIC","Irrigation and Domestic Municipality",_xlfn.XLOOKUP(J312,Use_Code_Ranking!$B$4:$B$23,Use_Code_Ranking!$A$4:$A$23))))))),$T312)</f>
        <v>Municipal</v>
      </c>
      <c r="W312" s="23" t="str">
        <f ca="1"/>
        <v>A017919</v>
      </c>
      <c r="X312" s="4" t="str">
        <f t="shared" ca="1" si="85"/>
        <v>Irrigation</v>
      </c>
      <c r="Y312" t="str">
        <f t="shared" ca="1" si="80"/>
        <v>N</v>
      </c>
      <c r="Z312" s="2" t="str">
        <f t="shared" ca="1" si="81"/>
        <v>N</v>
      </c>
      <c r="AA312">
        <f t="shared" ca="1" si="86"/>
        <v>0</v>
      </c>
      <c r="AB312">
        <f t="shared" ca="1" si="86"/>
        <v>0</v>
      </c>
      <c r="AC312">
        <f t="shared" ca="1" si="86"/>
        <v>20</v>
      </c>
      <c r="AD312">
        <f t="shared" ca="1" si="82"/>
        <v>20</v>
      </c>
      <c r="AE312">
        <f t="shared" ca="1" si="82"/>
        <v>10</v>
      </c>
      <c r="AF312">
        <f t="shared" ca="1" si="82"/>
        <v>10</v>
      </c>
      <c r="AG312">
        <f t="shared" ca="1" si="88"/>
        <v>0</v>
      </c>
      <c r="AH312">
        <f t="shared" ca="1" si="87"/>
        <v>0</v>
      </c>
      <c r="AI312">
        <f t="shared" ca="1" si="87"/>
        <v>0</v>
      </c>
      <c r="AJ312">
        <f t="shared" ca="1" si="87"/>
        <v>20</v>
      </c>
      <c r="AK312">
        <f t="shared" ca="1" si="87"/>
        <v>20</v>
      </c>
      <c r="AL312">
        <f t="shared" ca="1" si="87"/>
        <v>0</v>
      </c>
      <c r="AM312" s="4" t="s">
        <v>103</v>
      </c>
      <c r="AZ312">
        <f ca="1">_xlfn.XLOOKUP($X312,Return_flow_table!$A$4:$A$25,Return_flow_table!B$4:B$25)</f>
        <v>0</v>
      </c>
      <c r="BA312">
        <f ca="1">_xlfn.XLOOKUP($X312,Return_flow_table!$A$4:$A$25,Return_flow_table!C$4:C$25)</f>
        <v>0</v>
      </c>
      <c r="BB312">
        <f ca="1">_xlfn.XLOOKUP($X312,Return_flow_table!$A$4:$A$25,Return_flow_table!D$4:D$25)</f>
        <v>20</v>
      </c>
      <c r="BC312">
        <f ca="1">_xlfn.XLOOKUP($X312,Return_flow_table!$A$4:$A$25,Return_flow_table!E$4:E$25)</f>
        <v>20</v>
      </c>
      <c r="BD312">
        <f ca="1">_xlfn.XLOOKUP($X312,Return_flow_table!$A$4:$A$25,Return_flow_table!F$4:F$25)</f>
        <v>10</v>
      </c>
      <c r="BE312">
        <f ca="1">_xlfn.XLOOKUP($X312,Return_flow_table!$A$4:$A$25,Return_flow_table!G$4:G$25)</f>
        <v>10</v>
      </c>
      <c r="BF312">
        <f ca="1">_xlfn.XLOOKUP($X312,Return_flow_table!$A$4:$A$25,Return_flow_table!H$4:H$25)</f>
        <v>0</v>
      </c>
      <c r="BG312">
        <f ca="1">_xlfn.XLOOKUP($X312,Return_flow_table!$A$4:$A$25,Return_flow_table!I$4:I$25)</f>
        <v>0</v>
      </c>
      <c r="BH312">
        <f ca="1">_xlfn.XLOOKUP($X312,Return_flow_table!$A$4:$A$25,Return_flow_table!J$4:J$25)</f>
        <v>0</v>
      </c>
      <c r="BI312">
        <f ca="1">_xlfn.XLOOKUP($X312,Return_flow_table!$A$4:$A$25,Return_flow_table!K$4:K$25)</f>
        <v>20</v>
      </c>
      <c r="BJ312">
        <f ca="1">_xlfn.XLOOKUP($X312,Return_flow_table!$A$4:$A$25,Return_flow_table!L$4:L$25)</f>
        <v>20</v>
      </c>
      <c r="BK312" s="2">
        <f ca="1">_xlfn.XLOOKUP($X312,Return_flow_table!$A$4:$A$25,Return_flow_table!M$4:M$25)</f>
        <v>0</v>
      </c>
    </row>
    <row r="313" spans="1:63" x14ac:dyDescent="0.3">
      <c r="A313" t="s">
        <v>523</v>
      </c>
      <c r="B313" t="s">
        <v>98</v>
      </c>
      <c r="C313" t="s">
        <v>99</v>
      </c>
      <c r="D313">
        <v>136.6</v>
      </c>
      <c r="E313" t="s">
        <v>100</v>
      </c>
      <c r="F313" t="s">
        <v>100</v>
      </c>
      <c r="G313" t="s">
        <v>524</v>
      </c>
      <c r="H313" s="41" t="s">
        <v>106</v>
      </c>
      <c r="I313">
        <f>_xlfn.XLOOKUP(B313,Use_Code_Ranking!$A$4:$A$23,Use_Code_Ranking!$B$4:$B$23,9999)</f>
        <v>1</v>
      </c>
      <c r="J313">
        <f t="shared" ca="1" si="72"/>
        <v>1</v>
      </c>
      <c r="K313">
        <f t="shared" ca="1" si="73"/>
        <v>1</v>
      </c>
      <c r="L313">
        <f t="shared" ca="1" si="74"/>
        <v>0</v>
      </c>
      <c r="M313">
        <f t="shared" ca="1" si="75"/>
        <v>0</v>
      </c>
      <c r="N313" t="str">
        <f t="shared" ca="1" si="83"/>
        <v/>
      </c>
      <c r="O313" t="str">
        <f t="shared" ca="1" si="84"/>
        <v/>
      </c>
      <c r="P313" t="str">
        <f t="shared" si="76"/>
        <v/>
      </c>
      <c r="Q313" t="str">
        <f t="shared" si="77"/>
        <v/>
      </c>
      <c r="R313" t="str">
        <f t="shared" si="78"/>
        <v/>
      </c>
      <c r="S313" t="str">
        <f t="shared" si="79"/>
        <v/>
      </c>
      <c r="U313" s="2" t="str">
        <f ca="1">IF(ISBLANK($T313),IF(S313="Irrigation","Irrigation",IF(R313="Irrigation","Irrigation",IF(Q313="Domestic","Domestic",IF(P313="Stockwatering","Stockwatering",IF(N313="IRRIGATION_AND_MUNICIPAL","Irrigation and Municipal",IF(O313="IRRIGATION_AND_DOMESTIC","Irrigation and Domestic Municipality",_xlfn.XLOOKUP(J313,Use_Code_Ranking!$B$4:$B$23,Use_Code_Ranking!$A$4:$A$23))))))),$T313)</f>
        <v>Irrigation</v>
      </c>
      <c r="W313" s="23" t="str">
        <f ca="1"/>
        <v>A017978</v>
      </c>
      <c r="X313" s="4" t="str">
        <f t="shared" ca="1" si="85"/>
        <v>Irrigation</v>
      </c>
      <c r="Y313" t="str">
        <f t="shared" ca="1" si="80"/>
        <v>N</v>
      </c>
      <c r="Z313" s="2" t="str">
        <f t="shared" ca="1" si="81"/>
        <v>N</v>
      </c>
      <c r="AA313">
        <f t="shared" ca="1" si="86"/>
        <v>0</v>
      </c>
      <c r="AB313">
        <f t="shared" ca="1" si="86"/>
        <v>0</v>
      </c>
      <c r="AC313">
        <f t="shared" ca="1" si="86"/>
        <v>20</v>
      </c>
      <c r="AD313">
        <f t="shared" ca="1" si="82"/>
        <v>20</v>
      </c>
      <c r="AE313">
        <f t="shared" ca="1" si="82"/>
        <v>10</v>
      </c>
      <c r="AF313">
        <f t="shared" ca="1" si="82"/>
        <v>10</v>
      </c>
      <c r="AG313">
        <f t="shared" ca="1" si="88"/>
        <v>0</v>
      </c>
      <c r="AH313">
        <f t="shared" ca="1" si="87"/>
        <v>0</v>
      </c>
      <c r="AI313">
        <f t="shared" ca="1" si="87"/>
        <v>0</v>
      </c>
      <c r="AJ313">
        <f t="shared" ca="1" si="87"/>
        <v>20</v>
      </c>
      <c r="AK313">
        <f t="shared" ca="1" si="87"/>
        <v>20</v>
      </c>
      <c r="AL313">
        <f t="shared" ca="1" si="87"/>
        <v>0</v>
      </c>
      <c r="AM313" s="4" t="s">
        <v>103</v>
      </c>
      <c r="AZ313">
        <f ca="1">_xlfn.XLOOKUP($X313,Return_flow_table!$A$4:$A$25,Return_flow_table!B$4:B$25)</f>
        <v>0</v>
      </c>
      <c r="BA313">
        <f ca="1">_xlfn.XLOOKUP($X313,Return_flow_table!$A$4:$A$25,Return_flow_table!C$4:C$25)</f>
        <v>0</v>
      </c>
      <c r="BB313">
        <f ca="1">_xlfn.XLOOKUP($X313,Return_flow_table!$A$4:$A$25,Return_flow_table!D$4:D$25)</f>
        <v>20</v>
      </c>
      <c r="BC313">
        <f ca="1">_xlfn.XLOOKUP($X313,Return_flow_table!$A$4:$A$25,Return_flow_table!E$4:E$25)</f>
        <v>20</v>
      </c>
      <c r="BD313">
        <f ca="1">_xlfn.XLOOKUP($X313,Return_flow_table!$A$4:$A$25,Return_flow_table!F$4:F$25)</f>
        <v>10</v>
      </c>
      <c r="BE313">
        <f ca="1">_xlfn.XLOOKUP($X313,Return_flow_table!$A$4:$A$25,Return_flow_table!G$4:G$25)</f>
        <v>10</v>
      </c>
      <c r="BF313">
        <f ca="1">_xlfn.XLOOKUP($X313,Return_flow_table!$A$4:$A$25,Return_flow_table!H$4:H$25)</f>
        <v>0</v>
      </c>
      <c r="BG313">
        <f ca="1">_xlfn.XLOOKUP($X313,Return_flow_table!$A$4:$A$25,Return_flow_table!I$4:I$25)</f>
        <v>0</v>
      </c>
      <c r="BH313">
        <f ca="1">_xlfn.XLOOKUP($X313,Return_flow_table!$A$4:$A$25,Return_flow_table!J$4:J$25)</f>
        <v>0</v>
      </c>
      <c r="BI313">
        <f ca="1">_xlfn.XLOOKUP($X313,Return_flow_table!$A$4:$A$25,Return_flow_table!K$4:K$25)</f>
        <v>20</v>
      </c>
      <c r="BJ313">
        <f ca="1">_xlfn.XLOOKUP($X313,Return_flow_table!$A$4:$A$25,Return_flow_table!L$4:L$25)</f>
        <v>20</v>
      </c>
      <c r="BK313" s="2">
        <f ca="1">_xlfn.XLOOKUP($X313,Return_flow_table!$A$4:$A$25,Return_flow_table!M$4:M$25)</f>
        <v>0</v>
      </c>
    </row>
    <row r="314" spans="1:63" x14ac:dyDescent="0.3">
      <c r="A314" t="s">
        <v>523</v>
      </c>
      <c r="B314" t="s">
        <v>154</v>
      </c>
      <c r="C314" t="s">
        <v>99</v>
      </c>
      <c r="D314">
        <v>136.6</v>
      </c>
      <c r="E314" t="s">
        <v>100</v>
      </c>
      <c r="F314" t="s">
        <v>100</v>
      </c>
      <c r="G314" t="s">
        <v>524</v>
      </c>
      <c r="H314" s="41" t="s">
        <v>106</v>
      </c>
      <c r="I314">
        <f>_xlfn.XLOOKUP(B314,Use_Code_Ranking!$A$4:$A$23,Use_Code_Ranking!$B$4:$B$23,9999)</f>
        <v>5</v>
      </c>
      <c r="J314">
        <f t="shared" ca="1" si="72"/>
        <v>1</v>
      </c>
      <c r="K314">
        <f t="shared" ca="1" si="73"/>
        <v>1</v>
      </c>
      <c r="L314">
        <f t="shared" ca="1" si="74"/>
        <v>0</v>
      </c>
      <c r="M314">
        <f t="shared" ca="1" si="75"/>
        <v>0</v>
      </c>
      <c r="N314" t="str">
        <f t="shared" ca="1" si="83"/>
        <v/>
      </c>
      <c r="O314" t="str">
        <f t="shared" ca="1" si="84"/>
        <v/>
      </c>
      <c r="P314" t="str">
        <f t="shared" si="76"/>
        <v/>
      </c>
      <c r="Q314" t="str">
        <f t="shared" si="77"/>
        <v/>
      </c>
      <c r="R314" t="str">
        <f t="shared" si="78"/>
        <v/>
      </c>
      <c r="S314" t="str">
        <f t="shared" si="79"/>
        <v/>
      </c>
      <c r="U314" s="2" t="str">
        <f ca="1">IF(ISBLANK($T314),IF(S314="Irrigation","Irrigation",IF(R314="Irrigation","Irrigation",IF(Q314="Domestic","Domestic",IF(P314="Stockwatering","Stockwatering",IF(N314="IRRIGATION_AND_MUNICIPAL","Irrigation and Municipal",IF(O314="IRRIGATION_AND_DOMESTIC","Irrigation and Domestic Municipality",_xlfn.XLOOKUP(J314,Use_Code_Ranking!$B$4:$B$23,Use_Code_Ranking!$A$4:$A$23))))))),$T314)</f>
        <v>Irrigation</v>
      </c>
      <c r="W314" s="23" t="str">
        <f ca="1"/>
        <v>A017999</v>
      </c>
      <c r="X314" s="4" t="str">
        <f t="shared" ca="1" si="85"/>
        <v>Irrigation</v>
      </c>
      <c r="Y314" t="str">
        <f t="shared" ca="1" si="80"/>
        <v>N</v>
      </c>
      <c r="Z314" s="2" t="str">
        <f t="shared" ca="1" si="81"/>
        <v>N</v>
      </c>
      <c r="AA314">
        <f t="shared" ca="1" si="86"/>
        <v>0</v>
      </c>
      <c r="AB314">
        <f t="shared" ca="1" si="86"/>
        <v>0</v>
      </c>
      <c r="AC314">
        <f t="shared" ca="1" si="86"/>
        <v>20</v>
      </c>
      <c r="AD314">
        <f t="shared" ca="1" si="82"/>
        <v>20</v>
      </c>
      <c r="AE314">
        <f t="shared" ca="1" si="82"/>
        <v>10</v>
      </c>
      <c r="AF314">
        <f t="shared" ca="1" si="82"/>
        <v>10</v>
      </c>
      <c r="AG314">
        <f t="shared" ca="1" si="88"/>
        <v>0</v>
      </c>
      <c r="AH314">
        <f t="shared" ca="1" si="87"/>
        <v>0</v>
      </c>
      <c r="AI314">
        <f t="shared" ca="1" si="87"/>
        <v>0</v>
      </c>
      <c r="AJ314">
        <f t="shared" ca="1" si="87"/>
        <v>20</v>
      </c>
      <c r="AK314">
        <f t="shared" ca="1" si="87"/>
        <v>20</v>
      </c>
      <c r="AL314">
        <f t="shared" ca="1" si="87"/>
        <v>0</v>
      </c>
      <c r="AM314" s="4" t="s">
        <v>103</v>
      </c>
      <c r="AZ314">
        <f ca="1">_xlfn.XLOOKUP($X314,Return_flow_table!$A$4:$A$25,Return_flow_table!B$4:B$25)</f>
        <v>0</v>
      </c>
      <c r="BA314">
        <f ca="1">_xlfn.XLOOKUP($X314,Return_flow_table!$A$4:$A$25,Return_flow_table!C$4:C$25)</f>
        <v>0</v>
      </c>
      <c r="BB314">
        <f ca="1">_xlfn.XLOOKUP($X314,Return_flow_table!$A$4:$A$25,Return_flow_table!D$4:D$25)</f>
        <v>20</v>
      </c>
      <c r="BC314">
        <f ca="1">_xlfn.XLOOKUP($X314,Return_flow_table!$A$4:$A$25,Return_flow_table!E$4:E$25)</f>
        <v>20</v>
      </c>
      <c r="BD314">
        <f ca="1">_xlfn.XLOOKUP($X314,Return_flow_table!$A$4:$A$25,Return_flow_table!F$4:F$25)</f>
        <v>10</v>
      </c>
      <c r="BE314">
        <f ca="1">_xlfn.XLOOKUP($X314,Return_flow_table!$A$4:$A$25,Return_flow_table!G$4:G$25)</f>
        <v>10</v>
      </c>
      <c r="BF314">
        <f ca="1">_xlfn.XLOOKUP($X314,Return_flow_table!$A$4:$A$25,Return_flow_table!H$4:H$25)</f>
        <v>0</v>
      </c>
      <c r="BG314">
        <f ca="1">_xlfn.XLOOKUP($X314,Return_flow_table!$A$4:$A$25,Return_flow_table!I$4:I$25)</f>
        <v>0</v>
      </c>
      <c r="BH314">
        <f ca="1">_xlfn.XLOOKUP($X314,Return_flow_table!$A$4:$A$25,Return_flow_table!J$4:J$25)</f>
        <v>0</v>
      </c>
      <c r="BI314">
        <f ca="1">_xlfn.XLOOKUP($X314,Return_flow_table!$A$4:$A$25,Return_flow_table!K$4:K$25)</f>
        <v>20</v>
      </c>
      <c r="BJ314">
        <f ca="1">_xlfn.XLOOKUP($X314,Return_flow_table!$A$4:$A$25,Return_flow_table!L$4:L$25)</f>
        <v>20</v>
      </c>
      <c r="BK314" s="2">
        <f ca="1">_xlfn.XLOOKUP($X314,Return_flow_table!$A$4:$A$25,Return_flow_table!M$4:M$25)</f>
        <v>0</v>
      </c>
    </row>
    <row r="315" spans="1:63" x14ac:dyDescent="0.3">
      <c r="A315" t="s">
        <v>525</v>
      </c>
      <c r="B315" t="s">
        <v>98</v>
      </c>
      <c r="C315" t="s">
        <v>99</v>
      </c>
      <c r="D315">
        <v>154.1</v>
      </c>
      <c r="E315" t="s">
        <v>100</v>
      </c>
      <c r="F315" t="s">
        <v>100</v>
      </c>
      <c r="G315" t="s">
        <v>526</v>
      </c>
      <c r="H315" s="41" t="s">
        <v>102</v>
      </c>
      <c r="I315">
        <f>_xlfn.XLOOKUP(B315,Use_Code_Ranking!$A$4:$A$23,Use_Code_Ranking!$B$4:$B$23,9999)</f>
        <v>1</v>
      </c>
      <c r="J315">
        <f t="shared" ca="1" si="72"/>
        <v>1</v>
      </c>
      <c r="K315">
        <f t="shared" ca="1" si="73"/>
        <v>1</v>
      </c>
      <c r="L315">
        <f t="shared" ca="1" si="74"/>
        <v>0</v>
      </c>
      <c r="M315">
        <f t="shared" ca="1" si="75"/>
        <v>0</v>
      </c>
      <c r="N315" t="str">
        <f t="shared" ca="1" si="83"/>
        <v/>
      </c>
      <c r="O315" t="str">
        <f t="shared" ca="1" si="84"/>
        <v/>
      </c>
      <c r="P315" t="str">
        <f t="shared" si="76"/>
        <v/>
      </c>
      <c r="Q315" t="str">
        <f t="shared" si="77"/>
        <v/>
      </c>
      <c r="R315" t="str">
        <f t="shared" si="78"/>
        <v/>
      </c>
      <c r="S315" t="str">
        <f t="shared" si="79"/>
        <v/>
      </c>
      <c r="U315" s="2" t="str">
        <f ca="1">IF(ISBLANK($T315),IF(S315="Irrigation","Irrigation",IF(R315="Irrigation","Irrigation",IF(Q315="Domestic","Domestic",IF(P315="Stockwatering","Stockwatering",IF(N315="IRRIGATION_AND_MUNICIPAL","Irrigation and Municipal",IF(O315="IRRIGATION_AND_DOMESTIC","Irrigation and Domestic Municipality",_xlfn.XLOOKUP(J315,Use_Code_Ranking!$B$4:$B$23,Use_Code_Ranking!$A$4:$A$23))))))),$T315)</f>
        <v>Irrigation</v>
      </c>
      <c r="W315" s="23" t="str">
        <f ca="1"/>
        <v>A018093A</v>
      </c>
      <c r="X315" s="4" t="str">
        <f t="shared" ca="1" si="85"/>
        <v>Irrigation</v>
      </c>
      <c r="Y315" t="str">
        <f t="shared" ca="1" si="80"/>
        <v>N</v>
      </c>
      <c r="Z315" s="2" t="str">
        <f t="shared" ca="1" si="81"/>
        <v>N</v>
      </c>
      <c r="AA315">
        <f t="shared" ca="1" si="86"/>
        <v>0</v>
      </c>
      <c r="AB315">
        <f t="shared" ca="1" si="86"/>
        <v>0</v>
      </c>
      <c r="AC315">
        <f t="shared" ca="1" si="86"/>
        <v>20</v>
      </c>
      <c r="AD315">
        <f t="shared" ca="1" si="82"/>
        <v>20</v>
      </c>
      <c r="AE315">
        <f t="shared" ca="1" si="82"/>
        <v>10</v>
      </c>
      <c r="AF315">
        <f t="shared" ca="1" si="82"/>
        <v>10</v>
      </c>
      <c r="AG315">
        <f t="shared" ca="1" si="88"/>
        <v>0</v>
      </c>
      <c r="AH315">
        <f t="shared" ca="1" si="87"/>
        <v>0</v>
      </c>
      <c r="AI315">
        <f t="shared" ca="1" si="87"/>
        <v>0</v>
      </c>
      <c r="AJ315">
        <f t="shared" ca="1" si="87"/>
        <v>20</v>
      </c>
      <c r="AK315">
        <f t="shared" ca="1" si="87"/>
        <v>20</v>
      </c>
      <c r="AL315">
        <f t="shared" ca="1" si="87"/>
        <v>0</v>
      </c>
      <c r="AM315" s="4" t="s">
        <v>103</v>
      </c>
      <c r="AZ315">
        <f ca="1">_xlfn.XLOOKUP($X315,Return_flow_table!$A$4:$A$25,Return_flow_table!B$4:B$25)</f>
        <v>0</v>
      </c>
      <c r="BA315">
        <f ca="1">_xlfn.XLOOKUP($X315,Return_flow_table!$A$4:$A$25,Return_flow_table!C$4:C$25)</f>
        <v>0</v>
      </c>
      <c r="BB315">
        <f ca="1">_xlfn.XLOOKUP($X315,Return_flow_table!$A$4:$A$25,Return_flow_table!D$4:D$25)</f>
        <v>20</v>
      </c>
      <c r="BC315">
        <f ca="1">_xlfn.XLOOKUP($X315,Return_flow_table!$A$4:$A$25,Return_flow_table!E$4:E$25)</f>
        <v>20</v>
      </c>
      <c r="BD315">
        <f ca="1">_xlfn.XLOOKUP($X315,Return_flow_table!$A$4:$A$25,Return_flow_table!F$4:F$25)</f>
        <v>10</v>
      </c>
      <c r="BE315">
        <f ca="1">_xlfn.XLOOKUP($X315,Return_flow_table!$A$4:$A$25,Return_flow_table!G$4:G$25)</f>
        <v>10</v>
      </c>
      <c r="BF315">
        <f ca="1">_xlfn.XLOOKUP($X315,Return_flow_table!$A$4:$A$25,Return_flow_table!H$4:H$25)</f>
        <v>0</v>
      </c>
      <c r="BG315">
        <f ca="1">_xlfn.XLOOKUP($X315,Return_flow_table!$A$4:$A$25,Return_flow_table!I$4:I$25)</f>
        <v>0</v>
      </c>
      <c r="BH315">
        <f ca="1">_xlfn.XLOOKUP($X315,Return_flow_table!$A$4:$A$25,Return_flow_table!J$4:J$25)</f>
        <v>0</v>
      </c>
      <c r="BI315">
        <f ca="1">_xlfn.XLOOKUP($X315,Return_flow_table!$A$4:$A$25,Return_flow_table!K$4:K$25)</f>
        <v>20</v>
      </c>
      <c r="BJ315">
        <f ca="1">_xlfn.XLOOKUP($X315,Return_flow_table!$A$4:$A$25,Return_flow_table!L$4:L$25)</f>
        <v>20</v>
      </c>
      <c r="BK315" s="2">
        <f ca="1">_xlfn.XLOOKUP($X315,Return_flow_table!$A$4:$A$25,Return_flow_table!M$4:M$25)</f>
        <v>0</v>
      </c>
    </row>
    <row r="316" spans="1:63" x14ac:dyDescent="0.3">
      <c r="A316" t="s">
        <v>527</v>
      </c>
      <c r="B316" t="s">
        <v>113</v>
      </c>
      <c r="C316" t="s">
        <v>99</v>
      </c>
      <c r="D316">
        <v>144.80000000000001</v>
      </c>
      <c r="E316" t="s">
        <v>100</v>
      </c>
      <c r="F316" t="s">
        <v>100</v>
      </c>
      <c r="G316" t="s">
        <v>405</v>
      </c>
      <c r="H316" s="41" t="s">
        <v>124</v>
      </c>
      <c r="I316">
        <f>_xlfn.XLOOKUP(B316,Use_Code_Ranking!$A$4:$A$23,Use_Code_Ranking!$B$4:$B$23,9999)</f>
        <v>6</v>
      </c>
      <c r="J316">
        <f t="shared" ca="1" si="72"/>
        <v>6</v>
      </c>
      <c r="K316">
        <f t="shared" ca="1" si="73"/>
        <v>0</v>
      </c>
      <c r="L316">
        <f t="shared" ca="1" si="74"/>
        <v>0</v>
      </c>
      <c r="M316">
        <f t="shared" ca="1" si="75"/>
        <v>0</v>
      </c>
      <c r="N316" t="str">
        <f t="shared" ca="1" si="83"/>
        <v/>
      </c>
      <c r="O316" t="str">
        <f t="shared" ca="1" si="84"/>
        <v/>
      </c>
      <c r="P316" t="str">
        <f t="shared" si="76"/>
        <v/>
      </c>
      <c r="Q316" t="str">
        <f t="shared" si="77"/>
        <v/>
      </c>
      <c r="R316" t="str">
        <f t="shared" si="78"/>
        <v/>
      </c>
      <c r="S316" t="str">
        <f t="shared" si="79"/>
        <v/>
      </c>
      <c r="U316" s="2" t="str">
        <f ca="1">IF(ISBLANK($T316),IF(S316="Irrigation","Irrigation",IF(R316="Irrigation","Irrigation",IF(Q316="Domestic","Domestic",IF(P316="Stockwatering","Stockwatering",IF(N316="IRRIGATION_AND_MUNICIPAL","Irrigation and Municipal",IF(O316="IRRIGATION_AND_DOMESTIC","Irrigation and Domestic Municipality",_xlfn.XLOOKUP(J316,Use_Code_Ranking!$B$4:$B$23,Use_Code_Ranking!$A$4:$A$23))))))),$T316)</f>
        <v>Industrial</v>
      </c>
      <c r="W316" s="23" t="str">
        <f ca="1"/>
        <v>A018093B</v>
      </c>
      <c r="X316" s="4" t="str">
        <f t="shared" ca="1" si="85"/>
        <v>Irrigation</v>
      </c>
      <c r="Y316" t="str">
        <f t="shared" ca="1" si="80"/>
        <v>N</v>
      </c>
      <c r="Z316" s="2" t="str">
        <f t="shared" ca="1" si="81"/>
        <v>N</v>
      </c>
      <c r="AA316">
        <f t="shared" ca="1" si="86"/>
        <v>0</v>
      </c>
      <c r="AB316">
        <f t="shared" ca="1" si="86"/>
        <v>0</v>
      </c>
      <c r="AC316">
        <f t="shared" ca="1" si="86"/>
        <v>20</v>
      </c>
      <c r="AD316">
        <f t="shared" ca="1" si="82"/>
        <v>20</v>
      </c>
      <c r="AE316">
        <f t="shared" ca="1" si="82"/>
        <v>10</v>
      </c>
      <c r="AF316">
        <f t="shared" ca="1" si="82"/>
        <v>10</v>
      </c>
      <c r="AG316">
        <f t="shared" ca="1" si="88"/>
        <v>0</v>
      </c>
      <c r="AH316">
        <f t="shared" ca="1" si="87"/>
        <v>0</v>
      </c>
      <c r="AI316">
        <f t="shared" ca="1" si="87"/>
        <v>0</v>
      </c>
      <c r="AJ316">
        <f t="shared" ca="1" si="87"/>
        <v>20</v>
      </c>
      <c r="AK316">
        <f t="shared" ca="1" si="87"/>
        <v>20</v>
      </c>
      <c r="AL316">
        <f t="shared" ref="AL316:AL379" ca="1" si="89">IF($AM316="STANDARD",BK316,AY316)</f>
        <v>0</v>
      </c>
      <c r="AM316" s="4" t="s">
        <v>103</v>
      </c>
      <c r="AZ316">
        <f ca="1">_xlfn.XLOOKUP($X316,Return_flow_table!$A$4:$A$25,Return_flow_table!B$4:B$25)</f>
        <v>0</v>
      </c>
      <c r="BA316">
        <f ca="1">_xlfn.XLOOKUP($X316,Return_flow_table!$A$4:$A$25,Return_flow_table!C$4:C$25)</f>
        <v>0</v>
      </c>
      <c r="BB316">
        <f ca="1">_xlfn.XLOOKUP($X316,Return_flow_table!$A$4:$A$25,Return_flow_table!D$4:D$25)</f>
        <v>20</v>
      </c>
      <c r="BC316">
        <f ca="1">_xlfn.XLOOKUP($X316,Return_flow_table!$A$4:$A$25,Return_flow_table!E$4:E$25)</f>
        <v>20</v>
      </c>
      <c r="BD316">
        <f ca="1">_xlfn.XLOOKUP($X316,Return_flow_table!$A$4:$A$25,Return_flow_table!F$4:F$25)</f>
        <v>10</v>
      </c>
      <c r="BE316">
        <f ca="1">_xlfn.XLOOKUP($X316,Return_flow_table!$A$4:$A$25,Return_flow_table!G$4:G$25)</f>
        <v>10</v>
      </c>
      <c r="BF316">
        <f ca="1">_xlfn.XLOOKUP($X316,Return_flow_table!$A$4:$A$25,Return_flow_table!H$4:H$25)</f>
        <v>0</v>
      </c>
      <c r="BG316">
        <f ca="1">_xlfn.XLOOKUP($X316,Return_flow_table!$A$4:$A$25,Return_flow_table!I$4:I$25)</f>
        <v>0</v>
      </c>
      <c r="BH316">
        <f ca="1">_xlfn.XLOOKUP($X316,Return_flow_table!$A$4:$A$25,Return_flow_table!J$4:J$25)</f>
        <v>0</v>
      </c>
      <c r="BI316">
        <f ca="1">_xlfn.XLOOKUP($X316,Return_flow_table!$A$4:$A$25,Return_flow_table!K$4:K$25)</f>
        <v>20</v>
      </c>
      <c r="BJ316">
        <f ca="1">_xlfn.XLOOKUP($X316,Return_flow_table!$A$4:$A$25,Return_flow_table!L$4:L$25)</f>
        <v>20</v>
      </c>
      <c r="BK316" s="2">
        <f ca="1">_xlfn.XLOOKUP($X316,Return_flow_table!$A$4:$A$25,Return_flow_table!M$4:M$25)</f>
        <v>0</v>
      </c>
    </row>
    <row r="317" spans="1:63" x14ac:dyDescent="0.3">
      <c r="A317" t="s">
        <v>528</v>
      </c>
      <c r="B317" t="s">
        <v>110</v>
      </c>
      <c r="C317" t="s">
        <v>99</v>
      </c>
      <c r="D317">
        <v>53.5</v>
      </c>
      <c r="E317" t="s">
        <v>100</v>
      </c>
      <c r="F317" t="s">
        <v>100</v>
      </c>
      <c r="G317" t="s">
        <v>529</v>
      </c>
      <c r="H317" s="41" t="s">
        <v>124</v>
      </c>
      <c r="I317">
        <f>_xlfn.XLOOKUP(B317,Use_Code_Ranking!$A$4:$A$23,Use_Code_Ranking!$B$4:$B$23,9999)</f>
        <v>3</v>
      </c>
      <c r="J317">
        <f t="shared" ca="1" si="72"/>
        <v>1</v>
      </c>
      <c r="K317">
        <f t="shared" ca="1" si="73"/>
        <v>1</v>
      </c>
      <c r="L317">
        <f t="shared" ca="1" si="74"/>
        <v>0</v>
      </c>
      <c r="M317">
        <f t="shared" ca="1" si="75"/>
        <v>0</v>
      </c>
      <c r="N317" t="str">
        <f t="shared" ca="1" si="83"/>
        <v/>
      </c>
      <c r="O317" t="str">
        <f t="shared" ca="1" si="84"/>
        <v/>
      </c>
      <c r="P317" t="str">
        <f t="shared" si="76"/>
        <v/>
      </c>
      <c r="Q317" t="str">
        <f t="shared" si="77"/>
        <v/>
      </c>
      <c r="R317" t="str">
        <f t="shared" si="78"/>
        <v/>
      </c>
      <c r="S317" t="str">
        <f t="shared" si="79"/>
        <v/>
      </c>
      <c r="U317" s="2" t="str">
        <f ca="1">IF(ISBLANK($T317),IF(S317="Irrigation","Irrigation",IF(R317="Irrigation","Irrigation",IF(Q317="Domestic","Domestic",IF(P317="Stockwatering","Stockwatering",IF(N317="IRRIGATION_AND_MUNICIPAL","Irrigation and Municipal",IF(O317="IRRIGATION_AND_DOMESTIC","Irrigation and Domestic Municipality",_xlfn.XLOOKUP(J317,Use_Code_Ranking!$B$4:$B$23,Use_Code_Ranking!$A$4:$A$23))))))),$T317)</f>
        <v>Irrigation</v>
      </c>
      <c r="W317" s="23" t="str">
        <f ca="1"/>
        <v>A018127</v>
      </c>
      <c r="X317" s="4" t="str">
        <f t="shared" ca="1" si="85"/>
        <v>Irrigation</v>
      </c>
      <c r="Y317" t="str">
        <f t="shared" ca="1" si="80"/>
        <v>N</v>
      </c>
      <c r="Z317" s="2" t="str">
        <f t="shared" ca="1" si="81"/>
        <v>N</v>
      </c>
      <c r="AA317">
        <f t="shared" ca="1" si="86"/>
        <v>0</v>
      </c>
      <c r="AB317">
        <f t="shared" ca="1" si="86"/>
        <v>0</v>
      </c>
      <c r="AC317">
        <f t="shared" ca="1" si="86"/>
        <v>20</v>
      </c>
      <c r="AD317">
        <f t="shared" ca="1" si="82"/>
        <v>20</v>
      </c>
      <c r="AE317">
        <f t="shared" ca="1" si="82"/>
        <v>10</v>
      </c>
      <c r="AF317">
        <f t="shared" ca="1" si="82"/>
        <v>10</v>
      </c>
      <c r="AG317">
        <f t="shared" ca="1" si="88"/>
        <v>0</v>
      </c>
      <c r="AH317">
        <f t="shared" ca="1" si="87"/>
        <v>0</v>
      </c>
      <c r="AI317">
        <f t="shared" ca="1" si="87"/>
        <v>0</v>
      </c>
      <c r="AJ317">
        <f t="shared" ca="1" si="87"/>
        <v>20</v>
      </c>
      <c r="AK317">
        <f t="shared" ca="1" si="87"/>
        <v>20</v>
      </c>
      <c r="AL317">
        <f t="shared" ca="1" si="89"/>
        <v>0</v>
      </c>
      <c r="AM317" s="4" t="s">
        <v>103</v>
      </c>
      <c r="AZ317">
        <f ca="1">_xlfn.XLOOKUP($X317,Return_flow_table!$A$4:$A$25,Return_flow_table!B$4:B$25)</f>
        <v>0</v>
      </c>
      <c r="BA317">
        <f ca="1">_xlfn.XLOOKUP($X317,Return_flow_table!$A$4:$A$25,Return_flow_table!C$4:C$25)</f>
        <v>0</v>
      </c>
      <c r="BB317">
        <f ca="1">_xlfn.XLOOKUP($X317,Return_flow_table!$A$4:$A$25,Return_flow_table!D$4:D$25)</f>
        <v>20</v>
      </c>
      <c r="BC317">
        <f ca="1">_xlfn.XLOOKUP($X317,Return_flow_table!$A$4:$A$25,Return_flow_table!E$4:E$25)</f>
        <v>20</v>
      </c>
      <c r="BD317">
        <f ca="1">_xlfn.XLOOKUP($X317,Return_flow_table!$A$4:$A$25,Return_flow_table!F$4:F$25)</f>
        <v>10</v>
      </c>
      <c r="BE317">
        <f ca="1">_xlfn.XLOOKUP($X317,Return_flow_table!$A$4:$A$25,Return_flow_table!G$4:G$25)</f>
        <v>10</v>
      </c>
      <c r="BF317">
        <f ca="1">_xlfn.XLOOKUP($X317,Return_flow_table!$A$4:$A$25,Return_flow_table!H$4:H$25)</f>
        <v>0</v>
      </c>
      <c r="BG317">
        <f ca="1">_xlfn.XLOOKUP($X317,Return_flow_table!$A$4:$A$25,Return_flow_table!I$4:I$25)</f>
        <v>0</v>
      </c>
      <c r="BH317">
        <f ca="1">_xlfn.XLOOKUP($X317,Return_flow_table!$A$4:$A$25,Return_flow_table!J$4:J$25)</f>
        <v>0</v>
      </c>
      <c r="BI317">
        <f ca="1">_xlfn.XLOOKUP($X317,Return_flow_table!$A$4:$A$25,Return_flow_table!K$4:K$25)</f>
        <v>20</v>
      </c>
      <c r="BJ317">
        <f ca="1">_xlfn.XLOOKUP($X317,Return_flow_table!$A$4:$A$25,Return_flow_table!L$4:L$25)</f>
        <v>20</v>
      </c>
      <c r="BK317" s="2">
        <f ca="1">_xlfn.XLOOKUP($X317,Return_flow_table!$A$4:$A$25,Return_flow_table!M$4:M$25)</f>
        <v>0</v>
      </c>
    </row>
    <row r="318" spans="1:63" x14ac:dyDescent="0.3">
      <c r="A318" t="s">
        <v>528</v>
      </c>
      <c r="B318" t="s">
        <v>98</v>
      </c>
      <c r="C318" t="s">
        <v>99</v>
      </c>
      <c r="D318">
        <v>53.5</v>
      </c>
      <c r="E318" t="s">
        <v>100</v>
      </c>
      <c r="F318" t="s">
        <v>100</v>
      </c>
      <c r="G318" t="s">
        <v>529</v>
      </c>
      <c r="H318" s="41" t="s">
        <v>124</v>
      </c>
      <c r="I318">
        <f>_xlfn.XLOOKUP(B318,Use_Code_Ranking!$A$4:$A$23,Use_Code_Ranking!$B$4:$B$23,9999)</f>
        <v>1</v>
      </c>
      <c r="J318">
        <f t="shared" ca="1" si="72"/>
        <v>1</v>
      </c>
      <c r="K318">
        <f t="shared" ca="1" si="73"/>
        <v>1</v>
      </c>
      <c r="L318">
        <f t="shared" ca="1" si="74"/>
        <v>0</v>
      </c>
      <c r="M318">
        <f t="shared" ca="1" si="75"/>
        <v>0</v>
      </c>
      <c r="N318" t="str">
        <f t="shared" ca="1" si="83"/>
        <v/>
      </c>
      <c r="O318" t="str">
        <f t="shared" ca="1" si="84"/>
        <v/>
      </c>
      <c r="P318" t="str">
        <f t="shared" si="76"/>
        <v/>
      </c>
      <c r="Q318" t="str">
        <f t="shared" si="77"/>
        <v/>
      </c>
      <c r="R318" t="str">
        <f t="shared" si="78"/>
        <v/>
      </c>
      <c r="S318" t="str">
        <f t="shared" si="79"/>
        <v/>
      </c>
      <c r="U318" s="2" t="str">
        <f ca="1">IF(ISBLANK($T318),IF(S318="Irrigation","Irrigation",IF(R318="Irrigation","Irrigation",IF(Q318="Domestic","Domestic",IF(P318="Stockwatering","Stockwatering",IF(N318="IRRIGATION_AND_MUNICIPAL","Irrigation and Municipal",IF(O318="IRRIGATION_AND_DOMESTIC","Irrigation and Domestic Municipality",_xlfn.XLOOKUP(J318,Use_Code_Ranking!$B$4:$B$23,Use_Code_Ranking!$A$4:$A$23))))))),$T318)</f>
        <v>Irrigation</v>
      </c>
      <c r="W318" s="23" t="str">
        <f ca="1"/>
        <v>A018138</v>
      </c>
      <c r="X318" s="4" t="str">
        <f t="shared" ca="1" si="85"/>
        <v>Irrigation</v>
      </c>
      <c r="Y318" t="str">
        <f t="shared" ca="1" si="80"/>
        <v>N</v>
      </c>
      <c r="Z318" s="2" t="str">
        <f t="shared" ca="1" si="81"/>
        <v>N</v>
      </c>
      <c r="AA318">
        <f t="shared" ca="1" si="86"/>
        <v>0</v>
      </c>
      <c r="AB318">
        <f t="shared" ca="1" si="86"/>
        <v>0</v>
      </c>
      <c r="AC318">
        <f t="shared" ca="1" si="86"/>
        <v>20</v>
      </c>
      <c r="AD318">
        <f t="shared" ca="1" si="82"/>
        <v>20</v>
      </c>
      <c r="AE318">
        <f t="shared" ca="1" si="82"/>
        <v>10</v>
      </c>
      <c r="AF318">
        <f t="shared" ca="1" si="82"/>
        <v>10</v>
      </c>
      <c r="AG318">
        <f t="shared" ca="1" si="88"/>
        <v>0</v>
      </c>
      <c r="AH318">
        <f t="shared" ca="1" si="87"/>
        <v>0</v>
      </c>
      <c r="AI318">
        <f t="shared" ca="1" si="87"/>
        <v>0</v>
      </c>
      <c r="AJ318">
        <f t="shared" ca="1" si="87"/>
        <v>20</v>
      </c>
      <c r="AK318">
        <f t="shared" ca="1" si="87"/>
        <v>20</v>
      </c>
      <c r="AL318">
        <f t="shared" ca="1" si="89"/>
        <v>0</v>
      </c>
      <c r="AM318" s="4" t="s">
        <v>103</v>
      </c>
      <c r="AZ318">
        <f ca="1">_xlfn.XLOOKUP($X318,Return_flow_table!$A$4:$A$25,Return_flow_table!B$4:B$25)</f>
        <v>0</v>
      </c>
      <c r="BA318">
        <f ca="1">_xlfn.XLOOKUP($X318,Return_flow_table!$A$4:$A$25,Return_flow_table!C$4:C$25)</f>
        <v>0</v>
      </c>
      <c r="BB318">
        <f ca="1">_xlfn.XLOOKUP($X318,Return_flow_table!$A$4:$A$25,Return_flow_table!D$4:D$25)</f>
        <v>20</v>
      </c>
      <c r="BC318">
        <f ca="1">_xlfn.XLOOKUP($X318,Return_flow_table!$A$4:$A$25,Return_flow_table!E$4:E$25)</f>
        <v>20</v>
      </c>
      <c r="BD318">
        <f ca="1">_xlfn.XLOOKUP($X318,Return_flow_table!$A$4:$A$25,Return_flow_table!F$4:F$25)</f>
        <v>10</v>
      </c>
      <c r="BE318">
        <f ca="1">_xlfn.XLOOKUP($X318,Return_flow_table!$A$4:$A$25,Return_flow_table!G$4:G$25)</f>
        <v>10</v>
      </c>
      <c r="BF318">
        <f ca="1">_xlfn.XLOOKUP($X318,Return_flow_table!$A$4:$A$25,Return_flow_table!H$4:H$25)</f>
        <v>0</v>
      </c>
      <c r="BG318">
        <f ca="1">_xlfn.XLOOKUP($X318,Return_flow_table!$A$4:$A$25,Return_flow_table!I$4:I$25)</f>
        <v>0</v>
      </c>
      <c r="BH318">
        <f ca="1">_xlfn.XLOOKUP($X318,Return_flow_table!$A$4:$A$25,Return_flow_table!J$4:J$25)</f>
        <v>0</v>
      </c>
      <c r="BI318">
        <f ca="1">_xlfn.XLOOKUP($X318,Return_flow_table!$A$4:$A$25,Return_flow_table!K$4:K$25)</f>
        <v>20</v>
      </c>
      <c r="BJ318">
        <f ca="1">_xlfn.XLOOKUP($X318,Return_flow_table!$A$4:$A$25,Return_flow_table!L$4:L$25)</f>
        <v>20</v>
      </c>
      <c r="BK318" s="2">
        <f ca="1">_xlfn.XLOOKUP($X318,Return_flow_table!$A$4:$A$25,Return_flow_table!M$4:M$25)</f>
        <v>0</v>
      </c>
    </row>
    <row r="319" spans="1:63" x14ac:dyDescent="0.3">
      <c r="A319" t="s">
        <v>528</v>
      </c>
      <c r="B319" t="s">
        <v>113</v>
      </c>
      <c r="C319" t="s">
        <v>99</v>
      </c>
      <c r="D319">
        <v>53.5</v>
      </c>
      <c r="E319" t="s">
        <v>100</v>
      </c>
      <c r="F319" t="s">
        <v>100</v>
      </c>
      <c r="G319" t="s">
        <v>529</v>
      </c>
      <c r="H319" s="41" t="s">
        <v>124</v>
      </c>
      <c r="I319">
        <f>_xlfn.XLOOKUP(B319,Use_Code_Ranking!$A$4:$A$23,Use_Code_Ranking!$B$4:$B$23,9999)</f>
        <v>6</v>
      </c>
      <c r="J319">
        <f t="shared" ca="1" si="72"/>
        <v>1</v>
      </c>
      <c r="K319">
        <f t="shared" ca="1" si="73"/>
        <v>1</v>
      </c>
      <c r="L319">
        <f t="shared" ca="1" si="74"/>
        <v>0</v>
      </c>
      <c r="M319">
        <f t="shared" ca="1" si="75"/>
        <v>0</v>
      </c>
      <c r="N319" t="str">
        <f t="shared" ca="1" si="83"/>
        <v/>
      </c>
      <c r="O319" t="str">
        <f t="shared" ca="1" si="84"/>
        <v/>
      </c>
      <c r="P319" t="str">
        <f t="shared" si="76"/>
        <v/>
      </c>
      <c r="Q319" t="str">
        <f t="shared" si="77"/>
        <v/>
      </c>
      <c r="R319" t="str">
        <f t="shared" si="78"/>
        <v/>
      </c>
      <c r="S319" t="str">
        <f t="shared" si="79"/>
        <v/>
      </c>
      <c r="U319" s="2" t="str">
        <f ca="1">IF(ISBLANK($T319),IF(S319="Irrigation","Irrigation",IF(R319="Irrigation","Irrigation",IF(Q319="Domestic","Domestic",IF(P319="Stockwatering","Stockwatering",IF(N319="IRRIGATION_AND_MUNICIPAL","Irrigation and Municipal",IF(O319="IRRIGATION_AND_DOMESTIC","Irrigation and Domestic Municipality",_xlfn.XLOOKUP(J319,Use_Code_Ranking!$B$4:$B$23,Use_Code_Ranking!$A$4:$A$23))))))),$T319)</f>
        <v>Irrigation</v>
      </c>
      <c r="W319" s="23" t="str">
        <f ca="1"/>
        <v>A018192</v>
      </c>
      <c r="X319" s="4" t="str">
        <f t="shared" ca="1" si="85"/>
        <v>Recreational</v>
      </c>
      <c r="Y319" t="str">
        <f t="shared" ca="1" si="80"/>
        <v>Y</v>
      </c>
      <c r="Z319" s="2" t="str">
        <f t="shared" ca="1" si="81"/>
        <v>N</v>
      </c>
      <c r="AA319">
        <f t="shared" ca="1" si="86"/>
        <v>100</v>
      </c>
      <c r="AB319">
        <f t="shared" ca="1" si="86"/>
        <v>100</v>
      </c>
      <c r="AC319">
        <f t="shared" ca="1" si="86"/>
        <v>100</v>
      </c>
      <c r="AD319">
        <f t="shared" ca="1" si="82"/>
        <v>100</v>
      </c>
      <c r="AE319">
        <f t="shared" ca="1" si="82"/>
        <v>100</v>
      </c>
      <c r="AF319">
        <f t="shared" ca="1" si="82"/>
        <v>100</v>
      </c>
      <c r="AG319">
        <f t="shared" ca="1" si="88"/>
        <v>100</v>
      </c>
      <c r="AH319">
        <f t="shared" ca="1" si="87"/>
        <v>100</v>
      </c>
      <c r="AI319">
        <f t="shared" ca="1" si="87"/>
        <v>100</v>
      </c>
      <c r="AJ319">
        <f t="shared" ca="1" si="87"/>
        <v>100</v>
      </c>
      <c r="AK319">
        <f t="shared" ca="1" si="87"/>
        <v>100</v>
      </c>
      <c r="AL319">
        <f t="shared" ca="1" si="89"/>
        <v>100</v>
      </c>
      <c r="AM319" s="4" t="s">
        <v>103</v>
      </c>
      <c r="AZ319">
        <f ca="1">_xlfn.XLOOKUP($X319,Return_flow_table!$A$4:$A$25,Return_flow_table!B$4:B$25)</f>
        <v>100</v>
      </c>
      <c r="BA319">
        <f ca="1">_xlfn.XLOOKUP($X319,Return_flow_table!$A$4:$A$25,Return_flow_table!C$4:C$25)</f>
        <v>100</v>
      </c>
      <c r="BB319">
        <f ca="1">_xlfn.XLOOKUP($X319,Return_flow_table!$A$4:$A$25,Return_flow_table!D$4:D$25)</f>
        <v>100</v>
      </c>
      <c r="BC319">
        <f ca="1">_xlfn.XLOOKUP($X319,Return_flow_table!$A$4:$A$25,Return_flow_table!E$4:E$25)</f>
        <v>100</v>
      </c>
      <c r="BD319">
        <f ca="1">_xlfn.XLOOKUP($X319,Return_flow_table!$A$4:$A$25,Return_flow_table!F$4:F$25)</f>
        <v>100</v>
      </c>
      <c r="BE319">
        <f ca="1">_xlfn.XLOOKUP($X319,Return_flow_table!$A$4:$A$25,Return_flow_table!G$4:G$25)</f>
        <v>100</v>
      </c>
      <c r="BF319">
        <f ca="1">_xlfn.XLOOKUP($X319,Return_flow_table!$A$4:$A$25,Return_flow_table!H$4:H$25)</f>
        <v>100</v>
      </c>
      <c r="BG319">
        <f ca="1">_xlfn.XLOOKUP($X319,Return_flow_table!$A$4:$A$25,Return_flow_table!I$4:I$25)</f>
        <v>100</v>
      </c>
      <c r="BH319">
        <f ca="1">_xlfn.XLOOKUP($X319,Return_flow_table!$A$4:$A$25,Return_flow_table!J$4:J$25)</f>
        <v>100</v>
      </c>
      <c r="BI319">
        <f ca="1">_xlfn.XLOOKUP($X319,Return_flow_table!$A$4:$A$25,Return_flow_table!K$4:K$25)</f>
        <v>100</v>
      </c>
      <c r="BJ319">
        <f ca="1">_xlfn.XLOOKUP($X319,Return_flow_table!$A$4:$A$25,Return_flow_table!L$4:L$25)</f>
        <v>100</v>
      </c>
      <c r="BK319" s="2">
        <f ca="1">_xlfn.XLOOKUP($X319,Return_flow_table!$A$4:$A$25,Return_flow_table!M$4:M$25)</f>
        <v>100</v>
      </c>
    </row>
    <row r="320" spans="1:63" x14ac:dyDescent="0.3">
      <c r="A320" t="s">
        <v>530</v>
      </c>
      <c r="B320" t="s">
        <v>98</v>
      </c>
      <c r="C320" t="s">
        <v>99</v>
      </c>
      <c r="D320">
        <v>86.8</v>
      </c>
      <c r="E320" t="s">
        <v>100</v>
      </c>
      <c r="F320" t="s">
        <v>100</v>
      </c>
      <c r="G320" t="s">
        <v>149</v>
      </c>
      <c r="H320" s="41" t="s">
        <v>102</v>
      </c>
      <c r="I320">
        <f>_xlfn.XLOOKUP(B320,Use_Code_Ranking!$A$4:$A$23,Use_Code_Ranking!$B$4:$B$23,9999)</f>
        <v>1</v>
      </c>
      <c r="J320">
        <f t="shared" ca="1" si="72"/>
        <v>1</v>
      </c>
      <c r="K320">
        <f t="shared" ca="1" si="73"/>
        <v>1</v>
      </c>
      <c r="L320">
        <f t="shared" ca="1" si="74"/>
        <v>0</v>
      </c>
      <c r="M320">
        <f t="shared" ca="1" si="75"/>
        <v>0</v>
      </c>
      <c r="N320" t="str">
        <f t="shared" ca="1" si="83"/>
        <v/>
      </c>
      <c r="O320" t="str">
        <f t="shared" ca="1" si="84"/>
        <v/>
      </c>
      <c r="P320" t="str">
        <f t="shared" si="76"/>
        <v/>
      </c>
      <c r="Q320" t="str">
        <f t="shared" si="77"/>
        <v/>
      </c>
      <c r="R320" t="str">
        <f t="shared" si="78"/>
        <v/>
      </c>
      <c r="S320" t="str">
        <f t="shared" si="79"/>
        <v/>
      </c>
      <c r="U320" s="2" t="str">
        <f ca="1">IF(ISBLANK($T320),IF(S320="Irrigation","Irrigation",IF(R320="Irrigation","Irrigation",IF(Q320="Domestic","Domestic",IF(P320="Stockwatering","Stockwatering",IF(N320="IRRIGATION_AND_MUNICIPAL","Irrigation and Municipal",IF(O320="IRRIGATION_AND_DOMESTIC","Irrigation and Domestic Municipality",_xlfn.XLOOKUP(J320,Use_Code_Ranking!$B$4:$B$23,Use_Code_Ranking!$A$4:$A$23))))))),$T320)</f>
        <v>Irrigation</v>
      </c>
      <c r="W320" s="23" t="str">
        <f ca="1"/>
        <v>A018200</v>
      </c>
      <c r="X320" s="4" t="str">
        <f t="shared" ca="1" si="85"/>
        <v>Irrigation</v>
      </c>
      <c r="Y320" t="str">
        <f t="shared" ca="1" si="80"/>
        <v>N</v>
      </c>
      <c r="Z320" s="2" t="str">
        <f t="shared" ca="1" si="81"/>
        <v>N</v>
      </c>
      <c r="AA320">
        <f t="shared" ca="1" si="86"/>
        <v>0</v>
      </c>
      <c r="AB320">
        <f t="shared" ca="1" si="86"/>
        <v>0</v>
      </c>
      <c r="AC320">
        <f t="shared" ca="1" si="86"/>
        <v>20</v>
      </c>
      <c r="AD320">
        <f t="shared" ca="1" si="82"/>
        <v>20</v>
      </c>
      <c r="AE320">
        <f t="shared" ca="1" si="82"/>
        <v>10</v>
      </c>
      <c r="AF320">
        <f t="shared" ca="1" si="82"/>
        <v>10</v>
      </c>
      <c r="AG320">
        <f t="shared" ca="1" si="88"/>
        <v>0</v>
      </c>
      <c r="AH320">
        <f t="shared" ca="1" si="87"/>
        <v>0</v>
      </c>
      <c r="AI320">
        <f t="shared" ca="1" si="87"/>
        <v>0</v>
      </c>
      <c r="AJ320">
        <f t="shared" ca="1" si="87"/>
        <v>20</v>
      </c>
      <c r="AK320">
        <f t="shared" ca="1" si="87"/>
        <v>20</v>
      </c>
      <c r="AL320">
        <f t="shared" ca="1" si="89"/>
        <v>0</v>
      </c>
      <c r="AM320" s="4" t="s">
        <v>103</v>
      </c>
      <c r="AZ320">
        <f ca="1">_xlfn.XLOOKUP($X320,Return_flow_table!$A$4:$A$25,Return_flow_table!B$4:B$25)</f>
        <v>0</v>
      </c>
      <c r="BA320">
        <f ca="1">_xlfn.XLOOKUP($X320,Return_flow_table!$A$4:$A$25,Return_flow_table!C$4:C$25)</f>
        <v>0</v>
      </c>
      <c r="BB320">
        <f ca="1">_xlfn.XLOOKUP($X320,Return_flow_table!$A$4:$A$25,Return_flow_table!D$4:D$25)</f>
        <v>20</v>
      </c>
      <c r="BC320">
        <f ca="1">_xlfn.XLOOKUP($X320,Return_flow_table!$A$4:$A$25,Return_flow_table!E$4:E$25)</f>
        <v>20</v>
      </c>
      <c r="BD320">
        <f ca="1">_xlfn.XLOOKUP($X320,Return_flow_table!$A$4:$A$25,Return_flow_table!F$4:F$25)</f>
        <v>10</v>
      </c>
      <c r="BE320">
        <f ca="1">_xlfn.XLOOKUP($X320,Return_flow_table!$A$4:$A$25,Return_flow_table!G$4:G$25)</f>
        <v>10</v>
      </c>
      <c r="BF320">
        <f ca="1">_xlfn.XLOOKUP($X320,Return_flow_table!$A$4:$A$25,Return_flow_table!H$4:H$25)</f>
        <v>0</v>
      </c>
      <c r="BG320">
        <f ca="1">_xlfn.XLOOKUP($X320,Return_flow_table!$A$4:$A$25,Return_flow_table!I$4:I$25)</f>
        <v>0</v>
      </c>
      <c r="BH320">
        <f ca="1">_xlfn.XLOOKUP($X320,Return_flow_table!$A$4:$A$25,Return_flow_table!J$4:J$25)</f>
        <v>0</v>
      </c>
      <c r="BI320">
        <f ca="1">_xlfn.XLOOKUP($X320,Return_flow_table!$A$4:$A$25,Return_flow_table!K$4:K$25)</f>
        <v>20</v>
      </c>
      <c r="BJ320">
        <f ca="1">_xlfn.XLOOKUP($X320,Return_flow_table!$A$4:$A$25,Return_flow_table!L$4:L$25)</f>
        <v>20</v>
      </c>
      <c r="BK320" s="2">
        <f ca="1">_xlfn.XLOOKUP($X320,Return_flow_table!$A$4:$A$25,Return_flow_table!M$4:M$25)</f>
        <v>0</v>
      </c>
    </row>
    <row r="321" spans="1:63" x14ac:dyDescent="0.3">
      <c r="A321" t="s">
        <v>531</v>
      </c>
      <c r="B321" t="s">
        <v>121</v>
      </c>
      <c r="C321" t="s">
        <v>99</v>
      </c>
      <c r="D321">
        <v>14479.6</v>
      </c>
      <c r="E321" t="s">
        <v>100</v>
      </c>
      <c r="F321" t="s">
        <v>100</v>
      </c>
      <c r="G321" t="s">
        <v>205</v>
      </c>
      <c r="H321" s="41" t="s">
        <v>178</v>
      </c>
      <c r="I321">
        <f>_xlfn.XLOOKUP(B321,Use_Code_Ranking!$A$4:$A$23,Use_Code_Ranking!$B$4:$B$23,9999)</f>
        <v>2</v>
      </c>
      <c r="J321">
        <f t="shared" ca="1" si="72"/>
        <v>2</v>
      </c>
      <c r="K321">
        <f t="shared" ca="1" si="73"/>
        <v>0</v>
      </c>
      <c r="L321">
        <f t="shared" ca="1" si="74"/>
        <v>1</v>
      </c>
      <c r="M321">
        <f t="shared" ca="1" si="75"/>
        <v>1</v>
      </c>
      <c r="N321" t="str">
        <f t="shared" ca="1" si="83"/>
        <v/>
      </c>
      <c r="O321" t="str">
        <f t="shared" ca="1" si="84"/>
        <v/>
      </c>
      <c r="P321" t="str">
        <f t="shared" si="76"/>
        <v/>
      </c>
      <c r="Q321" t="str">
        <f t="shared" si="77"/>
        <v/>
      </c>
      <c r="R321" t="str">
        <f t="shared" si="78"/>
        <v/>
      </c>
      <c r="S321" t="str">
        <f t="shared" si="79"/>
        <v/>
      </c>
      <c r="U321" s="2" t="str">
        <f ca="1">IF(ISBLANK($T321),IF(S321="Irrigation","Irrigation",IF(R321="Irrigation","Irrigation",IF(Q321="Domestic","Domestic",IF(P321="Stockwatering","Stockwatering",IF(N321="IRRIGATION_AND_MUNICIPAL","Irrigation and Municipal",IF(O321="IRRIGATION_AND_DOMESTIC","Irrigation and Domestic Municipality",_xlfn.XLOOKUP(J321,Use_Code_Ranking!$B$4:$B$23,Use_Code_Ranking!$A$4:$A$23))))))),$T321)</f>
        <v>Municipal</v>
      </c>
      <c r="W321" s="23" t="str">
        <f ca="1"/>
        <v>A018235</v>
      </c>
      <c r="X321" s="4" t="str">
        <f t="shared" ca="1" si="85"/>
        <v>Domestic</v>
      </c>
      <c r="Y321" t="str">
        <f t="shared" ca="1" si="80"/>
        <v>N</v>
      </c>
      <c r="Z321" s="2" t="str">
        <f t="shared" ca="1" si="81"/>
        <v>N</v>
      </c>
      <c r="AA321">
        <f t="shared" ca="1" si="86"/>
        <v>0</v>
      </c>
      <c r="AB321">
        <f t="shared" ca="1" si="86"/>
        <v>0</v>
      </c>
      <c r="AC321">
        <f t="shared" ca="1" si="86"/>
        <v>0</v>
      </c>
      <c r="AD321">
        <f t="shared" ca="1" si="82"/>
        <v>0</v>
      </c>
      <c r="AE321">
        <f t="shared" ca="1" si="82"/>
        <v>0</v>
      </c>
      <c r="AF321">
        <f t="shared" ca="1" si="82"/>
        <v>0</v>
      </c>
      <c r="AG321">
        <f t="shared" ca="1" si="88"/>
        <v>0</v>
      </c>
      <c r="AH321">
        <f t="shared" ca="1" si="87"/>
        <v>0</v>
      </c>
      <c r="AI321">
        <f t="shared" ca="1" si="87"/>
        <v>0</v>
      </c>
      <c r="AJ321">
        <f t="shared" ca="1" si="87"/>
        <v>0</v>
      </c>
      <c r="AK321">
        <f t="shared" ca="1" si="87"/>
        <v>0</v>
      </c>
      <c r="AL321">
        <f t="shared" ca="1" si="89"/>
        <v>0</v>
      </c>
      <c r="AM321" s="4" t="s">
        <v>103</v>
      </c>
      <c r="AZ321">
        <f ca="1">_xlfn.XLOOKUP($X321,Return_flow_table!$A$4:$A$25,Return_flow_table!B$4:B$25)</f>
        <v>0</v>
      </c>
      <c r="BA321">
        <f ca="1">_xlfn.XLOOKUP($X321,Return_flow_table!$A$4:$A$25,Return_flow_table!C$4:C$25)</f>
        <v>0</v>
      </c>
      <c r="BB321">
        <f ca="1">_xlfn.XLOOKUP($X321,Return_flow_table!$A$4:$A$25,Return_flow_table!D$4:D$25)</f>
        <v>0</v>
      </c>
      <c r="BC321">
        <f ca="1">_xlfn.XLOOKUP($X321,Return_flow_table!$A$4:$A$25,Return_flow_table!E$4:E$25)</f>
        <v>0</v>
      </c>
      <c r="BD321">
        <f ca="1">_xlfn.XLOOKUP($X321,Return_flow_table!$A$4:$A$25,Return_flow_table!F$4:F$25)</f>
        <v>0</v>
      </c>
      <c r="BE321">
        <f ca="1">_xlfn.XLOOKUP($X321,Return_flow_table!$A$4:$A$25,Return_flow_table!G$4:G$25)</f>
        <v>0</v>
      </c>
      <c r="BF321">
        <f ca="1">_xlfn.XLOOKUP($X321,Return_flow_table!$A$4:$A$25,Return_flow_table!H$4:H$25)</f>
        <v>0</v>
      </c>
      <c r="BG321">
        <f ca="1">_xlfn.XLOOKUP($X321,Return_flow_table!$A$4:$A$25,Return_flow_table!I$4:I$25)</f>
        <v>0</v>
      </c>
      <c r="BH321">
        <f ca="1">_xlfn.XLOOKUP($X321,Return_flow_table!$A$4:$A$25,Return_flow_table!J$4:J$25)</f>
        <v>0</v>
      </c>
      <c r="BI321">
        <f ca="1">_xlfn.XLOOKUP($X321,Return_flow_table!$A$4:$A$25,Return_flow_table!K$4:K$25)</f>
        <v>0</v>
      </c>
      <c r="BJ321">
        <f ca="1">_xlfn.XLOOKUP($X321,Return_flow_table!$A$4:$A$25,Return_flow_table!L$4:L$25)</f>
        <v>0</v>
      </c>
      <c r="BK321" s="2">
        <f ca="1">_xlfn.XLOOKUP($X321,Return_flow_table!$A$4:$A$25,Return_flow_table!M$4:M$25)</f>
        <v>0</v>
      </c>
    </row>
    <row r="322" spans="1:63" x14ac:dyDescent="0.3">
      <c r="A322" t="s">
        <v>531</v>
      </c>
      <c r="B322" t="s">
        <v>110</v>
      </c>
      <c r="C322" t="s">
        <v>99</v>
      </c>
      <c r="D322">
        <v>14479.6</v>
      </c>
      <c r="E322" t="s">
        <v>100</v>
      </c>
      <c r="F322" t="s">
        <v>100</v>
      </c>
      <c r="G322" t="s">
        <v>205</v>
      </c>
      <c r="H322" s="41" t="s">
        <v>178</v>
      </c>
      <c r="I322">
        <f>_xlfn.XLOOKUP(B322,Use_Code_Ranking!$A$4:$A$23,Use_Code_Ranking!$B$4:$B$23,9999)</f>
        <v>3</v>
      </c>
      <c r="J322">
        <f t="shared" ca="1" si="72"/>
        <v>2</v>
      </c>
      <c r="K322">
        <f t="shared" ca="1" si="73"/>
        <v>0</v>
      </c>
      <c r="L322">
        <f t="shared" ca="1" si="74"/>
        <v>1</v>
      </c>
      <c r="M322">
        <f t="shared" ca="1" si="75"/>
        <v>1</v>
      </c>
      <c r="N322" t="str">
        <f t="shared" ca="1" si="83"/>
        <v/>
      </c>
      <c r="O322" t="str">
        <f t="shared" ca="1" si="84"/>
        <v/>
      </c>
      <c r="P322" t="str">
        <f t="shared" si="76"/>
        <v/>
      </c>
      <c r="Q322" t="str">
        <f t="shared" si="77"/>
        <v/>
      </c>
      <c r="R322" t="str">
        <f t="shared" si="78"/>
        <v/>
      </c>
      <c r="S322" t="str">
        <f t="shared" si="79"/>
        <v/>
      </c>
      <c r="U322" s="2" t="str">
        <f ca="1">IF(ISBLANK($T322),IF(S322="Irrigation","Irrigation",IF(R322="Irrigation","Irrigation",IF(Q322="Domestic","Domestic",IF(P322="Stockwatering","Stockwatering",IF(N322="IRRIGATION_AND_MUNICIPAL","Irrigation and Municipal",IF(O322="IRRIGATION_AND_DOMESTIC","Irrigation and Domestic Municipality",_xlfn.XLOOKUP(J322,Use_Code_Ranking!$B$4:$B$23,Use_Code_Ranking!$A$4:$A$23))))))),$T322)</f>
        <v>Municipal</v>
      </c>
      <c r="W322" s="23" t="str">
        <f ca="1"/>
        <v>A018241</v>
      </c>
      <c r="X322" s="4" t="str">
        <f t="shared" ca="1" si="85"/>
        <v>Irrigation</v>
      </c>
      <c r="Y322" t="str">
        <f t="shared" ca="1" si="80"/>
        <v>N</v>
      </c>
      <c r="Z322" s="2" t="str">
        <f t="shared" ca="1" si="81"/>
        <v>N</v>
      </c>
      <c r="AA322">
        <f t="shared" ca="1" si="86"/>
        <v>0</v>
      </c>
      <c r="AB322">
        <f t="shared" ca="1" si="86"/>
        <v>0</v>
      </c>
      <c r="AC322">
        <f t="shared" ca="1" si="86"/>
        <v>20</v>
      </c>
      <c r="AD322">
        <f t="shared" ca="1" si="82"/>
        <v>20</v>
      </c>
      <c r="AE322">
        <f t="shared" ca="1" si="82"/>
        <v>10</v>
      </c>
      <c r="AF322">
        <f t="shared" ca="1" si="82"/>
        <v>10</v>
      </c>
      <c r="AG322">
        <f t="shared" ca="1" si="88"/>
        <v>0</v>
      </c>
      <c r="AH322">
        <f t="shared" ca="1" si="87"/>
        <v>0</v>
      </c>
      <c r="AI322">
        <f t="shared" ca="1" si="87"/>
        <v>0</v>
      </c>
      <c r="AJ322">
        <f t="shared" ca="1" si="87"/>
        <v>20</v>
      </c>
      <c r="AK322">
        <f t="shared" ca="1" si="87"/>
        <v>20</v>
      </c>
      <c r="AL322">
        <f t="shared" ca="1" si="89"/>
        <v>0</v>
      </c>
      <c r="AM322" s="4" t="s">
        <v>103</v>
      </c>
      <c r="AZ322">
        <f ca="1">_xlfn.XLOOKUP($X322,Return_flow_table!$A$4:$A$25,Return_flow_table!B$4:B$25)</f>
        <v>0</v>
      </c>
      <c r="BA322">
        <f ca="1">_xlfn.XLOOKUP($X322,Return_flow_table!$A$4:$A$25,Return_flow_table!C$4:C$25)</f>
        <v>0</v>
      </c>
      <c r="BB322">
        <f ca="1">_xlfn.XLOOKUP($X322,Return_flow_table!$A$4:$A$25,Return_flow_table!D$4:D$25)</f>
        <v>20</v>
      </c>
      <c r="BC322">
        <f ca="1">_xlfn.XLOOKUP($X322,Return_flow_table!$A$4:$A$25,Return_flow_table!E$4:E$25)</f>
        <v>20</v>
      </c>
      <c r="BD322">
        <f ca="1">_xlfn.XLOOKUP($X322,Return_flow_table!$A$4:$A$25,Return_flow_table!F$4:F$25)</f>
        <v>10</v>
      </c>
      <c r="BE322">
        <f ca="1">_xlfn.XLOOKUP($X322,Return_flow_table!$A$4:$A$25,Return_flow_table!G$4:G$25)</f>
        <v>10</v>
      </c>
      <c r="BF322">
        <f ca="1">_xlfn.XLOOKUP($X322,Return_flow_table!$A$4:$A$25,Return_flow_table!H$4:H$25)</f>
        <v>0</v>
      </c>
      <c r="BG322">
        <f ca="1">_xlfn.XLOOKUP($X322,Return_flow_table!$A$4:$A$25,Return_flow_table!I$4:I$25)</f>
        <v>0</v>
      </c>
      <c r="BH322">
        <f ca="1">_xlfn.XLOOKUP($X322,Return_flow_table!$A$4:$A$25,Return_flow_table!J$4:J$25)</f>
        <v>0</v>
      </c>
      <c r="BI322">
        <f ca="1">_xlfn.XLOOKUP($X322,Return_flow_table!$A$4:$A$25,Return_flow_table!K$4:K$25)</f>
        <v>20</v>
      </c>
      <c r="BJ322">
        <f ca="1">_xlfn.XLOOKUP($X322,Return_flow_table!$A$4:$A$25,Return_flow_table!L$4:L$25)</f>
        <v>20</v>
      </c>
      <c r="BK322" s="2">
        <f ca="1">_xlfn.XLOOKUP($X322,Return_flow_table!$A$4:$A$25,Return_flow_table!M$4:M$25)</f>
        <v>0</v>
      </c>
    </row>
    <row r="323" spans="1:63" x14ac:dyDescent="0.3">
      <c r="A323" t="s">
        <v>531</v>
      </c>
      <c r="B323" t="s">
        <v>113</v>
      </c>
      <c r="C323" t="s">
        <v>99</v>
      </c>
      <c r="D323">
        <v>14479.6</v>
      </c>
      <c r="E323" t="s">
        <v>100</v>
      </c>
      <c r="F323" t="s">
        <v>100</v>
      </c>
      <c r="G323" t="s">
        <v>205</v>
      </c>
      <c r="H323" s="41" t="s">
        <v>178</v>
      </c>
      <c r="I323">
        <f>_xlfn.XLOOKUP(B323,Use_Code_Ranking!$A$4:$A$23,Use_Code_Ranking!$B$4:$B$23,9999)</f>
        <v>6</v>
      </c>
      <c r="J323">
        <f t="shared" ca="1" si="72"/>
        <v>2</v>
      </c>
      <c r="K323">
        <f t="shared" ca="1" si="73"/>
        <v>0</v>
      </c>
      <c r="L323">
        <f t="shared" ca="1" si="74"/>
        <v>1</v>
      </c>
      <c r="M323">
        <f t="shared" ca="1" si="75"/>
        <v>1</v>
      </c>
      <c r="N323" t="str">
        <f t="shared" ca="1" si="83"/>
        <v/>
      </c>
      <c r="O323" t="str">
        <f t="shared" ca="1" si="84"/>
        <v/>
      </c>
      <c r="P323" t="str">
        <f t="shared" si="76"/>
        <v/>
      </c>
      <c r="Q323" t="str">
        <f t="shared" si="77"/>
        <v/>
      </c>
      <c r="R323" t="str">
        <f t="shared" si="78"/>
        <v/>
      </c>
      <c r="S323" t="str">
        <f t="shared" si="79"/>
        <v/>
      </c>
      <c r="U323" s="2" t="str">
        <f ca="1">IF(ISBLANK($T323),IF(S323="Irrigation","Irrigation",IF(R323="Irrigation","Irrigation",IF(Q323="Domestic","Domestic",IF(P323="Stockwatering","Stockwatering",IF(N323="IRRIGATION_AND_MUNICIPAL","Irrigation and Municipal",IF(O323="IRRIGATION_AND_DOMESTIC","Irrigation and Domestic Municipality",_xlfn.XLOOKUP(J323,Use_Code_Ranking!$B$4:$B$23,Use_Code_Ranking!$A$4:$A$23))))))),$T323)</f>
        <v>Municipal</v>
      </c>
      <c r="W323" s="23" t="str">
        <f ca="1"/>
        <v>A018274A</v>
      </c>
      <c r="X323" s="4" t="str">
        <f t="shared" ca="1" si="85"/>
        <v>Domestic</v>
      </c>
      <c r="Y323" t="str">
        <f t="shared" ca="1" si="80"/>
        <v>N</v>
      </c>
      <c r="Z323" s="2" t="str">
        <f t="shared" ca="1" si="81"/>
        <v>N</v>
      </c>
      <c r="AA323">
        <f t="shared" ca="1" si="86"/>
        <v>0</v>
      </c>
      <c r="AB323">
        <f t="shared" ca="1" si="86"/>
        <v>0</v>
      </c>
      <c r="AC323">
        <f t="shared" ca="1" si="86"/>
        <v>0</v>
      </c>
      <c r="AD323">
        <f t="shared" ca="1" si="82"/>
        <v>0</v>
      </c>
      <c r="AE323">
        <f t="shared" ca="1" si="82"/>
        <v>0</v>
      </c>
      <c r="AF323">
        <f t="shared" ca="1" si="82"/>
        <v>0</v>
      </c>
      <c r="AG323">
        <f t="shared" ca="1" si="88"/>
        <v>0</v>
      </c>
      <c r="AH323">
        <f t="shared" ca="1" si="87"/>
        <v>0</v>
      </c>
      <c r="AI323">
        <f t="shared" ca="1" si="87"/>
        <v>0</v>
      </c>
      <c r="AJ323">
        <f t="shared" ca="1" si="87"/>
        <v>0</v>
      </c>
      <c r="AK323">
        <f t="shared" ca="1" si="87"/>
        <v>0</v>
      </c>
      <c r="AL323">
        <f t="shared" ca="1" si="89"/>
        <v>0</v>
      </c>
      <c r="AM323" s="4" t="s">
        <v>103</v>
      </c>
      <c r="AZ323">
        <f ca="1">_xlfn.XLOOKUP($X323,Return_flow_table!$A$4:$A$25,Return_flow_table!B$4:B$25)</f>
        <v>0</v>
      </c>
      <c r="BA323">
        <f ca="1">_xlfn.XLOOKUP($X323,Return_flow_table!$A$4:$A$25,Return_flow_table!C$4:C$25)</f>
        <v>0</v>
      </c>
      <c r="BB323">
        <f ca="1">_xlfn.XLOOKUP($X323,Return_flow_table!$A$4:$A$25,Return_flow_table!D$4:D$25)</f>
        <v>0</v>
      </c>
      <c r="BC323">
        <f ca="1">_xlfn.XLOOKUP($X323,Return_flow_table!$A$4:$A$25,Return_flow_table!E$4:E$25)</f>
        <v>0</v>
      </c>
      <c r="BD323">
        <f ca="1">_xlfn.XLOOKUP($X323,Return_flow_table!$A$4:$A$25,Return_flow_table!F$4:F$25)</f>
        <v>0</v>
      </c>
      <c r="BE323">
        <f ca="1">_xlfn.XLOOKUP($X323,Return_flow_table!$A$4:$A$25,Return_flow_table!G$4:G$25)</f>
        <v>0</v>
      </c>
      <c r="BF323">
        <f ca="1">_xlfn.XLOOKUP($X323,Return_flow_table!$A$4:$A$25,Return_flow_table!H$4:H$25)</f>
        <v>0</v>
      </c>
      <c r="BG323">
        <f ca="1">_xlfn.XLOOKUP($X323,Return_flow_table!$A$4:$A$25,Return_flow_table!I$4:I$25)</f>
        <v>0</v>
      </c>
      <c r="BH323">
        <f ca="1">_xlfn.XLOOKUP($X323,Return_flow_table!$A$4:$A$25,Return_flow_table!J$4:J$25)</f>
        <v>0</v>
      </c>
      <c r="BI323">
        <f ca="1">_xlfn.XLOOKUP($X323,Return_flow_table!$A$4:$A$25,Return_flow_table!K$4:K$25)</f>
        <v>0</v>
      </c>
      <c r="BJ323">
        <f ca="1">_xlfn.XLOOKUP($X323,Return_flow_table!$A$4:$A$25,Return_flow_table!L$4:L$25)</f>
        <v>0</v>
      </c>
      <c r="BK323" s="2">
        <f ca="1">_xlfn.XLOOKUP($X323,Return_flow_table!$A$4:$A$25,Return_flow_table!M$4:M$25)</f>
        <v>0</v>
      </c>
    </row>
    <row r="324" spans="1:63" x14ac:dyDescent="0.3">
      <c r="A324" t="s">
        <v>532</v>
      </c>
      <c r="B324" t="s">
        <v>121</v>
      </c>
      <c r="C324" t="s">
        <v>99</v>
      </c>
      <c r="D324">
        <v>21778.799999999999</v>
      </c>
      <c r="E324" t="s">
        <v>100</v>
      </c>
      <c r="F324" t="s">
        <v>100</v>
      </c>
      <c r="G324" t="s">
        <v>205</v>
      </c>
      <c r="H324" s="41" t="s">
        <v>178</v>
      </c>
      <c r="I324">
        <f>_xlfn.XLOOKUP(B324,Use_Code_Ranking!$A$4:$A$23,Use_Code_Ranking!$B$4:$B$23,9999)</f>
        <v>2</v>
      </c>
      <c r="J324">
        <f t="shared" ref="J324:J387" ca="1" si="90">_xlfn.MINIFS(USE_CODE_RANK,APPLICATION_NUMBER,A324)</f>
        <v>1</v>
      </c>
      <c r="K324">
        <f t="shared" ref="K324:K387" ca="1" si="91">COUNTIFS(USE_CODE_RANK,1,APPLICATION_NUMBER,A324)</f>
        <v>1</v>
      </c>
      <c r="L324">
        <f t="shared" ref="L324:L387" ca="1" si="92">COUNTIFS(USE_CODE_RANK,2,APPLICATION_NUMBER,A324)</f>
        <v>1</v>
      </c>
      <c r="M324">
        <f t="shared" ref="M324:M387" ca="1" si="93">COUNTIFS(USE_CODE_RANK,3,APPLICATION_NUMBER,A324,PRIMARY_OWNER_ENTITY_TYPE,"Government (State/Municipal)")</f>
        <v>1</v>
      </c>
      <c r="N324" t="str">
        <f t="shared" ca="1" si="83"/>
        <v>IRRIGATION_AND_MUNICIPAL</v>
      </c>
      <c r="O324" t="str">
        <f t="shared" ca="1" si="84"/>
        <v>IRRIGATION_AND_DOMESTIC</v>
      </c>
      <c r="P324" t="str">
        <f t="shared" ref="P324:P387" si="94">IF(ISNUMBER(SEARCH("Stock",C324)),"Stockwatering","")</f>
        <v/>
      </c>
      <c r="Q324" t="str">
        <f t="shared" ref="Q324:Q387" si="95">IF(ISNUMBER(SEARCH("Registration Domestic",C324)),"Domestic","")</f>
        <v/>
      </c>
      <c r="R324" t="str">
        <f t="shared" ref="R324:R387" si="96">IF(ISNUMBER(SEARCH("Registration Irrigation",C324)),"Irrigation","")</f>
        <v/>
      </c>
      <c r="S324" t="str">
        <f t="shared" ref="S324:S387" si="97">IF(ISNUMBER(SEARCH("Registration Cannabis",C324)),"Irrigation","")</f>
        <v/>
      </c>
      <c r="U324" s="2" t="str">
        <f ca="1">IF(ISBLANK($T324),IF(S324="Irrigation","Irrigation",IF(R324="Irrigation","Irrigation",IF(Q324="Domestic","Domestic",IF(P324="Stockwatering","Stockwatering",IF(N324="IRRIGATION_AND_MUNICIPAL","Irrigation and Municipal",IF(O324="IRRIGATION_AND_DOMESTIC","Irrigation and Domestic Municipality",_xlfn.XLOOKUP(J324,Use_Code_Ranking!$B$4:$B$23,Use_Code_Ranking!$A$4:$A$23))))))),$T324)</f>
        <v>Irrigation and Municipal</v>
      </c>
      <c r="W324" s="23" t="str">
        <f ca="1"/>
        <v>A018274B</v>
      </c>
      <c r="X324" s="4" t="str">
        <f t="shared" ca="1" si="85"/>
        <v>Irrigation</v>
      </c>
      <c r="Y324" t="str">
        <f t="shared" ref="Y324:Y387" ca="1" si="98">IF(OR(X324="Power", X324="Recreational", X324="Aquaculture",X324="Fish and Wildlife Preservation and Enhancement"),"Y","N")</f>
        <v>N</v>
      </c>
      <c r="Z324" s="2" t="str">
        <f t="shared" ref="Z324:Z387" ca="1" si="99">IF(X324="Power","Y","N")</f>
        <v>N</v>
      </c>
      <c r="AA324">
        <f t="shared" ca="1" si="86"/>
        <v>0</v>
      </c>
      <c r="AB324">
        <f t="shared" ca="1" si="86"/>
        <v>0</v>
      </c>
      <c r="AC324">
        <f t="shared" ca="1" si="86"/>
        <v>20</v>
      </c>
      <c r="AD324">
        <f t="shared" ca="1" si="86"/>
        <v>20</v>
      </c>
      <c r="AE324">
        <f t="shared" ca="1" si="86"/>
        <v>10</v>
      </c>
      <c r="AF324">
        <f t="shared" ca="1" si="86"/>
        <v>10</v>
      </c>
      <c r="AG324">
        <f t="shared" ca="1" si="88"/>
        <v>0</v>
      </c>
      <c r="AH324">
        <f t="shared" ca="1" si="87"/>
        <v>0</v>
      </c>
      <c r="AI324">
        <f t="shared" ca="1" si="87"/>
        <v>0</v>
      </c>
      <c r="AJ324">
        <f t="shared" ca="1" si="87"/>
        <v>20</v>
      </c>
      <c r="AK324">
        <f t="shared" ca="1" si="87"/>
        <v>20</v>
      </c>
      <c r="AL324">
        <f t="shared" ca="1" si="89"/>
        <v>0</v>
      </c>
      <c r="AM324" s="4" t="s">
        <v>103</v>
      </c>
      <c r="AZ324">
        <f ca="1">_xlfn.XLOOKUP($X324,Return_flow_table!$A$4:$A$25,Return_flow_table!B$4:B$25)</f>
        <v>0</v>
      </c>
      <c r="BA324">
        <f ca="1">_xlfn.XLOOKUP($X324,Return_flow_table!$A$4:$A$25,Return_flow_table!C$4:C$25)</f>
        <v>0</v>
      </c>
      <c r="BB324">
        <f ca="1">_xlfn.XLOOKUP($X324,Return_flow_table!$A$4:$A$25,Return_flow_table!D$4:D$25)</f>
        <v>20</v>
      </c>
      <c r="BC324">
        <f ca="1">_xlfn.XLOOKUP($X324,Return_flow_table!$A$4:$A$25,Return_flow_table!E$4:E$25)</f>
        <v>20</v>
      </c>
      <c r="BD324">
        <f ca="1">_xlfn.XLOOKUP($X324,Return_flow_table!$A$4:$A$25,Return_flow_table!F$4:F$25)</f>
        <v>10</v>
      </c>
      <c r="BE324">
        <f ca="1">_xlfn.XLOOKUP($X324,Return_flow_table!$A$4:$A$25,Return_flow_table!G$4:G$25)</f>
        <v>10</v>
      </c>
      <c r="BF324">
        <f ca="1">_xlfn.XLOOKUP($X324,Return_flow_table!$A$4:$A$25,Return_flow_table!H$4:H$25)</f>
        <v>0</v>
      </c>
      <c r="BG324">
        <f ca="1">_xlfn.XLOOKUP($X324,Return_flow_table!$A$4:$A$25,Return_flow_table!I$4:I$25)</f>
        <v>0</v>
      </c>
      <c r="BH324">
        <f ca="1">_xlfn.XLOOKUP($X324,Return_flow_table!$A$4:$A$25,Return_flow_table!J$4:J$25)</f>
        <v>0</v>
      </c>
      <c r="BI324">
        <f ca="1">_xlfn.XLOOKUP($X324,Return_flow_table!$A$4:$A$25,Return_flow_table!K$4:K$25)</f>
        <v>20</v>
      </c>
      <c r="BJ324">
        <f ca="1">_xlfn.XLOOKUP($X324,Return_flow_table!$A$4:$A$25,Return_flow_table!L$4:L$25)</f>
        <v>20</v>
      </c>
      <c r="BK324" s="2">
        <f ca="1">_xlfn.XLOOKUP($X324,Return_flow_table!$A$4:$A$25,Return_flow_table!M$4:M$25)</f>
        <v>0</v>
      </c>
    </row>
    <row r="325" spans="1:63" x14ac:dyDescent="0.3">
      <c r="A325" t="s">
        <v>532</v>
      </c>
      <c r="B325" t="s">
        <v>98</v>
      </c>
      <c r="C325" t="s">
        <v>99</v>
      </c>
      <c r="D325">
        <v>21778.799999999999</v>
      </c>
      <c r="E325" t="s">
        <v>100</v>
      </c>
      <c r="F325" t="s">
        <v>100</v>
      </c>
      <c r="G325" t="s">
        <v>205</v>
      </c>
      <c r="H325" s="41" t="s">
        <v>178</v>
      </c>
      <c r="I325">
        <f>_xlfn.XLOOKUP(B325,Use_Code_Ranking!$A$4:$A$23,Use_Code_Ranking!$B$4:$B$23,9999)</f>
        <v>1</v>
      </c>
      <c r="J325">
        <f t="shared" ca="1" si="90"/>
        <v>1</v>
      </c>
      <c r="K325">
        <f t="shared" ca="1" si="91"/>
        <v>1</v>
      </c>
      <c r="L325">
        <f t="shared" ca="1" si="92"/>
        <v>1</v>
      </c>
      <c r="M325">
        <f t="shared" ca="1" si="93"/>
        <v>1</v>
      </c>
      <c r="N325" t="str">
        <f t="shared" ref="N325:N388" ca="1" si="100">IF(AND(K325&gt;0,L325&gt;0),"IRRIGATION_AND_MUNICIPAL","")</f>
        <v>IRRIGATION_AND_MUNICIPAL</v>
      </c>
      <c r="O325" t="str">
        <f t="shared" ref="O325:O388" ca="1" si="101">IF(AND(K325&gt;0,M325&gt;0),"IRRIGATION_AND_DOMESTIC","")</f>
        <v>IRRIGATION_AND_DOMESTIC</v>
      </c>
      <c r="P325" t="str">
        <f t="shared" si="94"/>
        <v/>
      </c>
      <c r="Q325" t="str">
        <f t="shared" si="95"/>
        <v/>
      </c>
      <c r="R325" t="str">
        <f t="shared" si="96"/>
        <v/>
      </c>
      <c r="S325" t="str">
        <f t="shared" si="97"/>
        <v/>
      </c>
      <c r="U325" s="2" t="str">
        <f ca="1">IF(ISBLANK($T325),IF(S325="Irrigation","Irrigation",IF(R325="Irrigation","Irrigation",IF(Q325="Domestic","Domestic",IF(P325="Stockwatering","Stockwatering",IF(N325="IRRIGATION_AND_MUNICIPAL","Irrigation and Municipal",IF(O325="IRRIGATION_AND_DOMESTIC","Irrigation and Domestic Municipality",_xlfn.XLOOKUP(J325,Use_Code_Ranking!$B$4:$B$23,Use_Code_Ranking!$A$4:$A$23))))))),$T325)</f>
        <v>Irrigation and Municipal</v>
      </c>
      <c r="W325" s="23" t="str">
        <f ca="1"/>
        <v>A018328</v>
      </c>
      <c r="X325" s="4" t="str">
        <f t="shared" ref="X325:X388" ca="1" si="102">_xlfn.XLOOKUP(W325,A:A,U:U)</f>
        <v>Recreational</v>
      </c>
      <c r="Y325" t="str">
        <f t="shared" ca="1" si="98"/>
        <v>Y</v>
      </c>
      <c r="Z325" s="2" t="str">
        <f t="shared" ca="1" si="99"/>
        <v>N</v>
      </c>
      <c r="AA325">
        <f t="shared" ref="AA325:AD388" ca="1" si="103">IF($AM325="STANDARD",AZ325,AN325)</f>
        <v>100</v>
      </c>
      <c r="AB325">
        <f t="shared" ca="1" si="103"/>
        <v>100</v>
      </c>
      <c r="AC325">
        <f t="shared" ca="1" si="103"/>
        <v>100</v>
      </c>
      <c r="AD325">
        <f t="shared" ca="1" si="103"/>
        <v>100</v>
      </c>
      <c r="AE325">
        <f t="shared" ref="AE325:AH388" ca="1" si="104">IF($AM325="STANDARD",BD325,AR325)</f>
        <v>100</v>
      </c>
      <c r="AF325">
        <f t="shared" ca="1" si="104"/>
        <v>100</v>
      </c>
      <c r="AG325">
        <f t="shared" ca="1" si="88"/>
        <v>100</v>
      </c>
      <c r="AH325">
        <f t="shared" ca="1" si="104"/>
        <v>100</v>
      </c>
      <c r="AI325">
        <f t="shared" ref="AI325:AL388" ca="1" si="105">IF($AM325="STANDARD",BH325,AV325)</f>
        <v>100</v>
      </c>
      <c r="AJ325">
        <f t="shared" ca="1" si="105"/>
        <v>100</v>
      </c>
      <c r="AK325">
        <f t="shared" ca="1" si="105"/>
        <v>100</v>
      </c>
      <c r="AL325">
        <f t="shared" ca="1" si="89"/>
        <v>100</v>
      </c>
      <c r="AM325" s="4" t="s">
        <v>103</v>
      </c>
      <c r="AZ325">
        <f ca="1">_xlfn.XLOOKUP($X325,Return_flow_table!$A$4:$A$25,Return_flow_table!B$4:B$25)</f>
        <v>100</v>
      </c>
      <c r="BA325">
        <f ca="1">_xlfn.XLOOKUP($X325,Return_flow_table!$A$4:$A$25,Return_flow_table!C$4:C$25)</f>
        <v>100</v>
      </c>
      <c r="BB325">
        <f ca="1">_xlfn.XLOOKUP($X325,Return_flow_table!$A$4:$A$25,Return_flow_table!D$4:D$25)</f>
        <v>100</v>
      </c>
      <c r="BC325">
        <f ca="1">_xlfn.XLOOKUP($X325,Return_flow_table!$A$4:$A$25,Return_flow_table!E$4:E$25)</f>
        <v>100</v>
      </c>
      <c r="BD325">
        <f ca="1">_xlfn.XLOOKUP($X325,Return_flow_table!$A$4:$A$25,Return_flow_table!F$4:F$25)</f>
        <v>100</v>
      </c>
      <c r="BE325">
        <f ca="1">_xlfn.XLOOKUP($X325,Return_flow_table!$A$4:$A$25,Return_flow_table!G$4:G$25)</f>
        <v>100</v>
      </c>
      <c r="BF325">
        <f ca="1">_xlfn.XLOOKUP($X325,Return_flow_table!$A$4:$A$25,Return_flow_table!H$4:H$25)</f>
        <v>100</v>
      </c>
      <c r="BG325">
        <f ca="1">_xlfn.XLOOKUP($X325,Return_flow_table!$A$4:$A$25,Return_flow_table!I$4:I$25)</f>
        <v>100</v>
      </c>
      <c r="BH325">
        <f ca="1">_xlfn.XLOOKUP($X325,Return_flow_table!$A$4:$A$25,Return_flow_table!J$4:J$25)</f>
        <v>100</v>
      </c>
      <c r="BI325">
        <f ca="1">_xlfn.XLOOKUP($X325,Return_flow_table!$A$4:$A$25,Return_flow_table!K$4:K$25)</f>
        <v>100</v>
      </c>
      <c r="BJ325">
        <f ca="1">_xlfn.XLOOKUP($X325,Return_flow_table!$A$4:$A$25,Return_flow_table!L$4:L$25)</f>
        <v>100</v>
      </c>
      <c r="BK325" s="2">
        <f ca="1">_xlfn.XLOOKUP($X325,Return_flow_table!$A$4:$A$25,Return_flow_table!M$4:M$25)</f>
        <v>100</v>
      </c>
    </row>
    <row r="326" spans="1:63" x14ac:dyDescent="0.3">
      <c r="A326" t="s">
        <v>532</v>
      </c>
      <c r="B326" t="s">
        <v>110</v>
      </c>
      <c r="C326" t="s">
        <v>99</v>
      </c>
      <c r="D326">
        <v>21778.799999999999</v>
      </c>
      <c r="E326" t="s">
        <v>100</v>
      </c>
      <c r="F326" t="s">
        <v>100</v>
      </c>
      <c r="G326" t="s">
        <v>205</v>
      </c>
      <c r="H326" s="41" t="s">
        <v>178</v>
      </c>
      <c r="I326">
        <f>_xlfn.XLOOKUP(B326,Use_Code_Ranking!$A$4:$A$23,Use_Code_Ranking!$B$4:$B$23,9999)</f>
        <v>3</v>
      </c>
      <c r="J326">
        <f t="shared" ca="1" si="90"/>
        <v>1</v>
      </c>
      <c r="K326">
        <f t="shared" ca="1" si="91"/>
        <v>1</v>
      </c>
      <c r="L326">
        <f t="shared" ca="1" si="92"/>
        <v>1</v>
      </c>
      <c r="M326">
        <f t="shared" ca="1" si="93"/>
        <v>1</v>
      </c>
      <c r="N326" t="str">
        <f t="shared" ca="1" si="100"/>
        <v>IRRIGATION_AND_MUNICIPAL</v>
      </c>
      <c r="O326" t="str">
        <f t="shared" ca="1" si="101"/>
        <v>IRRIGATION_AND_DOMESTIC</v>
      </c>
      <c r="P326" t="str">
        <f t="shared" si="94"/>
        <v/>
      </c>
      <c r="Q326" t="str">
        <f t="shared" si="95"/>
        <v/>
      </c>
      <c r="R326" t="str">
        <f t="shared" si="96"/>
        <v/>
      </c>
      <c r="S326" t="str">
        <f t="shared" si="97"/>
        <v/>
      </c>
      <c r="U326" s="2" t="str">
        <f ca="1">IF(ISBLANK($T326),IF(S326="Irrigation","Irrigation",IF(R326="Irrigation","Irrigation",IF(Q326="Domestic","Domestic",IF(P326="Stockwatering","Stockwatering",IF(N326="IRRIGATION_AND_MUNICIPAL","Irrigation and Municipal",IF(O326="IRRIGATION_AND_DOMESTIC","Irrigation and Domestic Municipality",_xlfn.XLOOKUP(J326,Use_Code_Ranking!$B$4:$B$23,Use_Code_Ranking!$A$4:$A$23))))))),$T326)</f>
        <v>Irrigation and Municipal</v>
      </c>
      <c r="W326" s="23" t="str">
        <f ca="1"/>
        <v>A018522</v>
      </c>
      <c r="X326" s="4" t="str">
        <f t="shared" ca="1" si="102"/>
        <v>Irrigation</v>
      </c>
      <c r="Y326" t="str">
        <f t="shared" ca="1" si="98"/>
        <v>N</v>
      </c>
      <c r="Z326" s="2" t="str">
        <f t="shared" ca="1" si="99"/>
        <v>N</v>
      </c>
      <c r="AA326">
        <f t="shared" ca="1" si="103"/>
        <v>0</v>
      </c>
      <c r="AB326">
        <f t="shared" ca="1" si="103"/>
        <v>0</v>
      </c>
      <c r="AC326">
        <f t="shared" ca="1" si="103"/>
        <v>20</v>
      </c>
      <c r="AD326">
        <f t="shared" ca="1" si="103"/>
        <v>20</v>
      </c>
      <c r="AE326">
        <f t="shared" ca="1" si="104"/>
        <v>10</v>
      </c>
      <c r="AF326">
        <f t="shared" ca="1" si="104"/>
        <v>10</v>
      </c>
      <c r="AG326">
        <f t="shared" ca="1" si="88"/>
        <v>0</v>
      </c>
      <c r="AH326">
        <f t="shared" ref="AH326:AL389" ca="1" si="106">IF($AM326="STANDARD",BG326,AU326)</f>
        <v>0</v>
      </c>
      <c r="AI326">
        <f t="shared" ca="1" si="105"/>
        <v>0</v>
      </c>
      <c r="AJ326">
        <f t="shared" ca="1" si="105"/>
        <v>20</v>
      </c>
      <c r="AK326">
        <f t="shared" ca="1" si="105"/>
        <v>20</v>
      </c>
      <c r="AL326">
        <f t="shared" ca="1" si="89"/>
        <v>0</v>
      </c>
      <c r="AM326" s="4" t="s">
        <v>103</v>
      </c>
      <c r="AZ326">
        <f ca="1">_xlfn.XLOOKUP($X326,Return_flow_table!$A$4:$A$25,Return_flow_table!B$4:B$25)</f>
        <v>0</v>
      </c>
      <c r="BA326">
        <f ca="1">_xlfn.XLOOKUP($X326,Return_flow_table!$A$4:$A$25,Return_flow_table!C$4:C$25)</f>
        <v>0</v>
      </c>
      <c r="BB326">
        <f ca="1">_xlfn.XLOOKUP($X326,Return_flow_table!$A$4:$A$25,Return_flow_table!D$4:D$25)</f>
        <v>20</v>
      </c>
      <c r="BC326">
        <f ca="1">_xlfn.XLOOKUP($X326,Return_flow_table!$A$4:$A$25,Return_flow_table!E$4:E$25)</f>
        <v>20</v>
      </c>
      <c r="BD326">
        <f ca="1">_xlfn.XLOOKUP($X326,Return_flow_table!$A$4:$A$25,Return_flow_table!F$4:F$25)</f>
        <v>10</v>
      </c>
      <c r="BE326">
        <f ca="1">_xlfn.XLOOKUP($X326,Return_flow_table!$A$4:$A$25,Return_flow_table!G$4:G$25)</f>
        <v>10</v>
      </c>
      <c r="BF326">
        <f ca="1">_xlfn.XLOOKUP($X326,Return_flow_table!$A$4:$A$25,Return_flow_table!H$4:H$25)</f>
        <v>0</v>
      </c>
      <c r="BG326">
        <f ca="1">_xlfn.XLOOKUP($X326,Return_flow_table!$A$4:$A$25,Return_flow_table!I$4:I$25)</f>
        <v>0</v>
      </c>
      <c r="BH326">
        <f ca="1">_xlfn.XLOOKUP($X326,Return_flow_table!$A$4:$A$25,Return_flow_table!J$4:J$25)</f>
        <v>0</v>
      </c>
      <c r="BI326">
        <f ca="1">_xlfn.XLOOKUP($X326,Return_flow_table!$A$4:$A$25,Return_flow_table!K$4:K$25)</f>
        <v>20</v>
      </c>
      <c r="BJ326">
        <f ca="1">_xlfn.XLOOKUP($X326,Return_flow_table!$A$4:$A$25,Return_flow_table!L$4:L$25)</f>
        <v>20</v>
      </c>
      <c r="BK326" s="2">
        <f ca="1">_xlfn.XLOOKUP($X326,Return_flow_table!$A$4:$A$25,Return_flow_table!M$4:M$25)</f>
        <v>0</v>
      </c>
    </row>
    <row r="327" spans="1:63" x14ac:dyDescent="0.3">
      <c r="A327" t="s">
        <v>533</v>
      </c>
      <c r="B327" t="s">
        <v>154</v>
      </c>
      <c r="C327" t="s">
        <v>99</v>
      </c>
      <c r="D327">
        <v>47.7</v>
      </c>
      <c r="E327" t="s">
        <v>100</v>
      </c>
      <c r="F327" t="s">
        <v>100</v>
      </c>
      <c r="G327" t="s">
        <v>534</v>
      </c>
      <c r="H327" s="41" t="s">
        <v>118</v>
      </c>
      <c r="I327">
        <f>_xlfn.XLOOKUP(B327,Use_Code_Ranking!$A$4:$A$23,Use_Code_Ranking!$B$4:$B$23,9999)</f>
        <v>5</v>
      </c>
      <c r="J327">
        <f t="shared" ca="1" si="90"/>
        <v>1</v>
      </c>
      <c r="K327">
        <f t="shared" ca="1" si="91"/>
        <v>1</v>
      </c>
      <c r="L327">
        <f t="shared" ca="1" si="92"/>
        <v>0</v>
      </c>
      <c r="M327">
        <f t="shared" ca="1" si="93"/>
        <v>0</v>
      </c>
      <c r="N327" t="str">
        <f t="shared" ca="1" si="100"/>
        <v/>
      </c>
      <c r="O327" t="str">
        <f t="shared" ca="1" si="101"/>
        <v/>
      </c>
      <c r="P327" t="str">
        <f t="shared" si="94"/>
        <v/>
      </c>
      <c r="Q327" t="str">
        <f t="shared" si="95"/>
        <v/>
      </c>
      <c r="R327" t="str">
        <f t="shared" si="96"/>
        <v/>
      </c>
      <c r="S327" t="str">
        <f t="shared" si="97"/>
        <v/>
      </c>
      <c r="U327" s="2" t="str">
        <f ca="1">IF(ISBLANK($T327),IF(S327="Irrigation","Irrigation",IF(R327="Irrigation","Irrigation",IF(Q327="Domestic","Domestic",IF(P327="Stockwatering","Stockwatering",IF(N327="IRRIGATION_AND_MUNICIPAL","Irrigation and Municipal",IF(O327="IRRIGATION_AND_DOMESTIC","Irrigation and Domestic Municipality",_xlfn.XLOOKUP(J327,Use_Code_Ranking!$B$4:$B$23,Use_Code_Ranking!$A$4:$A$23))))))),$T327)</f>
        <v>Irrigation</v>
      </c>
      <c r="W327" s="23" t="str">
        <f ca="1"/>
        <v>A018648</v>
      </c>
      <c r="X327" s="4" t="str">
        <f t="shared" ca="1" si="102"/>
        <v>Irrigation</v>
      </c>
      <c r="Y327" t="str">
        <f t="shared" ca="1" si="98"/>
        <v>N</v>
      </c>
      <c r="Z327" s="2" t="str">
        <f t="shared" ca="1" si="99"/>
        <v>N</v>
      </c>
      <c r="AA327">
        <f t="shared" ca="1" si="103"/>
        <v>0</v>
      </c>
      <c r="AB327">
        <f t="shared" ca="1" si="103"/>
        <v>0</v>
      </c>
      <c r="AC327">
        <f t="shared" ca="1" si="103"/>
        <v>20</v>
      </c>
      <c r="AD327">
        <f t="shared" ca="1" si="103"/>
        <v>20</v>
      </c>
      <c r="AE327">
        <f t="shared" ca="1" si="104"/>
        <v>10</v>
      </c>
      <c r="AF327">
        <f t="shared" ca="1" si="104"/>
        <v>10</v>
      </c>
      <c r="AG327">
        <f t="shared" ca="1" si="88"/>
        <v>0</v>
      </c>
      <c r="AH327">
        <f t="shared" ca="1" si="106"/>
        <v>0</v>
      </c>
      <c r="AI327">
        <f t="shared" ca="1" si="105"/>
        <v>0</v>
      </c>
      <c r="AJ327">
        <f t="shared" ca="1" si="105"/>
        <v>20</v>
      </c>
      <c r="AK327">
        <f t="shared" ca="1" si="105"/>
        <v>20</v>
      </c>
      <c r="AL327">
        <f t="shared" ca="1" si="89"/>
        <v>0</v>
      </c>
      <c r="AM327" s="4" t="s">
        <v>103</v>
      </c>
      <c r="AZ327">
        <f ca="1">_xlfn.XLOOKUP($X327,Return_flow_table!$A$4:$A$25,Return_flow_table!B$4:B$25)</f>
        <v>0</v>
      </c>
      <c r="BA327">
        <f ca="1">_xlfn.XLOOKUP($X327,Return_flow_table!$A$4:$A$25,Return_flow_table!C$4:C$25)</f>
        <v>0</v>
      </c>
      <c r="BB327">
        <f ca="1">_xlfn.XLOOKUP($X327,Return_flow_table!$A$4:$A$25,Return_flow_table!D$4:D$25)</f>
        <v>20</v>
      </c>
      <c r="BC327">
        <f ca="1">_xlfn.XLOOKUP($X327,Return_flow_table!$A$4:$A$25,Return_flow_table!E$4:E$25)</f>
        <v>20</v>
      </c>
      <c r="BD327">
        <f ca="1">_xlfn.XLOOKUP($X327,Return_flow_table!$A$4:$A$25,Return_flow_table!F$4:F$25)</f>
        <v>10</v>
      </c>
      <c r="BE327">
        <f ca="1">_xlfn.XLOOKUP($X327,Return_flow_table!$A$4:$A$25,Return_flow_table!G$4:G$25)</f>
        <v>10</v>
      </c>
      <c r="BF327">
        <f ca="1">_xlfn.XLOOKUP($X327,Return_flow_table!$A$4:$A$25,Return_flow_table!H$4:H$25)</f>
        <v>0</v>
      </c>
      <c r="BG327">
        <f ca="1">_xlfn.XLOOKUP($X327,Return_flow_table!$A$4:$A$25,Return_flow_table!I$4:I$25)</f>
        <v>0</v>
      </c>
      <c r="BH327">
        <f ca="1">_xlfn.XLOOKUP($X327,Return_flow_table!$A$4:$A$25,Return_flow_table!J$4:J$25)</f>
        <v>0</v>
      </c>
      <c r="BI327">
        <f ca="1">_xlfn.XLOOKUP($X327,Return_flow_table!$A$4:$A$25,Return_flow_table!K$4:K$25)</f>
        <v>20</v>
      </c>
      <c r="BJ327">
        <f ca="1">_xlfn.XLOOKUP($X327,Return_flow_table!$A$4:$A$25,Return_flow_table!L$4:L$25)</f>
        <v>20</v>
      </c>
      <c r="BK327" s="2">
        <f ca="1">_xlfn.XLOOKUP($X327,Return_flow_table!$A$4:$A$25,Return_flow_table!M$4:M$25)</f>
        <v>0</v>
      </c>
    </row>
    <row r="328" spans="1:63" x14ac:dyDescent="0.3">
      <c r="A328" t="s">
        <v>533</v>
      </c>
      <c r="B328" t="s">
        <v>98</v>
      </c>
      <c r="C328" t="s">
        <v>99</v>
      </c>
      <c r="D328">
        <v>47.7</v>
      </c>
      <c r="E328" t="s">
        <v>100</v>
      </c>
      <c r="F328" t="s">
        <v>100</v>
      </c>
      <c r="G328" t="s">
        <v>534</v>
      </c>
      <c r="H328" s="41" t="s">
        <v>118</v>
      </c>
      <c r="I328">
        <f>_xlfn.XLOOKUP(B328,Use_Code_Ranking!$A$4:$A$23,Use_Code_Ranking!$B$4:$B$23,9999)</f>
        <v>1</v>
      </c>
      <c r="J328">
        <f t="shared" ca="1" si="90"/>
        <v>1</v>
      </c>
      <c r="K328">
        <f t="shared" ca="1" si="91"/>
        <v>1</v>
      </c>
      <c r="L328">
        <f t="shared" ca="1" si="92"/>
        <v>0</v>
      </c>
      <c r="M328">
        <f t="shared" ca="1" si="93"/>
        <v>0</v>
      </c>
      <c r="N328" t="str">
        <f t="shared" ca="1" si="100"/>
        <v/>
      </c>
      <c r="O328" t="str">
        <f t="shared" ca="1" si="101"/>
        <v/>
      </c>
      <c r="P328" t="str">
        <f t="shared" si="94"/>
        <v/>
      </c>
      <c r="Q328" t="str">
        <f t="shared" si="95"/>
        <v/>
      </c>
      <c r="R328" t="str">
        <f t="shared" si="96"/>
        <v/>
      </c>
      <c r="S328" t="str">
        <f t="shared" si="97"/>
        <v/>
      </c>
      <c r="U328" s="2" t="str">
        <f ca="1">IF(ISBLANK($T328),IF(S328="Irrigation","Irrigation",IF(R328="Irrigation","Irrigation",IF(Q328="Domestic","Domestic",IF(P328="Stockwatering","Stockwatering",IF(N328="IRRIGATION_AND_MUNICIPAL","Irrigation and Municipal",IF(O328="IRRIGATION_AND_DOMESTIC","Irrigation and Domestic Municipality",_xlfn.XLOOKUP(J328,Use_Code_Ranking!$B$4:$B$23,Use_Code_Ranking!$A$4:$A$23))))))),$T328)</f>
        <v>Irrigation</v>
      </c>
      <c r="W328" s="23" t="str">
        <f ca="1"/>
        <v>A018649</v>
      </c>
      <c r="X328" s="4" t="str">
        <f t="shared" ca="1" si="102"/>
        <v>Industrial</v>
      </c>
      <c r="Y328" t="str">
        <f t="shared" ca="1" si="98"/>
        <v>N</v>
      </c>
      <c r="Z328" s="2" t="str">
        <f t="shared" ca="1" si="99"/>
        <v>N</v>
      </c>
      <c r="AA328">
        <f t="shared" ca="1" si="103"/>
        <v>0</v>
      </c>
      <c r="AB328">
        <f t="shared" ca="1" si="103"/>
        <v>0</v>
      </c>
      <c r="AC328">
        <f t="shared" ca="1" si="103"/>
        <v>0</v>
      </c>
      <c r="AD328">
        <f t="shared" ca="1" si="103"/>
        <v>0</v>
      </c>
      <c r="AE328">
        <f t="shared" ca="1" si="104"/>
        <v>0</v>
      </c>
      <c r="AF328">
        <f t="shared" ca="1" si="104"/>
        <v>0</v>
      </c>
      <c r="AG328">
        <f t="shared" ca="1" si="88"/>
        <v>0</v>
      </c>
      <c r="AH328">
        <f t="shared" ca="1" si="106"/>
        <v>0</v>
      </c>
      <c r="AI328">
        <f t="shared" ca="1" si="105"/>
        <v>0</v>
      </c>
      <c r="AJ328">
        <f t="shared" ca="1" si="105"/>
        <v>0</v>
      </c>
      <c r="AK328">
        <f t="shared" ca="1" si="105"/>
        <v>0</v>
      </c>
      <c r="AL328">
        <f t="shared" ca="1" si="89"/>
        <v>0</v>
      </c>
      <c r="AM328" s="4" t="s">
        <v>103</v>
      </c>
      <c r="AZ328">
        <f ca="1">_xlfn.XLOOKUP($X328,Return_flow_table!$A$4:$A$25,Return_flow_table!B$4:B$25)</f>
        <v>0</v>
      </c>
      <c r="BA328">
        <f ca="1">_xlfn.XLOOKUP($X328,Return_flow_table!$A$4:$A$25,Return_flow_table!C$4:C$25)</f>
        <v>0</v>
      </c>
      <c r="BB328">
        <f ca="1">_xlfn.XLOOKUP($X328,Return_flow_table!$A$4:$A$25,Return_flow_table!D$4:D$25)</f>
        <v>0</v>
      </c>
      <c r="BC328">
        <f ca="1">_xlfn.XLOOKUP($X328,Return_flow_table!$A$4:$A$25,Return_flow_table!E$4:E$25)</f>
        <v>0</v>
      </c>
      <c r="BD328">
        <f ca="1">_xlfn.XLOOKUP($X328,Return_flow_table!$A$4:$A$25,Return_flow_table!F$4:F$25)</f>
        <v>0</v>
      </c>
      <c r="BE328">
        <f ca="1">_xlfn.XLOOKUP($X328,Return_flow_table!$A$4:$A$25,Return_flow_table!G$4:G$25)</f>
        <v>0</v>
      </c>
      <c r="BF328">
        <f ca="1">_xlfn.XLOOKUP($X328,Return_flow_table!$A$4:$A$25,Return_flow_table!H$4:H$25)</f>
        <v>0</v>
      </c>
      <c r="BG328">
        <f ca="1">_xlfn.XLOOKUP($X328,Return_flow_table!$A$4:$A$25,Return_flow_table!I$4:I$25)</f>
        <v>0</v>
      </c>
      <c r="BH328">
        <f ca="1">_xlfn.XLOOKUP($X328,Return_flow_table!$A$4:$A$25,Return_flow_table!J$4:J$25)</f>
        <v>0</v>
      </c>
      <c r="BI328">
        <f ca="1">_xlfn.XLOOKUP($X328,Return_flow_table!$A$4:$A$25,Return_flow_table!K$4:K$25)</f>
        <v>0</v>
      </c>
      <c r="BJ328">
        <f ca="1">_xlfn.XLOOKUP($X328,Return_flow_table!$A$4:$A$25,Return_flow_table!L$4:L$25)</f>
        <v>0</v>
      </c>
      <c r="BK328" s="2">
        <f ca="1">_xlfn.XLOOKUP($X328,Return_flow_table!$A$4:$A$25,Return_flow_table!M$4:M$25)</f>
        <v>0</v>
      </c>
    </row>
    <row r="329" spans="1:63" x14ac:dyDescent="0.3">
      <c r="A329" t="s">
        <v>535</v>
      </c>
      <c r="B329" t="s">
        <v>98</v>
      </c>
      <c r="C329" t="s">
        <v>99</v>
      </c>
      <c r="D329">
        <v>121.5</v>
      </c>
      <c r="E329" t="s">
        <v>100</v>
      </c>
      <c r="F329" t="s">
        <v>100</v>
      </c>
      <c r="G329" t="s">
        <v>536</v>
      </c>
      <c r="H329" s="41" t="s">
        <v>118</v>
      </c>
      <c r="I329">
        <f>_xlfn.XLOOKUP(B329,Use_Code_Ranking!$A$4:$A$23,Use_Code_Ranking!$B$4:$B$23,9999)</f>
        <v>1</v>
      </c>
      <c r="J329">
        <f t="shared" ca="1" si="90"/>
        <v>1</v>
      </c>
      <c r="K329">
        <f t="shared" ca="1" si="91"/>
        <v>1</v>
      </c>
      <c r="L329">
        <f t="shared" ca="1" si="92"/>
        <v>0</v>
      </c>
      <c r="M329">
        <f t="shared" ca="1" si="93"/>
        <v>0</v>
      </c>
      <c r="N329" t="str">
        <f t="shared" ca="1" si="100"/>
        <v/>
      </c>
      <c r="O329" t="str">
        <f t="shared" ca="1" si="101"/>
        <v/>
      </c>
      <c r="P329" t="str">
        <f t="shared" si="94"/>
        <v/>
      </c>
      <c r="Q329" t="str">
        <f t="shared" si="95"/>
        <v/>
      </c>
      <c r="R329" t="str">
        <f t="shared" si="96"/>
        <v/>
      </c>
      <c r="S329" t="str">
        <f t="shared" si="97"/>
        <v/>
      </c>
      <c r="U329" s="2" t="str">
        <f ca="1">IF(ISBLANK($T329),IF(S329="Irrigation","Irrigation",IF(R329="Irrigation","Irrigation",IF(Q329="Domestic","Domestic",IF(P329="Stockwatering","Stockwatering",IF(N329="IRRIGATION_AND_MUNICIPAL","Irrigation and Municipal",IF(O329="IRRIGATION_AND_DOMESTIC","Irrigation and Domestic Municipality",_xlfn.XLOOKUP(J329,Use_Code_Ranking!$B$4:$B$23,Use_Code_Ranking!$A$4:$A$23))))))),$T329)</f>
        <v>Irrigation</v>
      </c>
      <c r="W329" s="23" t="str">
        <f ca="1"/>
        <v>A018835</v>
      </c>
      <c r="X329" s="4" t="str">
        <f t="shared" ca="1" si="102"/>
        <v>Irrigation</v>
      </c>
      <c r="Y329" t="str">
        <f t="shared" ca="1" si="98"/>
        <v>N</v>
      </c>
      <c r="Z329" s="2" t="str">
        <f t="shared" ca="1" si="99"/>
        <v>N</v>
      </c>
      <c r="AA329">
        <f t="shared" ca="1" si="103"/>
        <v>0</v>
      </c>
      <c r="AB329">
        <f t="shared" ca="1" si="103"/>
        <v>0</v>
      </c>
      <c r="AC329">
        <f t="shared" ca="1" si="103"/>
        <v>20</v>
      </c>
      <c r="AD329">
        <f t="shared" ca="1" si="103"/>
        <v>20</v>
      </c>
      <c r="AE329">
        <f t="shared" ca="1" si="104"/>
        <v>10</v>
      </c>
      <c r="AF329">
        <f t="shared" ca="1" si="104"/>
        <v>10</v>
      </c>
      <c r="AG329">
        <f t="shared" ca="1" si="88"/>
        <v>0</v>
      </c>
      <c r="AH329">
        <f t="shared" ca="1" si="106"/>
        <v>0</v>
      </c>
      <c r="AI329">
        <f t="shared" ca="1" si="105"/>
        <v>0</v>
      </c>
      <c r="AJ329">
        <f t="shared" ca="1" si="105"/>
        <v>20</v>
      </c>
      <c r="AK329">
        <f t="shared" ca="1" si="105"/>
        <v>20</v>
      </c>
      <c r="AL329">
        <f t="shared" ca="1" si="89"/>
        <v>0</v>
      </c>
      <c r="AM329" s="4" t="s">
        <v>103</v>
      </c>
      <c r="AZ329">
        <f ca="1">_xlfn.XLOOKUP($X329,Return_flow_table!$A$4:$A$25,Return_flow_table!B$4:B$25)</f>
        <v>0</v>
      </c>
      <c r="BA329">
        <f ca="1">_xlfn.XLOOKUP($X329,Return_flow_table!$A$4:$A$25,Return_flow_table!C$4:C$25)</f>
        <v>0</v>
      </c>
      <c r="BB329">
        <f ca="1">_xlfn.XLOOKUP($X329,Return_flow_table!$A$4:$A$25,Return_flow_table!D$4:D$25)</f>
        <v>20</v>
      </c>
      <c r="BC329">
        <f ca="1">_xlfn.XLOOKUP($X329,Return_flow_table!$A$4:$A$25,Return_flow_table!E$4:E$25)</f>
        <v>20</v>
      </c>
      <c r="BD329">
        <f ca="1">_xlfn.XLOOKUP($X329,Return_flow_table!$A$4:$A$25,Return_flow_table!F$4:F$25)</f>
        <v>10</v>
      </c>
      <c r="BE329">
        <f ca="1">_xlfn.XLOOKUP($X329,Return_flow_table!$A$4:$A$25,Return_flow_table!G$4:G$25)</f>
        <v>10</v>
      </c>
      <c r="BF329">
        <f ca="1">_xlfn.XLOOKUP($X329,Return_flow_table!$A$4:$A$25,Return_flow_table!H$4:H$25)</f>
        <v>0</v>
      </c>
      <c r="BG329">
        <f ca="1">_xlfn.XLOOKUP($X329,Return_flow_table!$A$4:$A$25,Return_flow_table!I$4:I$25)</f>
        <v>0</v>
      </c>
      <c r="BH329">
        <f ca="1">_xlfn.XLOOKUP($X329,Return_flow_table!$A$4:$A$25,Return_flow_table!J$4:J$25)</f>
        <v>0</v>
      </c>
      <c r="BI329">
        <f ca="1">_xlfn.XLOOKUP($X329,Return_flow_table!$A$4:$A$25,Return_flow_table!K$4:K$25)</f>
        <v>20</v>
      </c>
      <c r="BJ329">
        <f ca="1">_xlfn.XLOOKUP($X329,Return_flow_table!$A$4:$A$25,Return_flow_table!L$4:L$25)</f>
        <v>20</v>
      </c>
      <c r="BK329" s="2">
        <f ca="1">_xlfn.XLOOKUP($X329,Return_flow_table!$A$4:$A$25,Return_flow_table!M$4:M$25)</f>
        <v>0</v>
      </c>
    </row>
    <row r="330" spans="1:63" x14ac:dyDescent="0.3">
      <c r="A330" t="s">
        <v>537</v>
      </c>
      <c r="B330" t="s">
        <v>181</v>
      </c>
      <c r="C330" t="s">
        <v>99</v>
      </c>
      <c r="D330">
        <v>75</v>
      </c>
      <c r="E330" t="s">
        <v>100</v>
      </c>
      <c r="F330" t="s">
        <v>100</v>
      </c>
      <c r="G330" t="s">
        <v>205</v>
      </c>
      <c r="H330" s="41" t="s">
        <v>178</v>
      </c>
      <c r="I330">
        <f>_xlfn.XLOOKUP(B330,Use_Code_Ranking!$A$4:$A$23,Use_Code_Ranking!$B$4:$B$23,9999)</f>
        <v>9</v>
      </c>
      <c r="J330">
        <f t="shared" ca="1" si="90"/>
        <v>9</v>
      </c>
      <c r="K330">
        <f t="shared" ca="1" si="91"/>
        <v>0</v>
      </c>
      <c r="L330">
        <f t="shared" ca="1" si="92"/>
        <v>0</v>
      </c>
      <c r="M330">
        <f t="shared" ca="1" si="93"/>
        <v>0</v>
      </c>
      <c r="N330" t="str">
        <f t="shared" ca="1" si="100"/>
        <v/>
      </c>
      <c r="O330" t="str">
        <f t="shared" ca="1" si="101"/>
        <v/>
      </c>
      <c r="P330" t="str">
        <f t="shared" si="94"/>
        <v/>
      </c>
      <c r="Q330" t="str">
        <f t="shared" si="95"/>
        <v/>
      </c>
      <c r="R330" t="str">
        <f t="shared" si="96"/>
        <v/>
      </c>
      <c r="S330" t="str">
        <f t="shared" si="97"/>
        <v/>
      </c>
      <c r="U330" s="2" t="str">
        <f ca="1">IF(ISBLANK($T330),IF(S330="Irrigation","Irrigation",IF(R330="Irrigation","Irrigation",IF(Q330="Domestic","Domestic",IF(P330="Stockwatering","Stockwatering",IF(N330="IRRIGATION_AND_MUNICIPAL","Irrigation and Municipal",IF(O330="IRRIGATION_AND_DOMESTIC","Irrigation and Domestic Municipality",_xlfn.XLOOKUP(J330,Use_Code_Ranking!$B$4:$B$23,Use_Code_Ranking!$A$4:$A$23))))))),$T330)</f>
        <v>Recreational</v>
      </c>
      <c r="W330" s="23" t="str">
        <f ca="1"/>
        <v>A018849</v>
      </c>
      <c r="X330" s="4" t="str">
        <f t="shared" ca="1" si="102"/>
        <v>Irrigation</v>
      </c>
      <c r="Y330" t="str">
        <f t="shared" ca="1" si="98"/>
        <v>N</v>
      </c>
      <c r="Z330" s="2" t="str">
        <f t="shared" ca="1" si="99"/>
        <v>N</v>
      </c>
      <c r="AA330">
        <f t="shared" ca="1" si="103"/>
        <v>0</v>
      </c>
      <c r="AB330">
        <f t="shared" ca="1" si="103"/>
        <v>0</v>
      </c>
      <c r="AC330">
        <f t="shared" ca="1" si="103"/>
        <v>20</v>
      </c>
      <c r="AD330">
        <f t="shared" ca="1" si="103"/>
        <v>20</v>
      </c>
      <c r="AE330">
        <f t="shared" ca="1" si="104"/>
        <v>10</v>
      </c>
      <c r="AF330">
        <f t="shared" ca="1" si="104"/>
        <v>10</v>
      </c>
      <c r="AG330">
        <f t="shared" ca="1" si="88"/>
        <v>0</v>
      </c>
      <c r="AH330">
        <f t="shared" ca="1" si="106"/>
        <v>0</v>
      </c>
      <c r="AI330">
        <f t="shared" ca="1" si="105"/>
        <v>0</v>
      </c>
      <c r="AJ330">
        <f t="shared" ca="1" si="105"/>
        <v>20</v>
      </c>
      <c r="AK330">
        <f t="shared" ca="1" si="105"/>
        <v>20</v>
      </c>
      <c r="AL330">
        <f t="shared" ca="1" si="89"/>
        <v>0</v>
      </c>
      <c r="AM330" s="4" t="s">
        <v>103</v>
      </c>
      <c r="AZ330">
        <f ca="1">_xlfn.XLOOKUP($X330,Return_flow_table!$A$4:$A$25,Return_flow_table!B$4:B$25)</f>
        <v>0</v>
      </c>
      <c r="BA330">
        <f ca="1">_xlfn.XLOOKUP($X330,Return_flow_table!$A$4:$A$25,Return_flow_table!C$4:C$25)</f>
        <v>0</v>
      </c>
      <c r="BB330">
        <f ca="1">_xlfn.XLOOKUP($X330,Return_flow_table!$A$4:$A$25,Return_flow_table!D$4:D$25)</f>
        <v>20</v>
      </c>
      <c r="BC330">
        <f ca="1">_xlfn.XLOOKUP($X330,Return_flow_table!$A$4:$A$25,Return_flow_table!E$4:E$25)</f>
        <v>20</v>
      </c>
      <c r="BD330">
        <f ca="1">_xlfn.XLOOKUP($X330,Return_flow_table!$A$4:$A$25,Return_flow_table!F$4:F$25)</f>
        <v>10</v>
      </c>
      <c r="BE330">
        <f ca="1">_xlfn.XLOOKUP($X330,Return_flow_table!$A$4:$A$25,Return_flow_table!G$4:G$25)</f>
        <v>10</v>
      </c>
      <c r="BF330">
        <f ca="1">_xlfn.XLOOKUP($X330,Return_flow_table!$A$4:$A$25,Return_flow_table!H$4:H$25)</f>
        <v>0</v>
      </c>
      <c r="BG330">
        <f ca="1">_xlfn.XLOOKUP($X330,Return_flow_table!$A$4:$A$25,Return_flow_table!I$4:I$25)</f>
        <v>0</v>
      </c>
      <c r="BH330">
        <f ca="1">_xlfn.XLOOKUP($X330,Return_flow_table!$A$4:$A$25,Return_flow_table!J$4:J$25)</f>
        <v>0</v>
      </c>
      <c r="BI330">
        <f ca="1">_xlfn.XLOOKUP($X330,Return_flow_table!$A$4:$A$25,Return_flow_table!K$4:K$25)</f>
        <v>20</v>
      </c>
      <c r="BJ330">
        <f ca="1">_xlfn.XLOOKUP($X330,Return_flow_table!$A$4:$A$25,Return_flow_table!L$4:L$25)</f>
        <v>20</v>
      </c>
      <c r="BK330" s="2">
        <f ca="1">_xlfn.XLOOKUP($X330,Return_flow_table!$A$4:$A$25,Return_flow_table!M$4:M$25)</f>
        <v>0</v>
      </c>
    </row>
    <row r="331" spans="1:63" x14ac:dyDescent="0.3">
      <c r="A331" t="s">
        <v>538</v>
      </c>
      <c r="B331" t="s">
        <v>98</v>
      </c>
      <c r="C331" t="s">
        <v>99</v>
      </c>
      <c r="D331">
        <v>300.89999999999998</v>
      </c>
      <c r="E331" t="s">
        <v>100</v>
      </c>
      <c r="F331" t="s">
        <v>100</v>
      </c>
      <c r="G331" t="s">
        <v>539</v>
      </c>
      <c r="H331" s="41" t="s">
        <v>102</v>
      </c>
      <c r="I331">
        <f>_xlfn.XLOOKUP(B331,Use_Code_Ranking!$A$4:$A$23,Use_Code_Ranking!$B$4:$B$23,9999)</f>
        <v>1</v>
      </c>
      <c r="J331">
        <f t="shared" ca="1" si="90"/>
        <v>1</v>
      </c>
      <c r="K331">
        <f t="shared" ca="1" si="91"/>
        <v>1</v>
      </c>
      <c r="L331">
        <f t="shared" ca="1" si="92"/>
        <v>0</v>
      </c>
      <c r="M331">
        <f t="shared" ca="1" si="93"/>
        <v>0</v>
      </c>
      <c r="N331" t="str">
        <f t="shared" ca="1" si="100"/>
        <v/>
      </c>
      <c r="O331" t="str">
        <f t="shared" ca="1" si="101"/>
        <v/>
      </c>
      <c r="P331" t="str">
        <f t="shared" si="94"/>
        <v/>
      </c>
      <c r="Q331" t="str">
        <f t="shared" si="95"/>
        <v/>
      </c>
      <c r="R331" t="str">
        <f t="shared" si="96"/>
        <v/>
      </c>
      <c r="S331" t="str">
        <f t="shared" si="97"/>
        <v/>
      </c>
      <c r="U331" s="2" t="str">
        <f ca="1">IF(ISBLANK($T331),IF(S331="Irrigation","Irrigation",IF(R331="Irrigation","Irrigation",IF(Q331="Domestic","Domestic",IF(P331="Stockwatering","Stockwatering",IF(N331="IRRIGATION_AND_MUNICIPAL","Irrigation and Municipal",IF(O331="IRRIGATION_AND_DOMESTIC","Irrigation and Domestic Municipality",_xlfn.XLOOKUP(J331,Use_Code_Ranking!$B$4:$B$23,Use_Code_Ranking!$A$4:$A$23))))))),$T331)</f>
        <v>Irrigation</v>
      </c>
      <c r="W331" s="23" t="str">
        <f ca="1"/>
        <v>A018948</v>
      </c>
      <c r="X331" s="4" t="str">
        <f t="shared" ca="1" si="102"/>
        <v>Irrigation</v>
      </c>
      <c r="Y331" t="str">
        <f t="shared" ca="1" si="98"/>
        <v>N</v>
      </c>
      <c r="Z331" s="2" t="str">
        <f t="shared" ca="1" si="99"/>
        <v>N</v>
      </c>
      <c r="AA331">
        <f t="shared" ca="1" si="103"/>
        <v>0</v>
      </c>
      <c r="AB331">
        <f t="shared" ca="1" si="103"/>
        <v>0</v>
      </c>
      <c r="AC331">
        <f t="shared" ca="1" si="103"/>
        <v>20</v>
      </c>
      <c r="AD331">
        <f t="shared" ca="1" si="103"/>
        <v>20</v>
      </c>
      <c r="AE331">
        <f t="shared" ca="1" si="104"/>
        <v>10</v>
      </c>
      <c r="AF331">
        <f t="shared" ca="1" si="104"/>
        <v>10</v>
      </c>
      <c r="AG331">
        <f t="shared" ca="1" si="88"/>
        <v>0</v>
      </c>
      <c r="AH331">
        <f t="shared" ca="1" si="106"/>
        <v>0</v>
      </c>
      <c r="AI331">
        <f t="shared" ca="1" si="105"/>
        <v>0</v>
      </c>
      <c r="AJ331">
        <f t="shared" ca="1" si="105"/>
        <v>20</v>
      </c>
      <c r="AK331">
        <f t="shared" ca="1" si="105"/>
        <v>20</v>
      </c>
      <c r="AL331">
        <f t="shared" ca="1" si="89"/>
        <v>0</v>
      </c>
      <c r="AM331" s="4" t="s">
        <v>103</v>
      </c>
      <c r="AZ331">
        <f ca="1">_xlfn.XLOOKUP($X331,Return_flow_table!$A$4:$A$25,Return_flow_table!B$4:B$25)</f>
        <v>0</v>
      </c>
      <c r="BA331">
        <f ca="1">_xlfn.XLOOKUP($X331,Return_flow_table!$A$4:$A$25,Return_flow_table!C$4:C$25)</f>
        <v>0</v>
      </c>
      <c r="BB331">
        <f ca="1">_xlfn.XLOOKUP($X331,Return_flow_table!$A$4:$A$25,Return_flow_table!D$4:D$25)</f>
        <v>20</v>
      </c>
      <c r="BC331">
        <f ca="1">_xlfn.XLOOKUP($X331,Return_flow_table!$A$4:$A$25,Return_flow_table!E$4:E$25)</f>
        <v>20</v>
      </c>
      <c r="BD331">
        <f ca="1">_xlfn.XLOOKUP($X331,Return_flow_table!$A$4:$A$25,Return_flow_table!F$4:F$25)</f>
        <v>10</v>
      </c>
      <c r="BE331">
        <f ca="1">_xlfn.XLOOKUP($X331,Return_flow_table!$A$4:$A$25,Return_flow_table!G$4:G$25)</f>
        <v>10</v>
      </c>
      <c r="BF331">
        <f ca="1">_xlfn.XLOOKUP($X331,Return_flow_table!$A$4:$A$25,Return_flow_table!H$4:H$25)</f>
        <v>0</v>
      </c>
      <c r="BG331">
        <f ca="1">_xlfn.XLOOKUP($X331,Return_flow_table!$A$4:$A$25,Return_flow_table!I$4:I$25)</f>
        <v>0</v>
      </c>
      <c r="BH331">
        <f ca="1">_xlfn.XLOOKUP($X331,Return_flow_table!$A$4:$A$25,Return_flow_table!J$4:J$25)</f>
        <v>0</v>
      </c>
      <c r="BI331">
        <f ca="1">_xlfn.XLOOKUP($X331,Return_flow_table!$A$4:$A$25,Return_flow_table!K$4:K$25)</f>
        <v>20</v>
      </c>
      <c r="BJ331">
        <f ca="1">_xlfn.XLOOKUP($X331,Return_flow_table!$A$4:$A$25,Return_flow_table!L$4:L$25)</f>
        <v>20</v>
      </c>
      <c r="BK331" s="2">
        <f ca="1">_xlfn.XLOOKUP($X331,Return_flow_table!$A$4:$A$25,Return_flow_table!M$4:M$25)</f>
        <v>0</v>
      </c>
    </row>
    <row r="332" spans="1:63" x14ac:dyDescent="0.3">
      <c r="A332" t="s">
        <v>540</v>
      </c>
      <c r="B332" t="s">
        <v>98</v>
      </c>
      <c r="C332" t="s">
        <v>99</v>
      </c>
      <c r="D332">
        <v>56</v>
      </c>
      <c r="E332" t="s">
        <v>100</v>
      </c>
      <c r="F332" t="s">
        <v>100</v>
      </c>
      <c r="G332" t="s">
        <v>541</v>
      </c>
      <c r="H332" s="41" t="s">
        <v>102</v>
      </c>
      <c r="I332">
        <f>_xlfn.XLOOKUP(B332,Use_Code_Ranking!$A$4:$A$23,Use_Code_Ranking!$B$4:$B$23,9999)</f>
        <v>1</v>
      </c>
      <c r="J332">
        <f t="shared" ca="1" si="90"/>
        <v>1</v>
      </c>
      <c r="K332">
        <f t="shared" ca="1" si="91"/>
        <v>1</v>
      </c>
      <c r="L332">
        <f t="shared" ca="1" si="92"/>
        <v>0</v>
      </c>
      <c r="M332">
        <f t="shared" ca="1" si="93"/>
        <v>0</v>
      </c>
      <c r="N332" t="str">
        <f t="shared" ca="1" si="100"/>
        <v/>
      </c>
      <c r="O332" t="str">
        <f t="shared" ca="1" si="101"/>
        <v/>
      </c>
      <c r="P332" t="str">
        <f t="shared" si="94"/>
        <v/>
      </c>
      <c r="Q332" t="str">
        <f t="shared" si="95"/>
        <v/>
      </c>
      <c r="R332" t="str">
        <f t="shared" si="96"/>
        <v/>
      </c>
      <c r="S332" t="str">
        <f t="shared" si="97"/>
        <v/>
      </c>
      <c r="U332" s="2" t="str">
        <f ca="1">IF(ISBLANK($T332),IF(S332="Irrigation","Irrigation",IF(R332="Irrigation","Irrigation",IF(Q332="Domestic","Domestic",IF(P332="Stockwatering","Stockwatering",IF(N332="IRRIGATION_AND_MUNICIPAL","Irrigation and Municipal",IF(O332="IRRIGATION_AND_DOMESTIC","Irrigation and Domestic Municipality",_xlfn.XLOOKUP(J332,Use_Code_Ranking!$B$4:$B$23,Use_Code_Ranking!$A$4:$A$23))))))),$T332)</f>
        <v>Irrigation</v>
      </c>
      <c r="W332" s="23" t="str">
        <f ca="1"/>
        <v>A019071</v>
      </c>
      <c r="X332" s="4" t="str">
        <f t="shared" ca="1" si="102"/>
        <v>Irrigation</v>
      </c>
      <c r="Y332" t="str">
        <f t="shared" ca="1" si="98"/>
        <v>N</v>
      </c>
      <c r="Z332" s="2" t="str">
        <f t="shared" ca="1" si="99"/>
        <v>N</v>
      </c>
      <c r="AA332">
        <f t="shared" ca="1" si="103"/>
        <v>0</v>
      </c>
      <c r="AB332">
        <f t="shared" ca="1" si="103"/>
        <v>0</v>
      </c>
      <c r="AC332">
        <f t="shared" ca="1" si="103"/>
        <v>20</v>
      </c>
      <c r="AD332">
        <f t="shared" ca="1" si="103"/>
        <v>20</v>
      </c>
      <c r="AE332">
        <f t="shared" ca="1" si="104"/>
        <v>10</v>
      </c>
      <c r="AF332">
        <f t="shared" ca="1" si="104"/>
        <v>10</v>
      </c>
      <c r="AG332">
        <f t="shared" ref="AG332:AG395" ca="1" si="107">IF($AM332="STANDARD",BF332,AT332)</f>
        <v>0</v>
      </c>
      <c r="AH332">
        <f t="shared" ca="1" si="106"/>
        <v>0</v>
      </c>
      <c r="AI332">
        <f t="shared" ca="1" si="105"/>
        <v>0</v>
      </c>
      <c r="AJ332">
        <f t="shared" ca="1" si="105"/>
        <v>20</v>
      </c>
      <c r="AK332">
        <f t="shared" ca="1" si="105"/>
        <v>20</v>
      </c>
      <c r="AL332">
        <f t="shared" ca="1" si="89"/>
        <v>0</v>
      </c>
      <c r="AM332" s="4" t="s">
        <v>103</v>
      </c>
      <c r="AZ332">
        <f ca="1">_xlfn.XLOOKUP($X332,Return_flow_table!$A$4:$A$25,Return_flow_table!B$4:B$25)</f>
        <v>0</v>
      </c>
      <c r="BA332">
        <f ca="1">_xlfn.XLOOKUP($X332,Return_flow_table!$A$4:$A$25,Return_flow_table!C$4:C$25)</f>
        <v>0</v>
      </c>
      <c r="BB332">
        <f ca="1">_xlfn.XLOOKUP($X332,Return_flow_table!$A$4:$A$25,Return_flow_table!D$4:D$25)</f>
        <v>20</v>
      </c>
      <c r="BC332">
        <f ca="1">_xlfn.XLOOKUP($X332,Return_flow_table!$A$4:$A$25,Return_flow_table!E$4:E$25)</f>
        <v>20</v>
      </c>
      <c r="BD332">
        <f ca="1">_xlfn.XLOOKUP($X332,Return_flow_table!$A$4:$A$25,Return_flow_table!F$4:F$25)</f>
        <v>10</v>
      </c>
      <c r="BE332">
        <f ca="1">_xlfn.XLOOKUP($X332,Return_flow_table!$A$4:$A$25,Return_flow_table!G$4:G$25)</f>
        <v>10</v>
      </c>
      <c r="BF332">
        <f ca="1">_xlfn.XLOOKUP($X332,Return_flow_table!$A$4:$A$25,Return_flow_table!H$4:H$25)</f>
        <v>0</v>
      </c>
      <c r="BG332">
        <f ca="1">_xlfn.XLOOKUP($X332,Return_flow_table!$A$4:$A$25,Return_flow_table!I$4:I$25)</f>
        <v>0</v>
      </c>
      <c r="BH332">
        <f ca="1">_xlfn.XLOOKUP($X332,Return_flow_table!$A$4:$A$25,Return_flow_table!J$4:J$25)</f>
        <v>0</v>
      </c>
      <c r="BI332">
        <f ca="1">_xlfn.XLOOKUP($X332,Return_flow_table!$A$4:$A$25,Return_flow_table!K$4:K$25)</f>
        <v>20</v>
      </c>
      <c r="BJ332">
        <f ca="1">_xlfn.XLOOKUP($X332,Return_flow_table!$A$4:$A$25,Return_flow_table!L$4:L$25)</f>
        <v>20</v>
      </c>
      <c r="BK332" s="2">
        <f ca="1">_xlfn.XLOOKUP($X332,Return_flow_table!$A$4:$A$25,Return_flow_table!M$4:M$25)</f>
        <v>0</v>
      </c>
    </row>
    <row r="333" spans="1:63" x14ac:dyDescent="0.3">
      <c r="A333" t="s">
        <v>542</v>
      </c>
      <c r="B333" t="s">
        <v>98</v>
      </c>
      <c r="C333" t="s">
        <v>99</v>
      </c>
      <c r="D333">
        <v>322.89999999999998</v>
      </c>
      <c r="E333" t="s">
        <v>100</v>
      </c>
      <c r="F333" t="s">
        <v>100</v>
      </c>
      <c r="G333" t="s">
        <v>543</v>
      </c>
      <c r="H333" s="41" t="s">
        <v>106</v>
      </c>
      <c r="I333">
        <f>_xlfn.XLOOKUP(B333,Use_Code_Ranking!$A$4:$A$23,Use_Code_Ranking!$B$4:$B$23,9999)</f>
        <v>1</v>
      </c>
      <c r="J333">
        <f t="shared" ca="1" si="90"/>
        <v>1</v>
      </c>
      <c r="K333">
        <f t="shared" ca="1" si="91"/>
        <v>1</v>
      </c>
      <c r="L333">
        <f t="shared" ca="1" si="92"/>
        <v>0</v>
      </c>
      <c r="M333">
        <f t="shared" ca="1" si="93"/>
        <v>0</v>
      </c>
      <c r="N333" t="str">
        <f t="shared" ca="1" si="100"/>
        <v/>
      </c>
      <c r="O333" t="str">
        <f t="shared" ca="1" si="101"/>
        <v/>
      </c>
      <c r="P333" t="str">
        <f t="shared" si="94"/>
        <v/>
      </c>
      <c r="Q333" t="str">
        <f t="shared" si="95"/>
        <v/>
      </c>
      <c r="R333" t="str">
        <f t="shared" si="96"/>
        <v/>
      </c>
      <c r="S333" t="str">
        <f t="shared" si="97"/>
        <v/>
      </c>
      <c r="U333" s="2" t="str">
        <f ca="1">IF(ISBLANK($T333),IF(S333="Irrigation","Irrigation",IF(R333="Irrigation","Irrigation",IF(Q333="Domestic","Domestic",IF(P333="Stockwatering","Stockwatering",IF(N333="IRRIGATION_AND_MUNICIPAL","Irrigation and Municipal",IF(O333="IRRIGATION_AND_DOMESTIC","Irrigation and Domestic Municipality",_xlfn.XLOOKUP(J333,Use_Code_Ranking!$B$4:$B$23,Use_Code_Ranking!$A$4:$A$23))))))),$T333)</f>
        <v>Irrigation</v>
      </c>
      <c r="W333" s="23" t="str">
        <f ca="1"/>
        <v>A019089</v>
      </c>
      <c r="X333" s="4" t="str">
        <f t="shared" ca="1" si="102"/>
        <v>Irrigation and Domestic Municipality</v>
      </c>
      <c r="Y333" t="str">
        <f t="shared" ca="1" si="98"/>
        <v>N</v>
      </c>
      <c r="Z333" s="2" t="str">
        <f t="shared" ca="1" si="99"/>
        <v>N</v>
      </c>
      <c r="AA333">
        <f t="shared" ca="1" si="103"/>
        <v>0</v>
      </c>
      <c r="AB333">
        <f t="shared" ca="1" si="103"/>
        <v>0</v>
      </c>
      <c r="AC333">
        <f t="shared" ca="1" si="103"/>
        <v>0</v>
      </c>
      <c r="AD333">
        <f t="shared" ca="1" si="103"/>
        <v>0</v>
      </c>
      <c r="AE333">
        <f t="shared" ca="1" si="104"/>
        <v>0</v>
      </c>
      <c r="AF333">
        <f t="shared" ca="1" si="104"/>
        <v>0</v>
      </c>
      <c r="AG333">
        <f t="shared" ca="1" si="107"/>
        <v>0</v>
      </c>
      <c r="AH333">
        <f t="shared" ca="1" si="106"/>
        <v>0</v>
      </c>
      <c r="AI333">
        <f t="shared" ca="1" si="105"/>
        <v>0</v>
      </c>
      <c r="AJ333">
        <f t="shared" ca="1" si="105"/>
        <v>0</v>
      </c>
      <c r="AK333">
        <f t="shared" ca="1" si="105"/>
        <v>0</v>
      </c>
      <c r="AL333">
        <f t="shared" ca="1" si="89"/>
        <v>0</v>
      </c>
      <c r="AM333" s="4" t="s">
        <v>103</v>
      </c>
      <c r="AZ333">
        <f ca="1">_xlfn.XLOOKUP($X333,Return_flow_table!$A$4:$A$25,Return_flow_table!B$4:B$25)</f>
        <v>0</v>
      </c>
      <c r="BA333">
        <f ca="1">_xlfn.XLOOKUP($X333,Return_flow_table!$A$4:$A$25,Return_flow_table!C$4:C$25)</f>
        <v>0</v>
      </c>
      <c r="BB333">
        <f ca="1">_xlfn.XLOOKUP($X333,Return_flow_table!$A$4:$A$25,Return_flow_table!D$4:D$25)</f>
        <v>0</v>
      </c>
      <c r="BC333">
        <f ca="1">_xlfn.XLOOKUP($X333,Return_flow_table!$A$4:$A$25,Return_flow_table!E$4:E$25)</f>
        <v>0</v>
      </c>
      <c r="BD333">
        <f ca="1">_xlfn.XLOOKUP($X333,Return_flow_table!$A$4:$A$25,Return_flow_table!F$4:F$25)</f>
        <v>0</v>
      </c>
      <c r="BE333">
        <f ca="1">_xlfn.XLOOKUP($X333,Return_flow_table!$A$4:$A$25,Return_flow_table!G$4:G$25)</f>
        <v>0</v>
      </c>
      <c r="BF333">
        <f ca="1">_xlfn.XLOOKUP($X333,Return_flow_table!$A$4:$A$25,Return_flow_table!H$4:H$25)</f>
        <v>0</v>
      </c>
      <c r="BG333">
        <f ca="1">_xlfn.XLOOKUP($X333,Return_flow_table!$A$4:$A$25,Return_flow_table!I$4:I$25)</f>
        <v>0</v>
      </c>
      <c r="BH333">
        <f ca="1">_xlfn.XLOOKUP($X333,Return_flow_table!$A$4:$A$25,Return_flow_table!J$4:J$25)</f>
        <v>0</v>
      </c>
      <c r="BI333">
        <f ca="1">_xlfn.XLOOKUP($X333,Return_flow_table!$A$4:$A$25,Return_flow_table!K$4:K$25)</f>
        <v>0</v>
      </c>
      <c r="BJ333">
        <f ca="1">_xlfn.XLOOKUP($X333,Return_flow_table!$A$4:$A$25,Return_flow_table!L$4:L$25)</f>
        <v>0</v>
      </c>
      <c r="BK333" s="2">
        <f ca="1">_xlfn.XLOOKUP($X333,Return_flow_table!$A$4:$A$25,Return_flow_table!M$4:M$25)</f>
        <v>0</v>
      </c>
    </row>
    <row r="334" spans="1:63" x14ac:dyDescent="0.3">
      <c r="A334" t="s">
        <v>544</v>
      </c>
      <c r="B334" t="s">
        <v>98</v>
      </c>
      <c r="C334" t="s">
        <v>99</v>
      </c>
      <c r="D334">
        <v>101</v>
      </c>
      <c r="E334" t="s">
        <v>100</v>
      </c>
      <c r="F334" t="s">
        <v>100</v>
      </c>
      <c r="G334" t="s">
        <v>190</v>
      </c>
      <c r="H334" s="41" t="s">
        <v>178</v>
      </c>
      <c r="I334">
        <f>_xlfn.XLOOKUP(B334,Use_Code_Ranking!$A$4:$A$23,Use_Code_Ranking!$B$4:$B$23,9999)</f>
        <v>1</v>
      </c>
      <c r="J334">
        <f t="shared" ca="1" si="90"/>
        <v>1</v>
      </c>
      <c r="K334">
        <f t="shared" ca="1" si="91"/>
        <v>1</v>
      </c>
      <c r="L334">
        <f t="shared" ca="1" si="92"/>
        <v>0</v>
      </c>
      <c r="M334">
        <f t="shared" ca="1" si="93"/>
        <v>0</v>
      </c>
      <c r="N334" t="str">
        <f t="shared" ca="1" si="100"/>
        <v/>
      </c>
      <c r="O334" t="str">
        <f t="shared" ca="1" si="101"/>
        <v/>
      </c>
      <c r="P334" t="str">
        <f t="shared" si="94"/>
        <v/>
      </c>
      <c r="Q334" t="str">
        <f t="shared" si="95"/>
        <v/>
      </c>
      <c r="R334" t="str">
        <f t="shared" si="96"/>
        <v/>
      </c>
      <c r="S334" t="str">
        <f t="shared" si="97"/>
        <v/>
      </c>
      <c r="U334" s="2" t="str">
        <f ca="1">IF(ISBLANK($T334),IF(S334="Irrigation","Irrigation",IF(R334="Irrigation","Irrigation",IF(Q334="Domestic","Domestic",IF(P334="Stockwatering","Stockwatering",IF(N334="IRRIGATION_AND_MUNICIPAL","Irrigation and Municipal",IF(O334="IRRIGATION_AND_DOMESTIC","Irrigation and Domestic Municipality",_xlfn.XLOOKUP(J334,Use_Code_Ranking!$B$4:$B$23,Use_Code_Ranking!$A$4:$A$23))))))),$T334)</f>
        <v>Irrigation</v>
      </c>
      <c r="W334" s="23" t="str">
        <f ca="1"/>
        <v>A019135</v>
      </c>
      <c r="X334" s="4" t="str">
        <f t="shared" ca="1" si="102"/>
        <v>Domestic</v>
      </c>
      <c r="Y334" t="str">
        <f t="shared" ca="1" si="98"/>
        <v>N</v>
      </c>
      <c r="Z334" s="2" t="str">
        <f t="shared" ca="1" si="99"/>
        <v>N</v>
      </c>
      <c r="AA334">
        <f t="shared" ca="1" si="103"/>
        <v>0</v>
      </c>
      <c r="AB334">
        <f t="shared" ca="1" si="103"/>
        <v>0</v>
      </c>
      <c r="AC334">
        <f t="shared" ca="1" si="103"/>
        <v>0</v>
      </c>
      <c r="AD334">
        <f t="shared" ca="1" si="103"/>
        <v>0</v>
      </c>
      <c r="AE334">
        <f t="shared" ca="1" si="104"/>
        <v>0</v>
      </c>
      <c r="AF334">
        <f t="shared" ca="1" si="104"/>
        <v>0</v>
      </c>
      <c r="AG334">
        <f t="shared" ca="1" si="107"/>
        <v>0</v>
      </c>
      <c r="AH334">
        <f t="shared" ca="1" si="106"/>
        <v>0</v>
      </c>
      <c r="AI334">
        <f t="shared" ca="1" si="105"/>
        <v>0</v>
      </c>
      <c r="AJ334">
        <f t="shared" ca="1" si="105"/>
        <v>0</v>
      </c>
      <c r="AK334">
        <f t="shared" ca="1" si="105"/>
        <v>0</v>
      </c>
      <c r="AL334">
        <f t="shared" ca="1" si="89"/>
        <v>0</v>
      </c>
      <c r="AM334" s="4" t="s">
        <v>103</v>
      </c>
      <c r="AZ334">
        <f ca="1">_xlfn.XLOOKUP($X334,Return_flow_table!$A$4:$A$25,Return_flow_table!B$4:B$25)</f>
        <v>0</v>
      </c>
      <c r="BA334">
        <f ca="1">_xlfn.XLOOKUP($X334,Return_flow_table!$A$4:$A$25,Return_flow_table!C$4:C$25)</f>
        <v>0</v>
      </c>
      <c r="BB334">
        <f ca="1">_xlfn.XLOOKUP($X334,Return_flow_table!$A$4:$A$25,Return_flow_table!D$4:D$25)</f>
        <v>0</v>
      </c>
      <c r="BC334">
        <f ca="1">_xlfn.XLOOKUP($X334,Return_flow_table!$A$4:$A$25,Return_flow_table!E$4:E$25)</f>
        <v>0</v>
      </c>
      <c r="BD334">
        <f ca="1">_xlfn.XLOOKUP($X334,Return_flow_table!$A$4:$A$25,Return_flow_table!F$4:F$25)</f>
        <v>0</v>
      </c>
      <c r="BE334">
        <f ca="1">_xlfn.XLOOKUP($X334,Return_flow_table!$A$4:$A$25,Return_flow_table!G$4:G$25)</f>
        <v>0</v>
      </c>
      <c r="BF334">
        <f ca="1">_xlfn.XLOOKUP($X334,Return_flow_table!$A$4:$A$25,Return_flow_table!H$4:H$25)</f>
        <v>0</v>
      </c>
      <c r="BG334">
        <f ca="1">_xlfn.XLOOKUP($X334,Return_flow_table!$A$4:$A$25,Return_flow_table!I$4:I$25)</f>
        <v>0</v>
      </c>
      <c r="BH334">
        <f ca="1">_xlfn.XLOOKUP($X334,Return_flow_table!$A$4:$A$25,Return_flow_table!J$4:J$25)</f>
        <v>0</v>
      </c>
      <c r="BI334">
        <f ca="1">_xlfn.XLOOKUP($X334,Return_flow_table!$A$4:$A$25,Return_flow_table!K$4:K$25)</f>
        <v>0</v>
      </c>
      <c r="BJ334">
        <f ca="1">_xlfn.XLOOKUP($X334,Return_flow_table!$A$4:$A$25,Return_flow_table!L$4:L$25)</f>
        <v>0</v>
      </c>
      <c r="BK334" s="2">
        <f ca="1">_xlfn.XLOOKUP($X334,Return_flow_table!$A$4:$A$25,Return_flow_table!M$4:M$25)</f>
        <v>0</v>
      </c>
    </row>
    <row r="335" spans="1:63" x14ac:dyDescent="0.3">
      <c r="A335" t="s">
        <v>545</v>
      </c>
      <c r="B335" t="s">
        <v>98</v>
      </c>
      <c r="C335" t="s">
        <v>99</v>
      </c>
      <c r="D335">
        <v>82</v>
      </c>
      <c r="E335" t="s">
        <v>100</v>
      </c>
      <c r="F335" t="s">
        <v>100</v>
      </c>
      <c r="G335" t="s">
        <v>546</v>
      </c>
      <c r="H335" s="41" t="s">
        <v>124</v>
      </c>
      <c r="I335">
        <f>_xlfn.XLOOKUP(B335,Use_Code_Ranking!$A$4:$A$23,Use_Code_Ranking!$B$4:$B$23,9999)</f>
        <v>1</v>
      </c>
      <c r="J335">
        <f t="shared" ca="1" si="90"/>
        <v>1</v>
      </c>
      <c r="K335">
        <f t="shared" ca="1" si="91"/>
        <v>1</v>
      </c>
      <c r="L335">
        <f t="shared" ca="1" si="92"/>
        <v>0</v>
      </c>
      <c r="M335">
        <f t="shared" ca="1" si="93"/>
        <v>0</v>
      </c>
      <c r="N335" t="str">
        <f t="shared" ca="1" si="100"/>
        <v/>
      </c>
      <c r="O335" t="str">
        <f t="shared" ca="1" si="101"/>
        <v/>
      </c>
      <c r="P335" t="str">
        <f t="shared" si="94"/>
        <v/>
      </c>
      <c r="Q335" t="str">
        <f t="shared" si="95"/>
        <v/>
      </c>
      <c r="R335" t="str">
        <f t="shared" si="96"/>
        <v/>
      </c>
      <c r="S335" t="str">
        <f t="shared" si="97"/>
        <v/>
      </c>
      <c r="U335" s="2" t="str">
        <f ca="1">IF(ISBLANK($T335),IF(S335="Irrigation","Irrigation",IF(R335="Irrigation","Irrigation",IF(Q335="Domestic","Domestic",IF(P335="Stockwatering","Stockwatering",IF(N335="IRRIGATION_AND_MUNICIPAL","Irrigation and Municipal",IF(O335="IRRIGATION_AND_DOMESTIC","Irrigation and Domestic Municipality",_xlfn.XLOOKUP(J335,Use_Code_Ranking!$B$4:$B$23,Use_Code_Ranking!$A$4:$A$23))))))),$T335)</f>
        <v>Irrigation</v>
      </c>
      <c r="W335" s="23" t="str">
        <f ca="1"/>
        <v>A019140</v>
      </c>
      <c r="X335" s="4" t="str">
        <f t="shared" ca="1" si="102"/>
        <v>Stockwatering</v>
      </c>
      <c r="Y335" t="str">
        <f t="shared" ca="1" si="98"/>
        <v>N</v>
      </c>
      <c r="Z335" s="2" t="str">
        <f t="shared" ca="1" si="99"/>
        <v>N</v>
      </c>
      <c r="AA335">
        <f t="shared" ca="1" si="103"/>
        <v>0</v>
      </c>
      <c r="AB335">
        <f t="shared" ca="1" si="103"/>
        <v>0</v>
      </c>
      <c r="AC335">
        <f t="shared" ca="1" si="103"/>
        <v>0</v>
      </c>
      <c r="AD335">
        <f t="shared" ca="1" si="103"/>
        <v>0</v>
      </c>
      <c r="AE335">
        <f t="shared" ca="1" si="104"/>
        <v>0</v>
      </c>
      <c r="AF335">
        <f t="shared" ca="1" si="104"/>
        <v>0</v>
      </c>
      <c r="AG335">
        <f t="shared" ca="1" si="107"/>
        <v>0</v>
      </c>
      <c r="AH335">
        <f t="shared" ca="1" si="106"/>
        <v>0</v>
      </c>
      <c r="AI335">
        <f t="shared" ca="1" si="105"/>
        <v>0</v>
      </c>
      <c r="AJ335">
        <f t="shared" ca="1" si="105"/>
        <v>0</v>
      </c>
      <c r="AK335">
        <f t="shared" ca="1" si="105"/>
        <v>0</v>
      </c>
      <c r="AL335">
        <f t="shared" ca="1" si="89"/>
        <v>0</v>
      </c>
      <c r="AM335" s="4" t="s">
        <v>103</v>
      </c>
      <c r="AZ335">
        <f ca="1">_xlfn.XLOOKUP($X335,Return_flow_table!$A$4:$A$25,Return_flow_table!B$4:B$25)</f>
        <v>0</v>
      </c>
      <c r="BA335">
        <f ca="1">_xlfn.XLOOKUP($X335,Return_flow_table!$A$4:$A$25,Return_flow_table!C$4:C$25)</f>
        <v>0</v>
      </c>
      <c r="BB335">
        <f ca="1">_xlfn.XLOOKUP($X335,Return_flow_table!$A$4:$A$25,Return_flow_table!D$4:D$25)</f>
        <v>0</v>
      </c>
      <c r="BC335">
        <f ca="1">_xlfn.XLOOKUP($X335,Return_flow_table!$A$4:$A$25,Return_flow_table!E$4:E$25)</f>
        <v>0</v>
      </c>
      <c r="BD335">
        <f ca="1">_xlfn.XLOOKUP($X335,Return_flow_table!$A$4:$A$25,Return_flow_table!F$4:F$25)</f>
        <v>0</v>
      </c>
      <c r="BE335">
        <f ca="1">_xlfn.XLOOKUP($X335,Return_flow_table!$A$4:$A$25,Return_flow_table!G$4:G$25)</f>
        <v>0</v>
      </c>
      <c r="BF335">
        <f ca="1">_xlfn.XLOOKUP($X335,Return_flow_table!$A$4:$A$25,Return_flow_table!H$4:H$25)</f>
        <v>0</v>
      </c>
      <c r="BG335">
        <f ca="1">_xlfn.XLOOKUP($X335,Return_flow_table!$A$4:$A$25,Return_flow_table!I$4:I$25)</f>
        <v>0</v>
      </c>
      <c r="BH335">
        <f ca="1">_xlfn.XLOOKUP($X335,Return_flow_table!$A$4:$A$25,Return_flow_table!J$4:J$25)</f>
        <v>0</v>
      </c>
      <c r="BI335">
        <f ca="1">_xlfn.XLOOKUP($X335,Return_flow_table!$A$4:$A$25,Return_flow_table!K$4:K$25)</f>
        <v>0</v>
      </c>
      <c r="BJ335">
        <f ca="1">_xlfn.XLOOKUP($X335,Return_flow_table!$A$4:$A$25,Return_flow_table!L$4:L$25)</f>
        <v>0</v>
      </c>
      <c r="BK335" s="2">
        <f ca="1">_xlfn.XLOOKUP($X335,Return_flow_table!$A$4:$A$25,Return_flow_table!M$4:M$25)</f>
        <v>0</v>
      </c>
    </row>
    <row r="336" spans="1:63" x14ac:dyDescent="0.3">
      <c r="A336" t="s">
        <v>547</v>
      </c>
      <c r="B336" t="s">
        <v>98</v>
      </c>
      <c r="C336" t="s">
        <v>99</v>
      </c>
      <c r="D336">
        <v>40</v>
      </c>
      <c r="E336" t="s">
        <v>100</v>
      </c>
      <c r="F336" t="s">
        <v>100</v>
      </c>
      <c r="G336" t="s">
        <v>548</v>
      </c>
      <c r="H336" s="41" t="s">
        <v>102</v>
      </c>
      <c r="I336">
        <f>_xlfn.XLOOKUP(B336,Use_Code_Ranking!$A$4:$A$23,Use_Code_Ranking!$B$4:$B$23,9999)</f>
        <v>1</v>
      </c>
      <c r="J336">
        <f t="shared" ca="1" si="90"/>
        <v>1</v>
      </c>
      <c r="K336">
        <f t="shared" ca="1" si="91"/>
        <v>1</v>
      </c>
      <c r="L336">
        <f t="shared" ca="1" si="92"/>
        <v>0</v>
      </c>
      <c r="M336">
        <f t="shared" ca="1" si="93"/>
        <v>0</v>
      </c>
      <c r="N336" t="str">
        <f t="shared" ca="1" si="100"/>
        <v/>
      </c>
      <c r="O336" t="str">
        <f t="shared" ca="1" si="101"/>
        <v/>
      </c>
      <c r="P336" t="str">
        <f t="shared" si="94"/>
        <v/>
      </c>
      <c r="Q336" t="str">
        <f t="shared" si="95"/>
        <v/>
      </c>
      <c r="R336" t="str">
        <f t="shared" si="96"/>
        <v/>
      </c>
      <c r="S336" t="str">
        <f t="shared" si="97"/>
        <v/>
      </c>
      <c r="U336" s="2" t="str">
        <f ca="1">IF(ISBLANK($T336),IF(S336="Irrigation","Irrigation",IF(R336="Irrigation","Irrigation",IF(Q336="Domestic","Domestic",IF(P336="Stockwatering","Stockwatering",IF(N336="IRRIGATION_AND_MUNICIPAL","Irrigation and Municipal",IF(O336="IRRIGATION_AND_DOMESTIC","Irrigation and Domestic Municipality",_xlfn.XLOOKUP(J336,Use_Code_Ranking!$B$4:$B$23,Use_Code_Ranking!$A$4:$A$23))))))),$T336)</f>
        <v>Irrigation</v>
      </c>
      <c r="W336" s="23" t="str">
        <f ca="1"/>
        <v>A019241</v>
      </c>
      <c r="X336" s="4" t="str">
        <f t="shared" ca="1" si="102"/>
        <v>Recreational</v>
      </c>
      <c r="Y336" t="str">
        <f t="shared" ca="1" si="98"/>
        <v>Y</v>
      </c>
      <c r="Z336" s="2" t="str">
        <f t="shared" ca="1" si="99"/>
        <v>N</v>
      </c>
      <c r="AA336">
        <f t="shared" ca="1" si="103"/>
        <v>100</v>
      </c>
      <c r="AB336">
        <f t="shared" ca="1" si="103"/>
        <v>100</v>
      </c>
      <c r="AC336">
        <f t="shared" ca="1" si="103"/>
        <v>100</v>
      </c>
      <c r="AD336">
        <f t="shared" ca="1" si="103"/>
        <v>100</v>
      </c>
      <c r="AE336">
        <f t="shared" ca="1" si="104"/>
        <v>100</v>
      </c>
      <c r="AF336">
        <f t="shared" ca="1" si="104"/>
        <v>100</v>
      </c>
      <c r="AG336">
        <f t="shared" ca="1" si="107"/>
        <v>100</v>
      </c>
      <c r="AH336">
        <f t="shared" ca="1" si="106"/>
        <v>100</v>
      </c>
      <c r="AI336">
        <f t="shared" ca="1" si="105"/>
        <v>100</v>
      </c>
      <c r="AJ336">
        <f t="shared" ca="1" si="105"/>
        <v>100</v>
      </c>
      <c r="AK336">
        <f t="shared" ca="1" si="105"/>
        <v>100</v>
      </c>
      <c r="AL336">
        <f t="shared" ca="1" si="89"/>
        <v>100</v>
      </c>
      <c r="AM336" s="4" t="s">
        <v>103</v>
      </c>
      <c r="AZ336">
        <f ca="1">_xlfn.XLOOKUP($X336,Return_flow_table!$A$4:$A$25,Return_flow_table!B$4:B$25)</f>
        <v>100</v>
      </c>
      <c r="BA336">
        <f ca="1">_xlfn.XLOOKUP($X336,Return_flow_table!$A$4:$A$25,Return_flow_table!C$4:C$25)</f>
        <v>100</v>
      </c>
      <c r="BB336">
        <f ca="1">_xlfn.XLOOKUP($X336,Return_flow_table!$A$4:$A$25,Return_flow_table!D$4:D$25)</f>
        <v>100</v>
      </c>
      <c r="BC336">
        <f ca="1">_xlfn.XLOOKUP($X336,Return_flow_table!$A$4:$A$25,Return_flow_table!E$4:E$25)</f>
        <v>100</v>
      </c>
      <c r="BD336">
        <f ca="1">_xlfn.XLOOKUP($X336,Return_flow_table!$A$4:$A$25,Return_flow_table!F$4:F$25)</f>
        <v>100</v>
      </c>
      <c r="BE336">
        <f ca="1">_xlfn.XLOOKUP($X336,Return_flow_table!$A$4:$A$25,Return_flow_table!G$4:G$25)</f>
        <v>100</v>
      </c>
      <c r="BF336">
        <f ca="1">_xlfn.XLOOKUP($X336,Return_flow_table!$A$4:$A$25,Return_flow_table!H$4:H$25)</f>
        <v>100</v>
      </c>
      <c r="BG336">
        <f ca="1">_xlfn.XLOOKUP($X336,Return_flow_table!$A$4:$A$25,Return_flow_table!I$4:I$25)</f>
        <v>100</v>
      </c>
      <c r="BH336">
        <f ca="1">_xlfn.XLOOKUP($X336,Return_flow_table!$A$4:$A$25,Return_flow_table!J$4:J$25)</f>
        <v>100</v>
      </c>
      <c r="BI336">
        <f ca="1">_xlfn.XLOOKUP($X336,Return_flow_table!$A$4:$A$25,Return_flow_table!K$4:K$25)</f>
        <v>100</v>
      </c>
      <c r="BJ336">
        <f ca="1">_xlfn.XLOOKUP($X336,Return_flow_table!$A$4:$A$25,Return_flow_table!L$4:L$25)</f>
        <v>100</v>
      </c>
      <c r="BK336" s="2">
        <f ca="1">_xlfn.XLOOKUP($X336,Return_flow_table!$A$4:$A$25,Return_flow_table!M$4:M$25)</f>
        <v>100</v>
      </c>
    </row>
    <row r="337" spans="1:63" x14ac:dyDescent="0.3">
      <c r="A337" t="s">
        <v>549</v>
      </c>
      <c r="B337" t="s">
        <v>98</v>
      </c>
      <c r="C337" t="s">
        <v>99</v>
      </c>
      <c r="D337">
        <v>73.400000000000006</v>
      </c>
      <c r="E337" t="s">
        <v>100</v>
      </c>
      <c r="F337" t="s">
        <v>100</v>
      </c>
      <c r="G337" t="s">
        <v>550</v>
      </c>
      <c r="H337" s="41" t="s">
        <v>102</v>
      </c>
      <c r="I337">
        <f>_xlfn.XLOOKUP(B337,Use_Code_Ranking!$A$4:$A$23,Use_Code_Ranking!$B$4:$B$23,9999)</f>
        <v>1</v>
      </c>
      <c r="J337">
        <f t="shared" ca="1" si="90"/>
        <v>1</v>
      </c>
      <c r="K337">
        <f t="shared" ca="1" si="91"/>
        <v>1</v>
      </c>
      <c r="L337">
        <f t="shared" ca="1" si="92"/>
        <v>0</v>
      </c>
      <c r="M337">
        <f t="shared" ca="1" si="93"/>
        <v>0</v>
      </c>
      <c r="N337" t="str">
        <f t="shared" ca="1" si="100"/>
        <v/>
      </c>
      <c r="O337" t="str">
        <f t="shared" ca="1" si="101"/>
        <v/>
      </c>
      <c r="P337" t="str">
        <f t="shared" si="94"/>
        <v/>
      </c>
      <c r="Q337" t="str">
        <f t="shared" si="95"/>
        <v/>
      </c>
      <c r="R337" t="str">
        <f t="shared" si="96"/>
        <v/>
      </c>
      <c r="S337" t="str">
        <f t="shared" si="97"/>
        <v/>
      </c>
      <c r="U337" s="2" t="str">
        <f ca="1">IF(ISBLANK($T337),IF(S337="Irrigation","Irrigation",IF(R337="Irrigation","Irrigation",IF(Q337="Domestic","Domestic",IF(P337="Stockwatering","Stockwatering",IF(N337="IRRIGATION_AND_MUNICIPAL","Irrigation and Municipal",IF(O337="IRRIGATION_AND_DOMESTIC","Irrigation and Domestic Municipality",_xlfn.XLOOKUP(J337,Use_Code_Ranking!$B$4:$B$23,Use_Code_Ranking!$A$4:$A$23))))))),$T337)</f>
        <v>Irrigation</v>
      </c>
      <c r="W337" s="23" t="str">
        <f ca="1"/>
        <v>A019336</v>
      </c>
      <c r="X337" s="4" t="str">
        <f t="shared" ca="1" si="102"/>
        <v>Recreational</v>
      </c>
      <c r="Y337" t="str">
        <f t="shared" ca="1" si="98"/>
        <v>Y</v>
      </c>
      <c r="Z337" s="2" t="str">
        <f t="shared" ca="1" si="99"/>
        <v>N</v>
      </c>
      <c r="AA337">
        <f t="shared" ca="1" si="103"/>
        <v>100</v>
      </c>
      <c r="AB337">
        <f t="shared" ca="1" si="103"/>
        <v>100</v>
      </c>
      <c r="AC337">
        <f t="shared" ca="1" si="103"/>
        <v>100</v>
      </c>
      <c r="AD337">
        <f t="shared" ca="1" si="103"/>
        <v>100</v>
      </c>
      <c r="AE337">
        <f t="shared" ca="1" si="104"/>
        <v>100</v>
      </c>
      <c r="AF337">
        <f t="shared" ca="1" si="104"/>
        <v>100</v>
      </c>
      <c r="AG337">
        <f t="shared" ca="1" si="107"/>
        <v>100</v>
      </c>
      <c r="AH337">
        <f t="shared" ca="1" si="106"/>
        <v>100</v>
      </c>
      <c r="AI337">
        <f t="shared" ca="1" si="105"/>
        <v>100</v>
      </c>
      <c r="AJ337">
        <f t="shared" ca="1" si="105"/>
        <v>100</v>
      </c>
      <c r="AK337">
        <f t="shared" ca="1" si="105"/>
        <v>100</v>
      </c>
      <c r="AL337">
        <f t="shared" ca="1" si="89"/>
        <v>100</v>
      </c>
      <c r="AM337" s="4" t="s">
        <v>103</v>
      </c>
      <c r="AZ337">
        <f ca="1">_xlfn.XLOOKUP($X337,Return_flow_table!$A$4:$A$25,Return_flow_table!B$4:B$25)</f>
        <v>100</v>
      </c>
      <c r="BA337">
        <f ca="1">_xlfn.XLOOKUP($X337,Return_flow_table!$A$4:$A$25,Return_flow_table!C$4:C$25)</f>
        <v>100</v>
      </c>
      <c r="BB337">
        <f ca="1">_xlfn.XLOOKUP($X337,Return_flow_table!$A$4:$A$25,Return_flow_table!D$4:D$25)</f>
        <v>100</v>
      </c>
      <c r="BC337">
        <f ca="1">_xlfn.XLOOKUP($X337,Return_flow_table!$A$4:$A$25,Return_flow_table!E$4:E$25)</f>
        <v>100</v>
      </c>
      <c r="BD337">
        <f ca="1">_xlfn.XLOOKUP($X337,Return_flow_table!$A$4:$A$25,Return_flow_table!F$4:F$25)</f>
        <v>100</v>
      </c>
      <c r="BE337">
        <f ca="1">_xlfn.XLOOKUP($X337,Return_flow_table!$A$4:$A$25,Return_flow_table!G$4:G$25)</f>
        <v>100</v>
      </c>
      <c r="BF337">
        <f ca="1">_xlfn.XLOOKUP($X337,Return_flow_table!$A$4:$A$25,Return_flow_table!H$4:H$25)</f>
        <v>100</v>
      </c>
      <c r="BG337">
        <f ca="1">_xlfn.XLOOKUP($X337,Return_flow_table!$A$4:$A$25,Return_flow_table!I$4:I$25)</f>
        <v>100</v>
      </c>
      <c r="BH337">
        <f ca="1">_xlfn.XLOOKUP($X337,Return_flow_table!$A$4:$A$25,Return_flow_table!J$4:J$25)</f>
        <v>100</v>
      </c>
      <c r="BI337">
        <f ca="1">_xlfn.XLOOKUP($X337,Return_flow_table!$A$4:$A$25,Return_flow_table!K$4:K$25)</f>
        <v>100</v>
      </c>
      <c r="BJ337">
        <f ca="1">_xlfn.XLOOKUP($X337,Return_flow_table!$A$4:$A$25,Return_flow_table!L$4:L$25)</f>
        <v>100</v>
      </c>
      <c r="BK337" s="2">
        <f ca="1">_xlfn.XLOOKUP($X337,Return_flow_table!$A$4:$A$25,Return_flow_table!M$4:M$25)</f>
        <v>100</v>
      </c>
    </row>
    <row r="338" spans="1:63" x14ac:dyDescent="0.3">
      <c r="A338" t="s">
        <v>551</v>
      </c>
      <c r="B338" t="s">
        <v>110</v>
      </c>
      <c r="C338" t="s">
        <v>99</v>
      </c>
      <c r="D338">
        <v>8.9</v>
      </c>
      <c r="E338" t="s">
        <v>100</v>
      </c>
      <c r="F338" t="s">
        <v>100</v>
      </c>
      <c r="G338" t="s">
        <v>552</v>
      </c>
      <c r="H338" s="41" t="s">
        <v>102</v>
      </c>
      <c r="I338">
        <f>_xlfn.XLOOKUP(B338,Use_Code_Ranking!$A$4:$A$23,Use_Code_Ranking!$B$4:$B$23,9999)</f>
        <v>3</v>
      </c>
      <c r="J338">
        <f t="shared" ca="1" si="90"/>
        <v>1</v>
      </c>
      <c r="K338">
        <f t="shared" ca="1" si="91"/>
        <v>1</v>
      </c>
      <c r="L338">
        <f t="shared" ca="1" si="92"/>
        <v>0</v>
      </c>
      <c r="M338">
        <f t="shared" ca="1" si="93"/>
        <v>0</v>
      </c>
      <c r="N338" t="str">
        <f t="shared" ca="1" si="100"/>
        <v/>
      </c>
      <c r="O338" t="str">
        <f t="shared" ca="1" si="101"/>
        <v/>
      </c>
      <c r="P338" t="str">
        <f t="shared" si="94"/>
        <v/>
      </c>
      <c r="Q338" t="str">
        <f t="shared" si="95"/>
        <v/>
      </c>
      <c r="R338" t="str">
        <f t="shared" si="96"/>
        <v/>
      </c>
      <c r="S338" t="str">
        <f t="shared" si="97"/>
        <v/>
      </c>
      <c r="U338" s="2" t="str">
        <f ca="1">IF(ISBLANK($T338),IF(S338="Irrigation","Irrigation",IF(R338="Irrigation","Irrigation",IF(Q338="Domestic","Domestic",IF(P338="Stockwatering","Stockwatering",IF(N338="IRRIGATION_AND_MUNICIPAL","Irrigation and Municipal",IF(O338="IRRIGATION_AND_DOMESTIC","Irrigation and Domestic Municipality",_xlfn.XLOOKUP(J338,Use_Code_Ranking!$B$4:$B$23,Use_Code_Ranking!$A$4:$A$23))))))),$T338)</f>
        <v>Irrigation</v>
      </c>
      <c r="W338" s="23" t="str">
        <f ca="1"/>
        <v>A019339</v>
      </c>
      <c r="X338" s="4" t="str">
        <f t="shared" ca="1" si="102"/>
        <v>Irrigation</v>
      </c>
      <c r="Y338" t="str">
        <f t="shared" ca="1" si="98"/>
        <v>N</v>
      </c>
      <c r="Z338" s="2" t="str">
        <f t="shared" ca="1" si="99"/>
        <v>N</v>
      </c>
      <c r="AA338">
        <f t="shared" ca="1" si="103"/>
        <v>0</v>
      </c>
      <c r="AB338">
        <f t="shared" ca="1" si="103"/>
        <v>0</v>
      </c>
      <c r="AC338">
        <f t="shared" ca="1" si="103"/>
        <v>20</v>
      </c>
      <c r="AD338">
        <f t="shared" ca="1" si="103"/>
        <v>20</v>
      </c>
      <c r="AE338">
        <f t="shared" ca="1" si="104"/>
        <v>10</v>
      </c>
      <c r="AF338">
        <f t="shared" ca="1" si="104"/>
        <v>10</v>
      </c>
      <c r="AG338">
        <f t="shared" ca="1" si="107"/>
        <v>0</v>
      </c>
      <c r="AH338">
        <f t="shared" ca="1" si="106"/>
        <v>0</v>
      </c>
      <c r="AI338">
        <f t="shared" ca="1" si="105"/>
        <v>0</v>
      </c>
      <c r="AJ338">
        <f t="shared" ca="1" si="105"/>
        <v>20</v>
      </c>
      <c r="AK338">
        <f t="shared" ca="1" si="105"/>
        <v>20</v>
      </c>
      <c r="AL338">
        <f t="shared" ca="1" si="89"/>
        <v>0</v>
      </c>
      <c r="AM338" s="4" t="s">
        <v>103</v>
      </c>
      <c r="AZ338">
        <f ca="1">_xlfn.XLOOKUP($X338,Return_flow_table!$A$4:$A$25,Return_flow_table!B$4:B$25)</f>
        <v>0</v>
      </c>
      <c r="BA338">
        <f ca="1">_xlfn.XLOOKUP($X338,Return_flow_table!$A$4:$A$25,Return_flow_table!C$4:C$25)</f>
        <v>0</v>
      </c>
      <c r="BB338">
        <f ca="1">_xlfn.XLOOKUP($X338,Return_flow_table!$A$4:$A$25,Return_flow_table!D$4:D$25)</f>
        <v>20</v>
      </c>
      <c r="BC338">
        <f ca="1">_xlfn.XLOOKUP($X338,Return_flow_table!$A$4:$A$25,Return_flow_table!E$4:E$25)</f>
        <v>20</v>
      </c>
      <c r="BD338">
        <f ca="1">_xlfn.XLOOKUP($X338,Return_flow_table!$A$4:$A$25,Return_flow_table!F$4:F$25)</f>
        <v>10</v>
      </c>
      <c r="BE338">
        <f ca="1">_xlfn.XLOOKUP($X338,Return_flow_table!$A$4:$A$25,Return_flow_table!G$4:G$25)</f>
        <v>10</v>
      </c>
      <c r="BF338">
        <f ca="1">_xlfn.XLOOKUP($X338,Return_flow_table!$A$4:$A$25,Return_flow_table!H$4:H$25)</f>
        <v>0</v>
      </c>
      <c r="BG338">
        <f ca="1">_xlfn.XLOOKUP($X338,Return_flow_table!$A$4:$A$25,Return_flow_table!I$4:I$25)</f>
        <v>0</v>
      </c>
      <c r="BH338">
        <f ca="1">_xlfn.XLOOKUP($X338,Return_flow_table!$A$4:$A$25,Return_flow_table!J$4:J$25)</f>
        <v>0</v>
      </c>
      <c r="BI338">
        <f ca="1">_xlfn.XLOOKUP($X338,Return_flow_table!$A$4:$A$25,Return_flow_table!K$4:K$25)</f>
        <v>20</v>
      </c>
      <c r="BJ338">
        <f ca="1">_xlfn.XLOOKUP($X338,Return_flow_table!$A$4:$A$25,Return_flow_table!L$4:L$25)</f>
        <v>20</v>
      </c>
      <c r="BK338" s="2">
        <f ca="1">_xlfn.XLOOKUP($X338,Return_flow_table!$A$4:$A$25,Return_flow_table!M$4:M$25)</f>
        <v>0</v>
      </c>
    </row>
    <row r="339" spans="1:63" x14ac:dyDescent="0.3">
      <c r="A339" t="s">
        <v>551</v>
      </c>
      <c r="B339" t="s">
        <v>98</v>
      </c>
      <c r="C339" t="s">
        <v>99</v>
      </c>
      <c r="D339">
        <v>8.9</v>
      </c>
      <c r="E339" t="s">
        <v>100</v>
      </c>
      <c r="F339" t="s">
        <v>100</v>
      </c>
      <c r="G339" t="s">
        <v>552</v>
      </c>
      <c r="H339" s="41" t="s">
        <v>102</v>
      </c>
      <c r="I339">
        <f>_xlfn.XLOOKUP(B339,Use_Code_Ranking!$A$4:$A$23,Use_Code_Ranking!$B$4:$B$23,9999)</f>
        <v>1</v>
      </c>
      <c r="J339">
        <f t="shared" ca="1" si="90"/>
        <v>1</v>
      </c>
      <c r="K339">
        <f t="shared" ca="1" si="91"/>
        <v>1</v>
      </c>
      <c r="L339">
        <f t="shared" ca="1" si="92"/>
        <v>0</v>
      </c>
      <c r="M339">
        <f t="shared" ca="1" si="93"/>
        <v>0</v>
      </c>
      <c r="N339" t="str">
        <f t="shared" ca="1" si="100"/>
        <v/>
      </c>
      <c r="O339" t="str">
        <f t="shared" ca="1" si="101"/>
        <v/>
      </c>
      <c r="P339" t="str">
        <f t="shared" si="94"/>
        <v/>
      </c>
      <c r="Q339" t="str">
        <f t="shared" si="95"/>
        <v/>
      </c>
      <c r="R339" t="str">
        <f t="shared" si="96"/>
        <v/>
      </c>
      <c r="S339" t="str">
        <f t="shared" si="97"/>
        <v/>
      </c>
      <c r="U339" s="2" t="str">
        <f ca="1">IF(ISBLANK($T339),IF(S339="Irrigation","Irrigation",IF(R339="Irrigation","Irrigation",IF(Q339="Domestic","Domestic",IF(P339="Stockwatering","Stockwatering",IF(N339="IRRIGATION_AND_MUNICIPAL","Irrigation and Municipal",IF(O339="IRRIGATION_AND_DOMESTIC","Irrigation and Domestic Municipality",_xlfn.XLOOKUP(J339,Use_Code_Ranking!$B$4:$B$23,Use_Code_Ranking!$A$4:$A$23))))))),$T339)</f>
        <v>Irrigation</v>
      </c>
      <c r="W339" s="23" t="str">
        <f ca="1"/>
        <v>A019351</v>
      </c>
      <c r="X339" s="4" t="str">
        <f t="shared" ca="1" si="102"/>
        <v>Municipal</v>
      </c>
      <c r="Y339" t="str">
        <f t="shared" ca="1" si="98"/>
        <v>N</v>
      </c>
      <c r="Z339" s="2" t="str">
        <f t="shared" ca="1" si="99"/>
        <v>N</v>
      </c>
      <c r="AA339">
        <f t="shared" ca="1" si="103"/>
        <v>0</v>
      </c>
      <c r="AB339">
        <f t="shared" ca="1" si="103"/>
        <v>0</v>
      </c>
      <c r="AC339">
        <f t="shared" ca="1" si="103"/>
        <v>0</v>
      </c>
      <c r="AD339">
        <f t="shared" ca="1" si="103"/>
        <v>0</v>
      </c>
      <c r="AE339">
        <f t="shared" ca="1" si="104"/>
        <v>0</v>
      </c>
      <c r="AF339">
        <f t="shared" ca="1" si="104"/>
        <v>0</v>
      </c>
      <c r="AG339">
        <f t="shared" ca="1" si="107"/>
        <v>0</v>
      </c>
      <c r="AH339">
        <f t="shared" ca="1" si="106"/>
        <v>0</v>
      </c>
      <c r="AI339">
        <f t="shared" ca="1" si="105"/>
        <v>0</v>
      </c>
      <c r="AJ339">
        <f t="shared" ca="1" si="105"/>
        <v>0</v>
      </c>
      <c r="AK339">
        <f t="shared" ca="1" si="105"/>
        <v>0</v>
      </c>
      <c r="AL339">
        <f t="shared" ca="1" si="89"/>
        <v>0</v>
      </c>
      <c r="AM339" s="4" t="s">
        <v>103</v>
      </c>
      <c r="AZ339">
        <f ca="1">_xlfn.XLOOKUP($X339,Return_flow_table!$A$4:$A$25,Return_flow_table!B$4:B$25)</f>
        <v>0</v>
      </c>
      <c r="BA339">
        <f ca="1">_xlfn.XLOOKUP($X339,Return_flow_table!$A$4:$A$25,Return_flow_table!C$4:C$25)</f>
        <v>0</v>
      </c>
      <c r="BB339">
        <f ca="1">_xlfn.XLOOKUP($X339,Return_flow_table!$A$4:$A$25,Return_flow_table!D$4:D$25)</f>
        <v>0</v>
      </c>
      <c r="BC339">
        <f ca="1">_xlfn.XLOOKUP($X339,Return_flow_table!$A$4:$A$25,Return_flow_table!E$4:E$25)</f>
        <v>0</v>
      </c>
      <c r="BD339">
        <f ca="1">_xlfn.XLOOKUP($X339,Return_flow_table!$A$4:$A$25,Return_flow_table!F$4:F$25)</f>
        <v>0</v>
      </c>
      <c r="BE339">
        <f ca="1">_xlfn.XLOOKUP($X339,Return_flow_table!$A$4:$A$25,Return_flow_table!G$4:G$25)</f>
        <v>0</v>
      </c>
      <c r="BF339">
        <f ca="1">_xlfn.XLOOKUP($X339,Return_flow_table!$A$4:$A$25,Return_flow_table!H$4:H$25)</f>
        <v>0</v>
      </c>
      <c r="BG339">
        <f ca="1">_xlfn.XLOOKUP($X339,Return_flow_table!$A$4:$A$25,Return_flow_table!I$4:I$25)</f>
        <v>0</v>
      </c>
      <c r="BH339">
        <f ca="1">_xlfn.XLOOKUP($X339,Return_flow_table!$A$4:$A$25,Return_flow_table!J$4:J$25)</f>
        <v>0</v>
      </c>
      <c r="BI339">
        <f ca="1">_xlfn.XLOOKUP($X339,Return_flow_table!$A$4:$A$25,Return_flow_table!K$4:K$25)</f>
        <v>0</v>
      </c>
      <c r="BJ339">
        <f ca="1">_xlfn.XLOOKUP($X339,Return_flow_table!$A$4:$A$25,Return_flow_table!L$4:L$25)</f>
        <v>0</v>
      </c>
      <c r="BK339" s="2">
        <f ca="1">_xlfn.XLOOKUP($X339,Return_flow_table!$A$4:$A$25,Return_flow_table!M$4:M$25)</f>
        <v>0</v>
      </c>
    </row>
    <row r="340" spans="1:63" x14ac:dyDescent="0.3">
      <c r="A340" t="s">
        <v>553</v>
      </c>
      <c r="B340" t="s">
        <v>181</v>
      </c>
      <c r="C340" t="s">
        <v>99</v>
      </c>
      <c r="D340">
        <v>20</v>
      </c>
      <c r="E340" t="s">
        <v>100</v>
      </c>
      <c r="F340" t="s">
        <v>100</v>
      </c>
      <c r="G340" t="s">
        <v>554</v>
      </c>
      <c r="H340" s="41" t="s">
        <v>106</v>
      </c>
      <c r="I340">
        <f>_xlfn.XLOOKUP(B340,Use_Code_Ranking!$A$4:$A$23,Use_Code_Ranking!$B$4:$B$23,9999)</f>
        <v>9</v>
      </c>
      <c r="J340">
        <f t="shared" ca="1" si="90"/>
        <v>1</v>
      </c>
      <c r="K340">
        <f t="shared" ca="1" si="91"/>
        <v>1</v>
      </c>
      <c r="L340">
        <f t="shared" ca="1" si="92"/>
        <v>0</v>
      </c>
      <c r="M340">
        <f t="shared" ca="1" si="93"/>
        <v>0</v>
      </c>
      <c r="N340" t="str">
        <f t="shared" ca="1" si="100"/>
        <v/>
      </c>
      <c r="O340" t="str">
        <f t="shared" ca="1" si="101"/>
        <v/>
      </c>
      <c r="P340" t="str">
        <f t="shared" si="94"/>
        <v/>
      </c>
      <c r="Q340" t="str">
        <f t="shared" si="95"/>
        <v/>
      </c>
      <c r="R340" t="str">
        <f t="shared" si="96"/>
        <v/>
      </c>
      <c r="S340" t="str">
        <f t="shared" si="97"/>
        <v/>
      </c>
      <c r="U340" s="2" t="str">
        <f ca="1">IF(ISBLANK($T340),IF(S340="Irrigation","Irrigation",IF(R340="Irrigation","Irrigation",IF(Q340="Domestic","Domestic",IF(P340="Stockwatering","Stockwatering",IF(N340="IRRIGATION_AND_MUNICIPAL","Irrigation and Municipal",IF(O340="IRRIGATION_AND_DOMESTIC","Irrigation and Domestic Municipality",_xlfn.XLOOKUP(J340,Use_Code_Ranking!$B$4:$B$23,Use_Code_Ranking!$A$4:$A$23))))))),$T340)</f>
        <v>Irrigation</v>
      </c>
      <c r="W340" s="23" t="str">
        <f ca="1"/>
        <v>A019427</v>
      </c>
      <c r="X340" s="4" t="str">
        <f t="shared" ca="1" si="102"/>
        <v>Irrigation</v>
      </c>
      <c r="Y340" t="str">
        <f t="shared" ca="1" si="98"/>
        <v>N</v>
      </c>
      <c r="Z340" s="2" t="str">
        <f t="shared" ca="1" si="99"/>
        <v>N</v>
      </c>
      <c r="AA340">
        <f t="shared" ca="1" si="103"/>
        <v>0</v>
      </c>
      <c r="AB340">
        <f t="shared" ca="1" si="103"/>
        <v>0</v>
      </c>
      <c r="AC340">
        <f t="shared" ca="1" si="103"/>
        <v>20</v>
      </c>
      <c r="AD340">
        <f t="shared" ca="1" si="103"/>
        <v>20</v>
      </c>
      <c r="AE340">
        <f t="shared" ca="1" si="104"/>
        <v>10</v>
      </c>
      <c r="AF340">
        <f t="shared" ca="1" si="104"/>
        <v>10</v>
      </c>
      <c r="AG340">
        <f t="shared" ca="1" si="107"/>
        <v>0</v>
      </c>
      <c r="AH340">
        <f t="shared" ca="1" si="106"/>
        <v>0</v>
      </c>
      <c r="AI340">
        <f t="shared" ca="1" si="105"/>
        <v>0</v>
      </c>
      <c r="AJ340">
        <f t="shared" ca="1" si="105"/>
        <v>20</v>
      </c>
      <c r="AK340">
        <f t="shared" ca="1" si="105"/>
        <v>20</v>
      </c>
      <c r="AL340">
        <f t="shared" ca="1" si="89"/>
        <v>0</v>
      </c>
      <c r="AM340" s="4" t="s">
        <v>103</v>
      </c>
      <c r="AZ340">
        <f ca="1">_xlfn.XLOOKUP($X340,Return_flow_table!$A$4:$A$25,Return_flow_table!B$4:B$25)</f>
        <v>0</v>
      </c>
      <c r="BA340">
        <f ca="1">_xlfn.XLOOKUP($X340,Return_flow_table!$A$4:$A$25,Return_flow_table!C$4:C$25)</f>
        <v>0</v>
      </c>
      <c r="BB340">
        <f ca="1">_xlfn.XLOOKUP($X340,Return_flow_table!$A$4:$A$25,Return_flow_table!D$4:D$25)</f>
        <v>20</v>
      </c>
      <c r="BC340">
        <f ca="1">_xlfn.XLOOKUP($X340,Return_flow_table!$A$4:$A$25,Return_flow_table!E$4:E$25)</f>
        <v>20</v>
      </c>
      <c r="BD340">
        <f ca="1">_xlfn.XLOOKUP($X340,Return_flow_table!$A$4:$A$25,Return_flow_table!F$4:F$25)</f>
        <v>10</v>
      </c>
      <c r="BE340">
        <f ca="1">_xlfn.XLOOKUP($X340,Return_flow_table!$A$4:$A$25,Return_flow_table!G$4:G$25)</f>
        <v>10</v>
      </c>
      <c r="BF340">
        <f ca="1">_xlfn.XLOOKUP($X340,Return_flow_table!$A$4:$A$25,Return_flow_table!H$4:H$25)</f>
        <v>0</v>
      </c>
      <c r="BG340">
        <f ca="1">_xlfn.XLOOKUP($X340,Return_flow_table!$A$4:$A$25,Return_flow_table!I$4:I$25)</f>
        <v>0</v>
      </c>
      <c r="BH340">
        <f ca="1">_xlfn.XLOOKUP($X340,Return_flow_table!$A$4:$A$25,Return_flow_table!J$4:J$25)</f>
        <v>0</v>
      </c>
      <c r="BI340">
        <f ca="1">_xlfn.XLOOKUP($X340,Return_flow_table!$A$4:$A$25,Return_flow_table!K$4:K$25)</f>
        <v>20</v>
      </c>
      <c r="BJ340">
        <f ca="1">_xlfn.XLOOKUP($X340,Return_flow_table!$A$4:$A$25,Return_flow_table!L$4:L$25)</f>
        <v>20</v>
      </c>
      <c r="BK340" s="2">
        <f ca="1">_xlfn.XLOOKUP($X340,Return_flow_table!$A$4:$A$25,Return_flow_table!M$4:M$25)</f>
        <v>0</v>
      </c>
    </row>
    <row r="341" spans="1:63" x14ac:dyDescent="0.3">
      <c r="A341" t="s">
        <v>553</v>
      </c>
      <c r="B341" t="s">
        <v>301</v>
      </c>
      <c r="C341" t="s">
        <v>99</v>
      </c>
      <c r="D341">
        <v>20</v>
      </c>
      <c r="E341" t="s">
        <v>100</v>
      </c>
      <c r="F341" t="s">
        <v>100</v>
      </c>
      <c r="G341" t="s">
        <v>554</v>
      </c>
      <c r="H341" s="41" t="s">
        <v>106</v>
      </c>
      <c r="I341">
        <f>_xlfn.XLOOKUP(B341,Use_Code_Ranking!$A$4:$A$23,Use_Code_Ranking!$B$4:$B$23,9999)</f>
        <v>13</v>
      </c>
      <c r="J341">
        <f t="shared" ca="1" si="90"/>
        <v>1</v>
      </c>
      <c r="K341">
        <f t="shared" ca="1" si="91"/>
        <v>1</v>
      </c>
      <c r="L341">
        <f t="shared" ca="1" si="92"/>
        <v>0</v>
      </c>
      <c r="M341">
        <f t="shared" ca="1" si="93"/>
        <v>0</v>
      </c>
      <c r="N341" t="str">
        <f t="shared" ca="1" si="100"/>
        <v/>
      </c>
      <c r="O341" t="str">
        <f t="shared" ca="1" si="101"/>
        <v/>
      </c>
      <c r="P341" t="str">
        <f t="shared" si="94"/>
        <v/>
      </c>
      <c r="Q341" t="str">
        <f t="shared" si="95"/>
        <v/>
      </c>
      <c r="R341" t="str">
        <f t="shared" si="96"/>
        <v/>
      </c>
      <c r="S341" t="str">
        <f t="shared" si="97"/>
        <v/>
      </c>
      <c r="U341" s="2" t="str">
        <f ca="1">IF(ISBLANK($T341),IF(S341="Irrigation","Irrigation",IF(R341="Irrigation","Irrigation",IF(Q341="Domestic","Domestic",IF(P341="Stockwatering","Stockwatering",IF(N341="IRRIGATION_AND_MUNICIPAL","Irrigation and Municipal",IF(O341="IRRIGATION_AND_DOMESTIC","Irrigation and Domestic Municipality",_xlfn.XLOOKUP(J341,Use_Code_Ranking!$B$4:$B$23,Use_Code_Ranking!$A$4:$A$23))))))),$T341)</f>
        <v>Irrigation</v>
      </c>
      <c r="W341" s="23" t="str">
        <f ca="1"/>
        <v>A019444</v>
      </c>
      <c r="X341" s="4" t="str">
        <f t="shared" ca="1" si="102"/>
        <v>Irrigation</v>
      </c>
      <c r="Y341" t="str">
        <f t="shared" ca="1" si="98"/>
        <v>N</v>
      </c>
      <c r="Z341" s="2" t="str">
        <f t="shared" ca="1" si="99"/>
        <v>N</v>
      </c>
      <c r="AA341">
        <f t="shared" ca="1" si="103"/>
        <v>0</v>
      </c>
      <c r="AB341">
        <f t="shared" ca="1" si="103"/>
        <v>0</v>
      </c>
      <c r="AC341">
        <f t="shared" ca="1" si="103"/>
        <v>20</v>
      </c>
      <c r="AD341">
        <f t="shared" ca="1" si="103"/>
        <v>20</v>
      </c>
      <c r="AE341">
        <f t="shared" ca="1" si="104"/>
        <v>10</v>
      </c>
      <c r="AF341">
        <f t="shared" ca="1" si="104"/>
        <v>10</v>
      </c>
      <c r="AG341">
        <f t="shared" ca="1" si="107"/>
        <v>0</v>
      </c>
      <c r="AH341">
        <f t="shared" ca="1" si="106"/>
        <v>0</v>
      </c>
      <c r="AI341">
        <f t="shared" ca="1" si="105"/>
        <v>0</v>
      </c>
      <c r="AJ341">
        <f t="shared" ca="1" si="105"/>
        <v>20</v>
      </c>
      <c r="AK341">
        <f t="shared" ca="1" si="105"/>
        <v>20</v>
      </c>
      <c r="AL341">
        <f t="shared" ca="1" si="89"/>
        <v>0</v>
      </c>
      <c r="AM341" s="4" t="s">
        <v>103</v>
      </c>
      <c r="AZ341">
        <f ca="1">_xlfn.XLOOKUP($X341,Return_flow_table!$A$4:$A$25,Return_flow_table!B$4:B$25)</f>
        <v>0</v>
      </c>
      <c r="BA341">
        <f ca="1">_xlfn.XLOOKUP($X341,Return_flow_table!$A$4:$A$25,Return_flow_table!C$4:C$25)</f>
        <v>0</v>
      </c>
      <c r="BB341">
        <f ca="1">_xlfn.XLOOKUP($X341,Return_flow_table!$A$4:$A$25,Return_flow_table!D$4:D$25)</f>
        <v>20</v>
      </c>
      <c r="BC341">
        <f ca="1">_xlfn.XLOOKUP($X341,Return_flow_table!$A$4:$A$25,Return_flow_table!E$4:E$25)</f>
        <v>20</v>
      </c>
      <c r="BD341">
        <f ca="1">_xlfn.XLOOKUP($X341,Return_flow_table!$A$4:$A$25,Return_flow_table!F$4:F$25)</f>
        <v>10</v>
      </c>
      <c r="BE341">
        <f ca="1">_xlfn.XLOOKUP($X341,Return_flow_table!$A$4:$A$25,Return_flow_table!G$4:G$25)</f>
        <v>10</v>
      </c>
      <c r="BF341">
        <f ca="1">_xlfn.XLOOKUP($X341,Return_flow_table!$A$4:$A$25,Return_flow_table!H$4:H$25)</f>
        <v>0</v>
      </c>
      <c r="BG341">
        <f ca="1">_xlfn.XLOOKUP($X341,Return_flow_table!$A$4:$A$25,Return_flow_table!I$4:I$25)</f>
        <v>0</v>
      </c>
      <c r="BH341">
        <f ca="1">_xlfn.XLOOKUP($X341,Return_flow_table!$A$4:$A$25,Return_flow_table!J$4:J$25)</f>
        <v>0</v>
      </c>
      <c r="BI341">
        <f ca="1">_xlfn.XLOOKUP($X341,Return_flow_table!$A$4:$A$25,Return_flow_table!K$4:K$25)</f>
        <v>20</v>
      </c>
      <c r="BJ341">
        <f ca="1">_xlfn.XLOOKUP($X341,Return_flow_table!$A$4:$A$25,Return_flow_table!L$4:L$25)</f>
        <v>20</v>
      </c>
      <c r="BK341" s="2">
        <f ca="1">_xlfn.XLOOKUP($X341,Return_flow_table!$A$4:$A$25,Return_flow_table!M$4:M$25)</f>
        <v>0</v>
      </c>
    </row>
    <row r="342" spans="1:63" x14ac:dyDescent="0.3">
      <c r="A342" t="s">
        <v>553</v>
      </c>
      <c r="B342" t="s">
        <v>154</v>
      </c>
      <c r="C342" t="s">
        <v>99</v>
      </c>
      <c r="D342">
        <v>20</v>
      </c>
      <c r="E342" t="s">
        <v>100</v>
      </c>
      <c r="F342" t="s">
        <v>100</v>
      </c>
      <c r="G342" t="s">
        <v>554</v>
      </c>
      <c r="H342" s="41" t="s">
        <v>106</v>
      </c>
      <c r="I342">
        <f>_xlfn.XLOOKUP(B342,Use_Code_Ranking!$A$4:$A$23,Use_Code_Ranking!$B$4:$B$23,9999)</f>
        <v>5</v>
      </c>
      <c r="J342">
        <f t="shared" ca="1" si="90"/>
        <v>1</v>
      </c>
      <c r="K342">
        <f t="shared" ca="1" si="91"/>
        <v>1</v>
      </c>
      <c r="L342">
        <f t="shared" ca="1" si="92"/>
        <v>0</v>
      </c>
      <c r="M342">
        <f t="shared" ca="1" si="93"/>
        <v>0</v>
      </c>
      <c r="N342" t="str">
        <f t="shared" ca="1" si="100"/>
        <v/>
      </c>
      <c r="O342" t="str">
        <f t="shared" ca="1" si="101"/>
        <v/>
      </c>
      <c r="P342" t="str">
        <f t="shared" si="94"/>
        <v/>
      </c>
      <c r="Q342" t="str">
        <f t="shared" si="95"/>
        <v/>
      </c>
      <c r="R342" t="str">
        <f t="shared" si="96"/>
        <v/>
      </c>
      <c r="S342" t="str">
        <f t="shared" si="97"/>
        <v/>
      </c>
      <c r="U342" s="2" t="str">
        <f ca="1">IF(ISBLANK($T342),IF(S342="Irrigation","Irrigation",IF(R342="Irrigation","Irrigation",IF(Q342="Domestic","Domestic",IF(P342="Stockwatering","Stockwatering",IF(N342="IRRIGATION_AND_MUNICIPAL","Irrigation and Municipal",IF(O342="IRRIGATION_AND_DOMESTIC","Irrigation and Domestic Municipality",_xlfn.XLOOKUP(J342,Use_Code_Ranking!$B$4:$B$23,Use_Code_Ranking!$A$4:$A$23))))))),$T342)</f>
        <v>Irrigation</v>
      </c>
      <c r="W342" s="23" t="str">
        <f ca="1"/>
        <v>A019554</v>
      </c>
      <c r="X342" s="4" t="str">
        <f t="shared" ca="1" si="102"/>
        <v>Irrigation</v>
      </c>
      <c r="Y342" t="str">
        <f t="shared" ca="1" si="98"/>
        <v>N</v>
      </c>
      <c r="Z342" s="2" t="str">
        <f t="shared" ca="1" si="99"/>
        <v>N</v>
      </c>
      <c r="AA342">
        <f t="shared" ca="1" si="103"/>
        <v>0</v>
      </c>
      <c r="AB342">
        <f t="shared" ca="1" si="103"/>
        <v>0</v>
      </c>
      <c r="AC342">
        <f t="shared" ca="1" si="103"/>
        <v>20</v>
      </c>
      <c r="AD342">
        <f t="shared" ca="1" si="103"/>
        <v>20</v>
      </c>
      <c r="AE342">
        <f t="shared" ca="1" si="104"/>
        <v>10</v>
      </c>
      <c r="AF342">
        <f t="shared" ca="1" si="104"/>
        <v>10</v>
      </c>
      <c r="AG342">
        <f t="shared" ca="1" si="107"/>
        <v>0</v>
      </c>
      <c r="AH342">
        <f t="shared" ca="1" si="106"/>
        <v>0</v>
      </c>
      <c r="AI342">
        <f t="shared" ca="1" si="105"/>
        <v>0</v>
      </c>
      <c r="AJ342">
        <f t="shared" ca="1" si="105"/>
        <v>20</v>
      </c>
      <c r="AK342">
        <f t="shared" ca="1" si="105"/>
        <v>20</v>
      </c>
      <c r="AL342">
        <f t="shared" ca="1" si="89"/>
        <v>0</v>
      </c>
      <c r="AM342" s="4" t="s">
        <v>103</v>
      </c>
      <c r="AZ342">
        <f ca="1">_xlfn.XLOOKUP($X342,Return_flow_table!$A$4:$A$25,Return_flow_table!B$4:B$25)</f>
        <v>0</v>
      </c>
      <c r="BA342">
        <f ca="1">_xlfn.XLOOKUP($X342,Return_flow_table!$A$4:$A$25,Return_flow_table!C$4:C$25)</f>
        <v>0</v>
      </c>
      <c r="BB342">
        <f ca="1">_xlfn.XLOOKUP($X342,Return_flow_table!$A$4:$A$25,Return_flow_table!D$4:D$25)</f>
        <v>20</v>
      </c>
      <c r="BC342">
        <f ca="1">_xlfn.XLOOKUP($X342,Return_flow_table!$A$4:$A$25,Return_flow_table!E$4:E$25)</f>
        <v>20</v>
      </c>
      <c r="BD342">
        <f ca="1">_xlfn.XLOOKUP($X342,Return_flow_table!$A$4:$A$25,Return_flow_table!F$4:F$25)</f>
        <v>10</v>
      </c>
      <c r="BE342">
        <f ca="1">_xlfn.XLOOKUP($X342,Return_flow_table!$A$4:$A$25,Return_flow_table!G$4:G$25)</f>
        <v>10</v>
      </c>
      <c r="BF342">
        <f ca="1">_xlfn.XLOOKUP($X342,Return_flow_table!$A$4:$A$25,Return_flow_table!H$4:H$25)</f>
        <v>0</v>
      </c>
      <c r="BG342">
        <f ca="1">_xlfn.XLOOKUP($X342,Return_flow_table!$A$4:$A$25,Return_flow_table!I$4:I$25)</f>
        <v>0</v>
      </c>
      <c r="BH342">
        <f ca="1">_xlfn.XLOOKUP($X342,Return_flow_table!$A$4:$A$25,Return_flow_table!J$4:J$25)</f>
        <v>0</v>
      </c>
      <c r="BI342">
        <f ca="1">_xlfn.XLOOKUP($X342,Return_flow_table!$A$4:$A$25,Return_flow_table!K$4:K$25)</f>
        <v>20</v>
      </c>
      <c r="BJ342">
        <f ca="1">_xlfn.XLOOKUP($X342,Return_flow_table!$A$4:$A$25,Return_flow_table!L$4:L$25)</f>
        <v>20</v>
      </c>
      <c r="BK342" s="2">
        <f ca="1">_xlfn.XLOOKUP($X342,Return_flow_table!$A$4:$A$25,Return_flow_table!M$4:M$25)</f>
        <v>0</v>
      </c>
    </row>
    <row r="343" spans="1:63" x14ac:dyDescent="0.3">
      <c r="A343" t="s">
        <v>553</v>
      </c>
      <c r="B343" t="s">
        <v>98</v>
      </c>
      <c r="C343" t="s">
        <v>99</v>
      </c>
      <c r="D343">
        <v>20</v>
      </c>
      <c r="E343" t="s">
        <v>100</v>
      </c>
      <c r="F343" t="s">
        <v>100</v>
      </c>
      <c r="G343" t="s">
        <v>554</v>
      </c>
      <c r="H343" s="41" t="s">
        <v>106</v>
      </c>
      <c r="I343">
        <f>_xlfn.XLOOKUP(B343,Use_Code_Ranking!$A$4:$A$23,Use_Code_Ranking!$B$4:$B$23,9999)</f>
        <v>1</v>
      </c>
      <c r="J343">
        <f t="shared" ca="1" si="90"/>
        <v>1</v>
      </c>
      <c r="K343">
        <f t="shared" ca="1" si="91"/>
        <v>1</v>
      </c>
      <c r="L343">
        <f t="shared" ca="1" si="92"/>
        <v>0</v>
      </c>
      <c r="M343">
        <f t="shared" ca="1" si="93"/>
        <v>0</v>
      </c>
      <c r="N343" t="str">
        <f t="shared" ca="1" si="100"/>
        <v/>
      </c>
      <c r="O343" t="str">
        <f t="shared" ca="1" si="101"/>
        <v/>
      </c>
      <c r="P343" t="str">
        <f t="shared" si="94"/>
        <v/>
      </c>
      <c r="Q343" t="str">
        <f t="shared" si="95"/>
        <v/>
      </c>
      <c r="R343" t="str">
        <f t="shared" si="96"/>
        <v/>
      </c>
      <c r="S343" t="str">
        <f t="shared" si="97"/>
        <v/>
      </c>
      <c r="U343" s="2" t="str">
        <f ca="1">IF(ISBLANK($T343),IF(S343="Irrigation","Irrigation",IF(R343="Irrigation","Irrigation",IF(Q343="Domestic","Domestic",IF(P343="Stockwatering","Stockwatering",IF(N343="IRRIGATION_AND_MUNICIPAL","Irrigation and Municipal",IF(O343="IRRIGATION_AND_DOMESTIC","Irrigation and Domestic Municipality",_xlfn.XLOOKUP(J343,Use_Code_Ranking!$B$4:$B$23,Use_Code_Ranking!$A$4:$A$23))))))),$T343)</f>
        <v>Irrigation</v>
      </c>
      <c r="W343" s="23" t="str">
        <f ca="1"/>
        <v>A019557</v>
      </c>
      <c r="X343" s="4" t="str">
        <f t="shared" ca="1" si="102"/>
        <v>Irrigation</v>
      </c>
      <c r="Y343" t="str">
        <f t="shared" ca="1" si="98"/>
        <v>N</v>
      </c>
      <c r="Z343" s="2" t="str">
        <f t="shared" ca="1" si="99"/>
        <v>N</v>
      </c>
      <c r="AA343">
        <f t="shared" ca="1" si="103"/>
        <v>0</v>
      </c>
      <c r="AB343">
        <f t="shared" ca="1" si="103"/>
        <v>0</v>
      </c>
      <c r="AC343">
        <f t="shared" ca="1" si="103"/>
        <v>20</v>
      </c>
      <c r="AD343">
        <f t="shared" ca="1" si="103"/>
        <v>20</v>
      </c>
      <c r="AE343">
        <f t="shared" ca="1" si="104"/>
        <v>10</v>
      </c>
      <c r="AF343">
        <f t="shared" ca="1" si="104"/>
        <v>10</v>
      </c>
      <c r="AG343">
        <f t="shared" ca="1" si="107"/>
        <v>0</v>
      </c>
      <c r="AH343">
        <f t="shared" ca="1" si="106"/>
        <v>0</v>
      </c>
      <c r="AI343">
        <f t="shared" ca="1" si="105"/>
        <v>0</v>
      </c>
      <c r="AJ343">
        <f t="shared" ca="1" si="105"/>
        <v>20</v>
      </c>
      <c r="AK343">
        <f t="shared" ca="1" si="105"/>
        <v>20</v>
      </c>
      <c r="AL343">
        <f t="shared" ca="1" si="89"/>
        <v>0</v>
      </c>
      <c r="AM343" s="4" t="s">
        <v>103</v>
      </c>
      <c r="AZ343">
        <f ca="1">_xlfn.XLOOKUP($X343,Return_flow_table!$A$4:$A$25,Return_flow_table!B$4:B$25)</f>
        <v>0</v>
      </c>
      <c r="BA343">
        <f ca="1">_xlfn.XLOOKUP($X343,Return_flow_table!$A$4:$A$25,Return_flow_table!C$4:C$25)</f>
        <v>0</v>
      </c>
      <c r="BB343">
        <f ca="1">_xlfn.XLOOKUP($X343,Return_flow_table!$A$4:$A$25,Return_flow_table!D$4:D$25)</f>
        <v>20</v>
      </c>
      <c r="BC343">
        <f ca="1">_xlfn.XLOOKUP($X343,Return_flow_table!$A$4:$A$25,Return_flow_table!E$4:E$25)</f>
        <v>20</v>
      </c>
      <c r="BD343">
        <f ca="1">_xlfn.XLOOKUP($X343,Return_flow_table!$A$4:$A$25,Return_flow_table!F$4:F$25)</f>
        <v>10</v>
      </c>
      <c r="BE343">
        <f ca="1">_xlfn.XLOOKUP($X343,Return_flow_table!$A$4:$A$25,Return_flow_table!G$4:G$25)</f>
        <v>10</v>
      </c>
      <c r="BF343">
        <f ca="1">_xlfn.XLOOKUP($X343,Return_flow_table!$A$4:$A$25,Return_flow_table!H$4:H$25)</f>
        <v>0</v>
      </c>
      <c r="BG343">
        <f ca="1">_xlfn.XLOOKUP($X343,Return_flow_table!$A$4:$A$25,Return_flow_table!I$4:I$25)</f>
        <v>0</v>
      </c>
      <c r="BH343">
        <f ca="1">_xlfn.XLOOKUP($X343,Return_flow_table!$A$4:$A$25,Return_flow_table!J$4:J$25)</f>
        <v>0</v>
      </c>
      <c r="BI343">
        <f ca="1">_xlfn.XLOOKUP($X343,Return_flow_table!$A$4:$A$25,Return_flow_table!K$4:K$25)</f>
        <v>20</v>
      </c>
      <c r="BJ343">
        <f ca="1">_xlfn.XLOOKUP($X343,Return_flow_table!$A$4:$A$25,Return_flow_table!L$4:L$25)</f>
        <v>20</v>
      </c>
      <c r="BK343" s="2">
        <f ca="1">_xlfn.XLOOKUP($X343,Return_flow_table!$A$4:$A$25,Return_flow_table!M$4:M$25)</f>
        <v>0</v>
      </c>
    </row>
    <row r="344" spans="1:63" x14ac:dyDescent="0.3">
      <c r="A344" t="s">
        <v>555</v>
      </c>
      <c r="B344" t="s">
        <v>98</v>
      </c>
      <c r="C344" t="s">
        <v>99</v>
      </c>
      <c r="D344">
        <v>89.6</v>
      </c>
      <c r="E344" t="s">
        <v>100</v>
      </c>
      <c r="F344" t="s">
        <v>100</v>
      </c>
      <c r="G344" t="s">
        <v>556</v>
      </c>
      <c r="H344" s="41" t="s">
        <v>102</v>
      </c>
      <c r="I344">
        <f>_xlfn.XLOOKUP(B344,Use_Code_Ranking!$A$4:$A$23,Use_Code_Ranking!$B$4:$B$23,9999)</f>
        <v>1</v>
      </c>
      <c r="J344">
        <f t="shared" ca="1" si="90"/>
        <v>1</v>
      </c>
      <c r="K344">
        <f t="shared" ca="1" si="91"/>
        <v>1</v>
      </c>
      <c r="L344">
        <f t="shared" ca="1" si="92"/>
        <v>0</v>
      </c>
      <c r="M344">
        <f t="shared" ca="1" si="93"/>
        <v>0</v>
      </c>
      <c r="N344" t="str">
        <f t="shared" ca="1" si="100"/>
        <v/>
      </c>
      <c r="O344" t="str">
        <f t="shared" ca="1" si="101"/>
        <v/>
      </c>
      <c r="P344" t="str">
        <f t="shared" si="94"/>
        <v/>
      </c>
      <c r="Q344" t="str">
        <f t="shared" si="95"/>
        <v/>
      </c>
      <c r="R344" t="str">
        <f t="shared" si="96"/>
        <v/>
      </c>
      <c r="S344" t="str">
        <f t="shared" si="97"/>
        <v/>
      </c>
      <c r="U344" s="2" t="str">
        <f ca="1">IF(ISBLANK($T344),IF(S344="Irrigation","Irrigation",IF(R344="Irrigation","Irrigation",IF(Q344="Domestic","Domestic",IF(P344="Stockwatering","Stockwatering",IF(N344="IRRIGATION_AND_MUNICIPAL","Irrigation and Municipal",IF(O344="IRRIGATION_AND_DOMESTIC","Irrigation and Domestic Municipality",_xlfn.XLOOKUP(J344,Use_Code_Ranking!$B$4:$B$23,Use_Code_Ranking!$A$4:$A$23))))))),$T344)</f>
        <v>Irrigation</v>
      </c>
      <c r="W344" s="23" t="str">
        <f ca="1"/>
        <v>A019649</v>
      </c>
      <c r="X344" s="4" t="str">
        <f t="shared" ca="1" si="102"/>
        <v>Recreational</v>
      </c>
      <c r="Y344" t="str">
        <f t="shared" ca="1" si="98"/>
        <v>Y</v>
      </c>
      <c r="Z344" s="2" t="str">
        <f t="shared" ca="1" si="99"/>
        <v>N</v>
      </c>
      <c r="AA344">
        <f t="shared" ca="1" si="103"/>
        <v>100</v>
      </c>
      <c r="AB344">
        <f t="shared" ca="1" si="103"/>
        <v>100</v>
      </c>
      <c r="AC344">
        <f t="shared" ca="1" si="103"/>
        <v>100</v>
      </c>
      <c r="AD344">
        <f t="shared" ca="1" si="103"/>
        <v>100</v>
      </c>
      <c r="AE344">
        <f t="shared" ca="1" si="104"/>
        <v>100</v>
      </c>
      <c r="AF344">
        <f t="shared" ca="1" si="104"/>
        <v>100</v>
      </c>
      <c r="AG344">
        <f t="shared" ca="1" si="107"/>
        <v>100</v>
      </c>
      <c r="AH344">
        <f t="shared" ca="1" si="106"/>
        <v>100</v>
      </c>
      <c r="AI344">
        <f t="shared" ca="1" si="105"/>
        <v>100</v>
      </c>
      <c r="AJ344">
        <f t="shared" ca="1" si="105"/>
        <v>100</v>
      </c>
      <c r="AK344">
        <f t="shared" ca="1" si="105"/>
        <v>100</v>
      </c>
      <c r="AL344">
        <f t="shared" ca="1" si="89"/>
        <v>100</v>
      </c>
      <c r="AM344" s="4" t="s">
        <v>103</v>
      </c>
      <c r="AZ344">
        <f ca="1">_xlfn.XLOOKUP($X344,Return_flow_table!$A$4:$A$25,Return_flow_table!B$4:B$25)</f>
        <v>100</v>
      </c>
      <c r="BA344">
        <f ca="1">_xlfn.XLOOKUP($X344,Return_flow_table!$A$4:$A$25,Return_flow_table!C$4:C$25)</f>
        <v>100</v>
      </c>
      <c r="BB344">
        <f ca="1">_xlfn.XLOOKUP($X344,Return_flow_table!$A$4:$A$25,Return_flow_table!D$4:D$25)</f>
        <v>100</v>
      </c>
      <c r="BC344">
        <f ca="1">_xlfn.XLOOKUP($X344,Return_flow_table!$A$4:$A$25,Return_flow_table!E$4:E$25)</f>
        <v>100</v>
      </c>
      <c r="BD344">
        <f ca="1">_xlfn.XLOOKUP($X344,Return_flow_table!$A$4:$A$25,Return_flow_table!F$4:F$25)</f>
        <v>100</v>
      </c>
      <c r="BE344">
        <f ca="1">_xlfn.XLOOKUP($X344,Return_flow_table!$A$4:$A$25,Return_flow_table!G$4:G$25)</f>
        <v>100</v>
      </c>
      <c r="BF344">
        <f ca="1">_xlfn.XLOOKUP($X344,Return_flow_table!$A$4:$A$25,Return_flow_table!H$4:H$25)</f>
        <v>100</v>
      </c>
      <c r="BG344">
        <f ca="1">_xlfn.XLOOKUP($X344,Return_flow_table!$A$4:$A$25,Return_flow_table!I$4:I$25)</f>
        <v>100</v>
      </c>
      <c r="BH344">
        <f ca="1">_xlfn.XLOOKUP($X344,Return_flow_table!$A$4:$A$25,Return_flow_table!J$4:J$25)</f>
        <v>100</v>
      </c>
      <c r="BI344">
        <f ca="1">_xlfn.XLOOKUP($X344,Return_flow_table!$A$4:$A$25,Return_flow_table!K$4:K$25)</f>
        <v>100</v>
      </c>
      <c r="BJ344">
        <f ca="1">_xlfn.XLOOKUP($X344,Return_flow_table!$A$4:$A$25,Return_flow_table!L$4:L$25)</f>
        <v>100</v>
      </c>
      <c r="BK344" s="2">
        <f ca="1">_xlfn.XLOOKUP($X344,Return_flow_table!$A$4:$A$25,Return_flow_table!M$4:M$25)</f>
        <v>100</v>
      </c>
    </row>
    <row r="345" spans="1:63" x14ac:dyDescent="0.3">
      <c r="A345" t="s">
        <v>557</v>
      </c>
      <c r="B345" t="s">
        <v>163</v>
      </c>
      <c r="C345" t="s">
        <v>99</v>
      </c>
      <c r="D345">
        <v>23</v>
      </c>
      <c r="E345" t="s">
        <v>100</v>
      </c>
      <c r="F345" t="s">
        <v>100</v>
      </c>
      <c r="G345" t="s">
        <v>558</v>
      </c>
      <c r="H345" s="41" t="s">
        <v>106</v>
      </c>
      <c r="I345">
        <f>_xlfn.XLOOKUP(B345,Use_Code_Ranking!$A$4:$A$23,Use_Code_Ranking!$B$4:$B$23,9999)</f>
        <v>14</v>
      </c>
      <c r="J345">
        <f t="shared" ca="1" si="90"/>
        <v>9</v>
      </c>
      <c r="K345">
        <f t="shared" ca="1" si="91"/>
        <v>0</v>
      </c>
      <c r="L345">
        <f t="shared" ca="1" si="92"/>
        <v>0</v>
      </c>
      <c r="M345">
        <f t="shared" ca="1" si="93"/>
        <v>0</v>
      </c>
      <c r="N345" t="str">
        <f t="shared" ca="1" si="100"/>
        <v/>
      </c>
      <c r="O345" t="str">
        <f t="shared" ca="1" si="101"/>
        <v/>
      </c>
      <c r="P345" t="str">
        <f t="shared" si="94"/>
        <v/>
      </c>
      <c r="Q345" t="str">
        <f t="shared" si="95"/>
        <v/>
      </c>
      <c r="R345" t="str">
        <f t="shared" si="96"/>
        <v/>
      </c>
      <c r="S345" t="str">
        <f t="shared" si="97"/>
        <v/>
      </c>
      <c r="U345" s="2" t="str">
        <f ca="1">IF(ISBLANK($T345),IF(S345="Irrigation","Irrigation",IF(R345="Irrigation","Irrigation",IF(Q345="Domestic","Domestic",IF(P345="Stockwatering","Stockwatering",IF(N345="IRRIGATION_AND_MUNICIPAL","Irrigation and Municipal",IF(O345="IRRIGATION_AND_DOMESTIC","Irrigation and Domestic Municipality",_xlfn.XLOOKUP(J345,Use_Code_Ranking!$B$4:$B$23,Use_Code_Ranking!$A$4:$A$23))))))),$T345)</f>
        <v>Recreational</v>
      </c>
      <c r="W345" s="23" t="str">
        <f ca="1"/>
        <v>A019720</v>
      </c>
      <c r="X345" s="4" t="str">
        <f t="shared" ca="1" si="102"/>
        <v>Irrigation</v>
      </c>
      <c r="Y345" t="str">
        <f t="shared" ca="1" si="98"/>
        <v>N</v>
      </c>
      <c r="Z345" s="2" t="str">
        <f t="shared" ca="1" si="99"/>
        <v>N</v>
      </c>
      <c r="AA345">
        <f t="shared" ca="1" si="103"/>
        <v>0</v>
      </c>
      <c r="AB345">
        <f t="shared" ca="1" si="103"/>
        <v>0</v>
      </c>
      <c r="AC345">
        <f t="shared" ca="1" si="103"/>
        <v>20</v>
      </c>
      <c r="AD345">
        <f t="shared" ca="1" si="103"/>
        <v>20</v>
      </c>
      <c r="AE345">
        <f t="shared" ca="1" si="104"/>
        <v>10</v>
      </c>
      <c r="AF345">
        <f t="shared" ca="1" si="104"/>
        <v>10</v>
      </c>
      <c r="AG345">
        <f t="shared" ca="1" si="107"/>
        <v>0</v>
      </c>
      <c r="AH345">
        <f t="shared" ca="1" si="106"/>
        <v>0</v>
      </c>
      <c r="AI345">
        <f t="shared" ca="1" si="105"/>
        <v>0</v>
      </c>
      <c r="AJ345">
        <f t="shared" ca="1" si="105"/>
        <v>20</v>
      </c>
      <c r="AK345">
        <f t="shared" ca="1" si="105"/>
        <v>20</v>
      </c>
      <c r="AL345">
        <f t="shared" ca="1" si="89"/>
        <v>0</v>
      </c>
      <c r="AM345" s="4" t="s">
        <v>103</v>
      </c>
      <c r="AZ345">
        <f ca="1">_xlfn.XLOOKUP($X345,Return_flow_table!$A$4:$A$25,Return_flow_table!B$4:B$25)</f>
        <v>0</v>
      </c>
      <c r="BA345">
        <f ca="1">_xlfn.XLOOKUP($X345,Return_flow_table!$A$4:$A$25,Return_flow_table!C$4:C$25)</f>
        <v>0</v>
      </c>
      <c r="BB345">
        <f ca="1">_xlfn.XLOOKUP($X345,Return_flow_table!$A$4:$A$25,Return_flow_table!D$4:D$25)</f>
        <v>20</v>
      </c>
      <c r="BC345">
        <f ca="1">_xlfn.XLOOKUP($X345,Return_flow_table!$A$4:$A$25,Return_flow_table!E$4:E$25)</f>
        <v>20</v>
      </c>
      <c r="BD345">
        <f ca="1">_xlfn.XLOOKUP($X345,Return_flow_table!$A$4:$A$25,Return_flow_table!F$4:F$25)</f>
        <v>10</v>
      </c>
      <c r="BE345">
        <f ca="1">_xlfn.XLOOKUP($X345,Return_flow_table!$A$4:$A$25,Return_flow_table!G$4:G$25)</f>
        <v>10</v>
      </c>
      <c r="BF345">
        <f ca="1">_xlfn.XLOOKUP($X345,Return_flow_table!$A$4:$A$25,Return_flow_table!H$4:H$25)</f>
        <v>0</v>
      </c>
      <c r="BG345">
        <f ca="1">_xlfn.XLOOKUP($X345,Return_flow_table!$A$4:$A$25,Return_flow_table!I$4:I$25)</f>
        <v>0</v>
      </c>
      <c r="BH345">
        <f ca="1">_xlfn.XLOOKUP($X345,Return_flow_table!$A$4:$A$25,Return_flow_table!J$4:J$25)</f>
        <v>0</v>
      </c>
      <c r="BI345">
        <f ca="1">_xlfn.XLOOKUP($X345,Return_flow_table!$A$4:$A$25,Return_flow_table!K$4:K$25)</f>
        <v>20</v>
      </c>
      <c r="BJ345">
        <f ca="1">_xlfn.XLOOKUP($X345,Return_flow_table!$A$4:$A$25,Return_flow_table!L$4:L$25)</f>
        <v>20</v>
      </c>
      <c r="BK345" s="2">
        <f ca="1">_xlfn.XLOOKUP($X345,Return_flow_table!$A$4:$A$25,Return_flow_table!M$4:M$25)</f>
        <v>0</v>
      </c>
    </row>
    <row r="346" spans="1:63" x14ac:dyDescent="0.3">
      <c r="A346" t="s">
        <v>557</v>
      </c>
      <c r="B346" t="s">
        <v>188</v>
      </c>
      <c r="C346" t="s">
        <v>99</v>
      </c>
      <c r="D346">
        <v>23</v>
      </c>
      <c r="E346" t="s">
        <v>100</v>
      </c>
      <c r="F346" t="s">
        <v>100</v>
      </c>
      <c r="G346" t="s">
        <v>558</v>
      </c>
      <c r="H346" s="41" t="s">
        <v>106</v>
      </c>
      <c r="I346">
        <f>_xlfn.XLOOKUP(B346,Use_Code_Ranking!$A$4:$A$23,Use_Code_Ranking!$B$4:$B$23,9999)</f>
        <v>12</v>
      </c>
      <c r="J346">
        <f t="shared" ca="1" si="90"/>
        <v>9</v>
      </c>
      <c r="K346">
        <f t="shared" ca="1" si="91"/>
        <v>0</v>
      </c>
      <c r="L346">
        <f t="shared" ca="1" si="92"/>
        <v>0</v>
      </c>
      <c r="M346">
        <f t="shared" ca="1" si="93"/>
        <v>0</v>
      </c>
      <c r="N346" t="str">
        <f t="shared" ca="1" si="100"/>
        <v/>
      </c>
      <c r="O346" t="str">
        <f t="shared" ca="1" si="101"/>
        <v/>
      </c>
      <c r="P346" t="str">
        <f t="shared" si="94"/>
        <v/>
      </c>
      <c r="Q346" t="str">
        <f t="shared" si="95"/>
        <v/>
      </c>
      <c r="R346" t="str">
        <f t="shared" si="96"/>
        <v/>
      </c>
      <c r="S346" t="str">
        <f t="shared" si="97"/>
        <v/>
      </c>
      <c r="U346" s="2" t="str">
        <f ca="1">IF(ISBLANK($T346),IF(S346="Irrigation","Irrigation",IF(R346="Irrigation","Irrigation",IF(Q346="Domestic","Domestic",IF(P346="Stockwatering","Stockwatering",IF(N346="IRRIGATION_AND_MUNICIPAL","Irrigation and Municipal",IF(O346="IRRIGATION_AND_DOMESTIC","Irrigation and Domestic Municipality",_xlfn.XLOOKUP(J346,Use_Code_Ranking!$B$4:$B$23,Use_Code_Ranking!$A$4:$A$23))))))),$T346)</f>
        <v>Recreational</v>
      </c>
      <c r="W346" s="23" t="str">
        <f ca="1"/>
        <v>A019798</v>
      </c>
      <c r="X346" s="4" t="str">
        <f t="shared" ca="1" si="102"/>
        <v>Recreational</v>
      </c>
      <c r="Y346" t="str">
        <f t="shared" ca="1" si="98"/>
        <v>Y</v>
      </c>
      <c r="Z346" s="2" t="str">
        <f t="shared" ca="1" si="99"/>
        <v>N</v>
      </c>
      <c r="AA346">
        <f t="shared" ca="1" si="103"/>
        <v>100</v>
      </c>
      <c r="AB346">
        <f t="shared" ca="1" si="103"/>
        <v>100</v>
      </c>
      <c r="AC346">
        <f t="shared" ca="1" si="103"/>
        <v>100</v>
      </c>
      <c r="AD346">
        <f t="shared" ca="1" si="103"/>
        <v>100</v>
      </c>
      <c r="AE346">
        <f t="shared" ca="1" si="104"/>
        <v>100</v>
      </c>
      <c r="AF346">
        <f t="shared" ca="1" si="104"/>
        <v>100</v>
      </c>
      <c r="AG346">
        <f t="shared" ca="1" si="107"/>
        <v>100</v>
      </c>
      <c r="AH346">
        <f t="shared" ca="1" si="106"/>
        <v>100</v>
      </c>
      <c r="AI346">
        <f t="shared" ca="1" si="105"/>
        <v>100</v>
      </c>
      <c r="AJ346">
        <f t="shared" ca="1" si="105"/>
        <v>100</v>
      </c>
      <c r="AK346">
        <f t="shared" ca="1" si="105"/>
        <v>100</v>
      </c>
      <c r="AL346">
        <f t="shared" ca="1" si="89"/>
        <v>100</v>
      </c>
      <c r="AM346" s="4" t="s">
        <v>103</v>
      </c>
      <c r="AZ346">
        <f ca="1">_xlfn.XLOOKUP($X346,Return_flow_table!$A$4:$A$25,Return_flow_table!B$4:B$25)</f>
        <v>100</v>
      </c>
      <c r="BA346">
        <f ca="1">_xlfn.XLOOKUP($X346,Return_flow_table!$A$4:$A$25,Return_flow_table!C$4:C$25)</f>
        <v>100</v>
      </c>
      <c r="BB346">
        <f ca="1">_xlfn.XLOOKUP($X346,Return_flow_table!$A$4:$A$25,Return_flow_table!D$4:D$25)</f>
        <v>100</v>
      </c>
      <c r="BC346">
        <f ca="1">_xlfn.XLOOKUP($X346,Return_flow_table!$A$4:$A$25,Return_flow_table!E$4:E$25)</f>
        <v>100</v>
      </c>
      <c r="BD346">
        <f ca="1">_xlfn.XLOOKUP($X346,Return_flow_table!$A$4:$A$25,Return_flow_table!F$4:F$25)</f>
        <v>100</v>
      </c>
      <c r="BE346">
        <f ca="1">_xlfn.XLOOKUP($X346,Return_flow_table!$A$4:$A$25,Return_flow_table!G$4:G$25)</f>
        <v>100</v>
      </c>
      <c r="BF346">
        <f ca="1">_xlfn.XLOOKUP($X346,Return_flow_table!$A$4:$A$25,Return_flow_table!H$4:H$25)</f>
        <v>100</v>
      </c>
      <c r="BG346">
        <f ca="1">_xlfn.XLOOKUP($X346,Return_flow_table!$A$4:$A$25,Return_flow_table!I$4:I$25)</f>
        <v>100</v>
      </c>
      <c r="BH346">
        <f ca="1">_xlfn.XLOOKUP($X346,Return_flow_table!$A$4:$A$25,Return_flow_table!J$4:J$25)</f>
        <v>100</v>
      </c>
      <c r="BI346">
        <f ca="1">_xlfn.XLOOKUP($X346,Return_flow_table!$A$4:$A$25,Return_flow_table!K$4:K$25)</f>
        <v>100</v>
      </c>
      <c r="BJ346">
        <f ca="1">_xlfn.XLOOKUP($X346,Return_flow_table!$A$4:$A$25,Return_flow_table!L$4:L$25)</f>
        <v>100</v>
      </c>
      <c r="BK346" s="2">
        <f ca="1">_xlfn.XLOOKUP($X346,Return_flow_table!$A$4:$A$25,Return_flow_table!M$4:M$25)</f>
        <v>100</v>
      </c>
    </row>
    <row r="347" spans="1:63" x14ac:dyDescent="0.3">
      <c r="A347" t="s">
        <v>557</v>
      </c>
      <c r="B347" t="s">
        <v>181</v>
      </c>
      <c r="C347" t="s">
        <v>99</v>
      </c>
      <c r="D347">
        <v>23</v>
      </c>
      <c r="E347" t="s">
        <v>100</v>
      </c>
      <c r="F347" t="s">
        <v>100</v>
      </c>
      <c r="G347" t="s">
        <v>558</v>
      </c>
      <c r="H347" s="41" t="s">
        <v>106</v>
      </c>
      <c r="I347">
        <f>_xlfn.XLOOKUP(B347,Use_Code_Ranking!$A$4:$A$23,Use_Code_Ranking!$B$4:$B$23,9999)</f>
        <v>9</v>
      </c>
      <c r="J347">
        <f t="shared" ca="1" si="90"/>
        <v>9</v>
      </c>
      <c r="K347">
        <f t="shared" ca="1" si="91"/>
        <v>0</v>
      </c>
      <c r="L347">
        <f t="shared" ca="1" si="92"/>
        <v>0</v>
      </c>
      <c r="M347">
        <f t="shared" ca="1" si="93"/>
        <v>0</v>
      </c>
      <c r="N347" t="str">
        <f t="shared" ca="1" si="100"/>
        <v/>
      </c>
      <c r="O347" t="str">
        <f t="shared" ca="1" si="101"/>
        <v/>
      </c>
      <c r="P347" t="str">
        <f t="shared" si="94"/>
        <v/>
      </c>
      <c r="Q347" t="str">
        <f t="shared" si="95"/>
        <v/>
      </c>
      <c r="R347" t="str">
        <f t="shared" si="96"/>
        <v/>
      </c>
      <c r="S347" t="str">
        <f t="shared" si="97"/>
        <v/>
      </c>
      <c r="U347" s="2" t="str">
        <f ca="1">IF(ISBLANK($T347),IF(S347="Irrigation","Irrigation",IF(R347="Irrigation","Irrigation",IF(Q347="Domestic","Domestic",IF(P347="Stockwatering","Stockwatering",IF(N347="IRRIGATION_AND_MUNICIPAL","Irrigation and Municipal",IF(O347="IRRIGATION_AND_DOMESTIC","Irrigation and Domestic Municipality",_xlfn.XLOOKUP(J347,Use_Code_Ranking!$B$4:$B$23,Use_Code_Ranking!$A$4:$A$23))))))),$T347)</f>
        <v>Recreational</v>
      </c>
      <c r="W347" s="23" t="str">
        <f ca="1"/>
        <v>A019806</v>
      </c>
      <c r="X347" s="4" t="str">
        <f t="shared" ca="1" si="102"/>
        <v>Irrigation</v>
      </c>
      <c r="Y347" t="str">
        <f t="shared" ca="1" si="98"/>
        <v>N</v>
      </c>
      <c r="Z347" s="2" t="str">
        <f t="shared" ca="1" si="99"/>
        <v>N</v>
      </c>
      <c r="AA347">
        <f t="shared" ca="1" si="103"/>
        <v>0</v>
      </c>
      <c r="AB347">
        <f t="shared" ca="1" si="103"/>
        <v>0</v>
      </c>
      <c r="AC347">
        <f t="shared" ca="1" si="103"/>
        <v>20</v>
      </c>
      <c r="AD347">
        <f t="shared" ca="1" si="103"/>
        <v>20</v>
      </c>
      <c r="AE347">
        <f t="shared" ca="1" si="104"/>
        <v>10</v>
      </c>
      <c r="AF347">
        <f t="shared" ca="1" si="104"/>
        <v>10</v>
      </c>
      <c r="AG347">
        <f t="shared" ca="1" si="107"/>
        <v>0</v>
      </c>
      <c r="AH347">
        <f t="shared" ca="1" si="106"/>
        <v>0</v>
      </c>
      <c r="AI347">
        <f t="shared" ca="1" si="105"/>
        <v>0</v>
      </c>
      <c r="AJ347">
        <f t="shared" ca="1" si="105"/>
        <v>20</v>
      </c>
      <c r="AK347">
        <f t="shared" ca="1" si="105"/>
        <v>20</v>
      </c>
      <c r="AL347">
        <f t="shared" ca="1" si="89"/>
        <v>0</v>
      </c>
      <c r="AM347" s="4" t="s">
        <v>103</v>
      </c>
      <c r="AZ347">
        <f ca="1">_xlfn.XLOOKUP($X347,Return_flow_table!$A$4:$A$25,Return_flow_table!B$4:B$25)</f>
        <v>0</v>
      </c>
      <c r="BA347">
        <f ca="1">_xlfn.XLOOKUP($X347,Return_flow_table!$A$4:$A$25,Return_flow_table!C$4:C$25)</f>
        <v>0</v>
      </c>
      <c r="BB347">
        <f ca="1">_xlfn.XLOOKUP($X347,Return_flow_table!$A$4:$A$25,Return_flow_table!D$4:D$25)</f>
        <v>20</v>
      </c>
      <c r="BC347">
        <f ca="1">_xlfn.XLOOKUP($X347,Return_flow_table!$A$4:$A$25,Return_flow_table!E$4:E$25)</f>
        <v>20</v>
      </c>
      <c r="BD347">
        <f ca="1">_xlfn.XLOOKUP($X347,Return_flow_table!$A$4:$A$25,Return_flow_table!F$4:F$25)</f>
        <v>10</v>
      </c>
      <c r="BE347">
        <f ca="1">_xlfn.XLOOKUP($X347,Return_flow_table!$A$4:$A$25,Return_flow_table!G$4:G$25)</f>
        <v>10</v>
      </c>
      <c r="BF347">
        <f ca="1">_xlfn.XLOOKUP($X347,Return_flow_table!$A$4:$A$25,Return_flow_table!H$4:H$25)</f>
        <v>0</v>
      </c>
      <c r="BG347">
        <f ca="1">_xlfn.XLOOKUP($X347,Return_flow_table!$A$4:$A$25,Return_flow_table!I$4:I$25)</f>
        <v>0</v>
      </c>
      <c r="BH347">
        <f ca="1">_xlfn.XLOOKUP($X347,Return_flow_table!$A$4:$A$25,Return_flow_table!J$4:J$25)</f>
        <v>0</v>
      </c>
      <c r="BI347">
        <f ca="1">_xlfn.XLOOKUP($X347,Return_flow_table!$A$4:$A$25,Return_flow_table!K$4:K$25)</f>
        <v>20</v>
      </c>
      <c r="BJ347">
        <f ca="1">_xlfn.XLOOKUP($X347,Return_flow_table!$A$4:$A$25,Return_flow_table!L$4:L$25)</f>
        <v>20</v>
      </c>
      <c r="BK347" s="2">
        <f ca="1">_xlfn.XLOOKUP($X347,Return_flow_table!$A$4:$A$25,Return_flow_table!M$4:M$25)</f>
        <v>0</v>
      </c>
    </row>
    <row r="348" spans="1:63" x14ac:dyDescent="0.3">
      <c r="A348" t="s">
        <v>559</v>
      </c>
      <c r="B348" t="s">
        <v>110</v>
      </c>
      <c r="C348" t="s">
        <v>99</v>
      </c>
      <c r="D348">
        <v>43.4</v>
      </c>
      <c r="E348" t="s">
        <v>100</v>
      </c>
      <c r="F348" t="s">
        <v>100</v>
      </c>
      <c r="G348" t="s">
        <v>560</v>
      </c>
      <c r="H348" s="41" t="s">
        <v>102</v>
      </c>
      <c r="I348">
        <f>_xlfn.XLOOKUP(B348,Use_Code_Ranking!$A$4:$A$23,Use_Code_Ranking!$B$4:$B$23,9999)</f>
        <v>3</v>
      </c>
      <c r="J348">
        <f t="shared" ca="1" si="90"/>
        <v>1</v>
      </c>
      <c r="K348">
        <f t="shared" ca="1" si="91"/>
        <v>1</v>
      </c>
      <c r="L348">
        <f t="shared" ca="1" si="92"/>
        <v>0</v>
      </c>
      <c r="M348">
        <f t="shared" ca="1" si="93"/>
        <v>0</v>
      </c>
      <c r="N348" t="str">
        <f t="shared" ca="1" si="100"/>
        <v/>
      </c>
      <c r="O348" t="str">
        <f t="shared" ca="1" si="101"/>
        <v/>
      </c>
      <c r="P348" t="str">
        <f t="shared" si="94"/>
        <v/>
      </c>
      <c r="Q348" t="str">
        <f t="shared" si="95"/>
        <v/>
      </c>
      <c r="R348" t="str">
        <f t="shared" si="96"/>
        <v/>
      </c>
      <c r="S348" t="str">
        <f t="shared" si="97"/>
        <v/>
      </c>
      <c r="U348" s="2" t="str">
        <f ca="1">IF(ISBLANK($T348),IF(S348="Irrigation","Irrigation",IF(R348="Irrigation","Irrigation",IF(Q348="Domestic","Domestic",IF(P348="Stockwatering","Stockwatering",IF(N348="IRRIGATION_AND_MUNICIPAL","Irrigation and Municipal",IF(O348="IRRIGATION_AND_DOMESTIC","Irrigation and Domestic Municipality",_xlfn.XLOOKUP(J348,Use_Code_Ranking!$B$4:$B$23,Use_Code_Ranking!$A$4:$A$23))))))),$T348)</f>
        <v>Irrigation</v>
      </c>
      <c r="W348" s="23" t="str">
        <f ca="1"/>
        <v>A019891</v>
      </c>
      <c r="X348" s="4" t="str">
        <f t="shared" ca="1" si="102"/>
        <v>Stockwatering</v>
      </c>
      <c r="Y348" t="str">
        <f t="shared" ca="1" si="98"/>
        <v>N</v>
      </c>
      <c r="Z348" s="2" t="str">
        <f t="shared" ca="1" si="99"/>
        <v>N</v>
      </c>
      <c r="AA348">
        <f t="shared" ca="1" si="103"/>
        <v>0</v>
      </c>
      <c r="AB348">
        <f t="shared" ca="1" si="103"/>
        <v>0</v>
      </c>
      <c r="AC348">
        <f t="shared" ca="1" si="103"/>
        <v>0</v>
      </c>
      <c r="AD348">
        <f t="shared" ca="1" si="103"/>
        <v>0</v>
      </c>
      <c r="AE348">
        <f t="shared" ca="1" si="104"/>
        <v>0</v>
      </c>
      <c r="AF348">
        <f t="shared" ca="1" si="104"/>
        <v>0</v>
      </c>
      <c r="AG348">
        <f t="shared" ca="1" si="107"/>
        <v>0</v>
      </c>
      <c r="AH348">
        <f t="shared" ca="1" si="106"/>
        <v>0</v>
      </c>
      <c r="AI348">
        <f t="shared" ca="1" si="105"/>
        <v>0</v>
      </c>
      <c r="AJ348">
        <f t="shared" ca="1" si="105"/>
        <v>0</v>
      </c>
      <c r="AK348">
        <f t="shared" ca="1" si="105"/>
        <v>0</v>
      </c>
      <c r="AL348">
        <f t="shared" ca="1" si="89"/>
        <v>0</v>
      </c>
      <c r="AM348" s="4" t="s">
        <v>103</v>
      </c>
      <c r="AZ348">
        <f ca="1">_xlfn.XLOOKUP($X348,Return_flow_table!$A$4:$A$25,Return_flow_table!B$4:B$25)</f>
        <v>0</v>
      </c>
      <c r="BA348">
        <f ca="1">_xlfn.XLOOKUP($X348,Return_flow_table!$A$4:$A$25,Return_flow_table!C$4:C$25)</f>
        <v>0</v>
      </c>
      <c r="BB348">
        <f ca="1">_xlfn.XLOOKUP($X348,Return_flow_table!$A$4:$A$25,Return_flow_table!D$4:D$25)</f>
        <v>0</v>
      </c>
      <c r="BC348">
        <f ca="1">_xlfn.XLOOKUP($X348,Return_flow_table!$A$4:$A$25,Return_flow_table!E$4:E$25)</f>
        <v>0</v>
      </c>
      <c r="BD348">
        <f ca="1">_xlfn.XLOOKUP($X348,Return_flow_table!$A$4:$A$25,Return_flow_table!F$4:F$25)</f>
        <v>0</v>
      </c>
      <c r="BE348">
        <f ca="1">_xlfn.XLOOKUP($X348,Return_flow_table!$A$4:$A$25,Return_flow_table!G$4:G$25)</f>
        <v>0</v>
      </c>
      <c r="BF348">
        <f ca="1">_xlfn.XLOOKUP($X348,Return_flow_table!$A$4:$A$25,Return_flow_table!H$4:H$25)</f>
        <v>0</v>
      </c>
      <c r="BG348">
        <f ca="1">_xlfn.XLOOKUP($X348,Return_flow_table!$A$4:$A$25,Return_flow_table!I$4:I$25)</f>
        <v>0</v>
      </c>
      <c r="BH348">
        <f ca="1">_xlfn.XLOOKUP($X348,Return_flow_table!$A$4:$A$25,Return_flow_table!J$4:J$25)</f>
        <v>0</v>
      </c>
      <c r="BI348">
        <f ca="1">_xlfn.XLOOKUP($X348,Return_flow_table!$A$4:$A$25,Return_flow_table!K$4:K$25)</f>
        <v>0</v>
      </c>
      <c r="BJ348">
        <f ca="1">_xlfn.XLOOKUP($X348,Return_flow_table!$A$4:$A$25,Return_flow_table!L$4:L$25)</f>
        <v>0</v>
      </c>
      <c r="BK348" s="2">
        <f ca="1">_xlfn.XLOOKUP($X348,Return_flow_table!$A$4:$A$25,Return_flow_table!M$4:M$25)</f>
        <v>0</v>
      </c>
    </row>
    <row r="349" spans="1:63" x14ac:dyDescent="0.3">
      <c r="A349" t="s">
        <v>559</v>
      </c>
      <c r="B349" t="s">
        <v>154</v>
      </c>
      <c r="C349" t="s">
        <v>99</v>
      </c>
      <c r="D349">
        <v>43.4</v>
      </c>
      <c r="E349" t="s">
        <v>100</v>
      </c>
      <c r="F349" t="s">
        <v>100</v>
      </c>
      <c r="G349" t="s">
        <v>560</v>
      </c>
      <c r="H349" s="41" t="s">
        <v>102</v>
      </c>
      <c r="I349">
        <f>_xlfn.XLOOKUP(B349,Use_Code_Ranking!$A$4:$A$23,Use_Code_Ranking!$B$4:$B$23,9999)</f>
        <v>5</v>
      </c>
      <c r="J349">
        <f t="shared" ca="1" si="90"/>
        <v>1</v>
      </c>
      <c r="K349">
        <f t="shared" ca="1" si="91"/>
        <v>1</v>
      </c>
      <c r="L349">
        <f t="shared" ca="1" si="92"/>
        <v>0</v>
      </c>
      <c r="M349">
        <f t="shared" ca="1" si="93"/>
        <v>0</v>
      </c>
      <c r="N349" t="str">
        <f t="shared" ca="1" si="100"/>
        <v/>
      </c>
      <c r="O349" t="str">
        <f t="shared" ca="1" si="101"/>
        <v/>
      </c>
      <c r="P349" t="str">
        <f t="shared" si="94"/>
        <v/>
      </c>
      <c r="Q349" t="str">
        <f t="shared" si="95"/>
        <v/>
      </c>
      <c r="R349" t="str">
        <f t="shared" si="96"/>
        <v/>
      </c>
      <c r="S349" t="str">
        <f t="shared" si="97"/>
        <v/>
      </c>
      <c r="U349" s="2" t="str">
        <f ca="1">IF(ISBLANK($T349),IF(S349="Irrigation","Irrigation",IF(R349="Irrigation","Irrigation",IF(Q349="Domestic","Domestic",IF(P349="Stockwatering","Stockwatering",IF(N349="IRRIGATION_AND_MUNICIPAL","Irrigation and Municipal",IF(O349="IRRIGATION_AND_DOMESTIC","Irrigation and Domestic Municipality",_xlfn.XLOOKUP(J349,Use_Code_Ranking!$B$4:$B$23,Use_Code_Ranking!$A$4:$A$23))))))),$T349)</f>
        <v>Irrigation</v>
      </c>
      <c r="W349" s="23" t="str">
        <f ca="1"/>
        <v>A020015</v>
      </c>
      <c r="X349" s="4" t="str">
        <f t="shared" ca="1" si="102"/>
        <v>Stockwatering</v>
      </c>
      <c r="Y349" t="str">
        <f t="shared" ca="1" si="98"/>
        <v>N</v>
      </c>
      <c r="Z349" s="2" t="str">
        <f t="shared" ca="1" si="99"/>
        <v>N</v>
      </c>
      <c r="AA349">
        <f t="shared" ca="1" si="103"/>
        <v>0</v>
      </c>
      <c r="AB349">
        <f t="shared" ca="1" si="103"/>
        <v>0</v>
      </c>
      <c r="AC349">
        <f t="shared" ca="1" si="103"/>
        <v>0</v>
      </c>
      <c r="AD349">
        <f t="shared" ca="1" si="103"/>
        <v>0</v>
      </c>
      <c r="AE349">
        <f t="shared" ca="1" si="104"/>
        <v>0</v>
      </c>
      <c r="AF349">
        <f t="shared" ca="1" si="104"/>
        <v>0</v>
      </c>
      <c r="AG349">
        <f t="shared" ca="1" si="107"/>
        <v>0</v>
      </c>
      <c r="AH349">
        <f t="shared" ca="1" si="106"/>
        <v>0</v>
      </c>
      <c r="AI349">
        <f t="shared" ca="1" si="105"/>
        <v>0</v>
      </c>
      <c r="AJ349">
        <f t="shared" ca="1" si="105"/>
        <v>0</v>
      </c>
      <c r="AK349">
        <f t="shared" ca="1" si="105"/>
        <v>0</v>
      </c>
      <c r="AL349">
        <f t="shared" ca="1" si="89"/>
        <v>0</v>
      </c>
      <c r="AM349" s="4" t="s">
        <v>103</v>
      </c>
      <c r="AZ349">
        <f ca="1">_xlfn.XLOOKUP($X349,Return_flow_table!$A$4:$A$25,Return_flow_table!B$4:B$25)</f>
        <v>0</v>
      </c>
      <c r="BA349">
        <f ca="1">_xlfn.XLOOKUP($X349,Return_flow_table!$A$4:$A$25,Return_flow_table!C$4:C$25)</f>
        <v>0</v>
      </c>
      <c r="BB349">
        <f ca="1">_xlfn.XLOOKUP($X349,Return_flow_table!$A$4:$A$25,Return_flow_table!D$4:D$25)</f>
        <v>0</v>
      </c>
      <c r="BC349">
        <f ca="1">_xlfn.XLOOKUP($X349,Return_flow_table!$A$4:$A$25,Return_flow_table!E$4:E$25)</f>
        <v>0</v>
      </c>
      <c r="BD349">
        <f ca="1">_xlfn.XLOOKUP($X349,Return_flow_table!$A$4:$A$25,Return_flow_table!F$4:F$25)</f>
        <v>0</v>
      </c>
      <c r="BE349">
        <f ca="1">_xlfn.XLOOKUP($X349,Return_flow_table!$A$4:$A$25,Return_flow_table!G$4:G$25)</f>
        <v>0</v>
      </c>
      <c r="BF349">
        <f ca="1">_xlfn.XLOOKUP($X349,Return_flow_table!$A$4:$A$25,Return_flow_table!H$4:H$25)</f>
        <v>0</v>
      </c>
      <c r="BG349">
        <f ca="1">_xlfn.XLOOKUP($X349,Return_flow_table!$A$4:$A$25,Return_flow_table!I$4:I$25)</f>
        <v>0</v>
      </c>
      <c r="BH349">
        <f ca="1">_xlfn.XLOOKUP($X349,Return_flow_table!$A$4:$A$25,Return_flow_table!J$4:J$25)</f>
        <v>0</v>
      </c>
      <c r="BI349">
        <f ca="1">_xlfn.XLOOKUP($X349,Return_flow_table!$A$4:$A$25,Return_flow_table!K$4:K$25)</f>
        <v>0</v>
      </c>
      <c r="BJ349">
        <f ca="1">_xlfn.XLOOKUP($X349,Return_flow_table!$A$4:$A$25,Return_flow_table!L$4:L$25)</f>
        <v>0</v>
      </c>
      <c r="BK349" s="2">
        <f ca="1">_xlfn.XLOOKUP($X349,Return_flow_table!$A$4:$A$25,Return_flow_table!M$4:M$25)</f>
        <v>0</v>
      </c>
    </row>
    <row r="350" spans="1:63" x14ac:dyDescent="0.3">
      <c r="A350" t="s">
        <v>559</v>
      </c>
      <c r="B350" t="s">
        <v>98</v>
      </c>
      <c r="C350" t="s">
        <v>99</v>
      </c>
      <c r="D350">
        <v>43.4</v>
      </c>
      <c r="E350" t="s">
        <v>100</v>
      </c>
      <c r="F350" t="s">
        <v>100</v>
      </c>
      <c r="G350" t="s">
        <v>560</v>
      </c>
      <c r="H350" s="41" t="s">
        <v>102</v>
      </c>
      <c r="I350">
        <f>_xlfn.XLOOKUP(B350,Use_Code_Ranking!$A$4:$A$23,Use_Code_Ranking!$B$4:$B$23,9999)</f>
        <v>1</v>
      </c>
      <c r="J350">
        <f t="shared" ca="1" si="90"/>
        <v>1</v>
      </c>
      <c r="K350">
        <f t="shared" ca="1" si="91"/>
        <v>1</v>
      </c>
      <c r="L350">
        <f t="shared" ca="1" si="92"/>
        <v>0</v>
      </c>
      <c r="M350">
        <f t="shared" ca="1" si="93"/>
        <v>0</v>
      </c>
      <c r="N350" t="str">
        <f t="shared" ca="1" si="100"/>
        <v/>
      </c>
      <c r="O350" t="str">
        <f t="shared" ca="1" si="101"/>
        <v/>
      </c>
      <c r="P350" t="str">
        <f t="shared" si="94"/>
        <v/>
      </c>
      <c r="Q350" t="str">
        <f t="shared" si="95"/>
        <v/>
      </c>
      <c r="R350" t="str">
        <f t="shared" si="96"/>
        <v/>
      </c>
      <c r="S350" t="str">
        <f t="shared" si="97"/>
        <v/>
      </c>
      <c r="U350" s="2" t="str">
        <f ca="1">IF(ISBLANK($T350),IF(S350="Irrigation","Irrigation",IF(R350="Irrigation","Irrigation",IF(Q350="Domestic","Domestic",IF(P350="Stockwatering","Stockwatering",IF(N350="IRRIGATION_AND_MUNICIPAL","Irrigation and Municipal",IF(O350="IRRIGATION_AND_DOMESTIC","Irrigation and Domestic Municipality",_xlfn.XLOOKUP(J350,Use_Code_Ranking!$B$4:$B$23,Use_Code_Ranking!$A$4:$A$23))))))),$T350)</f>
        <v>Irrigation</v>
      </c>
      <c r="W350" s="23" t="str">
        <f ca="1"/>
        <v>A020071</v>
      </c>
      <c r="X350" s="4" t="str">
        <f t="shared" ca="1" si="102"/>
        <v>Irrigation</v>
      </c>
      <c r="Y350" t="str">
        <f t="shared" ca="1" si="98"/>
        <v>N</v>
      </c>
      <c r="Z350" s="2" t="str">
        <f t="shared" ca="1" si="99"/>
        <v>N</v>
      </c>
      <c r="AA350">
        <f t="shared" ca="1" si="103"/>
        <v>0</v>
      </c>
      <c r="AB350">
        <f t="shared" ca="1" si="103"/>
        <v>0</v>
      </c>
      <c r="AC350">
        <f t="shared" ca="1" si="103"/>
        <v>20</v>
      </c>
      <c r="AD350">
        <f t="shared" ca="1" si="103"/>
        <v>20</v>
      </c>
      <c r="AE350">
        <f t="shared" ca="1" si="104"/>
        <v>10</v>
      </c>
      <c r="AF350">
        <f t="shared" ca="1" si="104"/>
        <v>10</v>
      </c>
      <c r="AG350">
        <f t="shared" ca="1" si="107"/>
        <v>0</v>
      </c>
      <c r="AH350">
        <f t="shared" ca="1" si="106"/>
        <v>0</v>
      </c>
      <c r="AI350">
        <f t="shared" ca="1" si="105"/>
        <v>0</v>
      </c>
      <c r="AJ350">
        <f t="shared" ca="1" si="105"/>
        <v>20</v>
      </c>
      <c r="AK350">
        <f t="shared" ca="1" si="105"/>
        <v>20</v>
      </c>
      <c r="AL350">
        <f t="shared" ca="1" si="89"/>
        <v>0</v>
      </c>
      <c r="AM350" s="4" t="s">
        <v>103</v>
      </c>
      <c r="AZ350">
        <f ca="1">_xlfn.XLOOKUP($X350,Return_flow_table!$A$4:$A$25,Return_flow_table!B$4:B$25)</f>
        <v>0</v>
      </c>
      <c r="BA350">
        <f ca="1">_xlfn.XLOOKUP($X350,Return_flow_table!$A$4:$A$25,Return_flow_table!C$4:C$25)</f>
        <v>0</v>
      </c>
      <c r="BB350">
        <f ca="1">_xlfn.XLOOKUP($X350,Return_flow_table!$A$4:$A$25,Return_flow_table!D$4:D$25)</f>
        <v>20</v>
      </c>
      <c r="BC350">
        <f ca="1">_xlfn.XLOOKUP($X350,Return_flow_table!$A$4:$A$25,Return_flow_table!E$4:E$25)</f>
        <v>20</v>
      </c>
      <c r="BD350">
        <f ca="1">_xlfn.XLOOKUP($X350,Return_flow_table!$A$4:$A$25,Return_flow_table!F$4:F$25)</f>
        <v>10</v>
      </c>
      <c r="BE350">
        <f ca="1">_xlfn.XLOOKUP($X350,Return_flow_table!$A$4:$A$25,Return_flow_table!G$4:G$25)</f>
        <v>10</v>
      </c>
      <c r="BF350">
        <f ca="1">_xlfn.XLOOKUP($X350,Return_flow_table!$A$4:$A$25,Return_flow_table!H$4:H$25)</f>
        <v>0</v>
      </c>
      <c r="BG350">
        <f ca="1">_xlfn.XLOOKUP($X350,Return_flow_table!$A$4:$A$25,Return_flow_table!I$4:I$25)</f>
        <v>0</v>
      </c>
      <c r="BH350">
        <f ca="1">_xlfn.XLOOKUP($X350,Return_flow_table!$A$4:$A$25,Return_flow_table!J$4:J$25)</f>
        <v>0</v>
      </c>
      <c r="BI350">
        <f ca="1">_xlfn.XLOOKUP($X350,Return_flow_table!$A$4:$A$25,Return_flow_table!K$4:K$25)</f>
        <v>20</v>
      </c>
      <c r="BJ350">
        <f ca="1">_xlfn.XLOOKUP($X350,Return_flow_table!$A$4:$A$25,Return_flow_table!L$4:L$25)</f>
        <v>20</v>
      </c>
      <c r="BK350" s="2">
        <f ca="1">_xlfn.XLOOKUP($X350,Return_flow_table!$A$4:$A$25,Return_flow_table!M$4:M$25)</f>
        <v>0</v>
      </c>
    </row>
    <row r="351" spans="1:63" x14ac:dyDescent="0.3">
      <c r="A351" t="s">
        <v>561</v>
      </c>
      <c r="B351" t="s">
        <v>98</v>
      </c>
      <c r="C351" t="s">
        <v>99</v>
      </c>
      <c r="D351">
        <v>101.8</v>
      </c>
      <c r="E351" t="s">
        <v>100</v>
      </c>
      <c r="F351" t="s">
        <v>100</v>
      </c>
      <c r="G351" t="s">
        <v>513</v>
      </c>
      <c r="H351" s="41" t="s">
        <v>106</v>
      </c>
      <c r="I351">
        <f>_xlfn.XLOOKUP(B351,Use_Code_Ranking!$A$4:$A$23,Use_Code_Ranking!$B$4:$B$23,9999)</f>
        <v>1</v>
      </c>
      <c r="J351">
        <f t="shared" ca="1" si="90"/>
        <v>1</v>
      </c>
      <c r="K351">
        <f t="shared" ca="1" si="91"/>
        <v>1</v>
      </c>
      <c r="L351">
        <f t="shared" ca="1" si="92"/>
        <v>0</v>
      </c>
      <c r="M351">
        <f t="shared" ca="1" si="93"/>
        <v>0</v>
      </c>
      <c r="N351" t="str">
        <f t="shared" ca="1" si="100"/>
        <v/>
      </c>
      <c r="O351" t="str">
        <f t="shared" ca="1" si="101"/>
        <v/>
      </c>
      <c r="P351" t="str">
        <f t="shared" si="94"/>
        <v/>
      </c>
      <c r="Q351" t="str">
        <f t="shared" si="95"/>
        <v/>
      </c>
      <c r="R351" t="str">
        <f t="shared" si="96"/>
        <v/>
      </c>
      <c r="S351" t="str">
        <f t="shared" si="97"/>
        <v/>
      </c>
      <c r="U351" s="2" t="str">
        <f ca="1">IF(ISBLANK($T351),IF(S351="Irrigation","Irrigation",IF(R351="Irrigation","Irrigation",IF(Q351="Domestic","Domestic",IF(P351="Stockwatering","Stockwatering",IF(N351="IRRIGATION_AND_MUNICIPAL","Irrigation and Municipal",IF(O351="IRRIGATION_AND_DOMESTIC","Irrigation and Domestic Municipality",_xlfn.XLOOKUP(J351,Use_Code_Ranking!$B$4:$B$23,Use_Code_Ranking!$A$4:$A$23))))))),$T351)</f>
        <v>Irrigation</v>
      </c>
      <c r="W351" s="23" t="str">
        <f ca="1"/>
        <v>A020078</v>
      </c>
      <c r="X351" s="4" t="str">
        <f t="shared" ca="1" si="102"/>
        <v>Irrigation</v>
      </c>
      <c r="Y351" t="str">
        <f t="shared" ca="1" si="98"/>
        <v>N</v>
      </c>
      <c r="Z351" s="2" t="str">
        <f t="shared" ca="1" si="99"/>
        <v>N</v>
      </c>
      <c r="AA351">
        <f t="shared" ca="1" si="103"/>
        <v>0</v>
      </c>
      <c r="AB351">
        <f t="shared" ca="1" si="103"/>
        <v>0</v>
      </c>
      <c r="AC351">
        <f t="shared" ca="1" si="103"/>
        <v>20</v>
      </c>
      <c r="AD351">
        <f t="shared" ca="1" si="103"/>
        <v>20</v>
      </c>
      <c r="AE351">
        <f t="shared" ca="1" si="104"/>
        <v>10</v>
      </c>
      <c r="AF351">
        <f t="shared" ca="1" si="104"/>
        <v>10</v>
      </c>
      <c r="AG351">
        <f t="shared" ca="1" si="107"/>
        <v>0</v>
      </c>
      <c r="AH351">
        <f t="shared" ca="1" si="106"/>
        <v>0</v>
      </c>
      <c r="AI351">
        <f t="shared" ca="1" si="105"/>
        <v>0</v>
      </c>
      <c r="AJ351">
        <f t="shared" ca="1" si="105"/>
        <v>20</v>
      </c>
      <c r="AK351">
        <f t="shared" ca="1" si="105"/>
        <v>20</v>
      </c>
      <c r="AL351">
        <f t="shared" ca="1" si="89"/>
        <v>0</v>
      </c>
      <c r="AM351" s="4" t="s">
        <v>103</v>
      </c>
      <c r="AZ351">
        <f ca="1">_xlfn.XLOOKUP($X351,Return_flow_table!$A$4:$A$25,Return_flow_table!B$4:B$25)</f>
        <v>0</v>
      </c>
      <c r="BA351">
        <f ca="1">_xlfn.XLOOKUP($X351,Return_flow_table!$A$4:$A$25,Return_flow_table!C$4:C$25)</f>
        <v>0</v>
      </c>
      <c r="BB351">
        <f ca="1">_xlfn.XLOOKUP($X351,Return_flow_table!$A$4:$A$25,Return_flow_table!D$4:D$25)</f>
        <v>20</v>
      </c>
      <c r="BC351">
        <f ca="1">_xlfn.XLOOKUP($X351,Return_flow_table!$A$4:$A$25,Return_flow_table!E$4:E$25)</f>
        <v>20</v>
      </c>
      <c r="BD351">
        <f ca="1">_xlfn.XLOOKUP($X351,Return_flow_table!$A$4:$A$25,Return_flow_table!F$4:F$25)</f>
        <v>10</v>
      </c>
      <c r="BE351">
        <f ca="1">_xlfn.XLOOKUP($X351,Return_flow_table!$A$4:$A$25,Return_flow_table!G$4:G$25)</f>
        <v>10</v>
      </c>
      <c r="BF351">
        <f ca="1">_xlfn.XLOOKUP($X351,Return_flow_table!$A$4:$A$25,Return_flow_table!H$4:H$25)</f>
        <v>0</v>
      </c>
      <c r="BG351">
        <f ca="1">_xlfn.XLOOKUP($X351,Return_flow_table!$A$4:$A$25,Return_flow_table!I$4:I$25)</f>
        <v>0</v>
      </c>
      <c r="BH351">
        <f ca="1">_xlfn.XLOOKUP($X351,Return_flow_table!$A$4:$A$25,Return_flow_table!J$4:J$25)</f>
        <v>0</v>
      </c>
      <c r="BI351">
        <f ca="1">_xlfn.XLOOKUP($X351,Return_flow_table!$A$4:$A$25,Return_flow_table!K$4:K$25)</f>
        <v>20</v>
      </c>
      <c r="BJ351">
        <f ca="1">_xlfn.XLOOKUP($X351,Return_flow_table!$A$4:$A$25,Return_flow_table!L$4:L$25)</f>
        <v>20</v>
      </c>
      <c r="BK351" s="2">
        <f ca="1">_xlfn.XLOOKUP($X351,Return_flow_table!$A$4:$A$25,Return_flow_table!M$4:M$25)</f>
        <v>0</v>
      </c>
    </row>
    <row r="352" spans="1:63" x14ac:dyDescent="0.3">
      <c r="A352" t="s">
        <v>562</v>
      </c>
      <c r="B352" t="s">
        <v>181</v>
      </c>
      <c r="C352" t="s">
        <v>99</v>
      </c>
      <c r="D352">
        <v>15</v>
      </c>
      <c r="E352" t="s">
        <v>100</v>
      </c>
      <c r="F352" t="s">
        <v>100</v>
      </c>
      <c r="G352" t="s">
        <v>441</v>
      </c>
      <c r="H352" s="41" t="s">
        <v>102</v>
      </c>
      <c r="I352">
        <f>_xlfn.XLOOKUP(B352,Use_Code_Ranking!$A$4:$A$23,Use_Code_Ranking!$B$4:$B$23,9999)</f>
        <v>9</v>
      </c>
      <c r="J352">
        <f t="shared" ca="1" si="90"/>
        <v>1</v>
      </c>
      <c r="K352">
        <f t="shared" ca="1" si="91"/>
        <v>1</v>
      </c>
      <c r="L352">
        <f t="shared" ca="1" si="92"/>
        <v>0</v>
      </c>
      <c r="M352">
        <f t="shared" ca="1" si="93"/>
        <v>0</v>
      </c>
      <c r="N352" t="str">
        <f t="shared" ca="1" si="100"/>
        <v/>
      </c>
      <c r="O352" t="str">
        <f t="shared" ca="1" si="101"/>
        <v/>
      </c>
      <c r="P352" t="str">
        <f t="shared" si="94"/>
        <v/>
      </c>
      <c r="Q352" t="str">
        <f t="shared" si="95"/>
        <v/>
      </c>
      <c r="R352" t="str">
        <f t="shared" si="96"/>
        <v/>
      </c>
      <c r="S352" t="str">
        <f t="shared" si="97"/>
        <v/>
      </c>
      <c r="U352" s="2" t="str">
        <f ca="1">IF(ISBLANK($T352),IF(S352="Irrigation","Irrigation",IF(R352="Irrigation","Irrigation",IF(Q352="Domestic","Domestic",IF(P352="Stockwatering","Stockwatering",IF(N352="IRRIGATION_AND_MUNICIPAL","Irrigation and Municipal",IF(O352="IRRIGATION_AND_DOMESTIC","Irrigation and Domestic Municipality",_xlfn.XLOOKUP(J352,Use_Code_Ranking!$B$4:$B$23,Use_Code_Ranking!$A$4:$A$23))))))),$T352)</f>
        <v>Irrigation</v>
      </c>
      <c r="W352" s="23" t="str">
        <f ca="1"/>
        <v>A020100</v>
      </c>
      <c r="X352" s="4" t="str">
        <f t="shared" ca="1" si="102"/>
        <v>Stockwatering</v>
      </c>
      <c r="Y352" t="str">
        <f t="shared" ca="1" si="98"/>
        <v>N</v>
      </c>
      <c r="Z352" s="2" t="str">
        <f t="shared" ca="1" si="99"/>
        <v>N</v>
      </c>
      <c r="AA352">
        <f t="shared" ca="1" si="103"/>
        <v>0</v>
      </c>
      <c r="AB352">
        <f t="shared" ca="1" si="103"/>
        <v>0</v>
      </c>
      <c r="AC352">
        <f t="shared" ca="1" si="103"/>
        <v>0</v>
      </c>
      <c r="AD352">
        <f t="shared" ca="1" si="103"/>
        <v>0</v>
      </c>
      <c r="AE352">
        <f t="shared" ca="1" si="104"/>
        <v>0</v>
      </c>
      <c r="AF352">
        <f t="shared" ca="1" si="104"/>
        <v>0</v>
      </c>
      <c r="AG352">
        <f t="shared" ca="1" si="107"/>
        <v>0</v>
      </c>
      <c r="AH352">
        <f t="shared" ca="1" si="106"/>
        <v>0</v>
      </c>
      <c r="AI352">
        <f t="shared" ca="1" si="105"/>
        <v>0</v>
      </c>
      <c r="AJ352">
        <f t="shared" ca="1" si="105"/>
        <v>0</v>
      </c>
      <c r="AK352">
        <f t="shared" ca="1" si="105"/>
        <v>0</v>
      </c>
      <c r="AL352">
        <f t="shared" ca="1" si="89"/>
        <v>0</v>
      </c>
      <c r="AM352" s="4" t="s">
        <v>103</v>
      </c>
      <c r="AZ352">
        <f ca="1">_xlfn.XLOOKUP($X352,Return_flow_table!$A$4:$A$25,Return_flow_table!B$4:B$25)</f>
        <v>0</v>
      </c>
      <c r="BA352">
        <f ca="1">_xlfn.XLOOKUP($X352,Return_flow_table!$A$4:$A$25,Return_flow_table!C$4:C$25)</f>
        <v>0</v>
      </c>
      <c r="BB352">
        <f ca="1">_xlfn.XLOOKUP($X352,Return_flow_table!$A$4:$A$25,Return_flow_table!D$4:D$25)</f>
        <v>0</v>
      </c>
      <c r="BC352">
        <f ca="1">_xlfn.XLOOKUP($X352,Return_flow_table!$A$4:$A$25,Return_flow_table!E$4:E$25)</f>
        <v>0</v>
      </c>
      <c r="BD352">
        <f ca="1">_xlfn.XLOOKUP($X352,Return_flow_table!$A$4:$A$25,Return_flow_table!F$4:F$25)</f>
        <v>0</v>
      </c>
      <c r="BE352">
        <f ca="1">_xlfn.XLOOKUP($X352,Return_flow_table!$A$4:$A$25,Return_flow_table!G$4:G$25)</f>
        <v>0</v>
      </c>
      <c r="BF352">
        <f ca="1">_xlfn.XLOOKUP($X352,Return_flow_table!$A$4:$A$25,Return_flow_table!H$4:H$25)</f>
        <v>0</v>
      </c>
      <c r="BG352">
        <f ca="1">_xlfn.XLOOKUP($X352,Return_flow_table!$A$4:$A$25,Return_flow_table!I$4:I$25)</f>
        <v>0</v>
      </c>
      <c r="BH352">
        <f ca="1">_xlfn.XLOOKUP($X352,Return_flow_table!$A$4:$A$25,Return_flow_table!J$4:J$25)</f>
        <v>0</v>
      </c>
      <c r="BI352">
        <f ca="1">_xlfn.XLOOKUP($X352,Return_flow_table!$A$4:$A$25,Return_flow_table!K$4:K$25)</f>
        <v>0</v>
      </c>
      <c r="BJ352">
        <f ca="1">_xlfn.XLOOKUP($X352,Return_flow_table!$A$4:$A$25,Return_flow_table!L$4:L$25)</f>
        <v>0</v>
      </c>
      <c r="BK352" s="2">
        <f ca="1">_xlfn.XLOOKUP($X352,Return_flow_table!$A$4:$A$25,Return_flow_table!M$4:M$25)</f>
        <v>0</v>
      </c>
    </row>
    <row r="353" spans="1:63" x14ac:dyDescent="0.3">
      <c r="A353" t="s">
        <v>562</v>
      </c>
      <c r="B353" t="s">
        <v>98</v>
      </c>
      <c r="C353" t="s">
        <v>99</v>
      </c>
      <c r="D353">
        <v>15</v>
      </c>
      <c r="E353" t="s">
        <v>100</v>
      </c>
      <c r="F353" t="s">
        <v>100</v>
      </c>
      <c r="G353" t="s">
        <v>441</v>
      </c>
      <c r="H353" s="41" t="s">
        <v>102</v>
      </c>
      <c r="I353">
        <f>_xlfn.XLOOKUP(B353,Use_Code_Ranking!$A$4:$A$23,Use_Code_Ranking!$B$4:$B$23,9999)</f>
        <v>1</v>
      </c>
      <c r="J353">
        <f t="shared" ca="1" si="90"/>
        <v>1</v>
      </c>
      <c r="K353">
        <f t="shared" ca="1" si="91"/>
        <v>1</v>
      </c>
      <c r="L353">
        <f t="shared" ca="1" si="92"/>
        <v>0</v>
      </c>
      <c r="M353">
        <f t="shared" ca="1" si="93"/>
        <v>0</v>
      </c>
      <c r="N353" t="str">
        <f t="shared" ca="1" si="100"/>
        <v/>
      </c>
      <c r="O353" t="str">
        <f t="shared" ca="1" si="101"/>
        <v/>
      </c>
      <c r="P353" t="str">
        <f t="shared" si="94"/>
        <v/>
      </c>
      <c r="Q353" t="str">
        <f t="shared" si="95"/>
        <v/>
      </c>
      <c r="R353" t="str">
        <f t="shared" si="96"/>
        <v/>
      </c>
      <c r="S353" t="str">
        <f t="shared" si="97"/>
        <v/>
      </c>
      <c r="U353" s="2" t="str">
        <f ca="1">IF(ISBLANK($T353),IF(S353="Irrigation","Irrigation",IF(R353="Irrigation","Irrigation",IF(Q353="Domestic","Domestic",IF(P353="Stockwatering","Stockwatering",IF(N353="IRRIGATION_AND_MUNICIPAL","Irrigation and Municipal",IF(O353="IRRIGATION_AND_DOMESTIC","Irrigation and Domestic Municipality",_xlfn.XLOOKUP(J353,Use_Code_Ranking!$B$4:$B$23,Use_Code_Ranking!$A$4:$A$23))))))),$T353)</f>
        <v>Irrigation</v>
      </c>
      <c r="W353" s="23" t="str">
        <f ca="1"/>
        <v>A020114</v>
      </c>
      <c r="X353" s="4" t="str">
        <f t="shared" ca="1" si="102"/>
        <v>Stockwatering</v>
      </c>
      <c r="Y353" t="str">
        <f t="shared" ca="1" si="98"/>
        <v>N</v>
      </c>
      <c r="Z353" s="2" t="str">
        <f t="shared" ca="1" si="99"/>
        <v>N</v>
      </c>
      <c r="AA353">
        <f t="shared" ca="1" si="103"/>
        <v>0</v>
      </c>
      <c r="AB353">
        <f t="shared" ca="1" si="103"/>
        <v>0</v>
      </c>
      <c r="AC353">
        <f t="shared" ca="1" si="103"/>
        <v>0</v>
      </c>
      <c r="AD353">
        <f t="shared" ca="1" si="103"/>
        <v>0</v>
      </c>
      <c r="AE353">
        <f t="shared" ca="1" si="104"/>
        <v>0</v>
      </c>
      <c r="AF353">
        <f t="shared" ca="1" si="104"/>
        <v>0</v>
      </c>
      <c r="AG353">
        <f t="shared" ca="1" si="107"/>
        <v>0</v>
      </c>
      <c r="AH353">
        <f t="shared" ca="1" si="106"/>
        <v>0</v>
      </c>
      <c r="AI353">
        <f t="shared" ca="1" si="105"/>
        <v>0</v>
      </c>
      <c r="AJ353">
        <f t="shared" ca="1" si="105"/>
        <v>0</v>
      </c>
      <c r="AK353">
        <f t="shared" ca="1" si="105"/>
        <v>0</v>
      </c>
      <c r="AL353">
        <f t="shared" ca="1" si="89"/>
        <v>0</v>
      </c>
      <c r="AM353" s="4" t="s">
        <v>103</v>
      </c>
      <c r="AZ353">
        <f ca="1">_xlfn.XLOOKUP($X353,Return_flow_table!$A$4:$A$25,Return_flow_table!B$4:B$25)</f>
        <v>0</v>
      </c>
      <c r="BA353">
        <f ca="1">_xlfn.XLOOKUP($X353,Return_flow_table!$A$4:$A$25,Return_flow_table!C$4:C$25)</f>
        <v>0</v>
      </c>
      <c r="BB353">
        <f ca="1">_xlfn.XLOOKUP($X353,Return_flow_table!$A$4:$A$25,Return_flow_table!D$4:D$25)</f>
        <v>0</v>
      </c>
      <c r="BC353">
        <f ca="1">_xlfn.XLOOKUP($X353,Return_flow_table!$A$4:$A$25,Return_flow_table!E$4:E$25)</f>
        <v>0</v>
      </c>
      <c r="BD353">
        <f ca="1">_xlfn.XLOOKUP($X353,Return_flow_table!$A$4:$A$25,Return_flow_table!F$4:F$25)</f>
        <v>0</v>
      </c>
      <c r="BE353">
        <f ca="1">_xlfn.XLOOKUP($X353,Return_flow_table!$A$4:$A$25,Return_flow_table!G$4:G$25)</f>
        <v>0</v>
      </c>
      <c r="BF353">
        <f ca="1">_xlfn.XLOOKUP($X353,Return_flow_table!$A$4:$A$25,Return_flow_table!H$4:H$25)</f>
        <v>0</v>
      </c>
      <c r="BG353">
        <f ca="1">_xlfn.XLOOKUP($X353,Return_flow_table!$A$4:$A$25,Return_flow_table!I$4:I$25)</f>
        <v>0</v>
      </c>
      <c r="BH353">
        <f ca="1">_xlfn.XLOOKUP($X353,Return_flow_table!$A$4:$A$25,Return_flow_table!J$4:J$25)</f>
        <v>0</v>
      </c>
      <c r="BI353">
        <f ca="1">_xlfn.XLOOKUP($X353,Return_flow_table!$A$4:$A$25,Return_flow_table!K$4:K$25)</f>
        <v>0</v>
      </c>
      <c r="BJ353">
        <f ca="1">_xlfn.XLOOKUP($X353,Return_flow_table!$A$4:$A$25,Return_flow_table!L$4:L$25)</f>
        <v>0</v>
      </c>
      <c r="BK353" s="2">
        <f ca="1">_xlfn.XLOOKUP($X353,Return_flow_table!$A$4:$A$25,Return_flow_table!M$4:M$25)</f>
        <v>0</v>
      </c>
    </row>
    <row r="354" spans="1:63" x14ac:dyDescent="0.3">
      <c r="A354" t="s">
        <v>563</v>
      </c>
      <c r="B354" t="s">
        <v>98</v>
      </c>
      <c r="C354" t="s">
        <v>99</v>
      </c>
      <c r="D354">
        <v>844</v>
      </c>
      <c r="E354" t="s">
        <v>100</v>
      </c>
      <c r="F354" t="s">
        <v>100</v>
      </c>
      <c r="G354" t="s">
        <v>564</v>
      </c>
      <c r="H354" s="41" t="s">
        <v>124</v>
      </c>
      <c r="I354">
        <f>_xlfn.XLOOKUP(B354,Use_Code_Ranking!$A$4:$A$23,Use_Code_Ranking!$B$4:$B$23,9999)</f>
        <v>1</v>
      </c>
      <c r="J354">
        <f t="shared" ca="1" si="90"/>
        <v>1</v>
      </c>
      <c r="K354">
        <f t="shared" ca="1" si="91"/>
        <v>1</v>
      </c>
      <c r="L354">
        <f t="shared" ca="1" si="92"/>
        <v>0</v>
      </c>
      <c r="M354">
        <f t="shared" ca="1" si="93"/>
        <v>0</v>
      </c>
      <c r="N354" t="str">
        <f t="shared" ca="1" si="100"/>
        <v/>
      </c>
      <c r="O354" t="str">
        <f t="shared" ca="1" si="101"/>
        <v/>
      </c>
      <c r="P354" t="str">
        <f t="shared" si="94"/>
        <v/>
      </c>
      <c r="Q354" t="str">
        <f t="shared" si="95"/>
        <v/>
      </c>
      <c r="R354" t="str">
        <f t="shared" si="96"/>
        <v/>
      </c>
      <c r="S354" t="str">
        <f t="shared" si="97"/>
        <v/>
      </c>
      <c r="U354" s="2" t="str">
        <f ca="1">IF(ISBLANK($T354),IF(S354="Irrigation","Irrigation",IF(R354="Irrigation","Irrigation",IF(Q354="Domestic","Domestic",IF(P354="Stockwatering","Stockwatering",IF(N354="IRRIGATION_AND_MUNICIPAL","Irrigation and Municipal",IF(O354="IRRIGATION_AND_DOMESTIC","Irrigation and Domestic Municipality",_xlfn.XLOOKUP(J354,Use_Code_Ranking!$B$4:$B$23,Use_Code_Ranking!$A$4:$A$23))))))),$T354)</f>
        <v>Irrigation</v>
      </c>
      <c r="W354" s="23" t="str">
        <f ca="1"/>
        <v>A020127</v>
      </c>
      <c r="X354" s="4" t="str">
        <f t="shared" ca="1" si="102"/>
        <v>Stockwatering</v>
      </c>
      <c r="Y354" t="str">
        <f t="shared" ca="1" si="98"/>
        <v>N</v>
      </c>
      <c r="Z354" s="2" t="str">
        <f t="shared" ca="1" si="99"/>
        <v>N</v>
      </c>
      <c r="AA354">
        <f t="shared" ca="1" si="103"/>
        <v>0</v>
      </c>
      <c r="AB354">
        <f t="shared" ca="1" si="103"/>
        <v>0</v>
      </c>
      <c r="AC354">
        <f t="shared" ca="1" si="103"/>
        <v>0</v>
      </c>
      <c r="AD354">
        <f t="shared" ca="1" si="103"/>
        <v>0</v>
      </c>
      <c r="AE354">
        <f t="shared" ca="1" si="104"/>
        <v>0</v>
      </c>
      <c r="AF354">
        <f t="shared" ca="1" si="104"/>
        <v>0</v>
      </c>
      <c r="AG354">
        <f t="shared" ca="1" si="107"/>
        <v>0</v>
      </c>
      <c r="AH354">
        <f t="shared" ca="1" si="106"/>
        <v>0</v>
      </c>
      <c r="AI354">
        <f t="shared" ca="1" si="105"/>
        <v>0</v>
      </c>
      <c r="AJ354">
        <f t="shared" ca="1" si="105"/>
        <v>0</v>
      </c>
      <c r="AK354">
        <f t="shared" ca="1" si="105"/>
        <v>0</v>
      </c>
      <c r="AL354">
        <f t="shared" ca="1" si="89"/>
        <v>0</v>
      </c>
      <c r="AM354" s="4" t="s">
        <v>103</v>
      </c>
      <c r="AZ354">
        <f ca="1">_xlfn.XLOOKUP($X354,Return_flow_table!$A$4:$A$25,Return_flow_table!B$4:B$25)</f>
        <v>0</v>
      </c>
      <c r="BA354">
        <f ca="1">_xlfn.XLOOKUP($X354,Return_flow_table!$A$4:$A$25,Return_flow_table!C$4:C$25)</f>
        <v>0</v>
      </c>
      <c r="BB354">
        <f ca="1">_xlfn.XLOOKUP($X354,Return_flow_table!$A$4:$A$25,Return_flow_table!D$4:D$25)</f>
        <v>0</v>
      </c>
      <c r="BC354">
        <f ca="1">_xlfn.XLOOKUP($X354,Return_flow_table!$A$4:$A$25,Return_flow_table!E$4:E$25)</f>
        <v>0</v>
      </c>
      <c r="BD354">
        <f ca="1">_xlfn.XLOOKUP($X354,Return_flow_table!$A$4:$A$25,Return_flow_table!F$4:F$25)</f>
        <v>0</v>
      </c>
      <c r="BE354">
        <f ca="1">_xlfn.XLOOKUP($X354,Return_flow_table!$A$4:$A$25,Return_flow_table!G$4:G$25)</f>
        <v>0</v>
      </c>
      <c r="BF354">
        <f ca="1">_xlfn.XLOOKUP($X354,Return_flow_table!$A$4:$A$25,Return_flow_table!H$4:H$25)</f>
        <v>0</v>
      </c>
      <c r="BG354">
        <f ca="1">_xlfn.XLOOKUP($X354,Return_flow_table!$A$4:$A$25,Return_flow_table!I$4:I$25)</f>
        <v>0</v>
      </c>
      <c r="BH354">
        <f ca="1">_xlfn.XLOOKUP($X354,Return_flow_table!$A$4:$A$25,Return_flow_table!J$4:J$25)</f>
        <v>0</v>
      </c>
      <c r="BI354">
        <f ca="1">_xlfn.XLOOKUP($X354,Return_flow_table!$A$4:$A$25,Return_flow_table!K$4:K$25)</f>
        <v>0</v>
      </c>
      <c r="BJ354">
        <f ca="1">_xlfn.XLOOKUP($X354,Return_flow_table!$A$4:$A$25,Return_flow_table!L$4:L$25)</f>
        <v>0</v>
      </c>
      <c r="BK354" s="2">
        <f ca="1">_xlfn.XLOOKUP($X354,Return_flow_table!$A$4:$A$25,Return_flow_table!M$4:M$25)</f>
        <v>0</v>
      </c>
    </row>
    <row r="355" spans="1:63" x14ac:dyDescent="0.3">
      <c r="A355" t="s">
        <v>563</v>
      </c>
      <c r="B355" t="s">
        <v>154</v>
      </c>
      <c r="C355" t="s">
        <v>99</v>
      </c>
      <c r="D355">
        <v>844</v>
      </c>
      <c r="E355" t="s">
        <v>100</v>
      </c>
      <c r="F355" t="s">
        <v>100</v>
      </c>
      <c r="G355" t="s">
        <v>564</v>
      </c>
      <c r="H355" s="41" t="s">
        <v>124</v>
      </c>
      <c r="I355">
        <f>_xlfn.XLOOKUP(B355,Use_Code_Ranking!$A$4:$A$23,Use_Code_Ranking!$B$4:$B$23,9999)</f>
        <v>5</v>
      </c>
      <c r="J355">
        <f t="shared" ca="1" si="90"/>
        <v>1</v>
      </c>
      <c r="K355">
        <f t="shared" ca="1" si="91"/>
        <v>1</v>
      </c>
      <c r="L355">
        <f t="shared" ca="1" si="92"/>
        <v>0</v>
      </c>
      <c r="M355">
        <f t="shared" ca="1" si="93"/>
        <v>0</v>
      </c>
      <c r="N355" t="str">
        <f t="shared" ca="1" si="100"/>
        <v/>
      </c>
      <c r="O355" t="str">
        <f t="shared" ca="1" si="101"/>
        <v/>
      </c>
      <c r="P355" t="str">
        <f t="shared" si="94"/>
        <v/>
      </c>
      <c r="Q355" t="str">
        <f t="shared" si="95"/>
        <v/>
      </c>
      <c r="R355" t="str">
        <f t="shared" si="96"/>
        <v/>
      </c>
      <c r="S355" t="str">
        <f t="shared" si="97"/>
        <v/>
      </c>
      <c r="U355" s="2" t="str">
        <f ca="1">IF(ISBLANK($T355),IF(S355="Irrigation","Irrigation",IF(R355="Irrigation","Irrigation",IF(Q355="Domestic","Domestic",IF(P355="Stockwatering","Stockwatering",IF(N355="IRRIGATION_AND_MUNICIPAL","Irrigation and Municipal",IF(O355="IRRIGATION_AND_DOMESTIC","Irrigation and Domestic Municipality",_xlfn.XLOOKUP(J355,Use_Code_Ranking!$B$4:$B$23,Use_Code_Ranking!$A$4:$A$23))))))),$T355)</f>
        <v>Irrigation</v>
      </c>
      <c r="W355" s="23" t="str">
        <f ca="1"/>
        <v>A020129</v>
      </c>
      <c r="X355" s="4" t="str">
        <f t="shared" ca="1" si="102"/>
        <v>Irrigation</v>
      </c>
      <c r="Y355" t="str">
        <f t="shared" ca="1" si="98"/>
        <v>N</v>
      </c>
      <c r="Z355" s="2" t="str">
        <f t="shared" ca="1" si="99"/>
        <v>N</v>
      </c>
      <c r="AA355">
        <f t="shared" ca="1" si="103"/>
        <v>0</v>
      </c>
      <c r="AB355">
        <f t="shared" ca="1" si="103"/>
        <v>0</v>
      </c>
      <c r="AC355">
        <f t="shared" ca="1" si="103"/>
        <v>20</v>
      </c>
      <c r="AD355">
        <f t="shared" ca="1" si="103"/>
        <v>20</v>
      </c>
      <c r="AE355">
        <f t="shared" ca="1" si="104"/>
        <v>10</v>
      </c>
      <c r="AF355">
        <f t="shared" ca="1" si="104"/>
        <v>10</v>
      </c>
      <c r="AG355">
        <f t="shared" ca="1" si="107"/>
        <v>0</v>
      </c>
      <c r="AH355">
        <f t="shared" ca="1" si="106"/>
        <v>0</v>
      </c>
      <c r="AI355">
        <f t="shared" ca="1" si="105"/>
        <v>0</v>
      </c>
      <c r="AJ355">
        <f t="shared" ca="1" si="105"/>
        <v>20</v>
      </c>
      <c r="AK355">
        <f t="shared" ca="1" si="105"/>
        <v>20</v>
      </c>
      <c r="AL355">
        <f t="shared" ca="1" si="89"/>
        <v>0</v>
      </c>
      <c r="AM355" s="4" t="s">
        <v>103</v>
      </c>
      <c r="AZ355">
        <f ca="1">_xlfn.XLOOKUP($X355,Return_flow_table!$A$4:$A$25,Return_flow_table!B$4:B$25)</f>
        <v>0</v>
      </c>
      <c r="BA355">
        <f ca="1">_xlfn.XLOOKUP($X355,Return_flow_table!$A$4:$A$25,Return_flow_table!C$4:C$25)</f>
        <v>0</v>
      </c>
      <c r="BB355">
        <f ca="1">_xlfn.XLOOKUP($X355,Return_flow_table!$A$4:$A$25,Return_flow_table!D$4:D$25)</f>
        <v>20</v>
      </c>
      <c r="BC355">
        <f ca="1">_xlfn.XLOOKUP($X355,Return_flow_table!$A$4:$A$25,Return_flow_table!E$4:E$25)</f>
        <v>20</v>
      </c>
      <c r="BD355">
        <f ca="1">_xlfn.XLOOKUP($X355,Return_flow_table!$A$4:$A$25,Return_flow_table!F$4:F$25)</f>
        <v>10</v>
      </c>
      <c r="BE355">
        <f ca="1">_xlfn.XLOOKUP($X355,Return_flow_table!$A$4:$A$25,Return_flow_table!G$4:G$25)</f>
        <v>10</v>
      </c>
      <c r="BF355">
        <f ca="1">_xlfn.XLOOKUP($X355,Return_flow_table!$A$4:$A$25,Return_flow_table!H$4:H$25)</f>
        <v>0</v>
      </c>
      <c r="BG355">
        <f ca="1">_xlfn.XLOOKUP($X355,Return_flow_table!$A$4:$A$25,Return_flow_table!I$4:I$25)</f>
        <v>0</v>
      </c>
      <c r="BH355">
        <f ca="1">_xlfn.XLOOKUP($X355,Return_flow_table!$A$4:$A$25,Return_flow_table!J$4:J$25)</f>
        <v>0</v>
      </c>
      <c r="BI355">
        <f ca="1">_xlfn.XLOOKUP($X355,Return_flow_table!$A$4:$A$25,Return_flow_table!K$4:K$25)</f>
        <v>20</v>
      </c>
      <c r="BJ355">
        <f ca="1">_xlfn.XLOOKUP($X355,Return_flow_table!$A$4:$A$25,Return_flow_table!L$4:L$25)</f>
        <v>20</v>
      </c>
      <c r="BK355" s="2">
        <f ca="1">_xlfn.XLOOKUP($X355,Return_flow_table!$A$4:$A$25,Return_flow_table!M$4:M$25)</f>
        <v>0</v>
      </c>
    </row>
    <row r="356" spans="1:63" x14ac:dyDescent="0.3">
      <c r="A356" t="s">
        <v>565</v>
      </c>
      <c r="B356" t="s">
        <v>98</v>
      </c>
      <c r="C356" t="s">
        <v>99</v>
      </c>
      <c r="D356">
        <v>194.4</v>
      </c>
      <c r="E356" t="s">
        <v>100</v>
      </c>
      <c r="F356" t="s">
        <v>100</v>
      </c>
      <c r="G356" t="s">
        <v>268</v>
      </c>
      <c r="H356" s="41" t="s">
        <v>178</v>
      </c>
      <c r="I356">
        <f>_xlfn.XLOOKUP(B356,Use_Code_Ranking!$A$4:$A$23,Use_Code_Ranking!$B$4:$B$23,9999)</f>
        <v>1</v>
      </c>
      <c r="J356">
        <f t="shared" ca="1" si="90"/>
        <v>1</v>
      </c>
      <c r="K356">
        <f t="shared" ca="1" si="91"/>
        <v>1</v>
      </c>
      <c r="L356">
        <f t="shared" ca="1" si="92"/>
        <v>0</v>
      </c>
      <c r="M356">
        <f t="shared" ca="1" si="93"/>
        <v>0</v>
      </c>
      <c r="N356" t="str">
        <f t="shared" ca="1" si="100"/>
        <v/>
      </c>
      <c r="O356" t="str">
        <f t="shared" ca="1" si="101"/>
        <v/>
      </c>
      <c r="P356" t="str">
        <f t="shared" si="94"/>
        <v/>
      </c>
      <c r="Q356" t="str">
        <f t="shared" si="95"/>
        <v/>
      </c>
      <c r="R356" t="str">
        <f t="shared" si="96"/>
        <v/>
      </c>
      <c r="S356" t="str">
        <f t="shared" si="97"/>
        <v/>
      </c>
      <c r="U356" s="2" t="str">
        <f ca="1">IF(ISBLANK($T356),IF(S356="Irrigation","Irrigation",IF(R356="Irrigation","Irrigation",IF(Q356="Domestic","Domestic",IF(P356="Stockwatering","Stockwatering",IF(N356="IRRIGATION_AND_MUNICIPAL","Irrigation and Municipal",IF(O356="IRRIGATION_AND_DOMESTIC","Irrigation and Domestic Municipality",_xlfn.XLOOKUP(J356,Use_Code_Ranking!$B$4:$B$23,Use_Code_Ranking!$A$4:$A$23))))))),$T356)</f>
        <v>Irrigation</v>
      </c>
      <c r="W356" s="23" t="str">
        <f ca="1"/>
        <v>A020134</v>
      </c>
      <c r="X356" s="4" t="str">
        <f t="shared" ca="1" si="102"/>
        <v>Domestic</v>
      </c>
      <c r="Y356" t="str">
        <f t="shared" ca="1" si="98"/>
        <v>N</v>
      </c>
      <c r="Z356" s="2" t="str">
        <f t="shared" ca="1" si="99"/>
        <v>N</v>
      </c>
      <c r="AA356">
        <f t="shared" ca="1" si="103"/>
        <v>0</v>
      </c>
      <c r="AB356">
        <f t="shared" ca="1" si="103"/>
        <v>0</v>
      </c>
      <c r="AC356">
        <f t="shared" ca="1" si="103"/>
        <v>0</v>
      </c>
      <c r="AD356">
        <f t="shared" ca="1" si="103"/>
        <v>0</v>
      </c>
      <c r="AE356">
        <f t="shared" ca="1" si="104"/>
        <v>0</v>
      </c>
      <c r="AF356">
        <f t="shared" ca="1" si="104"/>
        <v>0</v>
      </c>
      <c r="AG356">
        <f t="shared" ca="1" si="107"/>
        <v>0</v>
      </c>
      <c r="AH356">
        <f t="shared" ca="1" si="106"/>
        <v>0</v>
      </c>
      <c r="AI356">
        <f t="shared" ca="1" si="105"/>
        <v>0</v>
      </c>
      <c r="AJ356">
        <f t="shared" ca="1" si="105"/>
        <v>0</v>
      </c>
      <c r="AK356">
        <f t="shared" ca="1" si="105"/>
        <v>0</v>
      </c>
      <c r="AL356">
        <f t="shared" ca="1" si="89"/>
        <v>0</v>
      </c>
      <c r="AM356" s="4" t="s">
        <v>103</v>
      </c>
      <c r="AZ356">
        <f ca="1">_xlfn.XLOOKUP($X356,Return_flow_table!$A$4:$A$25,Return_flow_table!B$4:B$25)</f>
        <v>0</v>
      </c>
      <c r="BA356">
        <f ca="1">_xlfn.XLOOKUP($X356,Return_flow_table!$A$4:$A$25,Return_flow_table!C$4:C$25)</f>
        <v>0</v>
      </c>
      <c r="BB356">
        <f ca="1">_xlfn.XLOOKUP($X356,Return_flow_table!$A$4:$A$25,Return_flow_table!D$4:D$25)</f>
        <v>0</v>
      </c>
      <c r="BC356">
        <f ca="1">_xlfn.XLOOKUP($X356,Return_flow_table!$A$4:$A$25,Return_flow_table!E$4:E$25)</f>
        <v>0</v>
      </c>
      <c r="BD356">
        <f ca="1">_xlfn.XLOOKUP($X356,Return_flow_table!$A$4:$A$25,Return_flow_table!F$4:F$25)</f>
        <v>0</v>
      </c>
      <c r="BE356">
        <f ca="1">_xlfn.XLOOKUP($X356,Return_flow_table!$A$4:$A$25,Return_flow_table!G$4:G$25)</f>
        <v>0</v>
      </c>
      <c r="BF356">
        <f ca="1">_xlfn.XLOOKUP($X356,Return_flow_table!$A$4:$A$25,Return_flow_table!H$4:H$25)</f>
        <v>0</v>
      </c>
      <c r="BG356">
        <f ca="1">_xlfn.XLOOKUP($X356,Return_flow_table!$A$4:$A$25,Return_flow_table!I$4:I$25)</f>
        <v>0</v>
      </c>
      <c r="BH356">
        <f ca="1">_xlfn.XLOOKUP($X356,Return_flow_table!$A$4:$A$25,Return_flow_table!J$4:J$25)</f>
        <v>0</v>
      </c>
      <c r="BI356">
        <f ca="1">_xlfn.XLOOKUP($X356,Return_flow_table!$A$4:$A$25,Return_flow_table!K$4:K$25)</f>
        <v>0</v>
      </c>
      <c r="BJ356">
        <f ca="1">_xlfn.XLOOKUP($X356,Return_flow_table!$A$4:$A$25,Return_flow_table!L$4:L$25)</f>
        <v>0</v>
      </c>
      <c r="BK356" s="2">
        <f ca="1">_xlfn.XLOOKUP($X356,Return_flow_table!$A$4:$A$25,Return_flow_table!M$4:M$25)</f>
        <v>0</v>
      </c>
    </row>
    <row r="357" spans="1:63" x14ac:dyDescent="0.3">
      <c r="A357" t="s">
        <v>566</v>
      </c>
      <c r="B357" t="s">
        <v>98</v>
      </c>
      <c r="C357" t="s">
        <v>99</v>
      </c>
      <c r="D357">
        <v>3.4</v>
      </c>
      <c r="E357" t="s">
        <v>100</v>
      </c>
      <c r="F357" t="s">
        <v>100</v>
      </c>
      <c r="G357" t="s">
        <v>567</v>
      </c>
      <c r="H357" s="41" t="s">
        <v>102</v>
      </c>
      <c r="I357">
        <f>_xlfn.XLOOKUP(B357,Use_Code_Ranking!$A$4:$A$23,Use_Code_Ranking!$B$4:$B$23,9999)</f>
        <v>1</v>
      </c>
      <c r="J357">
        <f t="shared" ca="1" si="90"/>
        <v>1</v>
      </c>
      <c r="K357">
        <f t="shared" ca="1" si="91"/>
        <v>1</v>
      </c>
      <c r="L357">
        <f t="shared" ca="1" si="92"/>
        <v>0</v>
      </c>
      <c r="M357">
        <f t="shared" ca="1" si="93"/>
        <v>0</v>
      </c>
      <c r="N357" t="str">
        <f t="shared" ca="1" si="100"/>
        <v/>
      </c>
      <c r="O357" t="str">
        <f t="shared" ca="1" si="101"/>
        <v/>
      </c>
      <c r="P357" t="str">
        <f t="shared" si="94"/>
        <v/>
      </c>
      <c r="Q357" t="str">
        <f t="shared" si="95"/>
        <v/>
      </c>
      <c r="R357" t="str">
        <f t="shared" si="96"/>
        <v/>
      </c>
      <c r="S357" t="str">
        <f t="shared" si="97"/>
        <v/>
      </c>
      <c r="U357" s="2" t="str">
        <f ca="1">IF(ISBLANK($T357),IF(S357="Irrigation","Irrigation",IF(R357="Irrigation","Irrigation",IF(Q357="Domestic","Domestic",IF(P357="Stockwatering","Stockwatering",IF(N357="IRRIGATION_AND_MUNICIPAL","Irrigation and Municipal",IF(O357="IRRIGATION_AND_DOMESTIC","Irrigation and Domestic Municipality",_xlfn.XLOOKUP(J357,Use_Code_Ranking!$B$4:$B$23,Use_Code_Ranking!$A$4:$A$23))))))),$T357)</f>
        <v>Irrigation</v>
      </c>
      <c r="W357" s="23" t="str">
        <f ca="1"/>
        <v>A020147</v>
      </c>
      <c r="X357" s="4" t="str">
        <f t="shared" ca="1" si="102"/>
        <v>Irrigation</v>
      </c>
      <c r="Y357" t="str">
        <f t="shared" ca="1" si="98"/>
        <v>N</v>
      </c>
      <c r="Z357" s="2" t="str">
        <f t="shared" ca="1" si="99"/>
        <v>N</v>
      </c>
      <c r="AA357">
        <f t="shared" ca="1" si="103"/>
        <v>0</v>
      </c>
      <c r="AB357">
        <f t="shared" ca="1" si="103"/>
        <v>0</v>
      </c>
      <c r="AC357">
        <f t="shared" ca="1" si="103"/>
        <v>20</v>
      </c>
      <c r="AD357">
        <f t="shared" ca="1" si="103"/>
        <v>20</v>
      </c>
      <c r="AE357">
        <f t="shared" ca="1" si="104"/>
        <v>10</v>
      </c>
      <c r="AF357">
        <f t="shared" ca="1" si="104"/>
        <v>10</v>
      </c>
      <c r="AG357">
        <f t="shared" ca="1" si="107"/>
        <v>0</v>
      </c>
      <c r="AH357">
        <f t="shared" ca="1" si="106"/>
        <v>0</v>
      </c>
      <c r="AI357">
        <f t="shared" ca="1" si="105"/>
        <v>0</v>
      </c>
      <c r="AJ357">
        <f t="shared" ca="1" si="105"/>
        <v>20</v>
      </c>
      <c r="AK357">
        <f t="shared" ca="1" si="105"/>
        <v>20</v>
      </c>
      <c r="AL357">
        <f t="shared" ca="1" si="89"/>
        <v>0</v>
      </c>
      <c r="AM357" s="4" t="s">
        <v>103</v>
      </c>
      <c r="AZ357">
        <f ca="1">_xlfn.XLOOKUP($X357,Return_flow_table!$A$4:$A$25,Return_flow_table!B$4:B$25)</f>
        <v>0</v>
      </c>
      <c r="BA357">
        <f ca="1">_xlfn.XLOOKUP($X357,Return_flow_table!$A$4:$A$25,Return_flow_table!C$4:C$25)</f>
        <v>0</v>
      </c>
      <c r="BB357">
        <f ca="1">_xlfn.XLOOKUP($X357,Return_flow_table!$A$4:$A$25,Return_flow_table!D$4:D$25)</f>
        <v>20</v>
      </c>
      <c r="BC357">
        <f ca="1">_xlfn.XLOOKUP($X357,Return_flow_table!$A$4:$A$25,Return_flow_table!E$4:E$25)</f>
        <v>20</v>
      </c>
      <c r="BD357">
        <f ca="1">_xlfn.XLOOKUP($X357,Return_flow_table!$A$4:$A$25,Return_flow_table!F$4:F$25)</f>
        <v>10</v>
      </c>
      <c r="BE357">
        <f ca="1">_xlfn.XLOOKUP($X357,Return_flow_table!$A$4:$A$25,Return_flow_table!G$4:G$25)</f>
        <v>10</v>
      </c>
      <c r="BF357">
        <f ca="1">_xlfn.XLOOKUP($X357,Return_flow_table!$A$4:$A$25,Return_flow_table!H$4:H$25)</f>
        <v>0</v>
      </c>
      <c r="BG357">
        <f ca="1">_xlfn.XLOOKUP($X357,Return_flow_table!$A$4:$A$25,Return_flow_table!I$4:I$25)</f>
        <v>0</v>
      </c>
      <c r="BH357">
        <f ca="1">_xlfn.XLOOKUP($X357,Return_flow_table!$A$4:$A$25,Return_flow_table!J$4:J$25)</f>
        <v>0</v>
      </c>
      <c r="BI357">
        <f ca="1">_xlfn.XLOOKUP($X357,Return_flow_table!$A$4:$A$25,Return_flow_table!K$4:K$25)</f>
        <v>20</v>
      </c>
      <c r="BJ357">
        <f ca="1">_xlfn.XLOOKUP($X357,Return_flow_table!$A$4:$A$25,Return_flow_table!L$4:L$25)</f>
        <v>20</v>
      </c>
      <c r="BK357" s="2">
        <f ca="1">_xlfn.XLOOKUP($X357,Return_flow_table!$A$4:$A$25,Return_flow_table!M$4:M$25)</f>
        <v>0</v>
      </c>
    </row>
    <row r="358" spans="1:63" x14ac:dyDescent="0.3">
      <c r="A358" t="s">
        <v>566</v>
      </c>
      <c r="B358" t="s">
        <v>154</v>
      </c>
      <c r="C358" t="s">
        <v>99</v>
      </c>
      <c r="D358">
        <v>3.4</v>
      </c>
      <c r="E358" t="s">
        <v>100</v>
      </c>
      <c r="F358" t="s">
        <v>100</v>
      </c>
      <c r="G358" t="s">
        <v>567</v>
      </c>
      <c r="H358" s="41" t="s">
        <v>102</v>
      </c>
      <c r="I358">
        <f>_xlfn.XLOOKUP(B358,Use_Code_Ranking!$A$4:$A$23,Use_Code_Ranking!$B$4:$B$23,9999)</f>
        <v>5</v>
      </c>
      <c r="J358">
        <f t="shared" ca="1" si="90"/>
        <v>1</v>
      </c>
      <c r="K358">
        <f t="shared" ca="1" si="91"/>
        <v>1</v>
      </c>
      <c r="L358">
        <f t="shared" ca="1" si="92"/>
        <v>0</v>
      </c>
      <c r="M358">
        <f t="shared" ca="1" si="93"/>
        <v>0</v>
      </c>
      <c r="N358" t="str">
        <f t="shared" ca="1" si="100"/>
        <v/>
      </c>
      <c r="O358" t="str">
        <f t="shared" ca="1" si="101"/>
        <v/>
      </c>
      <c r="P358" t="str">
        <f t="shared" si="94"/>
        <v/>
      </c>
      <c r="Q358" t="str">
        <f t="shared" si="95"/>
        <v/>
      </c>
      <c r="R358" t="str">
        <f t="shared" si="96"/>
        <v/>
      </c>
      <c r="S358" t="str">
        <f t="shared" si="97"/>
        <v/>
      </c>
      <c r="U358" s="2" t="str">
        <f ca="1">IF(ISBLANK($T358),IF(S358="Irrigation","Irrigation",IF(R358="Irrigation","Irrigation",IF(Q358="Domestic","Domestic",IF(P358="Stockwatering","Stockwatering",IF(N358="IRRIGATION_AND_MUNICIPAL","Irrigation and Municipal",IF(O358="IRRIGATION_AND_DOMESTIC","Irrigation and Domestic Municipality",_xlfn.XLOOKUP(J358,Use_Code_Ranking!$B$4:$B$23,Use_Code_Ranking!$A$4:$A$23))))))),$T358)</f>
        <v>Irrigation</v>
      </c>
      <c r="W358" s="23" t="str">
        <f ca="1"/>
        <v>A020261</v>
      </c>
      <c r="X358" s="4" t="str">
        <f t="shared" ca="1" si="102"/>
        <v>Stockwatering</v>
      </c>
      <c r="Y358" t="str">
        <f t="shared" ca="1" si="98"/>
        <v>N</v>
      </c>
      <c r="Z358" s="2" t="str">
        <f t="shared" ca="1" si="99"/>
        <v>N</v>
      </c>
      <c r="AA358">
        <f t="shared" ca="1" si="103"/>
        <v>0</v>
      </c>
      <c r="AB358">
        <f t="shared" ca="1" si="103"/>
        <v>0</v>
      </c>
      <c r="AC358">
        <f t="shared" ca="1" si="103"/>
        <v>0</v>
      </c>
      <c r="AD358">
        <f t="shared" ca="1" si="103"/>
        <v>0</v>
      </c>
      <c r="AE358">
        <f t="shared" ca="1" si="104"/>
        <v>0</v>
      </c>
      <c r="AF358">
        <f t="shared" ca="1" si="104"/>
        <v>0</v>
      </c>
      <c r="AG358">
        <f t="shared" ca="1" si="107"/>
        <v>0</v>
      </c>
      <c r="AH358">
        <f t="shared" ca="1" si="106"/>
        <v>0</v>
      </c>
      <c r="AI358">
        <f t="shared" ca="1" si="105"/>
        <v>0</v>
      </c>
      <c r="AJ358">
        <f t="shared" ca="1" si="105"/>
        <v>0</v>
      </c>
      <c r="AK358">
        <f t="shared" ca="1" si="105"/>
        <v>0</v>
      </c>
      <c r="AL358">
        <f t="shared" ca="1" si="89"/>
        <v>0</v>
      </c>
      <c r="AM358" s="4" t="s">
        <v>103</v>
      </c>
      <c r="AZ358">
        <f ca="1">_xlfn.XLOOKUP($X358,Return_flow_table!$A$4:$A$25,Return_flow_table!B$4:B$25)</f>
        <v>0</v>
      </c>
      <c r="BA358">
        <f ca="1">_xlfn.XLOOKUP($X358,Return_flow_table!$A$4:$A$25,Return_flow_table!C$4:C$25)</f>
        <v>0</v>
      </c>
      <c r="BB358">
        <f ca="1">_xlfn.XLOOKUP($X358,Return_flow_table!$A$4:$A$25,Return_flow_table!D$4:D$25)</f>
        <v>0</v>
      </c>
      <c r="BC358">
        <f ca="1">_xlfn.XLOOKUP($X358,Return_flow_table!$A$4:$A$25,Return_flow_table!E$4:E$25)</f>
        <v>0</v>
      </c>
      <c r="BD358">
        <f ca="1">_xlfn.XLOOKUP($X358,Return_flow_table!$A$4:$A$25,Return_flow_table!F$4:F$25)</f>
        <v>0</v>
      </c>
      <c r="BE358">
        <f ca="1">_xlfn.XLOOKUP($X358,Return_flow_table!$A$4:$A$25,Return_flow_table!G$4:G$25)</f>
        <v>0</v>
      </c>
      <c r="BF358">
        <f ca="1">_xlfn.XLOOKUP($X358,Return_flow_table!$A$4:$A$25,Return_flow_table!H$4:H$25)</f>
        <v>0</v>
      </c>
      <c r="BG358">
        <f ca="1">_xlfn.XLOOKUP($X358,Return_flow_table!$A$4:$A$25,Return_flow_table!I$4:I$25)</f>
        <v>0</v>
      </c>
      <c r="BH358">
        <f ca="1">_xlfn.XLOOKUP($X358,Return_flow_table!$A$4:$A$25,Return_flow_table!J$4:J$25)</f>
        <v>0</v>
      </c>
      <c r="BI358">
        <f ca="1">_xlfn.XLOOKUP($X358,Return_flow_table!$A$4:$A$25,Return_flow_table!K$4:K$25)</f>
        <v>0</v>
      </c>
      <c r="BJ358">
        <f ca="1">_xlfn.XLOOKUP($X358,Return_flow_table!$A$4:$A$25,Return_flow_table!L$4:L$25)</f>
        <v>0</v>
      </c>
      <c r="BK358" s="2">
        <f ca="1">_xlfn.XLOOKUP($X358,Return_flow_table!$A$4:$A$25,Return_flow_table!M$4:M$25)</f>
        <v>0</v>
      </c>
    </row>
    <row r="359" spans="1:63" x14ac:dyDescent="0.3">
      <c r="A359" t="s">
        <v>568</v>
      </c>
      <c r="B359" t="s">
        <v>98</v>
      </c>
      <c r="C359" t="s">
        <v>99</v>
      </c>
      <c r="D359">
        <v>20.9</v>
      </c>
      <c r="E359" t="s">
        <v>100</v>
      </c>
      <c r="F359" t="s">
        <v>100</v>
      </c>
      <c r="G359" t="s">
        <v>569</v>
      </c>
      <c r="H359" s="41" t="s">
        <v>102</v>
      </c>
      <c r="I359">
        <f>_xlfn.XLOOKUP(B359,Use_Code_Ranking!$A$4:$A$23,Use_Code_Ranking!$B$4:$B$23,9999)</f>
        <v>1</v>
      </c>
      <c r="J359">
        <f t="shared" ca="1" si="90"/>
        <v>1</v>
      </c>
      <c r="K359">
        <f t="shared" ca="1" si="91"/>
        <v>1</v>
      </c>
      <c r="L359">
        <f t="shared" ca="1" si="92"/>
        <v>0</v>
      </c>
      <c r="M359">
        <f t="shared" ca="1" si="93"/>
        <v>0</v>
      </c>
      <c r="N359" t="str">
        <f t="shared" ca="1" si="100"/>
        <v/>
      </c>
      <c r="O359" t="str">
        <f t="shared" ca="1" si="101"/>
        <v/>
      </c>
      <c r="P359" t="str">
        <f t="shared" si="94"/>
        <v/>
      </c>
      <c r="Q359" t="str">
        <f t="shared" si="95"/>
        <v/>
      </c>
      <c r="R359" t="str">
        <f t="shared" si="96"/>
        <v/>
      </c>
      <c r="S359" t="str">
        <f t="shared" si="97"/>
        <v/>
      </c>
      <c r="U359" s="2" t="str">
        <f ca="1">IF(ISBLANK($T359),IF(S359="Irrigation","Irrigation",IF(R359="Irrigation","Irrigation",IF(Q359="Domestic","Domestic",IF(P359="Stockwatering","Stockwatering",IF(N359="IRRIGATION_AND_MUNICIPAL","Irrigation and Municipal",IF(O359="IRRIGATION_AND_DOMESTIC","Irrigation and Domestic Municipality",_xlfn.XLOOKUP(J359,Use_Code_Ranking!$B$4:$B$23,Use_Code_Ranking!$A$4:$A$23))))))),$T359)</f>
        <v>Irrigation</v>
      </c>
      <c r="W359" s="23" t="str">
        <f ca="1"/>
        <v>A020264</v>
      </c>
      <c r="X359" s="4" t="str">
        <f t="shared" ca="1" si="102"/>
        <v>Irrigation</v>
      </c>
      <c r="Y359" t="str">
        <f t="shared" ca="1" si="98"/>
        <v>N</v>
      </c>
      <c r="Z359" s="2" t="str">
        <f t="shared" ca="1" si="99"/>
        <v>N</v>
      </c>
      <c r="AA359">
        <f t="shared" ca="1" si="103"/>
        <v>0</v>
      </c>
      <c r="AB359">
        <f t="shared" ca="1" si="103"/>
        <v>0</v>
      </c>
      <c r="AC359">
        <f t="shared" ca="1" si="103"/>
        <v>20</v>
      </c>
      <c r="AD359">
        <f t="shared" ca="1" si="103"/>
        <v>20</v>
      </c>
      <c r="AE359">
        <f t="shared" ca="1" si="104"/>
        <v>10</v>
      </c>
      <c r="AF359">
        <f t="shared" ca="1" si="104"/>
        <v>10</v>
      </c>
      <c r="AG359">
        <f t="shared" ca="1" si="107"/>
        <v>0</v>
      </c>
      <c r="AH359">
        <f t="shared" ca="1" si="106"/>
        <v>0</v>
      </c>
      <c r="AI359">
        <f t="shared" ca="1" si="105"/>
        <v>0</v>
      </c>
      <c r="AJ359">
        <f t="shared" ca="1" si="105"/>
        <v>20</v>
      </c>
      <c r="AK359">
        <f t="shared" ca="1" si="105"/>
        <v>20</v>
      </c>
      <c r="AL359">
        <f t="shared" ca="1" si="89"/>
        <v>0</v>
      </c>
      <c r="AM359" s="4" t="s">
        <v>103</v>
      </c>
      <c r="AZ359">
        <f ca="1">_xlfn.XLOOKUP($X359,Return_flow_table!$A$4:$A$25,Return_flow_table!B$4:B$25)</f>
        <v>0</v>
      </c>
      <c r="BA359">
        <f ca="1">_xlfn.XLOOKUP($X359,Return_flow_table!$A$4:$A$25,Return_flow_table!C$4:C$25)</f>
        <v>0</v>
      </c>
      <c r="BB359">
        <f ca="1">_xlfn.XLOOKUP($X359,Return_flow_table!$A$4:$A$25,Return_flow_table!D$4:D$25)</f>
        <v>20</v>
      </c>
      <c r="BC359">
        <f ca="1">_xlfn.XLOOKUP($X359,Return_flow_table!$A$4:$A$25,Return_flow_table!E$4:E$25)</f>
        <v>20</v>
      </c>
      <c r="BD359">
        <f ca="1">_xlfn.XLOOKUP($X359,Return_flow_table!$A$4:$A$25,Return_flow_table!F$4:F$25)</f>
        <v>10</v>
      </c>
      <c r="BE359">
        <f ca="1">_xlfn.XLOOKUP($X359,Return_flow_table!$A$4:$A$25,Return_flow_table!G$4:G$25)</f>
        <v>10</v>
      </c>
      <c r="BF359">
        <f ca="1">_xlfn.XLOOKUP($X359,Return_flow_table!$A$4:$A$25,Return_flow_table!H$4:H$25)</f>
        <v>0</v>
      </c>
      <c r="BG359">
        <f ca="1">_xlfn.XLOOKUP($X359,Return_flow_table!$A$4:$A$25,Return_flow_table!I$4:I$25)</f>
        <v>0</v>
      </c>
      <c r="BH359">
        <f ca="1">_xlfn.XLOOKUP($X359,Return_flow_table!$A$4:$A$25,Return_flow_table!J$4:J$25)</f>
        <v>0</v>
      </c>
      <c r="BI359">
        <f ca="1">_xlfn.XLOOKUP($X359,Return_flow_table!$A$4:$A$25,Return_flow_table!K$4:K$25)</f>
        <v>20</v>
      </c>
      <c r="BJ359">
        <f ca="1">_xlfn.XLOOKUP($X359,Return_flow_table!$A$4:$A$25,Return_flow_table!L$4:L$25)</f>
        <v>20</v>
      </c>
      <c r="BK359" s="2">
        <f ca="1">_xlfn.XLOOKUP($X359,Return_flow_table!$A$4:$A$25,Return_flow_table!M$4:M$25)</f>
        <v>0</v>
      </c>
    </row>
    <row r="360" spans="1:63" x14ac:dyDescent="0.3">
      <c r="A360" t="s">
        <v>570</v>
      </c>
      <c r="B360" t="s">
        <v>98</v>
      </c>
      <c r="C360" t="s">
        <v>99</v>
      </c>
      <c r="D360">
        <v>140.69999999999999</v>
      </c>
      <c r="E360" t="s">
        <v>100</v>
      </c>
      <c r="F360" t="s">
        <v>100</v>
      </c>
      <c r="G360" t="s">
        <v>415</v>
      </c>
      <c r="H360" s="41" t="s">
        <v>106</v>
      </c>
      <c r="I360">
        <f>_xlfn.XLOOKUP(B360,Use_Code_Ranking!$A$4:$A$23,Use_Code_Ranking!$B$4:$B$23,9999)</f>
        <v>1</v>
      </c>
      <c r="J360">
        <f t="shared" ca="1" si="90"/>
        <v>1</v>
      </c>
      <c r="K360">
        <f t="shared" ca="1" si="91"/>
        <v>1</v>
      </c>
      <c r="L360">
        <f t="shared" ca="1" si="92"/>
        <v>0</v>
      </c>
      <c r="M360">
        <f t="shared" ca="1" si="93"/>
        <v>0</v>
      </c>
      <c r="N360" t="str">
        <f t="shared" ca="1" si="100"/>
        <v/>
      </c>
      <c r="O360" t="str">
        <f t="shared" ca="1" si="101"/>
        <v/>
      </c>
      <c r="P360" t="str">
        <f t="shared" si="94"/>
        <v/>
      </c>
      <c r="Q360" t="str">
        <f t="shared" si="95"/>
        <v/>
      </c>
      <c r="R360" t="str">
        <f t="shared" si="96"/>
        <v/>
      </c>
      <c r="S360" t="str">
        <f t="shared" si="97"/>
        <v/>
      </c>
      <c r="U360" s="2" t="str">
        <f ca="1">IF(ISBLANK($T360),IF(S360="Irrigation","Irrigation",IF(R360="Irrigation","Irrigation",IF(Q360="Domestic","Domestic",IF(P360="Stockwatering","Stockwatering",IF(N360="IRRIGATION_AND_MUNICIPAL","Irrigation and Municipal",IF(O360="IRRIGATION_AND_DOMESTIC","Irrigation and Domestic Municipality",_xlfn.XLOOKUP(J360,Use_Code_Ranking!$B$4:$B$23,Use_Code_Ranking!$A$4:$A$23))))))),$T360)</f>
        <v>Irrigation</v>
      </c>
      <c r="W360" s="23" t="str">
        <f ca="1"/>
        <v>A020333</v>
      </c>
      <c r="X360" s="4" t="str">
        <f t="shared" ca="1" si="102"/>
        <v>Irrigation</v>
      </c>
      <c r="Y360" t="str">
        <f t="shared" ca="1" si="98"/>
        <v>N</v>
      </c>
      <c r="Z360" s="2" t="str">
        <f t="shared" ca="1" si="99"/>
        <v>N</v>
      </c>
      <c r="AA360">
        <f t="shared" ca="1" si="103"/>
        <v>0</v>
      </c>
      <c r="AB360">
        <f t="shared" ca="1" si="103"/>
        <v>0</v>
      </c>
      <c r="AC360">
        <f t="shared" ca="1" si="103"/>
        <v>20</v>
      </c>
      <c r="AD360">
        <f t="shared" ca="1" si="103"/>
        <v>20</v>
      </c>
      <c r="AE360">
        <f t="shared" ca="1" si="104"/>
        <v>10</v>
      </c>
      <c r="AF360">
        <f t="shared" ca="1" si="104"/>
        <v>10</v>
      </c>
      <c r="AG360">
        <f t="shared" ca="1" si="107"/>
        <v>0</v>
      </c>
      <c r="AH360">
        <f t="shared" ca="1" si="106"/>
        <v>0</v>
      </c>
      <c r="AI360">
        <f t="shared" ca="1" si="105"/>
        <v>0</v>
      </c>
      <c r="AJ360">
        <f t="shared" ca="1" si="105"/>
        <v>20</v>
      </c>
      <c r="AK360">
        <f t="shared" ca="1" si="105"/>
        <v>20</v>
      </c>
      <c r="AL360">
        <f t="shared" ca="1" si="89"/>
        <v>0</v>
      </c>
      <c r="AM360" s="4" t="s">
        <v>103</v>
      </c>
      <c r="AZ360">
        <f ca="1">_xlfn.XLOOKUP($X360,Return_flow_table!$A$4:$A$25,Return_flow_table!B$4:B$25)</f>
        <v>0</v>
      </c>
      <c r="BA360">
        <f ca="1">_xlfn.XLOOKUP($X360,Return_flow_table!$A$4:$A$25,Return_flow_table!C$4:C$25)</f>
        <v>0</v>
      </c>
      <c r="BB360">
        <f ca="1">_xlfn.XLOOKUP($X360,Return_flow_table!$A$4:$A$25,Return_flow_table!D$4:D$25)</f>
        <v>20</v>
      </c>
      <c r="BC360">
        <f ca="1">_xlfn.XLOOKUP($X360,Return_flow_table!$A$4:$A$25,Return_flow_table!E$4:E$25)</f>
        <v>20</v>
      </c>
      <c r="BD360">
        <f ca="1">_xlfn.XLOOKUP($X360,Return_flow_table!$A$4:$A$25,Return_flow_table!F$4:F$25)</f>
        <v>10</v>
      </c>
      <c r="BE360">
        <f ca="1">_xlfn.XLOOKUP($X360,Return_flow_table!$A$4:$A$25,Return_flow_table!G$4:G$25)</f>
        <v>10</v>
      </c>
      <c r="BF360">
        <f ca="1">_xlfn.XLOOKUP($X360,Return_flow_table!$A$4:$A$25,Return_flow_table!H$4:H$25)</f>
        <v>0</v>
      </c>
      <c r="BG360">
        <f ca="1">_xlfn.XLOOKUP($X360,Return_flow_table!$A$4:$A$25,Return_flow_table!I$4:I$25)</f>
        <v>0</v>
      </c>
      <c r="BH360">
        <f ca="1">_xlfn.XLOOKUP($X360,Return_flow_table!$A$4:$A$25,Return_flow_table!J$4:J$25)</f>
        <v>0</v>
      </c>
      <c r="BI360">
        <f ca="1">_xlfn.XLOOKUP($X360,Return_flow_table!$A$4:$A$25,Return_flow_table!K$4:K$25)</f>
        <v>20</v>
      </c>
      <c r="BJ360">
        <f ca="1">_xlfn.XLOOKUP($X360,Return_flow_table!$A$4:$A$25,Return_flow_table!L$4:L$25)</f>
        <v>20</v>
      </c>
      <c r="BK360" s="2">
        <f ca="1">_xlfn.XLOOKUP($X360,Return_flow_table!$A$4:$A$25,Return_flow_table!M$4:M$25)</f>
        <v>0</v>
      </c>
    </row>
    <row r="361" spans="1:63" x14ac:dyDescent="0.3">
      <c r="A361" t="s">
        <v>571</v>
      </c>
      <c r="B361" t="s">
        <v>98</v>
      </c>
      <c r="C361" t="s">
        <v>99</v>
      </c>
      <c r="D361">
        <v>110.4</v>
      </c>
      <c r="E361" t="s">
        <v>100</v>
      </c>
      <c r="F361" t="s">
        <v>100</v>
      </c>
      <c r="G361" t="s">
        <v>556</v>
      </c>
      <c r="H361" s="41" t="s">
        <v>102</v>
      </c>
      <c r="I361">
        <f>_xlfn.XLOOKUP(B361,Use_Code_Ranking!$A$4:$A$23,Use_Code_Ranking!$B$4:$B$23,9999)</f>
        <v>1</v>
      </c>
      <c r="J361">
        <f t="shared" ca="1" si="90"/>
        <v>1</v>
      </c>
      <c r="K361">
        <f t="shared" ca="1" si="91"/>
        <v>1</v>
      </c>
      <c r="L361">
        <f t="shared" ca="1" si="92"/>
        <v>0</v>
      </c>
      <c r="M361">
        <f t="shared" ca="1" si="93"/>
        <v>0</v>
      </c>
      <c r="N361" t="str">
        <f t="shared" ca="1" si="100"/>
        <v/>
      </c>
      <c r="O361" t="str">
        <f t="shared" ca="1" si="101"/>
        <v/>
      </c>
      <c r="P361" t="str">
        <f t="shared" si="94"/>
        <v/>
      </c>
      <c r="Q361" t="str">
        <f t="shared" si="95"/>
        <v/>
      </c>
      <c r="R361" t="str">
        <f t="shared" si="96"/>
        <v/>
      </c>
      <c r="S361" t="str">
        <f t="shared" si="97"/>
        <v/>
      </c>
      <c r="U361" s="2" t="str">
        <f ca="1">IF(ISBLANK($T361),IF(S361="Irrigation","Irrigation",IF(R361="Irrigation","Irrigation",IF(Q361="Domestic","Domestic",IF(P361="Stockwatering","Stockwatering",IF(N361="IRRIGATION_AND_MUNICIPAL","Irrigation and Municipal",IF(O361="IRRIGATION_AND_DOMESTIC","Irrigation and Domestic Municipality",_xlfn.XLOOKUP(J361,Use_Code_Ranking!$B$4:$B$23,Use_Code_Ranking!$A$4:$A$23))))))),$T361)</f>
        <v>Irrigation</v>
      </c>
      <c r="W361" s="23" t="str">
        <f ca="1"/>
        <v>A020384</v>
      </c>
      <c r="X361" s="4" t="str">
        <f t="shared" ca="1" si="102"/>
        <v>Recreational</v>
      </c>
      <c r="Y361" t="str">
        <f t="shared" ca="1" si="98"/>
        <v>Y</v>
      </c>
      <c r="Z361" s="2" t="str">
        <f t="shared" ca="1" si="99"/>
        <v>N</v>
      </c>
      <c r="AA361">
        <f t="shared" ca="1" si="103"/>
        <v>100</v>
      </c>
      <c r="AB361">
        <f t="shared" ca="1" si="103"/>
        <v>100</v>
      </c>
      <c r="AC361">
        <f t="shared" ca="1" si="103"/>
        <v>100</v>
      </c>
      <c r="AD361">
        <f t="shared" ca="1" si="103"/>
        <v>100</v>
      </c>
      <c r="AE361">
        <f t="shared" ca="1" si="104"/>
        <v>100</v>
      </c>
      <c r="AF361">
        <f t="shared" ca="1" si="104"/>
        <v>100</v>
      </c>
      <c r="AG361">
        <f t="shared" ca="1" si="107"/>
        <v>100</v>
      </c>
      <c r="AH361">
        <f t="shared" ca="1" si="106"/>
        <v>100</v>
      </c>
      <c r="AI361">
        <f t="shared" ca="1" si="105"/>
        <v>100</v>
      </c>
      <c r="AJ361">
        <f t="shared" ca="1" si="105"/>
        <v>100</v>
      </c>
      <c r="AK361">
        <f t="shared" ca="1" si="105"/>
        <v>100</v>
      </c>
      <c r="AL361">
        <f t="shared" ca="1" si="89"/>
        <v>100</v>
      </c>
      <c r="AM361" s="4" t="s">
        <v>103</v>
      </c>
      <c r="AZ361">
        <f ca="1">_xlfn.XLOOKUP($X361,Return_flow_table!$A$4:$A$25,Return_flow_table!B$4:B$25)</f>
        <v>100</v>
      </c>
      <c r="BA361">
        <f ca="1">_xlfn.XLOOKUP($X361,Return_flow_table!$A$4:$A$25,Return_flow_table!C$4:C$25)</f>
        <v>100</v>
      </c>
      <c r="BB361">
        <f ca="1">_xlfn.XLOOKUP($X361,Return_flow_table!$A$4:$A$25,Return_flow_table!D$4:D$25)</f>
        <v>100</v>
      </c>
      <c r="BC361">
        <f ca="1">_xlfn.XLOOKUP($X361,Return_flow_table!$A$4:$A$25,Return_flow_table!E$4:E$25)</f>
        <v>100</v>
      </c>
      <c r="BD361">
        <f ca="1">_xlfn.XLOOKUP($X361,Return_flow_table!$A$4:$A$25,Return_flow_table!F$4:F$25)</f>
        <v>100</v>
      </c>
      <c r="BE361">
        <f ca="1">_xlfn.XLOOKUP($X361,Return_flow_table!$A$4:$A$25,Return_flow_table!G$4:G$25)</f>
        <v>100</v>
      </c>
      <c r="BF361">
        <f ca="1">_xlfn.XLOOKUP($X361,Return_flow_table!$A$4:$A$25,Return_flow_table!H$4:H$25)</f>
        <v>100</v>
      </c>
      <c r="BG361">
        <f ca="1">_xlfn.XLOOKUP($X361,Return_flow_table!$A$4:$A$25,Return_flow_table!I$4:I$25)</f>
        <v>100</v>
      </c>
      <c r="BH361">
        <f ca="1">_xlfn.XLOOKUP($X361,Return_flow_table!$A$4:$A$25,Return_flow_table!J$4:J$25)</f>
        <v>100</v>
      </c>
      <c r="BI361">
        <f ca="1">_xlfn.XLOOKUP($X361,Return_flow_table!$A$4:$A$25,Return_flow_table!K$4:K$25)</f>
        <v>100</v>
      </c>
      <c r="BJ361">
        <f ca="1">_xlfn.XLOOKUP($X361,Return_flow_table!$A$4:$A$25,Return_flow_table!L$4:L$25)</f>
        <v>100</v>
      </c>
      <c r="BK361" s="2">
        <f ca="1">_xlfn.XLOOKUP($X361,Return_flow_table!$A$4:$A$25,Return_flow_table!M$4:M$25)</f>
        <v>100</v>
      </c>
    </row>
    <row r="362" spans="1:63" x14ac:dyDescent="0.3">
      <c r="A362" t="s">
        <v>571</v>
      </c>
      <c r="B362" t="s">
        <v>154</v>
      </c>
      <c r="C362" t="s">
        <v>99</v>
      </c>
      <c r="D362">
        <v>110.4</v>
      </c>
      <c r="E362" t="s">
        <v>100</v>
      </c>
      <c r="F362" t="s">
        <v>100</v>
      </c>
      <c r="G362" t="s">
        <v>556</v>
      </c>
      <c r="H362" s="41" t="s">
        <v>102</v>
      </c>
      <c r="I362">
        <f>_xlfn.XLOOKUP(B362,Use_Code_Ranking!$A$4:$A$23,Use_Code_Ranking!$B$4:$B$23,9999)</f>
        <v>5</v>
      </c>
      <c r="J362">
        <f t="shared" ca="1" si="90"/>
        <v>1</v>
      </c>
      <c r="K362">
        <f t="shared" ca="1" si="91"/>
        <v>1</v>
      </c>
      <c r="L362">
        <f t="shared" ca="1" si="92"/>
        <v>0</v>
      </c>
      <c r="M362">
        <f t="shared" ca="1" si="93"/>
        <v>0</v>
      </c>
      <c r="N362" t="str">
        <f t="shared" ca="1" si="100"/>
        <v/>
      </c>
      <c r="O362" t="str">
        <f t="shared" ca="1" si="101"/>
        <v/>
      </c>
      <c r="P362" t="str">
        <f t="shared" si="94"/>
        <v/>
      </c>
      <c r="Q362" t="str">
        <f t="shared" si="95"/>
        <v/>
      </c>
      <c r="R362" t="str">
        <f t="shared" si="96"/>
        <v/>
      </c>
      <c r="S362" t="str">
        <f t="shared" si="97"/>
        <v/>
      </c>
      <c r="U362" s="2" t="str">
        <f ca="1">IF(ISBLANK($T362),IF(S362="Irrigation","Irrigation",IF(R362="Irrigation","Irrigation",IF(Q362="Domestic","Domestic",IF(P362="Stockwatering","Stockwatering",IF(N362="IRRIGATION_AND_MUNICIPAL","Irrigation and Municipal",IF(O362="IRRIGATION_AND_DOMESTIC","Irrigation and Domestic Municipality",_xlfn.XLOOKUP(J362,Use_Code_Ranking!$B$4:$B$23,Use_Code_Ranking!$A$4:$A$23))))))),$T362)</f>
        <v>Irrigation</v>
      </c>
      <c r="W362" s="23" t="str">
        <f ca="1"/>
        <v>A020401</v>
      </c>
      <c r="X362" s="4" t="str">
        <f t="shared" ca="1" si="102"/>
        <v>Stockwatering</v>
      </c>
      <c r="Y362" t="str">
        <f t="shared" ca="1" si="98"/>
        <v>N</v>
      </c>
      <c r="Z362" s="2" t="str">
        <f t="shared" ca="1" si="99"/>
        <v>N</v>
      </c>
      <c r="AA362">
        <f t="shared" ca="1" si="103"/>
        <v>0</v>
      </c>
      <c r="AB362">
        <f t="shared" ca="1" si="103"/>
        <v>0</v>
      </c>
      <c r="AC362">
        <f t="shared" ca="1" si="103"/>
        <v>0</v>
      </c>
      <c r="AD362">
        <f t="shared" ca="1" si="103"/>
        <v>0</v>
      </c>
      <c r="AE362">
        <f t="shared" ca="1" si="104"/>
        <v>0</v>
      </c>
      <c r="AF362">
        <f t="shared" ca="1" si="104"/>
        <v>0</v>
      </c>
      <c r="AG362">
        <f t="shared" ca="1" si="107"/>
        <v>0</v>
      </c>
      <c r="AH362">
        <f t="shared" ca="1" si="106"/>
        <v>0</v>
      </c>
      <c r="AI362">
        <f t="shared" ca="1" si="105"/>
        <v>0</v>
      </c>
      <c r="AJ362">
        <f t="shared" ca="1" si="105"/>
        <v>0</v>
      </c>
      <c r="AK362">
        <f t="shared" ca="1" si="105"/>
        <v>0</v>
      </c>
      <c r="AL362">
        <f t="shared" ca="1" si="89"/>
        <v>0</v>
      </c>
      <c r="AM362" s="4" t="s">
        <v>103</v>
      </c>
      <c r="AZ362">
        <f ca="1">_xlfn.XLOOKUP($X362,Return_flow_table!$A$4:$A$25,Return_flow_table!B$4:B$25)</f>
        <v>0</v>
      </c>
      <c r="BA362">
        <f ca="1">_xlfn.XLOOKUP($X362,Return_flow_table!$A$4:$A$25,Return_flow_table!C$4:C$25)</f>
        <v>0</v>
      </c>
      <c r="BB362">
        <f ca="1">_xlfn.XLOOKUP($X362,Return_flow_table!$A$4:$A$25,Return_flow_table!D$4:D$25)</f>
        <v>0</v>
      </c>
      <c r="BC362">
        <f ca="1">_xlfn.XLOOKUP($X362,Return_flow_table!$A$4:$A$25,Return_flow_table!E$4:E$25)</f>
        <v>0</v>
      </c>
      <c r="BD362">
        <f ca="1">_xlfn.XLOOKUP($X362,Return_flow_table!$A$4:$A$25,Return_flow_table!F$4:F$25)</f>
        <v>0</v>
      </c>
      <c r="BE362">
        <f ca="1">_xlfn.XLOOKUP($X362,Return_flow_table!$A$4:$A$25,Return_flow_table!G$4:G$25)</f>
        <v>0</v>
      </c>
      <c r="BF362">
        <f ca="1">_xlfn.XLOOKUP($X362,Return_flow_table!$A$4:$A$25,Return_flow_table!H$4:H$25)</f>
        <v>0</v>
      </c>
      <c r="BG362">
        <f ca="1">_xlfn.XLOOKUP($X362,Return_flow_table!$A$4:$A$25,Return_flow_table!I$4:I$25)</f>
        <v>0</v>
      </c>
      <c r="BH362">
        <f ca="1">_xlfn.XLOOKUP($X362,Return_flow_table!$A$4:$A$25,Return_flow_table!J$4:J$25)</f>
        <v>0</v>
      </c>
      <c r="BI362">
        <f ca="1">_xlfn.XLOOKUP($X362,Return_flow_table!$A$4:$A$25,Return_flow_table!K$4:K$25)</f>
        <v>0</v>
      </c>
      <c r="BJ362">
        <f ca="1">_xlfn.XLOOKUP($X362,Return_flow_table!$A$4:$A$25,Return_flow_table!L$4:L$25)</f>
        <v>0</v>
      </c>
      <c r="BK362" s="2">
        <f ca="1">_xlfn.XLOOKUP($X362,Return_flow_table!$A$4:$A$25,Return_flow_table!M$4:M$25)</f>
        <v>0</v>
      </c>
    </row>
    <row r="363" spans="1:63" x14ac:dyDescent="0.3">
      <c r="A363" t="s">
        <v>572</v>
      </c>
      <c r="B363" t="s">
        <v>98</v>
      </c>
      <c r="C363" t="s">
        <v>99</v>
      </c>
      <c r="D363">
        <v>68.2</v>
      </c>
      <c r="E363" t="s">
        <v>100</v>
      </c>
      <c r="F363" t="s">
        <v>100</v>
      </c>
      <c r="G363" t="s">
        <v>573</v>
      </c>
      <c r="H363" s="41" t="s">
        <v>178</v>
      </c>
      <c r="I363">
        <f>_xlfn.XLOOKUP(B363,Use_Code_Ranking!$A$4:$A$23,Use_Code_Ranking!$B$4:$B$23,9999)</f>
        <v>1</v>
      </c>
      <c r="J363">
        <f t="shared" ca="1" si="90"/>
        <v>1</v>
      </c>
      <c r="K363">
        <f t="shared" ca="1" si="91"/>
        <v>1</v>
      </c>
      <c r="L363">
        <f t="shared" ca="1" si="92"/>
        <v>0</v>
      </c>
      <c r="M363">
        <f t="shared" ca="1" si="93"/>
        <v>0</v>
      </c>
      <c r="N363" t="str">
        <f t="shared" ca="1" si="100"/>
        <v/>
      </c>
      <c r="O363" t="str">
        <f t="shared" ca="1" si="101"/>
        <v/>
      </c>
      <c r="P363" t="str">
        <f t="shared" si="94"/>
        <v/>
      </c>
      <c r="Q363" t="str">
        <f t="shared" si="95"/>
        <v/>
      </c>
      <c r="R363" t="str">
        <f t="shared" si="96"/>
        <v/>
      </c>
      <c r="S363" t="str">
        <f t="shared" si="97"/>
        <v/>
      </c>
      <c r="U363" s="2" t="str">
        <f ca="1">IF(ISBLANK($T363),IF(S363="Irrigation","Irrigation",IF(R363="Irrigation","Irrigation",IF(Q363="Domestic","Domestic",IF(P363="Stockwatering","Stockwatering",IF(N363="IRRIGATION_AND_MUNICIPAL","Irrigation and Municipal",IF(O363="IRRIGATION_AND_DOMESTIC","Irrigation and Domestic Municipality",_xlfn.XLOOKUP(J363,Use_Code_Ranking!$B$4:$B$23,Use_Code_Ranking!$A$4:$A$23))))))),$T363)</f>
        <v>Irrigation</v>
      </c>
      <c r="W363" s="23" t="str">
        <f ca="1"/>
        <v>A020435</v>
      </c>
      <c r="X363" s="4" t="str">
        <f t="shared" ca="1" si="102"/>
        <v>Stockwatering</v>
      </c>
      <c r="Y363" t="str">
        <f t="shared" ca="1" si="98"/>
        <v>N</v>
      </c>
      <c r="Z363" s="2" t="str">
        <f t="shared" ca="1" si="99"/>
        <v>N</v>
      </c>
      <c r="AA363">
        <f t="shared" ca="1" si="103"/>
        <v>0</v>
      </c>
      <c r="AB363">
        <f t="shared" ca="1" si="103"/>
        <v>0</v>
      </c>
      <c r="AC363">
        <f t="shared" ca="1" si="103"/>
        <v>0</v>
      </c>
      <c r="AD363">
        <f t="shared" ca="1" si="103"/>
        <v>0</v>
      </c>
      <c r="AE363">
        <f t="shared" ca="1" si="104"/>
        <v>0</v>
      </c>
      <c r="AF363">
        <f t="shared" ca="1" si="104"/>
        <v>0</v>
      </c>
      <c r="AG363">
        <f t="shared" ca="1" si="107"/>
        <v>0</v>
      </c>
      <c r="AH363">
        <f t="shared" ca="1" si="106"/>
        <v>0</v>
      </c>
      <c r="AI363">
        <f t="shared" ca="1" si="105"/>
        <v>0</v>
      </c>
      <c r="AJ363">
        <f t="shared" ca="1" si="105"/>
        <v>0</v>
      </c>
      <c r="AK363">
        <f t="shared" ca="1" si="105"/>
        <v>0</v>
      </c>
      <c r="AL363">
        <f t="shared" ca="1" si="89"/>
        <v>0</v>
      </c>
      <c r="AM363" s="4" t="s">
        <v>103</v>
      </c>
      <c r="AZ363">
        <f ca="1">_xlfn.XLOOKUP($X363,Return_flow_table!$A$4:$A$25,Return_flow_table!B$4:B$25)</f>
        <v>0</v>
      </c>
      <c r="BA363">
        <f ca="1">_xlfn.XLOOKUP($X363,Return_flow_table!$A$4:$A$25,Return_flow_table!C$4:C$25)</f>
        <v>0</v>
      </c>
      <c r="BB363">
        <f ca="1">_xlfn.XLOOKUP($X363,Return_flow_table!$A$4:$A$25,Return_flow_table!D$4:D$25)</f>
        <v>0</v>
      </c>
      <c r="BC363">
        <f ca="1">_xlfn.XLOOKUP($X363,Return_flow_table!$A$4:$A$25,Return_flow_table!E$4:E$25)</f>
        <v>0</v>
      </c>
      <c r="BD363">
        <f ca="1">_xlfn.XLOOKUP($X363,Return_flow_table!$A$4:$A$25,Return_flow_table!F$4:F$25)</f>
        <v>0</v>
      </c>
      <c r="BE363">
        <f ca="1">_xlfn.XLOOKUP($X363,Return_flow_table!$A$4:$A$25,Return_flow_table!G$4:G$25)</f>
        <v>0</v>
      </c>
      <c r="BF363">
        <f ca="1">_xlfn.XLOOKUP($X363,Return_flow_table!$A$4:$A$25,Return_flow_table!H$4:H$25)</f>
        <v>0</v>
      </c>
      <c r="BG363">
        <f ca="1">_xlfn.XLOOKUP($X363,Return_flow_table!$A$4:$A$25,Return_flow_table!I$4:I$25)</f>
        <v>0</v>
      </c>
      <c r="BH363">
        <f ca="1">_xlfn.XLOOKUP($X363,Return_flow_table!$A$4:$A$25,Return_flow_table!J$4:J$25)</f>
        <v>0</v>
      </c>
      <c r="BI363">
        <f ca="1">_xlfn.XLOOKUP($X363,Return_flow_table!$A$4:$A$25,Return_flow_table!K$4:K$25)</f>
        <v>0</v>
      </c>
      <c r="BJ363">
        <f ca="1">_xlfn.XLOOKUP($X363,Return_flow_table!$A$4:$A$25,Return_flow_table!L$4:L$25)</f>
        <v>0</v>
      </c>
      <c r="BK363" s="2">
        <f ca="1">_xlfn.XLOOKUP($X363,Return_flow_table!$A$4:$A$25,Return_flow_table!M$4:M$25)</f>
        <v>0</v>
      </c>
    </row>
    <row r="364" spans="1:63" x14ac:dyDescent="0.3">
      <c r="A364" t="s">
        <v>574</v>
      </c>
      <c r="B364" t="s">
        <v>98</v>
      </c>
      <c r="C364" t="s">
        <v>99</v>
      </c>
      <c r="D364">
        <v>146.80000000000001</v>
      </c>
      <c r="E364" t="s">
        <v>100</v>
      </c>
      <c r="F364" t="s">
        <v>100</v>
      </c>
      <c r="G364" t="s">
        <v>364</v>
      </c>
      <c r="H364" s="41" t="s">
        <v>124</v>
      </c>
      <c r="I364">
        <f>_xlfn.XLOOKUP(B364,Use_Code_Ranking!$A$4:$A$23,Use_Code_Ranking!$B$4:$B$23,9999)</f>
        <v>1</v>
      </c>
      <c r="J364">
        <f t="shared" ca="1" si="90"/>
        <v>1</v>
      </c>
      <c r="K364">
        <f t="shared" ca="1" si="91"/>
        <v>1</v>
      </c>
      <c r="L364">
        <f t="shared" ca="1" si="92"/>
        <v>0</v>
      </c>
      <c r="M364">
        <f t="shared" ca="1" si="93"/>
        <v>0</v>
      </c>
      <c r="N364" t="str">
        <f t="shared" ca="1" si="100"/>
        <v/>
      </c>
      <c r="O364" t="str">
        <f t="shared" ca="1" si="101"/>
        <v/>
      </c>
      <c r="P364" t="str">
        <f t="shared" si="94"/>
        <v/>
      </c>
      <c r="Q364" t="str">
        <f t="shared" si="95"/>
        <v/>
      </c>
      <c r="R364" t="str">
        <f t="shared" si="96"/>
        <v/>
      </c>
      <c r="S364" t="str">
        <f t="shared" si="97"/>
        <v/>
      </c>
      <c r="U364" s="2" t="str">
        <f ca="1">IF(ISBLANK($T364),IF(S364="Irrigation","Irrigation",IF(R364="Irrigation","Irrigation",IF(Q364="Domestic","Domestic",IF(P364="Stockwatering","Stockwatering",IF(N364="IRRIGATION_AND_MUNICIPAL","Irrigation and Municipal",IF(O364="IRRIGATION_AND_DOMESTIC","Irrigation and Domestic Municipality",_xlfn.XLOOKUP(J364,Use_Code_Ranking!$B$4:$B$23,Use_Code_Ranking!$A$4:$A$23))))))),$T364)</f>
        <v>Irrigation</v>
      </c>
      <c r="W364" s="23" t="str">
        <f ca="1"/>
        <v>A020436</v>
      </c>
      <c r="X364" s="4" t="str">
        <f t="shared" ca="1" si="102"/>
        <v>Irrigation</v>
      </c>
      <c r="Y364" t="str">
        <f t="shared" ca="1" si="98"/>
        <v>N</v>
      </c>
      <c r="Z364" s="2" t="str">
        <f t="shared" ca="1" si="99"/>
        <v>N</v>
      </c>
      <c r="AA364">
        <f t="shared" ca="1" si="103"/>
        <v>0</v>
      </c>
      <c r="AB364">
        <f t="shared" ca="1" si="103"/>
        <v>0</v>
      </c>
      <c r="AC364">
        <f t="shared" ca="1" si="103"/>
        <v>20</v>
      </c>
      <c r="AD364">
        <f t="shared" ca="1" si="103"/>
        <v>20</v>
      </c>
      <c r="AE364">
        <f t="shared" ca="1" si="104"/>
        <v>10</v>
      </c>
      <c r="AF364">
        <f t="shared" ca="1" si="104"/>
        <v>10</v>
      </c>
      <c r="AG364">
        <f t="shared" ca="1" si="107"/>
        <v>0</v>
      </c>
      <c r="AH364">
        <f t="shared" ca="1" si="106"/>
        <v>0</v>
      </c>
      <c r="AI364">
        <f t="shared" ca="1" si="105"/>
        <v>0</v>
      </c>
      <c r="AJ364">
        <f t="shared" ca="1" si="105"/>
        <v>20</v>
      </c>
      <c r="AK364">
        <f t="shared" ca="1" si="105"/>
        <v>20</v>
      </c>
      <c r="AL364">
        <f t="shared" ca="1" si="89"/>
        <v>0</v>
      </c>
      <c r="AM364" s="4" t="s">
        <v>103</v>
      </c>
      <c r="AZ364">
        <f ca="1">_xlfn.XLOOKUP($X364,Return_flow_table!$A$4:$A$25,Return_flow_table!B$4:B$25)</f>
        <v>0</v>
      </c>
      <c r="BA364">
        <f ca="1">_xlfn.XLOOKUP($X364,Return_flow_table!$A$4:$A$25,Return_flow_table!C$4:C$25)</f>
        <v>0</v>
      </c>
      <c r="BB364">
        <f ca="1">_xlfn.XLOOKUP($X364,Return_flow_table!$A$4:$A$25,Return_flow_table!D$4:D$25)</f>
        <v>20</v>
      </c>
      <c r="BC364">
        <f ca="1">_xlfn.XLOOKUP($X364,Return_flow_table!$A$4:$A$25,Return_flow_table!E$4:E$25)</f>
        <v>20</v>
      </c>
      <c r="BD364">
        <f ca="1">_xlfn.XLOOKUP($X364,Return_flow_table!$A$4:$A$25,Return_flow_table!F$4:F$25)</f>
        <v>10</v>
      </c>
      <c r="BE364">
        <f ca="1">_xlfn.XLOOKUP($X364,Return_flow_table!$A$4:$A$25,Return_flow_table!G$4:G$25)</f>
        <v>10</v>
      </c>
      <c r="BF364">
        <f ca="1">_xlfn.XLOOKUP($X364,Return_flow_table!$A$4:$A$25,Return_flow_table!H$4:H$25)</f>
        <v>0</v>
      </c>
      <c r="BG364">
        <f ca="1">_xlfn.XLOOKUP($X364,Return_flow_table!$A$4:$A$25,Return_flow_table!I$4:I$25)</f>
        <v>0</v>
      </c>
      <c r="BH364">
        <f ca="1">_xlfn.XLOOKUP($X364,Return_flow_table!$A$4:$A$25,Return_flow_table!J$4:J$25)</f>
        <v>0</v>
      </c>
      <c r="BI364">
        <f ca="1">_xlfn.XLOOKUP($X364,Return_flow_table!$A$4:$A$25,Return_flow_table!K$4:K$25)</f>
        <v>20</v>
      </c>
      <c r="BJ364">
        <f ca="1">_xlfn.XLOOKUP($X364,Return_flow_table!$A$4:$A$25,Return_flow_table!L$4:L$25)</f>
        <v>20</v>
      </c>
      <c r="BK364" s="2">
        <f ca="1">_xlfn.XLOOKUP($X364,Return_flow_table!$A$4:$A$25,Return_flow_table!M$4:M$25)</f>
        <v>0</v>
      </c>
    </row>
    <row r="365" spans="1:63" x14ac:dyDescent="0.3">
      <c r="A365" t="s">
        <v>575</v>
      </c>
      <c r="B365" t="s">
        <v>98</v>
      </c>
      <c r="C365" t="s">
        <v>99</v>
      </c>
      <c r="D365">
        <v>236</v>
      </c>
      <c r="E365" t="s">
        <v>100</v>
      </c>
      <c r="F365" t="s">
        <v>100</v>
      </c>
      <c r="G365" t="s">
        <v>576</v>
      </c>
      <c r="H365" s="41" t="s">
        <v>102</v>
      </c>
      <c r="I365">
        <f>_xlfn.XLOOKUP(B365,Use_Code_Ranking!$A$4:$A$23,Use_Code_Ranking!$B$4:$B$23,9999)</f>
        <v>1</v>
      </c>
      <c r="J365">
        <f t="shared" ca="1" si="90"/>
        <v>1</v>
      </c>
      <c r="K365">
        <f t="shared" ca="1" si="91"/>
        <v>1</v>
      </c>
      <c r="L365">
        <f t="shared" ca="1" si="92"/>
        <v>0</v>
      </c>
      <c r="M365">
        <f t="shared" ca="1" si="93"/>
        <v>0</v>
      </c>
      <c r="N365" t="str">
        <f t="shared" ca="1" si="100"/>
        <v/>
      </c>
      <c r="O365" t="str">
        <f t="shared" ca="1" si="101"/>
        <v/>
      </c>
      <c r="P365" t="str">
        <f t="shared" si="94"/>
        <v/>
      </c>
      <c r="Q365" t="str">
        <f t="shared" si="95"/>
        <v/>
      </c>
      <c r="R365" t="str">
        <f t="shared" si="96"/>
        <v/>
      </c>
      <c r="S365" t="str">
        <f t="shared" si="97"/>
        <v/>
      </c>
      <c r="U365" s="2" t="str">
        <f ca="1">IF(ISBLANK($T365),IF(S365="Irrigation","Irrigation",IF(R365="Irrigation","Irrigation",IF(Q365="Domestic","Domestic",IF(P365="Stockwatering","Stockwatering",IF(N365="IRRIGATION_AND_MUNICIPAL","Irrigation and Municipal",IF(O365="IRRIGATION_AND_DOMESTIC","Irrigation and Domestic Municipality",_xlfn.XLOOKUP(J365,Use_Code_Ranking!$B$4:$B$23,Use_Code_Ranking!$A$4:$A$23))))))),$T365)</f>
        <v>Irrigation</v>
      </c>
      <c r="W365" s="23" t="str">
        <f ca="1"/>
        <v>A020491</v>
      </c>
      <c r="X365" s="4" t="str">
        <f t="shared" ca="1" si="102"/>
        <v>Irrigation</v>
      </c>
      <c r="Y365" t="str">
        <f t="shared" ca="1" si="98"/>
        <v>N</v>
      </c>
      <c r="Z365" s="2" t="str">
        <f t="shared" ca="1" si="99"/>
        <v>N</v>
      </c>
      <c r="AA365">
        <f t="shared" ca="1" si="103"/>
        <v>0</v>
      </c>
      <c r="AB365">
        <f t="shared" ca="1" si="103"/>
        <v>0</v>
      </c>
      <c r="AC365">
        <f t="shared" ca="1" si="103"/>
        <v>20</v>
      </c>
      <c r="AD365">
        <f t="shared" ca="1" si="103"/>
        <v>20</v>
      </c>
      <c r="AE365">
        <f t="shared" ca="1" si="104"/>
        <v>10</v>
      </c>
      <c r="AF365">
        <f t="shared" ca="1" si="104"/>
        <v>10</v>
      </c>
      <c r="AG365">
        <f t="shared" ca="1" si="107"/>
        <v>0</v>
      </c>
      <c r="AH365">
        <f t="shared" ca="1" si="106"/>
        <v>0</v>
      </c>
      <c r="AI365">
        <f t="shared" ca="1" si="105"/>
        <v>0</v>
      </c>
      <c r="AJ365">
        <f t="shared" ca="1" si="105"/>
        <v>20</v>
      </c>
      <c r="AK365">
        <f t="shared" ca="1" si="105"/>
        <v>20</v>
      </c>
      <c r="AL365">
        <f t="shared" ca="1" si="89"/>
        <v>0</v>
      </c>
      <c r="AM365" s="4" t="s">
        <v>103</v>
      </c>
      <c r="AZ365">
        <f ca="1">_xlfn.XLOOKUP($X365,Return_flow_table!$A$4:$A$25,Return_flow_table!B$4:B$25)</f>
        <v>0</v>
      </c>
      <c r="BA365">
        <f ca="1">_xlfn.XLOOKUP($X365,Return_flow_table!$A$4:$A$25,Return_flow_table!C$4:C$25)</f>
        <v>0</v>
      </c>
      <c r="BB365">
        <f ca="1">_xlfn.XLOOKUP($X365,Return_flow_table!$A$4:$A$25,Return_flow_table!D$4:D$25)</f>
        <v>20</v>
      </c>
      <c r="BC365">
        <f ca="1">_xlfn.XLOOKUP($X365,Return_flow_table!$A$4:$A$25,Return_flow_table!E$4:E$25)</f>
        <v>20</v>
      </c>
      <c r="BD365">
        <f ca="1">_xlfn.XLOOKUP($X365,Return_flow_table!$A$4:$A$25,Return_flow_table!F$4:F$25)</f>
        <v>10</v>
      </c>
      <c r="BE365">
        <f ca="1">_xlfn.XLOOKUP($X365,Return_flow_table!$A$4:$A$25,Return_flow_table!G$4:G$25)</f>
        <v>10</v>
      </c>
      <c r="BF365">
        <f ca="1">_xlfn.XLOOKUP($X365,Return_flow_table!$A$4:$A$25,Return_flow_table!H$4:H$25)</f>
        <v>0</v>
      </c>
      <c r="BG365">
        <f ca="1">_xlfn.XLOOKUP($X365,Return_flow_table!$A$4:$A$25,Return_flow_table!I$4:I$25)</f>
        <v>0</v>
      </c>
      <c r="BH365">
        <f ca="1">_xlfn.XLOOKUP($X365,Return_flow_table!$A$4:$A$25,Return_flow_table!J$4:J$25)</f>
        <v>0</v>
      </c>
      <c r="BI365">
        <f ca="1">_xlfn.XLOOKUP($X365,Return_flow_table!$A$4:$A$25,Return_flow_table!K$4:K$25)</f>
        <v>20</v>
      </c>
      <c r="BJ365">
        <f ca="1">_xlfn.XLOOKUP($X365,Return_flow_table!$A$4:$A$25,Return_flow_table!L$4:L$25)</f>
        <v>20</v>
      </c>
      <c r="BK365" s="2">
        <f ca="1">_xlfn.XLOOKUP($X365,Return_flow_table!$A$4:$A$25,Return_flow_table!M$4:M$25)</f>
        <v>0</v>
      </c>
    </row>
    <row r="366" spans="1:63" x14ac:dyDescent="0.3">
      <c r="A366" t="s">
        <v>577</v>
      </c>
      <c r="B366" t="s">
        <v>98</v>
      </c>
      <c r="C366" t="s">
        <v>99</v>
      </c>
      <c r="D366">
        <v>144.80000000000001</v>
      </c>
      <c r="E366" t="s">
        <v>100</v>
      </c>
      <c r="F366" t="s">
        <v>100</v>
      </c>
      <c r="G366" t="s">
        <v>578</v>
      </c>
      <c r="H366" s="41" t="s">
        <v>102</v>
      </c>
      <c r="I366">
        <f>_xlfn.XLOOKUP(B366,Use_Code_Ranking!$A$4:$A$23,Use_Code_Ranking!$B$4:$B$23,9999)</f>
        <v>1</v>
      </c>
      <c r="J366">
        <f t="shared" ca="1" si="90"/>
        <v>1</v>
      </c>
      <c r="K366">
        <f t="shared" ca="1" si="91"/>
        <v>1</v>
      </c>
      <c r="L366">
        <f t="shared" ca="1" si="92"/>
        <v>0</v>
      </c>
      <c r="M366">
        <f t="shared" ca="1" si="93"/>
        <v>0</v>
      </c>
      <c r="N366" t="str">
        <f t="shared" ca="1" si="100"/>
        <v/>
      </c>
      <c r="O366" t="str">
        <f t="shared" ca="1" si="101"/>
        <v/>
      </c>
      <c r="P366" t="str">
        <f t="shared" si="94"/>
        <v/>
      </c>
      <c r="Q366" t="str">
        <f t="shared" si="95"/>
        <v/>
      </c>
      <c r="R366" t="str">
        <f t="shared" si="96"/>
        <v/>
      </c>
      <c r="S366" t="str">
        <f t="shared" si="97"/>
        <v/>
      </c>
      <c r="U366" s="2" t="str">
        <f ca="1">IF(ISBLANK($T366),IF(S366="Irrigation","Irrigation",IF(R366="Irrigation","Irrigation",IF(Q366="Domestic","Domestic",IF(P366="Stockwatering","Stockwatering",IF(N366="IRRIGATION_AND_MUNICIPAL","Irrigation and Municipal",IF(O366="IRRIGATION_AND_DOMESTIC","Irrigation and Domestic Municipality",_xlfn.XLOOKUP(J366,Use_Code_Ranking!$B$4:$B$23,Use_Code_Ranking!$A$4:$A$23))))))),$T366)</f>
        <v>Irrigation</v>
      </c>
      <c r="W366" s="23" t="str">
        <f ca="1"/>
        <v>A020493</v>
      </c>
      <c r="X366" s="4" t="str">
        <f t="shared" ca="1" si="102"/>
        <v>Irrigation</v>
      </c>
      <c r="Y366" t="str">
        <f t="shared" ca="1" si="98"/>
        <v>N</v>
      </c>
      <c r="Z366" s="2" t="str">
        <f t="shared" ca="1" si="99"/>
        <v>N</v>
      </c>
      <c r="AA366">
        <f t="shared" ca="1" si="103"/>
        <v>0</v>
      </c>
      <c r="AB366">
        <f t="shared" ca="1" si="103"/>
        <v>0</v>
      </c>
      <c r="AC366">
        <f t="shared" ca="1" si="103"/>
        <v>20</v>
      </c>
      <c r="AD366">
        <f t="shared" ca="1" si="103"/>
        <v>20</v>
      </c>
      <c r="AE366">
        <f t="shared" ca="1" si="104"/>
        <v>10</v>
      </c>
      <c r="AF366">
        <f t="shared" ca="1" si="104"/>
        <v>10</v>
      </c>
      <c r="AG366">
        <f t="shared" ca="1" si="107"/>
        <v>0</v>
      </c>
      <c r="AH366">
        <f t="shared" ca="1" si="106"/>
        <v>0</v>
      </c>
      <c r="AI366">
        <f t="shared" ca="1" si="105"/>
        <v>0</v>
      </c>
      <c r="AJ366">
        <f t="shared" ca="1" si="105"/>
        <v>20</v>
      </c>
      <c r="AK366">
        <f t="shared" ca="1" si="105"/>
        <v>20</v>
      </c>
      <c r="AL366">
        <f t="shared" ca="1" si="89"/>
        <v>0</v>
      </c>
      <c r="AM366" s="4" t="s">
        <v>103</v>
      </c>
      <c r="AZ366">
        <f ca="1">_xlfn.XLOOKUP($X366,Return_flow_table!$A$4:$A$25,Return_flow_table!B$4:B$25)</f>
        <v>0</v>
      </c>
      <c r="BA366">
        <f ca="1">_xlfn.XLOOKUP($X366,Return_flow_table!$A$4:$A$25,Return_flow_table!C$4:C$25)</f>
        <v>0</v>
      </c>
      <c r="BB366">
        <f ca="1">_xlfn.XLOOKUP($X366,Return_flow_table!$A$4:$A$25,Return_flow_table!D$4:D$25)</f>
        <v>20</v>
      </c>
      <c r="BC366">
        <f ca="1">_xlfn.XLOOKUP($X366,Return_flow_table!$A$4:$A$25,Return_flow_table!E$4:E$25)</f>
        <v>20</v>
      </c>
      <c r="BD366">
        <f ca="1">_xlfn.XLOOKUP($X366,Return_flow_table!$A$4:$A$25,Return_flow_table!F$4:F$25)</f>
        <v>10</v>
      </c>
      <c r="BE366">
        <f ca="1">_xlfn.XLOOKUP($X366,Return_flow_table!$A$4:$A$25,Return_flow_table!G$4:G$25)</f>
        <v>10</v>
      </c>
      <c r="BF366">
        <f ca="1">_xlfn.XLOOKUP($X366,Return_flow_table!$A$4:$A$25,Return_flow_table!H$4:H$25)</f>
        <v>0</v>
      </c>
      <c r="BG366">
        <f ca="1">_xlfn.XLOOKUP($X366,Return_flow_table!$A$4:$A$25,Return_flow_table!I$4:I$25)</f>
        <v>0</v>
      </c>
      <c r="BH366">
        <f ca="1">_xlfn.XLOOKUP($X366,Return_flow_table!$A$4:$A$25,Return_flow_table!J$4:J$25)</f>
        <v>0</v>
      </c>
      <c r="BI366">
        <f ca="1">_xlfn.XLOOKUP($X366,Return_flow_table!$A$4:$A$25,Return_flow_table!K$4:K$25)</f>
        <v>20</v>
      </c>
      <c r="BJ366">
        <f ca="1">_xlfn.XLOOKUP($X366,Return_flow_table!$A$4:$A$25,Return_flow_table!L$4:L$25)</f>
        <v>20</v>
      </c>
      <c r="BK366" s="2">
        <f ca="1">_xlfn.XLOOKUP($X366,Return_flow_table!$A$4:$A$25,Return_flow_table!M$4:M$25)</f>
        <v>0</v>
      </c>
    </row>
    <row r="367" spans="1:63" x14ac:dyDescent="0.3">
      <c r="A367" t="s">
        <v>577</v>
      </c>
      <c r="B367" t="s">
        <v>154</v>
      </c>
      <c r="C367" t="s">
        <v>99</v>
      </c>
      <c r="D367">
        <v>144.80000000000001</v>
      </c>
      <c r="E367" t="s">
        <v>100</v>
      </c>
      <c r="F367" t="s">
        <v>100</v>
      </c>
      <c r="G367" t="s">
        <v>578</v>
      </c>
      <c r="H367" s="41" t="s">
        <v>102</v>
      </c>
      <c r="I367">
        <f>_xlfn.XLOOKUP(B367,Use_Code_Ranking!$A$4:$A$23,Use_Code_Ranking!$B$4:$B$23,9999)</f>
        <v>5</v>
      </c>
      <c r="J367">
        <f t="shared" ca="1" si="90"/>
        <v>1</v>
      </c>
      <c r="K367">
        <f t="shared" ca="1" si="91"/>
        <v>1</v>
      </c>
      <c r="L367">
        <f t="shared" ca="1" si="92"/>
        <v>0</v>
      </c>
      <c r="M367">
        <f t="shared" ca="1" si="93"/>
        <v>0</v>
      </c>
      <c r="N367" t="str">
        <f t="shared" ca="1" si="100"/>
        <v/>
      </c>
      <c r="O367" t="str">
        <f t="shared" ca="1" si="101"/>
        <v/>
      </c>
      <c r="P367" t="str">
        <f t="shared" si="94"/>
        <v/>
      </c>
      <c r="Q367" t="str">
        <f t="shared" si="95"/>
        <v/>
      </c>
      <c r="R367" t="str">
        <f t="shared" si="96"/>
        <v/>
      </c>
      <c r="S367" t="str">
        <f t="shared" si="97"/>
        <v/>
      </c>
      <c r="U367" s="2" t="str">
        <f ca="1">IF(ISBLANK($T367),IF(S367="Irrigation","Irrigation",IF(R367="Irrigation","Irrigation",IF(Q367="Domestic","Domestic",IF(P367="Stockwatering","Stockwatering",IF(N367="IRRIGATION_AND_MUNICIPAL","Irrigation and Municipal",IF(O367="IRRIGATION_AND_DOMESTIC","Irrigation and Domestic Municipality",_xlfn.XLOOKUP(J367,Use_Code_Ranking!$B$4:$B$23,Use_Code_Ranking!$A$4:$A$23))))))),$T367)</f>
        <v>Irrigation</v>
      </c>
      <c r="W367" s="23" t="str">
        <f ca="1"/>
        <v>A020509</v>
      </c>
      <c r="X367" s="4" t="str">
        <f t="shared" ca="1" si="102"/>
        <v>Irrigation</v>
      </c>
      <c r="Y367" t="str">
        <f t="shared" ca="1" si="98"/>
        <v>N</v>
      </c>
      <c r="Z367" s="2" t="str">
        <f t="shared" ca="1" si="99"/>
        <v>N</v>
      </c>
      <c r="AA367">
        <f t="shared" ca="1" si="103"/>
        <v>0</v>
      </c>
      <c r="AB367">
        <f t="shared" ca="1" si="103"/>
        <v>0</v>
      </c>
      <c r="AC367">
        <f t="shared" ca="1" si="103"/>
        <v>20</v>
      </c>
      <c r="AD367">
        <f t="shared" ca="1" si="103"/>
        <v>20</v>
      </c>
      <c r="AE367">
        <f t="shared" ca="1" si="104"/>
        <v>10</v>
      </c>
      <c r="AF367">
        <f t="shared" ca="1" si="104"/>
        <v>10</v>
      </c>
      <c r="AG367">
        <f t="shared" ca="1" si="107"/>
        <v>0</v>
      </c>
      <c r="AH367">
        <f t="shared" ca="1" si="106"/>
        <v>0</v>
      </c>
      <c r="AI367">
        <f t="shared" ca="1" si="105"/>
        <v>0</v>
      </c>
      <c r="AJ367">
        <f t="shared" ca="1" si="105"/>
        <v>20</v>
      </c>
      <c r="AK367">
        <f t="shared" ca="1" si="105"/>
        <v>20</v>
      </c>
      <c r="AL367">
        <f t="shared" ca="1" si="89"/>
        <v>0</v>
      </c>
      <c r="AM367" s="4" t="s">
        <v>103</v>
      </c>
      <c r="AZ367">
        <f ca="1">_xlfn.XLOOKUP($X367,Return_flow_table!$A$4:$A$25,Return_flow_table!B$4:B$25)</f>
        <v>0</v>
      </c>
      <c r="BA367">
        <f ca="1">_xlfn.XLOOKUP($X367,Return_flow_table!$A$4:$A$25,Return_flow_table!C$4:C$25)</f>
        <v>0</v>
      </c>
      <c r="BB367">
        <f ca="1">_xlfn.XLOOKUP($X367,Return_flow_table!$A$4:$A$25,Return_flow_table!D$4:D$25)</f>
        <v>20</v>
      </c>
      <c r="BC367">
        <f ca="1">_xlfn.XLOOKUP($X367,Return_flow_table!$A$4:$A$25,Return_flow_table!E$4:E$25)</f>
        <v>20</v>
      </c>
      <c r="BD367">
        <f ca="1">_xlfn.XLOOKUP($X367,Return_flow_table!$A$4:$A$25,Return_flow_table!F$4:F$25)</f>
        <v>10</v>
      </c>
      <c r="BE367">
        <f ca="1">_xlfn.XLOOKUP($X367,Return_flow_table!$A$4:$A$25,Return_flow_table!G$4:G$25)</f>
        <v>10</v>
      </c>
      <c r="BF367">
        <f ca="1">_xlfn.XLOOKUP($X367,Return_flow_table!$A$4:$A$25,Return_flow_table!H$4:H$25)</f>
        <v>0</v>
      </c>
      <c r="BG367">
        <f ca="1">_xlfn.XLOOKUP($X367,Return_flow_table!$A$4:$A$25,Return_flow_table!I$4:I$25)</f>
        <v>0</v>
      </c>
      <c r="BH367">
        <f ca="1">_xlfn.XLOOKUP($X367,Return_flow_table!$A$4:$A$25,Return_flow_table!J$4:J$25)</f>
        <v>0</v>
      </c>
      <c r="BI367">
        <f ca="1">_xlfn.XLOOKUP($X367,Return_flow_table!$A$4:$A$25,Return_flow_table!K$4:K$25)</f>
        <v>20</v>
      </c>
      <c r="BJ367">
        <f ca="1">_xlfn.XLOOKUP($X367,Return_flow_table!$A$4:$A$25,Return_flow_table!L$4:L$25)</f>
        <v>20</v>
      </c>
      <c r="BK367" s="2">
        <f ca="1">_xlfn.XLOOKUP($X367,Return_flow_table!$A$4:$A$25,Return_flow_table!M$4:M$25)</f>
        <v>0</v>
      </c>
    </row>
    <row r="368" spans="1:63" x14ac:dyDescent="0.3">
      <c r="A368" t="s">
        <v>577</v>
      </c>
      <c r="B368" t="s">
        <v>110</v>
      </c>
      <c r="C368" t="s">
        <v>99</v>
      </c>
      <c r="D368">
        <v>144.80000000000001</v>
      </c>
      <c r="E368" t="s">
        <v>100</v>
      </c>
      <c r="F368" t="s">
        <v>100</v>
      </c>
      <c r="G368" t="s">
        <v>578</v>
      </c>
      <c r="H368" s="41" t="s">
        <v>102</v>
      </c>
      <c r="I368">
        <f>_xlfn.XLOOKUP(B368,Use_Code_Ranking!$A$4:$A$23,Use_Code_Ranking!$B$4:$B$23,9999)</f>
        <v>3</v>
      </c>
      <c r="J368">
        <f t="shared" ca="1" si="90"/>
        <v>1</v>
      </c>
      <c r="K368">
        <f t="shared" ca="1" si="91"/>
        <v>1</v>
      </c>
      <c r="L368">
        <f t="shared" ca="1" si="92"/>
        <v>0</v>
      </c>
      <c r="M368">
        <f t="shared" ca="1" si="93"/>
        <v>0</v>
      </c>
      <c r="N368" t="str">
        <f t="shared" ca="1" si="100"/>
        <v/>
      </c>
      <c r="O368" t="str">
        <f t="shared" ca="1" si="101"/>
        <v/>
      </c>
      <c r="P368" t="str">
        <f t="shared" si="94"/>
        <v/>
      </c>
      <c r="Q368" t="str">
        <f t="shared" si="95"/>
        <v/>
      </c>
      <c r="R368" t="str">
        <f t="shared" si="96"/>
        <v/>
      </c>
      <c r="S368" t="str">
        <f t="shared" si="97"/>
        <v/>
      </c>
      <c r="U368" s="2" t="str">
        <f ca="1">IF(ISBLANK($T368),IF(S368="Irrigation","Irrigation",IF(R368="Irrigation","Irrigation",IF(Q368="Domestic","Domestic",IF(P368="Stockwatering","Stockwatering",IF(N368="IRRIGATION_AND_MUNICIPAL","Irrigation and Municipal",IF(O368="IRRIGATION_AND_DOMESTIC","Irrigation and Domestic Municipality",_xlfn.XLOOKUP(J368,Use_Code_Ranking!$B$4:$B$23,Use_Code_Ranking!$A$4:$A$23))))))),$T368)</f>
        <v>Irrigation</v>
      </c>
      <c r="W368" s="23" t="str">
        <f ca="1"/>
        <v>A020540</v>
      </c>
      <c r="X368" s="4" t="str">
        <f t="shared" ca="1" si="102"/>
        <v>Irrigation</v>
      </c>
      <c r="Y368" t="str">
        <f t="shared" ca="1" si="98"/>
        <v>N</v>
      </c>
      <c r="Z368" s="2" t="str">
        <f t="shared" ca="1" si="99"/>
        <v>N</v>
      </c>
      <c r="AA368">
        <f t="shared" ca="1" si="103"/>
        <v>0</v>
      </c>
      <c r="AB368">
        <f t="shared" ca="1" si="103"/>
        <v>0</v>
      </c>
      <c r="AC368">
        <f t="shared" ca="1" si="103"/>
        <v>20</v>
      </c>
      <c r="AD368">
        <f t="shared" ca="1" si="103"/>
        <v>20</v>
      </c>
      <c r="AE368">
        <f t="shared" ca="1" si="104"/>
        <v>10</v>
      </c>
      <c r="AF368">
        <f t="shared" ca="1" si="104"/>
        <v>10</v>
      </c>
      <c r="AG368">
        <f t="shared" ca="1" si="107"/>
        <v>0</v>
      </c>
      <c r="AH368">
        <f t="shared" ca="1" si="106"/>
        <v>0</v>
      </c>
      <c r="AI368">
        <f t="shared" ca="1" si="105"/>
        <v>0</v>
      </c>
      <c r="AJ368">
        <f t="shared" ca="1" si="105"/>
        <v>20</v>
      </c>
      <c r="AK368">
        <f t="shared" ca="1" si="105"/>
        <v>20</v>
      </c>
      <c r="AL368">
        <f t="shared" ca="1" si="89"/>
        <v>0</v>
      </c>
      <c r="AM368" s="4" t="s">
        <v>103</v>
      </c>
      <c r="AZ368">
        <f ca="1">_xlfn.XLOOKUP($X368,Return_flow_table!$A$4:$A$25,Return_flow_table!B$4:B$25)</f>
        <v>0</v>
      </c>
      <c r="BA368">
        <f ca="1">_xlfn.XLOOKUP($X368,Return_flow_table!$A$4:$A$25,Return_flow_table!C$4:C$25)</f>
        <v>0</v>
      </c>
      <c r="BB368">
        <f ca="1">_xlfn.XLOOKUP($X368,Return_flow_table!$A$4:$A$25,Return_flow_table!D$4:D$25)</f>
        <v>20</v>
      </c>
      <c r="BC368">
        <f ca="1">_xlfn.XLOOKUP($X368,Return_flow_table!$A$4:$A$25,Return_flow_table!E$4:E$25)</f>
        <v>20</v>
      </c>
      <c r="BD368">
        <f ca="1">_xlfn.XLOOKUP($X368,Return_flow_table!$A$4:$A$25,Return_flow_table!F$4:F$25)</f>
        <v>10</v>
      </c>
      <c r="BE368">
        <f ca="1">_xlfn.XLOOKUP($X368,Return_flow_table!$A$4:$A$25,Return_flow_table!G$4:G$25)</f>
        <v>10</v>
      </c>
      <c r="BF368">
        <f ca="1">_xlfn.XLOOKUP($X368,Return_flow_table!$A$4:$A$25,Return_flow_table!H$4:H$25)</f>
        <v>0</v>
      </c>
      <c r="BG368">
        <f ca="1">_xlfn.XLOOKUP($X368,Return_flow_table!$A$4:$A$25,Return_flow_table!I$4:I$25)</f>
        <v>0</v>
      </c>
      <c r="BH368">
        <f ca="1">_xlfn.XLOOKUP($X368,Return_flow_table!$A$4:$A$25,Return_flow_table!J$4:J$25)</f>
        <v>0</v>
      </c>
      <c r="BI368">
        <f ca="1">_xlfn.XLOOKUP($X368,Return_flow_table!$A$4:$A$25,Return_flow_table!K$4:K$25)</f>
        <v>20</v>
      </c>
      <c r="BJ368">
        <f ca="1">_xlfn.XLOOKUP($X368,Return_flow_table!$A$4:$A$25,Return_flow_table!L$4:L$25)</f>
        <v>20</v>
      </c>
      <c r="BK368" s="2">
        <f ca="1">_xlfn.XLOOKUP($X368,Return_flow_table!$A$4:$A$25,Return_flow_table!M$4:M$25)</f>
        <v>0</v>
      </c>
    </row>
    <row r="369" spans="1:63" x14ac:dyDescent="0.3">
      <c r="A369" t="s">
        <v>579</v>
      </c>
      <c r="B369" t="s">
        <v>98</v>
      </c>
      <c r="C369" t="s">
        <v>99</v>
      </c>
      <c r="D369">
        <v>306.2</v>
      </c>
      <c r="E369" t="s">
        <v>100</v>
      </c>
      <c r="F369" t="s">
        <v>100</v>
      </c>
      <c r="G369" t="s">
        <v>382</v>
      </c>
      <c r="H369" s="41" t="s">
        <v>178</v>
      </c>
      <c r="I369">
        <f>_xlfn.XLOOKUP(B369,Use_Code_Ranking!$A$4:$A$23,Use_Code_Ranking!$B$4:$B$23,9999)</f>
        <v>1</v>
      </c>
      <c r="J369">
        <f t="shared" ca="1" si="90"/>
        <v>1</v>
      </c>
      <c r="K369">
        <f t="shared" ca="1" si="91"/>
        <v>1</v>
      </c>
      <c r="L369">
        <f t="shared" ca="1" si="92"/>
        <v>0</v>
      </c>
      <c r="M369">
        <f t="shared" ca="1" si="93"/>
        <v>0</v>
      </c>
      <c r="N369" t="str">
        <f t="shared" ca="1" si="100"/>
        <v/>
      </c>
      <c r="O369" t="str">
        <f t="shared" ca="1" si="101"/>
        <v/>
      </c>
      <c r="P369" t="str">
        <f t="shared" si="94"/>
        <v/>
      </c>
      <c r="Q369" t="str">
        <f t="shared" si="95"/>
        <v/>
      </c>
      <c r="R369" t="str">
        <f t="shared" si="96"/>
        <v/>
      </c>
      <c r="S369" t="str">
        <f t="shared" si="97"/>
        <v/>
      </c>
      <c r="U369" s="2" t="str">
        <f ca="1">IF(ISBLANK($T369),IF(S369="Irrigation","Irrigation",IF(R369="Irrigation","Irrigation",IF(Q369="Domestic","Domestic",IF(P369="Stockwatering","Stockwatering",IF(N369="IRRIGATION_AND_MUNICIPAL","Irrigation and Municipal",IF(O369="IRRIGATION_AND_DOMESTIC","Irrigation and Domestic Municipality",_xlfn.XLOOKUP(J369,Use_Code_Ranking!$B$4:$B$23,Use_Code_Ranking!$A$4:$A$23))))))),$T369)</f>
        <v>Irrigation</v>
      </c>
      <c r="W369" s="23" t="str">
        <f ca="1"/>
        <v>A020557</v>
      </c>
      <c r="X369" s="4" t="str">
        <f t="shared" ca="1" si="102"/>
        <v>Irrigation</v>
      </c>
      <c r="Y369" t="str">
        <f t="shared" ca="1" si="98"/>
        <v>N</v>
      </c>
      <c r="Z369" s="2" t="str">
        <f t="shared" ca="1" si="99"/>
        <v>N</v>
      </c>
      <c r="AA369">
        <f t="shared" ca="1" si="103"/>
        <v>0</v>
      </c>
      <c r="AB369">
        <f t="shared" ca="1" si="103"/>
        <v>0</v>
      </c>
      <c r="AC369">
        <f t="shared" ca="1" si="103"/>
        <v>20</v>
      </c>
      <c r="AD369">
        <f t="shared" ca="1" si="103"/>
        <v>20</v>
      </c>
      <c r="AE369">
        <f t="shared" ca="1" si="104"/>
        <v>10</v>
      </c>
      <c r="AF369">
        <f t="shared" ca="1" si="104"/>
        <v>10</v>
      </c>
      <c r="AG369">
        <f t="shared" ca="1" si="107"/>
        <v>0</v>
      </c>
      <c r="AH369">
        <f t="shared" ca="1" si="106"/>
        <v>0</v>
      </c>
      <c r="AI369">
        <f t="shared" ca="1" si="105"/>
        <v>0</v>
      </c>
      <c r="AJ369">
        <f t="shared" ca="1" si="105"/>
        <v>20</v>
      </c>
      <c r="AK369">
        <f t="shared" ca="1" si="105"/>
        <v>20</v>
      </c>
      <c r="AL369">
        <f t="shared" ca="1" si="89"/>
        <v>0</v>
      </c>
      <c r="AM369" s="4" t="s">
        <v>103</v>
      </c>
      <c r="AZ369">
        <f ca="1">_xlfn.XLOOKUP($X369,Return_flow_table!$A$4:$A$25,Return_flow_table!B$4:B$25)</f>
        <v>0</v>
      </c>
      <c r="BA369">
        <f ca="1">_xlfn.XLOOKUP($X369,Return_flow_table!$A$4:$A$25,Return_flow_table!C$4:C$25)</f>
        <v>0</v>
      </c>
      <c r="BB369">
        <f ca="1">_xlfn.XLOOKUP($X369,Return_flow_table!$A$4:$A$25,Return_flow_table!D$4:D$25)</f>
        <v>20</v>
      </c>
      <c r="BC369">
        <f ca="1">_xlfn.XLOOKUP($X369,Return_flow_table!$A$4:$A$25,Return_flow_table!E$4:E$25)</f>
        <v>20</v>
      </c>
      <c r="BD369">
        <f ca="1">_xlfn.XLOOKUP($X369,Return_flow_table!$A$4:$A$25,Return_flow_table!F$4:F$25)</f>
        <v>10</v>
      </c>
      <c r="BE369">
        <f ca="1">_xlfn.XLOOKUP($X369,Return_flow_table!$A$4:$A$25,Return_flow_table!G$4:G$25)</f>
        <v>10</v>
      </c>
      <c r="BF369">
        <f ca="1">_xlfn.XLOOKUP($X369,Return_flow_table!$A$4:$A$25,Return_flow_table!H$4:H$25)</f>
        <v>0</v>
      </c>
      <c r="BG369">
        <f ca="1">_xlfn.XLOOKUP($X369,Return_flow_table!$A$4:$A$25,Return_flow_table!I$4:I$25)</f>
        <v>0</v>
      </c>
      <c r="BH369">
        <f ca="1">_xlfn.XLOOKUP($X369,Return_flow_table!$A$4:$A$25,Return_flow_table!J$4:J$25)</f>
        <v>0</v>
      </c>
      <c r="BI369">
        <f ca="1">_xlfn.XLOOKUP($X369,Return_flow_table!$A$4:$A$25,Return_flow_table!K$4:K$25)</f>
        <v>20</v>
      </c>
      <c r="BJ369">
        <f ca="1">_xlfn.XLOOKUP($X369,Return_flow_table!$A$4:$A$25,Return_flow_table!L$4:L$25)</f>
        <v>20</v>
      </c>
      <c r="BK369" s="2">
        <f ca="1">_xlfn.XLOOKUP($X369,Return_flow_table!$A$4:$A$25,Return_flow_table!M$4:M$25)</f>
        <v>0</v>
      </c>
    </row>
    <row r="370" spans="1:63" x14ac:dyDescent="0.3">
      <c r="A370" t="s">
        <v>580</v>
      </c>
      <c r="B370" t="s">
        <v>98</v>
      </c>
      <c r="C370" t="s">
        <v>99</v>
      </c>
      <c r="D370">
        <v>25</v>
      </c>
      <c r="E370" t="s">
        <v>100</v>
      </c>
      <c r="F370" t="s">
        <v>100</v>
      </c>
      <c r="G370" t="s">
        <v>581</v>
      </c>
      <c r="H370" s="41" t="s">
        <v>118</v>
      </c>
      <c r="I370">
        <f>_xlfn.XLOOKUP(B370,Use_Code_Ranking!$A$4:$A$23,Use_Code_Ranking!$B$4:$B$23,9999)</f>
        <v>1</v>
      </c>
      <c r="J370">
        <f t="shared" ca="1" si="90"/>
        <v>1</v>
      </c>
      <c r="K370">
        <f t="shared" ca="1" si="91"/>
        <v>1</v>
      </c>
      <c r="L370">
        <f t="shared" ca="1" si="92"/>
        <v>0</v>
      </c>
      <c r="M370">
        <f t="shared" ca="1" si="93"/>
        <v>0</v>
      </c>
      <c r="N370" t="str">
        <f t="shared" ca="1" si="100"/>
        <v/>
      </c>
      <c r="O370" t="str">
        <f t="shared" ca="1" si="101"/>
        <v/>
      </c>
      <c r="P370" t="str">
        <f t="shared" si="94"/>
        <v/>
      </c>
      <c r="Q370" t="str">
        <f t="shared" si="95"/>
        <v/>
      </c>
      <c r="R370" t="str">
        <f t="shared" si="96"/>
        <v/>
      </c>
      <c r="S370" t="str">
        <f t="shared" si="97"/>
        <v/>
      </c>
      <c r="U370" s="2" t="str">
        <f ca="1">IF(ISBLANK($T370),IF(S370="Irrigation","Irrigation",IF(R370="Irrigation","Irrigation",IF(Q370="Domestic","Domestic",IF(P370="Stockwatering","Stockwatering",IF(N370="IRRIGATION_AND_MUNICIPAL","Irrigation and Municipal",IF(O370="IRRIGATION_AND_DOMESTIC","Irrigation and Domestic Municipality",_xlfn.XLOOKUP(J370,Use_Code_Ranking!$B$4:$B$23,Use_Code_Ranking!$A$4:$A$23))))))),$T370)</f>
        <v>Irrigation</v>
      </c>
      <c r="W370" s="23" t="str">
        <f ca="1"/>
        <v>A020573</v>
      </c>
      <c r="X370" s="4" t="str">
        <f t="shared" ca="1" si="102"/>
        <v>Irrigation</v>
      </c>
      <c r="Y370" t="str">
        <f t="shared" ca="1" si="98"/>
        <v>N</v>
      </c>
      <c r="Z370" s="2" t="str">
        <f t="shared" ca="1" si="99"/>
        <v>N</v>
      </c>
      <c r="AA370">
        <f t="shared" ca="1" si="103"/>
        <v>0</v>
      </c>
      <c r="AB370">
        <f t="shared" ca="1" si="103"/>
        <v>0</v>
      </c>
      <c r="AC370">
        <f t="shared" ca="1" si="103"/>
        <v>20</v>
      </c>
      <c r="AD370">
        <f t="shared" ca="1" si="103"/>
        <v>20</v>
      </c>
      <c r="AE370">
        <f t="shared" ca="1" si="104"/>
        <v>10</v>
      </c>
      <c r="AF370">
        <f t="shared" ca="1" si="104"/>
        <v>10</v>
      </c>
      <c r="AG370">
        <f t="shared" ca="1" si="107"/>
        <v>0</v>
      </c>
      <c r="AH370">
        <f t="shared" ca="1" si="106"/>
        <v>0</v>
      </c>
      <c r="AI370">
        <f t="shared" ca="1" si="105"/>
        <v>0</v>
      </c>
      <c r="AJ370">
        <f t="shared" ca="1" si="105"/>
        <v>20</v>
      </c>
      <c r="AK370">
        <f t="shared" ca="1" si="105"/>
        <v>20</v>
      </c>
      <c r="AL370">
        <f t="shared" ca="1" si="89"/>
        <v>0</v>
      </c>
      <c r="AM370" s="4" t="s">
        <v>103</v>
      </c>
      <c r="AZ370">
        <f ca="1">_xlfn.XLOOKUP($X370,Return_flow_table!$A$4:$A$25,Return_flow_table!B$4:B$25)</f>
        <v>0</v>
      </c>
      <c r="BA370">
        <f ca="1">_xlfn.XLOOKUP($X370,Return_flow_table!$A$4:$A$25,Return_flow_table!C$4:C$25)</f>
        <v>0</v>
      </c>
      <c r="BB370">
        <f ca="1">_xlfn.XLOOKUP($X370,Return_flow_table!$A$4:$A$25,Return_flow_table!D$4:D$25)</f>
        <v>20</v>
      </c>
      <c r="BC370">
        <f ca="1">_xlfn.XLOOKUP($X370,Return_flow_table!$A$4:$A$25,Return_flow_table!E$4:E$25)</f>
        <v>20</v>
      </c>
      <c r="BD370">
        <f ca="1">_xlfn.XLOOKUP($X370,Return_flow_table!$A$4:$A$25,Return_flow_table!F$4:F$25)</f>
        <v>10</v>
      </c>
      <c r="BE370">
        <f ca="1">_xlfn.XLOOKUP($X370,Return_flow_table!$A$4:$A$25,Return_flow_table!G$4:G$25)</f>
        <v>10</v>
      </c>
      <c r="BF370">
        <f ca="1">_xlfn.XLOOKUP($X370,Return_flow_table!$A$4:$A$25,Return_flow_table!H$4:H$25)</f>
        <v>0</v>
      </c>
      <c r="BG370">
        <f ca="1">_xlfn.XLOOKUP($X370,Return_flow_table!$A$4:$A$25,Return_flow_table!I$4:I$25)</f>
        <v>0</v>
      </c>
      <c r="BH370">
        <f ca="1">_xlfn.XLOOKUP($X370,Return_flow_table!$A$4:$A$25,Return_flow_table!J$4:J$25)</f>
        <v>0</v>
      </c>
      <c r="BI370">
        <f ca="1">_xlfn.XLOOKUP($X370,Return_flow_table!$A$4:$A$25,Return_flow_table!K$4:K$25)</f>
        <v>20</v>
      </c>
      <c r="BJ370">
        <f ca="1">_xlfn.XLOOKUP($X370,Return_flow_table!$A$4:$A$25,Return_flow_table!L$4:L$25)</f>
        <v>20</v>
      </c>
      <c r="BK370" s="2">
        <f ca="1">_xlfn.XLOOKUP($X370,Return_flow_table!$A$4:$A$25,Return_flow_table!M$4:M$25)</f>
        <v>0</v>
      </c>
    </row>
    <row r="371" spans="1:63" x14ac:dyDescent="0.3">
      <c r="A371" t="s">
        <v>582</v>
      </c>
      <c r="B371" t="s">
        <v>98</v>
      </c>
      <c r="C371" t="s">
        <v>99</v>
      </c>
      <c r="D371">
        <v>328.5</v>
      </c>
      <c r="E371" t="s">
        <v>100</v>
      </c>
      <c r="F371" t="s">
        <v>100</v>
      </c>
      <c r="G371" t="s">
        <v>583</v>
      </c>
      <c r="H371" s="41" t="s">
        <v>102</v>
      </c>
      <c r="I371">
        <f>_xlfn.XLOOKUP(B371,Use_Code_Ranking!$A$4:$A$23,Use_Code_Ranking!$B$4:$B$23,9999)</f>
        <v>1</v>
      </c>
      <c r="J371">
        <f t="shared" ca="1" si="90"/>
        <v>1</v>
      </c>
      <c r="K371">
        <f t="shared" ca="1" si="91"/>
        <v>1</v>
      </c>
      <c r="L371">
        <f t="shared" ca="1" si="92"/>
        <v>0</v>
      </c>
      <c r="M371">
        <f t="shared" ca="1" si="93"/>
        <v>0</v>
      </c>
      <c r="N371" t="str">
        <f t="shared" ca="1" si="100"/>
        <v/>
      </c>
      <c r="O371" t="str">
        <f t="shared" ca="1" si="101"/>
        <v/>
      </c>
      <c r="P371" t="str">
        <f t="shared" si="94"/>
        <v/>
      </c>
      <c r="Q371" t="str">
        <f t="shared" si="95"/>
        <v/>
      </c>
      <c r="R371" t="str">
        <f t="shared" si="96"/>
        <v/>
      </c>
      <c r="S371" t="str">
        <f t="shared" si="97"/>
        <v/>
      </c>
      <c r="U371" s="2" t="str">
        <f ca="1">IF(ISBLANK($T371),IF(S371="Irrigation","Irrigation",IF(R371="Irrigation","Irrigation",IF(Q371="Domestic","Domestic",IF(P371="Stockwatering","Stockwatering",IF(N371="IRRIGATION_AND_MUNICIPAL","Irrigation and Municipal",IF(O371="IRRIGATION_AND_DOMESTIC","Irrigation and Domestic Municipality",_xlfn.XLOOKUP(J371,Use_Code_Ranking!$B$4:$B$23,Use_Code_Ranking!$A$4:$A$23))))))),$T371)</f>
        <v>Irrigation</v>
      </c>
      <c r="W371" s="23" t="str">
        <f ca="1"/>
        <v>A020582</v>
      </c>
      <c r="X371" s="4" t="str">
        <f t="shared" ca="1" si="102"/>
        <v>Stockwatering</v>
      </c>
      <c r="Y371" t="str">
        <f t="shared" ca="1" si="98"/>
        <v>N</v>
      </c>
      <c r="Z371" s="2" t="str">
        <f t="shared" ca="1" si="99"/>
        <v>N</v>
      </c>
      <c r="AA371">
        <f t="shared" ca="1" si="103"/>
        <v>0</v>
      </c>
      <c r="AB371">
        <f t="shared" ca="1" si="103"/>
        <v>0</v>
      </c>
      <c r="AC371">
        <f t="shared" ca="1" si="103"/>
        <v>0</v>
      </c>
      <c r="AD371">
        <f t="shared" ca="1" si="103"/>
        <v>0</v>
      </c>
      <c r="AE371">
        <f t="shared" ca="1" si="104"/>
        <v>0</v>
      </c>
      <c r="AF371">
        <f t="shared" ca="1" si="104"/>
        <v>0</v>
      </c>
      <c r="AG371">
        <f t="shared" ca="1" si="107"/>
        <v>0</v>
      </c>
      <c r="AH371">
        <f t="shared" ca="1" si="106"/>
        <v>0</v>
      </c>
      <c r="AI371">
        <f t="shared" ca="1" si="105"/>
        <v>0</v>
      </c>
      <c r="AJ371">
        <f t="shared" ca="1" si="105"/>
        <v>0</v>
      </c>
      <c r="AK371">
        <f t="shared" ca="1" si="105"/>
        <v>0</v>
      </c>
      <c r="AL371">
        <f t="shared" ca="1" si="89"/>
        <v>0</v>
      </c>
      <c r="AM371" s="4" t="s">
        <v>103</v>
      </c>
      <c r="AZ371">
        <f ca="1">_xlfn.XLOOKUP($X371,Return_flow_table!$A$4:$A$25,Return_flow_table!B$4:B$25)</f>
        <v>0</v>
      </c>
      <c r="BA371">
        <f ca="1">_xlfn.XLOOKUP($X371,Return_flow_table!$A$4:$A$25,Return_flow_table!C$4:C$25)</f>
        <v>0</v>
      </c>
      <c r="BB371">
        <f ca="1">_xlfn.XLOOKUP($X371,Return_flow_table!$A$4:$A$25,Return_flow_table!D$4:D$25)</f>
        <v>0</v>
      </c>
      <c r="BC371">
        <f ca="1">_xlfn.XLOOKUP($X371,Return_flow_table!$A$4:$A$25,Return_flow_table!E$4:E$25)</f>
        <v>0</v>
      </c>
      <c r="BD371">
        <f ca="1">_xlfn.XLOOKUP($X371,Return_flow_table!$A$4:$A$25,Return_flow_table!F$4:F$25)</f>
        <v>0</v>
      </c>
      <c r="BE371">
        <f ca="1">_xlfn.XLOOKUP($X371,Return_flow_table!$A$4:$A$25,Return_flow_table!G$4:G$25)</f>
        <v>0</v>
      </c>
      <c r="BF371">
        <f ca="1">_xlfn.XLOOKUP($X371,Return_flow_table!$A$4:$A$25,Return_flow_table!H$4:H$25)</f>
        <v>0</v>
      </c>
      <c r="BG371">
        <f ca="1">_xlfn.XLOOKUP($X371,Return_flow_table!$A$4:$A$25,Return_flow_table!I$4:I$25)</f>
        <v>0</v>
      </c>
      <c r="BH371">
        <f ca="1">_xlfn.XLOOKUP($X371,Return_flow_table!$A$4:$A$25,Return_flow_table!J$4:J$25)</f>
        <v>0</v>
      </c>
      <c r="BI371">
        <f ca="1">_xlfn.XLOOKUP($X371,Return_flow_table!$A$4:$A$25,Return_flow_table!K$4:K$25)</f>
        <v>0</v>
      </c>
      <c r="BJ371">
        <f ca="1">_xlfn.XLOOKUP($X371,Return_flow_table!$A$4:$A$25,Return_flow_table!L$4:L$25)</f>
        <v>0</v>
      </c>
      <c r="BK371" s="2">
        <f ca="1">_xlfn.XLOOKUP($X371,Return_flow_table!$A$4:$A$25,Return_flow_table!M$4:M$25)</f>
        <v>0</v>
      </c>
    </row>
    <row r="372" spans="1:63" x14ac:dyDescent="0.3">
      <c r="A372" t="s">
        <v>584</v>
      </c>
      <c r="B372" t="s">
        <v>98</v>
      </c>
      <c r="C372" t="s">
        <v>99</v>
      </c>
      <c r="D372">
        <v>39</v>
      </c>
      <c r="E372" t="s">
        <v>100</v>
      </c>
      <c r="F372" t="s">
        <v>100</v>
      </c>
      <c r="G372" t="s">
        <v>585</v>
      </c>
      <c r="H372" s="41" t="s">
        <v>102</v>
      </c>
      <c r="I372">
        <f>_xlfn.XLOOKUP(B372,Use_Code_Ranking!$A$4:$A$23,Use_Code_Ranking!$B$4:$B$23,9999)</f>
        <v>1</v>
      </c>
      <c r="J372">
        <f t="shared" ca="1" si="90"/>
        <v>1</v>
      </c>
      <c r="K372">
        <f t="shared" ca="1" si="91"/>
        <v>1</v>
      </c>
      <c r="L372">
        <f t="shared" ca="1" si="92"/>
        <v>0</v>
      </c>
      <c r="M372">
        <f t="shared" ca="1" si="93"/>
        <v>0</v>
      </c>
      <c r="N372" t="str">
        <f t="shared" ca="1" si="100"/>
        <v/>
      </c>
      <c r="O372" t="str">
        <f t="shared" ca="1" si="101"/>
        <v/>
      </c>
      <c r="P372" t="str">
        <f t="shared" si="94"/>
        <v/>
      </c>
      <c r="Q372" t="str">
        <f t="shared" si="95"/>
        <v/>
      </c>
      <c r="R372" t="str">
        <f t="shared" si="96"/>
        <v/>
      </c>
      <c r="S372" t="str">
        <f t="shared" si="97"/>
        <v/>
      </c>
      <c r="U372" s="2" t="str">
        <f ca="1">IF(ISBLANK($T372),IF(S372="Irrigation","Irrigation",IF(R372="Irrigation","Irrigation",IF(Q372="Domestic","Domestic",IF(P372="Stockwatering","Stockwatering",IF(N372="IRRIGATION_AND_MUNICIPAL","Irrigation and Municipal",IF(O372="IRRIGATION_AND_DOMESTIC","Irrigation and Domestic Municipality",_xlfn.XLOOKUP(J372,Use_Code_Ranking!$B$4:$B$23,Use_Code_Ranking!$A$4:$A$23))))))),$T372)</f>
        <v>Irrigation</v>
      </c>
      <c r="W372" s="23" t="str">
        <f ca="1"/>
        <v>A020583</v>
      </c>
      <c r="X372" s="4" t="str">
        <f t="shared" ca="1" si="102"/>
        <v>Domestic</v>
      </c>
      <c r="Y372" t="str">
        <f t="shared" ca="1" si="98"/>
        <v>N</v>
      </c>
      <c r="Z372" s="2" t="str">
        <f t="shared" ca="1" si="99"/>
        <v>N</v>
      </c>
      <c r="AA372">
        <f t="shared" ca="1" si="103"/>
        <v>0</v>
      </c>
      <c r="AB372">
        <f t="shared" ca="1" si="103"/>
        <v>0</v>
      </c>
      <c r="AC372">
        <f t="shared" ca="1" si="103"/>
        <v>0</v>
      </c>
      <c r="AD372">
        <f t="shared" ca="1" si="103"/>
        <v>0</v>
      </c>
      <c r="AE372">
        <f t="shared" ca="1" si="104"/>
        <v>0</v>
      </c>
      <c r="AF372">
        <f t="shared" ca="1" si="104"/>
        <v>0</v>
      </c>
      <c r="AG372">
        <f t="shared" ca="1" si="107"/>
        <v>0</v>
      </c>
      <c r="AH372">
        <f t="shared" ca="1" si="106"/>
        <v>0</v>
      </c>
      <c r="AI372">
        <f t="shared" ca="1" si="105"/>
        <v>0</v>
      </c>
      <c r="AJ372">
        <f t="shared" ca="1" si="105"/>
        <v>0</v>
      </c>
      <c r="AK372">
        <f t="shared" ca="1" si="105"/>
        <v>0</v>
      </c>
      <c r="AL372">
        <f t="shared" ca="1" si="89"/>
        <v>0</v>
      </c>
      <c r="AM372" s="4" t="s">
        <v>103</v>
      </c>
      <c r="AZ372">
        <f ca="1">_xlfn.XLOOKUP($X372,Return_flow_table!$A$4:$A$25,Return_flow_table!B$4:B$25)</f>
        <v>0</v>
      </c>
      <c r="BA372">
        <f ca="1">_xlfn.XLOOKUP($X372,Return_flow_table!$A$4:$A$25,Return_flow_table!C$4:C$25)</f>
        <v>0</v>
      </c>
      <c r="BB372">
        <f ca="1">_xlfn.XLOOKUP($X372,Return_flow_table!$A$4:$A$25,Return_flow_table!D$4:D$25)</f>
        <v>0</v>
      </c>
      <c r="BC372">
        <f ca="1">_xlfn.XLOOKUP($X372,Return_flow_table!$A$4:$A$25,Return_flow_table!E$4:E$25)</f>
        <v>0</v>
      </c>
      <c r="BD372">
        <f ca="1">_xlfn.XLOOKUP($X372,Return_flow_table!$A$4:$A$25,Return_flow_table!F$4:F$25)</f>
        <v>0</v>
      </c>
      <c r="BE372">
        <f ca="1">_xlfn.XLOOKUP($X372,Return_flow_table!$A$4:$A$25,Return_flow_table!G$4:G$25)</f>
        <v>0</v>
      </c>
      <c r="BF372">
        <f ca="1">_xlfn.XLOOKUP($X372,Return_flow_table!$A$4:$A$25,Return_flow_table!H$4:H$25)</f>
        <v>0</v>
      </c>
      <c r="BG372">
        <f ca="1">_xlfn.XLOOKUP($X372,Return_flow_table!$A$4:$A$25,Return_flow_table!I$4:I$25)</f>
        <v>0</v>
      </c>
      <c r="BH372">
        <f ca="1">_xlfn.XLOOKUP($X372,Return_flow_table!$A$4:$A$25,Return_flow_table!J$4:J$25)</f>
        <v>0</v>
      </c>
      <c r="BI372">
        <f ca="1">_xlfn.XLOOKUP($X372,Return_flow_table!$A$4:$A$25,Return_flow_table!K$4:K$25)</f>
        <v>0</v>
      </c>
      <c r="BJ372">
        <f ca="1">_xlfn.XLOOKUP($X372,Return_flow_table!$A$4:$A$25,Return_flow_table!L$4:L$25)</f>
        <v>0</v>
      </c>
      <c r="BK372" s="2">
        <f ca="1">_xlfn.XLOOKUP($X372,Return_flow_table!$A$4:$A$25,Return_flow_table!M$4:M$25)</f>
        <v>0</v>
      </c>
    </row>
    <row r="373" spans="1:63" x14ac:dyDescent="0.3">
      <c r="A373" t="s">
        <v>586</v>
      </c>
      <c r="B373" t="s">
        <v>98</v>
      </c>
      <c r="C373" t="s">
        <v>99</v>
      </c>
      <c r="D373">
        <v>23.9</v>
      </c>
      <c r="E373" t="s">
        <v>100</v>
      </c>
      <c r="F373" t="s">
        <v>100</v>
      </c>
      <c r="G373" t="s">
        <v>228</v>
      </c>
      <c r="H373" s="41" t="s">
        <v>106</v>
      </c>
      <c r="I373">
        <f>_xlfn.XLOOKUP(B373,Use_Code_Ranking!$A$4:$A$23,Use_Code_Ranking!$B$4:$B$23,9999)</f>
        <v>1</v>
      </c>
      <c r="J373">
        <f t="shared" ca="1" si="90"/>
        <v>1</v>
      </c>
      <c r="K373">
        <f t="shared" ca="1" si="91"/>
        <v>1</v>
      </c>
      <c r="L373">
        <f t="shared" ca="1" si="92"/>
        <v>0</v>
      </c>
      <c r="M373">
        <f t="shared" ca="1" si="93"/>
        <v>0</v>
      </c>
      <c r="N373" t="str">
        <f t="shared" ca="1" si="100"/>
        <v/>
      </c>
      <c r="O373" t="str">
        <f t="shared" ca="1" si="101"/>
        <v/>
      </c>
      <c r="P373" t="str">
        <f t="shared" si="94"/>
        <v/>
      </c>
      <c r="Q373" t="str">
        <f t="shared" si="95"/>
        <v/>
      </c>
      <c r="R373" t="str">
        <f t="shared" si="96"/>
        <v/>
      </c>
      <c r="S373" t="str">
        <f t="shared" si="97"/>
        <v/>
      </c>
      <c r="U373" s="2" t="str">
        <f ca="1">IF(ISBLANK($T373),IF(S373="Irrigation","Irrigation",IF(R373="Irrigation","Irrigation",IF(Q373="Domestic","Domestic",IF(P373="Stockwatering","Stockwatering",IF(N373="IRRIGATION_AND_MUNICIPAL","Irrigation and Municipal",IF(O373="IRRIGATION_AND_DOMESTIC","Irrigation and Domestic Municipality",_xlfn.XLOOKUP(J373,Use_Code_Ranking!$B$4:$B$23,Use_Code_Ranking!$A$4:$A$23))))))),$T373)</f>
        <v>Irrigation</v>
      </c>
      <c r="W373" s="23" t="str">
        <f ca="1"/>
        <v>A020584</v>
      </c>
      <c r="X373" s="4" t="str">
        <f t="shared" ca="1" si="102"/>
        <v>Stockwatering</v>
      </c>
      <c r="Y373" t="str">
        <f t="shared" ca="1" si="98"/>
        <v>N</v>
      </c>
      <c r="Z373" s="2" t="str">
        <f t="shared" ca="1" si="99"/>
        <v>N</v>
      </c>
      <c r="AA373">
        <f t="shared" ca="1" si="103"/>
        <v>0</v>
      </c>
      <c r="AB373">
        <f t="shared" ca="1" si="103"/>
        <v>0</v>
      </c>
      <c r="AC373">
        <f t="shared" ca="1" si="103"/>
        <v>0</v>
      </c>
      <c r="AD373">
        <f t="shared" ca="1" si="103"/>
        <v>0</v>
      </c>
      <c r="AE373">
        <f t="shared" ca="1" si="104"/>
        <v>0</v>
      </c>
      <c r="AF373">
        <f t="shared" ca="1" si="104"/>
        <v>0</v>
      </c>
      <c r="AG373">
        <f t="shared" ca="1" si="107"/>
        <v>0</v>
      </c>
      <c r="AH373">
        <f t="shared" ca="1" si="106"/>
        <v>0</v>
      </c>
      <c r="AI373">
        <f t="shared" ca="1" si="105"/>
        <v>0</v>
      </c>
      <c r="AJ373">
        <f t="shared" ca="1" si="105"/>
        <v>0</v>
      </c>
      <c r="AK373">
        <f t="shared" ca="1" si="105"/>
        <v>0</v>
      </c>
      <c r="AL373">
        <f t="shared" ca="1" si="89"/>
        <v>0</v>
      </c>
      <c r="AM373" s="4" t="s">
        <v>103</v>
      </c>
      <c r="AZ373">
        <f ca="1">_xlfn.XLOOKUP($X373,Return_flow_table!$A$4:$A$25,Return_flow_table!B$4:B$25)</f>
        <v>0</v>
      </c>
      <c r="BA373">
        <f ca="1">_xlfn.XLOOKUP($X373,Return_flow_table!$A$4:$A$25,Return_flow_table!C$4:C$25)</f>
        <v>0</v>
      </c>
      <c r="BB373">
        <f ca="1">_xlfn.XLOOKUP($X373,Return_flow_table!$A$4:$A$25,Return_flow_table!D$4:D$25)</f>
        <v>0</v>
      </c>
      <c r="BC373">
        <f ca="1">_xlfn.XLOOKUP($X373,Return_flow_table!$A$4:$A$25,Return_flow_table!E$4:E$25)</f>
        <v>0</v>
      </c>
      <c r="BD373">
        <f ca="1">_xlfn.XLOOKUP($X373,Return_flow_table!$A$4:$A$25,Return_flow_table!F$4:F$25)</f>
        <v>0</v>
      </c>
      <c r="BE373">
        <f ca="1">_xlfn.XLOOKUP($X373,Return_flow_table!$A$4:$A$25,Return_flow_table!G$4:G$25)</f>
        <v>0</v>
      </c>
      <c r="BF373">
        <f ca="1">_xlfn.XLOOKUP($X373,Return_flow_table!$A$4:$A$25,Return_flow_table!H$4:H$25)</f>
        <v>0</v>
      </c>
      <c r="BG373">
        <f ca="1">_xlfn.XLOOKUP($X373,Return_flow_table!$A$4:$A$25,Return_flow_table!I$4:I$25)</f>
        <v>0</v>
      </c>
      <c r="BH373">
        <f ca="1">_xlfn.XLOOKUP($X373,Return_flow_table!$A$4:$A$25,Return_flow_table!J$4:J$25)</f>
        <v>0</v>
      </c>
      <c r="BI373">
        <f ca="1">_xlfn.XLOOKUP($X373,Return_flow_table!$A$4:$A$25,Return_flow_table!K$4:K$25)</f>
        <v>0</v>
      </c>
      <c r="BJ373">
        <f ca="1">_xlfn.XLOOKUP($X373,Return_flow_table!$A$4:$A$25,Return_flow_table!L$4:L$25)</f>
        <v>0</v>
      </c>
      <c r="BK373" s="2">
        <f ca="1">_xlfn.XLOOKUP($X373,Return_flow_table!$A$4:$A$25,Return_flow_table!M$4:M$25)</f>
        <v>0</v>
      </c>
    </row>
    <row r="374" spans="1:63" x14ac:dyDescent="0.3">
      <c r="A374" t="s">
        <v>587</v>
      </c>
      <c r="B374" t="s">
        <v>181</v>
      </c>
      <c r="C374" t="s">
        <v>99</v>
      </c>
      <c r="D374">
        <v>395</v>
      </c>
      <c r="E374" t="s">
        <v>100</v>
      </c>
      <c r="F374" t="s">
        <v>100</v>
      </c>
      <c r="G374" t="s">
        <v>588</v>
      </c>
      <c r="H374" s="41" t="s">
        <v>178</v>
      </c>
      <c r="I374">
        <f>_xlfn.XLOOKUP(B374,Use_Code_Ranking!$A$4:$A$23,Use_Code_Ranking!$B$4:$B$23,9999)</f>
        <v>9</v>
      </c>
      <c r="J374">
        <f t="shared" ca="1" si="90"/>
        <v>9</v>
      </c>
      <c r="K374">
        <f t="shared" ca="1" si="91"/>
        <v>0</v>
      </c>
      <c r="L374">
        <f t="shared" ca="1" si="92"/>
        <v>0</v>
      </c>
      <c r="M374">
        <f t="shared" ca="1" si="93"/>
        <v>0</v>
      </c>
      <c r="N374" t="str">
        <f t="shared" ca="1" si="100"/>
        <v/>
      </c>
      <c r="O374" t="str">
        <f t="shared" ca="1" si="101"/>
        <v/>
      </c>
      <c r="P374" t="str">
        <f t="shared" si="94"/>
        <v/>
      </c>
      <c r="Q374" t="str">
        <f t="shared" si="95"/>
        <v/>
      </c>
      <c r="R374" t="str">
        <f t="shared" si="96"/>
        <v/>
      </c>
      <c r="S374" t="str">
        <f t="shared" si="97"/>
        <v/>
      </c>
      <c r="U374" s="2" t="str">
        <f ca="1">IF(ISBLANK($T374),IF(S374="Irrigation","Irrigation",IF(R374="Irrigation","Irrigation",IF(Q374="Domestic","Domestic",IF(P374="Stockwatering","Stockwatering",IF(N374="IRRIGATION_AND_MUNICIPAL","Irrigation and Municipal",IF(O374="IRRIGATION_AND_DOMESTIC","Irrigation and Domestic Municipality",_xlfn.XLOOKUP(J374,Use_Code_Ranking!$B$4:$B$23,Use_Code_Ranking!$A$4:$A$23))))))),$T374)</f>
        <v>Recreational</v>
      </c>
      <c r="W374" s="23" t="str">
        <f ca="1"/>
        <v>A020624</v>
      </c>
      <c r="X374" s="4" t="str">
        <f t="shared" ca="1" si="102"/>
        <v>Irrigation</v>
      </c>
      <c r="Y374" t="str">
        <f t="shared" ca="1" si="98"/>
        <v>N</v>
      </c>
      <c r="Z374" s="2" t="str">
        <f t="shared" ca="1" si="99"/>
        <v>N</v>
      </c>
      <c r="AA374">
        <f t="shared" ca="1" si="103"/>
        <v>0</v>
      </c>
      <c r="AB374">
        <f t="shared" ca="1" si="103"/>
        <v>0</v>
      </c>
      <c r="AC374">
        <f t="shared" ca="1" si="103"/>
        <v>20</v>
      </c>
      <c r="AD374">
        <f t="shared" ca="1" si="103"/>
        <v>20</v>
      </c>
      <c r="AE374">
        <f t="shared" ca="1" si="104"/>
        <v>10</v>
      </c>
      <c r="AF374">
        <f t="shared" ca="1" si="104"/>
        <v>10</v>
      </c>
      <c r="AG374">
        <f t="shared" ca="1" si="107"/>
        <v>0</v>
      </c>
      <c r="AH374">
        <f t="shared" ca="1" si="106"/>
        <v>0</v>
      </c>
      <c r="AI374">
        <f t="shared" ca="1" si="105"/>
        <v>0</v>
      </c>
      <c r="AJ374">
        <f t="shared" ca="1" si="105"/>
        <v>20</v>
      </c>
      <c r="AK374">
        <f t="shared" ca="1" si="105"/>
        <v>20</v>
      </c>
      <c r="AL374">
        <f t="shared" ca="1" si="89"/>
        <v>0</v>
      </c>
      <c r="AM374" s="4" t="s">
        <v>103</v>
      </c>
      <c r="AZ374">
        <f ca="1">_xlfn.XLOOKUP($X374,Return_flow_table!$A$4:$A$25,Return_flow_table!B$4:B$25)</f>
        <v>0</v>
      </c>
      <c r="BA374">
        <f ca="1">_xlfn.XLOOKUP($X374,Return_flow_table!$A$4:$A$25,Return_flow_table!C$4:C$25)</f>
        <v>0</v>
      </c>
      <c r="BB374">
        <f ca="1">_xlfn.XLOOKUP($X374,Return_flow_table!$A$4:$A$25,Return_flow_table!D$4:D$25)</f>
        <v>20</v>
      </c>
      <c r="BC374">
        <f ca="1">_xlfn.XLOOKUP($X374,Return_flow_table!$A$4:$A$25,Return_flow_table!E$4:E$25)</f>
        <v>20</v>
      </c>
      <c r="BD374">
        <f ca="1">_xlfn.XLOOKUP($X374,Return_flow_table!$A$4:$A$25,Return_flow_table!F$4:F$25)</f>
        <v>10</v>
      </c>
      <c r="BE374">
        <f ca="1">_xlfn.XLOOKUP($X374,Return_flow_table!$A$4:$A$25,Return_flow_table!G$4:G$25)</f>
        <v>10</v>
      </c>
      <c r="BF374">
        <f ca="1">_xlfn.XLOOKUP($X374,Return_flow_table!$A$4:$A$25,Return_flow_table!H$4:H$25)</f>
        <v>0</v>
      </c>
      <c r="BG374">
        <f ca="1">_xlfn.XLOOKUP($X374,Return_flow_table!$A$4:$A$25,Return_flow_table!I$4:I$25)</f>
        <v>0</v>
      </c>
      <c r="BH374">
        <f ca="1">_xlfn.XLOOKUP($X374,Return_flow_table!$A$4:$A$25,Return_flow_table!J$4:J$25)</f>
        <v>0</v>
      </c>
      <c r="BI374">
        <f ca="1">_xlfn.XLOOKUP($X374,Return_flow_table!$A$4:$A$25,Return_flow_table!K$4:K$25)</f>
        <v>20</v>
      </c>
      <c r="BJ374">
        <f ca="1">_xlfn.XLOOKUP($X374,Return_flow_table!$A$4:$A$25,Return_flow_table!L$4:L$25)</f>
        <v>20</v>
      </c>
      <c r="BK374" s="2">
        <f ca="1">_xlfn.XLOOKUP($X374,Return_flow_table!$A$4:$A$25,Return_flow_table!M$4:M$25)</f>
        <v>0</v>
      </c>
    </row>
    <row r="375" spans="1:63" x14ac:dyDescent="0.3">
      <c r="A375" t="s">
        <v>589</v>
      </c>
      <c r="B375" t="s">
        <v>181</v>
      </c>
      <c r="C375" t="s">
        <v>99</v>
      </c>
      <c r="D375">
        <v>0.6</v>
      </c>
      <c r="E375" t="s">
        <v>100</v>
      </c>
      <c r="F375" t="s">
        <v>100</v>
      </c>
      <c r="G375" t="s">
        <v>590</v>
      </c>
      <c r="H375" s="41" t="s">
        <v>118</v>
      </c>
      <c r="I375">
        <f>_xlfn.XLOOKUP(B375,Use_Code_Ranking!$A$4:$A$23,Use_Code_Ranking!$B$4:$B$23,9999)</f>
        <v>9</v>
      </c>
      <c r="J375">
        <f t="shared" ca="1" si="90"/>
        <v>9</v>
      </c>
      <c r="K375">
        <f t="shared" ca="1" si="91"/>
        <v>0</v>
      </c>
      <c r="L375">
        <f t="shared" ca="1" si="92"/>
        <v>0</v>
      </c>
      <c r="M375">
        <f t="shared" ca="1" si="93"/>
        <v>0</v>
      </c>
      <c r="N375" t="str">
        <f t="shared" ca="1" si="100"/>
        <v/>
      </c>
      <c r="O375" t="str">
        <f t="shared" ca="1" si="101"/>
        <v/>
      </c>
      <c r="P375" t="str">
        <f t="shared" si="94"/>
        <v/>
      </c>
      <c r="Q375" t="str">
        <f t="shared" si="95"/>
        <v/>
      </c>
      <c r="R375" t="str">
        <f t="shared" si="96"/>
        <v/>
      </c>
      <c r="S375" t="str">
        <f t="shared" si="97"/>
        <v/>
      </c>
      <c r="U375" s="2" t="str">
        <f ca="1">IF(ISBLANK($T375),IF(S375="Irrigation","Irrigation",IF(R375="Irrigation","Irrigation",IF(Q375="Domestic","Domestic",IF(P375="Stockwatering","Stockwatering",IF(N375="IRRIGATION_AND_MUNICIPAL","Irrigation and Municipal",IF(O375="IRRIGATION_AND_DOMESTIC","Irrigation and Domestic Municipality",_xlfn.XLOOKUP(J375,Use_Code_Ranking!$B$4:$B$23,Use_Code_Ranking!$A$4:$A$23))))))),$T375)</f>
        <v>Recreational</v>
      </c>
      <c r="W375" s="23" t="str">
        <f ca="1"/>
        <v>A020634</v>
      </c>
      <c r="X375" s="4" t="str">
        <f t="shared" ca="1" si="102"/>
        <v>Irrigation</v>
      </c>
      <c r="Y375" t="str">
        <f t="shared" ca="1" si="98"/>
        <v>N</v>
      </c>
      <c r="Z375" s="2" t="str">
        <f t="shared" ca="1" si="99"/>
        <v>N</v>
      </c>
      <c r="AA375">
        <f t="shared" ca="1" si="103"/>
        <v>0</v>
      </c>
      <c r="AB375">
        <f t="shared" ca="1" si="103"/>
        <v>0</v>
      </c>
      <c r="AC375">
        <f t="shared" ca="1" si="103"/>
        <v>20</v>
      </c>
      <c r="AD375">
        <f t="shared" ca="1" si="103"/>
        <v>20</v>
      </c>
      <c r="AE375">
        <f t="shared" ca="1" si="104"/>
        <v>10</v>
      </c>
      <c r="AF375">
        <f t="shared" ca="1" si="104"/>
        <v>10</v>
      </c>
      <c r="AG375">
        <f t="shared" ca="1" si="107"/>
        <v>0</v>
      </c>
      <c r="AH375">
        <f t="shared" ca="1" si="106"/>
        <v>0</v>
      </c>
      <c r="AI375">
        <f t="shared" ca="1" si="105"/>
        <v>0</v>
      </c>
      <c r="AJ375">
        <f t="shared" ca="1" si="105"/>
        <v>20</v>
      </c>
      <c r="AK375">
        <f t="shared" ca="1" si="105"/>
        <v>20</v>
      </c>
      <c r="AL375">
        <f t="shared" ca="1" si="89"/>
        <v>0</v>
      </c>
      <c r="AM375" s="4" t="s">
        <v>103</v>
      </c>
      <c r="AZ375">
        <f ca="1">_xlfn.XLOOKUP($X375,Return_flow_table!$A$4:$A$25,Return_flow_table!B$4:B$25)</f>
        <v>0</v>
      </c>
      <c r="BA375">
        <f ca="1">_xlfn.XLOOKUP($X375,Return_flow_table!$A$4:$A$25,Return_flow_table!C$4:C$25)</f>
        <v>0</v>
      </c>
      <c r="BB375">
        <f ca="1">_xlfn.XLOOKUP($X375,Return_flow_table!$A$4:$A$25,Return_flow_table!D$4:D$25)</f>
        <v>20</v>
      </c>
      <c r="BC375">
        <f ca="1">_xlfn.XLOOKUP($X375,Return_flow_table!$A$4:$A$25,Return_flow_table!E$4:E$25)</f>
        <v>20</v>
      </c>
      <c r="BD375">
        <f ca="1">_xlfn.XLOOKUP($X375,Return_flow_table!$A$4:$A$25,Return_flow_table!F$4:F$25)</f>
        <v>10</v>
      </c>
      <c r="BE375">
        <f ca="1">_xlfn.XLOOKUP($X375,Return_flow_table!$A$4:$A$25,Return_flow_table!G$4:G$25)</f>
        <v>10</v>
      </c>
      <c r="BF375">
        <f ca="1">_xlfn.XLOOKUP($X375,Return_flow_table!$A$4:$A$25,Return_flow_table!H$4:H$25)</f>
        <v>0</v>
      </c>
      <c r="BG375">
        <f ca="1">_xlfn.XLOOKUP($X375,Return_flow_table!$A$4:$A$25,Return_flow_table!I$4:I$25)</f>
        <v>0</v>
      </c>
      <c r="BH375">
        <f ca="1">_xlfn.XLOOKUP($X375,Return_flow_table!$A$4:$A$25,Return_flow_table!J$4:J$25)</f>
        <v>0</v>
      </c>
      <c r="BI375">
        <f ca="1">_xlfn.XLOOKUP($X375,Return_flow_table!$A$4:$A$25,Return_flow_table!K$4:K$25)</f>
        <v>20</v>
      </c>
      <c r="BJ375">
        <f ca="1">_xlfn.XLOOKUP($X375,Return_flow_table!$A$4:$A$25,Return_flow_table!L$4:L$25)</f>
        <v>20</v>
      </c>
      <c r="BK375" s="2">
        <f ca="1">_xlfn.XLOOKUP($X375,Return_flow_table!$A$4:$A$25,Return_flow_table!M$4:M$25)</f>
        <v>0</v>
      </c>
    </row>
    <row r="376" spans="1:63" x14ac:dyDescent="0.3">
      <c r="A376" t="s">
        <v>591</v>
      </c>
      <c r="B376" t="s">
        <v>98</v>
      </c>
      <c r="C376" t="s">
        <v>99</v>
      </c>
      <c r="D376">
        <v>313</v>
      </c>
      <c r="E376" t="s">
        <v>100</v>
      </c>
      <c r="F376" t="s">
        <v>100</v>
      </c>
      <c r="G376" t="s">
        <v>117</v>
      </c>
      <c r="H376" s="41" t="s">
        <v>118</v>
      </c>
      <c r="I376">
        <f>_xlfn.XLOOKUP(B376,Use_Code_Ranking!$A$4:$A$23,Use_Code_Ranking!$B$4:$B$23,9999)</f>
        <v>1</v>
      </c>
      <c r="J376">
        <f t="shared" ca="1" si="90"/>
        <v>1</v>
      </c>
      <c r="K376">
        <f t="shared" ca="1" si="91"/>
        <v>1</v>
      </c>
      <c r="L376">
        <f t="shared" ca="1" si="92"/>
        <v>0</v>
      </c>
      <c r="M376">
        <f t="shared" ca="1" si="93"/>
        <v>0</v>
      </c>
      <c r="N376" t="str">
        <f t="shared" ca="1" si="100"/>
        <v/>
      </c>
      <c r="O376" t="str">
        <f t="shared" ca="1" si="101"/>
        <v/>
      </c>
      <c r="P376" t="str">
        <f t="shared" si="94"/>
        <v/>
      </c>
      <c r="Q376" t="str">
        <f t="shared" si="95"/>
        <v/>
      </c>
      <c r="R376" t="str">
        <f t="shared" si="96"/>
        <v/>
      </c>
      <c r="S376" t="str">
        <f t="shared" si="97"/>
        <v/>
      </c>
      <c r="U376" s="2" t="str">
        <f ca="1">IF(ISBLANK($T376),IF(S376="Irrigation","Irrigation",IF(R376="Irrigation","Irrigation",IF(Q376="Domestic","Domestic",IF(P376="Stockwatering","Stockwatering",IF(N376="IRRIGATION_AND_MUNICIPAL","Irrigation and Municipal",IF(O376="IRRIGATION_AND_DOMESTIC","Irrigation and Domestic Municipality",_xlfn.XLOOKUP(J376,Use_Code_Ranking!$B$4:$B$23,Use_Code_Ranking!$A$4:$A$23))))))),$T376)</f>
        <v>Irrigation</v>
      </c>
      <c r="W376" s="23" t="str">
        <f ca="1"/>
        <v>A020657</v>
      </c>
      <c r="X376" s="4" t="str">
        <f t="shared" ca="1" si="102"/>
        <v>Irrigation</v>
      </c>
      <c r="Y376" t="str">
        <f t="shared" ca="1" si="98"/>
        <v>N</v>
      </c>
      <c r="Z376" s="2" t="str">
        <f t="shared" ca="1" si="99"/>
        <v>N</v>
      </c>
      <c r="AA376">
        <f t="shared" ca="1" si="103"/>
        <v>0</v>
      </c>
      <c r="AB376">
        <f t="shared" ca="1" si="103"/>
        <v>0</v>
      </c>
      <c r="AC376">
        <f t="shared" ca="1" si="103"/>
        <v>20</v>
      </c>
      <c r="AD376">
        <f t="shared" ca="1" si="103"/>
        <v>20</v>
      </c>
      <c r="AE376">
        <f t="shared" ca="1" si="104"/>
        <v>10</v>
      </c>
      <c r="AF376">
        <f t="shared" ca="1" si="104"/>
        <v>10</v>
      </c>
      <c r="AG376">
        <f t="shared" ca="1" si="107"/>
        <v>0</v>
      </c>
      <c r="AH376">
        <f t="shared" ca="1" si="106"/>
        <v>0</v>
      </c>
      <c r="AI376">
        <f t="shared" ca="1" si="105"/>
        <v>0</v>
      </c>
      <c r="AJ376">
        <f t="shared" ca="1" si="105"/>
        <v>20</v>
      </c>
      <c r="AK376">
        <f t="shared" ca="1" si="105"/>
        <v>20</v>
      </c>
      <c r="AL376">
        <f t="shared" ca="1" si="89"/>
        <v>0</v>
      </c>
      <c r="AM376" s="4" t="s">
        <v>103</v>
      </c>
      <c r="AZ376">
        <f ca="1">_xlfn.XLOOKUP($X376,Return_flow_table!$A$4:$A$25,Return_flow_table!B$4:B$25)</f>
        <v>0</v>
      </c>
      <c r="BA376">
        <f ca="1">_xlfn.XLOOKUP($X376,Return_flow_table!$A$4:$A$25,Return_flow_table!C$4:C$25)</f>
        <v>0</v>
      </c>
      <c r="BB376">
        <f ca="1">_xlfn.XLOOKUP($X376,Return_flow_table!$A$4:$A$25,Return_flow_table!D$4:D$25)</f>
        <v>20</v>
      </c>
      <c r="BC376">
        <f ca="1">_xlfn.XLOOKUP($X376,Return_flow_table!$A$4:$A$25,Return_flow_table!E$4:E$25)</f>
        <v>20</v>
      </c>
      <c r="BD376">
        <f ca="1">_xlfn.XLOOKUP($X376,Return_flow_table!$A$4:$A$25,Return_flow_table!F$4:F$25)</f>
        <v>10</v>
      </c>
      <c r="BE376">
        <f ca="1">_xlfn.XLOOKUP($X376,Return_flow_table!$A$4:$A$25,Return_flow_table!G$4:G$25)</f>
        <v>10</v>
      </c>
      <c r="BF376">
        <f ca="1">_xlfn.XLOOKUP($X376,Return_flow_table!$A$4:$A$25,Return_flow_table!H$4:H$25)</f>
        <v>0</v>
      </c>
      <c r="BG376">
        <f ca="1">_xlfn.XLOOKUP($X376,Return_flow_table!$A$4:$A$25,Return_flow_table!I$4:I$25)</f>
        <v>0</v>
      </c>
      <c r="BH376">
        <f ca="1">_xlfn.XLOOKUP($X376,Return_flow_table!$A$4:$A$25,Return_flow_table!J$4:J$25)</f>
        <v>0</v>
      </c>
      <c r="BI376">
        <f ca="1">_xlfn.XLOOKUP($X376,Return_flow_table!$A$4:$A$25,Return_flow_table!K$4:K$25)</f>
        <v>20</v>
      </c>
      <c r="BJ376">
        <f ca="1">_xlfn.XLOOKUP($X376,Return_flow_table!$A$4:$A$25,Return_flow_table!L$4:L$25)</f>
        <v>20</v>
      </c>
      <c r="BK376" s="2">
        <f ca="1">_xlfn.XLOOKUP($X376,Return_flow_table!$A$4:$A$25,Return_flow_table!M$4:M$25)</f>
        <v>0</v>
      </c>
    </row>
    <row r="377" spans="1:63" x14ac:dyDescent="0.3">
      <c r="A377" t="s">
        <v>592</v>
      </c>
      <c r="B377" t="s">
        <v>98</v>
      </c>
      <c r="C377" t="s">
        <v>99</v>
      </c>
      <c r="D377">
        <v>583.9</v>
      </c>
      <c r="E377" t="s">
        <v>100</v>
      </c>
      <c r="F377" t="s">
        <v>100</v>
      </c>
      <c r="G377" t="s">
        <v>117</v>
      </c>
      <c r="H377" s="41" t="s">
        <v>118</v>
      </c>
      <c r="I377">
        <f>_xlfn.XLOOKUP(B377,Use_Code_Ranking!$A$4:$A$23,Use_Code_Ranking!$B$4:$B$23,9999)</f>
        <v>1</v>
      </c>
      <c r="J377">
        <f t="shared" ca="1" si="90"/>
        <v>1</v>
      </c>
      <c r="K377">
        <f t="shared" ca="1" si="91"/>
        <v>1</v>
      </c>
      <c r="L377">
        <f t="shared" ca="1" si="92"/>
        <v>0</v>
      </c>
      <c r="M377">
        <f t="shared" ca="1" si="93"/>
        <v>0</v>
      </c>
      <c r="N377" t="str">
        <f t="shared" ca="1" si="100"/>
        <v/>
      </c>
      <c r="O377" t="str">
        <f t="shared" ca="1" si="101"/>
        <v/>
      </c>
      <c r="P377" t="str">
        <f t="shared" si="94"/>
        <v/>
      </c>
      <c r="Q377" t="str">
        <f t="shared" si="95"/>
        <v/>
      </c>
      <c r="R377" t="str">
        <f t="shared" si="96"/>
        <v/>
      </c>
      <c r="S377" t="str">
        <f t="shared" si="97"/>
        <v/>
      </c>
      <c r="U377" s="2" t="str">
        <f ca="1">IF(ISBLANK($T377),IF(S377="Irrigation","Irrigation",IF(R377="Irrigation","Irrigation",IF(Q377="Domestic","Domestic",IF(P377="Stockwatering","Stockwatering",IF(N377="IRRIGATION_AND_MUNICIPAL","Irrigation and Municipal",IF(O377="IRRIGATION_AND_DOMESTIC","Irrigation and Domestic Municipality",_xlfn.XLOOKUP(J377,Use_Code_Ranking!$B$4:$B$23,Use_Code_Ranking!$A$4:$A$23))))))),$T377)</f>
        <v>Irrigation</v>
      </c>
      <c r="W377" s="23" t="str">
        <f ca="1"/>
        <v>A020662</v>
      </c>
      <c r="X377" s="4" t="str">
        <f t="shared" ca="1" si="102"/>
        <v>Irrigation</v>
      </c>
      <c r="Y377" t="str">
        <f t="shared" ca="1" si="98"/>
        <v>N</v>
      </c>
      <c r="Z377" s="2" t="str">
        <f t="shared" ca="1" si="99"/>
        <v>N</v>
      </c>
      <c r="AA377">
        <f t="shared" ca="1" si="103"/>
        <v>0</v>
      </c>
      <c r="AB377">
        <f t="shared" ca="1" si="103"/>
        <v>0</v>
      </c>
      <c r="AC377">
        <f t="shared" ca="1" si="103"/>
        <v>20</v>
      </c>
      <c r="AD377">
        <f t="shared" ca="1" si="103"/>
        <v>20</v>
      </c>
      <c r="AE377">
        <f t="shared" ca="1" si="104"/>
        <v>10</v>
      </c>
      <c r="AF377">
        <f t="shared" ca="1" si="104"/>
        <v>10</v>
      </c>
      <c r="AG377">
        <f t="shared" ca="1" si="107"/>
        <v>0</v>
      </c>
      <c r="AH377">
        <f t="shared" ca="1" si="106"/>
        <v>0</v>
      </c>
      <c r="AI377">
        <f t="shared" ca="1" si="105"/>
        <v>0</v>
      </c>
      <c r="AJ377">
        <f t="shared" ca="1" si="105"/>
        <v>20</v>
      </c>
      <c r="AK377">
        <f t="shared" ca="1" si="105"/>
        <v>20</v>
      </c>
      <c r="AL377">
        <f t="shared" ca="1" si="89"/>
        <v>0</v>
      </c>
      <c r="AM377" s="4" t="s">
        <v>103</v>
      </c>
      <c r="AZ377">
        <f ca="1">_xlfn.XLOOKUP($X377,Return_flow_table!$A$4:$A$25,Return_flow_table!B$4:B$25)</f>
        <v>0</v>
      </c>
      <c r="BA377">
        <f ca="1">_xlfn.XLOOKUP($X377,Return_flow_table!$A$4:$A$25,Return_flow_table!C$4:C$25)</f>
        <v>0</v>
      </c>
      <c r="BB377">
        <f ca="1">_xlfn.XLOOKUP($X377,Return_flow_table!$A$4:$A$25,Return_flow_table!D$4:D$25)</f>
        <v>20</v>
      </c>
      <c r="BC377">
        <f ca="1">_xlfn.XLOOKUP($X377,Return_flow_table!$A$4:$A$25,Return_flow_table!E$4:E$25)</f>
        <v>20</v>
      </c>
      <c r="BD377">
        <f ca="1">_xlfn.XLOOKUP($X377,Return_flow_table!$A$4:$A$25,Return_flow_table!F$4:F$25)</f>
        <v>10</v>
      </c>
      <c r="BE377">
        <f ca="1">_xlfn.XLOOKUP($X377,Return_flow_table!$A$4:$A$25,Return_flow_table!G$4:G$25)</f>
        <v>10</v>
      </c>
      <c r="BF377">
        <f ca="1">_xlfn.XLOOKUP($X377,Return_flow_table!$A$4:$A$25,Return_flow_table!H$4:H$25)</f>
        <v>0</v>
      </c>
      <c r="BG377">
        <f ca="1">_xlfn.XLOOKUP($X377,Return_flow_table!$A$4:$A$25,Return_flow_table!I$4:I$25)</f>
        <v>0</v>
      </c>
      <c r="BH377">
        <f ca="1">_xlfn.XLOOKUP($X377,Return_flow_table!$A$4:$A$25,Return_flow_table!J$4:J$25)</f>
        <v>0</v>
      </c>
      <c r="BI377">
        <f ca="1">_xlfn.XLOOKUP($X377,Return_flow_table!$A$4:$A$25,Return_flow_table!K$4:K$25)</f>
        <v>20</v>
      </c>
      <c r="BJ377">
        <f ca="1">_xlfn.XLOOKUP($X377,Return_flow_table!$A$4:$A$25,Return_flow_table!L$4:L$25)</f>
        <v>20</v>
      </c>
      <c r="BK377" s="2">
        <f ca="1">_xlfn.XLOOKUP($X377,Return_flow_table!$A$4:$A$25,Return_flow_table!M$4:M$25)</f>
        <v>0</v>
      </c>
    </row>
    <row r="378" spans="1:63" x14ac:dyDescent="0.3">
      <c r="A378" t="s">
        <v>593</v>
      </c>
      <c r="B378" t="s">
        <v>156</v>
      </c>
      <c r="C378" t="s">
        <v>99</v>
      </c>
      <c r="D378">
        <v>93</v>
      </c>
      <c r="E378" t="s">
        <v>100</v>
      </c>
      <c r="F378" t="s">
        <v>100</v>
      </c>
      <c r="G378" t="s">
        <v>594</v>
      </c>
      <c r="H378" s="41" t="s">
        <v>124</v>
      </c>
      <c r="I378">
        <f>_xlfn.XLOOKUP(B378,Use_Code_Ranking!$A$4:$A$23,Use_Code_Ranking!$B$4:$B$23,9999)</f>
        <v>8</v>
      </c>
      <c r="J378">
        <f t="shared" ca="1" si="90"/>
        <v>1</v>
      </c>
      <c r="K378">
        <f t="shared" ca="1" si="91"/>
        <v>1</v>
      </c>
      <c r="L378">
        <f t="shared" ca="1" si="92"/>
        <v>0</v>
      </c>
      <c r="M378">
        <f t="shared" ca="1" si="93"/>
        <v>0</v>
      </c>
      <c r="N378" t="str">
        <f t="shared" ca="1" si="100"/>
        <v/>
      </c>
      <c r="O378" t="str">
        <f t="shared" ca="1" si="101"/>
        <v/>
      </c>
      <c r="P378" t="str">
        <f t="shared" si="94"/>
        <v/>
      </c>
      <c r="Q378" t="str">
        <f t="shared" si="95"/>
        <v/>
      </c>
      <c r="R378" t="str">
        <f t="shared" si="96"/>
        <v/>
      </c>
      <c r="S378" t="str">
        <f t="shared" si="97"/>
        <v/>
      </c>
      <c r="U378" s="2" t="str">
        <f ca="1">IF(ISBLANK($T378),IF(S378="Irrigation","Irrigation",IF(R378="Irrigation","Irrigation",IF(Q378="Domestic","Domestic",IF(P378="Stockwatering","Stockwatering",IF(N378="IRRIGATION_AND_MUNICIPAL","Irrigation and Municipal",IF(O378="IRRIGATION_AND_DOMESTIC","Irrigation and Domestic Municipality",_xlfn.XLOOKUP(J378,Use_Code_Ranking!$B$4:$B$23,Use_Code_Ranking!$A$4:$A$23))))))),$T378)</f>
        <v>Irrigation</v>
      </c>
      <c r="W378" s="23" t="str">
        <f ca="1"/>
        <v>A020728</v>
      </c>
      <c r="X378" s="4" t="str">
        <f t="shared" ca="1" si="102"/>
        <v>Stockwatering</v>
      </c>
      <c r="Y378" t="str">
        <f t="shared" ca="1" si="98"/>
        <v>N</v>
      </c>
      <c r="Z378" s="2" t="str">
        <f t="shared" ca="1" si="99"/>
        <v>N</v>
      </c>
      <c r="AA378">
        <f t="shared" ca="1" si="103"/>
        <v>0</v>
      </c>
      <c r="AB378">
        <f t="shared" ca="1" si="103"/>
        <v>0</v>
      </c>
      <c r="AC378">
        <f t="shared" ca="1" si="103"/>
        <v>0</v>
      </c>
      <c r="AD378">
        <f t="shared" ca="1" si="103"/>
        <v>0</v>
      </c>
      <c r="AE378">
        <f t="shared" ca="1" si="104"/>
        <v>0</v>
      </c>
      <c r="AF378">
        <f t="shared" ca="1" si="104"/>
        <v>0</v>
      </c>
      <c r="AG378">
        <f t="shared" ca="1" si="107"/>
        <v>0</v>
      </c>
      <c r="AH378">
        <f t="shared" ca="1" si="106"/>
        <v>0</v>
      </c>
      <c r="AI378">
        <f t="shared" ca="1" si="105"/>
        <v>0</v>
      </c>
      <c r="AJ378">
        <f t="shared" ca="1" si="105"/>
        <v>0</v>
      </c>
      <c r="AK378">
        <f t="shared" ca="1" si="105"/>
        <v>0</v>
      </c>
      <c r="AL378">
        <f t="shared" ca="1" si="89"/>
        <v>0</v>
      </c>
      <c r="AM378" s="4" t="s">
        <v>103</v>
      </c>
      <c r="AZ378">
        <f ca="1">_xlfn.XLOOKUP($X378,Return_flow_table!$A$4:$A$25,Return_flow_table!B$4:B$25)</f>
        <v>0</v>
      </c>
      <c r="BA378">
        <f ca="1">_xlfn.XLOOKUP($X378,Return_flow_table!$A$4:$A$25,Return_flow_table!C$4:C$25)</f>
        <v>0</v>
      </c>
      <c r="BB378">
        <f ca="1">_xlfn.XLOOKUP($X378,Return_flow_table!$A$4:$A$25,Return_flow_table!D$4:D$25)</f>
        <v>0</v>
      </c>
      <c r="BC378">
        <f ca="1">_xlfn.XLOOKUP($X378,Return_flow_table!$A$4:$A$25,Return_flow_table!E$4:E$25)</f>
        <v>0</v>
      </c>
      <c r="BD378">
        <f ca="1">_xlfn.XLOOKUP($X378,Return_flow_table!$A$4:$A$25,Return_flow_table!F$4:F$25)</f>
        <v>0</v>
      </c>
      <c r="BE378">
        <f ca="1">_xlfn.XLOOKUP($X378,Return_flow_table!$A$4:$A$25,Return_flow_table!G$4:G$25)</f>
        <v>0</v>
      </c>
      <c r="BF378">
        <f ca="1">_xlfn.XLOOKUP($X378,Return_flow_table!$A$4:$A$25,Return_flow_table!H$4:H$25)</f>
        <v>0</v>
      </c>
      <c r="BG378">
        <f ca="1">_xlfn.XLOOKUP($X378,Return_flow_table!$A$4:$A$25,Return_flow_table!I$4:I$25)</f>
        <v>0</v>
      </c>
      <c r="BH378">
        <f ca="1">_xlfn.XLOOKUP($X378,Return_flow_table!$A$4:$A$25,Return_flow_table!J$4:J$25)</f>
        <v>0</v>
      </c>
      <c r="BI378">
        <f ca="1">_xlfn.XLOOKUP($X378,Return_flow_table!$A$4:$A$25,Return_flow_table!K$4:K$25)</f>
        <v>0</v>
      </c>
      <c r="BJ378">
        <f ca="1">_xlfn.XLOOKUP($X378,Return_flow_table!$A$4:$A$25,Return_flow_table!L$4:L$25)</f>
        <v>0</v>
      </c>
      <c r="BK378" s="2">
        <f ca="1">_xlfn.XLOOKUP($X378,Return_flow_table!$A$4:$A$25,Return_flow_table!M$4:M$25)</f>
        <v>0</v>
      </c>
    </row>
    <row r="379" spans="1:63" x14ac:dyDescent="0.3">
      <c r="A379" t="s">
        <v>593</v>
      </c>
      <c r="B379" t="s">
        <v>98</v>
      </c>
      <c r="C379" t="s">
        <v>99</v>
      </c>
      <c r="D379">
        <v>93</v>
      </c>
      <c r="E379" t="s">
        <v>100</v>
      </c>
      <c r="F379" t="s">
        <v>100</v>
      </c>
      <c r="G379" t="s">
        <v>594</v>
      </c>
      <c r="H379" s="41" t="s">
        <v>124</v>
      </c>
      <c r="I379">
        <f>_xlfn.XLOOKUP(B379,Use_Code_Ranking!$A$4:$A$23,Use_Code_Ranking!$B$4:$B$23,9999)</f>
        <v>1</v>
      </c>
      <c r="J379">
        <f t="shared" ca="1" si="90"/>
        <v>1</v>
      </c>
      <c r="K379">
        <f t="shared" ca="1" si="91"/>
        <v>1</v>
      </c>
      <c r="L379">
        <f t="shared" ca="1" si="92"/>
        <v>0</v>
      </c>
      <c r="M379">
        <f t="shared" ca="1" si="93"/>
        <v>0</v>
      </c>
      <c r="N379" t="str">
        <f t="shared" ca="1" si="100"/>
        <v/>
      </c>
      <c r="O379" t="str">
        <f t="shared" ca="1" si="101"/>
        <v/>
      </c>
      <c r="P379" t="str">
        <f t="shared" si="94"/>
        <v/>
      </c>
      <c r="Q379" t="str">
        <f t="shared" si="95"/>
        <v/>
      </c>
      <c r="R379" t="str">
        <f t="shared" si="96"/>
        <v/>
      </c>
      <c r="S379" t="str">
        <f t="shared" si="97"/>
        <v/>
      </c>
      <c r="U379" s="2" t="str">
        <f ca="1">IF(ISBLANK($T379),IF(S379="Irrigation","Irrigation",IF(R379="Irrigation","Irrigation",IF(Q379="Domestic","Domestic",IF(P379="Stockwatering","Stockwatering",IF(N379="IRRIGATION_AND_MUNICIPAL","Irrigation and Municipal",IF(O379="IRRIGATION_AND_DOMESTIC","Irrigation and Domestic Municipality",_xlfn.XLOOKUP(J379,Use_Code_Ranking!$B$4:$B$23,Use_Code_Ranking!$A$4:$A$23))))))),$T379)</f>
        <v>Irrigation</v>
      </c>
      <c r="W379" s="23" t="str">
        <f ca="1"/>
        <v>A020733</v>
      </c>
      <c r="X379" s="4" t="str">
        <f t="shared" ca="1" si="102"/>
        <v>Irrigation</v>
      </c>
      <c r="Y379" t="str">
        <f t="shared" ca="1" si="98"/>
        <v>N</v>
      </c>
      <c r="Z379" s="2" t="str">
        <f t="shared" ca="1" si="99"/>
        <v>N</v>
      </c>
      <c r="AA379">
        <f t="shared" ca="1" si="103"/>
        <v>0</v>
      </c>
      <c r="AB379">
        <f t="shared" ca="1" si="103"/>
        <v>0</v>
      </c>
      <c r="AC379">
        <f t="shared" ca="1" si="103"/>
        <v>20</v>
      </c>
      <c r="AD379">
        <f t="shared" ca="1" si="103"/>
        <v>20</v>
      </c>
      <c r="AE379">
        <f t="shared" ca="1" si="104"/>
        <v>10</v>
      </c>
      <c r="AF379">
        <f t="shared" ca="1" si="104"/>
        <v>10</v>
      </c>
      <c r="AG379">
        <f t="shared" ca="1" si="107"/>
        <v>0</v>
      </c>
      <c r="AH379">
        <f t="shared" ca="1" si="106"/>
        <v>0</v>
      </c>
      <c r="AI379">
        <f t="shared" ca="1" si="105"/>
        <v>0</v>
      </c>
      <c r="AJ379">
        <f t="shared" ca="1" si="105"/>
        <v>20</v>
      </c>
      <c r="AK379">
        <f t="shared" ca="1" si="105"/>
        <v>20</v>
      </c>
      <c r="AL379">
        <f t="shared" ca="1" si="89"/>
        <v>0</v>
      </c>
      <c r="AM379" s="4" t="s">
        <v>103</v>
      </c>
      <c r="AZ379">
        <f ca="1">_xlfn.XLOOKUP($X379,Return_flow_table!$A$4:$A$25,Return_flow_table!B$4:B$25)</f>
        <v>0</v>
      </c>
      <c r="BA379">
        <f ca="1">_xlfn.XLOOKUP($X379,Return_flow_table!$A$4:$A$25,Return_flow_table!C$4:C$25)</f>
        <v>0</v>
      </c>
      <c r="BB379">
        <f ca="1">_xlfn.XLOOKUP($X379,Return_flow_table!$A$4:$A$25,Return_flow_table!D$4:D$25)</f>
        <v>20</v>
      </c>
      <c r="BC379">
        <f ca="1">_xlfn.XLOOKUP($X379,Return_flow_table!$A$4:$A$25,Return_flow_table!E$4:E$25)</f>
        <v>20</v>
      </c>
      <c r="BD379">
        <f ca="1">_xlfn.XLOOKUP($X379,Return_flow_table!$A$4:$A$25,Return_flow_table!F$4:F$25)</f>
        <v>10</v>
      </c>
      <c r="BE379">
        <f ca="1">_xlfn.XLOOKUP($X379,Return_flow_table!$A$4:$A$25,Return_flow_table!G$4:G$25)</f>
        <v>10</v>
      </c>
      <c r="BF379">
        <f ca="1">_xlfn.XLOOKUP($X379,Return_flow_table!$A$4:$A$25,Return_flow_table!H$4:H$25)</f>
        <v>0</v>
      </c>
      <c r="BG379">
        <f ca="1">_xlfn.XLOOKUP($X379,Return_flow_table!$A$4:$A$25,Return_flow_table!I$4:I$25)</f>
        <v>0</v>
      </c>
      <c r="BH379">
        <f ca="1">_xlfn.XLOOKUP($X379,Return_flow_table!$A$4:$A$25,Return_flow_table!J$4:J$25)</f>
        <v>0</v>
      </c>
      <c r="BI379">
        <f ca="1">_xlfn.XLOOKUP($X379,Return_flow_table!$A$4:$A$25,Return_flow_table!K$4:K$25)</f>
        <v>20</v>
      </c>
      <c r="BJ379">
        <f ca="1">_xlfn.XLOOKUP($X379,Return_flow_table!$A$4:$A$25,Return_flow_table!L$4:L$25)</f>
        <v>20</v>
      </c>
      <c r="BK379" s="2">
        <f ca="1">_xlfn.XLOOKUP($X379,Return_flow_table!$A$4:$A$25,Return_flow_table!M$4:M$25)</f>
        <v>0</v>
      </c>
    </row>
    <row r="380" spans="1:63" x14ac:dyDescent="0.3">
      <c r="A380" t="s">
        <v>595</v>
      </c>
      <c r="B380" t="s">
        <v>98</v>
      </c>
      <c r="C380" t="s">
        <v>99</v>
      </c>
      <c r="D380">
        <v>147</v>
      </c>
      <c r="E380" t="s">
        <v>100</v>
      </c>
      <c r="F380" t="s">
        <v>100</v>
      </c>
      <c r="G380" t="s">
        <v>596</v>
      </c>
      <c r="H380" s="41" t="s">
        <v>102</v>
      </c>
      <c r="I380">
        <f>_xlfn.XLOOKUP(B380,Use_Code_Ranking!$A$4:$A$23,Use_Code_Ranking!$B$4:$B$23,9999)</f>
        <v>1</v>
      </c>
      <c r="J380">
        <f t="shared" ca="1" si="90"/>
        <v>1</v>
      </c>
      <c r="K380">
        <f t="shared" ca="1" si="91"/>
        <v>1</v>
      </c>
      <c r="L380">
        <f t="shared" ca="1" si="92"/>
        <v>0</v>
      </c>
      <c r="M380">
        <f t="shared" ca="1" si="93"/>
        <v>0</v>
      </c>
      <c r="N380" t="str">
        <f t="shared" ca="1" si="100"/>
        <v/>
      </c>
      <c r="O380" t="str">
        <f t="shared" ca="1" si="101"/>
        <v/>
      </c>
      <c r="P380" t="str">
        <f t="shared" si="94"/>
        <v/>
      </c>
      <c r="Q380" t="str">
        <f t="shared" si="95"/>
        <v/>
      </c>
      <c r="R380" t="str">
        <f t="shared" si="96"/>
        <v/>
      </c>
      <c r="S380" t="str">
        <f t="shared" si="97"/>
        <v/>
      </c>
      <c r="U380" s="2" t="str">
        <f ca="1">IF(ISBLANK($T380),IF(S380="Irrigation","Irrigation",IF(R380="Irrigation","Irrigation",IF(Q380="Domestic","Domestic",IF(P380="Stockwatering","Stockwatering",IF(N380="IRRIGATION_AND_MUNICIPAL","Irrigation and Municipal",IF(O380="IRRIGATION_AND_DOMESTIC","Irrigation and Domestic Municipality",_xlfn.XLOOKUP(J380,Use_Code_Ranking!$B$4:$B$23,Use_Code_Ranking!$A$4:$A$23))))))),$T380)</f>
        <v>Irrigation</v>
      </c>
      <c r="W380" s="23" t="str">
        <f ca="1"/>
        <v>A020769</v>
      </c>
      <c r="X380" s="4" t="str">
        <f t="shared" ca="1" si="102"/>
        <v>Stockwatering</v>
      </c>
      <c r="Y380" t="str">
        <f t="shared" ca="1" si="98"/>
        <v>N</v>
      </c>
      <c r="Z380" s="2" t="str">
        <f t="shared" ca="1" si="99"/>
        <v>N</v>
      </c>
      <c r="AA380">
        <f t="shared" ca="1" si="103"/>
        <v>0</v>
      </c>
      <c r="AB380">
        <f t="shared" ca="1" si="103"/>
        <v>0</v>
      </c>
      <c r="AC380">
        <f t="shared" ca="1" si="103"/>
        <v>0</v>
      </c>
      <c r="AD380">
        <f t="shared" ca="1" si="103"/>
        <v>0</v>
      </c>
      <c r="AE380">
        <f t="shared" ca="1" si="104"/>
        <v>0</v>
      </c>
      <c r="AF380">
        <f t="shared" ca="1" si="104"/>
        <v>0</v>
      </c>
      <c r="AG380">
        <f t="shared" ca="1" si="107"/>
        <v>0</v>
      </c>
      <c r="AH380">
        <f t="shared" ca="1" si="106"/>
        <v>0</v>
      </c>
      <c r="AI380">
        <f t="shared" ca="1" si="105"/>
        <v>0</v>
      </c>
      <c r="AJ380">
        <f t="shared" ca="1" si="105"/>
        <v>0</v>
      </c>
      <c r="AK380">
        <f t="shared" ca="1" si="105"/>
        <v>0</v>
      </c>
      <c r="AL380">
        <f t="shared" ca="1" si="105"/>
        <v>0</v>
      </c>
      <c r="AM380" s="4" t="s">
        <v>103</v>
      </c>
      <c r="AZ380">
        <f ca="1">_xlfn.XLOOKUP($X380,Return_flow_table!$A$4:$A$25,Return_flow_table!B$4:B$25)</f>
        <v>0</v>
      </c>
      <c r="BA380">
        <f ca="1">_xlfn.XLOOKUP($X380,Return_flow_table!$A$4:$A$25,Return_flow_table!C$4:C$25)</f>
        <v>0</v>
      </c>
      <c r="BB380">
        <f ca="1">_xlfn.XLOOKUP($X380,Return_flow_table!$A$4:$A$25,Return_flow_table!D$4:D$25)</f>
        <v>0</v>
      </c>
      <c r="BC380">
        <f ca="1">_xlfn.XLOOKUP($X380,Return_flow_table!$A$4:$A$25,Return_flow_table!E$4:E$25)</f>
        <v>0</v>
      </c>
      <c r="BD380">
        <f ca="1">_xlfn.XLOOKUP($X380,Return_flow_table!$A$4:$A$25,Return_flow_table!F$4:F$25)</f>
        <v>0</v>
      </c>
      <c r="BE380">
        <f ca="1">_xlfn.XLOOKUP($X380,Return_flow_table!$A$4:$A$25,Return_flow_table!G$4:G$25)</f>
        <v>0</v>
      </c>
      <c r="BF380">
        <f ca="1">_xlfn.XLOOKUP($X380,Return_flow_table!$A$4:$A$25,Return_flow_table!H$4:H$25)</f>
        <v>0</v>
      </c>
      <c r="BG380">
        <f ca="1">_xlfn.XLOOKUP($X380,Return_flow_table!$A$4:$A$25,Return_flow_table!I$4:I$25)</f>
        <v>0</v>
      </c>
      <c r="BH380">
        <f ca="1">_xlfn.XLOOKUP($X380,Return_flow_table!$A$4:$A$25,Return_flow_table!J$4:J$25)</f>
        <v>0</v>
      </c>
      <c r="BI380">
        <f ca="1">_xlfn.XLOOKUP($X380,Return_flow_table!$A$4:$A$25,Return_flow_table!K$4:K$25)</f>
        <v>0</v>
      </c>
      <c r="BJ380">
        <f ca="1">_xlfn.XLOOKUP($X380,Return_flow_table!$A$4:$A$25,Return_flow_table!L$4:L$25)</f>
        <v>0</v>
      </c>
      <c r="BK380" s="2">
        <f ca="1">_xlfn.XLOOKUP($X380,Return_flow_table!$A$4:$A$25,Return_flow_table!M$4:M$25)</f>
        <v>0</v>
      </c>
    </row>
    <row r="381" spans="1:63" x14ac:dyDescent="0.3">
      <c r="A381" t="s">
        <v>597</v>
      </c>
      <c r="B381" t="s">
        <v>98</v>
      </c>
      <c r="C381" t="s">
        <v>99</v>
      </c>
      <c r="D381">
        <v>238.8</v>
      </c>
      <c r="E381" t="s">
        <v>100</v>
      </c>
      <c r="F381" t="s">
        <v>100</v>
      </c>
      <c r="G381" t="s">
        <v>447</v>
      </c>
      <c r="H381" s="41" t="s">
        <v>145</v>
      </c>
      <c r="I381">
        <f>_xlfn.XLOOKUP(B381,Use_Code_Ranking!$A$4:$A$23,Use_Code_Ranking!$B$4:$B$23,9999)</f>
        <v>1</v>
      </c>
      <c r="J381">
        <f t="shared" ca="1" si="90"/>
        <v>1</v>
      </c>
      <c r="K381">
        <f t="shared" ca="1" si="91"/>
        <v>1</v>
      </c>
      <c r="L381">
        <f t="shared" ca="1" si="92"/>
        <v>0</v>
      </c>
      <c r="M381">
        <f t="shared" ca="1" si="93"/>
        <v>0</v>
      </c>
      <c r="N381" t="str">
        <f t="shared" ca="1" si="100"/>
        <v/>
      </c>
      <c r="O381" t="str">
        <f t="shared" ca="1" si="101"/>
        <v/>
      </c>
      <c r="P381" t="str">
        <f t="shared" si="94"/>
        <v/>
      </c>
      <c r="Q381" t="str">
        <f t="shared" si="95"/>
        <v/>
      </c>
      <c r="R381" t="str">
        <f t="shared" si="96"/>
        <v/>
      </c>
      <c r="S381" t="str">
        <f t="shared" si="97"/>
        <v/>
      </c>
      <c r="U381" s="2" t="str">
        <f ca="1">IF(ISBLANK($T381),IF(S381="Irrigation","Irrigation",IF(R381="Irrigation","Irrigation",IF(Q381="Domestic","Domestic",IF(P381="Stockwatering","Stockwatering",IF(N381="IRRIGATION_AND_MUNICIPAL","Irrigation and Municipal",IF(O381="IRRIGATION_AND_DOMESTIC","Irrigation and Domestic Municipality",_xlfn.XLOOKUP(J381,Use_Code_Ranking!$B$4:$B$23,Use_Code_Ranking!$A$4:$A$23))))))),$T381)</f>
        <v>Irrigation</v>
      </c>
      <c r="W381" s="23" t="str">
        <f ca="1"/>
        <v>A020788</v>
      </c>
      <c r="X381" s="4" t="str">
        <f t="shared" ca="1" si="102"/>
        <v>Domestic</v>
      </c>
      <c r="Y381" t="str">
        <f t="shared" ca="1" si="98"/>
        <v>N</v>
      </c>
      <c r="Z381" s="2" t="str">
        <f t="shared" ca="1" si="99"/>
        <v>N</v>
      </c>
      <c r="AA381">
        <f t="shared" ca="1" si="103"/>
        <v>0</v>
      </c>
      <c r="AB381">
        <f t="shared" ca="1" si="103"/>
        <v>0</v>
      </c>
      <c r="AC381">
        <f t="shared" ca="1" si="103"/>
        <v>0</v>
      </c>
      <c r="AD381">
        <f t="shared" ca="1" si="103"/>
        <v>0</v>
      </c>
      <c r="AE381">
        <f t="shared" ca="1" si="104"/>
        <v>0</v>
      </c>
      <c r="AF381">
        <f t="shared" ca="1" si="104"/>
        <v>0</v>
      </c>
      <c r="AG381">
        <f t="shared" ca="1" si="107"/>
        <v>0</v>
      </c>
      <c r="AH381">
        <f t="shared" ca="1" si="106"/>
        <v>0</v>
      </c>
      <c r="AI381">
        <f t="shared" ca="1" si="105"/>
        <v>0</v>
      </c>
      <c r="AJ381">
        <f t="shared" ca="1" si="105"/>
        <v>0</v>
      </c>
      <c r="AK381">
        <f t="shared" ca="1" si="105"/>
        <v>0</v>
      </c>
      <c r="AL381">
        <f t="shared" ca="1" si="105"/>
        <v>0</v>
      </c>
      <c r="AM381" s="4" t="s">
        <v>103</v>
      </c>
      <c r="AZ381">
        <f ca="1">_xlfn.XLOOKUP($X381,Return_flow_table!$A$4:$A$25,Return_flow_table!B$4:B$25)</f>
        <v>0</v>
      </c>
      <c r="BA381">
        <f ca="1">_xlfn.XLOOKUP($X381,Return_flow_table!$A$4:$A$25,Return_flow_table!C$4:C$25)</f>
        <v>0</v>
      </c>
      <c r="BB381">
        <f ca="1">_xlfn.XLOOKUP($X381,Return_flow_table!$A$4:$A$25,Return_flow_table!D$4:D$25)</f>
        <v>0</v>
      </c>
      <c r="BC381">
        <f ca="1">_xlfn.XLOOKUP($X381,Return_flow_table!$A$4:$A$25,Return_flow_table!E$4:E$25)</f>
        <v>0</v>
      </c>
      <c r="BD381">
        <f ca="1">_xlfn.XLOOKUP($X381,Return_flow_table!$A$4:$A$25,Return_flow_table!F$4:F$25)</f>
        <v>0</v>
      </c>
      <c r="BE381">
        <f ca="1">_xlfn.XLOOKUP($X381,Return_flow_table!$A$4:$A$25,Return_flow_table!G$4:G$25)</f>
        <v>0</v>
      </c>
      <c r="BF381">
        <f ca="1">_xlfn.XLOOKUP($X381,Return_flow_table!$A$4:$A$25,Return_flow_table!H$4:H$25)</f>
        <v>0</v>
      </c>
      <c r="BG381">
        <f ca="1">_xlfn.XLOOKUP($X381,Return_flow_table!$A$4:$A$25,Return_flow_table!I$4:I$25)</f>
        <v>0</v>
      </c>
      <c r="BH381">
        <f ca="1">_xlfn.XLOOKUP($X381,Return_flow_table!$A$4:$A$25,Return_flow_table!J$4:J$25)</f>
        <v>0</v>
      </c>
      <c r="BI381">
        <f ca="1">_xlfn.XLOOKUP($X381,Return_flow_table!$A$4:$A$25,Return_flow_table!K$4:K$25)</f>
        <v>0</v>
      </c>
      <c r="BJ381">
        <f ca="1">_xlfn.XLOOKUP($X381,Return_flow_table!$A$4:$A$25,Return_flow_table!L$4:L$25)</f>
        <v>0</v>
      </c>
      <c r="BK381" s="2">
        <f ca="1">_xlfn.XLOOKUP($X381,Return_flow_table!$A$4:$A$25,Return_flow_table!M$4:M$25)</f>
        <v>0</v>
      </c>
    </row>
    <row r="382" spans="1:63" x14ac:dyDescent="0.3">
      <c r="A382" t="s">
        <v>598</v>
      </c>
      <c r="B382" t="s">
        <v>98</v>
      </c>
      <c r="C382" t="s">
        <v>99</v>
      </c>
      <c r="D382">
        <v>366.7</v>
      </c>
      <c r="E382" t="s">
        <v>100</v>
      </c>
      <c r="F382" t="s">
        <v>100</v>
      </c>
      <c r="G382" t="s">
        <v>128</v>
      </c>
      <c r="H382" s="41" t="s">
        <v>102</v>
      </c>
      <c r="I382">
        <f>_xlfn.XLOOKUP(B382,Use_Code_Ranking!$A$4:$A$23,Use_Code_Ranking!$B$4:$B$23,9999)</f>
        <v>1</v>
      </c>
      <c r="J382">
        <f t="shared" ca="1" si="90"/>
        <v>1</v>
      </c>
      <c r="K382">
        <f t="shared" ca="1" si="91"/>
        <v>1</v>
      </c>
      <c r="L382">
        <f t="shared" ca="1" si="92"/>
        <v>0</v>
      </c>
      <c r="M382">
        <f t="shared" ca="1" si="93"/>
        <v>0</v>
      </c>
      <c r="N382" t="str">
        <f t="shared" ca="1" si="100"/>
        <v/>
      </c>
      <c r="O382" t="str">
        <f t="shared" ca="1" si="101"/>
        <v/>
      </c>
      <c r="P382" t="str">
        <f t="shared" si="94"/>
        <v/>
      </c>
      <c r="Q382" t="str">
        <f t="shared" si="95"/>
        <v/>
      </c>
      <c r="R382" t="str">
        <f t="shared" si="96"/>
        <v/>
      </c>
      <c r="S382" t="str">
        <f t="shared" si="97"/>
        <v/>
      </c>
      <c r="U382" s="2" t="str">
        <f ca="1">IF(ISBLANK($T382),IF(S382="Irrigation","Irrigation",IF(R382="Irrigation","Irrigation",IF(Q382="Domestic","Domestic",IF(P382="Stockwatering","Stockwatering",IF(N382="IRRIGATION_AND_MUNICIPAL","Irrigation and Municipal",IF(O382="IRRIGATION_AND_DOMESTIC","Irrigation and Domestic Municipality",_xlfn.XLOOKUP(J382,Use_Code_Ranking!$B$4:$B$23,Use_Code_Ranking!$A$4:$A$23))))))),$T382)</f>
        <v>Irrigation</v>
      </c>
      <c r="W382" s="23" t="str">
        <f ca="1"/>
        <v>A020791</v>
      </c>
      <c r="X382" s="4" t="str">
        <f t="shared" ca="1" si="102"/>
        <v>Irrigation</v>
      </c>
      <c r="Y382" t="str">
        <f t="shared" ca="1" si="98"/>
        <v>N</v>
      </c>
      <c r="Z382" s="2" t="str">
        <f t="shared" ca="1" si="99"/>
        <v>N</v>
      </c>
      <c r="AA382">
        <f t="shared" ca="1" si="103"/>
        <v>0</v>
      </c>
      <c r="AB382">
        <f t="shared" ca="1" si="103"/>
        <v>0</v>
      </c>
      <c r="AC382">
        <f t="shared" ca="1" si="103"/>
        <v>20</v>
      </c>
      <c r="AD382">
        <f t="shared" ca="1" si="103"/>
        <v>20</v>
      </c>
      <c r="AE382">
        <f t="shared" ca="1" si="104"/>
        <v>10</v>
      </c>
      <c r="AF382">
        <f t="shared" ca="1" si="104"/>
        <v>10</v>
      </c>
      <c r="AG382">
        <f t="shared" ca="1" si="107"/>
        <v>0</v>
      </c>
      <c r="AH382">
        <f t="shared" ca="1" si="106"/>
        <v>0</v>
      </c>
      <c r="AI382">
        <f t="shared" ca="1" si="105"/>
        <v>0</v>
      </c>
      <c r="AJ382">
        <f t="shared" ca="1" si="105"/>
        <v>20</v>
      </c>
      <c r="AK382">
        <f t="shared" ca="1" si="105"/>
        <v>20</v>
      </c>
      <c r="AL382">
        <f t="shared" ca="1" si="105"/>
        <v>0</v>
      </c>
      <c r="AM382" s="4" t="s">
        <v>103</v>
      </c>
      <c r="AZ382">
        <f ca="1">_xlfn.XLOOKUP($X382,Return_flow_table!$A$4:$A$25,Return_flow_table!B$4:B$25)</f>
        <v>0</v>
      </c>
      <c r="BA382">
        <f ca="1">_xlfn.XLOOKUP($X382,Return_flow_table!$A$4:$A$25,Return_flow_table!C$4:C$25)</f>
        <v>0</v>
      </c>
      <c r="BB382">
        <f ca="1">_xlfn.XLOOKUP($X382,Return_flow_table!$A$4:$A$25,Return_flow_table!D$4:D$25)</f>
        <v>20</v>
      </c>
      <c r="BC382">
        <f ca="1">_xlfn.XLOOKUP($X382,Return_flow_table!$A$4:$A$25,Return_flow_table!E$4:E$25)</f>
        <v>20</v>
      </c>
      <c r="BD382">
        <f ca="1">_xlfn.XLOOKUP($X382,Return_flow_table!$A$4:$A$25,Return_flow_table!F$4:F$25)</f>
        <v>10</v>
      </c>
      <c r="BE382">
        <f ca="1">_xlfn.XLOOKUP($X382,Return_flow_table!$A$4:$A$25,Return_flow_table!G$4:G$25)</f>
        <v>10</v>
      </c>
      <c r="BF382">
        <f ca="1">_xlfn.XLOOKUP($X382,Return_flow_table!$A$4:$A$25,Return_flow_table!H$4:H$25)</f>
        <v>0</v>
      </c>
      <c r="BG382">
        <f ca="1">_xlfn.XLOOKUP($X382,Return_flow_table!$A$4:$A$25,Return_flow_table!I$4:I$25)</f>
        <v>0</v>
      </c>
      <c r="BH382">
        <f ca="1">_xlfn.XLOOKUP($X382,Return_flow_table!$A$4:$A$25,Return_flow_table!J$4:J$25)</f>
        <v>0</v>
      </c>
      <c r="BI382">
        <f ca="1">_xlfn.XLOOKUP($X382,Return_flow_table!$A$4:$A$25,Return_flow_table!K$4:K$25)</f>
        <v>20</v>
      </c>
      <c r="BJ382">
        <f ca="1">_xlfn.XLOOKUP($X382,Return_flow_table!$A$4:$A$25,Return_flow_table!L$4:L$25)</f>
        <v>20</v>
      </c>
      <c r="BK382" s="2">
        <f ca="1">_xlfn.XLOOKUP($X382,Return_flow_table!$A$4:$A$25,Return_flow_table!M$4:M$25)</f>
        <v>0</v>
      </c>
    </row>
    <row r="383" spans="1:63" x14ac:dyDescent="0.3">
      <c r="A383" t="s">
        <v>599</v>
      </c>
      <c r="B383" t="s">
        <v>98</v>
      </c>
      <c r="C383" t="s">
        <v>99</v>
      </c>
      <c r="D383">
        <v>51.9</v>
      </c>
      <c r="E383" t="s">
        <v>100</v>
      </c>
      <c r="F383" t="s">
        <v>100</v>
      </c>
      <c r="G383" t="s">
        <v>600</v>
      </c>
      <c r="H383" s="41" t="s">
        <v>102</v>
      </c>
      <c r="I383">
        <f>_xlfn.XLOOKUP(B383,Use_Code_Ranking!$A$4:$A$23,Use_Code_Ranking!$B$4:$B$23,9999)</f>
        <v>1</v>
      </c>
      <c r="J383">
        <f t="shared" ca="1" si="90"/>
        <v>1</v>
      </c>
      <c r="K383">
        <f t="shared" ca="1" si="91"/>
        <v>1</v>
      </c>
      <c r="L383">
        <f t="shared" ca="1" si="92"/>
        <v>0</v>
      </c>
      <c r="M383">
        <f t="shared" ca="1" si="93"/>
        <v>0</v>
      </c>
      <c r="N383" t="str">
        <f t="shared" ca="1" si="100"/>
        <v/>
      </c>
      <c r="O383" t="str">
        <f t="shared" ca="1" si="101"/>
        <v/>
      </c>
      <c r="P383" t="str">
        <f t="shared" si="94"/>
        <v/>
      </c>
      <c r="Q383" t="str">
        <f t="shared" si="95"/>
        <v/>
      </c>
      <c r="R383" t="str">
        <f t="shared" si="96"/>
        <v/>
      </c>
      <c r="S383" t="str">
        <f t="shared" si="97"/>
        <v/>
      </c>
      <c r="U383" s="2" t="str">
        <f ca="1">IF(ISBLANK($T383),IF(S383="Irrigation","Irrigation",IF(R383="Irrigation","Irrigation",IF(Q383="Domestic","Domestic",IF(P383="Stockwatering","Stockwatering",IF(N383="IRRIGATION_AND_MUNICIPAL","Irrigation and Municipal",IF(O383="IRRIGATION_AND_DOMESTIC","Irrigation and Domestic Municipality",_xlfn.XLOOKUP(J383,Use_Code_Ranking!$B$4:$B$23,Use_Code_Ranking!$A$4:$A$23))))))),$T383)</f>
        <v>Irrigation</v>
      </c>
      <c r="W383" s="23" t="str">
        <f ca="1"/>
        <v>A020798</v>
      </c>
      <c r="X383" s="4" t="str">
        <f t="shared" ca="1" si="102"/>
        <v>Irrigation</v>
      </c>
      <c r="Y383" t="str">
        <f t="shared" ca="1" si="98"/>
        <v>N</v>
      </c>
      <c r="Z383" s="2" t="str">
        <f t="shared" ca="1" si="99"/>
        <v>N</v>
      </c>
      <c r="AA383">
        <f t="shared" ca="1" si="103"/>
        <v>0</v>
      </c>
      <c r="AB383">
        <f t="shared" ca="1" si="103"/>
        <v>0</v>
      </c>
      <c r="AC383">
        <f t="shared" ca="1" si="103"/>
        <v>20</v>
      </c>
      <c r="AD383">
        <f t="shared" ca="1" si="103"/>
        <v>20</v>
      </c>
      <c r="AE383">
        <f t="shared" ca="1" si="104"/>
        <v>10</v>
      </c>
      <c r="AF383">
        <f t="shared" ca="1" si="104"/>
        <v>10</v>
      </c>
      <c r="AG383">
        <f t="shared" ca="1" si="107"/>
        <v>0</v>
      </c>
      <c r="AH383">
        <f t="shared" ca="1" si="106"/>
        <v>0</v>
      </c>
      <c r="AI383">
        <f t="shared" ca="1" si="105"/>
        <v>0</v>
      </c>
      <c r="AJ383">
        <f t="shared" ca="1" si="105"/>
        <v>20</v>
      </c>
      <c r="AK383">
        <f t="shared" ca="1" si="105"/>
        <v>20</v>
      </c>
      <c r="AL383">
        <f t="shared" ca="1" si="105"/>
        <v>0</v>
      </c>
      <c r="AM383" s="4" t="s">
        <v>103</v>
      </c>
      <c r="AZ383">
        <f ca="1">_xlfn.XLOOKUP($X383,Return_flow_table!$A$4:$A$25,Return_flow_table!B$4:B$25)</f>
        <v>0</v>
      </c>
      <c r="BA383">
        <f ca="1">_xlfn.XLOOKUP($X383,Return_flow_table!$A$4:$A$25,Return_flow_table!C$4:C$25)</f>
        <v>0</v>
      </c>
      <c r="BB383">
        <f ca="1">_xlfn.XLOOKUP($X383,Return_flow_table!$A$4:$A$25,Return_flow_table!D$4:D$25)</f>
        <v>20</v>
      </c>
      <c r="BC383">
        <f ca="1">_xlfn.XLOOKUP($X383,Return_flow_table!$A$4:$A$25,Return_flow_table!E$4:E$25)</f>
        <v>20</v>
      </c>
      <c r="BD383">
        <f ca="1">_xlfn.XLOOKUP($X383,Return_flow_table!$A$4:$A$25,Return_flow_table!F$4:F$25)</f>
        <v>10</v>
      </c>
      <c r="BE383">
        <f ca="1">_xlfn.XLOOKUP($X383,Return_flow_table!$A$4:$A$25,Return_flow_table!G$4:G$25)</f>
        <v>10</v>
      </c>
      <c r="BF383">
        <f ca="1">_xlfn.XLOOKUP($X383,Return_flow_table!$A$4:$A$25,Return_flow_table!H$4:H$25)</f>
        <v>0</v>
      </c>
      <c r="BG383">
        <f ca="1">_xlfn.XLOOKUP($X383,Return_flow_table!$A$4:$A$25,Return_flow_table!I$4:I$25)</f>
        <v>0</v>
      </c>
      <c r="BH383">
        <f ca="1">_xlfn.XLOOKUP($X383,Return_flow_table!$A$4:$A$25,Return_flow_table!J$4:J$25)</f>
        <v>0</v>
      </c>
      <c r="BI383">
        <f ca="1">_xlfn.XLOOKUP($X383,Return_flow_table!$A$4:$A$25,Return_flow_table!K$4:K$25)</f>
        <v>20</v>
      </c>
      <c r="BJ383">
        <f ca="1">_xlfn.XLOOKUP($X383,Return_flow_table!$A$4:$A$25,Return_flow_table!L$4:L$25)</f>
        <v>20</v>
      </c>
      <c r="BK383" s="2">
        <f ca="1">_xlfn.XLOOKUP($X383,Return_flow_table!$A$4:$A$25,Return_flow_table!M$4:M$25)</f>
        <v>0</v>
      </c>
    </row>
    <row r="384" spans="1:63" x14ac:dyDescent="0.3">
      <c r="A384" t="s">
        <v>601</v>
      </c>
      <c r="B384" t="s">
        <v>98</v>
      </c>
      <c r="C384" t="s">
        <v>99</v>
      </c>
      <c r="D384">
        <v>42.6</v>
      </c>
      <c r="E384" t="s">
        <v>100</v>
      </c>
      <c r="F384" t="s">
        <v>100</v>
      </c>
      <c r="G384" t="s">
        <v>334</v>
      </c>
      <c r="H384" s="41" t="s">
        <v>102</v>
      </c>
      <c r="I384">
        <f>_xlfn.XLOOKUP(B384,Use_Code_Ranking!$A$4:$A$23,Use_Code_Ranking!$B$4:$B$23,9999)</f>
        <v>1</v>
      </c>
      <c r="J384">
        <f t="shared" ca="1" si="90"/>
        <v>1</v>
      </c>
      <c r="K384">
        <f t="shared" ca="1" si="91"/>
        <v>1</v>
      </c>
      <c r="L384">
        <f t="shared" ca="1" si="92"/>
        <v>0</v>
      </c>
      <c r="M384">
        <f t="shared" ca="1" si="93"/>
        <v>0</v>
      </c>
      <c r="N384" t="str">
        <f t="shared" ca="1" si="100"/>
        <v/>
      </c>
      <c r="O384" t="str">
        <f t="shared" ca="1" si="101"/>
        <v/>
      </c>
      <c r="P384" t="str">
        <f t="shared" si="94"/>
        <v/>
      </c>
      <c r="Q384" t="str">
        <f t="shared" si="95"/>
        <v/>
      </c>
      <c r="R384" t="str">
        <f t="shared" si="96"/>
        <v/>
      </c>
      <c r="S384" t="str">
        <f t="shared" si="97"/>
        <v/>
      </c>
      <c r="U384" s="2" t="str">
        <f ca="1">IF(ISBLANK($T384),IF(S384="Irrigation","Irrigation",IF(R384="Irrigation","Irrigation",IF(Q384="Domestic","Domestic",IF(P384="Stockwatering","Stockwatering",IF(N384="IRRIGATION_AND_MUNICIPAL","Irrigation and Municipal",IF(O384="IRRIGATION_AND_DOMESTIC","Irrigation and Domestic Municipality",_xlfn.XLOOKUP(J384,Use_Code_Ranking!$B$4:$B$23,Use_Code_Ranking!$A$4:$A$23))))))),$T384)</f>
        <v>Irrigation</v>
      </c>
      <c r="W384" s="23" t="str">
        <f ca="1"/>
        <v>A020813</v>
      </c>
      <c r="X384" s="4" t="str">
        <f t="shared" ca="1" si="102"/>
        <v>Irrigation</v>
      </c>
      <c r="Y384" t="str">
        <f t="shared" ca="1" si="98"/>
        <v>N</v>
      </c>
      <c r="Z384" s="2" t="str">
        <f t="shared" ca="1" si="99"/>
        <v>N</v>
      </c>
      <c r="AA384">
        <f t="shared" ca="1" si="103"/>
        <v>0</v>
      </c>
      <c r="AB384">
        <f t="shared" ca="1" si="103"/>
        <v>0</v>
      </c>
      <c r="AC384">
        <f t="shared" ca="1" si="103"/>
        <v>20</v>
      </c>
      <c r="AD384">
        <f t="shared" ca="1" si="103"/>
        <v>20</v>
      </c>
      <c r="AE384">
        <f t="shared" ca="1" si="104"/>
        <v>10</v>
      </c>
      <c r="AF384">
        <f t="shared" ca="1" si="104"/>
        <v>10</v>
      </c>
      <c r="AG384">
        <f t="shared" ca="1" si="107"/>
        <v>0</v>
      </c>
      <c r="AH384">
        <f t="shared" ca="1" si="106"/>
        <v>0</v>
      </c>
      <c r="AI384">
        <f t="shared" ca="1" si="105"/>
        <v>0</v>
      </c>
      <c r="AJ384">
        <f t="shared" ca="1" si="105"/>
        <v>20</v>
      </c>
      <c r="AK384">
        <f t="shared" ca="1" si="105"/>
        <v>20</v>
      </c>
      <c r="AL384">
        <f t="shared" ca="1" si="105"/>
        <v>0</v>
      </c>
      <c r="AM384" s="4" t="s">
        <v>103</v>
      </c>
      <c r="AZ384">
        <f ca="1">_xlfn.XLOOKUP($X384,Return_flow_table!$A$4:$A$25,Return_flow_table!B$4:B$25)</f>
        <v>0</v>
      </c>
      <c r="BA384">
        <f ca="1">_xlfn.XLOOKUP($X384,Return_flow_table!$A$4:$A$25,Return_flow_table!C$4:C$25)</f>
        <v>0</v>
      </c>
      <c r="BB384">
        <f ca="1">_xlfn.XLOOKUP($X384,Return_flow_table!$A$4:$A$25,Return_flow_table!D$4:D$25)</f>
        <v>20</v>
      </c>
      <c r="BC384">
        <f ca="1">_xlfn.XLOOKUP($X384,Return_flow_table!$A$4:$A$25,Return_flow_table!E$4:E$25)</f>
        <v>20</v>
      </c>
      <c r="BD384">
        <f ca="1">_xlfn.XLOOKUP($X384,Return_flow_table!$A$4:$A$25,Return_flow_table!F$4:F$25)</f>
        <v>10</v>
      </c>
      <c r="BE384">
        <f ca="1">_xlfn.XLOOKUP($X384,Return_flow_table!$A$4:$A$25,Return_flow_table!G$4:G$25)</f>
        <v>10</v>
      </c>
      <c r="BF384">
        <f ca="1">_xlfn.XLOOKUP($X384,Return_flow_table!$A$4:$A$25,Return_flow_table!H$4:H$25)</f>
        <v>0</v>
      </c>
      <c r="BG384">
        <f ca="1">_xlfn.XLOOKUP($X384,Return_flow_table!$A$4:$A$25,Return_flow_table!I$4:I$25)</f>
        <v>0</v>
      </c>
      <c r="BH384">
        <f ca="1">_xlfn.XLOOKUP($X384,Return_flow_table!$A$4:$A$25,Return_flow_table!J$4:J$25)</f>
        <v>0</v>
      </c>
      <c r="BI384">
        <f ca="1">_xlfn.XLOOKUP($X384,Return_flow_table!$A$4:$A$25,Return_flow_table!K$4:K$25)</f>
        <v>20</v>
      </c>
      <c r="BJ384">
        <f ca="1">_xlfn.XLOOKUP($X384,Return_flow_table!$A$4:$A$25,Return_flow_table!L$4:L$25)</f>
        <v>20</v>
      </c>
      <c r="BK384" s="2">
        <f ca="1">_xlfn.XLOOKUP($X384,Return_flow_table!$A$4:$A$25,Return_flow_table!M$4:M$25)</f>
        <v>0</v>
      </c>
    </row>
    <row r="385" spans="1:63" x14ac:dyDescent="0.3">
      <c r="A385" t="s">
        <v>602</v>
      </c>
      <c r="B385" t="s">
        <v>98</v>
      </c>
      <c r="C385" t="s">
        <v>99</v>
      </c>
      <c r="D385">
        <v>140.4</v>
      </c>
      <c r="E385" t="s">
        <v>100</v>
      </c>
      <c r="F385" t="s">
        <v>100</v>
      </c>
      <c r="G385" t="s">
        <v>603</v>
      </c>
      <c r="H385" s="41" t="s">
        <v>124</v>
      </c>
      <c r="I385">
        <f>_xlfn.XLOOKUP(B385,Use_Code_Ranking!$A$4:$A$23,Use_Code_Ranking!$B$4:$B$23,9999)</f>
        <v>1</v>
      </c>
      <c r="J385">
        <f t="shared" ca="1" si="90"/>
        <v>1</v>
      </c>
      <c r="K385">
        <f t="shared" ca="1" si="91"/>
        <v>1</v>
      </c>
      <c r="L385">
        <f t="shared" ca="1" si="92"/>
        <v>0</v>
      </c>
      <c r="M385">
        <f t="shared" ca="1" si="93"/>
        <v>0</v>
      </c>
      <c r="N385" t="str">
        <f t="shared" ca="1" si="100"/>
        <v/>
      </c>
      <c r="O385" t="str">
        <f t="shared" ca="1" si="101"/>
        <v/>
      </c>
      <c r="P385" t="str">
        <f t="shared" si="94"/>
        <v/>
      </c>
      <c r="Q385" t="str">
        <f t="shared" si="95"/>
        <v/>
      </c>
      <c r="R385" t="str">
        <f t="shared" si="96"/>
        <v/>
      </c>
      <c r="S385" t="str">
        <f t="shared" si="97"/>
        <v/>
      </c>
      <c r="U385" s="2" t="str">
        <f ca="1">IF(ISBLANK($T385),IF(S385="Irrigation","Irrigation",IF(R385="Irrigation","Irrigation",IF(Q385="Domestic","Domestic",IF(P385="Stockwatering","Stockwatering",IF(N385="IRRIGATION_AND_MUNICIPAL","Irrigation and Municipal",IF(O385="IRRIGATION_AND_DOMESTIC","Irrigation and Domestic Municipality",_xlfn.XLOOKUP(J385,Use_Code_Ranking!$B$4:$B$23,Use_Code_Ranking!$A$4:$A$23))))))),$T385)</f>
        <v>Irrigation</v>
      </c>
      <c r="W385" s="23" t="str">
        <f ca="1"/>
        <v>A020846</v>
      </c>
      <c r="X385" s="4" t="str">
        <f t="shared" ca="1" si="102"/>
        <v>Irrigation</v>
      </c>
      <c r="Y385" t="str">
        <f t="shared" ca="1" si="98"/>
        <v>N</v>
      </c>
      <c r="Z385" s="2" t="str">
        <f t="shared" ca="1" si="99"/>
        <v>N</v>
      </c>
      <c r="AA385">
        <f t="shared" ca="1" si="103"/>
        <v>0</v>
      </c>
      <c r="AB385">
        <f t="shared" ca="1" si="103"/>
        <v>0</v>
      </c>
      <c r="AC385">
        <f t="shared" ca="1" si="103"/>
        <v>20</v>
      </c>
      <c r="AD385">
        <f t="shared" ca="1" si="103"/>
        <v>20</v>
      </c>
      <c r="AE385">
        <f t="shared" ca="1" si="104"/>
        <v>10</v>
      </c>
      <c r="AF385">
        <f t="shared" ca="1" si="104"/>
        <v>10</v>
      </c>
      <c r="AG385">
        <f t="shared" ca="1" si="107"/>
        <v>0</v>
      </c>
      <c r="AH385">
        <f t="shared" ca="1" si="106"/>
        <v>0</v>
      </c>
      <c r="AI385">
        <f t="shared" ca="1" si="105"/>
        <v>0</v>
      </c>
      <c r="AJ385">
        <f t="shared" ca="1" si="105"/>
        <v>20</v>
      </c>
      <c r="AK385">
        <f t="shared" ca="1" si="105"/>
        <v>20</v>
      </c>
      <c r="AL385">
        <f t="shared" ca="1" si="105"/>
        <v>0</v>
      </c>
      <c r="AM385" s="4" t="s">
        <v>103</v>
      </c>
      <c r="AZ385">
        <f ca="1">_xlfn.XLOOKUP($X385,Return_flow_table!$A$4:$A$25,Return_flow_table!B$4:B$25)</f>
        <v>0</v>
      </c>
      <c r="BA385">
        <f ca="1">_xlfn.XLOOKUP($X385,Return_flow_table!$A$4:$A$25,Return_flow_table!C$4:C$25)</f>
        <v>0</v>
      </c>
      <c r="BB385">
        <f ca="1">_xlfn.XLOOKUP($X385,Return_flow_table!$A$4:$A$25,Return_flow_table!D$4:D$25)</f>
        <v>20</v>
      </c>
      <c r="BC385">
        <f ca="1">_xlfn.XLOOKUP($X385,Return_flow_table!$A$4:$A$25,Return_flow_table!E$4:E$25)</f>
        <v>20</v>
      </c>
      <c r="BD385">
        <f ca="1">_xlfn.XLOOKUP($X385,Return_flow_table!$A$4:$A$25,Return_flow_table!F$4:F$25)</f>
        <v>10</v>
      </c>
      <c r="BE385">
        <f ca="1">_xlfn.XLOOKUP($X385,Return_flow_table!$A$4:$A$25,Return_flow_table!G$4:G$25)</f>
        <v>10</v>
      </c>
      <c r="BF385">
        <f ca="1">_xlfn.XLOOKUP($X385,Return_flow_table!$A$4:$A$25,Return_flow_table!H$4:H$25)</f>
        <v>0</v>
      </c>
      <c r="BG385">
        <f ca="1">_xlfn.XLOOKUP($X385,Return_flow_table!$A$4:$A$25,Return_flow_table!I$4:I$25)</f>
        <v>0</v>
      </c>
      <c r="BH385">
        <f ca="1">_xlfn.XLOOKUP($X385,Return_flow_table!$A$4:$A$25,Return_flow_table!J$4:J$25)</f>
        <v>0</v>
      </c>
      <c r="BI385">
        <f ca="1">_xlfn.XLOOKUP($X385,Return_flow_table!$A$4:$A$25,Return_flow_table!K$4:K$25)</f>
        <v>20</v>
      </c>
      <c r="BJ385">
        <f ca="1">_xlfn.XLOOKUP($X385,Return_flow_table!$A$4:$A$25,Return_flow_table!L$4:L$25)</f>
        <v>20</v>
      </c>
      <c r="BK385" s="2">
        <f ca="1">_xlfn.XLOOKUP($X385,Return_flow_table!$A$4:$A$25,Return_flow_table!M$4:M$25)</f>
        <v>0</v>
      </c>
    </row>
    <row r="386" spans="1:63" x14ac:dyDescent="0.3">
      <c r="A386" t="s">
        <v>602</v>
      </c>
      <c r="B386" t="s">
        <v>154</v>
      </c>
      <c r="C386" t="s">
        <v>99</v>
      </c>
      <c r="D386">
        <v>140.4</v>
      </c>
      <c r="E386" t="s">
        <v>100</v>
      </c>
      <c r="F386" t="s">
        <v>100</v>
      </c>
      <c r="G386" t="s">
        <v>603</v>
      </c>
      <c r="H386" s="41" t="s">
        <v>124</v>
      </c>
      <c r="I386">
        <f>_xlfn.XLOOKUP(B386,Use_Code_Ranking!$A$4:$A$23,Use_Code_Ranking!$B$4:$B$23,9999)</f>
        <v>5</v>
      </c>
      <c r="J386">
        <f t="shared" ca="1" si="90"/>
        <v>1</v>
      </c>
      <c r="K386">
        <f t="shared" ca="1" si="91"/>
        <v>1</v>
      </c>
      <c r="L386">
        <f t="shared" ca="1" si="92"/>
        <v>0</v>
      </c>
      <c r="M386">
        <f t="shared" ca="1" si="93"/>
        <v>0</v>
      </c>
      <c r="N386" t="str">
        <f t="shared" ca="1" si="100"/>
        <v/>
      </c>
      <c r="O386" t="str">
        <f t="shared" ca="1" si="101"/>
        <v/>
      </c>
      <c r="P386" t="str">
        <f t="shared" si="94"/>
        <v/>
      </c>
      <c r="Q386" t="str">
        <f t="shared" si="95"/>
        <v/>
      </c>
      <c r="R386" t="str">
        <f t="shared" si="96"/>
        <v/>
      </c>
      <c r="S386" t="str">
        <f t="shared" si="97"/>
        <v/>
      </c>
      <c r="U386" s="2" t="str">
        <f ca="1">IF(ISBLANK($T386),IF(S386="Irrigation","Irrigation",IF(R386="Irrigation","Irrigation",IF(Q386="Domestic","Domestic",IF(P386="Stockwatering","Stockwatering",IF(N386="IRRIGATION_AND_MUNICIPAL","Irrigation and Municipal",IF(O386="IRRIGATION_AND_DOMESTIC","Irrigation and Domestic Municipality",_xlfn.XLOOKUP(J386,Use_Code_Ranking!$B$4:$B$23,Use_Code_Ranking!$A$4:$A$23))))))),$T386)</f>
        <v>Irrigation</v>
      </c>
      <c r="W386" s="23" t="str">
        <f ca="1"/>
        <v>A020870</v>
      </c>
      <c r="X386" s="4" t="str">
        <f t="shared" ca="1" si="102"/>
        <v>Irrigation</v>
      </c>
      <c r="Y386" t="str">
        <f t="shared" ca="1" si="98"/>
        <v>N</v>
      </c>
      <c r="Z386" s="2" t="str">
        <f t="shared" ca="1" si="99"/>
        <v>N</v>
      </c>
      <c r="AA386">
        <f t="shared" ca="1" si="103"/>
        <v>0</v>
      </c>
      <c r="AB386">
        <f t="shared" ca="1" si="103"/>
        <v>0</v>
      </c>
      <c r="AC386">
        <f t="shared" ca="1" si="103"/>
        <v>20</v>
      </c>
      <c r="AD386">
        <f t="shared" ca="1" si="103"/>
        <v>20</v>
      </c>
      <c r="AE386">
        <f t="shared" ca="1" si="104"/>
        <v>10</v>
      </c>
      <c r="AF386">
        <f t="shared" ca="1" si="104"/>
        <v>10</v>
      </c>
      <c r="AG386">
        <f t="shared" ca="1" si="107"/>
        <v>0</v>
      </c>
      <c r="AH386">
        <f t="shared" ca="1" si="106"/>
        <v>0</v>
      </c>
      <c r="AI386">
        <f t="shared" ca="1" si="105"/>
        <v>0</v>
      </c>
      <c r="AJ386">
        <f t="shared" ca="1" si="105"/>
        <v>20</v>
      </c>
      <c r="AK386">
        <f t="shared" ca="1" si="105"/>
        <v>20</v>
      </c>
      <c r="AL386">
        <f t="shared" ca="1" si="105"/>
        <v>0</v>
      </c>
      <c r="AM386" s="4" t="s">
        <v>103</v>
      </c>
      <c r="AZ386">
        <f ca="1">_xlfn.XLOOKUP($X386,Return_flow_table!$A$4:$A$25,Return_flow_table!B$4:B$25)</f>
        <v>0</v>
      </c>
      <c r="BA386">
        <f ca="1">_xlfn.XLOOKUP($X386,Return_flow_table!$A$4:$A$25,Return_flow_table!C$4:C$25)</f>
        <v>0</v>
      </c>
      <c r="BB386">
        <f ca="1">_xlfn.XLOOKUP($X386,Return_flow_table!$A$4:$A$25,Return_flow_table!D$4:D$25)</f>
        <v>20</v>
      </c>
      <c r="BC386">
        <f ca="1">_xlfn.XLOOKUP($X386,Return_flow_table!$A$4:$A$25,Return_flow_table!E$4:E$25)</f>
        <v>20</v>
      </c>
      <c r="BD386">
        <f ca="1">_xlfn.XLOOKUP($X386,Return_flow_table!$A$4:$A$25,Return_flow_table!F$4:F$25)</f>
        <v>10</v>
      </c>
      <c r="BE386">
        <f ca="1">_xlfn.XLOOKUP($X386,Return_flow_table!$A$4:$A$25,Return_flow_table!G$4:G$25)</f>
        <v>10</v>
      </c>
      <c r="BF386">
        <f ca="1">_xlfn.XLOOKUP($X386,Return_flow_table!$A$4:$A$25,Return_flow_table!H$4:H$25)</f>
        <v>0</v>
      </c>
      <c r="BG386">
        <f ca="1">_xlfn.XLOOKUP($X386,Return_flow_table!$A$4:$A$25,Return_flow_table!I$4:I$25)</f>
        <v>0</v>
      </c>
      <c r="BH386">
        <f ca="1">_xlfn.XLOOKUP($X386,Return_flow_table!$A$4:$A$25,Return_flow_table!J$4:J$25)</f>
        <v>0</v>
      </c>
      <c r="BI386">
        <f ca="1">_xlfn.XLOOKUP($X386,Return_flow_table!$A$4:$A$25,Return_flow_table!K$4:K$25)</f>
        <v>20</v>
      </c>
      <c r="BJ386">
        <f ca="1">_xlfn.XLOOKUP($X386,Return_flow_table!$A$4:$A$25,Return_flow_table!L$4:L$25)</f>
        <v>20</v>
      </c>
      <c r="BK386" s="2">
        <f ca="1">_xlfn.XLOOKUP($X386,Return_flow_table!$A$4:$A$25,Return_flow_table!M$4:M$25)</f>
        <v>0</v>
      </c>
    </row>
    <row r="387" spans="1:63" x14ac:dyDescent="0.3">
      <c r="A387" t="s">
        <v>604</v>
      </c>
      <c r="B387" t="s">
        <v>98</v>
      </c>
      <c r="C387" t="s">
        <v>99</v>
      </c>
      <c r="D387">
        <v>410</v>
      </c>
      <c r="E387" t="s">
        <v>100</v>
      </c>
      <c r="F387" t="s">
        <v>100</v>
      </c>
      <c r="G387" t="s">
        <v>386</v>
      </c>
      <c r="H387" s="41" t="s">
        <v>106</v>
      </c>
      <c r="I387">
        <f>_xlfn.XLOOKUP(B387,Use_Code_Ranking!$A$4:$A$23,Use_Code_Ranking!$B$4:$B$23,9999)</f>
        <v>1</v>
      </c>
      <c r="J387">
        <f t="shared" ca="1" si="90"/>
        <v>1</v>
      </c>
      <c r="K387">
        <f t="shared" ca="1" si="91"/>
        <v>1</v>
      </c>
      <c r="L387">
        <f t="shared" ca="1" si="92"/>
        <v>0</v>
      </c>
      <c r="M387">
        <f t="shared" ca="1" si="93"/>
        <v>0</v>
      </c>
      <c r="N387" t="str">
        <f t="shared" ca="1" si="100"/>
        <v/>
      </c>
      <c r="O387" t="str">
        <f t="shared" ca="1" si="101"/>
        <v/>
      </c>
      <c r="P387" t="str">
        <f t="shared" si="94"/>
        <v/>
      </c>
      <c r="Q387" t="str">
        <f t="shared" si="95"/>
        <v/>
      </c>
      <c r="R387" t="str">
        <f t="shared" si="96"/>
        <v/>
      </c>
      <c r="S387" t="str">
        <f t="shared" si="97"/>
        <v/>
      </c>
      <c r="U387" s="2" t="str">
        <f ca="1">IF(ISBLANK($T387),IF(S387="Irrigation","Irrigation",IF(R387="Irrigation","Irrigation",IF(Q387="Domestic","Domestic",IF(P387="Stockwatering","Stockwatering",IF(N387="IRRIGATION_AND_MUNICIPAL","Irrigation and Municipal",IF(O387="IRRIGATION_AND_DOMESTIC","Irrigation and Domestic Municipality",_xlfn.XLOOKUP(J387,Use_Code_Ranking!$B$4:$B$23,Use_Code_Ranking!$A$4:$A$23))))))),$T387)</f>
        <v>Irrigation</v>
      </c>
      <c r="W387" s="23" t="str">
        <f ca="1"/>
        <v>A020872</v>
      </c>
      <c r="X387" s="4" t="str">
        <f t="shared" ca="1" si="102"/>
        <v>Irrigation</v>
      </c>
      <c r="Y387" t="str">
        <f t="shared" ca="1" si="98"/>
        <v>N</v>
      </c>
      <c r="Z387" s="2" t="str">
        <f t="shared" ca="1" si="99"/>
        <v>N</v>
      </c>
      <c r="AA387">
        <f t="shared" ca="1" si="103"/>
        <v>0</v>
      </c>
      <c r="AB387">
        <f t="shared" ca="1" si="103"/>
        <v>0</v>
      </c>
      <c r="AC387">
        <f t="shared" ca="1" si="103"/>
        <v>20</v>
      </c>
      <c r="AD387">
        <f t="shared" ca="1" si="103"/>
        <v>20</v>
      </c>
      <c r="AE387">
        <f t="shared" ca="1" si="104"/>
        <v>10</v>
      </c>
      <c r="AF387">
        <f t="shared" ca="1" si="104"/>
        <v>10</v>
      </c>
      <c r="AG387">
        <f t="shared" ca="1" si="107"/>
        <v>0</v>
      </c>
      <c r="AH387">
        <f t="shared" ca="1" si="106"/>
        <v>0</v>
      </c>
      <c r="AI387">
        <f t="shared" ca="1" si="105"/>
        <v>0</v>
      </c>
      <c r="AJ387">
        <f t="shared" ca="1" si="105"/>
        <v>20</v>
      </c>
      <c r="AK387">
        <f t="shared" ca="1" si="105"/>
        <v>20</v>
      </c>
      <c r="AL387">
        <f t="shared" ca="1" si="105"/>
        <v>0</v>
      </c>
      <c r="AM387" s="4" t="s">
        <v>103</v>
      </c>
      <c r="AZ387">
        <f ca="1">_xlfn.XLOOKUP($X387,Return_flow_table!$A$4:$A$25,Return_flow_table!B$4:B$25)</f>
        <v>0</v>
      </c>
      <c r="BA387">
        <f ca="1">_xlfn.XLOOKUP($X387,Return_flow_table!$A$4:$A$25,Return_flow_table!C$4:C$25)</f>
        <v>0</v>
      </c>
      <c r="BB387">
        <f ca="1">_xlfn.XLOOKUP($X387,Return_flow_table!$A$4:$A$25,Return_flow_table!D$4:D$25)</f>
        <v>20</v>
      </c>
      <c r="BC387">
        <f ca="1">_xlfn.XLOOKUP($X387,Return_flow_table!$A$4:$A$25,Return_flow_table!E$4:E$25)</f>
        <v>20</v>
      </c>
      <c r="BD387">
        <f ca="1">_xlfn.XLOOKUP($X387,Return_flow_table!$A$4:$A$25,Return_flow_table!F$4:F$25)</f>
        <v>10</v>
      </c>
      <c r="BE387">
        <f ca="1">_xlfn.XLOOKUP($X387,Return_flow_table!$A$4:$A$25,Return_flow_table!G$4:G$25)</f>
        <v>10</v>
      </c>
      <c r="BF387">
        <f ca="1">_xlfn.XLOOKUP($X387,Return_flow_table!$A$4:$A$25,Return_flow_table!H$4:H$25)</f>
        <v>0</v>
      </c>
      <c r="BG387">
        <f ca="1">_xlfn.XLOOKUP($X387,Return_flow_table!$A$4:$A$25,Return_flow_table!I$4:I$25)</f>
        <v>0</v>
      </c>
      <c r="BH387">
        <f ca="1">_xlfn.XLOOKUP($X387,Return_flow_table!$A$4:$A$25,Return_flow_table!J$4:J$25)</f>
        <v>0</v>
      </c>
      <c r="BI387">
        <f ca="1">_xlfn.XLOOKUP($X387,Return_flow_table!$A$4:$A$25,Return_flow_table!K$4:K$25)</f>
        <v>20</v>
      </c>
      <c r="BJ387">
        <f ca="1">_xlfn.XLOOKUP($X387,Return_flow_table!$A$4:$A$25,Return_flow_table!L$4:L$25)</f>
        <v>20</v>
      </c>
      <c r="BK387" s="2">
        <f ca="1">_xlfn.XLOOKUP($X387,Return_flow_table!$A$4:$A$25,Return_flow_table!M$4:M$25)</f>
        <v>0</v>
      </c>
    </row>
    <row r="388" spans="1:63" x14ac:dyDescent="0.3">
      <c r="A388" t="s">
        <v>604</v>
      </c>
      <c r="B388" t="s">
        <v>154</v>
      </c>
      <c r="C388" t="s">
        <v>99</v>
      </c>
      <c r="D388">
        <v>410</v>
      </c>
      <c r="E388" t="s">
        <v>100</v>
      </c>
      <c r="F388" t="s">
        <v>100</v>
      </c>
      <c r="G388" t="s">
        <v>386</v>
      </c>
      <c r="H388" s="41" t="s">
        <v>106</v>
      </c>
      <c r="I388">
        <f>_xlfn.XLOOKUP(B388,Use_Code_Ranking!$A$4:$A$23,Use_Code_Ranking!$B$4:$B$23,9999)</f>
        <v>5</v>
      </c>
      <c r="J388">
        <f t="shared" ref="J388:J451" ca="1" si="108">_xlfn.MINIFS(USE_CODE_RANK,APPLICATION_NUMBER,A388)</f>
        <v>1</v>
      </c>
      <c r="K388">
        <f t="shared" ref="K388:K451" ca="1" si="109">COUNTIFS(USE_CODE_RANK,1,APPLICATION_NUMBER,A388)</f>
        <v>1</v>
      </c>
      <c r="L388">
        <f t="shared" ref="L388:L451" ca="1" si="110">COUNTIFS(USE_CODE_RANK,2,APPLICATION_NUMBER,A388)</f>
        <v>0</v>
      </c>
      <c r="M388">
        <f t="shared" ref="M388:M451" ca="1" si="111">COUNTIFS(USE_CODE_RANK,3,APPLICATION_NUMBER,A388,PRIMARY_OWNER_ENTITY_TYPE,"Government (State/Municipal)")</f>
        <v>0</v>
      </c>
      <c r="N388" t="str">
        <f t="shared" ca="1" si="100"/>
        <v/>
      </c>
      <c r="O388" t="str">
        <f t="shared" ca="1" si="101"/>
        <v/>
      </c>
      <c r="P388" t="str">
        <f t="shared" ref="P388:P451" si="112">IF(ISNUMBER(SEARCH("Stock",C388)),"Stockwatering","")</f>
        <v/>
      </c>
      <c r="Q388" t="str">
        <f t="shared" ref="Q388:Q451" si="113">IF(ISNUMBER(SEARCH("Registration Domestic",C388)),"Domestic","")</f>
        <v/>
      </c>
      <c r="R388" t="str">
        <f t="shared" ref="R388:R451" si="114">IF(ISNUMBER(SEARCH("Registration Irrigation",C388)),"Irrigation","")</f>
        <v/>
      </c>
      <c r="S388" t="str">
        <f t="shared" ref="S388:S451" si="115">IF(ISNUMBER(SEARCH("Registration Cannabis",C388)),"Irrigation","")</f>
        <v/>
      </c>
      <c r="U388" s="2" t="str">
        <f ca="1">IF(ISBLANK($T388),IF(S388="Irrigation","Irrigation",IF(R388="Irrigation","Irrigation",IF(Q388="Domestic","Domestic",IF(P388="Stockwatering","Stockwatering",IF(N388="IRRIGATION_AND_MUNICIPAL","Irrigation and Municipal",IF(O388="IRRIGATION_AND_DOMESTIC","Irrigation and Domestic Municipality",_xlfn.XLOOKUP(J388,Use_Code_Ranking!$B$4:$B$23,Use_Code_Ranking!$A$4:$A$23))))))),$T388)</f>
        <v>Irrigation</v>
      </c>
      <c r="W388" s="23" t="str">
        <f ca="1"/>
        <v>A020920</v>
      </c>
      <c r="X388" s="4" t="str">
        <f t="shared" ca="1" si="102"/>
        <v>Irrigation</v>
      </c>
      <c r="Y388" t="str">
        <f t="shared" ref="Y388:Y451" ca="1" si="116">IF(OR(X388="Power", X388="Recreational", X388="Aquaculture",X388="Fish and Wildlife Preservation and Enhancement"),"Y","N")</f>
        <v>N</v>
      </c>
      <c r="Z388" s="2" t="str">
        <f t="shared" ref="Z388:Z451" ca="1" si="117">IF(X388="Power","Y","N")</f>
        <v>N</v>
      </c>
      <c r="AA388">
        <f t="shared" ca="1" si="103"/>
        <v>0</v>
      </c>
      <c r="AB388">
        <f t="shared" ca="1" si="103"/>
        <v>0</v>
      </c>
      <c r="AC388">
        <f t="shared" ca="1" si="103"/>
        <v>20</v>
      </c>
      <c r="AD388">
        <f t="shared" ref="AD388:AF451" ca="1" si="118">IF($AM388="STANDARD",BC388,AQ388)</f>
        <v>20</v>
      </c>
      <c r="AE388">
        <f t="shared" ca="1" si="104"/>
        <v>10</v>
      </c>
      <c r="AF388">
        <f t="shared" ca="1" si="104"/>
        <v>10</v>
      </c>
      <c r="AG388">
        <f t="shared" ca="1" si="107"/>
        <v>0</v>
      </c>
      <c r="AH388">
        <f t="shared" ca="1" si="106"/>
        <v>0</v>
      </c>
      <c r="AI388">
        <f t="shared" ca="1" si="105"/>
        <v>0</v>
      </c>
      <c r="AJ388">
        <f t="shared" ca="1" si="105"/>
        <v>20</v>
      </c>
      <c r="AK388">
        <f t="shared" ca="1" si="105"/>
        <v>20</v>
      </c>
      <c r="AL388">
        <f t="shared" ca="1" si="105"/>
        <v>0</v>
      </c>
      <c r="AM388" s="4" t="s">
        <v>103</v>
      </c>
      <c r="AZ388">
        <f ca="1">_xlfn.XLOOKUP($X388,Return_flow_table!$A$4:$A$25,Return_flow_table!B$4:B$25)</f>
        <v>0</v>
      </c>
      <c r="BA388">
        <f ca="1">_xlfn.XLOOKUP($X388,Return_flow_table!$A$4:$A$25,Return_flow_table!C$4:C$25)</f>
        <v>0</v>
      </c>
      <c r="BB388">
        <f ca="1">_xlfn.XLOOKUP($X388,Return_flow_table!$A$4:$A$25,Return_flow_table!D$4:D$25)</f>
        <v>20</v>
      </c>
      <c r="BC388">
        <f ca="1">_xlfn.XLOOKUP($X388,Return_flow_table!$A$4:$A$25,Return_flow_table!E$4:E$25)</f>
        <v>20</v>
      </c>
      <c r="BD388">
        <f ca="1">_xlfn.XLOOKUP($X388,Return_flow_table!$A$4:$A$25,Return_flow_table!F$4:F$25)</f>
        <v>10</v>
      </c>
      <c r="BE388">
        <f ca="1">_xlfn.XLOOKUP($X388,Return_flow_table!$A$4:$A$25,Return_flow_table!G$4:G$25)</f>
        <v>10</v>
      </c>
      <c r="BF388">
        <f ca="1">_xlfn.XLOOKUP($X388,Return_flow_table!$A$4:$A$25,Return_flow_table!H$4:H$25)</f>
        <v>0</v>
      </c>
      <c r="BG388">
        <f ca="1">_xlfn.XLOOKUP($X388,Return_flow_table!$A$4:$A$25,Return_flow_table!I$4:I$25)</f>
        <v>0</v>
      </c>
      <c r="BH388">
        <f ca="1">_xlfn.XLOOKUP($X388,Return_flow_table!$A$4:$A$25,Return_flow_table!J$4:J$25)</f>
        <v>0</v>
      </c>
      <c r="BI388">
        <f ca="1">_xlfn.XLOOKUP($X388,Return_flow_table!$A$4:$A$25,Return_flow_table!K$4:K$25)</f>
        <v>20</v>
      </c>
      <c r="BJ388">
        <f ca="1">_xlfn.XLOOKUP($X388,Return_flow_table!$A$4:$A$25,Return_flow_table!L$4:L$25)</f>
        <v>20</v>
      </c>
      <c r="BK388" s="2">
        <f ca="1">_xlfn.XLOOKUP($X388,Return_flow_table!$A$4:$A$25,Return_flow_table!M$4:M$25)</f>
        <v>0</v>
      </c>
    </row>
    <row r="389" spans="1:63" x14ac:dyDescent="0.3">
      <c r="A389" t="s">
        <v>604</v>
      </c>
      <c r="B389" t="s">
        <v>181</v>
      </c>
      <c r="C389" t="s">
        <v>99</v>
      </c>
      <c r="D389">
        <v>410</v>
      </c>
      <c r="E389" t="s">
        <v>100</v>
      </c>
      <c r="F389" t="s">
        <v>100</v>
      </c>
      <c r="G389" t="s">
        <v>386</v>
      </c>
      <c r="H389" s="41" t="s">
        <v>106</v>
      </c>
      <c r="I389">
        <f>_xlfn.XLOOKUP(B389,Use_Code_Ranking!$A$4:$A$23,Use_Code_Ranking!$B$4:$B$23,9999)</f>
        <v>9</v>
      </c>
      <c r="J389">
        <f t="shared" ca="1" si="108"/>
        <v>1</v>
      </c>
      <c r="K389">
        <f t="shared" ca="1" si="109"/>
        <v>1</v>
      </c>
      <c r="L389">
        <f t="shared" ca="1" si="110"/>
        <v>0</v>
      </c>
      <c r="M389">
        <f t="shared" ca="1" si="111"/>
        <v>0</v>
      </c>
      <c r="N389" t="str">
        <f t="shared" ref="N389:N452" ca="1" si="119">IF(AND(K389&gt;0,L389&gt;0),"IRRIGATION_AND_MUNICIPAL","")</f>
        <v/>
      </c>
      <c r="O389" t="str">
        <f t="shared" ref="O389:O452" ca="1" si="120">IF(AND(K389&gt;0,M389&gt;0),"IRRIGATION_AND_DOMESTIC","")</f>
        <v/>
      </c>
      <c r="P389" t="str">
        <f t="shared" si="112"/>
        <v/>
      </c>
      <c r="Q389" t="str">
        <f t="shared" si="113"/>
        <v/>
      </c>
      <c r="R389" t="str">
        <f t="shared" si="114"/>
        <v/>
      </c>
      <c r="S389" t="str">
        <f t="shared" si="115"/>
        <v/>
      </c>
      <c r="U389" s="2" t="str">
        <f ca="1">IF(ISBLANK($T389),IF(S389="Irrigation","Irrigation",IF(R389="Irrigation","Irrigation",IF(Q389="Domestic","Domestic",IF(P389="Stockwatering","Stockwatering",IF(N389="IRRIGATION_AND_MUNICIPAL","Irrigation and Municipal",IF(O389="IRRIGATION_AND_DOMESTIC","Irrigation and Domestic Municipality",_xlfn.XLOOKUP(J389,Use_Code_Ranking!$B$4:$B$23,Use_Code_Ranking!$A$4:$A$23))))))),$T389)</f>
        <v>Irrigation</v>
      </c>
      <c r="W389" s="23" t="str">
        <f ca="1"/>
        <v>A020951</v>
      </c>
      <c r="X389" s="4" t="str">
        <f t="shared" ref="X389:X452" ca="1" si="121">_xlfn.XLOOKUP(W389,A:A,U:U)</f>
        <v>Irrigation</v>
      </c>
      <c r="Y389" t="str">
        <f t="shared" ca="1" si="116"/>
        <v>N</v>
      </c>
      <c r="Z389" s="2" t="str">
        <f t="shared" ca="1" si="117"/>
        <v>N</v>
      </c>
      <c r="AA389">
        <f t="shared" ref="AA389:AF452" ca="1" si="122">IF($AM389="STANDARD",AZ389,AN389)</f>
        <v>0</v>
      </c>
      <c r="AB389">
        <f t="shared" ca="1" si="122"/>
        <v>0</v>
      </c>
      <c r="AC389">
        <f t="shared" ca="1" si="122"/>
        <v>20</v>
      </c>
      <c r="AD389">
        <f t="shared" ca="1" si="118"/>
        <v>20</v>
      </c>
      <c r="AE389">
        <f t="shared" ca="1" si="118"/>
        <v>10</v>
      </c>
      <c r="AF389">
        <f t="shared" ca="1" si="118"/>
        <v>10</v>
      </c>
      <c r="AG389">
        <f t="shared" ca="1" si="107"/>
        <v>0</v>
      </c>
      <c r="AH389">
        <f t="shared" ca="1" si="106"/>
        <v>0</v>
      </c>
      <c r="AI389">
        <f t="shared" ca="1" si="106"/>
        <v>0</v>
      </c>
      <c r="AJ389">
        <f t="shared" ca="1" si="106"/>
        <v>20</v>
      </c>
      <c r="AK389">
        <f t="shared" ca="1" si="106"/>
        <v>20</v>
      </c>
      <c r="AL389">
        <f t="shared" ca="1" si="106"/>
        <v>0</v>
      </c>
      <c r="AM389" s="4" t="s">
        <v>103</v>
      </c>
      <c r="AZ389">
        <f ca="1">_xlfn.XLOOKUP($X389,Return_flow_table!$A$4:$A$25,Return_flow_table!B$4:B$25)</f>
        <v>0</v>
      </c>
      <c r="BA389">
        <f ca="1">_xlfn.XLOOKUP($X389,Return_flow_table!$A$4:$A$25,Return_flow_table!C$4:C$25)</f>
        <v>0</v>
      </c>
      <c r="BB389">
        <f ca="1">_xlfn.XLOOKUP($X389,Return_flow_table!$A$4:$A$25,Return_flow_table!D$4:D$25)</f>
        <v>20</v>
      </c>
      <c r="BC389">
        <f ca="1">_xlfn.XLOOKUP($X389,Return_flow_table!$A$4:$A$25,Return_flow_table!E$4:E$25)</f>
        <v>20</v>
      </c>
      <c r="BD389">
        <f ca="1">_xlfn.XLOOKUP($X389,Return_flow_table!$A$4:$A$25,Return_flow_table!F$4:F$25)</f>
        <v>10</v>
      </c>
      <c r="BE389">
        <f ca="1">_xlfn.XLOOKUP($X389,Return_flow_table!$A$4:$A$25,Return_flow_table!G$4:G$25)</f>
        <v>10</v>
      </c>
      <c r="BF389">
        <f ca="1">_xlfn.XLOOKUP($X389,Return_flow_table!$A$4:$A$25,Return_flow_table!H$4:H$25)</f>
        <v>0</v>
      </c>
      <c r="BG389">
        <f ca="1">_xlfn.XLOOKUP($X389,Return_flow_table!$A$4:$A$25,Return_flow_table!I$4:I$25)</f>
        <v>0</v>
      </c>
      <c r="BH389">
        <f ca="1">_xlfn.XLOOKUP($X389,Return_flow_table!$A$4:$A$25,Return_flow_table!J$4:J$25)</f>
        <v>0</v>
      </c>
      <c r="BI389">
        <f ca="1">_xlfn.XLOOKUP($X389,Return_flow_table!$A$4:$A$25,Return_flow_table!K$4:K$25)</f>
        <v>20</v>
      </c>
      <c r="BJ389">
        <f ca="1">_xlfn.XLOOKUP($X389,Return_flow_table!$A$4:$A$25,Return_flow_table!L$4:L$25)</f>
        <v>20</v>
      </c>
      <c r="BK389" s="2">
        <f ca="1">_xlfn.XLOOKUP($X389,Return_flow_table!$A$4:$A$25,Return_flow_table!M$4:M$25)</f>
        <v>0</v>
      </c>
    </row>
    <row r="390" spans="1:63" x14ac:dyDescent="0.3">
      <c r="A390" t="s">
        <v>605</v>
      </c>
      <c r="B390" t="s">
        <v>98</v>
      </c>
      <c r="C390" t="s">
        <v>99</v>
      </c>
      <c r="D390">
        <v>80.599999999999994</v>
      </c>
      <c r="E390" t="s">
        <v>100</v>
      </c>
      <c r="F390" t="s">
        <v>100</v>
      </c>
      <c r="G390" t="s">
        <v>606</v>
      </c>
      <c r="H390" s="41" t="s">
        <v>106</v>
      </c>
      <c r="I390">
        <f>_xlfn.XLOOKUP(B390,Use_Code_Ranking!$A$4:$A$23,Use_Code_Ranking!$B$4:$B$23,9999)</f>
        <v>1</v>
      </c>
      <c r="J390">
        <f t="shared" ca="1" si="108"/>
        <v>1</v>
      </c>
      <c r="K390">
        <f t="shared" ca="1" si="109"/>
        <v>1</v>
      </c>
      <c r="L390">
        <f t="shared" ca="1" si="110"/>
        <v>0</v>
      </c>
      <c r="M390">
        <f t="shared" ca="1" si="111"/>
        <v>0</v>
      </c>
      <c r="N390" t="str">
        <f t="shared" ca="1" si="119"/>
        <v/>
      </c>
      <c r="O390" t="str">
        <f t="shared" ca="1" si="120"/>
        <v/>
      </c>
      <c r="P390" t="str">
        <f t="shared" si="112"/>
        <v/>
      </c>
      <c r="Q390" t="str">
        <f t="shared" si="113"/>
        <v/>
      </c>
      <c r="R390" t="str">
        <f t="shared" si="114"/>
        <v/>
      </c>
      <c r="S390" t="str">
        <f t="shared" si="115"/>
        <v/>
      </c>
      <c r="U390" s="2" t="str">
        <f ca="1">IF(ISBLANK($T390),IF(S390="Irrigation","Irrigation",IF(R390="Irrigation","Irrigation",IF(Q390="Domestic","Domestic",IF(P390="Stockwatering","Stockwatering",IF(N390="IRRIGATION_AND_MUNICIPAL","Irrigation and Municipal",IF(O390="IRRIGATION_AND_DOMESTIC","Irrigation and Domestic Municipality",_xlfn.XLOOKUP(J390,Use_Code_Ranking!$B$4:$B$23,Use_Code_Ranking!$A$4:$A$23))))))),$T390)</f>
        <v>Irrigation</v>
      </c>
      <c r="W390" s="23" t="str">
        <f ca="1"/>
        <v>A020953</v>
      </c>
      <c r="X390" s="4" t="str">
        <f t="shared" ca="1" si="121"/>
        <v>Irrigation</v>
      </c>
      <c r="Y390" t="str">
        <f t="shared" ca="1" si="116"/>
        <v>N</v>
      </c>
      <c r="Z390" s="2" t="str">
        <f t="shared" ca="1" si="117"/>
        <v>N</v>
      </c>
      <c r="AA390">
        <f t="shared" ca="1" si="122"/>
        <v>0</v>
      </c>
      <c r="AB390">
        <f t="shared" ca="1" si="122"/>
        <v>0</v>
      </c>
      <c r="AC390">
        <f t="shared" ca="1" si="122"/>
        <v>20</v>
      </c>
      <c r="AD390">
        <f t="shared" ca="1" si="118"/>
        <v>20</v>
      </c>
      <c r="AE390">
        <f t="shared" ca="1" si="118"/>
        <v>10</v>
      </c>
      <c r="AF390">
        <f t="shared" ca="1" si="118"/>
        <v>10</v>
      </c>
      <c r="AG390">
        <f t="shared" ca="1" si="107"/>
        <v>0</v>
      </c>
      <c r="AH390">
        <f t="shared" ref="AH390:AK453" ca="1" si="123">IF($AM390="STANDARD",BG390,AU390)</f>
        <v>0</v>
      </c>
      <c r="AI390">
        <f t="shared" ca="1" si="123"/>
        <v>0</v>
      </c>
      <c r="AJ390">
        <f t="shared" ca="1" si="123"/>
        <v>20</v>
      </c>
      <c r="AK390">
        <f t="shared" ca="1" si="123"/>
        <v>20</v>
      </c>
      <c r="AL390">
        <f t="shared" ref="AL390:AL453" ca="1" si="124">IF($AM390="STANDARD",BK390,AY390)</f>
        <v>0</v>
      </c>
      <c r="AM390" s="4" t="s">
        <v>103</v>
      </c>
      <c r="AZ390">
        <f ca="1">_xlfn.XLOOKUP($X390,Return_flow_table!$A$4:$A$25,Return_flow_table!B$4:B$25)</f>
        <v>0</v>
      </c>
      <c r="BA390">
        <f ca="1">_xlfn.XLOOKUP($X390,Return_flow_table!$A$4:$A$25,Return_flow_table!C$4:C$25)</f>
        <v>0</v>
      </c>
      <c r="BB390">
        <f ca="1">_xlfn.XLOOKUP($X390,Return_flow_table!$A$4:$A$25,Return_flow_table!D$4:D$25)</f>
        <v>20</v>
      </c>
      <c r="BC390">
        <f ca="1">_xlfn.XLOOKUP($X390,Return_flow_table!$A$4:$A$25,Return_flow_table!E$4:E$25)</f>
        <v>20</v>
      </c>
      <c r="BD390">
        <f ca="1">_xlfn.XLOOKUP($X390,Return_flow_table!$A$4:$A$25,Return_flow_table!F$4:F$25)</f>
        <v>10</v>
      </c>
      <c r="BE390">
        <f ca="1">_xlfn.XLOOKUP($X390,Return_flow_table!$A$4:$A$25,Return_flow_table!G$4:G$25)</f>
        <v>10</v>
      </c>
      <c r="BF390">
        <f ca="1">_xlfn.XLOOKUP($X390,Return_flow_table!$A$4:$A$25,Return_flow_table!H$4:H$25)</f>
        <v>0</v>
      </c>
      <c r="BG390">
        <f ca="1">_xlfn.XLOOKUP($X390,Return_flow_table!$A$4:$A$25,Return_flow_table!I$4:I$25)</f>
        <v>0</v>
      </c>
      <c r="BH390">
        <f ca="1">_xlfn.XLOOKUP($X390,Return_flow_table!$A$4:$A$25,Return_flow_table!J$4:J$25)</f>
        <v>0</v>
      </c>
      <c r="BI390">
        <f ca="1">_xlfn.XLOOKUP($X390,Return_flow_table!$A$4:$A$25,Return_flow_table!K$4:K$25)</f>
        <v>20</v>
      </c>
      <c r="BJ390">
        <f ca="1">_xlfn.XLOOKUP($X390,Return_flow_table!$A$4:$A$25,Return_flow_table!L$4:L$25)</f>
        <v>20</v>
      </c>
      <c r="BK390" s="2">
        <f ca="1">_xlfn.XLOOKUP($X390,Return_flow_table!$A$4:$A$25,Return_flow_table!M$4:M$25)</f>
        <v>0</v>
      </c>
    </row>
    <row r="391" spans="1:63" x14ac:dyDescent="0.3">
      <c r="A391" t="s">
        <v>605</v>
      </c>
      <c r="B391" t="s">
        <v>154</v>
      </c>
      <c r="C391" t="s">
        <v>99</v>
      </c>
      <c r="D391">
        <v>80.599999999999994</v>
      </c>
      <c r="E391" t="s">
        <v>100</v>
      </c>
      <c r="F391" t="s">
        <v>100</v>
      </c>
      <c r="G391" t="s">
        <v>606</v>
      </c>
      <c r="H391" s="41" t="s">
        <v>106</v>
      </c>
      <c r="I391">
        <f>_xlfn.XLOOKUP(B391,Use_Code_Ranking!$A$4:$A$23,Use_Code_Ranking!$B$4:$B$23,9999)</f>
        <v>5</v>
      </c>
      <c r="J391">
        <f t="shared" ca="1" si="108"/>
        <v>1</v>
      </c>
      <c r="K391">
        <f t="shared" ca="1" si="109"/>
        <v>1</v>
      </c>
      <c r="L391">
        <f t="shared" ca="1" si="110"/>
        <v>0</v>
      </c>
      <c r="M391">
        <f t="shared" ca="1" si="111"/>
        <v>0</v>
      </c>
      <c r="N391" t="str">
        <f t="shared" ca="1" si="119"/>
        <v/>
      </c>
      <c r="O391" t="str">
        <f t="shared" ca="1" si="120"/>
        <v/>
      </c>
      <c r="P391" t="str">
        <f t="shared" si="112"/>
        <v/>
      </c>
      <c r="Q391" t="str">
        <f t="shared" si="113"/>
        <v/>
      </c>
      <c r="R391" t="str">
        <f t="shared" si="114"/>
        <v/>
      </c>
      <c r="S391" t="str">
        <f t="shared" si="115"/>
        <v/>
      </c>
      <c r="U391" s="2" t="str">
        <f ca="1">IF(ISBLANK($T391),IF(S391="Irrigation","Irrigation",IF(R391="Irrigation","Irrigation",IF(Q391="Domestic","Domestic",IF(P391="Stockwatering","Stockwatering",IF(N391="IRRIGATION_AND_MUNICIPAL","Irrigation and Municipal",IF(O391="IRRIGATION_AND_DOMESTIC","Irrigation and Domestic Municipality",_xlfn.XLOOKUP(J391,Use_Code_Ranking!$B$4:$B$23,Use_Code_Ranking!$A$4:$A$23))))))),$T391)</f>
        <v>Irrigation</v>
      </c>
      <c r="W391" s="23" t="str">
        <f ca="1"/>
        <v>A020963</v>
      </c>
      <c r="X391" s="4" t="str">
        <f t="shared" ca="1" si="121"/>
        <v>Irrigation</v>
      </c>
      <c r="Y391" t="str">
        <f t="shared" ca="1" si="116"/>
        <v>N</v>
      </c>
      <c r="Z391" s="2" t="str">
        <f t="shared" ca="1" si="117"/>
        <v>N</v>
      </c>
      <c r="AA391">
        <f t="shared" ca="1" si="122"/>
        <v>0</v>
      </c>
      <c r="AB391">
        <f t="shared" ca="1" si="122"/>
        <v>0</v>
      </c>
      <c r="AC391">
        <f t="shared" ca="1" si="122"/>
        <v>20</v>
      </c>
      <c r="AD391">
        <f t="shared" ca="1" si="118"/>
        <v>20</v>
      </c>
      <c r="AE391">
        <f t="shared" ca="1" si="118"/>
        <v>10</v>
      </c>
      <c r="AF391">
        <f t="shared" ca="1" si="118"/>
        <v>10</v>
      </c>
      <c r="AG391">
        <f t="shared" ca="1" si="107"/>
        <v>0</v>
      </c>
      <c r="AH391">
        <f t="shared" ca="1" si="123"/>
        <v>0</v>
      </c>
      <c r="AI391">
        <f t="shared" ca="1" si="123"/>
        <v>0</v>
      </c>
      <c r="AJ391">
        <f t="shared" ca="1" si="123"/>
        <v>20</v>
      </c>
      <c r="AK391">
        <f t="shared" ca="1" si="123"/>
        <v>20</v>
      </c>
      <c r="AL391">
        <f t="shared" ca="1" si="124"/>
        <v>0</v>
      </c>
      <c r="AM391" s="4" t="s">
        <v>103</v>
      </c>
      <c r="AZ391">
        <f ca="1">_xlfn.XLOOKUP($X391,Return_flow_table!$A$4:$A$25,Return_flow_table!B$4:B$25)</f>
        <v>0</v>
      </c>
      <c r="BA391">
        <f ca="1">_xlfn.XLOOKUP($X391,Return_flow_table!$A$4:$A$25,Return_flow_table!C$4:C$25)</f>
        <v>0</v>
      </c>
      <c r="BB391">
        <f ca="1">_xlfn.XLOOKUP($X391,Return_flow_table!$A$4:$A$25,Return_flow_table!D$4:D$25)</f>
        <v>20</v>
      </c>
      <c r="BC391">
        <f ca="1">_xlfn.XLOOKUP($X391,Return_flow_table!$A$4:$A$25,Return_flow_table!E$4:E$25)</f>
        <v>20</v>
      </c>
      <c r="BD391">
        <f ca="1">_xlfn.XLOOKUP($X391,Return_flow_table!$A$4:$A$25,Return_flow_table!F$4:F$25)</f>
        <v>10</v>
      </c>
      <c r="BE391">
        <f ca="1">_xlfn.XLOOKUP($X391,Return_flow_table!$A$4:$A$25,Return_flow_table!G$4:G$25)</f>
        <v>10</v>
      </c>
      <c r="BF391">
        <f ca="1">_xlfn.XLOOKUP($X391,Return_flow_table!$A$4:$A$25,Return_flow_table!H$4:H$25)</f>
        <v>0</v>
      </c>
      <c r="BG391">
        <f ca="1">_xlfn.XLOOKUP($X391,Return_flow_table!$A$4:$A$25,Return_flow_table!I$4:I$25)</f>
        <v>0</v>
      </c>
      <c r="BH391">
        <f ca="1">_xlfn.XLOOKUP($X391,Return_flow_table!$A$4:$A$25,Return_flow_table!J$4:J$25)</f>
        <v>0</v>
      </c>
      <c r="BI391">
        <f ca="1">_xlfn.XLOOKUP($X391,Return_flow_table!$A$4:$A$25,Return_flow_table!K$4:K$25)</f>
        <v>20</v>
      </c>
      <c r="BJ391">
        <f ca="1">_xlfn.XLOOKUP($X391,Return_flow_table!$A$4:$A$25,Return_flow_table!L$4:L$25)</f>
        <v>20</v>
      </c>
      <c r="BK391" s="2">
        <f ca="1">_xlfn.XLOOKUP($X391,Return_flow_table!$A$4:$A$25,Return_flow_table!M$4:M$25)</f>
        <v>0</v>
      </c>
    </row>
    <row r="392" spans="1:63" x14ac:dyDescent="0.3">
      <c r="A392" t="s">
        <v>607</v>
      </c>
      <c r="B392" t="s">
        <v>98</v>
      </c>
      <c r="C392" t="s">
        <v>99</v>
      </c>
      <c r="D392">
        <v>255.5</v>
      </c>
      <c r="E392" t="s">
        <v>100</v>
      </c>
      <c r="F392" t="s">
        <v>100</v>
      </c>
      <c r="G392" t="s">
        <v>608</v>
      </c>
      <c r="H392" s="41" t="s">
        <v>124</v>
      </c>
      <c r="I392">
        <f>_xlfn.XLOOKUP(B392,Use_Code_Ranking!$A$4:$A$23,Use_Code_Ranking!$B$4:$B$23,9999)</f>
        <v>1</v>
      </c>
      <c r="J392">
        <f t="shared" ca="1" si="108"/>
        <v>1</v>
      </c>
      <c r="K392">
        <f t="shared" ca="1" si="109"/>
        <v>1</v>
      </c>
      <c r="L392">
        <f t="shared" ca="1" si="110"/>
        <v>0</v>
      </c>
      <c r="M392">
        <f t="shared" ca="1" si="111"/>
        <v>0</v>
      </c>
      <c r="N392" t="str">
        <f t="shared" ca="1" si="119"/>
        <v/>
      </c>
      <c r="O392" t="str">
        <f t="shared" ca="1" si="120"/>
        <v/>
      </c>
      <c r="P392" t="str">
        <f t="shared" si="112"/>
        <v/>
      </c>
      <c r="Q392" t="str">
        <f t="shared" si="113"/>
        <v/>
      </c>
      <c r="R392" t="str">
        <f t="shared" si="114"/>
        <v/>
      </c>
      <c r="S392" t="str">
        <f t="shared" si="115"/>
        <v/>
      </c>
      <c r="U392" s="2" t="str">
        <f ca="1">IF(ISBLANK($T392),IF(S392="Irrigation","Irrigation",IF(R392="Irrigation","Irrigation",IF(Q392="Domestic","Domestic",IF(P392="Stockwatering","Stockwatering",IF(N392="IRRIGATION_AND_MUNICIPAL","Irrigation and Municipal",IF(O392="IRRIGATION_AND_DOMESTIC","Irrigation and Domestic Municipality",_xlfn.XLOOKUP(J392,Use_Code_Ranking!$B$4:$B$23,Use_Code_Ranking!$A$4:$A$23))))))),$T392)</f>
        <v>Irrigation</v>
      </c>
      <c r="W392" s="23" t="str">
        <f ca="1"/>
        <v>A020979</v>
      </c>
      <c r="X392" s="4" t="str">
        <f t="shared" ca="1" si="121"/>
        <v>Irrigation</v>
      </c>
      <c r="Y392" t="str">
        <f t="shared" ca="1" si="116"/>
        <v>N</v>
      </c>
      <c r="Z392" s="2" t="str">
        <f t="shared" ca="1" si="117"/>
        <v>N</v>
      </c>
      <c r="AA392">
        <f t="shared" ca="1" si="122"/>
        <v>0</v>
      </c>
      <c r="AB392">
        <f t="shared" ca="1" si="122"/>
        <v>0</v>
      </c>
      <c r="AC392">
        <f t="shared" ca="1" si="122"/>
        <v>20</v>
      </c>
      <c r="AD392">
        <f t="shared" ca="1" si="118"/>
        <v>20</v>
      </c>
      <c r="AE392">
        <f t="shared" ca="1" si="118"/>
        <v>10</v>
      </c>
      <c r="AF392">
        <f t="shared" ca="1" si="118"/>
        <v>10</v>
      </c>
      <c r="AG392">
        <f t="shared" ca="1" si="107"/>
        <v>0</v>
      </c>
      <c r="AH392">
        <f t="shared" ca="1" si="123"/>
        <v>0</v>
      </c>
      <c r="AI392">
        <f t="shared" ca="1" si="123"/>
        <v>0</v>
      </c>
      <c r="AJ392">
        <f t="shared" ca="1" si="123"/>
        <v>20</v>
      </c>
      <c r="AK392">
        <f t="shared" ca="1" si="123"/>
        <v>20</v>
      </c>
      <c r="AL392">
        <f t="shared" ca="1" si="124"/>
        <v>0</v>
      </c>
      <c r="AM392" s="4" t="s">
        <v>103</v>
      </c>
      <c r="AZ392">
        <f ca="1">_xlfn.XLOOKUP($X392,Return_flow_table!$A$4:$A$25,Return_flow_table!B$4:B$25)</f>
        <v>0</v>
      </c>
      <c r="BA392">
        <f ca="1">_xlfn.XLOOKUP($X392,Return_flow_table!$A$4:$A$25,Return_flow_table!C$4:C$25)</f>
        <v>0</v>
      </c>
      <c r="BB392">
        <f ca="1">_xlfn.XLOOKUP($X392,Return_flow_table!$A$4:$A$25,Return_flow_table!D$4:D$25)</f>
        <v>20</v>
      </c>
      <c r="BC392">
        <f ca="1">_xlfn.XLOOKUP($X392,Return_flow_table!$A$4:$A$25,Return_flow_table!E$4:E$25)</f>
        <v>20</v>
      </c>
      <c r="BD392">
        <f ca="1">_xlfn.XLOOKUP($X392,Return_flow_table!$A$4:$A$25,Return_flow_table!F$4:F$25)</f>
        <v>10</v>
      </c>
      <c r="BE392">
        <f ca="1">_xlfn.XLOOKUP($X392,Return_flow_table!$A$4:$A$25,Return_flow_table!G$4:G$25)</f>
        <v>10</v>
      </c>
      <c r="BF392">
        <f ca="1">_xlfn.XLOOKUP($X392,Return_flow_table!$A$4:$A$25,Return_flow_table!H$4:H$25)</f>
        <v>0</v>
      </c>
      <c r="BG392">
        <f ca="1">_xlfn.XLOOKUP($X392,Return_flow_table!$A$4:$A$25,Return_flow_table!I$4:I$25)</f>
        <v>0</v>
      </c>
      <c r="BH392">
        <f ca="1">_xlfn.XLOOKUP($X392,Return_flow_table!$A$4:$A$25,Return_flow_table!J$4:J$25)</f>
        <v>0</v>
      </c>
      <c r="BI392">
        <f ca="1">_xlfn.XLOOKUP($X392,Return_flow_table!$A$4:$A$25,Return_flow_table!K$4:K$25)</f>
        <v>20</v>
      </c>
      <c r="BJ392">
        <f ca="1">_xlfn.XLOOKUP($X392,Return_flow_table!$A$4:$A$25,Return_flow_table!L$4:L$25)</f>
        <v>20</v>
      </c>
      <c r="BK392" s="2">
        <f ca="1">_xlfn.XLOOKUP($X392,Return_flow_table!$A$4:$A$25,Return_flow_table!M$4:M$25)</f>
        <v>0</v>
      </c>
    </row>
    <row r="393" spans="1:63" x14ac:dyDescent="0.3">
      <c r="A393" t="s">
        <v>609</v>
      </c>
      <c r="B393" t="s">
        <v>98</v>
      </c>
      <c r="C393" t="s">
        <v>99</v>
      </c>
      <c r="D393">
        <v>138.69999999999999</v>
      </c>
      <c r="E393" t="s">
        <v>100</v>
      </c>
      <c r="F393" t="s">
        <v>100</v>
      </c>
      <c r="G393" t="s">
        <v>524</v>
      </c>
      <c r="H393" s="41" t="s">
        <v>106</v>
      </c>
      <c r="I393">
        <f>_xlfn.XLOOKUP(B393,Use_Code_Ranking!$A$4:$A$23,Use_Code_Ranking!$B$4:$B$23,9999)</f>
        <v>1</v>
      </c>
      <c r="J393">
        <f t="shared" ca="1" si="108"/>
        <v>1</v>
      </c>
      <c r="K393">
        <f t="shared" ca="1" si="109"/>
        <v>1</v>
      </c>
      <c r="L393">
        <f t="shared" ca="1" si="110"/>
        <v>0</v>
      </c>
      <c r="M393">
        <f t="shared" ca="1" si="111"/>
        <v>0</v>
      </c>
      <c r="N393" t="str">
        <f t="shared" ca="1" si="119"/>
        <v/>
      </c>
      <c r="O393" t="str">
        <f t="shared" ca="1" si="120"/>
        <v/>
      </c>
      <c r="P393" t="str">
        <f t="shared" si="112"/>
        <v/>
      </c>
      <c r="Q393" t="str">
        <f t="shared" si="113"/>
        <v/>
      </c>
      <c r="R393" t="str">
        <f t="shared" si="114"/>
        <v/>
      </c>
      <c r="S393" t="str">
        <f t="shared" si="115"/>
        <v/>
      </c>
      <c r="U393" s="2" t="str">
        <f ca="1">IF(ISBLANK($T393),IF(S393="Irrigation","Irrigation",IF(R393="Irrigation","Irrigation",IF(Q393="Domestic","Domestic",IF(P393="Stockwatering","Stockwatering",IF(N393="IRRIGATION_AND_MUNICIPAL","Irrigation and Municipal",IF(O393="IRRIGATION_AND_DOMESTIC","Irrigation and Domestic Municipality",_xlfn.XLOOKUP(J393,Use_Code_Ranking!$B$4:$B$23,Use_Code_Ranking!$A$4:$A$23))))))),$T393)</f>
        <v>Irrigation</v>
      </c>
      <c r="W393" s="23" t="str">
        <f ca="1"/>
        <v>A021015</v>
      </c>
      <c r="X393" s="4" t="str">
        <f t="shared" ca="1" si="121"/>
        <v>Recreational</v>
      </c>
      <c r="Y393" t="str">
        <f t="shared" ca="1" si="116"/>
        <v>Y</v>
      </c>
      <c r="Z393" s="2" t="str">
        <f t="shared" ca="1" si="117"/>
        <v>N</v>
      </c>
      <c r="AA393">
        <f t="shared" ca="1" si="122"/>
        <v>100</v>
      </c>
      <c r="AB393">
        <f t="shared" ca="1" si="122"/>
        <v>100</v>
      </c>
      <c r="AC393">
        <f t="shared" ca="1" si="122"/>
        <v>100</v>
      </c>
      <c r="AD393">
        <f t="shared" ca="1" si="118"/>
        <v>100</v>
      </c>
      <c r="AE393">
        <f t="shared" ca="1" si="118"/>
        <v>100</v>
      </c>
      <c r="AF393">
        <f t="shared" ca="1" si="118"/>
        <v>100</v>
      </c>
      <c r="AG393">
        <f t="shared" ca="1" si="107"/>
        <v>100</v>
      </c>
      <c r="AH393">
        <f t="shared" ca="1" si="123"/>
        <v>100</v>
      </c>
      <c r="AI393">
        <f t="shared" ca="1" si="123"/>
        <v>100</v>
      </c>
      <c r="AJ393">
        <f t="shared" ca="1" si="123"/>
        <v>100</v>
      </c>
      <c r="AK393">
        <f t="shared" ca="1" si="123"/>
        <v>100</v>
      </c>
      <c r="AL393">
        <f t="shared" ca="1" si="124"/>
        <v>100</v>
      </c>
      <c r="AM393" s="4" t="s">
        <v>103</v>
      </c>
      <c r="AZ393">
        <f ca="1">_xlfn.XLOOKUP($X393,Return_flow_table!$A$4:$A$25,Return_flow_table!B$4:B$25)</f>
        <v>100</v>
      </c>
      <c r="BA393">
        <f ca="1">_xlfn.XLOOKUP($X393,Return_flow_table!$A$4:$A$25,Return_flow_table!C$4:C$25)</f>
        <v>100</v>
      </c>
      <c r="BB393">
        <f ca="1">_xlfn.XLOOKUP($X393,Return_flow_table!$A$4:$A$25,Return_flow_table!D$4:D$25)</f>
        <v>100</v>
      </c>
      <c r="BC393">
        <f ca="1">_xlfn.XLOOKUP($X393,Return_flow_table!$A$4:$A$25,Return_flow_table!E$4:E$25)</f>
        <v>100</v>
      </c>
      <c r="BD393">
        <f ca="1">_xlfn.XLOOKUP($X393,Return_flow_table!$A$4:$A$25,Return_flow_table!F$4:F$25)</f>
        <v>100</v>
      </c>
      <c r="BE393">
        <f ca="1">_xlfn.XLOOKUP($X393,Return_flow_table!$A$4:$A$25,Return_flow_table!G$4:G$25)</f>
        <v>100</v>
      </c>
      <c r="BF393">
        <f ca="1">_xlfn.XLOOKUP($X393,Return_flow_table!$A$4:$A$25,Return_flow_table!H$4:H$25)</f>
        <v>100</v>
      </c>
      <c r="BG393">
        <f ca="1">_xlfn.XLOOKUP($X393,Return_flow_table!$A$4:$A$25,Return_flow_table!I$4:I$25)</f>
        <v>100</v>
      </c>
      <c r="BH393">
        <f ca="1">_xlfn.XLOOKUP($X393,Return_flow_table!$A$4:$A$25,Return_flow_table!J$4:J$25)</f>
        <v>100</v>
      </c>
      <c r="BI393">
        <f ca="1">_xlfn.XLOOKUP($X393,Return_flow_table!$A$4:$A$25,Return_flow_table!K$4:K$25)</f>
        <v>100</v>
      </c>
      <c r="BJ393">
        <f ca="1">_xlfn.XLOOKUP($X393,Return_flow_table!$A$4:$A$25,Return_flow_table!L$4:L$25)</f>
        <v>100</v>
      </c>
      <c r="BK393" s="2">
        <f ca="1">_xlfn.XLOOKUP($X393,Return_flow_table!$A$4:$A$25,Return_flow_table!M$4:M$25)</f>
        <v>100</v>
      </c>
    </row>
    <row r="394" spans="1:63" x14ac:dyDescent="0.3">
      <c r="A394" t="s">
        <v>609</v>
      </c>
      <c r="B394" t="s">
        <v>154</v>
      </c>
      <c r="C394" t="s">
        <v>99</v>
      </c>
      <c r="D394">
        <v>138.69999999999999</v>
      </c>
      <c r="E394" t="s">
        <v>100</v>
      </c>
      <c r="F394" t="s">
        <v>100</v>
      </c>
      <c r="G394" t="s">
        <v>524</v>
      </c>
      <c r="H394" s="41" t="s">
        <v>106</v>
      </c>
      <c r="I394">
        <f>_xlfn.XLOOKUP(B394,Use_Code_Ranking!$A$4:$A$23,Use_Code_Ranking!$B$4:$B$23,9999)</f>
        <v>5</v>
      </c>
      <c r="J394">
        <f t="shared" ca="1" si="108"/>
        <v>1</v>
      </c>
      <c r="K394">
        <f t="shared" ca="1" si="109"/>
        <v>1</v>
      </c>
      <c r="L394">
        <f t="shared" ca="1" si="110"/>
        <v>0</v>
      </c>
      <c r="M394">
        <f t="shared" ca="1" si="111"/>
        <v>0</v>
      </c>
      <c r="N394" t="str">
        <f t="shared" ca="1" si="119"/>
        <v/>
      </c>
      <c r="O394" t="str">
        <f t="shared" ca="1" si="120"/>
        <v/>
      </c>
      <c r="P394" t="str">
        <f t="shared" si="112"/>
        <v/>
      </c>
      <c r="Q394" t="str">
        <f t="shared" si="113"/>
        <v/>
      </c>
      <c r="R394" t="str">
        <f t="shared" si="114"/>
        <v/>
      </c>
      <c r="S394" t="str">
        <f t="shared" si="115"/>
        <v/>
      </c>
      <c r="U394" s="2" t="str">
        <f ca="1">IF(ISBLANK($T394),IF(S394="Irrigation","Irrigation",IF(R394="Irrigation","Irrigation",IF(Q394="Domestic","Domestic",IF(P394="Stockwatering","Stockwatering",IF(N394="IRRIGATION_AND_MUNICIPAL","Irrigation and Municipal",IF(O394="IRRIGATION_AND_DOMESTIC","Irrigation and Domestic Municipality",_xlfn.XLOOKUP(J394,Use_Code_Ranking!$B$4:$B$23,Use_Code_Ranking!$A$4:$A$23))))))),$T394)</f>
        <v>Irrigation</v>
      </c>
      <c r="W394" s="23" t="str">
        <f ca="1"/>
        <v>A021052</v>
      </c>
      <c r="X394" s="4" t="str">
        <f t="shared" ca="1" si="121"/>
        <v>Irrigation</v>
      </c>
      <c r="Y394" t="str">
        <f t="shared" ca="1" si="116"/>
        <v>N</v>
      </c>
      <c r="Z394" s="2" t="str">
        <f t="shared" ca="1" si="117"/>
        <v>N</v>
      </c>
      <c r="AA394">
        <f t="shared" ca="1" si="122"/>
        <v>0</v>
      </c>
      <c r="AB394">
        <f t="shared" ca="1" si="122"/>
        <v>0</v>
      </c>
      <c r="AC394">
        <f t="shared" ca="1" si="122"/>
        <v>20</v>
      </c>
      <c r="AD394">
        <f t="shared" ca="1" si="118"/>
        <v>20</v>
      </c>
      <c r="AE394">
        <f t="shared" ca="1" si="118"/>
        <v>10</v>
      </c>
      <c r="AF394">
        <f t="shared" ca="1" si="118"/>
        <v>10</v>
      </c>
      <c r="AG394">
        <f t="shared" ca="1" si="107"/>
        <v>0</v>
      </c>
      <c r="AH394">
        <f t="shared" ca="1" si="123"/>
        <v>0</v>
      </c>
      <c r="AI394">
        <f t="shared" ca="1" si="123"/>
        <v>0</v>
      </c>
      <c r="AJ394">
        <f t="shared" ca="1" si="123"/>
        <v>20</v>
      </c>
      <c r="AK394">
        <f t="shared" ca="1" si="123"/>
        <v>20</v>
      </c>
      <c r="AL394">
        <f t="shared" ca="1" si="124"/>
        <v>0</v>
      </c>
      <c r="AM394" s="4" t="s">
        <v>103</v>
      </c>
      <c r="AZ394">
        <f ca="1">_xlfn.XLOOKUP($X394,Return_flow_table!$A$4:$A$25,Return_flow_table!B$4:B$25)</f>
        <v>0</v>
      </c>
      <c r="BA394">
        <f ca="1">_xlfn.XLOOKUP($X394,Return_flow_table!$A$4:$A$25,Return_flow_table!C$4:C$25)</f>
        <v>0</v>
      </c>
      <c r="BB394">
        <f ca="1">_xlfn.XLOOKUP($X394,Return_flow_table!$A$4:$A$25,Return_flow_table!D$4:D$25)</f>
        <v>20</v>
      </c>
      <c r="BC394">
        <f ca="1">_xlfn.XLOOKUP($X394,Return_flow_table!$A$4:$A$25,Return_flow_table!E$4:E$25)</f>
        <v>20</v>
      </c>
      <c r="BD394">
        <f ca="1">_xlfn.XLOOKUP($X394,Return_flow_table!$A$4:$A$25,Return_flow_table!F$4:F$25)</f>
        <v>10</v>
      </c>
      <c r="BE394">
        <f ca="1">_xlfn.XLOOKUP($X394,Return_flow_table!$A$4:$A$25,Return_flow_table!G$4:G$25)</f>
        <v>10</v>
      </c>
      <c r="BF394">
        <f ca="1">_xlfn.XLOOKUP($X394,Return_flow_table!$A$4:$A$25,Return_flow_table!H$4:H$25)</f>
        <v>0</v>
      </c>
      <c r="BG394">
        <f ca="1">_xlfn.XLOOKUP($X394,Return_flow_table!$A$4:$A$25,Return_flow_table!I$4:I$25)</f>
        <v>0</v>
      </c>
      <c r="BH394">
        <f ca="1">_xlfn.XLOOKUP($X394,Return_flow_table!$A$4:$A$25,Return_flow_table!J$4:J$25)</f>
        <v>0</v>
      </c>
      <c r="BI394">
        <f ca="1">_xlfn.XLOOKUP($X394,Return_flow_table!$A$4:$A$25,Return_flow_table!K$4:K$25)</f>
        <v>20</v>
      </c>
      <c r="BJ394">
        <f ca="1">_xlfn.XLOOKUP($X394,Return_flow_table!$A$4:$A$25,Return_flow_table!L$4:L$25)</f>
        <v>20</v>
      </c>
      <c r="BK394" s="2">
        <f ca="1">_xlfn.XLOOKUP($X394,Return_flow_table!$A$4:$A$25,Return_flow_table!M$4:M$25)</f>
        <v>0</v>
      </c>
    </row>
    <row r="395" spans="1:63" x14ac:dyDescent="0.3">
      <c r="A395" t="s">
        <v>610</v>
      </c>
      <c r="B395" t="s">
        <v>154</v>
      </c>
      <c r="C395" t="s">
        <v>99</v>
      </c>
      <c r="D395">
        <v>8</v>
      </c>
      <c r="E395" t="s">
        <v>100</v>
      </c>
      <c r="F395" t="s">
        <v>100</v>
      </c>
      <c r="G395" t="s">
        <v>611</v>
      </c>
      <c r="H395" s="41" t="s">
        <v>102</v>
      </c>
      <c r="I395">
        <f>_xlfn.XLOOKUP(B395,Use_Code_Ranking!$A$4:$A$23,Use_Code_Ranking!$B$4:$B$23,9999)</f>
        <v>5</v>
      </c>
      <c r="J395">
        <f t="shared" ca="1" si="108"/>
        <v>5</v>
      </c>
      <c r="K395">
        <f t="shared" ca="1" si="109"/>
        <v>0</v>
      </c>
      <c r="L395">
        <f t="shared" ca="1" si="110"/>
        <v>0</v>
      </c>
      <c r="M395">
        <f t="shared" ca="1" si="111"/>
        <v>0</v>
      </c>
      <c r="N395" t="str">
        <f t="shared" ca="1" si="119"/>
        <v/>
      </c>
      <c r="O395" t="str">
        <f t="shared" ca="1" si="120"/>
        <v/>
      </c>
      <c r="P395" t="str">
        <f t="shared" si="112"/>
        <v/>
      </c>
      <c r="Q395" t="str">
        <f t="shared" si="113"/>
        <v/>
      </c>
      <c r="R395" t="str">
        <f t="shared" si="114"/>
        <v/>
      </c>
      <c r="S395" t="str">
        <f t="shared" si="115"/>
        <v/>
      </c>
      <c r="U395" s="2" t="str">
        <f ca="1">IF(ISBLANK($T395),IF(S395="Irrigation","Irrigation",IF(R395="Irrigation","Irrigation",IF(Q395="Domestic","Domestic",IF(P395="Stockwatering","Stockwatering",IF(N395="IRRIGATION_AND_MUNICIPAL","Irrigation and Municipal",IF(O395="IRRIGATION_AND_DOMESTIC","Irrigation and Domestic Municipality",_xlfn.XLOOKUP(J395,Use_Code_Ranking!$B$4:$B$23,Use_Code_Ranking!$A$4:$A$23))))))),$T395)</f>
        <v>Stockwatering</v>
      </c>
      <c r="W395" s="23" t="str">
        <f ca="1"/>
        <v>A021106</v>
      </c>
      <c r="X395" s="4" t="str">
        <f t="shared" ca="1" si="121"/>
        <v>Irrigation</v>
      </c>
      <c r="Y395" t="str">
        <f t="shared" ca="1" si="116"/>
        <v>N</v>
      </c>
      <c r="Z395" s="2" t="str">
        <f t="shared" ca="1" si="117"/>
        <v>N</v>
      </c>
      <c r="AA395">
        <f t="shared" ca="1" si="122"/>
        <v>0</v>
      </c>
      <c r="AB395">
        <f t="shared" ca="1" si="122"/>
        <v>0</v>
      </c>
      <c r="AC395">
        <f t="shared" ca="1" si="122"/>
        <v>20</v>
      </c>
      <c r="AD395">
        <f t="shared" ca="1" si="118"/>
        <v>20</v>
      </c>
      <c r="AE395">
        <f t="shared" ca="1" si="118"/>
        <v>10</v>
      </c>
      <c r="AF395">
        <f t="shared" ca="1" si="118"/>
        <v>10</v>
      </c>
      <c r="AG395">
        <f t="shared" ca="1" si="107"/>
        <v>0</v>
      </c>
      <c r="AH395">
        <f t="shared" ca="1" si="123"/>
        <v>0</v>
      </c>
      <c r="AI395">
        <f t="shared" ca="1" si="123"/>
        <v>0</v>
      </c>
      <c r="AJ395">
        <f t="shared" ca="1" si="123"/>
        <v>20</v>
      </c>
      <c r="AK395">
        <f t="shared" ca="1" si="123"/>
        <v>20</v>
      </c>
      <c r="AL395">
        <f t="shared" ca="1" si="124"/>
        <v>0</v>
      </c>
      <c r="AM395" s="4" t="s">
        <v>103</v>
      </c>
      <c r="AZ395">
        <f ca="1">_xlfn.XLOOKUP($X395,Return_flow_table!$A$4:$A$25,Return_flow_table!B$4:B$25)</f>
        <v>0</v>
      </c>
      <c r="BA395">
        <f ca="1">_xlfn.XLOOKUP($X395,Return_flow_table!$A$4:$A$25,Return_flow_table!C$4:C$25)</f>
        <v>0</v>
      </c>
      <c r="BB395">
        <f ca="1">_xlfn.XLOOKUP($X395,Return_flow_table!$A$4:$A$25,Return_flow_table!D$4:D$25)</f>
        <v>20</v>
      </c>
      <c r="BC395">
        <f ca="1">_xlfn.XLOOKUP($X395,Return_flow_table!$A$4:$A$25,Return_flow_table!E$4:E$25)</f>
        <v>20</v>
      </c>
      <c r="BD395">
        <f ca="1">_xlfn.XLOOKUP($X395,Return_flow_table!$A$4:$A$25,Return_flow_table!F$4:F$25)</f>
        <v>10</v>
      </c>
      <c r="BE395">
        <f ca="1">_xlfn.XLOOKUP($X395,Return_flow_table!$A$4:$A$25,Return_flow_table!G$4:G$25)</f>
        <v>10</v>
      </c>
      <c r="BF395">
        <f ca="1">_xlfn.XLOOKUP($X395,Return_flow_table!$A$4:$A$25,Return_flow_table!H$4:H$25)</f>
        <v>0</v>
      </c>
      <c r="BG395">
        <f ca="1">_xlfn.XLOOKUP($X395,Return_flow_table!$A$4:$A$25,Return_flow_table!I$4:I$25)</f>
        <v>0</v>
      </c>
      <c r="BH395">
        <f ca="1">_xlfn.XLOOKUP($X395,Return_flow_table!$A$4:$A$25,Return_flow_table!J$4:J$25)</f>
        <v>0</v>
      </c>
      <c r="BI395">
        <f ca="1">_xlfn.XLOOKUP($X395,Return_flow_table!$A$4:$A$25,Return_flow_table!K$4:K$25)</f>
        <v>20</v>
      </c>
      <c r="BJ395">
        <f ca="1">_xlfn.XLOOKUP($X395,Return_flow_table!$A$4:$A$25,Return_flow_table!L$4:L$25)</f>
        <v>20</v>
      </c>
      <c r="BK395" s="2">
        <f ca="1">_xlfn.XLOOKUP($X395,Return_flow_table!$A$4:$A$25,Return_flow_table!M$4:M$25)</f>
        <v>0</v>
      </c>
    </row>
    <row r="396" spans="1:63" x14ac:dyDescent="0.3">
      <c r="A396" t="s">
        <v>612</v>
      </c>
      <c r="B396" t="s">
        <v>98</v>
      </c>
      <c r="C396" t="s">
        <v>99</v>
      </c>
      <c r="D396">
        <v>49</v>
      </c>
      <c r="E396" t="s">
        <v>100</v>
      </c>
      <c r="F396" t="s">
        <v>100</v>
      </c>
      <c r="G396" t="s">
        <v>613</v>
      </c>
      <c r="H396" s="41" t="s">
        <v>118</v>
      </c>
      <c r="I396">
        <f>_xlfn.XLOOKUP(B396,Use_Code_Ranking!$A$4:$A$23,Use_Code_Ranking!$B$4:$B$23,9999)</f>
        <v>1</v>
      </c>
      <c r="J396">
        <f t="shared" ca="1" si="108"/>
        <v>1</v>
      </c>
      <c r="K396">
        <f t="shared" ca="1" si="109"/>
        <v>1</v>
      </c>
      <c r="L396">
        <f t="shared" ca="1" si="110"/>
        <v>0</v>
      </c>
      <c r="M396">
        <f t="shared" ca="1" si="111"/>
        <v>0</v>
      </c>
      <c r="N396" t="str">
        <f t="shared" ca="1" si="119"/>
        <v/>
      </c>
      <c r="O396" t="str">
        <f t="shared" ca="1" si="120"/>
        <v/>
      </c>
      <c r="P396" t="str">
        <f t="shared" si="112"/>
        <v/>
      </c>
      <c r="Q396" t="str">
        <f t="shared" si="113"/>
        <v/>
      </c>
      <c r="R396" t="str">
        <f t="shared" si="114"/>
        <v/>
      </c>
      <c r="S396" t="str">
        <f t="shared" si="115"/>
        <v/>
      </c>
      <c r="U396" s="2" t="str">
        <f ca="1">IF(ISBLANK($T396),IF(S396="Irrigation","Irrigation",IF(R396="Irrigation","Irrigation",IF(Q396="Domestic","Domestic",IF(P396="Stockwatering","Stockwatering",IF(N396="IRRIGATION_AND_MUNICIPAL","Irrigation and Municipal",IF(O396="IRRIGATION_AND_DOMESTIC","Irrigation and Domestic Municipality",_xlfn.XLOOKUP(J396,Use_Code_Ranking!$B$4:$B$23,Use_Code_Ranking!$A$4:$A$23))))))),$T396)</f>
        <v>Irrigation</v>
      </c>
      <c r="W396" s="23" t="str">
        <f ca="1"/>
        <v>A021121</v>
      </c>
      <c r="X396" s="4" t="str">
        <f t="shared" ca="1" si="121"/>
        <v>Irrigation</v>
      </c>
      <c r="Y396" t="str">
        <f t="shared" ca="1" si="116"/>
        <v>N</v>
      </c>
      <c r="Z396" s="2" t="str">
        <f t="shared" ca="1" si="117"/>
        <v>N</v>
      </c>
      <c r="AA396">
        <f t="shared" ca="1" si="122"/>
        <v>0</v>
      </c>
      <c r="AB396">
        <f t="shared" ca="1" si="122"/>
        <v>0</v>
      </c>
      <c r="AC396">
        <f t="shared" ca="1" si="122"/>
        <v>20</v>
      </c>
      <c r="AD396">
        <f t="shared" ca="1" si="118"/>
        <v>20</v>
      </c>
      <c r="AE396">
        <f t="shared" ca="1" si="118"/>
        <v>10</v>
      </c>
      <c r="AF396">
        <f t="shared" ca="1" si="118"/>
        <v>10</v>
      </c>
      <c r="AG396">
        <f t="shared" ref="AG396:AG459" ca="1" si="125">IF($AM396="STANDARD",BF396,AT396)</f>
        <v>0</v>
      </c>
      <c r="AH396">
        <f t="shared" ca="1" si="123"/>
        <v>0</v>
      </c>
      <c r="AI396">
        <f t="shared" ca="1" si="123"/>
        <v>0</v>
      </c>
      <c r="AJ396">
        <f t="shared" ca="1" si="123"/>
        <v>20</v>
      </c>
      <c r="AK396">
        <f t="shared" ca="1" si="123"/>
        <v>20</v>
      </c>
      <c r="AL396">
        <f t="shared" ca="1" si="124"/>
        <v>0</v>
      </c>
      <c r="AM396" s="4" t="s">
        <v>103</v>
      </c>
      <c r="AZ396">
        <f ca="1">_xlfn.XLOOKUP($X396,Return_flow_table!$A$4:$A$25,Return_flow_table!B$4:B$25)</f>
        <v>0</v>
      </c>
      <c r="BA396">
        <f ca="1">_xlfn.XLOOKUP($X396,Return_flow_table!$A$4:$A$25,Return_flow_table!C$4:C$25)</f>
        <v>0</v>
      </c>
      <c r="BB396">
        <f ca="1">_xlfn.XLOOKUP($X396,Return_flow_table!$A$4:$A$25,Return_flow_table!D$4:D$25)</f>
        <v>20</v>
      </c>
      <c r="BC396">
        <f ca="1">_xlfn.XLOOKUP($X396,Return_flow_table!$A$4:$A$25,Return_flow_table!E$4:E$25)</f>
        <v>20</v>
      </c>
      <c r="BD396">
        <f ca="1">_xlfn.XLOOKUP($X396,Return_flow_table!$A$4:$A$25,Return_flow_table!F$4:F$25)</f>
        <v>10</v>
      </c>
      <c r="BE396">
        <f ca="1">_xlfn.XLOOKUP($X396,Return_flow_table!$A$4:$A$25,Return_flow_table!G$4:G$25)</f>
        <v>10</v>
      </c>
      <c r="BF396">
        <f ca="1">_xlfn.XLOOKUP($X396,Return_flow_table!$A$4:$A$25,Return_flow_table!H$4:H$25)</f>
        <v>0</v>
      </c>
      <c r="BG396">
        <f ca="1">_xlfn.XLOOKUP($X396,Return_flow_table!$A$4:$A$25,Return_flow_table!I$4:I$25)</f>
        <v>0</v>
      </c>
      <c r="BH396">
        <f ca="1">_xlfn.XLOOKUP($X396,Return_flow_table!$A$4:$A$25,Return_flow_table!J$4:J$25)</f>
        <v>0</v>
      </c>
      <c r="BI396">
        <f ca="1">_xlfn.XLOOKUP($X396,Return_flow_table!$A$4:$A$25,Return_flow_table!K$4:K$25)</f>
        <v>20</v>
      </c>
      <c r="BJ396">
        <f ca="1">_xlfn.XLOOKUP($X396,Return_flow_table!$A$4:$A$25,Return_flow_table!L$4:L$25)</f>
        <v>20</v>
      </c>
      <c r="BK396" s="2">
        <f ca="1">_xlfn.XLOOKUP($X396,Return_flow_table!$A$4:$A$25,Return_flow_table!M$4:M$25)</f>
        <v>0</v>
      </c>
    </row>
    <row r="397" spans="1:63" x14ac:dyDescent="0.3">
      <c r="A397" t="s">
        <v>612</v>
      </c>
      <c r="B397" t="s">
        <v>161</v>
      </c>
      <c r="C397" t="s">
        <v>99</v>
      </c>
      <c r="D397">
        <v>49</v>
      </c>
      <c r="E397" t="s">
        <v>100</v>
      </c>
      <c r="F397" t="s">
        <v>100</v>
      </c>
      <c r="G397" t="s">
        <v>613</v>
      </c>
      <c r="H397" s="41" t="s">
        <v>118</v>
      </c>
      <c r="I397">
        <f>_xlfn.XLOOKUP(B397,Use_Code_Ranking!$A$4:$A$23,Use_Code_Ranking!$B$4:$B$23,9999)</f>
        <v>7</v>
      </c>
      <c r="J397">
        <f t="shared" ca="1" si="108"/>
        <v>1</v>
      </c>
      <c r="K397">
        <f t="shared" ca="1" si="109"/>
        <v>1</v>
      </c>
      <c r="L397">
        <f t="shared" ca="1" si="110"/>
        <v>0</v>
      </c>
      <c r="M397">
        <f t="shared" ca="1" si="111"/>
        <v>0</v>
      </c>
      <c r="N397" t="str">
        <f t="shared" ca="1" si="119"/>
        <v/>
      </c>
      <c r="O397" t="str">
        <f t="shared" ca="1" si="120"/>
        <v/>
      </c>
      <c r="P397" t="str">
        <f t="shared" si="112"/>
        <v/>
      </c>
      <c r="Q397" t="str">
        <f t="shared" si="113"/>
        <v/>
      </c>
      <c r="R397" t="str">
        <f t="shared" si="114"/>
        <v/>
      </c>
      <c r="S397" t="str">
        <f t="shared" si="115"/>
        <v/>
      </c>
      <c r="U397" s="2" t="str">
        <f ca="1">IF(ISBLANK($T397),IF(S397="Irrigation","Irrigation",IF(R397="Irrigation","Irrigation",IF(Q397="Domestic","Domestic",IF(P397="Stockwatering","Stockwatering",IF(N397="IRRIGATION_AND_MUNICIPAL","Irrigation and Municipal",IF(O397="IRRIGATION_AND_DOMESTIC","Irrigation and Domestic Municipality",_xlfn.XLOOKUP(J397,Use_Code_Ranking!$B$4:$B$23,Use_Code_Ranking!$A$4:$A$23))))))),$T397)</f>
        <v>Irrigation</v>
      </c>
      <c r="W397" s="23" t="str">
        <f ca="1"/>
        <v>A021126</v>
      </c>
      <c r="X397" s="4" t="str">
        <f t="shared" ca="1" si="121"/>
        <v>Irrigation</v>
      </c>
      <c r="Y397" t="str">
        <f t="shared" ca="1" si="116"/>
        <v>N</v>
      </c>
      <c r="Z397" s="2" t="str">
        <f t="shared" ca="1" si="117"/>
        <v>N</v>
      </c>
      <c r="AA397">
        <f t="shared" ca="1" si="122"/>
        <v>0</v>
      </c>
      <c r="AB397">
        <f t="shared" ca="1" si="122"/>
        <v>0</v>
      </c>
      <c r="AC397">
        <f t="shared" ca="1" si="122"/>
        <v>20</v>
      </c>
      <c r="AD397">
        <f t="shared" ca="1" si="118"/>
        <v>20</v>
      </c>
      <c r="AE397">
        <f t="shared" ca="1" si="118"/>
        <v>10</v>
      </c>
      <c r="AF397">
        <f t="shared" ca="1" si="118"/>
        <v>10</v>
      </c>
      <c r="AG397">
        <f t="shared" ca="1" si="125"/>
        <v>0</v>
      </c>
      <c r="AH397">
        <f t="shared" ca="1" si="123"/>
        <v>0</v>
      </c>
      <c r="AI397">
        <f t="shared" ca="1" si="123"/>
        <v>0</v>
      </c>
      <c r="AJ397">
        <f t="shared" ca="1" si="123"/>
        <v>20</v>
      </c>
      <c r="AK397">
        <f t="shared" ca="1" si="123"/>
        <v>20</v>
      </c>
      <c r="AL397">
        <f t="shared" ca="1" si="124"/>
        <v>0</v>
      </c>
      <c r="AM397" s="4" t="s">
        <v>103</v>
      </c>
      <c r="AZ397">
        <f ca="1">_xlfn.XLOOKUP($X397,Return_flow_table!$A$4:$A$25,Return_flow_table!B$4:B$25)</f>
        <v>0</v>
      </c>
      <c r="BA397">
        <f ca="1">_xlfn.XLOOKUP($X397,Return_flow_table!$A$4:$A$25,Return_flow_table!C$4:C$25)</f>
        <v>0</v>
      </c>
      <c r="BB397">
        <f ca="1">_xlfn.XLOOKUP($X397,Return_flow_table!$A$4:$A$25,Return_flow_table!D$4:D$25)</f>
        <v>20</v>
      </c>
      <c r="BC397">
        <f ca="1">_xlfn.XLOOKUP($X397,Return_flow_table!$A$4:$A$25,Return_flow_table!E$4:E$25)</f>
        <v>20</v>
      </c>
      <c r="BD397">
        <f ca="1">_xlfn.XLOOKUP($X397,Return_flow_table!$A$4:$A$25,Return_flow_table!F$4:F$25)</f>
        <v>10</v>
      </c>
      <c r="BE397">
        <f ca="1">_xlfn.XLOOKUP($X397,Return_flow_table!$A$4:$A$25,Return_flow_table!G$4:G$25)</f>
        <v>10</v>
      </c>
      <c r="BF397">
        <f ca="1">_xlfn.XLOOKUP($X397,Return_flow_table!$A$4:$A$25,Return_flow_table!H$4:H$25)</f>
        <v>0</v>
      </c>
      <c r="BG397">
        <f ca="1">_xlfn.XLOOKUP($X397,Return_flow_table!$A$4:$A$25,Return_flow_table!I$4:I$25)</f>
        <v>0</v>
      </c>
      <c r="BH397">
        <f ca="1">_xlfn.XLOOKUP($X397,Return_flow_table!$A$4:$A$25,Return_flow_table!J$4:J$25)</f>
        <v>0</v>
      </c>
      <c r="BI397">
        <f ca="1">_xlfn.XLOOKUP($X397,Return_flow_table!$A$4:$A$25,Return_flow_table!K$4:K$25)</f>
        <v>20</v>
      </c>
      <c r="BJ397">
        <f ca="1">_xlfn.XLOOKUP($X397,Return_flow_table!$A$4:$A$25,Return_flow_table!L$4:L$25)</f>
        <v>20</v>
      </c>
      <c r="BK397" s="2">
        <f ca="1">_xlfn.XLOOKUP($X397,Return_flow_table!$A$4:$A$25,Return_flow_table!M$4:M$25)</f>
        <v>0</v>
      </c>
    </row>
    <row r="398" spans="1:63" x14ac:dyDescent="0.3">
      <c r="A398" t="s">
        <v>614</v>
      </c>
      <c r="B398" t="s">
        <v>98</v>
      </c>
      <c r="C398" t="s">
        <v>99</v>
      </c>
      <c r="D398">
        <v>13</v>
      </c>
      <c r="E398" t="s">
        <v>100</v>
      </c>
      <c r="F398" t="s">
        <v>100</v>
      </c>
      <c r="G398" t="s">
        <v>615</v>
      </c>
      <c r="H398" s="41" t="s">
        <v>102</v>
      </c>
      <c r="I398">
        <f>_xlfn.XLOOKUP(B398,Use_Code_Ranking!$A$4:$A$23,Use_Code_Ranking!$B$4:$B$23,9999)</f>
        <v>1</v>
      </c>
      <c r="J398">
        <f t="shared" ca="1" si="108"/>
        <v>1</v>
      </c>
      <c r="K398">
        <f t="shared" ca="1" si="109"/>
        <v>1</v>
      </c>
      <c r="L398">
        <f t="shared" ca="1" si="110"/>
        <v>0</v>
      </c>
      <c r="M398">
        <f t="shared" ca="1" si="111"/>
        <v>0</v>
      </c>
      <c r="N398" t="str">
        <f t="shared" ca="1" si="119"/>
        <v/>
      </c>
      <c r="O398" t="str">
        <f t="shared" ca="1" si="120"/>
        <v/>
      </c>
      <c r="P398" t="str">
        <f t="shared" si="112"/>
        <v/>
      </c>
      <c r="Q398" t="str">
        <f t="shared" si="113"/>
        <v/>
      </c>
      <c r="R398" t="str">
        <f t="shared" si="114"/>
        <v/>
      </c>
      <c r="S398" t="str">
        <f t="shared" si="115"/>
        <v/>
      </c>
      <c r="U398" s="2" t="str">
        <f ca="1">IF(ISBLANK($T398),IF(S398="Irrigation","Irrigation",IF(R398="Irrigation","Irrigation",IF(Q398="Domestic","Domestic",IF(P398="Stockwatering","Stockwatering",IF(N398="IRRIGATION_AND_MUNICIPAL","Irrigation and Municipal",IF(O398="IRRIGATION_AND_DOMESTIC","Irrigation and Domestic Municipality",_xlfn.XLOOKUP(J398,Use_Code_Ranking!$B$4:$B$23,Use_Code_Ranking!$A$4:$A$23))))))),$T398)</f>
        <v>Irrigation</v>
      </c>
      <c r="W398" s="23" t="str">
        <f ca="1"/>
        <v>A021127</v>
      </c>
      <c r="X398" s="4" t="str">
        <f t="shared" ca="1" si="121"/>
        <v>Irrigation</v>
      </c>
      <c r="Y398" t="str">
        <f t="shared" ca="1" si="116"/>
        <v>N</v>
      </c>
      <c r="Z398" s="2" t="str">
        <f t="shared" ca="1" si="117"/>
        <v>N</v>
      </c>
      <c r="AA398">
        <f t="shared" ca="1" si="122"/>
        <v>0</v>
      </c>
      <c r="AB398">
        <f t="shared" ca="1" si="122"/>
        <v>0</v>
      </c>
      <c r="AC398">
        <f t="shared" ca="1" si="122"/>
        <v>20</v>
      </c>
      <c r="AD398">
        <f t="shared" ca="1" si="118"/>
        <v>20</v>
      </c>
      <c r="AE398">
        <f t="shared" ca="1" si="118"/>
        <v>10</v>
      </c>
      <c r="AF398">
        <f t="shared" ca="1" si="118"/>
        <v>10</v>
      </c>
      <c r="AG398">
        <f t="shared" ca="1" si="125"/>
        <v>0</v>
      </c>
      <c r="AH398">
        <f t="shared" ca="1" si="123"/>
        <v>0</v>
      </c>
      <c r="AI398">
        <f t="shared" ca="1" si="123"/>
        <v>0</v>
      </c>
      <c r="AJ398">
        <f t="shared" ca="1" si="123"/>
        <v>20</v>
      </c>
      <c r="AK398">
        <f t="shared" ca="1" si="123"/>
        <v>20</v>
      </c>
      <c r="AL398">
        <f t="shared" ca="1" si="124"/>
        <v>0</v>
      </c>
      <c r="AM398" s="4" t="s">
        <v>103</v>
      </c>
      <c r="AZ398">
        <f ca="1">_xlfn.XLOOKUP($X398,Return_flow_table!$A$4:$A$25,Return_flow_table!B$4:B$25)</f>
        <v>0</v>
      </c>
      <c r="BA398">
        <f ca="1">_xlfn.XLOOKUP($X398,Return_flow_table!$A$4:$A$25,Return_flow_table!C$4:C$25)</f>
        <v>0</v>
      </c>
      <c r="BB398">
        <f ca="1">_xlfn.XLOOKUP($X398,Return_flow_table!$A$4:$A$25,Return_flow_table!D$4:D$25)</f>
        <v>20</v>
      </c>
      <c r="BC398">
        <f ca="1">_xlfn.XLOOKUP($X398,Return_flow_table!$A$4:$A$25,Return_flow_table!E$4:E$25)</f>
        <v>20</v>
      </c>
      <c r="BD398">
        <f ca="1">_xlfn.XLOOKUP($X398,Return_flow_table!$A$4:$A$25,Return_flow_table!F$4:F$25)</f>
        <v>10</v>
      </c>
      <c r="BE398">
        <f ca="1">_xlfn.XLOOKUP($X398,Return_flow_table!$A$4:$A$25,Return_flow_table!G$4:G$25)</f>
        <v>10</v>
      </c>
      <c r="BF398">
        <f ca="1">_xlfn.XLOOKUP($X398,Return_flow_table!$A$4:$A$25,Return_flow_table!H$4:H$25)</f>
        <v>0</v>
      </c>
      <c r="BG398">
        <f ca="1">_xlfn.XLOOKUP($X398,Return_flow_table!$A$4:$A$25,Return_flow_table!I$4:I$25)</f>
        <v>0</v>
      </c>
      <c r="BH398">
        <f ca="1">_xlfn.XLOOKUP($X398,Return_flow_table!$A$4:$A$25,Return_flow_table!J$4:J$25)</f>
        <v>0</v>
      </c>
      <c r="BI398">
        <f ca="1">_xlfn.XLOOKUP($X398,Return_flow_table!$A$4:$A$25,Return_flow_table!K$4:K$25)</f>
        <v>20</v>
      </c>
      <c r="BJ398">
        <f ca="1">_xlfn.XLOOKUP($X398,Return_flow_table!$A$4:$A$25,Return_flow_table!L$4:L$25)</f>
        <v>20</v>
      </c>
      <c r="BK398" s="2">
        <f ca="1">_xlfn.XLOOKUP($X398,Return_flow_table!$A$4:$A$25,Return_flow_table!M$4:M$25)</f>
        <v>0</v>
      </c>
    </row>
    <row r="399" spans="1:63" x14ac:dyDescent="0.3">
      <c r="A399" t="s">
        <v>614</v>
      </c>
      <c r="B399" t="s">
        <v>161</v>
      </c>
      <c r="C399" t="s">
        <v>99</v>
      </c>
      <c r="D399">
        <v>13</v>
      </c>
      <c r="E399" t="s">
        <v>100</v>
      </c>
      <c r="F399" t="s">
        <v>100</v>
      </c>
      <c r="G399" t="s">
        <v>615</v>
      </c>
      <c r="H399" s="41" t="s">
        <v>102</v>
      </c>
      <c r="I399">
        <f>_xlfn.XLOOKUP(B399,Use_Code_Ranking!$A$4:$A$23,Use_Code_Ranking!$B$4:$B$23,9999)</f>
        <v>7</v>
      </c>
      <c r="J399">
        <f t="shared" ca="1" si="108"/>
        <v>1</v>
      </c>
      <c r="K399">
        <f t="shared" ca="1" si="109"/>
        <v>1</v>
      </c>
      <c r="L399">
        <f t="shared" ca="1" si="110"/>
        <v>0</v>
      </c>
      <c r="M399">
        <f t="shared" ca="1" si="111"/>
        <v>0</v>
      </c>
      <c r="N399" t="str">
        <f t="shared" ca="1" si="119"/>
        <v/>
      </c>
      <c r="O399" t="str">
        <f t="shared" ca="1" si="120"/>
        <v/>
      </c>
      <c r="P399" t="str">
        <f t="shared" si="112"/>
        <v/>
      </c>
      <c r="Q399" t="str">
        <f t="shared" si="113"/>
        <v/>
      </c>
      <c r="R399" t="str">
        <f t="shared" si="114"/>
        <v/>
      </c>
      <c r="S399" t="str">
        <f t="shared" si="115"/>
        <v/>
      </c>
      <c r="U399" s="2" t="str">
        <f ca="1">IF(ISBLANK($T399),IF(S399="Irrigation","Irrigation",IF(R399="Irrigation","Irrigation",IF(Q399="Domestic","Domestic",IF(P399="Stockwatering","Stockwatering",IF(N399="IRRIGATION_AND_MUNICIPAL","Irrigation and Municipal",IF(O399="IRRIGATION_AND_DOMESTIC","Irrigation and Domestic Municipality",_xlfn.XLOOKUP(J399,Use_Code_Ranking!$B$4:$B$23,Use_Code_Ranking!$A$4:$A$23))))))),$T399)</f>
        <v>Irrigation</v>
      </c>
      <c r="W399" s="23" t="str">
        <f ca="1"/>
        <v>A021148</v>
      </c>
      <c r="X399" s="4" t="str">
        <f t="shared" ca="1" si="121"/>
        <v>Irrigation</v>
      </c>
      <c r="Y399" t="str">
        <f t="shared" ca="1" si="116"/>
        <v>N</v>
      </c>
      <c r="Z399" s="2" t="str">
        <f t="shared" ca="1" si="117"/>
        <v>N</v>
      </c>
      <c r="AA399">
        <f t="shared" ca="1" si="122"/>
        <v>0</v>
      </c>
      <c r="AB399">
        <f t="shared" ca="1" si="122"/>
        <v>0</v>
      </c>
      <c r="AC399">
        <f t="shared" ca="1" si="122"/>
        <v>20</v>
      </c>
      <c r="AD399">
        <f t="shared" ca="1" si="118"/>
        <v>20</v>
      </c>
      <c r="AE399">
        <f t="shared" ca="1" si="118"/>
        <v>10</v>
      </c>
      <c r="AF399">
        <f t="shared" ca="1" si="118"/>
        <v>10</v>
      </c>
      <c r="AG399">
        <f t="shared" ca="1" si="125"/>
        <v>0</v>
      </c>
      <c r="AH399">
        <f t="shared" ca="1" si="123"/>
        <v>0</v>
      </c>
      <c r="AI399">
        <f t="shared" ca="1" si="123"/>
        <v>0</v>
      </c>
      <c r="AJ399">
        <f t="shared" ca="1" si="123"/>
        <v>20</v>
      </c>
      <c r="AK399">
        <f t="shared" ca="1" si="123"/>
        <v>20</v>
      </c>
      <c r="AL399">
        <f t="shared" ca="1" si="124"/>
        <v>0</v>
      </c>
      <c r="AM399" s="4" t="s">
        <v>103</v>
      </c>
      <c r="AZ399">
        <f ca="1">_xlfn.XLOOKUP($X399,Return_flow_table!$A$4:$A$25,Return_flow_table!B$4:B$25)</f>
        <v>0</v>
      </c>
      <c r="BA399">
        <f ca="1">_xlfn.XLOOKUP($X399,Return_flow_table!$A$4:$A$25,Return_flow_table!C$4:C$25)</f>
        <v>0</v>
      </c>
      <c r="BB399">
        <f ca="1">_xlfn.XLOOKUP($X399,Return_flow_table!$A$4:$A$25,Return_flow_table!D$4:D$25)</f>
        <v>20</v>
      </c>
      <c r="BC399">
        <f ca="1">_xlfn.XLOOKUP($X399,Return_flow_table!$A$4:$A$25,Return_flow_table!E$4:E$25)</f>
        <v>20</v>
      </c>
      <c r="BD399">
        <f ca="1">_xlfn.XLOOKUP($X399,Return_flow_table!$A$4:$A$25,Return_flow_table!F$4:F$25)</f>
        <v>10</v>
      </c>
      <c r="BE399">
        <f ca="1">_xlfn.XLOOKUP($X399,Return_flow_table!$A$4:$A$25,Return_flow_table!G$4:G$25)</f>
        <v>10</v>
      </c>
      <c r="BF399">
        <f ca="1">_xlfn.XLOOKUP($X399,Return_flow_table!$A$4:$A$25,Return_flow_table!H$4:H$25)</f>
        <v>0</v>
      </c>
      <c r="BG399">
        <f ca="1">_xlfn.XLOOKUP($X399,Return_flow_table!$A$4:$A$25,Return_flow_table!I$4:I$25)</f>
        <v>0</v>
      </c>
      <c r="BH399">
        <f ca="1">_xlfn.XLOOKUP($X399,Return_flow_table!$A$4:$A$25,Return_flow_table!J$4:J$25)</f>
        <v>0</v>
      </c>
      <c r="BI399">
        <f ca="1">_xlfn.XLOOKUP($X399,Return_flow_table!$A$4:$A$25,Return_flow_table!K$4:K$25)</f>
        <v>20</v>
      </c>
      <c r="BJ399">
        <f ca="1">_xlfn.XLOOKUP($X399,Return_flow_table!$A$4:$A$25,Return_flow_table!L$4:L$25)</f>
        <v>20</v>
      </c>
      <c r="BK399" s="2">
        <f ca="1">_xlfn.XLOOKUP($X399,Return_flow_table!$A$4:$A$25,Return_flow_table!M$4:M$25)</f>
        <v>0</v>
      </c>
    </row>
    <row r="400" spans="1:63" x14ac:dyDescent="0.3">
      <c r="A400" t="s">
        <v>616</v>
      </c>
      <c r="B400" t="s">
        <v>98</v>
      </c>
      <c r="C400" t="s">
        <v>99</v>
      </c>
      <c r="D400">
        <v>10</v>
      </c>
      <c r="E400" t="s">
        <v>100</v>
      </c>
      <c r="F400" t="s">
        <v>100</v>
      </c>
      <c r="G400" t="s">
        <v>617</v>
      </c>
      <c r="H400" s="41" t="s">
        <v>102</v>
      </c>
      <c r="I400">
        <f>_xlfn.XLOOKUP(B400,Use_Code_Ranking!$A$4:$A$23,Use_Code_Ranking!$B$4:$B$23,9999)</f>
        <v>1</v>
      </c>
      <c r="J400">
        <f t="shared" ca="1" si="108"/>
        <v>1</v>
      </c>
      <c r="K400">
        <f t="shared" ca="1" si="109"/>
        <v>1</v>
      </c>
      <c r="L400">
        <f t="shared" ca="1" si="110"/>
        <v>0</v>
      </c>
      <c r="M400">
        <f t="shared" ca="1" si="111"/>
        <v>0</v>
      </c>
      <c r="N400" t="str">
        <f t="shared" ca="1" si="119"/>
        <v/>
      </c>
      <c r="O400" t="str">
        <f t="shared" ca="1" si="120"/>
        <v/>
      </c>
      <c r="P400" t="str">
        <f t="shared" si="112"/>
        <v/>
      </c>
      <c r="Q400" t="str">
        <f t="shared" si="113"/>
        <v/>
      </c>
      <c r="R400" t="str">
        <f t="shared" si="114"/>
        <v/>
      </c>
      <c r="S400" t="str">
        <f t="shared" si="115"/>
        <v/>
      </c>
      <c r="U400" s="2" t="str">
        <f ca="1">IF(ISBLANK($T400),IF(S400="Irrigation","Irrigation",IF(R400="Irrigation","Irrigation",IF(Q400="Domestic","Domestic",IF(P400="Stockwatering","Stockwatering",IF(N400="IRRIGATION_AND_MUNICIPAL","Irrigation and Municipal",IF(O400="IRRIGATION_AND_DOMESTIC","Irrigation and Domestic Municipality",_xlfn.XLOOKUP(J400,Use_Code_Ranking!$B$4:$B$23,Use_Code_Ranking!$A$4:$A$23))))))),$T400)</f>
        <v>Irrigation</v>
      </c>
      <c r="W400" s="23" t="str">
        <f ca="1"/>
        <v>A021156</v>
      </c>
      <c r="X400" s="4" t="str">
        <f t="shared" ca="1" si="121"/>
        <v>Irrigation</v>
      </c>
      <c r="Y400" t="str">
        <f t="shared" ca="1" si="116"/>
        <v>N</v>
      </c>
      <c r="Z400" s="2" t="str">
        <f t="shared" ca="1" si="117"/>
        <v>N</v>
      </c>
      <c r="AA400">
        <f t="shared" ca="1" si="122"/>
        <v>0</v>
      </c>
      <c r="AB400">
        <f t="shared" ca="1" si="122"/>
        <v>0</v>
      </c>
      <c r="AC400">
        <f t="shared" ca="1" si="122"/>
        <v>20</v>
      </c>
      <c r="AD400">
        <f t="shared" ca="1" si="118"/>
        <v>20</v>
      </c>
      <c r="AE400">
        <f t="shared" ca="1" si="118"/>
        <v>10</v>
      </c>
      <c r="AF400">
        <f t="shared" ca="1" si="118"/>
        <v>10</v>
      </c>
      <c r="AG400">
        <f t="shared" ca="1" si="125"/>
        <v>0</v>
      </c>
      <c r="AH400">
        <f t="shared" ca="1" si="123"/>
        <v>0</v>
      </c>
      <c r="AI400">
        <f t="shared" ca="1" si="123"/>
        <v>0</v>
      </c>
      <c r="AJ400">
        <f t="shared" ca="1" si="123"/>
        <v>20</v>
      </c>
      <c r="AK400">
        <f t="shared" ca="1" si="123"/>
        <v>20</v>
      </c>
      <c r="AL400">
        <f t="shared" ca="1" si="124"/>
        <v>0</v>
      </c>
      <c r="AM400" s="4" t="s">
        <v>103</v>
      </c>
      <c r="AZ400">
        <f ca="1">_xlfn.XLOOKUP($X400,Return_flow_table!$A$4:$A$25,Return_flow_table!B$4:B$25)</f>
        <v>0</v>
      </c>
      <c r="BA400">
        <f ca="1">_xlfn.XLOOKUP($X400,Return_flow_table!$A$4:$A$25,Return_flow_table!C$4:C$25)</f>
        <v>0</v>
      </c>
      <c r="BB400">
        <f ca="1">_xlfn.XLOOKUP($X400,Return_flow_table!$A$4:$A$25,Return_flow_table!D$4:D$25)</f>
        <v>20</v>
      </c>
      <c r="BC400">
        <f ca="1">_xlfn.XLOOKUP($X400,Return_flow_table!$A$4:$A$25,Return_flow_table!E$4:E$25)</f>
        <v>20</v>
      </c>
      <c r="BD400">
        <f ca="1">_xlfn.XLOOKUP($X400,Return_flow_table!$A$4:$A$25,Return_flow_table!F$4:F$25)</f>
        <v>10</v>
      </c>
      <c r="BE400">
        <f ca="1">_xlfn.XLOOKUP($X400,Return_flow_table!$A$4:$A$25,Return_flow_table!G$4:G$25)</f>
        <v>10</v>
      </c>
      <c r="BF400">
        <f ca="1">_xlfn.XLOOKUP($X400,Return_flow_table!$A$4:$A$25,Return_flow_table!H$4:H$25)</f>
        <v>0</v>
      </c>
      <c r="BG400">
        <f ca="1">_xlfn.XLOOKUP($X400,Return_flow_table!$A$4:$A$25,Return_flow_table!I$4:I$25)</f>
        <v>0</v>
      </c>
      <c r="BH400">
        <f ca="1">_xlfn.XLOOKUP($X400,Return_flow_table!$A$4:$A$25,Return_flow_table!J$4:J$25)</f>
        <v>0</v>
      </c>
      <c r="BI400">
        <f ca="1">_xlfn.XLOOKUP($X400,Return_flow_table!$A$4:$A$25,Return_flow_table!K$4:K$25)</f>
        <v>20</v>
      </c>
      <c r="BJ400">
        <f ca="1">_xlfn.XLOOKUP($X400,Return_flow_table!$A$4:$A$25,Return_flow_table!L$4:L$25)</f>
        <v>20</v>
      </c>
      <c r="BK400" s="2">
        <f ca="1">_xlfn.XLOOKUP($X400,Return_flow_table!$A$4:$A$25,Return_flow_table!M$4:M$25)</f>
        <v>0</v>
      </c>
    </row>
    <row r="401" spans="1:63" x14ac:dyDescent="0.3">
      <c r="A401" t="s">
        <v>618</v>
      </c>
      <c r="B401" t="s">
        <v>98</v>
      </c>
      <c r="C401" t="s">
        <v>99</v>
      </c>
      <c r="D401">
        <v>60</v>
      </c>
      <c r="E401" t="s">
        <v>100</v>
      </c>
      <c r="F401" t="s">
        <v>100</v>
      </c>
      <c r="G401" t="s">
        <v>619</v>
      </c>
      <c r="H401" s="41" t="s">
        <v>118</v>
      </c>
      <c r="I401">
        <f>_xlfn.XLOOKUP(B401,Use_Code_Ranking!$A$4:$A$23,Use_Code_Ranking!$B$4:$B$23,9999)</f>
        <v>1</v>
      </c>
      <c r="J401">
        <f t="shared" ca="1" si="108"/>
        <v>1</v>
      </c>
      <c r="K401">
        <f t="shared" ca="1" si="109"/>
        <v>1</v>
      </c>
      <c r="L401">
        <f t="shared" ca="1" si="110"/>
        <v>0</v>
      </c>
      <c r="M401">
        <f t="shared" ca="1" si="111"/>
        <v>0</v>
      </c>
      <c r="N401" t="str">
        <f t="shared" ca="1" si="119"/>
        <v/>
      </c>
      <c r="O401" t="str">
        <f t="shared" ca="1" si="120"/>
        <v/>
      </c>
      <c r="P401" t="str">
        <f t="shared" si="112"/>
        <v/>
      </c>
      <c r="Q401" t="str">
        <f t="shared" si="113"/>
        <v/>
      </c>
      <c r="R401" t="str">
        <f t="shared" si="114"/>
        <v/>
      </c>
      <c r="S401" t="str">
        <f t="shared" si="115"/>
        <v/>
      </c>
      <c r="U401" s="2" t="str">
        <f ca="1">IF(ISBLANK($T401),IF(S401="Irrigation","Irrigation",IF(R401="Irrigation","Irrigation",IF(Q401="Domestic","Domestic",IF(P401="Stockwatering","Stockwatering",IF(N401="IRRIGATION_AND_MUNICIPAL","Irrigation and Municipal",IF(O401="IRRIGATION_AND_DOMESTIC","Irrigation and Domestic Municipality",_xlfn.XLOOKUP(J401,Use_Code_Ranking!$B$4:$B$23,Use_Code_Ranking!$A$4:$A$23))))))),$T401)</f>
        <v>Irrigation</v>
      </c>
      <c r="W401" s="23" t="str">
        <f ca="1"/>
        <v>A021181SF</v>
      </c>
      <c r="X401" s="4" t="str">
        <f t="shared" ca="1" si="121"/>
        <v>Irrigation and Municipal</v>
      </c>
      <c r="Y401" t="str">
        <f t="shared" ca="1" si="116"/>
        <v>N</v>
      </c>
      <c r="Z401" s="2" t="str">
        <f t="shared" ca="1" si="117"/>
        <v>N</v>
      </c>
      <c r="AA401">
        <f t="shared" ca="1" si="122"/>
        <v>0</v>
      </c>
      <c r="AB401">
        <f t="shared" ca="1" si="122"/>
        <v>0</v>
      </c>
      <c r="AC401">
        <f t="shared" ca="1" si="122"/>
        <v>0</v>
      </c>
      <c r="AD401">
        <f t="shared" ca="1" si="118"/>
        <v>0</v>
      </c>
      <c r="AE401">
        <f t="shared" ca="1" si="118"/>
        <v>0</v>
      </c>
      <c r="AF401">
        <f t="shared" ca="1" si="118"/>
        <v>0</v>
      </c>
      <c r="AG401">
        <f t="shared" ca="1" si="125"/>
        <v>0</v>
      </c>
      <c r="AH401">
        <f t="shared" ca="1" si="123"/>
        <v>0</v>
      </c>
      <c r="AI401">
        <f t="shared" ca="1" si="123"/>
        <v>0</v>
      </c>
      <c r="AJ401">
        <f t="shared" ca="1" si="123"/>
        <v>0</v>
      </c>
      <c r="AK401">
        <f t="shared" ca="1" si="123"/>
        <v>0</v>
      </c>
      <c r="AL401">
        <f t="shared" ca="1" si="124"/>
        <v>0</v>
      </c>
      <c r="AM401" s="4" t="s">
        <v>103</v>
      </c>
      <c r="AZ401">
        <f ca="1">_xlfn.XLOOKUP($X401,Return_flow_table!$A$4:$A$25,Return_flow_table!B$4:B$25)</f>
        <v>0</v>
      </c>
      <c r="BA401">
        <f ca="1">_xlfn.XLOOKUP($X401,Return_flow_table!$A$4:$A$25,Return_flow_table!C$4:C$25)</f>
        <v>0</v>
      </c>
      <c r="BB401">
        <f ca="1">_xlfn.XLOOKUP($X401,Return_flow_table!$A$4:$A$25,Return_flow_table!D$4:D$25)</f>
        <v>0</v>
      </c>
      <c r="BC401">
        <f ca="1">_xlfn.XLOOKUP($X401,Return_flow_table!$A$4:$A$25,Return_flow_table!E$4:E$25)</f>
        <v>0</v>
      </c>
      <c r="BD401">
        <f ca="1">_xlfn.XLOOKUP($X401,Return_flow_table!$A$4:$A$25,Return_flow_table!F$4:F$25)</f>
        <v>0</v>
      </c>
      <c r="BE401">
        <f ca="1">_xlfn.XLOOKUP($X401,Return_flow_table!$A$4:$A$25,Return_flow_table!G$4:G$25)</f>
        <v>0</v>
      </c>
      <c r="BF401">
        <f ca="1">_xlfn.XLOOKUP($X401,Return_flow_table!$A$4:$A$25,Return_flow_table!H$4:H$25)</f>
        <v>0</v>
      </c>
      <c r="BG401">
        <f ca="1">_xlfn.XLOOKUP($X401,Return_flow_table!$A$4:$A$25,Return_flow_table!I$4:I$25)</f>
        <v>0</v>
      </c>
      <c r="BH401">
        <f ca="1">_xlfn.XLOOKUP($X401,Return_flow_table!$A$4:$A$25,Return_flow_table!J$4:J$25)</f>
        <v>0</v>
      </c>
      <c r="BI401">
        <f ca="1">_xlfn.XLOOKUP($X401,Return_flow_table!$A$4:$A$25,Return_flow_table!K$4:K$25)</f>
        <v>0</v>
      </c>
      <c r="BJ401">
        <f ca="1">_xlfn.XLOOKUP($X401,Return_flow_table!$A$4:$A$25,Return_flow_table!L$4:L$25)</f>
        <v>0</v>
      </c>
      <c r="BK401" s="2">
        <f ca="1">_xlfn.XLOOKUP($X401,Return_flow_table!$A$4:$A$25,Return_flow_table!M$4:M$25)</f>
        <v>0</v>
      </c>
    </row>
    <row r="402" spans="1:63" x14ac:dyDescent="0.3">
      <c r="A402" t="s">
        <v>620</v>
      </c>
      <c r="B402" t="s">
        <v>121</v>
      </c>
      <c r="C402" t="s">
        <v>99</v>
      </c>
      <c r="D402">
        <v>2895.9</v>
      </c>
      <c r="E402" t="s">
        <v>100</v>
      </c>
      <c r="F402" t="s">
        <v>100</v>
      </c>
      <c r="G402" t="s">
        <v>242</v>
      </c>
      <c r="H402" s="41" t="s">
        <v>178</v>
      </c>
      <c r="I402">
        <f>_xlfn.XLOOKUP(B402,Use_Code_Ranking!$A$4:$A$23,Use_Code_Ranking!$B$4:$B$23,9999)</f>
        <v>2</v>
      </c>
      <c r="J402">
        <f t="shared" ca="1" si="108"/>
        <v>2</v>
      </c>
      <c r="K402">
        <f t="shared" ca="1" si="109"/>
        <v>0</v>
      </c>
      <c r="L402">
        <f t="shared" ca="1" si="110"/>
        <v>1</v>
      </c>
      <c r="M402">
        <f t="shared" ca="1" si="111"/>
        <v>0</v>
      </c>
      <c r="N402" t="str">
        <f t="shared" ca="1" si="119"/>
        <v/>
      </c>
      <c r="O402" t="str">
        <f t="shared" ca="1" si="120"/>
        <v/>
      </c>
      <c r="P402" t="str">
        <f t="shared" si="112"/>
        <v/>
      </c>
      <c r="Q402" t="str">
        <f t="shared" si="113"/>
        <v/>
      </c>
      <c r="R402" t="str">
        <f t="shared" si="114"/>
        <v/>
      </c>
      <c r="S402" t="str">
        <f t="shared" si="115"/>
        <v/>
      </c>
      <c r="U402" s="2" t="str">
        <f ca="1">IF(ISBLANK($T402),IF(S402="Irrigation","Irrigation",IF(R402="Irrigation","Irrigation",IF(Q402="Domestic","Domestic",IF(P402="Stockwatering","Stockwatering",IF(N402="IRRIGATION_AND_MUNICIPAL","Irrigation and Municipal",IF(O402="IRRIGATION_AND_DOMESTIC","Irrigation and Domestic Municipality",_xlfn.XLOOKUP(J402,Use_Code_Ranking!$B$4:$B$23,Use_Code_Ranking!$A$4:$A$23))))))),$T402)</f>
        <v>Municipal</v>
      </c>
      <c r="W402" s="23" t="str">
        <f ca="1"/>
        <v>A021182SF</v>
      </c>
      <c r="X402" s="4" t="str">
        <f t="shared" ca="1" si="121"/>
        <v>Irrigation and Municipal</v>
      </c>
      <c r="Y402" t="str">
        <f t="shared" ca="1" si="116"/>
        <v>N</v>
      </c>
      <c r="Z402" s="2" t="str">
        <f t="shared" ca="1" si="117"/>
        <v>N</v>
      </c>
      <c r="AA402">
        <f t="shared" ca="1" si="122"/>
        <v>0</v>
      </c>
      <c r="AB402">
        <f t="shared" ca="1" si="122"/>
        <v>0</v>
      </c>
      <c r="AC402">
        <f t="shared" ca="1" si="122"/>
        <v>0</v>
      </c>
      <c r="AD402">
        <f t="shared" ca="1" si="118"/>
        <v>0</v>
      </c>
      <c r="AE402">
        <f t="shared" ca="1" si="118"/>
        <v>0</v>
      </c>
      <c r="AF402">
        <f t="shared" ca="1" si="118"/>
        <v>0</v>
      </c>
      <c r="AG402">
        <f t="shared" ca="1" si="125"/>
        <v>0</v>
      </c>
      <c r="AH402">
        <f t="shared" ca="1" si="123"/>
        <v>0</v>
      </c>
      <c r="AI402">
        <f t="shared" ca="1" si="123"/>
        <v>0</v>
      </c>
      <c r="AJ402">
        <f t="shared" ca="1" si="123"/>
        <v>0</v>
      </c>
      <c r="AK402">
        <f t="shared" ca="1" si="123"/>
        <v>0</v>
      </c>
      <c r="AL402">
        <f t="shared" ca="1" si="124"/>
        <v>0</v>
      </c>
      <c r="AM402" s="4" t="s">
        <v>103</v>
      </c>
      <c r="AZ402">
        <f ca="1">_xlfn.XLOOKUP($X402,Return_flow_table!$A$4:$A$25,Return_flow_table!B$4:B$25)</f>
        <v>0</v>
      </c>
      <c r="BA402">
        <f ca="1">_xlfn.XLOOKUP($X402,Return_flow_table!$A$4:$A$25,Return_flow_table!C$4:C$25)</f>
        <v>0</v>
      </c>
      <c r="BB402">
        <f ca="1">_xlfn.XLOOKUP($X402,Return_flow_table!$A$4:$A$25,Return_flow_table!D$4:D$25)</f>
        <v>0</v>
      </c>
      <c r="BC402">
        <f ca="1">_xlfn.XLOOKUP($X402,Return_flow_table!$A$4:$A$25,Return_flow_table!E$4:E$25)</f>
        <v>0</v>
      </c>
      <c r="BD402">
        <f ca="1">_xlfn.XLOOKUP($X402,Return_flow_table!$A$4:$A$25,Return_flow_table!F$4:F$25)</f>
        <v>0</v>
      </c>
      <c r="BE402">
        <f ca="1">_xlfn.XLOOKUP($X402,Return_flow_table!$A$4:$A$25,Return_flow_table!G$4:G$25)</f>
        <v>0</v>
      </c>
      <c r="BF402">
        <f ca="1">_xlfn.XLOOKUP($X402,Return_flow_table!$A$4:$A$25,Return_flow_table!H$4:H$25)</f>
        <v>0</v>
      </c>
      <c r="BG402">
        <f ca="1">_xlfn.XLOOKUP($X402,Return_flow_table!$A$4:$A$25,Return_flow_table!I$4:I$25)</f>
        <v>0</v>
      </c>
      <c r="BH402">
        <f ca="1">_xlfn.XLOOKUP($X402,Return_flow_table!$A$4:$A$25,Return_flow_table!J$4:J$25)</f>
        <v>0</v>
      </c>
      <c r="BI402">
        <f ca="1">_xlfn.XLOOKUP($X402,Return_flow_table!$A$4:$A$25,Return_flow_table!K$4:K$25)</f>
        <v>0</v>
      </c>
      <c r="BJ402">
        <f ca="1">_xlfn.XLOOKUP($X402,Return_flow_table!$A$4:$A$25,Return_flow_table!L$4:L$25)</f>
        <v>0</v>
      </c>
      <c r="BK402" s="2">
        <f ca="1">_xlfn.XLOOKUP($X402,Return_flow_table!$A$4:$A$25,Return_flow_table!M$4:M$25)</f>
        <v>0</v>
      </c>
    </row>
    <row r="403" spans="1:63" x14ac:dyDescent="0.3">
      <c r="A403" t="s">
        <v>621</v>
      </c>
      <c r="B403" t="s">
        <v>98</v>
      </c>
      <c r="C403" t="s">
        <v>99</v>
      </c>
      <c r="D403">
        <v>78</v>
      </c>
      <c r="E403" t="s">
        <v>100</v>
      </c>
      <c r="F403" t="s">
        <v>100</v>
      </c>
      <c r="G403" t="s">
        <v>594</v>
      </c>
      <c r="H403" s="41" t="s">
        <v>124</v>
      </c>
      <c r="I403">
        <f>_xlfn.XLOOKUP(B403,Use_Code_Ranking!$A$4:$A$23,Use_Code_Ranking!$B$4:$B$23,9999)</f>
        <v>1</v>
      </c>
      <c r="J403">
        <f t="shared" ca="1" si="108"/>
        <v>1</v>
      </c>
      <c r="K403">
        <f t="shared" ca="1" si="109"/>
        <v>1</v>
      </c>
      <c r="L403">
        <f t="shared" ca="1" si="110"/>
        <v>0</v>
      </c>
      <c r="M403">
        <f t="shared" ca="1" si="111"/>
        <v>0</v>
      </c>
      <c r="N403" t="str">
        <f t="shared" ca="1" si="119"/>
        <v/>
      </c>
      <c r="O403" t="str">
        <f t="shared" ca="1" si="120"/>
        <v/>
      </c>
      <c r="P403" t="str">
        <f t="shared" si="112"/>
        <v/>
      </c>
      <c r="Q403" t="str">
        <f t="shared" si="113"/>
        <v/>
      </c>
      <c r="R403" t="str">
        <f t="shared" si="114"/>
        <v/>
      </c>
      <c r="S403" t="str">
        <f t="shared" si="115"/>
        <v/>
      </c>
      <c r="U403" s="2" t="str">
        <f ca="1">IF(ISBLANK($T403),IF(S403="Irrigation","Irrigation",IF(R403="Irrigation","Irrigation",IF(Q403="Domestic","Domestic",IF(P403="Stockwatering","Stockwatering",IF(N403="IRRIGATION_AND_MUNICIPAL","Irrigation and Municipal",IF(O403="IRRIGATION_AND_DOMESTIC","Irrigation and Domestic Municipality",_xlfn.XLOOKUP(J403,Use_Code_Ranking!$B$4:$B$23,Use_Code_Ranking!$A$4:$A$23))))))),$T403)</f>
        <v>Irrigation</v>
      </c>
      <c r="W403" s="23" t="str">
        <f ca="1"/>
        <v>A021187</v>
      </c>
      <c r="X403" s="4" t="str">
        <f t="shared" ca="1" si="121"/>
        <v>Domestic</v>
      </c>
      <c r="Y403" t="str">
        <f t="shared" ca="1" si="116"/>
        <v>N</v>
      </c>
      <c r="Z403" s="2" t="str">
        <f t="shared" ca="1" si="117"/>
        <v>N</v>
      </c>
      <c r="AA403">
        <f t="shared" ca="1" si="122"/>
        <v>0</v>
      </c>
      <c r="AB403">
        <f t="shared" ca="1" si="122"/>
        <v>0</v>
      </c>
      <c r="AC403">
        <f t="shared" ca="1" si="122"/>
        <v>0</v>
      </c>
      <c r="AD403">
        <f t="shared" ca="1" si="118"/>
        <v>0</v>
      </c>
      <c r="AE403">
        <f t="shared" ca="1" si="118"/>
        <v>0</v>
      </c>
      <c r="AF403">
        <f t="shared" ca="1" si="118"/>
        <v>0</v>
      </c>
      <c r="AG403">
        <f t="shared" ca="1" si="125"/>
        <v>0</v>
      </c>
      <c r="AH403">
        <f t="shared" ca="1" si="123"/>
        <v>0</v>
      </c>
      <c r="AI403">
        <f t="shared" ca="1" si="123"/>
        <v>0</v>
      </c>
      <c r="AJ403">
        <f t="shared" ca="1" si="123"/>
        <v>0</v>
      </c>
      <c r="AK403">
        <f t="shared" ca="1" si="123"/>
        <v>0</v>
      </c>
      <c r="AL403">
        <f t="shared" ca="1" si="124"/>
        <v>0</v>
      </c>
      <c r="AM403" s="4" t="s">
        <v>103</v>
      </c>
      <c r="AZ403">
        <f ca="1">_xlfn.XLOOKUP($X403,Return_flow_table!$A$4:$A$25,Return_flow_table!B$4:B$25)</f>
        <v>0</v>
      </c>
      <c r="BA403">
        <f ca="1">_xlfn.XLOOKUP($X403,Return_flow_table!$A$4:$A$25,Return_flow_table!C$4:C$25)</f>
        <v>0</v>
      </c>
      <c r="BB403">
        <f ca="1">_xlfn.XLOOKUP($X403,Return_flow_table!$A$4:$A$25,Return_flow_table!D$4:D$25)</f>
        <v>0</v>
      </c>
      <c r="BC403">
        <f ca="1">_xlfn.XLOOKUP($X403,Return_flow_table!$A$4:$A$25,Return_flow_table!E$4:E$25)</f>
        <v>0</v>
      </c>
      <c r="BD403">
        <f ca="1">_xlfn.XLOOKUP($X403,Return_flow_table!$A$4:$A$25,Return_flow_table!F$4:F$25)</f>
        <v>0</v>
      </c>
      <c r="BE403">
        <f ca="1">_xlfn.XLOOKUP($X403,Return_flow_table!$A$4:$A$25,Return_flow_table!G$4:G$25)</f>
        <v>0</v>
      </c>
      <c r="BF403">
        <f ca="1">_xlfn.XLOOKUP($X403,Return_flow_table!$A$4:$A$25,Return_flow_table!H$4:H$25)</f>
        <v>0</v>
      </c>
      <c r="BG403">
        <f ca="1">_xlfn.XLOOKUP($X403,Return_flow_table!$A$4:$A$25,Return_flow_table!I$4:I$25)</f>
        <v>0</v>
      </c>
      <c r="BH403">
        <f ca="1">_xlfn.XLOOKUP($X403,Return_flow_table!$A$4:$A$25,Return_flow_table!J$4:J$25)</f>
        <v>0</v>
      </c>
      <c r="BI403">
        <f ca="1">_xlfn.XLOOKUP($X403,Return_flow_table!$A$4:$A$25,Return_flow_table!K$4:K$25)</f>
        <v>0</v>
      </c>
      <c r="BJ403">
        <f ca="1">_xlfn.XLOOKUP($X403,Return_flow_table!$A$4:$A$25,Return_flow_table!L$4:L$25)</f>
        <v>0</v>
      </c>
      <c r="BK403" s="2">
        <f ca="1">_xlfn.XLOOKUP($X403,Return_flow_table!$A$4:$A$25,Return_flow_table!M$4:M$25)</f>
        <v>0</v>
      </c>
    </row>
    <row r="404" spans="1:63" x14ac:dyDescent="0.3">
      <c r="A404" t="s">
        <v>621</v>
      </c>
      <c r="B404" t="s">
        <v>156</v>
      </c>
      <c r="C404" t="s">
        <v>99</v>
      </c>
      <c r="D404">
        <v>78</v>
      </c>
      <c r="E404" t="s">
        <v>100</v>
      </c>
      <c r="F404" t="s">
        <v>100</v>
      </c>
      <c r="G404" t="s">
        <v>594</v>
      </c>
      <c r="H404" s="41" t="s">
        <v>124</v>
      </c>
      <c r="I404">
        <f>_xlfn.XLOOKUP(B404,Use_Code_Ranking!$A$4:$A$23,Use_Code_Ranking!$B$4:$B$23,9999)</f>
        <v>8</v>
      </c>
      <c r="J404">
        <f t="shared" ca="1" si="108"/>
        <v>1</v>
      </c>
      <c r="K404">
        <f t="shared" ca="1" si="109"/>
        <v>1</v>
      </c>
      <c r="L404">
        <f t="shared" ca="1" si="110"/>
        <v>0</v>
      </c>
      <c r="M404">
        <f t="shared" ca="1" si="111"/>
        <v>0</v>
      </c>
      <c r="N404" t="str">
        <f t="shared" ca="1" si="119"/>
        <v/>
      </c>
      <c r="O404" t="str">
        <f t="shared" ca="1" si="120"/>
        <v/>
      </c>
      <c r="P404" t="str">
        <f t="shared" si="112"/>
        <v/>
      </c>
      <c r="Q404" t="str">
        <f t="shared" si="113"/>
        <v/>
      </c>
      <c r="R404" t="str">
        <f t="shared" si="114"/>
        <v/>
      </c>
      <c r="S404" t="str">
        <f t="shared" si="115"/>
        <v/>
      </c>
      <c r="U404" s="2" t="str">
        <f ca="1">IF(ISBLANK($T404),IF(S404="Irrigation","Irrigation",IF(R404="Irrigation","Irrigation",IF(Q404="Domestic","Domestic",IF(P404="Stockwatering","Stockwatering",IF(N404="IRRIGATION_AND_MUNICIPAL","Irrigation and Municipal",IF(O404="IRRIGATION_AND_DOMESTIC","Irrigation and Domestic Municipality",_xlfn.XLOOKUP(J404,Use_Code_Ranking!$B$4:$B$23,Use_Code_Ranking!$A$4:$A$23))))))),$T404)</f>
        <v>Irrigation</v>
      </c>
      <c r="W404" s="23" t="str">
        <f ca="1"/>
        <v>A021191</v>
      </c>
      <c r="X404" s="4" t="str">
        <f t="shared" ca="1" si="121"/>
        <v>Irrigation</v>
      </c>
      <c r="Y404" t="str">
        <f t="shared" ca="1" si="116"/>
        <v>N</v>
      </c>
      <c r="Z404" s="2" t="str">
        <f t="shared" ca="1" si="117"/>
        <v>N</v>
      </c>
      <c r="AA404">
        <f t="shared" ca="1" si="122"/>
        <v>0</v>
      </c>
      <c r="AB404">
        <f t="shared" ca="1" si="122"/>
        <v>0</v>
      </c>
      <c r="AC404">
        <f t="shared" ca="1" si="122"/>
        <v>20</v>
      </c>
      <c r="AD404">
        <f t="shared" ca="1" si="118"/>
        <v>20</v>
      </c>
      <c r="AE404">
        <f t="shared" ca="1" si="118"/>
        <v>10</v>
      </c>
      <c r="AF404">
        <f t="shared" ca="1" si="118"/>
        <v>10</v>
      </c>
      <c r="AG404">
        <f t="shared" ca="1" si="125"/>
        <v>0</v>
      </c>
      <c r="AH404">
        <f t="shared" ca="1" si="123"/>
        <v>0</v>
      </c>
      <c r="AI404">
        <f t="shared" ca="1" si="123"/>
        <v>0</v>
      </c>
      <c r="AJ404">
        <f t="shared" ca="1" si="123"/>
        <v>20</v>
      </c>
      <c r="AK404">
        <f t="shared" ca="1" si="123"/>
        <v>20</v>
      </c>
      <c r="AL404">
        <f t="shared" ca="1" si="124"/>
        <v>0</v>
      </c>
      <c r="AM404" s="4" t="s">
        <v>103</v>
      </c>
      <c r="AZ404">
        <f ca="1">_xlfn.XLOOKUP($X404,Return_flow_table!$A$4:$A$25,Return_flow_table!B$4:B$25)</f>
        <v>0</v>
      </c>
      <c r="BA404">
        <f ca="1">_xlfn.XLOOKUP($X404,Return_flow_table!$A$4:$A$25,Return_flow_table!C$4:C$25)</f>
        <v>0</v>
      </c>
      <c r="BB404">
        <f ca="1">_xlfn.XLOOKUP($X404,Return_flow_table!$A$4:$A$25,Return_flow_table!D$4:D$25)</f>
        <v>20</v>
      </c>
      <c r="BC404">
        <f ca="1">_xlfn.XLOOKUP($X404,Return_flow_table!$A$4:$A$25,Return_flow_table!E$4:E$25)</f>
        <v>20</v>
      </c>
      <c r="BD404">
        <f ca="1">_xlfn.XLOOKUP($X404,Return_flow_table!$A$4:$A$25,Return_flow_table!F$4:F$25)</f>
        <v>10</v>
      </c>
      <c r="BE404">
        <f ca="1">_xlfn.XLOOKUP($X404,Return_flow_table!$A$4:$A$25,Return_flow_table!G$4:G$25)</f>
        <v>10</v>
      </c>
      <c r="BF404">
        <f ca="1">_xlfn.XLOOKUP($X404,Return_flow_table!$A$4:$A$25,Return_flow_table!H$4:H$25)</f>
        <v>0</v>
      </c>
      <c r="BG404">
        <f ca="1">_xlfn.XLOOKUP($X404,Return_flow_table!$A$4:$A$25,Return_flow_table!I$4:I$25)</f>
        <v>0</v>
      </c>
      <c r="BH404">
        <f ca="1">_xlfn.XLOOKUP($X404,Return_flow_table!$A$4:$A$25,Return_flow_table!J$4:J$25)</f>
        <v>0</v>
      </c>
      <c r="BI404">
        <f ca="1">_xlfn.XLOOKUP($X404,Return_flow_table!$A$4:$A$25,Return_flow_table!K$4:K$25)</f>
        <v>20</v>
      </c>
      <c r="BJ404">
        <f ca="1">_xlfn.XLOOKUP($X404,Return_flow_table!$A$4:$A$25,Return_flow_table!L$4:L$25)</f>
        <v>20</v>
      </c>
      <c r="BK404" s="2">
        <f ca="1">_xlfn.XLOOKUP($X404,Return_flow_table!$A$4:$A$25,Return_flow_table!M$4:M$25)</f>
        <v>0</v>
      </c>
    </row>
    <row r="405" spans="1:63" x14ac:dyDescent="0.3">
      <c r="A405" t="s">
        <v>622</v>
      </c>
      <c r="B405" t="s">
        <v>121</v>
      </c>
      <c r="C405" t="s">
        <v>99</v>
      </c>
      <c r="D405">
        <v>884.8</v>
      </c>
      <c r="E405" t="s">
        <v>100</v>
      </c>
      <c r="F405" t="s">
        <v>100</v>
      </c>
      <c r="G405" t="s">
        <v>522</v>
      </c>
      <c r="H405" s="41" t="s">
        <v>178</v>
      </c>
      <c r="I405">
        <f>_xlfn.XLOOKUP(B405,Use_Code_Ranking!$A$4:$A$23,Use_Code_Ranking!$B$4:$B$23,9999)</f>
        <v>2</v>
      </c>
      <c r="J405">
        <f t="shared" ca="1" si="108"/>
        <v>2</v>
      </c>
      <c r="K405">
        <f t="shared" ca="1" si="109"/>
        <v>0</v>
      </c>
      <c r="L405">
        <f t="shared" ca="1" si="110"/>
        <v>1</v>
      </c>
      <c r="M405">
        <f t="shared" ca="1" si="111"/>
        <v>0</v>
      </c>
      <c r="N405" t="str">
        <f t="shared" ca="1" si="119"/>
        <v/>
      </c>
      <c r="O405" t="str">
        <f t="shared" ca="1" si="120"/>
        <v/>
      </c>
      <c r="P405" t="str">
        <f t="shared" si="112"/>
        <v/>
      </c>
      <c r="Q405" t="str">
        <f t="shared" si="113"/>
        <v/>
      </c>
      <c r="R405" t="str">
        <f t="shared" si="114"/>
        <v/>
      </c>
      <c r="S405" t="str">
        <f t="shared" si="115"/>
        <v/>
      </c>
      <c r="U405" s="2" t="str">
        <f ca="1">IF(ISBLANK($T405),IF(S405="Irrigation","Irrigation",IF(R405="Irrigation","Irrigation",IF(Q405="Domestic","Domestic",IF(P405="Stockwatering","Stockwatering",IF(N405="IRRIGATION_AND_MUNICIPAL","Irrigation and Municipal",IF(O405="IRRIGATION_AND_DOMESTIC","Irrigation and Domestic Municipality",_xlfn.XLOOKUP(J405,Use_Code_Ranking!$B$4:$B$23,Use_Code_Ranking!$A$4:$A$23))))))),$T405)</f>
        <v>Municipal</v>
      </c>
      <c r="W405" s="23" t="str">
        <f ca="1"/>
        <v>A021210</v>
      </c>
      <c r="X405" s="4" t="str">
        <f t="shared" ca="1" si="121"/>
        <v>Irrigation</v>
      </c>
      <c r="Y405" t="str">
        <f t="shared" ca="1" si="116"/>
        <v>N</v>
      </c>
      <c r="Z405" s="2" t="str">
        <f t="shared" ca="1" si="117"/>
        <v>N</v>
      </c>
      <c r="AA405">
        <f t="shared" ca="1" si="122"/>
        <v>0</v>
      </c>
      <c r="AB405">
        <f t="shared" ca="1" si="122"/>
        <v>0</v>
      </c>
      <c r="AC405">
        <f t="shared" ca="1" si="122"/>
        <v>20</v>
      </c>
      <c r="AD405">
        <f t="shared" ca="1" si="118"/>
        <v>20</v>
      </c>
      <c r="AE405">
        <f t="shared" ca="1" si="118"/>
        <v>10</v>
      </c>
      <c r="AF405">
        <f t="shared" ca="1" si="118"/>
        <v>10</v>
      </c>
      <c r="AG405">
        <f t="shared" ca="1" si="125"/>
        <v>0</v>
      </c>
      <c r="AH405">
        <f t="shared" ca="1" si="123"/>
        <v>0</v>
      </c>
      <c r="AI405">
        <f t="shared" ca="1" si="123"/>
        <v>0</v>
      </c>
      <c r="AJ405">
        <f t="shared" ca="1" si="123"/>
        <v>20</v>
      </c>
      <c r="AK405">
        <f t="shared" ca="1" si="123"/>
        <v>20</v>
      </c>
      <c r="AL405">
        <f t="shared" ca="1" si="124"/>
        <v>0</v>
      </c>
      <c r="AM405" s="4" t="s">
        <v>103</v>
      </c>
      <c r="AZ405">
        <f ca="1">_xlfn.XLOOKUP($X405,Return_flow_table!$A$4:$A$25,Return_flow_table!B$4:B$25)</f>
        <v>0</v>
      </c>
      <c r="BA405">
        <f ca="1">_xlfn.XLOOKUP($X405,Return_flow_table!$A$4:$A$25,Return_flow_table!C$4:C$25)</f>
        <v>0</v>
      </c>
      <c r="BB405">
        <f ca="1">_xlfn.XLOOKUP($X405,Return_flow_table!$A$4:$A$25,Return_flow_table!D$4:D$25)</f>
        <v>20</v>
      </c>
      <c r="BC405">
        <f ca="1">_xlfn.XLOOKUP($X405,Return_flow_table!$A$4:$A$25,Return_flow_table!E$4:E$25)</f>
        <v>20</v>
      </c>
      <c r="BD405">
        <f ca="1">_xlfn.XLOOKUP($X405,Return_flow_table!$A$4:$A$25,Return_flow_table!F$4:F$25)</f>
        <v>10</v>
      </c>
      <c r="BE405">
        <f ca="1">_xlfn.XLOOKUP($X405,Return_flow_table!$A$4:$A$25,Return_flow_table!G$4:G$25)</f>
        <v>10</v>
      </c>
      <c r="BF405">
        <f ca="1">_xlfn.XLOOKUP($X405,Return_flow_table!$A$4:$A$25,Return_flow_table!H$4:H$25)</f>
        <v>0</v>
      </c>
      <c r="BG405">
        <f ca="1">_xlfn.XLOOKUP($X405,Return_flow_table!$A$4:$A$25,Return_flow_table!I$4:I$25)</f>
        <v>0</v>
      </c>
      <c r="BH405">
        <f ca="1">_xlfn.XLOOKUP($X405,Return_flow_table!$A$4:$A$25,Return_flow_table!J$4:J$25)</f>
        <v>0</v>
      </c>
      <c r="BI405">
        <f ca="1">_xlfn.XLOOKUP($X405,Return_flow_table!$A$4:$A$25,Return_flow_table!K$4:K$25)</f>
        <v>20</v>
      </c>
      <c r="BJ405">
        <f ca="1">_xlfn.XLOOKUP($X405,Return_flow_table!$A$4:$A$25,Return_flow_table!L$4:L$25)</f>
        <v>20</v>
      </c>
      <c r="BK405" s="2">
        <f ca="1">_xlfn.XLOOKUP($X405,Return_flow_table!$A$4:$A$25,Return_flow_table!M$4:M$25)</f>
        <v>0</v>
      </c>
    </row>
    <row r="406" spans="1:63" x14ac:dyDescent="0.3">
      <c r="A406" t="s">
        <v>623</v>
      </c>
      <c r="B406" t="s">
        <v>154</v>
      </c>
      <c r="C406" t="s">
        <v>99</v>
      </c>
      <c r="D406">
        <v>102</v>
      </c>
      <c r="E406" t="s">
        <v>100</v>
      </c>
      <c r="F406" t="s">
        <v>100</v>
      </c>
      <c r="G406" t="s">
        <v>624</v>
      </c>
      <c r="H406" s="41" t="s">
        <v>178</v>
      </c>
      <c r="I406">
        <f>_xlfn.XLOOKUP(B406,Use_Code_Ranking!$A$4:$A$23,Use_Code_Ranking!$B$4:$B$23,9999)</f>
        <v>5</v>
      </c>
      <c r="J406">
        <f t="shared" ca="1" si="108"/>
        <v>5</v>
      </c>
      <c r="K406">
        <f t="shared" ca="1" si="109"/>
        <v>0</v>
      </c>
      <c r="L406">
        <f t="shared" ca="1" si="110"/>
        <v>0</v>
      </c>
      <c r="M406">
        <f t="shared" ca="1" si="111"/>
        <v>0</v>
      </c>
      <c r="N406" t="str">
        <f t="shared" ca="1" si="119"/>
        <v/>
      </c>
      <c r="O406" t="str">
        <f t="shared" ca="1" si="120"/>
        <v/>
      </c>
      <c r="P406" t="str">
        <f t="shared" si="112"/>
        <v/>
      </c>
      <c r="Q406" t="str">
        <f t="shared" si="113"/>
        <v/>
      </c>
      <c r="R406" t="str">
        <f t="shared" si="114"/>
        <v/>
      </c>
      <c r="S406" t="str">
        <f t="shared" si="115"/>
        <v/>
      </c>
      <c r="U406" s="2" t="str">
        <f ca="1">IF(ISBLANK($T406),IF(S406="Irrigation","Irrigation",IF(R406="Irrigation","Irrigation",IF(Q406="Domestic","Domestic",IF(P406="Stockwatering","Stockwatering",IF(N406="IRRIGATION_AND_MUNICIPAL","Irrigation and Municipal",IF(O406="IRRIGATION_AND_DOMESTIC","Irrigation and Domestic Municipality",_xlfn.XLOOKUP(J406,Use_Code_Ranking!$B$4:$B$23,Use_Code_Ranking!$A$4:$A$23))))))),$T406)</f>
        <v>Stockwatering</v>
      </c>
      <c r="W406" s="23" t="str">
        <f ca="1"/>
        <v>A021235</v>
      </c>
      <c r="X406" s="4" t="str">
        <f t="shared" ca="1" si="121"/>
        <v>Stockwatering</v>
      </c>
      <c r="Y406" t="str">
        <f t="shared" ca="1" si="116"/>
        <v>N</v>
      </c>
      <c r="Z406" s="2" t="str">
        <f t="shared" ca="1" si="117"/>
        <v>N</v>
      </c>
      <c r="AA406">
        <f t="shared" ca="1" si="122"/>
        <v>0</v>
      </c>
      <c r="AB406">
        <f t="shared" ca="1" si="122"/>
        <v>0</v>
      </c>
      <c r="AC406">
        <f t="shared" ca="1" si="122"/>
        <v>0</v>
      </c>
      <c r="AD406">
        <f t="shared" ca="1" si="118"/>
        <v>0</v>
      </c>
      <c r="AE406">
        <f t="shared" ca="1" si="118"/>
        <v>0</v>
      </c>
      <c r="AF406">
        <f t="shared" ca="1" si="118"/>
        <v>0</v>
      </c>
      <c r="AG406">
        <f t="shared" ca="1" si="125"/>
        <v>0</v>
      </c>
      <c r="AH406">
        <f t="shared" ca="1" si="123"/>
        <v>0</v>
      </c>
      <c r="AI406">
        <f t="shared" ca="1" si="123"/>
        <v>0</v>
      </c>
      <c r="AJ406">
        <f t="shared" ca="1" si="123"/>
        <v>0</v>
      </c>
      <c r="AK406">
        <f t="shared" ca="1" si="123"/>
        <v>0</v>
      </c>
      <c r="AL406">
        <f t="shared" ca="1" si="124"/>
        <v>0</v>
      </c>
      <c r="AM406" s="4" t="s">
        <v>103</v>
      </c>
      <c r="AZ406">
        <f ca="1">_xlfn.XLOOKUP($X406,Return_flow_table!$A$4:$A$25,Return_flow_table!B$4:B$25)</f>
        <v>0</v>
      </c>
      <c r="BA406">
        <f ca="1">_xlfn.XLOOKUP($X406,Return_flow_table!$A$4:$A$25,Return_flow_table!C$4:C$25)</f>
        <v>0</v>
      </c>
      <c r="BB406">
        <f ca="1">_xlfn.XLOOKUP($X406,Return_flow_table!$A$4:$A$25,Return_flow_table!D$4:D$25)</f>
        <v>0</v>
      </c>
      <c r="BC406">
        <f ca="1">_xlfn.XLOOKUP($X406,Return_flow_table!$A$4:$A$25,Return_flow_table!E$4:E$25)</f>
        <v>0</v>
      </c>
      <c r="BD406">
        <f ca="1">_xlfn.XLOOKUP($X406,Return_flow_table!$A$4:$A$25,Return_flow_table!F$4:F$25)</f>
        <v>0</v>
      </c>
      <c r="BE406">
        <f ca="1">_xlfn.XLOOKUP($X406,Return_flow_table!$A$4:$A$25,Return_flow_table!G$4:G$25)</f>
        <v>0</v>
      </c>
      <c r="BF406">
        <f ca="1">_xlfn.XLOOKUP($X406,Return_flow_table!$A$4:$A$25,Return_flow_table!H$4:H$25)</f>
        <v>0</v>
      </c>
      <c r="BG406">
        <f ca="1">_xlfn.XLOOKUP($X406,Return_flow_table!$A$4:$A$25,Return_flow_table!I$4:I$25)</f>
        <v>0</v>
      </c>
      <c r="BH406">
        <f ca="1">_xlfn.XLOOKUP($X406,Return_flow_table!$A$4:$A$25,Return_flow_table!J$4:J$25)</f>
        <v>0</v>
      </c>
      <c r="BI406">
        <f ca="1">_xlfn.XLOOKUP($X406,Return_flow_table!$A$4:$A$25,Return_flow_table!K$4:K$25)</f>
        <v>0</v>
      </c>
      <c r="BJ406">
        <f ca="1">_xlfn.XLOOKUP($X406,Return_flow_table!$A$4:$A$25,Return_flow_table!L$4:L$25)</f>
        <v>0</v>
      </c>
      <c r="BK406" s="2">
        <f ca="1">_xlfn.XLOOKUP($X406,Return_flow_table!$A$4:$A$25,Return_flow_table!M$4:M$25)</f>
        <v>0</v>
      </c>
    </row>
    <row r="407" spans="1:63" x14ac:dyDescent="0.3">
      <c r="A407" t="s">
        <v>623</v>
      </c>
      <c r="B407" t="s">
        <v>181</v>
      </c>
      <c r="C407" t="s">
        <v>99</v>
      </c>
      <c r="D407">
        <v>102</v>
      </c>
      <c r="E407" t="s">
        <v>100</v>
      </c>
      <c r="F407" t="s">
        <v>100</v>
      </c>
      <c r="G407" t="s">
        <v>624</v>
      </c>
      <c r="H407" s="41" t="s">
        <v>178</v>
      </c>
      <c r="I407">
        <f>_xlfn.XLOOKUP(B407,Use_Code_Ranking!$A$4:$A$23,Use_Code_Ranking!$B$4:$B$23,9999)</f>
        <v>9</v>
      </c>
      <c r="J407">
        <f t="shared" ca="1" si="108"/>
        <v>5</v>
      </c>
      <c r="K407">
        <f t="shared" ca="1" si="109"/>
        <v>0</v>
      </c>
      <c r="L407">
        <f t="shared" ca="1" si="110"/>
        <v>0</v>
      </c>
      <c r="M407">
        <f t="shared" ca="1" si="111"/>
        <v>0</v>
      </c>
      <c r="N407" t="str">
        <f t="shared" ca="1" si="119"/>
        <v/>
      </c>
      <c r="O407" t="str">
        <f t="shared" ca="1" si="120"/>
        <v/>
      </c>
      <c r="P407" t="str">
        <f t="shared" si="112"/>
        <v/>
      </c>
      <c r="Q407" t="str">
        <f t="shared" si="113"/>
        <v/>
      </c>
      <c r="R407" t="str">
        <f t="shared" si="114"/>
        <v/>
      </c>
      <c r="S407" t="str">
        <f t="shared" si="115"/>
        <v/>
      </c>
      <c r="U407" s="2" t="str">
        <f ca="1">IF(ISBLANK($T407),IF(S407="Irrigation","Irrigation",IF(R407="Irrigation","Irrigation",IF(Q407="Domestic","Domestic",IF(P407="Stockwatering","Stockwatering",IF(N407="IRRIGATION_AND_MUNICIPAL","Irrigation and Municipal",IF(O407="IRRIGATION_AND_DOMESTIC","Irrigation and Domestic Municipality",_xlfn.XLOOKUP(J407,Use_Code_Ranking!$B$4:$B$23,Use_Code_Ranking!$A$4:$A$23))))))),$T407)</f>
        <v>Stockwatering</v>
      </c>
      <c r="W407" s="23" t="str">
        <f ca="1"/>
        <v>A021245</v>
      </c>
      <c r="X407" s="4" t="str">
        <f t="shared" ca="1" si="121"/>
        <v>Irrigation</v>
      </c>
      <c r="Y407" t="str">
        <f t="shared" ca="1" si="116"/>
        <v>N</v>
      </c>
      <c r="Z407" s="2" t="str">
        <f t="shared" ca="1" si="117"/>
        <v>N</v>
      </c>
      <c r="AA407">
        <f t="shared" ca="1" si="122"/>
        <v>0</v>
      </c>
      <c r="AB407">
        <f t="shared" ca="1" si="122"/>
        <v>0</v>
      </c>
      <c r="AC407">
        <f t="shared" ca="1" si="122"/>
        <v>20</v>
      </c>
      <c r="AD407">
        <f t="shared" ca="1" si="118"/>
        <v>20</v>
      </c>
      <c r="AE407">
        <f t="shared" ca="1" si="118"/>
        <v>10</v>
      </c>
      <c r="AF407">
        <f t="shared" ca="1" si="118"/>
        <v>10</v>
      </c>
      <c r="AG407">
        <f t="shared" ca="1" si="125"/>
        <v>0</v>
      </c>
      <c r="AH407">
        <f t="shared" ca="1" si="123"/>
        <v>0</v>
      </c>
      <c r="AI407">
        <f t="shared" ca="1" si="123"/>
        <v>0</v>
      </c>
      <c r="AJ407">
        <f t="shared" ca="1" si="123"/>
        <v>20</v>
      </c>
      <c r="AK407">
        <f t="shared" ca="1" si="123"/>
        <v>20</v>
      </c>
      <c r="AL407">
        <f t="shared" ca="1" si="124"/>
        <v>0</v>
      </c>
      <c r="AM407" s="4" t="s">
        <v>103</v>
      </c>
      <c r="AZ407">
        <f ca="1">_xlfn.XLOOKUP($X407,Return_flow_table!$A$4:$A$25,Return_flow_table!B$4:B$25)</f>
        <v>0</v>
      </c>
      <c r="BA407">
        <f ca="1">_xlfn.XLOOKUP($X407,Return_flow_table!$A$4:$A$25,Return_flow_table!C$4:C$25)</f>
        <v>0</v>
      </c>
      <c r="BB407">
        <f ca="1">_xlfn.XLOOKUP($X407,Return_flow_table!$A$4:$A$25,Return_flow_table!D$4:D$25)</f>
        <v>20</v>
      </c>
      <c r="BC407">
        <f ca="1">_xlfn.XLOOKUP($X407,Return_flow_table!$A$4:$A$25,Return_flow_table!E$4:E$25)</f>
        <v>20</v>
      </c>
      <c r="BD407">
        <f ca="1">_xlfn.XLOOKUP($X407,Return_flow_table!$A$4:$A$25,Return_flow_table!F$4:F$25)</f>
        <v>10</v>
      </c>
      <c r="BE407">
        <f ca="1">_xlfn.XLOOKUP($X407,Return_flow_table!$A$4:$A$25,Return_flow_table!G$4:G$25)</f>
        <v>10</v>
      </c>
      <c r="BF407">
        <f ca="1">_xlfn.XLOOKUP($X407,Return_flow_table!$A$4:$A$25,Return_flow_table!H$4:H$25)</f>
        <v>0</v>
      </c>
      <c r="BG407">
        <f ca="1">_xlfn.XLOOKUP($X407,Return_flow_table!$A$4:$A$25,Return_flow_table!I$4:I$25)</f>
        <v>0</v>
      </c>
      <c r="BH407">
        <f ca="1">_xlfn.XLOOKUP($X407,Return_flow_table!$A$4:$A$25,Return_flow_table!J$4:J$25)</f>
        <v>0</v>
      </c>
      <c r="BI407">
        <f ca="1">_xlfn.XLOOKUP($X407,Return_flow_table!$A$4:$A$25,Return_flow_table!K$4:K$25)</f>
        <v>20</v>
      </c>
      <c r="BJ407">
        <f ca="1">_xlfn.XLOOKUP($X407,Return_flow_table!$A$4:$A$25,Return_flow_table!L$4:L$25)</f>
        <v>20</v>
      </c>
      <c r="BK407" s="2">
        <f ca="1">_xlfn.XLOOKUP($X407,Return_flow_table!$A$4:$A$25,Return_flow_table!M$4:M$25)</f>
        <v>0</v>
      </c>
    </row>
    <row r="408" spans="1:63" x14ac:dyDescent="0.3">
      <c r="A408" t="s">
        <v>625</v>
      </c>
      <c r="B408" t="s">
        <v>98</v>
      </c>
      <c r="C408" t="s">
        <v>99</v>
      </c>
      <c r="D408">
        <v>20</v>
      </c>
      <c r="E408" t="s">
        <v>100</v>
      </c>
      <c r="F408" t="s">
        <v>100</v>
      </c>
      <c r="G408" t="s">
        <v>626</v>
      </c>
      <c r="H408" s="41" t="s">
        <v>124</v>
      </c>
      <c r="I408">
        <f>_xlfn.XLOOKUP(B408,Use_Code_Ranking!$A$4:$A$23,Use_Code_Ranking!$B$4:$B$23,9999)</f>
        <v>1</v>
      </c>
      <c r="J408">
        <f t="shared" ca="1" si="108"/>
        <v>1</v>
      </c>
      <c r="K408">
        <f t="shared" ca="1" si="109"/>
        <v>1</v>
      </c>
      <c r="L408">
        <f t="shared" ca="1" si="110"/>
        <v>0</v>
      </c>
      <c r="M408">
        <f t="shared" ca="1" si="111"/>
        <v>0</v>
      </c>
      <c r="N408" t="str">
        <f t="shared" ca="1" si="119"/>
        <v/>
      </c>
      <c r="O408" t="str">
        <f t="shared" ca="1" si="120"/>
        <v/>
      </c>
      <c r="P408" t="str">
        <f t="shared" si="112"/>
        <v/>
      </c>
      <c r="Q408" t="str">
        <f t="shared" si="113"/>
        <v/>
      </c>
      <c r="R408" t="str">
        <f t="shared" si="114"/>
        <v/>
      </c>
      <c r="S408" t="str">
        <f t="shared" si="115"/>
        <v/>
      </c>
      <c r="U408" s="2" t="str">
        <f ca="1">IF(ISBLANK($T408),IF(S408="Irrigation","Irrigation",IF(R408="Irrigation","Irrigation",IF(Q408="Domestic","Domestic",IF(P408="Stockwatering","Stockwatering",IF(N408="IRRIGATION_AND_MUNICIPAL","Irrigation and Municipal",IF(O408="IRRIGATION_AND_DOMESTIC","Irrigation and Domestic Municipality",_xlfn.XLOOKUP(J408,Use_Code_Ranking!$B$4:$B$23,Use_Code_Ranking!$A$4:$A$23))))))),$T408)</f>
        <v>Irrigation</v>
      </c>
      <c r="W408" s="23" t="str">
        <f ca="1"/>
        <v>A021271</v>
      </c>
      <c r="X408" s="4" t="str">
        <f t="shared" ca="1" si="121"/>
        <v>Domestic</v>
      </c>
      <c r="Y408" t="str">
        <f t="shared" ca="1" si="116"/>
        <v>N</v>
      </c>
      <c r="Z408" s="2" t="str">
        <f t="shared" ca="1" si="117"/>
        <v>N</v>
      </c>
      <c r="AA408">
        <f t="shared" ca="1" si="122"/>
        <v>0</v>
      </c>
      <c r="AB408">
        <f t="shared" ca="1" si="122"/>
        <v>0</v>
      </c>
      <c r="AC408">
        <f t="shared" ca="1" si="122"/>
        <v>0</v>
      </c>
      <c r="AD408">
        <f t="shared" ca="1" si="118"/>
        <v>0</v>
      </c>
      <c r="AE408">
        <f t="shared" ca="1" si="118"/>
        <v>0</v>
      </c>
      <c r="AF408">
        <f t="shared" ca="1" si="118"/>
        <v>0</v>
      </c>
      <c r="AG408">
        <f t="shared" ca="1" si="125"/>
        <v>0</v>
      </c>
      <c r="AH408">
        <f t="shared" ca="1" si="123"/>
        <v>0</v>
      </c>
      <c r="AI408">
        <f t="shared" ca="1" si="123"/>
        <v>0</v>
      </c>
      <c r="AJ408">
        <f t="shared" ca="1" si="123"/>
        <v>0</v>
      </c>
      <c r="AK408">
        <f t="shared" ca="1" si="123"/>
        <v>0</v>
      </c>
      <c r="AL408">
        <f t="shared" ca="1" si="124"/>
        <v>0</v>
      </c>
      <c r="AM408" s="4" t="s">
        <v>103</v>
      </c>
      <c r="AZ408">
        <f ca="1">_xlfn.XLOOKUP($X408,Return_flow_table!$A$4:$A$25,Return_flow_table!B$4:B$25)</f>
        <v>0</v>
      </c>
      <c r="BA408">
        <f ca="1">_xlfn.XLOOKUP($X408,Return_flow_table!$A$4:$A$25,Return_flow_table!C$4:C$25)</f>
        <v>0</v>
      </c>
      <c r="BB408">
        <f ca="1">_xlfn.XLOOKUP($X408,Return_flow_table!$A$4:$A$25,Return_flow_table!D$4:D$25)</f>
        <v>0</v>
      </c>
      <c r="BC408">
        <f ca="1">_xlfn.XLOOKUP($X408,Return_flow_table!$A$4:$A$25,Return_flow_table!E$4:E$25)</f>
        <v>0</v>
      </c>
      <c r="BD408">
        <f ca="1">_xlfn.XLOOKUP($X408,Return_flow_table!$A$4:$A$25,Return_flow_table!F$4:F$25)</f>
        <v>0</v>
      </c>
      <c r="BE408">
        <f ca="1">_xlfn.XLOOKUP($X408,Return_flow_table!$A$4:$A$25,Return_flow_table!G$4:G$25)</f>
        <v>0</v>
      </c>
      <c r="BF408">
        <f ca="1">_xlfn.XLOOKUP($X408,Return_flow_table!$A$4:$A$25,Return_flow_table!H$4:H$25)</f>
        <v>0</v>
      </c>
      <c r="BG408">
        <f ca="1">_xlfn.XLOOKUP($X408,Return_flow_table!$A$4:$A$25,Return_flow_table!I$4:I$25)</f>
        <v>0</v>
      </c>
      <c r="BH408">
        <f ca="1">_xlfn.XLOOKUP($X408,Return_flow_table!$A$4:$A$25,Return_flow_table!J$4:J$25)</f>
        <v>0</v>
      </c>
      <c r="BI408">
        <f ca="1">_xlfn.XLOOKUP($X408,Return_flow_table!$A$4:$A$25,Return_flow_table!K$4:K$25)</f>
        <v>0</v>
      </c>
      <c r="BJ408">
        <f ca="1">_xlfn.XLOOKUP($X408,Return_flow_table!$A$4:$A$25,Return_flow_table!L$4:L$25)</f>
        <v>0</v>
      </c>
      <c r="BK408" s="2">
        <f ca="1">_xlfn.XLOOKUP($X408,Return_flow_table!$A$4:$A$25,Return_flow_table!M$4:M$25)</f>
        <v>0</v>
      </c>
    </row>
    <row r="409" spans="1:63" x14ac:dyDescent="0.3">
      <c r="A409" t="s">
        <v>627</v>
      </c>
      <c r="B409" t="s">
        <v>154</v>
      </c>
      <c r="C409" t="s">
        <v>99</v>
      </c>
      <c r="D409">
        <v>91</v>
      </c>
      <c r="E409" t="s">
        <v>100</v>
      </c>
      <c r="F409" t="s">
        <v>100</v>
      </c>
      <c r="G409" t="s">
        <v>628</v>
      </c>
      <c r="H409" s="41" t="s">
        <v>102</v>
      </c>
      <c r="I409">
        <f>_xlfn.XLOOKUP(B409,Use_Code_Ranking!$A$4:$A$23,Use_Code_Ranking!$B$4:$B$23,9999)</f>
        <v>5</v>
      </c>
      <c r="J409">
        <f t="shared" ca="1" si="108"/>
        <v>1</v>
      </c>
      <c r="K409">
        <f t="shared" ca="1" si="109"/>
        <v>1</v>
      </c>
      <c r="L409">
        <f t="shared" ca="1" si="110"/>
        <v>0</v>
      </c>
      <c r="M409">
        <f t="shared" ca="1" si="111"/>
        <v>0</v>
      </c>
      <c r="N409" t="str">
        <f t="shared" ca="1" si="119"/>
        <v/>
      </c>
      <c r="O409" t="str">
        <f t="shared" ca="1" si="120"/>
        <v/>
      </c>
      <c r="P409" t="str">
        <f t="shared" si="112"/>
        <v/>
      </c>
      <c r="Q409" t="str">
        <f t="shared" si="113"/>
        <v/>
      </c>
      <c r="R409" t="str">
        <f t="shared" si="114"/>
        <v/>
      </c>
      <c r="S409" t="str">
        <f t="shared" si="115"/>
        <v/>
      </c>
      <c r="U409" s="2" t="str">
        <f ca="1">IF(ISBLANK($T409),IF(S409="Irrigation","Irrigation",IF(R409="Irrigation","Irrigation",IF(Q409="Domestic","Domestic",IF(P409="Stockwatering","Stockwatering",IF(N409="IRRIGATION_AND_MUNICIPAL","Irrigation and Municipal",IF(O409="IRRIGATION_AND_DOMESTIC","Irrigation and Domestic Municipality",_xlfn.XLOOKUP(J409,Use_Code_Ranking!$B$4:$B$23,Use_Code_Ranking!$A$4:$A$23))))))),$T409)</f>
        <v>Irrigation</v>
      </c>
      <c r="W409" s="23" t="str">
        <f ca="1"/>
        <v>A021345</v>
      </c>
      <c r="X409" s="4" t="str">
        <f t="shared" ca="1" si="121"/>
        <v>Domestic</v>
      </c>
      <c r="Y409" t="str">
        <f t="shared" ca="1" si="116"/>
        <v>N</v>
      </c>
      <c r="Z409" s="2" t="str">
        <f t="shared" ca="1" si="117"/>
        <v>N</v>
      </c>
      <c r="AA409">
        <f t="shared" ca="1" si="122"/>
        <v>0</v>
      </c>
      <c r="AB409">
        <f t="shared" ca="1" si="122"/>
        <v>0</v>
      </c>
      <c r="AC409">
        <f t="shared" ca="1" si="122"/>
        <v>0</v>
      </c>
      <c r="AD409">
        <f t="shared" ca="1" si="118"/>
        <v>0</v>
      </c>
      <c r="AE409">
        <f t="shared" ca="1" si="118"/>
        <v>0</v>
      </c>
      <c r="AF409">
        <f t="shared" ca="1" si="118"/>
        <v>0</v>
      </c>
      <c r="AG409">
        <f t="shared" ca="1" si="125"/>
        <v>0</v>
      </c>
      <c r="AH409">
        <f t="shared" ca="1" si="123"/>
        <v>0</v>
      </c>
      <c r="AI409">
        <f t="shared" ca="1" si="123"/>
        <v>0</v>
      </c>
      <c r="AJ409">
        <f t="shared" ca="1" si="123"/>
        <v>0</v>
      </c>
      <c r="AK409">
        <f t="shared" ca="1" si="123"/>
        <v>0</v>
      </c>
      <c r="AL409">
        <f t="shared" ca="1" si="124"/>
        <v>0</v>
      </c>
      <c r="AM409" s="4" t="s">
        <v>103</v>
      </c>
      <c r="AZ409">
        <f ca="1">_xlfn.XLOOKUP($X409,Return_flow_table!$A$4:$A$25,Return_flow_table!B$4:B$25)</f>
        <v>0</v>
      </c>
      <c r="BA409">
        <f ca="1">_xlfn.XLOOKUP($X409,Return_flow_table!$A$4:$A$25,Return_flow_table!C$4:C$25)</f>
        <v>0</v>
      </c>
      <c r="BB409">
        <f ca="1">_xlfn.XLOOKUP($X409,Return_flow_table!$A$4:$A$25,Return_flow_table!D$4:D$25)</f>
        <v>0</v>
      </c>
      <c r="BC409">
        <f ca="1">_xlfn.XLOOKUP($X409,Return_flow_table!$A$4:$A$25,Return_flow_table!E$4:E$25)</f>
        <v>0</v>
      </c>
      <c r="BD409">
        <f ca="1">_xlfn.XLOOKUP($X409,Return_flow_table!$A$4:$A$25,Return_flow_table!F$4:F$25)</f>
        <v>0</v>
      </c>
      <c r="BE409">
        <f ca="1">_xlfn.XLOOKUP($X409,Return_flow_table!$A$4:$A$25,Return_flow_table!G$4:G$25)</f>
        <v>0</v>
      </c>
      <c r="BF409">
        <f ca="1">_xlfn.XLOOKUP($X409,Return_flow_table!$A$4:$A$25,Return_flow_table!H$4:H$25)</f>
        <v>0</v>
      </c>
      <c r="BG409">
        <f ca="1">_xlfn.XLOOKUP($X409,Return_flow_table!$A$4:$A$25,Return_flow_table!I$4:I$25)</f>
        <v>0</v>
      </c>
      <c r="BH409">
        <f ca="1">_xlfn.XLOOKUP($X409,Return_flow_table!$A$4:$A$25,Return_flow_table!J$4:J$25)</f>
        <v>0</v>
      </c>
      <c r="BI409">
        <f ca="1">_xlfn.XLOOKUP($X409,Return_flow_table!$A$4:$A$25,Return_flow_table!K$4:K$25)</f>
        <v>0</v>
      </c>
      <c r="BJ409">
        <f ca="1">_xlfn.XLOOKUP($X409,Return_flow_table!$A$4:$A$25,Return_flow_table!L$4:L$25)</f>
        <v>0</v>
      </c>
      <c r="BK409" s="2">
        <f ca="1">_xlfn.XLOOKUP($X409,Return_flow_table!$A$4:$A$25,Return_flow_table!M$4:M$25)</f>
        <v>0</v>
      </c>
    </row>
    <row r="410" spans="1:63" x14ac:dyDescent="0.3">
      <c r="A410" t="s">
        <v>627</v>
      </c>
      <c r="B410" t="s">
        <v>98</v>
      </c>
      <c r="C410" t="s">
        <v>99</v>
      </c>
      <c r="D410">
        <v>91</v>
      </c>
      <c r="E410" t="s">
        <v>100</v>
      </c>
      <c r="F410" t="s">
        <v>100</v>
      </c>
      <c r="G410" t="s">
        <v>628</v>
      </c>
      <c r="H410" s="41" t="s">
        <v>102</v>
      </c>
      <c r="I410">
        <f>_xlfn.XLOOKUP(B410,Use_Code_Ranking!$A$4:$A$23,Use_Code_Ranking!$B$4:$B$23,9999)</f>
        <v>1</v>
      </c>
      <c r="J410">
        <f t="shared" ca="1" si="108"/>
        <v>1</v>
      </c>
      <c r="K410">
        <f t="shared" ca="1" si="109"/>
        <v>1</v>
      </c>
      <c r="L410">
        <f t="shared" ca="1" si="110"/>
        <v>0</v>
      </c>
      <c r="M410">
        <f t="shared" ca="1" si="111"/>
        <v>0</v>
      </c>
      <c r="N410" t="str">
        <f t="shared" ca="1" si="119"/>
        <v/>
      </c>
      <c r="O410" t="str">
        <f t="shared" ca="1" si="120"/>
        <v/>
      </c>
      <c r="P410" t="str">
        <f t="shared" si="112"/>
        <v/>
      </c>
      <c r="Q410" t="str">
        <f t="shared" si="113"/>
        <v/>
      </c>
      <c r="R410" t="str">
        <f t="shared" si="114"/>
        <v/>
      </c>
      <c r="S410" t="str">
        <f t="shared" si="115"/>
        <v/>
      </c>
      <c r="U410" s="2" t="str">
        <f ca="1">IF(ISBLANK($T410),IF(S410="Irrigation","Irrigation",IF(R410="Irrigation","Irrigation",IF(Q410="Domestic","Domestic",IF(P410="Stockwatering","Stockwatering",IF(N410="IRRIGATION_AND_MUNICIPAL","Irrigation and Municipal",IF(O410="IRRIGATION_AND_DOMESTIC","Irrigation and Domestic Municipality",_xlfn.XLOOKUP(J410,Use_Code_Ranking!$B$4:$B$23,Use_Code_Ranking!$A$4:$A$23))))))),$T410)</f>
        <v>Irrigation</v>
      </c>
      <c r="W410" s="23" t="str">
        <f ca="1"/>
        <v>A021355</v>
      </c>
      <c r="X410" s="4" t="str">
        <f t="shared" ca="1" si="121"/>
        <v>Irrigation</v>
      </c>
      <c r="Y410" t="str">
        <f t="shared" ca="1" si="116"/>
        <v>N</v>
      </c>
      <c r="Z410" s="2" t="str">
        <f t="shared" ca="1" si="117"/>
        <v>N</v>
      </c>
      <c r="AA410">
        <f t="shared" ca="1" si="122"/>
        <v>0</v>
      </c>
      <c r="AB410">
        <f t="shared" ca="1" si="122"/>
        <v>0</v>
      </c>
      <c r="AC410">
        <f t="shared" ca="1" si="122"/>
        <v>20</v>
      </c>
      <c r="AD410">
        <f t="shared" ca="1" si="118"/>
        <v>20</v>
      </c>
      <c r="AE410">
        <f t="shared" ca="1" si="118"/>
        <v>10</v>
      </c>
      <c r="AF410">
        <f t="shared" ca="1" si="118"/>
        <v>10</v>
      </c>
      <c r="AG410">
        <f t="shared" ca="1" si="125"/>
        <v>0</v>
      </c>
      <c r="AH410">
        <f t="shared" ca="1" si="123"/>
        <v>0</v>
      </c>
      <c r="AI410">
        <f t="shared" ca="1" si="123"/>
        <v>0</v>
      </c>
      <c r="AJ410">
        <f t="shared" ca="1" si="123"/>
        <v>20</v>
      </c>
      <c r="AK410">
        <f t="shared" ca="1" si="123"/>
        <v>20</v>
      </c>
      <c r="AL410">
        <f t="shared" ca="1" si="124"/>
        <v>0</v>
      </c>
      <c r="AM410" s="4" t="s">
        <v>103</v>
      </c>
      <c r="AZ410">
        <f ca="1">_xlfn.XLOOKUP($X410,Return_flow_table!$A$4:$A$25,Return_flow_table!B$4:B$25)</f>
        <v>0</v>
      </c>
      <c r="BA410">
        <f ca="1">_xlfn.XLOOKUP($X410,Return_flow_table!$A$4:$A$25,Return_flow_table!C$4:C$25)</f>
        <v>0</v>
      </c>
      <c r="BB410">
        <f ca="1">_xlfn.XLOOKUP($X410,Return_flow_table!$A$4:$A$25,Return_flow_table!D$4:D$25)</f>
        <v>20</v>
      </c>
      <c r="BC410">
        <f ca="1">_xlfn.XLOOKUP($X410,Return_flow_table!$A$4:$A$25,Return_flow_table!E$4:E$25)</f>
        <v>20</v>
      </c>
      <c r="BD410">
        <f ca="1">_xlfn.XLOOKUP($X410,Return_flow_table!$A$4:$A$25,Return_flow_table!F$4:F$25)</f>
        <v>10</v>
      </c>
      <c r="BE410">
        <f ca="1">_xlfn.XLOOKUP($X410,Return_flow_table!$A$4:$A$25,Return_flow_table!G$4:G$25)</f>
        <v>10</v>
      </c>
      <c r="BF410">
        <f ca="1">_xlfn.XLOOKUP($X410,Return_flow_table!$A$4:$A$25,Return_flow_table!H$4:H$25)</f>
        <v>0</v>
      </c>
      <c r="BG410">
        <f ca="1">_xlfn.XLOOKUP($X410,Return_flow_table!$A$4:$A$25,Return_flow_table!I$4:I$25)</f>
        <v>0</v>
      </c>
      <c r="BH410">
        <f ca="1">_xlfn.XLOOKUP($X410,Return_flow_table!$A$4:$A$25,Return_flow_table!J$4:J$25)</f>
        <v>0</v>
      </c>
      <c r="BI410">
        <f ca="1">_xlfn.XLOOKUP($X410,Return_flow_table!$A$4:$A$25,Return_flow_table!K$4:K$25)</f>
        <v>20</v>
      </c>
      <c r="BJ410">
        <f ca="1">_xlfn.XLOOKUP($X410,Return_flow_table!$A$4:$A$25,Return_flow_table!L$4:L$25)</f>
        <v>20</v>
      </c>
      <c r="BK410" s="2">
        <f ca="1">_xlfn.XLOOKUP($X410,Return_flow_table!$A$4:$A$25,Return_flow_table!M$4:M$25)</f>
        <v>0</v>
      </c>
    </row>
    <row r="411" spans="1:63" x14ac:dyDescent="0.3">
      <c r="A411" t="s">
        <v>629</v>
      </c>
      <c r="B411" t="s">
        <v>98</v>
      </c>
      <c r="C411" t="s">
        <v>99</v>
      </c>
      <c r="D411">
        <v>27</v>
      </c>
      <c r="E411" t="s">
        <v>100</v>
      </c>
      <c r="F411" t="s">
        <v>100</v>
      </c>
      <c r="G411" t="s">
        <v>630</v>
      </c>
      <c r="H411" s="41" t="s">
        <v>102</v>
      </c>
      <c r="I411">
        <f>_xlfn.XLOOKUP(B411,Use_Code_Ranking!$A$4:$A$23,Use_Code_Ranking!$B$4:$B$23,9999)</f>
        <v>1</v>
      </c>
      <c r="J411">
        <f t="shared" ca="1" si="108"/>
        <v>1</v>
      </c>
      <c r="K411">
        <f t="shared" ca="1" si="109"/>
        <v>1</v>
      </c>
      <c r="L411">
        <f t="shared" ca="1" si="110"/>
        <v>0</v>
      </c>
      <c r="M411">
        <f t="shared" ca="1" si="111"/>
        <v>0</v>
      </c>
      <c r="N411" t="str">
        <f t="shared" ca="1" si="119"/>
        <v/>
      </c>
      <c r="O411" t="str">
        <f t="shared" ca="1" si="120"/>
        <v/>
      </c>
      <c r="P411" t="str">
        <f t="shared" si="112"/>
        <v/>
      </c>
      <c r="Q411" t="str">
        <f t="shared" si="113"/>
        <v/>
      </c>
      <c r="R411" t="str">
        <f t="shared" si="114"/>
        <v/>
      </c>
      <c r="S411" t="str">
        <f t="shared" si="115"/>
        <v/>
      </c>
      <c r="U411" s="2" t="str">
        <f ca="1">IF(ISBLANK($T411),IF(S411="Irrigation","Irrigation",IF(R411="Irrigation","Irrigation",IF(Q411="Domestic","Domestic",IF(P411="Stockwatering","Stockwatering",IF(N411="IRRIGATION_AND_MUNICIPAL","Irrigation and Municipal",IF(O411="IRRIGATION_AND_DOMESTIC","Irrigation and Domestic Municipality",_xlfn.XLOOKUP(J411,Use_Code_Ranking!$B$4:$B$23,Use_Code_Ranking!$A$4:$A$23))))))),$T411)</f>
        <v>Irrigation</v>
      </c>
      <c r="W411" s="23" t="str">
        <f ca="1"/>
        <v>A021360</v>
      </c>
      <c r="X411" s="4" t="str">
        <f t="shared" ca="1" si="121"/>
        <v>Irrigation</v>
      </c>
      <c r="Y411" t="str">
        <f t="shared" ca="1" si="116"/>
        <v>N</v>
      </c>
      <c r="Z411" s="2" t="str">
        <f t="shared" ca="1" si="117"/>
        <v>N</v>
      </c>
      <c r="AA411">
        <f t="shared" ca="1" si="122"/>
        <v>0</v>
      </c>
      <c r="AB411">
        <f t="shared" ca="1" si="122"/>
        <v>0</v>
      </c>
      <c r="AC411">
        <f t="shared" ca="1" si="122"/>
        <v>20</v>
      </c>
      <c r="AD411">
        <f t="shared" ca="1" si="118"/>
        <v>20</v>
      </c>
      <c r="AE411">
        <f t="shared" ca="1" si="118"/>
        <v>10</v>
      </c>
      <c r="AF411">
        <f t="shared" ca="1" si="118"/>
        <v>10</v>
      </c>
      <c r="AG411">
        <f t="shared" ca="1" si="125"/>
        <v>0</v>
      </c>
      <c r="AH411">
        <f t="shared" ca="1" si="123"/>
        <v>0</v>
      </c>
      <c r="AI411">
        <f t="shared" ca="1" si="123"/>
        <v>0</v>
      </c>
      <c r="AJ411">
        <f t="shared" ca="1" si="123"/>
        <v>20</v>
      </c>
      <c r="AK411">
        <f t="shared" ca="1" si="123"/>
        <v>20</v>
      </c>
      <c r="AL411">
        <f t="shared" ca="1" si="124"/>
        <v>0</v>
      </c>
      <c r="AM411" s="4" t="s">
        <v>103</v>
      </c>
      <c r="AZ411">
        <f ca="1">_xlfn.XLOOKUP($X411,Return_flow_table!$A$4:$A$25,Return_flow_table!B$4:B$25)</f>
        <v>0</v>
      </c>
      <c r="BA411">
        <f ca="1">_xlfn.XLOOKUP($X411,Return_flow_table!$A$4:$A$25,Return_flow_table!C$4:C$25)</f>
        <v>0</v>
      </c>
      <c r="BB411">
        <f ca="1">_xlfn.XLOOKUP($X411,Return_flow_table!$A$4:$A$25,Return_flow_table!D$4:D$25)</f>
        <v>20</v>
      </c>
      <c r="BC411">
        <f ca="1">_xlfn.XLOOKUP($X411,Return_flow_table!$A$4:$A$25,Return_flow_table!E$4:E$25)</f>
        <v>20</v>
      </c>
      <c r="BD411">
        <f ca="1">_xlfn.XLOOKUP($X411,Return_flow_table!$A$4:$A$25,Return_flow_table!F$4:F$25)</f>
        <v>10</v>
      </c>
      <c r="BE411">
        <f ca="1">_xlfn.XLOOKUP($X411,Return_flow_table!$A$4:$A$25,Return_flow_table!G$4:G$25)</f>
        <v>10</v>
      </c>
      <c r="BF411">
        <f ca="1">_xlfn.XLOOKUP($X411,Return_flow_table!$A$4:$A$25,Return_flow_table!H$4:H$25)</f>
        <v>0</v>
      </c>
      <c r="BG411">
        <f ca="1">_xlfn.XLOOKUP($X411,Return_flow_table!$A$4:$A$25,Return_flow_table!I$4:I$25)</f>
        <v>0</v>
      </c>
      <c r="BH411">
        <f ca="1">_xlfn.XLOOKUP($X411,Return_flow_table!$A$4:$A$25,Return_flow_table!J$4:J$25)</f>
        <v>0</v>
      </c>
      <c r="BI411">
        <f ca="1">_xlfn.XLOOKUP($X411,Return_flow_table!$A$4:$A$25,Return_flow_table!K$4:K$25)</f>
        <v>20</v>
      </c>
      <c r="BJ411">
        <f ca="1">_xlfn.XLOOKUP($X411,Return_flow_table!$A$4:$A$25,Return_flow_table!L$4:L$25)</f>
        <v>20</v>
      </c>
      <c r="BK411" s="2">
        <f ca="1">_xlfn.XLOOKUP($X411,Return_flow_table!$A$4:$A$25,Return_flow_table!M$4:M$25)</f>
        <v>0</v>
      </c>
    </row>
    <row r="412" spans="1:63" x14ac:dyDescent="0.3">
      <c r="A412" t="s">
        <v>631</v>
      </c>
      <c r="B412" t="s">
        <v>98</v>
      </c>
      <c r="C412" t="s">
        <v>99</v>
      </c>
      <c r="D412">
        <v>14</v>
      </c>
      <c r="E412" t="s">
        <v>100</v>
      </c>
      <c r="F412" t="s">
        <v>100</v>
      </c>
      <c r="G412" t="s">
        <v>632</v>
      </c>
      <c r="H412" s="41" t="s">
        <v>102</v>
      </c>
      <c r="I412">
        <f>_xlfn.XLOOKUP(B412,Use_Code_Ranking!$A$4:$A$23,Use_Code_Ranking!$B$4:$B$23,9999)</f>
        <v>1</v>
      </c>
      <c r="J412">
        <f t="shared" ca="1" si="108"/>
        <v>1</v>
      </c>
      <c r="K412">
        <f t="shared" ca="1" si="109"/>
        <v>1</v>
      </c>
      <c r="L412">
        <f t="shared" ca="1" si="110"/>
        <v>0</v>
      </c>
      <c r="M412">
        <f t="shared" ca="1" si="111"/>
        <v>0</v>
      </c>
      <c r="N412" t="str">
        <f t="shared" ca="1" si="119"/>
        <v/>
      </c>
      <c r="O412" t="str">
        <f t="shared" ca="1" si="120"/>
        <v/>
      </c>
      <c r="P412" t="str">
        <f t="shared" si="112"/>
        <v/>
      </c>
      <c r="Q412" t="str">
        <f t="shared" si="113"/>
        <v/>
      </c>
      <c r="R412" t="str">
        <f t="shared" si="114"/>
        <v/>
      </c>
      <c r="S412" t="str">
        <f t="shared" si="115"/>
        <v/>
      </c>
      <c r="U412" s="2" t="str">
        <f ca="1">IF(ISBLANK($T412),IF(S412="Irrigation","Irrigation",IF(R412="Irrigation","Irrigation",IF(Q412="Domestic","Domestic",IF(P412="Stockwatering","Stockwatering",IF(N412="IRRIGATION_AND_MUNICIPAL","Irrigation and Municipal",IF(O412="IRRIGATION_AND_DOMESTIC","Irrigation and Domestic Municipality",_xlfn.XLOOKUP(J412,Use_Code_Ranking!$B$4:$B$23,Use_Code_Ranking!$A$4:$A$23))))))),$T412)</f>
        <v>Irrigation</v>
      </c>
      <c r="W412" s="23" t="str">
        <f ca="1"/>
        <v>A021419</v>
      </c>
      <c r="X412" s="4" t="str">
        <f t="shared" ca="1" si="121"/>
        <v>Irrigation</v>
      </c>
      <c r="Y412" t="str">
        <f t="shared" ca="1" si="116"/>
        <v>N</v>
      </c>
      <c r="Z412" s="2" t="str">
        <f t="shared" ca="1" si="117"/>
        <v>N</v>
      </c>
      <c r="AA412">
        <f t="shared" ca="1" si="122"/>
        <v>0</v>
      </c>
      <c r="AB412">
        <f t="shared" ca="1" si="122"/>
        <v>0</v>
      </c>
      <c r="AC412">
        <f t="shared" ca="1" si="122"/>
        <v>20</v>
      </c>
      <c r="AD412">
        <f t="shared" ca="1" si="118"/>
        <v>20</v>
      </c>
      <c r="AE412">
        <f t="shared" ca="1" si="118"/>
        <v>10</v>
      </c>
      <c r="AF412">
        <f t="shared" ca="1" si="118"/>
        <v>10</v>
      </c>
      <c r="AG412">
        <f t="shared" ca="1" si="125"/>
        <v>0</v>
      </c>
      <c r="AH412">
        <f t="shared" ca="1" si="123"/>
        <v>0</v>
      </c>
      <c r="AI412">
        <f t="shared" ca="1" si="123"/>
        <v>0</v>
      </c>
      <c r="AJ412">
        <f t="shared" ca="1" si="123"/>
        <v>20</v>
      </c>
      <c r="AK412">
        <f t="shared" ca="1" si="123"/>
        <v>20</v>
      </c>
      <c r="AL412">
        <f t="shared" ca="1" si="124"/>
        <v>0</v>
      </c>
      <c r="AM412" s="4" t="s">
        <v>103</v>
      </c>
      <c r="AZ412">
        <f ca="1">_xlfn.XLOOKUP($X412,Return_flow_table!$A$4:$A$25,Return_flow_table!B$4:B$25)</f>
        <v>0</v>
      </c>
      <c r="BA412">
        <f ca="1">_xlfn.XLOOKUP($X412,Return_flow_table!$A$4:$A$25,Return_flow_table!C$4:C$25)</f>
        <v>0</v>
      </c>
      <c r="BB412">
        <f ca="1">_xlfn.XLOOKUP($X412,Return_flow_table!$A$4:$A$25,Return_flow_table!D$4:D$25)</f>
        <v>20</v>
      </c>
      <c r="BC412">
        <f ca="1">_xlfn.XLOOKUP($X412,Return_flow_table!$A$4:$A$25,Return_flow_table!E$4:E$25)</f>
        <v>20</v>
      </c>
      <c r="BD412">
        <f ca="1">_xlfn.XLOOKUP($X412,Return_flow_table!$A$4:$A$25,Return_flow_table!F$4:F$25)</f>
        <v>10</v>
      </c>
      <c r="BE412">
        <f ca="1">_xlfn.XLOOKUP($X412,Return_flow_table!$A$4:$A$25,Return_flow_table!G$4:G$25)</f>
        <v>10</v>
      </c>
      <c r="BF412">
        <f ca="1">_xlfn.XLOOKUP($X412,Return_flow_table!$A$4:$A$25,Return_flow_table!H$4:H$25)</f>
        <v>0</v>
      </c>
      <c r="BG412">
        <f ca="1">_xlfn.XLOOKUP($X412,Return_flow_table!$A$4:$A$25,Return_flow_table!I$4:I$25)</f>
        <v>0</v>
      </c>
      <c r="BH412">
        <f ca="1">_xlfn.XLOOKUP($X412,Return_flow_table!$A$4:$A$25,Return_flow_table!J$4:J$25)</f>
        <v>0</v>
      </c>
      <c r="BI412">
        <f ca="1">_xlfn.XLOOKUP($X412,Return_flow_table!$A$4:$A$25,Return_flow_table!K$4:K$25)</f>
        <v>20</v>
      </c>
      <c r="BJ412">
        <f ca="1">_xlfn.XLOOKUP($X412,Return_flow_table!$A$4:$A$25,Return_flow_table!L$4:L$25)</f>
        <v>20</v>
      </c>
      <c r="BK412" s="2">
        <f ca="1">_xlfn.XLOOKUP($X412,Return_flow_table!$A$4:$A$25,Return_flow_table!M$4:M$25)</f>
        <v>0</v>
      </c>
    </row>
    <row r="413" spans="1:63" x14ac:dyDescent="0.3">
      <c r="A413" t="s">
        <v>633</v>
      </c>
      <c r="B413" t="s">
        <v>98</v>
      </c>
      <c r="C413" t="s">
        <v>99</v>
      </c>
      <c r="D413">
        <v>14</v>
      </c>
      <c r="E413" t="s">
        <v>100</v>
      </c>
      <c r="F413" t="s">
        <v>100</v>
      </c>
      <c r="G413" t="s">
        <v>634</v>
      </c>
      <c r="H413" s="41" t="s">
        <v>102</v>
      </c>
      <c r="I413">
        <f>_xlfn.XLOOKUP(B413,Use_Code_Ranking!$A$4:$A$23,Use_Code_Ranking!$B$4:$B$23,9999)</f>
        <v>1</v>
      </c>
      <c r="J413">
        <f t="shared" ca="1" si="108"/>
        <v>1</v>
      </c>
      <c r="K413">
        <f t="shared" ca="1" si="109"/>
        <v>1</v>
      </c>
      <c r="L413">
        <f t="shared" ca="1" si="110"/>
        <v>0</v>
      </c>
      <c r="M413">
        <f t="shared" ca="1" si="111"/>
        <v>0</v>
      </c>
      <c r="N413" t="str">
        <f t="shared" ca="1" si="119"/>
        <v/>
      </c>
      <c r="O413" t="str">
        <f t="shared" ca="1" si="120"/>
        <v/>
      </c>
      <c r="P413" t="str">
        <f t="shared" si="112"/>
        <v/>
      </c>
      <c r="Q413" t="str">
        <f t="shared" si="113"/>
        <v/>
      </c>
      <c r="R413" t="str">
        <f t="shared" si="114"/>
        <v/>
      </c>
      <c r="S413" t="str">
        <f t="shared" si="115"/>
        <v/>
      </c>
      <c r="U413" s="2" t="str">
        <f ca="1">IF(ISBLANK($T413),IF(S413="Irrigation","Irrigation",IF(R413="Irrigation","Irrigation",IF(Q413="Domestic","Domestic",IF(P413="Stockwatering","Stockwatering",IF(N413="IRRIGATION_AND_MUNICIPAL","Irrigation and Municipal",IF(O413="IRRIGATION_AND_DOMESTIC","Irrigation and Domestic Municipality",_xlfn.XLOOKUP(J413,Use_Code_Ranking!$B$4:$B$23,Use_Code_Ranking!$A$4:$A$23))))))),$T413)</f>
        <v>Irrigation</v>
      </c>
      <c r="W413" s="23" t="str">
        <f ca="1"/>
        <v>A021429A</v>
      </c>
      <c r="X413" s="4" t="str">
        <f t="shared" ca="1" si="121"/>
        <v>Irrigation</v>
      </c>
      <c r="Y413" t="str">
        <f t="shared" ca="1" si="116"/>
        <v>N</v>
      </c>
      <c r="Z413" s="2" t="str">
        <f t="shared" ca="1" si="117"/>
        <v>N</v>
      </c>
      <c r="AA413">
        <f t="shared" ca="1" si="122"/>
        <v>0</v>
      </c>
      <c r="AB413">
        <f t="shared" ca="1" si="122"/>
        <v>0</v>
      </c>
      <c r="AC413">
        <f t="shared" ca="1" si="122"/>
        <v>20</v>
      </c>
      <c r="AD413">
        <f t="shared" ca="1" si="118"/>
        <v>20</v>
      </c>
      <c r="AE413">
        <f t="shared" ca="1" si="118"/>
        <v>10</v>
      </c>
      <c r="AF413">
        <f t="shared" ca="1" si="118"/>
        <v>10</v>
      </c>
      <c r="AG413">
        <f t="shared" ca="1" si="125"/>
        <v>0</v>
      </c>
      <c r="AH413">
        <f t="shared" ca="1" si="123"/>
        <v>0</v>
      </c>
      <c r="AI413">
        <f t="shared" ca="1" si="123"/>
        <v>0</v>
      </c>
      <c r="AJ413">
        <f t="shared" ca="1" si="123"/>
        <v>20</v>
      </c>
      <c r="AK413">
        <f t="shared" ca="1" si="123"/>
        <v>20</v>
      </c>
      <c r="AL413">
        <f t="shared" ca="1" si="124"/>
        <v>0</v>
      </c>
      <c r="AM413" s="4" t="s">
        <v>103</v>
      </c>
      <c r="AZ413">
        <f ca="1">_xlfn.XLOOKUP($X413,Return_flow_table!$A$4:$A$25,Return_flow_table!B$4:B$25)</f>
        <v>0</v>
      </c>
      <c r="BA413">
        <f ca="1">_xlfn.XLOOKUP($X413,Return_flow_table!$A$4:$A$25,Return_flow_table!C$4:C$25)</f>
        <v>0</v>
      </c>
      <c r="BB413">
        <f ca="1">_xlfn.XLOOKUP($X413,Return_flow_table!$A$4:$A$25,Return_flow_table!D$4:D$25)</f>
        <v>20</v>
      </c>
      <c r="BC413">
        <f ca="1">_xlfn.XLOOKUP($X413,Return_flow_table!$A$4:$A$25,Return_flow_table!E$4:E$25)</f>
        <v>20</v>
      </c>
      <c r="BD413">
        <f ca="1">_xlfn.XLOOKUP($X413,Return_flow_table!$A$4:$A$25,Return_flow_table!F$4:F$25)</f>
        <v>10</v>
      </c>
      <c r="BE413">
        <f ca="1">_xlfn.XLOOKUP($X413,Return_flow_table!$A$4:$A$25,Return_flow_table!G$4:G$25)</f>
        <v>10</v>
      </c>
      <c r="BF413">
        <f ca="1">_xlfn.XLOOKUP($X413,Return_flow_table!$A$4:$A$25,Return_flow_table!H$4:H$25)</f>
        <v>0</v>
      </c>
      <c r="BG413">
        <f ca="1">_xlfn.XLOOKUP($X413,Return_flow_table!$A$4:$A$25,Return_flow_table!I$4:I$25)</f>
        <v>0</v>
      </c>
      <c r="BH413">
        <f ca="1">_xlfn.XLOOKUP($X413,Return_flow_table!$A$4:$A$25,Return_flow_table!J$4:J$25)</f>
        <v>0</v>
      </c>
      <c r="BI413">
        <f ca="1">_xlfn.XLOOKUP($X413,Return_flow_table!$A$4:$A$25,Return_flow_table!K$4:K$25)</f>
        <v>20</v>
      </c>
      <c r="BJ413">
        <f ca="1">_xlfn.XLOOKUP($X413,Return_flow_table!$A$4:$A$25,Return_flow_table!L$4:L$25)</f>
        <v>20</v>
      </c>
      <c r="BK413" s="2">
        <f ca="1">_xlfn.XLOOKUP($X413,Return_flow_table!$A$4:$A$25,Return_flow_table!M$4:M$25)</f>
        <v>0</v>
      </c>
    </row>
    <row r="414" spans="1:63" x14ac:dyDescent="0.3">
      <c r="A414" t="s">
        <v>635</v>
      </c>
      <c r="B414" t="s">
        <v>98</v>
      </c>
      <c r="C414" t="s">
        <v>99</v>
      </c>
      <c r="D414">
        <v>154</v>
      </c>
      <c r="E414" t="s">
        <v>100</v>
      </c>
      <c r="F414" t="s">
        <v>100</v>
      </c>
      <c r="G414" t="s">
        <v>636</v>
      </c>
      <c r="H414" s="41" t="s">
        <v>102</v>
      </c>
      <c r="I414">
        <f>_xlfn.XLOOKUP(B414,Use_Code_Ranking!$A$4:$A$23,Use_Code_Ranking!$B$4:$B$23,9999)</f>
        <v>1</v>
      </c>
      <c r="J414">
        <f t="shared" ca="1" si="108"/>
        <v>1</v>
      </c>
      <c r="K414">
        <f t="shared" ca="1" si="109"/>
        <v>1</v>
      </c>
      <c r="L414">
        <f t="shared" ca="1" si="110"/>
        <v>0</v>
      </c>
      <c r="M414">
        <f t="shared" ca="1" si="111"/>
        <v>0</v>
      </c>
      <c r="N414" t="str">
        <f t="shared" ca="1" si="119"/>
        <v/>
      </c>
      <c r="O414" t="str">
        <f t="shared" ca="1" si="120"/>
        <v/>
      </c>
      <c r="P414" t="str">
        <f t="shared" si="112"/>
        <v/>
      </c>
      <c r="Q414" t="str">
        <f t="shared" si="113"/>
        <v/>
      </c>
      <c r="R414" t="str">
        <f t="shared" si="114"/>
        <v/>
      </c>
      <c r="S414" t="str">
        <f t="shared" si="115"/>
        <v/>
      </c>
      <c r="U414" s="2" t="str">
        <f ca="1">IF(ISBLANK($T414),IF(S414="Irrigation","Irrigation",IF(R414="Irrigation","Irrigation",IF(Q414="Domestic","Domestic",IF(P414="Stockwatering","Stockwatering",IF(N414="IRRIGATION_AND_MUNICIPAL","Irrigation and Municipal",IF(O414="IRRIGATION_AND_DOMESTIC","Irrigation and Domestic Municipality",_xlfn.XLOOKUP(J414,Use_Code_Ranking!$B$4:$B$23,Use_Code_Ranking!$A$4:$A$23))))))),$T414)</f>
        <v>Irrigation</v>
      </c>
      <c r="W414" s="23" t="str">
        <f ca="1"/>
        <v>A021429B</v>
      </c>
      <c r="X414" s="4" t="str">
        <f t="shared" ca="1" si="121"/>
        <v>Irrigation</v>
      </c>
      <c r="Y414" t="str">
        <f t="shared" ca="1" si="116"/>
        <v>N</v>
      </c>
      <c r="Z414" s="2" t="str">
        <f t="shared" ca="1" si="117"/>
        <v>N</v>
      </c>
      <c r="AA414">
        <f t="shared" ca="1" si="122"/>
        <v>0</v>
      </c>
      <c r="AB414">
        <f t="shared" ca="1" si="122"/>
        <v>0</v>
      </c>
      <c r="AC414">
        <f t="shared" ca="1" si="122"/>
        <v>20</v>
      </c>
      <c r="AD414">
        <f t="shared" ca="1" si="118"/>
        <v>20</v>
      </c>
      <c r="AE414">
        <f t="shared" ca="1" si="118"/>
        <v>10</v>
      </c>
      <c r="AF414">
        <f t="shared" ca="1" si="118"/>
        <v>10</v>
      </c>
      <c r="AG414">
        <f t="shared" ca="1" si="125"/>
        <v>0</v>
      </c>
      <c r="AH414">
        <f t="shared" ca="1" si="123"/>
        <v>0</v>
      </c>
      <c r="AI414">
        <f t="shared" ca="1" si="123"/>
        <v>0</v>
      </c>
      <c r="AJ414">
        <f t="shared" ca="1" si="123"/>
        <v>20</v>
      </c>
      <c r="AK414">
        <f t="shared" ca="1" si="123"/>
        <v>20</v>
      </c>
      <c r="AL414">
        <f t="shared" ca="1" si="124"/>
        <v>0</v>
      </c>
      <c r="AM414" s="4" t="s">
        <v>103</v>
      </c>
      <c r="AZ414">
        <f ca="1">_xlfn.XLOOKUP($X414,Return_flow_table!$A$4:$A$25,Return_flow_table!B$4:B$25)</f>
        <v>0</v>
      </c>
      <c r="BA414">
        <f ca="1">_xlfn.XLOOKUP($X414,Return_flow_table!$A$4:$A$25,Return_flow_table!C$4:C$25)</f>
        <v>0</v>
      </c>
      <c r="BB414">
        <f ca="1">_xlfn.XLOOKUP($X414,Return_flow_table!$A$4:$A$25,Return_flow_table!D$4:D$25)</f>
        <v>20</v>
      </c>
      <c r="BC414">
        <f ca="1">_xlfn.XLOOKUP($X414,Return_flow_table!$A$4:$A$25,Return_flow_table!E$4:E$25)</f>
        <v>20</v>
      </c>
      <c r="BD414">
        <f ca="1">_xlfn.XLOOKUP($X414,Return_flow_table!$A$4:$A$25,Return_flow_table!F$4:F$25)</f>
        <v>10</v>
      </c>
      <c r="BE414">
        <f ca="1">_xlfn.XLOOKUP($X414,Return_flow_table!$A$4:$A$25,Return_flow_table!G$4:G$25)</f>
        <v>10</v>
      </c>
      <c r="BF414">
        <f ca="1">_xlfn.XLOOKUP($X414,Return_flow_table!$A$4:$A$25,Return_flow_table!H$4:H$25)</f>
        <v>0</v>
      </c>
      <c r="BG414">
        <f ca="1">_xlfn.XLOOKUP($X414,Return_flow_table!$A$4:$A$25,Return_flow_table!I$4:I$25)</f>
        <v>0</v>
      </c>
      <c r="BH414">
        <f ca="1">_xlfn.XLOOKUP($X414,Return_flow_table!$A$4:$A$25,Return_flow_table!J$4:J$25)</f>
        <v>0</v>
      </c>
      <c r="BI414">
        <f ca="1">_xlfn.XLOOKUP($X414,Return_flow_table!$A$4:$A$25,Return_flow_table!K$4:K$25)</f>
        <v>20</v>
      </c>
      <c r="BJ414">
        <f ca="1">_xlfn.XLOOKUP($X414,Return_flow_table!$A$4:$A$25,Return_flow_table!L$4:L$25)</f>
        <v>20</v>
      </c>
      <c r="BK414" s="2">
        <f ca="1">_xlfn.XLOOKUP($X414,Return_flow_table!$A$4:$A$25,Return_flow_table!M$4:M$25)</f>
        <v>0</v>
      </c>
    </row>
    <row r="415" spans="1:63" x14ac:dyDescent="0.3">
      <c r="A415" t="s">
        <v>635</v>
      </c>
      <c r="B415" t="s">
        <v>154</v>
      </c>
      <c r="C415" t="s">
        <v>99</v>
      </c>
      <c r="D415">
        <v>154</v>
      </c>
      <c r="E415" t="s">
        <v>100</v>
      </c>
      <c r="F415" t="s">
        <v>100</v>
      </c>
      <c r="G415" t="s">
        <v>636</v>
      </c>
      <c r="H415" s="41" t="s">
        <v>102</v>
      </c>
      <c r="I415">
        <f>_xlfn.XLOOKUP(B415,Use_Code_Ranking!$A$4:$A$23,Use_Code_Ranking!$B$4:$B$23,9999)</f>
        <v>5</v>
      </c>
      <c r="J415">
        <f t="shared" ca="1" si="108"/>
        <v>1</v>
      </c>
      <c r="K415">
        <f t="shared" ca="1" si="109"/>
        <v>1</v>
      </c>
      <c r="L415">
        <f t="shared" ca="1" si="110"/>
        <v>0</v>
      </c>
      <c r="M415">
        <f t="shared" ca="1" si="111"/>
        <v>0</v>
      </c>
      <c r="N415" t="str">
        <f t="shared" ca="1" si="119"/>
        <v/>
      </c>
      <c r="O415" t="str">
        <f t="shared" ca="1" si="120"/>
        <v/>
      </c>
      <c r="P415" t="str">
        <f t="shared" si="112"/>
        <v/>
      </c>
      <c r="Q415" t="str">
        <f t="shared" si="113"/>
        <v/>
      </c>
      <c r="R415" t="str">
        <f t="shared" si="114"/>
        <v/>
      </c>
      <c r="S415" t="str">
        <f t="shared" si="115"/>
        <v/>
      </c>
      <c r="U415" s="2" t="str">
        <f ca="1">IF(ISBLANK($T415),IF(S415="Irrigation","Irrigation",IF(R415="Irrigation","Irrigation",IF(Q415="Domestic","Domestic",IF(P415="Stockwatering","Stockwatering",IF(N415="IRRIGATION_AND_MUNICIPAL","Irrigation and Municipal",IF(O415="IRRIGATION_AND_DOMESTIC","Irrigation and Domestic Municipality",_xlfn.XLOOKUP(J415,Use_Code_Ranking!$B$4:$B$23,Use_Code_Ranking!$A$4:$A$23))))))),$T415)</f>
        <v>Irrigation</v>
      </c>
      <c r="W415" s="23" t="str">
        <f ca="1"/>
        <v>A021429C</v>
      </c>
      <c r="X415" s="4" t="str">
        <f t="shared" ca="1" si="121"/>
        <v>Irrigation</v>
      </c>
      <c r="Y415" t="str">
        <f t="shared" ca="1" si="116"/>
        <v>N</v>
      </c>
      <c r="Z415" s="2" t="str">
        <f t="shared" ca="1" si="117"/>
        <v>N</v>
      </c>
      <c r="AA415">
        <f t="shared" ca="1" si="122"/>
        <v>0</v>
      </c>
      <c r="AB415">
        <f t="shared" ca="1" si="122"/>
        <v>0</v>
      </c>
      <c r="AC415">
        <f t="shared" ca="1" si="122"/>
        <v>20</v>
      </c>
      <c r="AD415">
        <f t="shared" ca="1" si="118"/>
        <v>20</v>
      </c>
      <c r="AE415">
        <f t="shared" ca="1" si="118"/>
        <v>10</v>
      </c>
      <c r="AF415">
        <f t="shared" ca="1" si="118"/>
        <v>10</v>
      </c>
      <c r="AG415">
        <f t="shared" ca="1" si="125"/>
        <v>0</v>
      </c>
      <c r="AH415">
        <f t="shared" ca="1" si="123"/>
        <v>0</v>
      </c>
      <c r="AI415">
        <f t="shared" ca="1" si="123"/>
        <v>0</v>
      </c>
      <c r="AJ415">
        <f t="shared" ca="1" si="123"/>
        <v>20</v>
      </c>
      <c r="AK415">
        <f t="shared" ca="1" si="123"/>
        <v>20</v>
      </c>
      <c r="AL415">
        <f t="shared" ca="1" si="124"/>
        <v>0</v>
      </c>
      <c r="AM415" s="4" t="s">
        <v>103</v>
      </c>
      <c r="AZ415">
        <f ca="1">_xlfn.XLOOKUP($X415,Return_flow_table!$A$4:$A$25,Return_flow_table!B$4:B$25)</f>
        <v>0</v>
      </c>
      <c r="BA415">
        <f ca="1">_xlfn.XLOOKUP($X415,Return_flow_table!$A$4:$A$25,Return_flow_table!C$4:C$25)</f>
        <v>0</v>
      </c>
      <c r="BB415">
        <f ca="1">_xlfn.XLOOKUP($X415,Return_flow_table!$A$4:$A$25,Return_flow_table!D$4:D$25)</f>
        <v>20</v>
      </c>
      <c r="BC415">
        <f ca="1">_xlfn.XLOOKUP($X415,Return_flow_table!$A$4:$A$25,Return_flow_table!E$4:E$25)</f>
        <v>20</v>
      </c>
      <c r="BD415">
        <f ca="1">_xlfn.XLOOKUP($X415,Return_flow_table!$A$4:$A$25,Return_flow_table!F$4:F$25)</f>
        <v>10</v>
      </c>
      <c r="BE415">
        <f ca="1">_xlfn.XLOOKUP($X415,Return_flow_table!$A$4:$A$25,Return_flow_table!G$4:G$25)</f>
        <v>10</v>
      </c>
      <c r="BF415">
        <f ca="1">_xlfn.XLOOKUP($X415,Return_flow_table!$A$4:$A$25,Return_flow_table!H$4:H$25)</f>
        <v>0</v>
      </c>
      <c r="BG415">
        <f ca="1">_xlfn.XLOOKUP($X415,Return_flow_table!$A$4:$A$25,Return_flow_table!I$4:I$25)</f>
        <v>0</v>
      </c>
      <c r="BH415">
        <f ca="1">_xlfn.XLOOKUP($X415,Return_flow_table!$A$4:$A$25,Return_flow_table!J$4:J$25)</f>
        <v>0</v>
      </c>
      <c r="BI415">
        <f ca="1">_xlfn.XLOOKUP($X415,Return_flow_table!$A$4:$A$25,Return_flow_table!K$4:K$25)</f>
        <v>20</v>
      </c>
      <c r="BJ415">
        <f ca="1">_xlfn.XLOOKUP($X415,Return_flow_table!$A$4:$A$25,Return_flow_table!L$4:L$25)</f>
        <v>20</v>
      </c>
      <c r="BK415" s="2">
        <f ca="1">_xlfn.XLOOKUP($X415,Return_flow_table!$A$4:$A$25,Return_flow_table!M$4:M$25)</f>
        <v>0</v>
      </c>
    </row>
    <row r="416" spans="1:63" x14ac:dyDescent="0.3">
      <c r="A416" t="s">
        <v>637</v>
      </c>
      <c r="B416" t="s">
        <v>98</v>
      </c>
      <c r="C416" t="s">
        <v>99</v>
      </c>
      <c r="D416">
        <v>54.4</v>
      </c>
      <c r="E416" t="s">
        <v>100</v>
      </c>
      <c r="F416" t="s">
        <v>100</v>
      </c>
      <c r="G416" t="s">
        <v>638</v>
      </c>
      <c r="H416" s="41" t="s">
        <v>102</v>
      </c>
      <c r="I416">
        <f>_xlfn.XLOOKUP(B416,Use_Code_Ranking!$A$4:$A$23,Use_Code_Ranking!$B$4:$B$23,9999)</f>
        <v>1</v>
      </c>
      <c r="J416">
        <f t="shared" ca="1" si="108"/>
        <v>1</v>
      </c>
      <c r="K416">
        <f t="shared" ca="1" si="109"/>
        <v>1</v>
      </c>
      <c r="L416">
        <f t="shared" ca="1" si="110"/>
        <v>0</v>
      </c>
      <c r="M416">
        <f t="shared" ca="1" si="111"/>
        <v>0</v>
      </c>
      <c r="N416" t="str">
        <f t="shared" ca="1" si="119"/>
        <v/>
      </c>
      <c r="O416" t="str">
        <f t="shared" ca="1" si="120"/>
        <v/>
      </c>
      <c r="P416" t="str">
        <f t="shared" si="112"/>
        <v/>
      </c>
      <c r="Q416" t="str">
        <f t="shared" si="113"/>
        <v/>
      </c>
      <c r="R416" t="str">
        <f t="shared" si="114"/>
        <v/>
      </c>
      <c r="S416" t="str">
        <f t="shared" si="115"/>
        <v/>
      </c>
      <c r="U416" s="2" t="str">
        <f ca="1">IF(ISBLANK($T416),IF(S416="Irrigation","Irrigation",IF(R416="Irrigation","Irrigation",IF(Q416="Domestic","Domestic",IF(P416="Stockwatering","Stockwatering",IF(N416="IRRIGATION_AND_MUNICIPAL","Irrigation and Municipal",IF(O416="IRRIGATION_AND_DOMESTIC","Irrigation and Domestic Municipality",_xlfn.XLOOKUP(J416,Use_Code_Ranking!$B$4:$B$23,Use_Code_Ranking!$A$4:$A$23))))))),$T416)</f>
        <v>Irrigation</v>
      </c>
      <c r="W416" s="23" t="str">
        <f ca="1"/>
        <v>A021466</v>
      </c>
      <c r="X416" s="4" t="str">
        <f t="shared" ca="1" si="121"/>
        <v>Irrigation</v>
      </c>
      <c r="Y416" t="str">
        <f t="shared" ca="1" si="116"/>
        <v>N</v>
      </c>
      <c r="Z416" s="2" t="str">
        <f t="shared" ca="1" si="117"/>
        <v>N</v>
      </c>
      <c r="AA416">
        <f t="shared" ca="1" si="122"/>
        <v>0</v>
      </c>
      <c r="AB416">
        <f t="shared" ca="1" si="122"/>
        <v>0</v>
      </c>
      <c r="AC416">
        <f t="shared" ca="1" si="122"/>
        <v>20</v>
      </c>
      <c r="AD416">
        <f t="shared" ca="1" si="118"/>
        <v>20</v>
      </c>
      <c r="AE416">
        <f t="shared" ca="1" si="118"/>
        <v>10</v>
      </c>
      <c r="AF416">
        <f t="shared" ca="1" si="118"/>
        <v>10</v>
      </c>
      <c r="AG416">
        <f t="shared" ca="1" si="125"/>
        <v>0</v>
      </c>
      <c r="AH416">
        <f t="shared" ca="1" si="123"/>
        <v>0</v>
      </c>
      <c r="AI416">
        <f t="shared" ca="1" si="123"/>
        <v>0</v>
      </c>
      <c r="AJ416">
        <f t="shared" ca="1" si="123"/>
        <v>20</v>
      </c>
      <c r="AK416">
        <f t="shared" ca="1" si="123"/>
        <v>20</v>
      </c>
      <c r="AL416">
        <f t="shared" ca="1" si="124"/>
        <v>0</v>
      </c>
      <c r="AM416" s="4" t="s">
        <v>103</v>
      </c>
      <c r="AZ416">
        <f ca="1">_xlfn.XLOOKUP($X416,Return_flow_table!$A$4:$A$25,Return_flow_table!B$4:B$25)</f>
        <v>0</v>
      </c>
      <c r="BA416">
        <f ca="1">_xlfn.XLOOKUP($X416,Return_flow_table!$A$4:$A$25,Return_flow_table!C$4:C$25)</f>
        <v>0</v>
      </c>
      <c r="BB416">
        <f ca="1">_xlfn.XLOOKUP($X416,Return_flow_table!$A$4:$A$25,Return_flow_table!D$4:D$25)</f>
        <v>20</v>
      </c>
      <c r="BC416">
        <f ca="1">_xlfn.XLOOKUP($X416,Return_flow_table!$A$4:$A$25,Return_flow_table!E$4:E$25)</f>
        <v>20</v>
      </c>
      <c r="BD416">
        <f ca="1">_xlfn.XLOOKUP($X416,Return_flow_table!$A$4:$A$25,Return_flow_table!F$4:F$25)</f>
        <v>10</v>
      </c>
      <c r="BE416">
        <f ca="1">_xlfn.XLOOKUP($X416,Return_flow_table!$A$4:$A$25,Return_flow_table!G$4:G$25)</f>
        <v>10</v>
      </c>
      <c r="BF416">
        <f ca="1">_xlfn.XLOOKUP($X416,Return_flow_table!$A$4:$A$25,Return_flow_table!H$4:H$25)</f>
        <v>0</v>
      </c>
      <c r="BG416">
        <f ca="1">_xlfn.XLOOKUP($X416,Return_flow_table!$A$4:$A$25,Return_flow_table!I$4:I$25)</f>
        <v>0</v>
      </c>
      <c r="BH416">
        <f ca="1">_xlfn.XLOOKUP($X416,Return_flow_table!$A$4:$A$25,Return_flow_table!J$4:J$25)</f>
        <v>0</v>
      </c>
      <c r="BI416">
        <f ca="1">_xlfn.XLOOKUP($X416,Return_flow_table!$A$4:$A$25,Return_flow_table!K$4:K$25)</f>
        <v>20</v>
      </c>
      <c r="BJ416">
        <f ca="1">_xlfn.XLOOKUP($X416,Return_flow_table!$A$4:$A$25,Return_flow_table!L$4:L$25)</f>
        <v>20</v>
      </c>
      <c r="BK416" s="2">
        <f ca="1">_xlfn.XLOOKUP($X416,Return_flow_table!$A$4:$A$25,Return_flow_table!M$4:M$25)</f>
        <v>0</v>
      </c>
    </row>
    <row r="417" spans="1:63" x14ac:dyDescent="0.3">
      <c r="A417" t="s">
        <v>639</v>
      </c>
      <c r="B417" t="s">
        <v>110</v>
      </c>
      <c r="C417" t="s">
        <v>99</v>
      </c>
      <c r="D417">
        <v>1440</v>
      </c>
      <c r="E417" t="s">
        <v>100</v>
      </c>
      <c r="F417" t="s">
        <v>100</v>
      </c>
      <c r="G417" t="s">
        <v>120</v>
      </c>
      <c r="H417" s="41" t="s">
        <v>178</v>
      </c>
      <c r="I417">
        <f>_xlfn.XLOOKUP(B417,Use_Code_Ranking!$A$4:$A$23,Use_Code_Ranking!$B$4:$B$23,9999)</f>
        <v>3</v>
      </c>
      <c r="J417">
        <f t="shared" ca="1" si="108"/>
        <v>2</v>
      </c>
      <c r="K417">
        <f t="shared" ca="1" si="109"/>
        <v>0</v>
      </c>
      <c r="L417">
        <f t="shared" ca="1" si="110"/>
        <v>1</v>
      </c>
      <c r="M417">
        <f t="shared" ca="1" si="111"/>
        <v>1</v>
      </c>
      <c r="N417" t="str">
        <f t="shared" ca="1" si="119"/>
        <v/>
      </c>
      <c r="O417" t="str">
        <f t="shared" ca="1" si="120"/>
        <v/>
      </c>
      <c r="P417" t="str">
        <f t="shared" si="112"/>
        <v/>
      </c>
      <c r="Q417" t="str">
        <f t="shared" si="113"/>
        <v/>
      </c>
      <c r="R417" t="str">
        <f t="shared" si="114"/>
        <v/>
      </c>
      <c r="S417" t="str">
        <f t="shared" si="115"/>
        <v/>
      </c>
      <c r="U417" s="2" t="str">
        <f ca="1">IF(ISBLANK($T417),IF(S417="Irrigation","Irrigation",IF(R417="Irrigation","Irrigation",IF(Q417="Domestic","Domestic",IF(P417="Stockwatering","Stockwatering",IF(N417="IRRIGATION_AND_MUNICIPAL","Irrigation and Municipal",IF(O417="IRRIGATION_AND_DOMESTIC","Irrigation and Domestic Municipality",_xlfn.XLOOKUP(J417,Use_Code_Ranking!$B$4:$B$23,Use_Code_Ranking!$A$4:$A$23))))))),$T417)</f>
        <v>Municipal</v>
      </c>
      <c r="W417" s="23" t="str">
        <f ca="1"/>
        <v>A021506</v>
      </c>
      <c r="X417" s="4" t="str">
        <f t="shared" ca="1" si="121"/>
        <v>Stockwatering</v>
      </c>
      <c r="Y417" t="str">
        <f t="shared" ca="1" si="116"/>
        <v>N</v>
      </c>
      <c r="Z417" s="2" t="str">
        <f t="shared" ca="1" si="117"/>
        <v>N</v>
      </c>
      <c r="AA417">
        <f t="shared" ca="1" si="122"/>
        <v>0</v>
      </c>
      <c r="AB417">
        <f t="shared" ca="1" si="122"/>
        <v>0</v>
      </c>
      <c r="AC417">
        <f t="shared" ca="1" si="122"/>
        <v>0</v>
      </c>
      <c r="AD417">
        <f t="shared" ca="1" si="118"/>
        <v>0</v>
      </c>
      <c r="AE417">
        <f t="shared" ca="1" si="118"/>
        <v>0</v>
      </c>
      <c r="AF417">
        <f t="shared" ca="1" si="118"/>
        <v>0</v>
      </c>
      <c r="AG417">
        <f t="shared" ca="1" si="125"/>
        <v>0</v>
      </c>
      <c r="AH417">
        <f t="shared" ca="1" si="123"/>
        <v>0</v>
      </c>
      <c r="AI417">
        <f t="shared" ca="1" si="123"/>
        <v>0</v>
      </c>
      <c r="AJ417">
        <f t="shared" ca="1" si="123"/>
        <v>0</v>
      </c>
      <c r="AK417">
        <f t="shared" ca="1" si="123"/>
        <v>0</v>
      </c>
      <c r="AL417">
        <f t="shared" ca="1" si="124"/>
        <v>0</v>
      </c>
      <c r="AM417" s="4" t="s">
        <v>103</v>
      </c>
      <c r="AZ417">
        <f ca="1">_xlfn.XLOOKUP($X417,Return_flow_table!$A$4:$A$25,Return_flow_table!B$4:B$25)</f>
        <v>0</v>
      </c>
      <c r="BA417">
        <f ca="1">_xlfn.XLOOKUP($X417,Return_flow_table!$A$4:$A$25,Return_flow_table!C$4:C$25)</f>
        <v>0</v>
      </c>
      <c r="BB417">
        <f ca="1">_xlfn.XLOOKUP($X417,Return_flow_table!$A$4:$A$25,Return_flow_table!D$4:D$25)</f>
        <v>0</v>
      </c>
      <c r="BC417">
        <f ca="1">_xlfn.XLOOKUP($X417,Return_flow_table!$A$4:$A$25,Return_flow_table!E$4:E$25)</f>
        <v>0</v>
      </c>
      <c r="BD417">
        <f ca="1">_xlfn.XLOOKUP($X417,Return_flow_table!$A$4:$A$25,Return_flow_table!F$4:F$25)</f>
        <v>0</v>
      </c>
      <c r="BE417">
        <f ca="1">_xlfn.XLOOKUP($X417,Return_flow_table!$A$4:$A$25,Return_flow_table!G$4:G$25)</f>
        <v>0</v>
      </c>
      <c r="BF417">
        <f ca="1">_xlfn.XLOOKUP($X417,Return_flow_table!$A$4:$A$25,Return_flow_table!H$4:H$25)</f>
        <v>0</v>
      </c>
      <c r="BG417">
        <f ca="1">_xlfn.XLOOKUP($X417,Return_flow_table!$A$4:$A$25,Return_flow_table!I$4:I$25)</f>
        <v>0</v>
      </c>
      <c r="BH417">
        <f ca="1">_xlfn.XLOOKUP($X417,Return_flow_table!$A$4:$A$25,Return_flow_table!J$4:J$25)</f>
        <v>0</v>
      </c>
      <c r="BI417">
        <f ca="1">_xlfn.XLOOKUP($X417,Return_flow_table!$A$4:$A$25,Return_flow_table!K$4:K$25)</f>
        <v>0</v>
      </c>
      <c r="BJ417">
        <f ca="1">_xlfn.XLOOKUP($X417,Return_flow_table!$A$4:$A$25,Return_flow_table!L$4:L$25)</f>
        <v>0</v>
      </c>
      <c r="BK417" s="2">
        <f ca="1">_xlfn.XLOOKUP($X417,Return_flow_table!$A$4:$A$25,Return_flow_table!M$4:M$25)</f>
        <v>0</v>
      </c>
    </row>
    <row r="418" spans="1:63" x14ac:dyDescent="0.3">
      <c r="A418" t="s">
        <v>639</v>
      </c>
      <c r="B418" t="s">
        <v>121</v>
      </c>
      <c r="C418" t="s">
        <v>99</v>
      </c>
      <c r="D418">
        <v>1440</v>
      </c>
      <c r="E418" t="s">
        <v>100</v>
      </c>
      <c r="F418" t="s">
        <v>100</v>
      </c>
      <c r="G418" t="s">
        <v>120</v>
      </c>
      <c r="H418" s="41" t="s">
        <v>178</v>
      </c>
      <c r="I418">
        <f>_xlfn.XLOOKUP(B418,Use_Code_Ranking!$A$4:$A$23,Use_Code_Ranking!$B$4:$B$23,9999)</f>
        <v>2</v>
      </c>
      <c r="J418">
        <f t="shared" ca="1" si="108"/>
        <v>2</v>
      </c>
      <c r="K418">
        <f t="shared" ca="1" si="109"/>
        <v>0</v>
      </c>
      <c r="L418">
        <f t="shared" ca="1" si="110"/>
        <v>1</v>
      </c>
      <c r="M418">
        <f t="shared" ca="1" si="111"/>
        <v>1</v>
      </c>
      <c r="N418" t="str">
        <f t="shared" ca="1" si="119"/>
        <v/>
      </c>
      <c r="O418" t="str">
        <f t="shared" ca="1" si="120"/>
        <v/>
      </c>
      <c r="P418" t="str">
        <f t="shared" si="112"/>
        <v/>
      </c>
      <c r="Q418" t="str">
        <f t="shared" si="113"/>
        <v/>
      </c>
      <c r="R418" t="str">
        <f t="shared" si="114"/>
        <v/>
      </c>
      <c r="S418" t="str">
        <f t="shared" si="115"/>
        <v/>
      </c>
      <c r="U418" s="2" t="str">
        <f ca="1">IF(ISBLANK($T418),IF(S418="Irrigation","Irrigation",IF(R418="Irrigation","Irrigation",IF(Q418="Domestic","Domestic",IF(P418="Stockwatering","Stockwatering",IF(N418="IRRIGATION_AND_MUNICIPAL","Irrigation and Municipal",IF(O418="IRRIGATION_AND_DOMESTIC","Irrigation and Domestic Municipality",_xlfn.XLOOKUP(J418,Use_Code_Ranking!$B$4:$B$23,Use_Code_Ranking!$A$4:$A$23))))))),$T418)</f>
        <v>Municipal</v>
      </c>
      <c r="W418" s="23" t="str">
        <f ca="1"/>
        <v>A021516</v>
      </c>
      <c r="X418" s="4" t="str">
        <f t="shared" ca="1" si="121"/>
        <v>Irrigation</v>
      </c>
      <c r="Y418" t="str">
        <f t="shared" ca="1" si="116"/>
        <v>N</v>
      </c>
      <c r="Z418" s="2" t="str">
        <f t="shared" ca="1" si="117"/>
        <v>N</v>
      </c>
      <c r="AA418">
        <f t="shared" ca="1" si="122"/>
        <v>0</v>
      </c>
      <c r="AB418">
        <f t="shared" ca="1" si="122"/>
        <v>0</v>
      </c>
      <c r="AC418">
        <f t="shared" ca="1" si="122"/>
        <v>20</v>
      </c>
      <c r="AD418">
        <f t="shared" ca="1" si="118"/>
        <v>20</v>
      </c>
      <c r="AE418">
        <f t="shared" ca="1" si="118"/>
        <v>10</v>
      </c>
      <c r="AF418">
        <f t="shared" ca="1" si="118"/>
        <v>10</v>
      </c>
      <c r="AG418">
        <f t="shared" ca="1" si="125"/>
        <v>0</v>
      </c>
      <c r="AH418">
        <f t="shared" ca="1" si="123"/>
        <v>0</v>
      </c>
      <c r="AI418">
        <f t="shared" ca="1" si="123"/>
        <v>0</v>
      </c>
      <c r="AJ418">
        <f t="shared" ca="1" si="123"/>
        <v>20</v>
      </c>
      <c r="AK418">
        <f t="shared" ca="1" si="123"/>
        <v>20</v>
      </c>
      <c r="AL418">
        <f t="shared" ca="1" si="124"/>
        <v>0</v>
      </c>
      <c r="AM418" s="4" t="s">
        <v>103</v>
      </c>
      <c r="AZ418">
        <f ca="1">_xlfn.XLOOKUP($X418,Return_flow_table!$A$4:$A$25,Return_flow_table!B$4:B$25)</f>
        <v>0</v>
      </c>
      <c r="BA418">
        <f ca="1">_xlfn.XLOOKUP($X418,Return_flow_table!$A$4:$A$25,Return_flow_table!C$4:C$25)</f>
        <v>0</v>
      </c>
      <c r="BB418">
        <f ca="1">_xlfn.XLOOKUP($X418,Return_flow_table!$A$4:$A$25,Return_flow_table!D$4:D$25)</f>
        <v>20</v>
      </c>
      <c r="BC418">
        <f ca="1">_xlfn.XLOOKUP($X418,Return_flow_table!$A$4:$A$25,Return_flow_table!E$4:E$25)</f>
        <v>20</v>
      </c>
      <c r="BD418">
        <f ca="1">_xlfn.XLOOKUP($X418,Return_flow_table!$A$4:$A$25,Return_flow_table!F$4:F$25)</f>
        <v>10</v>
      </c>
      <c r="BE418">
        <f ca="1">_xlfn.XLOOKUP($X418,Return_flow_table!$A$4:$A$25,Return_flow_table!G$4:G$25)</f>
        <v>10</v>
      </c>
      <c r="BF418">
        <f ca="1">_xlfn.XLOOKUP($X418,Return_flow_table!$A$4:$A$25,Return_flow_table!H$4:H$25)</f>
        <v>0</v>
      </c>
      <c r="BG418">
        <f ca="1">_xlfn.XLOOKUP($X418,Return_flow_table!$A$4:$A$25,Return_flow_table!I$4:I$25)</f>
        <v>0</v>
      </c>
      <c r="BH418">
        <f ca="1">_xlfn.XLOOKUP($X418,Return_flow_table!$A$4:$A$25,Return_flow_table!J$4:J$25)</f>
        <v>0</v>
      </c>
      <c r="BI418">
        <f ca="1">_xlfn.XLOOKUP($X418,Return_flow_table!$A$4:$A$25,Return_flow_table!K$4:K$25)</f>
        <v>20</v>
      </c>
      <c r="BJ418">
        <f ca="1">_xlfn.XLOOKUP($X418,Return_flow_table!$A$4:$A$25,Return_flow_table!L$4:L$25)</f>
        <v>20</v>
      </c>
      <c r="BK418" s="2">
        <f ca="1">_xlfn.XLOOKUP($X418,Return_flow_table!$A$4:$A$25,Return_flow_table!M$4:M$25)</f>
        <v>0</v>
      </c>
    </row>
    <row r="419" spans="1:63" x14ac:dyDescent="0.3">
      <c r="A419" t="s">
        <v>640</v>
      </c>
      <c r="B419" t="s">
        <v>98</v>
      </c>
      <c r="C419" t="s">
        <v>99</v>
      </c>
      <c r="D419">
        <v>60</v>
      </c>
      <c r="E419" t="s">
        <v>100</v>
      </c>
      <c r="F419" t="s">
        <v>100</v>
      </c>
      <c r="G419" t="s">
        <v>295</v>
      </c>
      <c r="H419" s="41" t="s">
        <v>124</v>
      </c>
      <c r="I419">
        <f>_xlfn.XLOOKUP(B419,Use_Code_Ranking!$A$4:$A$23,Use_Code_Ranking!$B$4:$B$23,9999)</f>
        <v>1</v>
      </c>
      <c r="J419">
        <f t="shared" ca="1" si="108"/>
        <v>1</v>
      </c>
      <c r="K419">
        <f t="shared" ca="1" si="109"/>
        <v>1</v>
      </c>
      <c r="L419">
        <f t="shared" ca="1" si="110"/>
        <v>0</v>
      </c>
      <c r="M419">
        <f t="shared" ca="1" si="111"/>
        <v>0</v>
      </c>
      <c r="N419" t="str">
        <f t="shared" ca="1" si="119"/>
        <v/>
      </c>
      <c r="O419" t="str">
        <f t="shared" ca="1" si="120"/>
        <v/>
      </c>
      <c r="P419" t="str">
        <f t="shared" si="112"/>
        <v/>
      </c>
      <c r="Q419" t="str">
        <f t="shared" si="113"/>
        <v/>
      </c>
      <c r="R419" t="str">
        <f t="shared" si="114"/>
        <v/>
      </c>
      <c r="S419" t="str">
        <f t="shared" si="115"/>
        <v/>
      </c>
      <c r="U419" s="2" t="str">
        <f ca="1">IF(ISBLANK($T419),IF(S419="Irrigation","Irrigation",IF(R419="Irrigation","Irrigation",IF(Q419="Domestic","Domestic",IF(P419="Stockwatering","Stockwatering",IF(N419="IRRIGATION_AND_MUNICIPAL","Irrigation and Municipal",IF(O419="IRRIGATION_AND_DOMESTIC","Irrigation and Domestic Municipality",_xlfn.XLOOKUP(J419,Use_Code_Ranking!$B$4:$B$23,Use_Code_Ranking!$A$4:$A$23))))))),$T419)</f>
        <v>Irrigation</v>
      </c>
      <c r="W419" s="23" t="str">
        <f ca="1"/>
        <v>A021596</v>
      </c>
      <c r="X419" s="4" t="str">
        <f t="shared" ca="1" si="121"/>
        <v>Irrigation</v>
      </c>
      <c r="Y419" t="str">
        <f t="shared" ca="1" si="116"/>
        <v>N</v>
      </c>
      <c r="Z419" s="2" t="str">
        <f t="shared" ca="1" si="117"/>
        <v>N</v>
      </c>
      <c r="AA419">
        <f t="shared" ca="1" si="122"/>
        <v>0</v>
      </c>
      <c r="AB419">
        <f t="shared" ca="1" si="122"/>
        <v>0</v>
      </c>
      <c r="AC419">
        <f t="shared" ca="1" si="122"/>
        <v>20</v>
      </c>
      <c r="AD419">
        <f t="shared" ca="1" si="118"/>
        <v>20</v>
      </c>
      <c r="AE419">
        <f t="shared" ca="1" si="118"/>
        <v>10</v>
      </c>
      <c r="AF419">
        <f t="shared" ca="1" si="118"/>
        <v>10</v>
      </c>
      <c r="AG419">
        <f t="shared" ca="1" si="125"/>
        <v>0</v>
      </c>
      <c r="AH419">
        <f t="shared" ca="1" si="123"/>
        <v>0</v>
      </c>
      <c r="AI419">
        <f t="shared" ca="1" si="123"/>
        <v>0</v>
      </c>
      <c r="AJ419">
        <f t="shared" ca="1" si="123"/>
        <v>20</v>
      </c>
      <c r="AK419">
        <f t="shared" ca="1" si="123"/>
        <v>20</v>
      </c>
      <c r="AL419">
        <f t="shared" ca="1" si="124"/>
        <v>0</v>
      </c>
      <c r="AM419" s="4" t="s">
        <v>103</v>
      </c>
      <c r="AZ419">
        <f ca="1">_xlfn.XLOOKUP($X419,Return_flow_table!$A$4:$A$25,Return_flow_table!B$4:B$25)</f>
        <v>0</v>
      </c>
      <c r="BA419">
        <f ca="1">_xlfn.XLOOKUP($X419,Return_flow_table!$A$4:$A$25,Return_flow_table!C$4:C$25)</f>
        <v>0</v>
      </c>
      <c r="BB419">
        <f ca="1">_xlfn.XLOOKUP($X419,Return_flow_table!$A$4:$A$25,Return_flow_table!D$4:D$25)</f>
        <v>20</v>
      </c>
      <c r="BC419">
        <f ca="1">_xlfn.XLOOKUP($X419,Return_flow_table!$A$4:$A$25,Return_flow_table!E$4:E$25)</f>
        <v>20</v>
      </c>
      <c r="BD419">
        <f ca="1">_xlfn.XLOOKUP($X419,Return_flow_table!$A$4:$A$25,Return_flow_table!F$4:F$25)</f>
        <v>10</v>
      </c>
      <c r="BE419">
        <f ca="1">_xlfn.XLOOKUP($X419,Return_flow_table!$A$4:$A$25,Return_flow_table!G$4:G$25)</f>
        <v>10</v>
      </c>
      <c r="BF419">
        <f ca="1">_xlfn.XLOOKUP($X419,Return_flow_table!$A$4:$A$25,Return_flow_table!H$4:H$25)</f>
        <v>0</v>
      </c>
      <c r="BG419">
        <f ca="1">_xlfn.XLOOKUP($X419,Return_flow_table!$A$4:$A$25,Return_flow_table!I$4:I$25)</f>
        <v>0</v>
      </c>
      <c r="BH419">
        <f ca="1">_xlfn.XLOOKUP($X419,Return_flow_table!$A$4:$A$25,Return_flow_table!J$4:J$25)</f>
        <v>0</v>
      </c>
      <c r="BI419">
        <f ca="1">_xlfn.XLOOKUP($X419,Return_flow_table!$A$4:$A$25,Return_flow_table!K$4:K$25)</f>
        <v>20</v>
      </c>
      <c r="BJ419">
        <f ca="1">_xlfn.XLOOKUP($X419,Return_flow_table!$A$4:$A$25,Return_flow_table!L$4:L$25)</f>
        <v>20</v>
      </c>
      <c r="BK419" s="2">
        <f ca="1">_xlfn.XLOOKUP($X419,Return_flow_table!$A$4:$A$25,Return_flow_table!M$4:M$25)</f>
        <v>0</v>
      </c>
    </row>
    <row r="420" spans="1:63" x14ac:dyDescent="0.3">
      <c r="A420" t="s">
        <v>641</v>
      </c>
      <c r="B420" t="s">
        <v>98</v>
      </c>
      <c r="C420" t="s">
        <v>99</v>
      </c>
      <c r="D420">
        <v>192</v>
      </c>
      <c r="E420" t="s">
        <v>100</v>
      </c>
      <c r="F420" t="s">
        <v>100</v>
      </c>
      <c r="G420" t="s">
        <v>642</v>
      </c>
      <c r="H420" s="41" t="s">
        <v>106</v>
      </c>
      <c r="I420">
        <f>_xlfn.XLOOKUP(B420,Use_Code_Ranking!$A$4:$A$23,Use_Code_Ranking!$B$4:$B$23,9999)</f>
        <v>1</v>
      </c>
      <c r="J420">
        <f t="shared" ca="1" si="108"/>
        <v>1</v>
      </c>
      <c r="K420">
        <f t="shared" ca="1" si="109"/>
        <v>1</v>
      </c>
      <c r="L420">
        <f t="shared" ca="1" si="110"/>
        <v>0</v>
      </c>
      <c r="M420">
        <f t="shared" ca="1" si="111"/>
        <v>0</v>
      </c>
      <c r="N420" t="str">
        <f t="shared" ca="1" si="119"/>
        <v/>
      </c>
      <c r="O420" t="str">
        <f t="shared" ca="1" si="120"/>
        <v/>
      </c>
      <c r="P420" t="str">
        <f t="shared" si="112"/>
        <v/>
      </c>
      <c r="Q420" t="str">
        <f t="shared" si="113"/>
        <v/>
      </c>
      <c r="R420" t="str">
        <f t="shared" si="114"/>
        <v/>
      </c>
      <c r="S420" t="str">
        <f t="shared" si="115"/>
        <v/>
      </c>
      <c r="U420" s="2" t="str">
        <f ca="1">IF(ISBLANK($T420),IF(S420="Irrigation","Irrigation",IF(R420="Irrigation","Irrigation",IF(Q420="Domestic","Domestic",IF(P420="Stockwatering","Stockwatering",IF(N420="IRRIGATION_AND_MUNICIPAL","Irrigation and Municipal",IF(O420="IRRIGATION_AND_DOMESTIC","Irrigation and Domestic Municipality",_xlfn.XLOOKUP(J420,Use_Code_Ranking!$B$4:$B$23,Use_Code_Ranking!$A$4:$A$23))))))),$T420)</f>
        <v>Irrigation</v>
      </c>
      <c r="W420" s="23" t="str">
        <f ca="1"/>
        <v>A021658</v>
      </c>
      <c r="X420" s="4" t="str">
        <f t="shared" ca="1" si="121"/>
        <v>Irrigation</v>
      </c>
      <c r="Y420" t="str">
        <f t="shared" ca="1" si="116"/>
        <v>N</v>
      </c>
      <c r="Z420" s="2" t="str">
        <f t="shared" ca="1" si="117"/>
        <v>N</v>
      </c>
      <c r="AA420">
        <f t="shared" ca="1" si="122"/>
        <v>0</v>
      </c>
      <c r="AB420">
        <f t="shared" ca="1" si="122"/>
        <v>0</v>
      </c>
      <c r="AC420">
        <f t="shared" ca="1" si="122"/>
        <v>20</v>
      </c>
      <c r="AD420">
        <f t="shared" ca="1" si="118"/>
        <v>20</v>
      </c>
      <c r="AE420">
        <f t="shared" ca="1" si="118"/>
        <v>10</v>
      </c>
      <c r="AF420">
        <f t="shared" ca="1" si="118"/>
        <v>10</v>
      </c>
      <c r="AG420">
        <f t="shared" ca="1" si="125"/>
        <v>0</v>
      </c>
      <c r="AH420">
        <f t="shared" ca="1" si="123"/>
        <v>0</v>
      </c>
      <c r="AI420">
        <f t="shared" ca="1" si="123"/>
        <v>0</v>
      </c>
      <c r="AJ420">
        <f t="shared" ca="1" si="123"/>
        <v>20</v>
      </c>
      <c r="AK420">
        <f t="shared" ca="1" si="123"/>
        <v>20</v>
      </c>
      <c r="AL420">
        <f t="shared" ca="1" si="124"/>
        <v>0</v>
      </c>
      <c r="AM420" s="4" t="s">
        <v>103</v>
      </c>
      <c r="AZ420">
        <f ca="1">_xlfn.XLOOKUP($X420,Return_flow_table!$A$4:$A$25,Return_flow_table!B$4:B$25)</f>
        <v>0</v>
      </c>
      <c r="BA420">
        <f ca="1">_xlfn.XLOOKUP($X420,Return_flow_table!$A$4:$A$25,Return_flow_table!C$4:C$25)</f>
        <v>0</v>
      </c>
      <c r="BB420">
        <f ca="1">_xlfn.XLOOKUP($X420,Return_flow_table!$A$4:$A$25,Return_flow_table!D$4:D$25)</f>
        <v>20</v>
      </c>
      <c r="BC420">
        <f ca="1">_xlfn.XLOOKUP($X420,Return_flow_table!$A$4:$A$25,Return_flow_table!E$4:E$25)</f>
        <v>20</v>
      </c>
      <c r="BD420">
        <f ca="1">_xlfn.XLOOKUP($X420,Return_flow_table!$A$4:$A$25,Return_flow_table!F$4:F$25)</f>
        <v>10</v>
      </c>
      <c r="BE420">
        <f ca="1">_xlfn.XLOOKUP($X420,Return_flow_table!$A$4:$A$25,Return_flow_table!G$4:G$25)</f>
        <v>10</v>
      </c>
      <c r="BF420">
        <f ca="1">_xlfn.XLOOKUP($X420,Return_flow_table!$A$4:$A$25,Return_flow_table!H$4:H$25)</f>
        <v>0</v>
      </c>
      <c r="BG420">
        <f ca="1">_xlfn.XLOOKUP($X420,Return_flow_table!$A$4:$A$25,Return_flow_table!I$4:I$25)</f>
        <v>0</v>
      </c>
      <c r="BH420">
        <f ca="1">_xlfn.XLOOKUP($X420,Return_flow_table!$A$4:$A$25,Return_flow_table!J$4:J$25)</f>
        <v>0</v>
      </c>
      <c r="BI420">
        <f ca="1">_xlfn.XLOOKUP($X420,Return_flow_table!$A$4:$A$25,Return_flow_table!K$4:K$25)</f>
        <v>20</v>
      </c>
      <c r="BJ420">
        <f ca="1">_xlfn.XLOOKUP($X420,Return_flow_table!$A$4:$A$25,Return_flow_table!L$4:L$25)</f>
        <v>20</v>
      </c>
      <c r="BK420" s="2">
        <f ca="1">_xlfn.XLOOKUP($X420,Return_flow_table!$A$4:$A$25,Return_flow_table!M$4:M$25)</f>
        <v>0</v>
      </c>
    </row>
    <row r="421" spans="1:63" x14ac:dyDescent="0.3">
      <c r="A421" t="s">
        <v>643</v>
      </c>
      <c r="B421" t="s">
        <v>154</v>
      </c>
      <c r="C421" t="s">
        <v>99</v>
      </c>
      <c r="D421">
        <v>7</v>
      </c>
      <c r="E421" t="s">
        <v>100</v>
      </c>
      <c r="F421" t="s">
        <v>100</v>
      </c>
      <c r="G421" t="s">
        <v>644</v>
      </c>
      <c r="H421" s="41" t="s">
        <v>124</v>
      </c>
      <c r="I421">
        <f>_xlfn.XLOOKUP(B421,Use_Code_Ranking!$A$4:$A$23,Use_Code_Ranking!$B$4:$B$23,9999)</f>
        <v>5</v>
      </c>
      <c r="J421">
        <f t="shared" ca="1" si="108"/>
        <v>5</v>
      </c>
      <c r="K421">
        <f t="shared" ca="1" si="109"/>
        <v>0</v>
      </c>
      <c r="L421">
        <f t="shared" ca="1" si="110"/>
        <v>0</v>
      </c>
      <c r="M421">
        <f t="shared" ca="1" si="111"/>
        <v>0</v>
      </c>
      <c r="N421" t="str">
        <f t="shared" ca="1" si="119"/>
        <v/>
      </c>
      <c r="O421" t="str">
        <f t="shared" ca="1" si="120"/>
        <v/>
      </c>
      <c r="P421" t="str">
        <f t="shared" si="112"/>
        <v/>
      </c>
      <c r="Q421" t="str">
        <f t="shared" si="113"/>
        <v/>
      </c>
      <c r="R421" t="str">
        <f t="shared" si="114"/>
        <v/>
      </c>
      <c r="S421" t="str">
        <f t="shared" si="115"/>
        <v/>
      </c>
      <c r="U421" s="2" t="str">
        <f ca="1">IF(ISBLANK($T421),IF(S421="Irrigation","Irrigation",IF(R421="Irrigation","Irrigation",IF(Q421="Domestic","Domestic",IF(P421="Stockwatering","Stockwatering",IF(N421="IRRIGATION_AND_MUNICIPAL","Irrigation and Municipal",IF(O421="IRRIGATION_AND_DOMESTIC","Irrigation and Domestic Municipality",_xlfn.XLOOKUP(J421,Use_Code_Ranking!$B$4:$B$23,Use_Code_Ranking!$A$4:$A$23))))))),$T421)</f>
        <v>Stockwatering</v>
      </c>
      <c r="W421" s="23" t="str">
        <f ca="1"/>
        <v>A021660</v>
      </c>
      <c r="X421" s="4" t="str">
        <f t="shared" ca="1" si="121"/>
        <v>Irrigation</v>
      </c>
      <c r="Y421" t="str">
        <f t="shared" ca="1" si="116"/>
        <v>N</v>
      </c>
      <c r="Z421" s="2" t="str">
        <f t="shared" ca="1" si="117"/>
        <v>N</v>
      </c>
      <c r="AA421">
        <f t="shared" ca="1" si="122"/>
        <v>0</v>
      </c>
      <c r="AB421">
        <f t="shared" ca="1" si="122"/>
        <v>0</v>
      </c>
      <c r="AC421">
        <f t="shared" ca="1" si="122"/>
        <v>20</v>
      </c>
      <c r="AD421">
        <f t="shared" ca="1" si="118"/>
        <v>20</v>
      </c>
      <c r="AE421">
        <f t="shared" ca="1" si="118"/>
        <v>10</v>
      </c>
      <c r="AF421">
        <f t="shared" ca="1" si="118"/>
        <v>10</v>
      </c>
      <c r="AG421">
        <f t="shared" ca="1" si="125"/>
        <v>0</v>
      </c>
      <c r="AH421">
        <f t="shared" ca="1" si="123"/>
        <v>0</v>
      </c>
      <c r="AI421">
        <f t="shared" ca="1" si="123"/>
        <v>0</v>
      </c>
      <c r="AJ421">
        <f t="shared" ca="1" si="123"/>
        <v>20</v>
      </c>
      <c r="AK421">
        <f t="shared" ca="1" si="123"/>
        <v>20</v>
      </c>
      <c r="AL421">
        <f t="shared" ca="1" si="124"/>
        <v>0</v>
      </c>
      <c r="AM421" s="4" t="s">
        <v>103</v>
      </c>
      <c r="AZ421">
        <f ca="1">_xlfn.XLOOKUP($X421,Return_flow_table!$A$4:$A$25,Return_flow_table!B$4:B$25)</f>
        <v>0</v>
      </c>
      <c r="BA421">
        <f ca="1">_xlfn.XLOOKUP($X421,Return_flow_table!$A$4:$A$25,Return_flow_table!C$4:C$25)</f>
        <v>0</v>
      </c>
      <c r="BB421">
        <f ca="1">_xlfn.XLOOKUP($X421,Return_flow_table!$A$4:$A$25,Return_flow_table!D$4:D$25)</f>
        <v>20</v>
      </c>
      <c r="BC421">
        <f ca="1">_xlfn.XLOOKUP($X421,Return_flow_table!$A$4:$A$25,Return_flow_table!E$4:E$25)</f>
        <v>20</v>
      </c>
      <c r="BD421">
        <f ca="1">_xlfn.XLOOKUP($X421,Return_flow_table!$A$4:$A$25,Return_flow_table!F$4:F$25)</f>
        <v>10</v>
      </c>
      <c r="BE421">
        <f ca="1">_xlfn.XLOOKUP($X421,Return_flow_table!$A$4:$A$25,Return_flow_table!G$4:G$25)</f>
        <v>10</v>
      </c>
      <c r="BF421">
        <f ca="1">_xlfn.XLOOKUP($X421,Return_flow_table!$A$4:$A$25,Return_flow_table!H$4:H$25)</f>
        <v>0</v>
      </c>
      <c r="BG421">
        <f ca="1">_xlfn.XLOOKUP($X421,Return_flow_table!$A$4:$A$25,Return_flow_table!I$4:I$25)</f>
        <v>0</v>
      </c>
      <c r="BH421">
        <f ca="1">_xlfn.XLOOKUP($X421,Return_flow_table!$A$4:$A$25,Return_flow_table!J$4:J$25)</f>
        <v>0</v>
      </c>
      <c r="BI421">
        <f ca="1">_xlfn.XLOOKUP($X421,Return_flow_table!$A$4:$A$25,Return_flow_table!K$4:K$25)</f>
        <v>20</v>
      </c>
      <c r="BJ421">
        <f ca="1">_xlfn.XLOOKUP($X421,Return_flow_table!$A$4:$A$25,Return_flow_table!L$4:L$25)</f>
        <v>20</v>
      </c>
      <c r="BK421" s="2">
        <f ca="1">_xlfn.XLOOKUP($X421,Return_flow_table!$A$4:$A$25,Return_flow_table!M$4:M$25)</f>
        <v>0</v>
      </c>
    </row>
    <row r="422" spans="1:63" x14ac:dyDescent="0.3">
      <c r="A422" t="s">
        <v>643</v>
      </c>
      <c r="B422" t="s">
        <v>188</v>
      </c>
      <c r="C422" t="s">
        <v>99</v>
      </c>
      <c r="D422">
        <v>7</v>
      </c>
      <c r="E422" t="s">
        <v>100</v>
      </c>
      <c r="F422" t="s">
        <v>100</v>
      </c>
      <c r="G422" t="s">
        <v>644</v>
      </c>
      <c r="H422" s="41" t="s">
        <v>124</v>
      </c>
      <c r="I422">
        <f>_xlfn.XLOOKUP(B422,Use_Code_Ranking!$A$4:$A$23,Use_Code_Ranking!$B$4:$B$23,9999)</f>
        <v>12</v>
      </c>
      <c r="J422">
        <f t="shared" ca="1" si="108"/>
        <v>5</v>
      </c>
      <c r="K422">
        <f t="shared" ca="1" si="109"/>
        <v>0</v>
      </c>
      <c r="L422">
        <f t="shared" ca="1" si="110"/>
        <v>0</v>
      </c>
      <c r="M422">
        <f t="shared" ca="1" si="111"/>
        <v>0</v>
      </c>
      <c r="N422" t="str">
        <f t="shared" ca="1" si="119"/>
        <v/>
      </c>
      <c r="O422" t="str">
        <f t="shared" ca="1" si="120"/>
        <v/>
      </c>
      <c r="P422" t="str">
        <f t="shared" si="112"/>
        <v/>
      </c>
      <c r="Q422" t="str">
        <f t="shared" si="113"/>
        <v/>
      </c>
      <c r="R422" t="str">
        <f t="shared" si="114"/>
        <v/>
      </c>
      <c r="S422" t="str">
        <f t="shared" si="115"/>
        <v/>
      </c>
      <c r="U422" s="2" t="str">
        <f ca="1">IF(ISBLANK($T422),IF(S422="Irrigation","Irrigation",IF(R422="Irrigation","Irrigation",IF(Q422="Domestic","Domestic",IF(P422="Stockwatering","Stockwatering",IF(N422="IRRIGATION_AND_MUNICIPAL","Irrigation and Municipal",IF(O422="IRRIGATION_AND_DOMESTIC","Irrigation and Domestic Municipality",_xlfn.XLOOKUP(J422,Use_Code_Ranking!$B$4:$B$23,Use_Code_Ranking!$A$4:$A$23))))))),$T422)</f>
        <v>Stockwatering</v>
      </c>
      <c r="W422" s="23" t="str">
        <f ca="1"/>
        <v>A021666</v>
      </c>
      <c r="X422" s="4" t="str">
        <f t="shared" ca="1" si="121"/>
        <v>Irrigation</v>
      </c>
      <c r="Y422" t="str">
        <f t="shared" ca="1" si="116"/>
        <v>N</v>
      </c>
      <c r="Z422" s="2" t="str">
        <f t="shared" ca="1" si="117"/>
        <v>N</v>
      </c>
      <c r="AA422">
        <f t="shared" ca="1" si="122"/>
        <v>0</v>
      </c>
      <c r="AB422">
        <f t="shared" ca="1" si="122"/>
        <v>0</v>
      </c>
      <c r="AC422">
        <f t="shared" ca="1" si="122"/>
        <v>20</v>
      </c>
      <c r="AD422">
        <f t="shared" ca="1" si="118"/>
        <v>20</v>
      </c>
      <c r="AE422">
        <f t="shared" ca="1" si="118"/>
        <v>10</v>
      </c>
      <c r="AF422">
        <f t="shared" ca="1" si="118"/>
        <v>10</v>
      </c>
      <c r="AG422">
        <f t="shared" ca="1" si="125"/>
        <v>0</v>
      </c>
      <c r="AH422">
        <f t="shared" ca="1" si="123"/>
        <v>0</v>
      </c>
      <c r="AI422">
        <f t="shared" ca="1" si="123"/>
        <v>0</v>
      </c>
      <c r="AJ422">
        <f t="shared" ca="1" si="123"/>
        <v>20</v>
      </c>
      <c r="AK422">
        <f t="shared" ca="1" si="123"/>
        <v>20</v>
      </c>
      <c r="AL422">
        <f t="shared" ca="1" si="124"/>
        <v>0</v>
      </c>
      <c r="AM422" s="4" t="s">
        <v>103</v>
      </c>
      <c r="AZ422">
        <f ca="1">_xlfn.XLOOKUP($X422,Return_flow_table!$A$4:$A$25,Return_flow_table!B$4:B$25)</f>
        <v>0</v>
      </c>
      <c r="BA422">
        <f ca="1">_xlfn.XLOOKUP($X422,Return_flow_table!$A$4:$A$25,Return_flow_table!C$4:C$25)</f>
        <v>0</v>
      </c>
      <c r="BB422">
        <f ca="1">_xlfn.XLOOKUP($X422,Return_flow_table!$A$4:$A$25,Return_flow_table!D$4:D$25)</f>
        <v>20</v>
      </c>
      <c r="BC422">
        <f ca="1">_xlfn.XLOOKUP($X422,Return_flow_table!$A$4:$A$25,Return_flow_table!E$4:E$25)</f>
        <v>20</v>
      </c>
      <c r="BD422">
        <f ca="1">_xlfn.XLOOKUP($X422,Return_flow_table!$A$4:$A$25,Return_flow_table!F$4:F$25)</f>
        <v>10</v>
      </c>
      <c r="BE422">
        <f ca="1">_xlfn.XLOOKUP($X422,Return_flow_table!$A$4:$A$25,Return_flow_table!G$4:G$25)</f>
        <v>10</v>
      </c>
      <c r="BF422">
        <f ca="1">_xlfn.XLOOKUP($X422,Return_flow_table!$A$4:$A$25,Return_flow_table!H$4:H$25)</f>
        <v>0</v>
      </c>
      <c r="BG422">
        <f ca="1">_xlfn.XLOOKUP($X422,Return_flow_table!$A$4:$A$25,Return_flow_table!I$4:I$25)</f>
        <v>0</v>
      </c>
      <c r="BH422">
        <f ca="1">_xlfn.XLOOKUP($X422,Return_flow_table!$A$4:$A$25,Return_flow_table!J$4:J$25)</f>
        <v>0</v>
      </c>
      <c r="BI422">
        <f ca="1">_xlfn.XLOOKUP($X422,Return_flow_table!$A$4:$A$25,Return_flow_table!K$4:K$25)</f>
        <v>20</v>
      </c>
      <c r="BJ422">
        <f ca="1">_xlfn.XLOOKUP($X422,Return_flow_table!$A$4:$A$25,Return_flow_table!L$4:L$25)</f>
        <v>20</v>
      </c>
      <c r="BK422" s="2">
        <f ca="1">_xlfn.XLOOKUP($X422,Return_flow_table!$A$4:$A$25,Return_flow_table!M$4:M$25)</f>
        <v>0</v>
      </c>
    </row>
    <row r="423" spans="1:63" x14ac:dyDescent="0.3">
      <c r="A423" t="s">
        <v>645</v>
      </c>
      <c r="B423" t="s">
        <v>98</v>
      </c>
      <c r="C423" t="s">
        <v>99</v>
      </c>
      <c r="D423">
        <v>16</v>
      </c>
      <c r="E423" t="s">
        <v>100</v>
      </c>
      <c r="F423" t="s">
        <v>100</v>
      </c>
      <c r="G423" t="s">
        <v>377</v>
      </c>
      <c r="H423" s="41" t="s">
        <v>102</v>
      </c>
      <c r="I423">
        <f>_xlfn.XLOOKUP(B423,Use_Code_Ranking!$A$4:$A$23,Use_Code_Ranking!$B$4:$B$23,9999)</f>
        <v>1</v>
      </c>
      <c r="J423">
        <f t="shared" ca="1" si="108"/>
        <v>1</v>
      </c>
      <c r="K423">
        <f t="shared" ca="1" si="109"/>
        <v>1</v>
      </c>
      <c r="L423">
        <f t="shared" ca="1" si="110"/>
        <v>0</v>
      </c>
      <c r="M423">
        <f t="shared" ca="1" si="111"/>
        <v>0</v>
      </c>
      <c r="N423" t="str">
        <f t="shared" ca="1" si="119"/>
        <v/>
      </c>
      <c r="O423" t="str">
        <f t="shared" ca="1" si="120"/>
        <v/>
      </c>
      <c r="P423" t="str">
        <f t="shared" si="112"/>
        <v/>
      </c>
      <c r="Q423" t="str">
        <f t="shared" si="113"/>
        <v/>
      </c>
      <c r="R423" t="str">
        <f t="shared" si="114"/>
        <v/>
      </c>
      <c r="S423" t="str">
        <f t="shared" si="115"/>
        <v/>
      </c>
      <c r="U423" s="2" t="str">
        <f ca="1">IF(ISBLANK($T423),IF(S423="Irrigation","Irrigation",IF(R423="Irrigation","Irrigation",IF(Q423="Domestic","Domestic",IF(P423="Stockwatering","Stockwatering",IF(N423="IRRIGATION_AND_MUNICIPAL","Irrigation and Municipal",IF(O423="IRRIGATION_AND_DOMESTIC","Irrigation and Domestic Municipality",_xlfn.XLOOKUP(J423,Use_Code_Ranking!$B$4:$B$23,Use_Code_Ranking!$A$4:$A$23))))))),$T423)</f>
        <v>Irrigation</v>
      </c>
      <c r="W423" s="23" t="str">
        <f ca="1"/>
        <v>A021674</v>
      </c>
      <c r="X423" s="4" t="str">
        <f t="shared" ca="1" si="121"/>
        <v>Irrigation</v>
      </c>
      <c r="Y423" t="str">
        <f t="shared" ca="1" si="116"/>
        <v>N</v>
      </c>
      <c r="Z423" s="2" t="str">
        <f t="shared" ca="1" si="117"/>
        <v>N</v>
      </c>
      <c r="AA423">
        <f t="shared" ca="1" si="122"/>
        <v>0</v>
      </c>
      <c r="AB423">
        <f t="shared" ca="1" si="122"/>
        <v>0</v>
      </c>
      <c r="AC423">
        <f t="shared" ca="1" si="122"/>
        <v>20</v>
      </c>
      <c r="AD423">
        <f t="shared" ca="1" si="118"/>
        <v>20</v>
      </c>
      <c r="AE423">
        <f t="shared" ca="1" si="118"/>
        <v>10</v>
      </c>
      <c r="AF423">
        <f t="shared" ca="1" si="118"/>
        <v>10</v>
      </c>
      <c r="AG423">
        <f t="shared" ca="1" si="125"/>
        <v>0</v>
      </c>
      <c r="AH423">
        <f t="shared" ca="1" si="123"/>
        <v>0</v>
      </c>
      <c r="AI423">
        <f t="shared" ca="1" si="123"/>
        <v>0</v>
      </c>
      <c r="AJ423">
        <f t="shared" ca="1" si="123"/>
        <v>20</v>
      </c>
      <c r="AK423">
        <f t="shared" ca="1" si="123"/>
        <v>20</v>
      </c>
      <c r="AL423">
        <f t="shared" ca="1" si="124"/>
        <v>0</v>
      </c>
      <c r="AM423" s="4" t="s">
        <v>103</v>
      </c>
      <c r="AZ423">
        <f ca="1">_xlfn.XLOOKUP($X423,Return_flow_table!$A$4:$A$25,Return_flow_table!B$4:B$25)</f>
        <v>0</v>
      </c>
      <c r="BA423">
        <f ca="1">_xlfn.XLOOKUP($X423,Return_flow_table!$A$4:$A$25,Return_flow_table!C$4:C$25)</f>
        <v>0</v>
      </c>
      <c r="BB423">
        <f ca="1">_xlfn.XLOOKUP($X423,Return_flow_table!$A$4:$A$25,Return_flow_table!D$4:D$25)</f>
        <v>20</v>
      </c>
      <c r="BC423">
        <f ca="1">_xlfn.XLOOKUP($X423,Return_flow_table!$A$4:$A$25,Return_flow_table!E$4:E$25)</f>
        <v>20</v>
      </c>
      <c r="BD423">
        <f ca="1">_xlfn.XLOOKUP($X423,Return_flow_table!$A$4:$A$25,Return_flow_table!F$4:F$25)</f>
        <v>10</v>
      </c>
      <c r="BE423">
        <f ca="1">_xlfn.XLOOKUP($X423,Return_flow_table!$A$4:$A$25,Return_flow_table!G$4:G$25)</f>
        <v>10</v>
      </c>
      <c r="BF423">
        <f ca="1">_xlfn.XLOOKUP($X423,Return_flow_table!$A$4:$A$25,Return_flow_table!H$4:H$25)</f>
        <v>0</v>
      </c>
      <c r="BG423">
        <f ca="1">_xlfn.XLOOKUP($X423,Return_flow_table!$A$4:$A$25,Return_flow_table!I$4:I$25)</f>
        <v>0</v>
      </c>
      <c r="BH423">
        <f ca="1">_xlfn.XLOOKUP($X423,Return_flow_table!$A$4:$A$25,Return_flow_table!J$4:J$25)</f>
        <v>0</v>
      </c>
      <c r="BI423">
        <f ca="1">_xlfn.XLOOKUP($X423,Return_flow_table!$A$4:$A$25,Return_flow_table!K$4:K$25)</f>
        <v>20</v>
      </c>
      <c r="BJ423">
        <f ca="1">_xlfn.XLOOKUP($X423,Return_flow_table!$A$4:$A$25,Return_flow_table!L$4:L$25)</f>
        <v>20</v>
      </c>
      <c r="BK423" s="2">
        <f ca="1">_xlfn.XLOOKUP($X423,Return_flow_table!$A$4:$A$25,Return_flow_table!M$4:M$25)</f>
        <v>0</v>
      </c>
    </row>
    <row r="424" spans="1:63" x14ac:dyDescent="0.3">
      <c r="A424" t="s">
        <v>645</v>
      </c>
      <c r="B424" t="s">
        <v>181</v>
      </c>
      <c r="C424" t="s">
        <v>99</v>
      </c>
      <c r="D424">
        <v>16</v>
      </c>
      <c r="E424" t="s">
        <v>100</v>
      </c>
      <c r="F424" t="s">
        <v>100</v>
      </c>
      <c r="G424" t="s">
        <v>377</v>
      </c>
      <c r="H424" s="41" t="s">
        <v>102</v>
      </c>
      <c r="I424">
        <f>_xlfn.XLOOKUP(B424,Use_Code_Ranking!$A$4:$A$23,Use_Code_Ranking!$B$4:$B$23,9999)</f>
        <v>9</v>
      </c>
      <c r="J424">
        <f t="shared" ca="1" si="108"/>
        <v>1</v>
      </c>
      <c r="K424">
        <f t="shared" ca="1" si="109"/>
        <v>1</v>
      </c>
      <c r="L424">
        <f t="shared" ca="1" si="110"/>
        <v>0</v>
      </c>
      <c r="M424">
        <f t="shared" ca="1" si="111"/>
        <v>0</v>
      </c>
      <c r="N424" t="str">
        <f t="shared" ca="1" si="119"/>
        <v/>
      </c>
      <c r="O424" t="str">
        <f t="shared" ca="1" si="120"/>
        <v/>
      </c>
      <c r="P424" t="str">
        <f t="shared" si="112"/>
        <v/>
      </c>
      <c r="Q424" t="str">
        <f t="shared" si="113"/>
        <v/>
      </c>
      <c r="R424" t="str">
        <f t="shared" si="114"/>
        <v/>
      </c>
      <c r="S424" t="str">
        <f t="shared" si="115"/>
        <v/>
      </c>
      <c r="U424" s="2" t="str">
        <f ca="1">IF(ISBLANK($T424),IF(S424="Irrigation","Irrigation",IF(R424="Irrigation","Irrigation",IF(Q424="Domestic","Domestic",IF(P424="Stockwatering","Stockwatering",IF(N424="IRRIGATION_AND_MUNICIPAL","Irrigation and Municipal",IF(O424="IRRIGATION_AND_DOMESTIC","Irrigation and Domestic Municipality",_xlfn.XLOOKUP(J424,Use_Code_Ranking!$B$4:$B$23,Use_Code_Ranking!$A$4:$A$23))))))),$T424)</f>
        <v>Irrigation</v>
      </c>
      <c r="W424" s="23" t="str">
        <f ca="1"/>
        <v>A021691</v>
      </c>
      <c r="X424" s="4" t="str">
        <f t="shared" ca="1" si="121"/>
        <v>Irrigation</v>
      </c>
      <c r="Y424" t="str">
        <f t="shared" ca="1" si="116"/>
        <v>N</v>
      </c>
      <c r="Z424" s="2" t="str">
        <f t="shared" ca="1" si="117"/>
        <v>N</v>
      </c>
      <c r="AA424">
        <f t="shared" ca="1" si="122"/>
        <v>0</v>
      </c>
      <c r="AB424">
        <f t="shared" ca="1" si="122"/>
        <v>0</v>
      </c>
      <c r="AC424">
        <f t="shared" ca="1" si="122"/>
        <v>20</v>
      </c>
      <c r="AD424">
        <f t="shared" ca="1" si="118"/>
        <v>20</v>
      </c>
      <c r="AE424">
        <f t="shared" ca="1" si="118"/>
        <v>10</v>
      </c>
      <c r="AF424">
        <f t="shared" ca="1" si="118"/>
        <v>10</v>
      </c>
      <c r="AG424">
        <f t="shared" ca="1" si="125"/>
        <v>0</v>
      </c>
      <c r="AH424">
        <f t="shared" ca="1" si="123"/>
        <v>0</v>
      </c>
      <c r="AI424">
        <f t="shared" ca="1" si="123"/>
        <v>0</v>
      </c>
      <c r="AJ424">
        <f t="shared" ca="1" si="123"/>
        <v>20</v>
      </c>
      <c r="AK424">
        <f t="shared" ca="1" si="123"/>
        <v>20</v>
      </c>
      <c r="AL424">
        <f t="shared" ca="1" si="124"/>
        <v>0</v>
      </c>
      <c r="AM424" s="4" t="s">
        <v>103</v>
      </c>
      <c r="AZ424">
        <f ca="1">_xlfn.XLOOKUP($X424,Return_flow_table!$A$4:$A$25,Return_flow_table!B$4:B$25)</f>
        <v>0</v>
      </c>
      <c r="BA424">
        <f ca="1">_xlfn.XLOOKUP($X424,Return_flow_table!$A$4:$A$25,Return_flow_table!C$4:C$25)</f>
        <v>0</v>
      </c>
      <c r="BB424">
        <f ca="1">_xlfn.XLOOKUP($X424,Return_flow_table!$A$4:$A$25,Return_flow_table!D$4:D$25)</f>
        <v>20</v>
      </c>
      <c r="BC424">
        <f ca="1">_xlfn.XLOOKUP($X424,Return_flow_table!$A$4:$A$25,Return_flow_table!E$4:E$25)</f>
        <v>20</v>
      </c>
      <c r="BD424">
        <f ca="1">_xlfn.XLOOKUP($X424,Return_flow_table!$A$4:$A$25,Return_flow_table!F$4:F$25)</f>
        <v>10</v>
      </c>
      <c r="BE424">
        <f ca="1">_xlfn.XLOOKUP($X424,Return_flow_table!$A$4:$A$25,Return_flow_table!G$4:G$25)</f>
        <v>10</v>
      </c>
      <c r="BF424">
        <f ca="1">_xlfn.XLOOKUP($X424,Return_flow_table!$A$4:$A$25,Return_flow_table!H$4:H$25)</f>
        <v>0</v>
      </c>
      <c r="BG424">
        <f ca="1">_xlfn.XLOOKUP($X424,Return_flow_table!$A$4:$A$25,Return_flow_table!I$4:I$25)</f>
        <v>0</v>
      </c>
      <c r="BH424">
        <f ca="1">_xlfn.XLOOKUP($X424,Return_flow_table!$A$4:$A$25,Return_flow_table!J$4:J$25)</f>
        <v>0</v>
      </c>
      <c r="BI424">
        <f ca="1">_xlfn.XLOOKUP($X424,Return_flow_table!$A$4:$A$25,Return_flow_table!K$4:K$25)</f>
        <v>20</v>
      </c>
      <c r="BJ424">
        <f ca="1">_xlfn.XLOOKUP($X424,Return_flow_table!$A$4:$A$25,Return_flow_table!L$4:L$25)</f>
        <v>20</v>
      </c>
      <c r="BK424" s="2">
        <f ca="1">_xlfn.XLOOKUP($X424,Return_flow_table!$A$4:$A$25,Return_flow_table!M$4:M$25)</f>
        <v>0</v>
      </c>
    </row>
    <row r="425" spans="1:63" x14ac:dyDescent="0.3">
      <c r="A425" t="s">
        <v>646</v>
      </c>
      <c r="B425" t="s">
        <v>110</v>
      </c>
      <c r="C425" t="s">
        <v>99</v>
      </c>
      <c r="D425">
        <v>5.6</v>
      </c>
      <c r="E425" t="s">
        <v>100</v>
      </c>
      <c r="F425" t="s">
        <v>100</v>
      </c>
      <c r="G425" t="s">
        <v>647</v>
      </c>
      <c r="H425" s="41" t="s">
        <v>118</v>
      </c>
      <c r="I425">
        <f>_xlfn.XLOOKUP(B425,Use_Code_Ranking!$A$4:$A$23,Use_Code_Ranking!$B$4:$B$23,9999)</f>
        <v>3</v>
      </c>
      <c r="J425">
        <f t="shared" ca="1" si="108"/>
        <v>3</v>
      </c>
      <c r="K425">
        <f t="shared" ca="1" si="109"/>
        <v>0</v>
      </c>
      <c r="L425">
        <f t="shared" ca="1" si="110"/>
        <v>0</v>
      </c>
      <c r="M425">
        <f t="shared" ca="1" si="111"/>
        <v>0</v>
      </c>
      <c r="N425" t="str">
        <f t="shared" ca="1" si="119"/>
        <v/>
      </c>
      <c r="O425" t="str">
        <f t="shared" ca="1" si="120"/>
        <v/>
      </c>
      <c r="P425" t="str">
        <f t="shared" si="112"/>
        <v/>
      </c>
      <c r="Q425" t="str">
        <f t="shared" si="113"/>
        <v/>
      </c>
      <c r="R425" t="str">
        <f t="shared" si="114"/>
        <v/>
      </c>
      <c r="S425" t="str">
        <f t="shared" si="115"/>
        <v/>
      </c>
      <c r="U425" s="2" t="str">
        <f ca="1">IF(ISBLANK($T425),IF(S425="Irrigation","Irrigation",IF(R425="Irrigation","Irrigation",IF(Q425="Domestic","Domestic",IF(P425="Stockwatering","Stockwatering",IF(N425="IRRIGATION_AND_MUNICIPAL","Irrigation and Municipal",IF(O425="IRRIGATION_AND_DOMESTIC","Irrigation and Domestic Municipality",_xlfn.XLOOKUP(J425,Use_Code_Ranking!$B$4:$B$23,Use_Code_Ranking!$A$4:$A$23))))))),$T425)</f>
        <v>Domestic</v>
      </c>
      <c r="W425" s="23" t="str">
        <f ca="1"/>
        <v>A021710</v>
      </c>
      <c r="X425" s="4" t="str">
        <f t="shared" ca="1" si="121"/>
        <v>Irrigation</v>
      </c>
      <c r="Y425" t="str">
        <f t="shared" ca="1" si="116"/>
        <v>N</v>
      </c>
      <c r="Z425" s="2" t="str">
        <f t="shared" ca="1" si="117"/>
        <v>N</v>
      </c>
      <c r="AA425">
        <f t="shared" ca="1" si="122"/>
        <v>0</v>
      </c>
      <c r="AB425">
        <f t="shared" ca="1" si="122"/>
        <v>0</v>
      </c>
      <c r="AC425">
        <f t="shared" ca="1" si="122"/>
        <v>20</v>
      </c>
      <c r="AD425">
        <f t="shared" ca="1" si="118"/>
        <v>20</v>
      </c>
      <c r="AE425">
        <f t="shared" ca="1" si="118"/>
        <v>10</v>
      </c>
      <c r="AF425">
        <f t="shared" ca="1" si="118"/>
        <v>10</v>
      </c>
      <c r="AG425">
        <f t="shared" ca="1" si="125"/>
        <v>0</v>
      </c>
      <c r="AH425">
        <f t="shared" ca="1" si="123"/>
        <v>0</v>
      </c>
      <c r="AI425">
        <f t="shared" ca="1" si="123"/>
        <v>0</v>
      </c>
      <c r="AJ425">
        <f t="shared" ca="1" si="123"/>
        <v>20</v>
      </c>
      <c r="AK425">
        <f t="shared" ca="1" si="123"/>
        <v>20</v>
      </c>
      <c r="AL425">
        <f t="shared" ca="1" si="124"/>
        <v>0</v>
      </c>
      <c r="AM425" s="4" t="s">
        <v>103</v>
      </c>
      <c r="AZ425">
        <f ca="1">_xlfn.XLOOKUP($X425,Return_flow_table!$A$4:$A$25,Return_flow_table!B$4:B$25)</f>
        <v>0</v>
      </c>
      <c r="BA425">
        <f ca="1">_xlfn.XLOOKUP($X425,Return_flow_table!$A$4:$A$25,Return_flow_table!C$4:C$25)</f>
        <v>0</v>
      </c>
      <c r="BB425">
        <f ca="1">_xlfn.XLOOKUP($X425,Return_flow_table!$A$4:$A$25,Return_flow_table!D$4:D$25)</f>
        <v>20</v>
      </c>
      <c r="BC425">
        <f ca="1">_xlfn.XLOOKUP($X425,Return_flow_table!$A$4:$A$25,Return_flow_table!E$4:E$25)</f>
        <v>20</v>
      </c>
      <c r="BD425">
        <f ca="1">_xlfn.XLOOKUP($X425,Return_flow_table!$A$4:$A$25,Return_flow_table!F$4:F$25)</f>
        <v>10</v>
      </c>
      <c r="BE425">
        <f ca="1">_xlfn.XLOOKUP($X425,Return_flow_table!$A$4:$A$25,Return_flow_table!G$4:G$25)</f>
        <v>10</v>
      </c>
      <c r="BF425">
        <f ca="1">_xlfn.XLOOKUP($X425,Return_flow_table!$A$4:$A$25,Return_flow_table!H$4:H$25)</f>
        <v>0</v>
      </c>
      <c r="BG425">
        <f ca="1">_xlfn.XLOOKUP($X425,Return_flow_table!$A$4:$A$25,Return_flow_table!I$4:I$25)</f>
        <v>0</v>
      </c>
      <c r="BH425">
        <f ca="1">_xlfn.XLOOKUP($X425,Return_flow_table!$A$4:$A$25,Return_flow_table!J$4:J$25)</f>
        <v>0</v>
      </c>
      <c r="BI425">
        <f ca="1">_xlfn.XLOOKUP($X425,Return_flow_table!$A$4:$A$25,Return_flow_table!K$4:K$25)</f>
        <v>20</v>
      </c>
      <c r="BJ425">
        <f ca="1">_xlfn.XLOOKUP($X425,Return_flow_table!$A$4:$A$25,Return_flow_table!L$4:L$25)</f>
        <v>20</v>
      </c>
      <c r="BK425" s="2">
        <f ca="1">_xlfn.XLOOKUP($X425,Return_flow_table!$A$4:$A$25,Return_flow_table!M$4:M$25)</f>
        <v>0</v>
      </c>
    </row>
    <row r="426" spans="1:63" x14ac:dyDescent="0.3">
      <c r="A426" t="s">
        <v>648</v>
      </c>
      <c r="B426" t="s">
        <v>154</v>
      </c>
      <c r="C426" t="s">
        <v>99</v>
      </c>
      <c r="D426">
        <v>35</v>
      </c>
      <c r="E426" t="s">
        <v>100</v>
      </c>
      <c r="F426" t="s">
        <v>100</v>
      </c>
      <c r="G426" t="s">
        <v>649</v>
      </c>
      <c r="H426" s="41" t="s">
        <v>102</v>
      </c>
      <c r="I426">
        <f>_xlfn.XLOOKUP(B426,Use_Code_Ranking!$A$4:$A$23,Use_Code_Ranking!$B$4:$B$23,9999)</f>
        <v>5</v>
      </c>
      <c r="J426">
        <f t="shared" ca="1" si="108"/>
        <v>5</v>
      </c>
      <c r="K426">
        <f t="shared" ca="1" si="109"/>
        <v>0</v>
      </c>
      <c r="L426">
        <f t="shared" ca="1" si="110"/>
        <v>0</v>
      </c>
      <c r="M426">
        <f t="shared" ca="1" si="111"/>
        <v>0</v>
      </c>
      <c r="N426" t="str">
        <f t="shared" ca="1" si="119"/>
        <v/>
      </c>
      <c r="O426" t="str">
        <f t="shared" ca="1" si="120"/>
        <v/>
      </c>
      <c r="P426" t="str">
        <f t="shared" si="112"/>
        <v/>
      </c>
      <c r="Q426" t="str">
        <f t="shared" si="113"/>
        <v/>
      </c>
      <c r="R426" t="str">
        <f t="shared" si="114"/>
        <v/>
      </c>
      <c r="S426" t="str">
        <f t="shared" si="115"/>
        <v/>
      </c>
      <c r="U426" s="2" t="str">
        <f ca="1">IF(ISBLANK($T426),IF(S426="Irrigation","Irrigation",IF(R426="Irrigation","Irrigation",IF(Q426="Domestic","Domestic",IF(P426="Stockwatering","Stockwatering",IF(N426="IRRIGATION_AND_MUNICIPAL","Irrigation and Municipal",IF(O426="IRRIGATION_AND_DOMESTIC","Irrigation and Domestic Municipality",_xlfn.XLOOKUP(J426,Use_Code_Ranking!$B$4:$B$23,Use_Code_Ranking!$A$4:$A$23))))))),$T426)</f>
        <v>Stockwatering</v>
      </c>
      <c r="W426" s="23" t="str">
        <f ca="1"/>
        <v>A021711</v>
      </c>
      <c r="X426" s="4" t="str">
        <f t="shared" ca="1" si="121"/>
        <v>Irrigation</v>
      </c>
      <c r="Y426" t="str">
        <f t="shared" ca="1" si="116"/>
        <v>N</v>
      </c>
      <c r="Z426" s="2" t="str">
        <f t="shared" ca="1" si="117"/>
        <v>N</v>
      </c>
      <c r="AA426">
        <f t="shared" ca="1" si="122"/>
        <v>0</v>
      </c>
      <c r="AB426">
        <f t="shared" ca="1" si="122"/>
        <v>0</v>
      </c>
      <c r="AC426">
        <f t="shared" ca="1" si="122"/>
        <v>20</v>
      </c>
      <c r="AD426">
        <f t="shared" ca="1" si="118"/>
        <v>20</v>
      </c>
      <c r="AE426">
        <f t="shared" ca="1" si="118"/>
        <v>10</v>
      </c>
      <c r="AF426">
        <f t="shared" ca="1" si="118"/>
        <v>10</v>
      </c>
      <c r="AG426">
        <f t="shared" ca="1" si="125"/>
        <v>0</v>
      </c>
      <c r="AH426">
        <f t="shared" ca="1" si="123"/>
        <v>0</v>
      </c>
      <c r="AI426">
        <f t="shared" ca="1" si="123"/>
        <v>0</v>
      </c>
      <c r="AJ426">
        <f t="shared" ca="1" si="123"/>
        <v>20</v>
      </c>
      <c r="AK426">
        <f t="shared" ca="1" si="123"/>
        <v>20</v>
      </c>
      <c r="AL426">
        <f t="shared" ca="1" si="124"/>
        <v>0</v>
      </c>
      <c r="AM426" s="4" t="s">
        <v>103</v>
      </c>
      <c r="AZ426">
        <f ca="1">_xlfn.XLOOKUP($X426,Return_flow_table!$A$4:$A$25,Return_flow_table!B$4:B$25)</f>
        <v>0</v>
      </c>
      <c r="BA426">
        <f ca="1">_xlfn.XLOOKUP($X426,Return_flow_table!$A$4:$A$25,Return_flow_table!C$4:C$25)</f>
        <v>0</v>
      </c>
      <c r="BB426">
        <f ca="1">_xlfn.XLOOKUP($X426,Return_flow_table!$A$4:$A$25,Return_flow_table!D$4:D$25)</f>
        <v>20</v>
      </c>
      <c r="BC426">
        <f ca="1">_xlfn.XLOOKUP($X426,Return_flow_table!$A$4:$A$25,Return_flow_table!E$4:E$25)</f>
        <v>20</v>
      </c>
      <c r="BD426">
        <f ca="1">_xlfn.XLOOKUP($X426,Return_flow_table!$A$4:$A$25,Return_flow_table!F$4:F$25)</f>
        <v>10</v>
      </c>
      <c r="BE426">
        <f ca="1">_xlfn.XLOOKUP($X426,Return_flow_table!$A$4:$A$25,Return_flow_table!G$4:G$25)</f>
        <v>10</v>
      </c>
      <c r="BF426">
        <f ca="1">_xlfn.XLOOKUP($X426,Return_flow_table!$A$4:$A$25,Return_flow_table!H$4:H$25)</f>
        <v>0</v>
      </c>
      <c r="BG426">
        <f ca="1">_xlfn.XLOOKUP($X426,Return_flow_table!$A$4:$A$25,Return_flow_table!I$4:I$25)</f>
        <v>0</v>
      </c>
      <c r="BH426">
        <f ca="1">_xlfn.XLOOKUP($X426,Return_flow_table!$A$4:$A$25,Return_flow_table!J$4:J$25)</f>
        <v>0</v>
      </c>
      <c r="BI426">
        <f ca="1">_xlfn.XLOOKUP($X426,Return_flow_table!$A$4:$A$25,Return_flow_table!K$4:K$25)</f>
        <v>20</v>
      </c>
      <c r="BJ426">
        <f ca="1">_xlfn.XLOOKUP($X426,Return_flow_table!$A$4:$A$25,Return_flow_table!L$4:L$25)</f>
        <v>20</v>
      </c>
      <c r="BK426" s="2">
        <f ca="1">_xlfn.XLOOKUP($X426,Return_flow_table!$A$4:$A$25,Return_flow_table!M$4:M$25)</f>
        <v>0</v>
      </c>
    </row>
    <row r="427" spans="1:63" x14ac:dyDescent="0.3">
      <c r="A427" t="s">
        <v>648</v>
      </c>
      <c r="B427" t="s">
        <v>181</v>
      </c>
      <c r="C427" t="s">
        <v>99</v>
      </c>
      <c r="D427">
        <v>35</v>
      </c>
      <c r="E427" t="s">
        <v>100</v>
      </c>
      <c r="F427" t="s">
        <v>100</v>
      </c>
      <c r="G427" t="s">
        <v>649</v>
      </c>
      <c r="H427" s="41" t="s">
        <v>102</v>
      </c>
      <c r="I427">
        <f>_xlfn.XLOOKUP(B427,Use_Code_Ranking!$A$4:$A$23,Use_Code_Ranking!$B$4:$B$23,9999)</f>
        <v>9</v>
      </c>
      <c r="J427">
        <f t="shared" ca="1" si="108"/>
        <v>5</v>
      </c>
      <c r="K427">
        <f t="shared" ca="1" si="109"/>
        <v>0</v>
      </c>
      <c r="L427">
        <f t="shared" ca="1" si="110"/>
        <v>0</v>
      </c>
      <c r="M427">
        <f t="shared" ca="1" si="111"/>
        <v>0</v>
      </c>
      <c r="N427" t="str">
        <f t="shared" ca="1" si="119"/>
        <v/>
      </c>
      <c r="O427" t="str">
        <f t="shared" ca="1" si="120"/>
        <v/>
      </c>
      <c r="P427" t="str">
        <f t="shared" si="112"/>
        <v/>
      </c>
      <c r="Q427" t="str">
        <f t="shared" si="113"/>
        <v/>
      </c>
      <c r="R427" t="str">
        <f t="shared" si="114"/>
        <v/>
      </c>
      <c r="S427" t="str">
        <f t="shared" si="115"/>
        <v/>
      </c>
      <c r="U427" s="2" t="str">
        <f ca="1">IF(ISBLANK($T427),IF(S427="Irrigation","Irrigation",IF(R427="Irrigation","Irrigation",IF(Q427="Domestic","Domestic",IF(P427="Stockwatering","Stockwatering",IF(N427="IRRIGATION_AND_MUNICIPAL","Irrigation and Municipal",IF(O427="IRRIGATION_AND_DOMESTIC","Irrigation and Domestic Municipality",_xlfn.XLOOKUP(J427,Use_Code_Ranking!$B$4:$B$23,Use_Code_Ranking!$A$4:$A$23))))))),$T427)</f>
        <v>Stockwatering</v>
      </c>
      <c r="W427" s="23" t="str">
        <f ca="1"/>
        <v>A021756</v>
      </c>
      <c r="X427" s="4" t="str">
        <f t="shared" ca="1" si="121"/>
        <v>Irrigation</v>
      </c>
      <c r="Y427" t="str">
        <f t="shared" ca="1" si="116"/>
        <v>N</v>
      </c>
      <c r="Z427" s="2" t="str">
        <f t="shared" ca="1" si="117"/>
        <v>N</v>
      </c>
      <c r="AA427">
        <f t="shared" ca="1" si="122"/>
        <v>0</v>
      </c>
      <c r="AB427">
        <f t="shared" ca="1" si="122"/>
        <v>0</v>
      </c>
      <c r="AC427">
        <f t="shared" ca="1" si="122"/>
        <v>20</v>
      </c>
      <c r="AD427">
        <f t="shared" ca="1" si="118"/>
        <v>20</v>
      </c>
      <c r="AE427">
        <f t="shared" ca="1" si="118"/>
        <v>10</v>
      </c>
      <c r="AF427">
        <f t="shared" ca="1" si="118"/>
        <v>10</v>
      </c>
      <c r="AG427">
        <f t="shared" ca="1" si="125"/>
        <v>0</v>
      </c>
      <c r="AH427">
        <f t="shared" ca="1" si="123"/>
        <v>0</v>
      </c>
      <c r="AI427">
        <f t="shared" ca="1" si="123"/>
        <v>0</v>
      </c>
      <c r="AJ427">
        <f t="shared" ca="1" si="123"/>
        <v>20</v>
      </c>
      <c r="AK427">
        <f t="shared" ca="1" si="123"/>
        <v>20</v>
      </c>
      <c r="AL427">
        <f t="shared" ca="1" si="124"/>
        <v>0</v>
      </c>
      <c r="AM427" s="4" t="s">
        <v>103</v>
      </c>
      <c r="AZ427">
        <f ca="1">_xlfn.XLOOKUP($X427,Return_flow_table!$A$4:$A$25,Return_flow_table!B$4:B$25)</f>
        <v>0</v>
      </c>
      <c r="BA427">
        <f ca="1">_xlfn.XLOOKUP($X427,Return_flow_table!$A$4:$A$25,Return_flow_table!C$4:C$25)</f>
        <v>0</v>
      </c>
      <c r="BB427">
        <f ca="1">_xlfn.XLOOKUP($X427,Return_flow_table!$A$4:$A$25,Return_flow_table!D$4:D$25)</f>
        <v>20</v>
      </c>
      <c r="BC427">
        <f ca="1">_xlfn.XLOOKUP($X427,Return_flow_table!$A$4:$A$25,Return_flow_table!E$4:E$25)</f>
        <v>20</v>
      </c>
      <c r="BD427">
        <f ca="1">_xlfn.XLOOKUP($X427,Return_flow_table!$A$4:$A$25,Return_flow_table!F$4:F$25)</f>
        <v>10</v>
      </c>
      <c r="BE427">
        <f ca="1">_xlfn.XLOOKUP($X427,Return_flow_table!$A$4:$A$25,Return_flow_table!G$4:G$25)</f>
        <v>10</v>
      </c>
      <c r="BF427">
        <f ca="1">_xlfn.XLOOKUP($X427,Return_flow_table!$A$4:$A$25,Return_flow_table!H$4:H$25)</f>
        <v>0</v>
      </c>
      <c r="BG427">
        <f ca="1">_xlfn.XLOOKUP($X427,Return_flow_table!$A$4:$A$25,Return_flow_table!I$4:I$25)</f>
        <v>0</v>
      </c>
      <c r="BH427">
        <f ca="1">_xlfn.XLOOKUP($X427,Return_flow_table!$A$4:$A$25,Return_flow_table!J$4:J$25)</f>
        <v>0</v>
      </c>
      <c r="BI427">
        <f ca="1">_xlfn.XLOOKUP($X427,Return_flow_table!$A$4:$A$25,Return_flow_table!K$4:K$25)</f>
        <v>20</v>
      </c>
      <c r="BJ427">
        <f ca="1">_xlfn.XLOOKUP($X427,Return_flow_table!$A$4:$A$25,Return_flow_table!L$4:L$25)</f>
        <v>20</v>
      </c>
      <c r="BK427" s="2">
        <f ca="1">_xlfn.XLOOKUP($X427,Return_flow_table!$A$4:$A$25,Return_flow_table!M$4:M$25)</f>
        <v>0</v>
      </c>
    </row>
    <row r="428" spans="1:63" x14ac:dyDescent="0.3">
      <c r="A428" t="s">
        <v>650</v>
      </c>
      <c r="B428" t="s">
        <v>98</v>
      </c>
      <c r="C428" t="s">
        <v>99</v>
      </c>
      <c r="D428">
        <v>3</v>
      </c>
      <c r="E428" t="s">
        <v>100</v>
      </c>
      <c r="F428" t="s">
        <v>100</v>
      </c>
      <c r="G428" t="s">
        <v>651</v>
      </c>
      <c r="H428" s="41" t="s">
        <v>102</v>
      </c>
      <c r="I428">
        <f>_xlfn.XLOOKUP(B428,Use_Code_Ranking!$A$4:$A$23,Use_Code_Ranking!$B$4:$B$23,9999)</f>
        <v>1</v>
      </c>
      <c r="J428">
        <f t="shared" ca="1" si="108"/>
        <v>1</v>
      </c>
      <c r="K428">
        <f t="shared" ca="1" si="109"/>
        <v>1</v>
      </c>
      <c r="L428">
        <f t="shared" ca="1" si="110"/>
        <v>0</v>
      </c>
      <c r="M428">
        <f t="shared" ca="1" si="111"/>
        <v>0</v>
      </c>
      <c r="N428" t="str">
        <f t="shared" ca="1" si="119"/>
        <v/>
      </c>
      <c r="O428" t="str">
        <f t="shared" ca="1" si="120"/>
        <v/>
      </c>
      <c r="P428" t="str">
        <f t="shared" si="112"/>
        <v/>
      </c>
      <c r="Q428" t="str">
        <f t="shared" si="113"/>
        <v/>
      </c>
      <c r="R428" t="str">
        <f t="shared" si="114"/>
        <v/>
      </c>
      <c r="S428" t="str">
        <f t="shared" si="115"/>
        <v/>
      </c>
      <c r="U428" s="2" t="str">
        <f ca="1">IF(ISBLANK($T428),IF(S428="Irrigation","Irrigation",IF(R428="Irrigation","Irrigation",IF(Q428="Domestic","Domestic",IF(P428="Stockwatering","Stockwatering",IF(N428="IRRIGATION_AND_MUNICIPAL","Irrigation and Municipal",IF(O428="IRRIGATION_AND_DOMESTIC","Irrigation and Domestic Municipality",_xlfn.XLOOKUP(J428,Use_Code_Ranking!$B$4:$B$23,Use_Code_Ranking!$A$4:$A$23))))))),$T428)</f>
        <v>Irrigation</v>
      </c>
      <c r="W428" s="23" t="str">
        <f ca="1"/>
        <v>A021783A</v>
      </c>
      <c r="X428" s="4" t="str">
        <f t="shared" ca="1" si="121"/>
        <v>Irrigation</v>
      </c>
      <c r="Y428" t="str">
        <f t="shared" ca="1" si="116"/>
        <v>N</v>
      </c>
      <c r="Z428" s="2" t="str">
        <f t="shared" ca="1" si="117"/>
        <v>N</v>
      </c>
      <c r="AA428">
        <f t="shared" ca="1" si="122"/>
        <v>0</v>
      </c>
      <c r="AB428">
        <f t="shared" ca="1" si="122"/>
        <v>0</v>
      </c>
      <c r="AC428">
        <f t="shared" ca="1" si="122"/>
        <v>20</v>
      </c>
      <c r="AD428">
        <f t="shared" ca="1" si="118"/>
        <v>20</v>
      </c>
      <c r="AE428">
        <f t="shared" ca="1" si="118"/>
        <v>10</v>
      </c>
      <c r="AF428">
        <f t="shared" ca="1" si="118"/>
        <v>10</v>
      </c>
      <c r="AG428">
        <f t="shared" ca="1" si="125"/>
        <v>0</v>
      </c>
      <c r="AH428">
        <f t="shared" ca="1" si="123"/>
        <v>0</v>
      </c>
      <c r="AI428">
        <f t="shared" ca="1" si="123"/>
        <v>0</v>
      </c>
      <c r="AJ428">
        <f t="shared" ca="1" si="123"/>
        <v>20</v>
      </c>
      <c r="AK428">
        <f t="shared" ca="1" si="123"/>
        <v>20</v>
      </c>
      <c r="AL428">
        <f t="shared" ca="1" si="124"/>
        <v>0</v>
      </c>
      <c r="AM428" s="4" t="s">
        <v>103</v>
      </c>
      <c r="AZ428">
        <f ca="1">_xlfn.XLOOKUP($X428,Return_flow_table!$A$4:$A$25,Return_flow_table!B$4:B$25)</f>
        <v>0</v>
      </c>
      <c r="BA428">
        <f ca="1">_xlfn.XLOOKUP($X428,Return_flow_table!$A$4:$A$25,Return_flow_table!C$4:C$25)</f>
        <v>0</v>
      </c>
      <c r="BB428">
        <f ca="1">_xlfn.XLOOKUP($X428,Return_flow_table!$A$4:$A$25,Return_flow_table!D$4:D$25)</f>
        <v>20</v>
      </c>
      <c r="BC428">
        <f ca="1">_xlfn.XLOOKUP($X428,Return_flow_table!$A$4:$A$25,Return_flow_table!E$4:E$25)</f>
        <v>20</v>
      </c>
      <c r="BD428">
        <f ca="1">_xlfn.XLOOKUP($X428,Return_flow_table!$A$4:$A$25,Return_flow_table!F$4:F$25)</f>
        <v>10</v>
      </c>
      <c r="BE428">
        <f ca="1">_xlfn.XLOOKUP($X428,Return_flow_table!$A$4:$A$25,Return_flow_table!G$4:G$25)</f>
        <v>10</v>
      </c>
      <c r="BF428">
        <f ca="1">_xlfn.XLOOKUP($X428,Return_flow_table!$A$4:$A$25,Return_flow_table!H$4:H$25)</f>
        <v>0</v>
      </c>
      <c r="BG428">
        <f ca="1">_xlfn.XLOOKUP($X428,Return_flow_table!$A$4:$A$25,Return_flow_table!I$4:I$25)</f>
        <v>0</v>
      </c>
      <c r="BH428">
        <f ca="1">_xlfn.XLOOKUP($X428,Return_flow_table!$A$4:$A$25,Return_flow_table!J$4:J$25)</f>
        <v>0</v>
      </c>
      <c r="BI428">
        <f ca="1">_xlfn.XLOOKUP($X428,Return_flow_table!$A$4:$A$25,Return_flow_table!K$4:K$25)</f>
        <v>20</v>
      </c>
      <c r="BJ428">
        <f ca="1">_xlfn.XLOOKUP($X428,Return_flow_table!$A$4:$A$25,Return_flow_table!L$4:L$25)</f>
        <v>20</v>
      </c>
      <c r="BK428" s="2">
        <f ca="1">_xlfn.XLOOKUP($X428,Return_flow_table!$A$4:$A$25,Return_flow_table!M$4:M$25)</f>
        <v>0</v>
      </c>
    </row>
    <row r="429" spans="1:63" x14ac:dyDescent="0.3">
      <c r="A429" t="s">
        <v>650</v>
      </c>
      <c r="B429" t="s">
        <v>110</v>
      </c>
      <c r="C429" t="s">
        <v>99</v>
      </c>
      <c r="D429">
        <v>3</v>
      </c>
      <c r="E429" t="s">
        <v>100</v>
      </c>
      <c r="F429" t="s">
        <v>100</v>
      </c>
      <c r="G429" t="s">
        <v>651</v>
      </c>
      <c r="H429" s="41" t="s">
        <v>102</v>
      </c>
      <c r="I429">
        <f>_xlfn.XLOOKUP(B429,Use_Code_Ranking!$A$4:$A$23,Use_Code_Ranking!$B$4:$B$23,9999)</f>
        <v>3</v>
      </c>
      <c r="J429">
        <f t="shared" ca="1" si="108"/>
        <v>1</v>
      </c>
      <c r="K429">
        <f t="shared" ca="1" si="109"/>
        <v>1</v>
      </c>
      <c r="L429">
        <f t="shared" ca="1" si="110"/>
        <v>0</v>
      </c>
      <c r="M429">
        <f t="shared" ca="1" si="111"/>
        <v>0</v>
      </c>
      <c r="N429" t="str">
        <f t="shared" ca="1" si="119"/>
        <v/>
      </c>
      <c r="O429" t="str">
        <f t="shared" ca="1" si="120"/>
        <v/>
      </c>
      <c r="P429" t="str">
        <f t="shared" si="112"/>
        <v/>
      </c>
      <c r="Q429" t="str">
        <f t="shared" si="113"/>
        <v/>
      </c>
      <c r="R429" t="str">
        <f t="shared" si="114"/>
        <v/>
      </c>
      <c r="S429" t="str">
        <f t="shared" si="115"/>
        <v/>
      </c>
      <c r="U429" s="2" t="str">
        <f ca="1">IF(ISBLANK($T429),IF(S429="Irrigation","Irrigation",IF(R429="Irrigation","Irrigation",IF(Q429="Domestic","Domestic",IF(P429="Stockwatering","Stockwatering",IF(N429="IRRIGATION_AND_MUNICIPAL","Irrigation and Municipal",IF(O429="IRRIGATION_AND_DOMESTIC","Irrigation and Domestic Municipality",_xlfn.XLOOKUP(J429,Use_Code_Ranking!$B$4:$B$23,Use_Code_Ranking!$A$4:$A$23))))))),$T429)</f>
        <v>Irrigation</v>
      </c>
      <c r="W429" s="23" t="str">
        <f ca="1"/>
        <v>A021783B</v>
      </c>
      <c r="X429" s="4" t="str">
        <f t="shared" ca="1" si="121"/>
        <v>Irrigation</v>
      </c>
      <c r="Y429" t="str">
        <f t="shared" ca="1" si="116"/>
        <v>N</v>
      </c>
      <c r="Z429" s="2" t="str">
        <f t="shared" ca="1" si="117"/>
        <v>N</v>
      </c>
      <c r="AA429">
        <f t="shared" ca="1" si="122"/>
        <v>0</v>
      </c>
      <c r="AB429">
        <f t="shared" ca="1" si="122"/>
        <v>0</v>
      </c>
      <c r="AC429">
        <f t="shared" ca="1" si="122"/>
        <v>20</v>
      </c>
      <c r="AD429">
        <f t="shared" ca="1" si="118"/>
        <v>20</v>
      </c>
      <c r="AE429">
        <f t="shared" ca="1" si="118"/>
        <v>10</v>
      </c>
      <c r="AF429">
        <f t="shared" ca="1" si="118"/>
        <v>10</v>
      </c>
      <c r="AG429">
        <f t="shared" ca="1" si="125"/>
        <v>0</v>
      </c>
      <c r="AH429">
        <f t="shared" ca="1" si="123"/>
        <v>0</v>
      </c>
      <c r="AI429">
        <f t="shared" ca="1" si="123"/>
        <v>0</v>
      </c>
      <c r="AJ429">
        <f t="shared" ca="1" si="123"/>
        <v>20</v>
      </c>
      <c r="AK429">
        <f t="shared" ca="1" si="123"/>
        <v>20</v>
      </c>
      <c r="AL429">
        <f t="shared" ca="1" si="124"/>
        <v>0</v>
      </c>
      <c r="AM429" s="4" t="s">
        <v>103</v>
      </c>
      <c r="AZ429">
        <f ca="1">_xlfn.XLOOKUP($X429,Return_flow_table!$A$4:$A$25,Return_flow_table!B$4:B$25)</f>
        <v>0</v>
      </c>
      <c r="BA429">
        <f ca="1">_xlfn.XLOOKUP($X429,Return_flow_table!$A$4:$A$25,Return_flow_table!C$4:C$25)</f>
        <v>0</v>
      </c>
      <c r="BB429">
        <f ca="1">_xlfn.XLOOKUP($X429,Return_flow_table!$A$4:$A$25,Return_flow_table!D$4:D$25)</f>
        <v>20</v>
      </c>
      <c r="BC429">
        <f ca="1">_xlfn.XLOOKUP($X429,Return_flow_table!$A$4:$A$25,Return_flow_table!E$4:E$25)</f>
        <v>20</v>
      </c>
      <c r="BD429">
        <f ca="1">_xlfn.XLOOKUP($X429,Return_flow_table!$A$4:$A$25,Return_flow_table!F$4:F$25)</f>
        <v>10</v>
      </c>
      <c r="BE429">
        <f ca="1">_xlfn.XLOOKUP($X429,Return_flow_table!$A$4:$A$25,Return_flow_table!G$4:G$25)</f>
        <v>10</v>
      </c>
      <c r="BF429">
        <f ca="1">_xlfn.XLOOKUP($X429,Return_flow_table!$A$4:$A$25,Return_flow_table!H$4:H$25)</f>
        <v>0</v>
      </c>
      <c r="BG429">
        <f ca="1">_xlfn.XLOOKUP($X429,Return_flow_table!$A$4:$A$25,Return_flow_table!I$4:I$25)</f>
        <v>0</v>
      </c>
      <c r="BH429">
        <f ca="1">_xlfn.XLOOKUP($X429,Return_flow_table!$A$4:$A$25,Return_flow_table!J$4:J$25)</f>
        <v>0</v>
      </c>
      <c r="BI429">
        <f ca="1">_xlfn.XLOOKUP($X429,Return_flow_table!$A$4:$A$25,Return_flow_table!K$4:K$25)</f>
        <v>20</v>
      </c>
      <c r="BJ429">
        <f ca="1">_xlfn.XLOOKUP($X429,Return_flow_table!$A$4:$A$25,Return_flow_table!L$4:L$25)</f>
        <v>20</v>
      </c>
      <c r="BK429" s="2">
        <f ca="1">_xlfn.XLOOKUP($X429,Return_flow_table!$A$4:$A$25,Return_flow_table!M$4:M$25)</f>
        <v>0</v>
      </c>
    </row>
    <row r="430" spans="1:63" x14ac:dyDescent="0.3">
      <c r="A430" t="s">
        <v>652</v>
      </c>
      <c r="B430" t="s">
        <v>98</v>
      </c>
      <c r="C430" t="s">
        <v>99</v>
      </c>
      <c r="D430">
        <v>53</v>
      </c>
      <c r="E430" t="s">
        <v>100</v>
      </c>
      <c r="F430" t="s">
        <v>100</v>
      </c>
      <c r="G430" t="s">
        <v>653</v>
      </c>
      <c r="H430" s="41" t="s">
        <v>102</v>
      </c>
      <c r="I430">
        <f>_xlfn.XLOOKUP(B430,Use_Code_Ranking!$A$4:$A$23,Use_Code_Ranking!$B$4:$B$23,9999)</f>
        <v>1</v>
      </c>
      <c r="J430">
        <f t="shared" ca="1" si="108"/>
        <v>1</v>
      </c>
      <c r="K430">
        <f t="shared" ca="1" si="109"/>
        <v>1</v>
      </c>
      <c r="L430">
        <f t="shared" ca="1" si="110"/>
        <v>0</v>
      </c>
      <c r="M430">
        <f t="shared" ca="1" si="111"/>
        <v>0</v>
      </c>
      <c r="N430" t="str">
        <f t="shared" ca="1" si="119"/>
        <v/>
      </c>
      <c r="O430" t="str">
        <f t="shared" ca="1" si="120"/>
        <v/>
      </c>
      <c r="P430" t="str">
        <f t="shared" si="112"/>
        <v/>
      </c>
      <c r="Q430" t="str">
        <f t="shared" si="113"/>
        <v/>
      </c>
      <c r="R430" t="str">
        <f t="shared" si="114"/>
        <v/>
      </c>
      <c r="S430" t="str">
        <f t="shared" si="115"/>
        <v/>
      </c>
      <c r="U430" s="2" t="str">
        <f ca="1">IF(ISBLANK($T430),IF(S430="Irrigation","Irrigation",IF(R430="Irrigation","Irrigation",IF(Q430="Domestic","Domestic",IF(P430="Stockwatering","Stockwatering",IF(N430="IRRIGATION_AND_MUNICIPAL","Irrigation and Municipal",IF(O430="IRRIGATION_AND_DOMESTIC","Irrigation and Domestic Municipality",_xlfn.XLOOKUP(J430,Use_Code_Ranking!$B$4:$B$23,Use_Code_Ranking!$A$4:$A$23))))))),$T430)</f>
        <v>Irrigation</v>
      </c>
      <c r="W430" s="23" t="str">
        <f ca="1"/>
        <v>A021809</v>
      </c>
      <c r="X430" s="4" t="str">
        <f t="shared" ca="1" si="121"/>
        <v>Irrigation</v>
      </c>
      <c r="Y430" t="str">
        <f t="shared" ca="1" si="116"/>
        <v>N</v>
      </c>
      <c r="Z430" s="2" t="str">
        <f t="shared" ca="1" si="117"/>
        <v>N</v>
      </c>
      <c r="AA430">
        <f t="shared" ca="1" si="122"/>
        <v>0</v>
      </c>
      <c r="AB430">
        <f t="shared" ca="1" si="122"/>
        <v>0</v>
      </c>
      <c r="AC430">
        <f t="shared" ca="1" si="122"/>
        <v>20</v>
      </c>
      <c r="AD430">
        <f t="shared" ca="1" si="118"/>
        <v>20</v>
      </c>
      <c r="AE430">
        <f t="shared" ca="1" si="118"/>
        <v>10</v>
      </c>
      <c r="AF430">
        <f t="shared" ca="1" si="118"/>
        <v>10</v>
      </c>
      <c r="AG430">
        <f t="shared" ca="1" si="125"/>
        <v>0</v>
      </c>
      <c r="AH430">
        <f t="shared" ca="1" si="123"/>
        <v>0</v>
      </c>
      <c r="AI430">
        <f t="shared" ca="1" si="123"/>
        <v>0</v>
      </c>
      <c r="AJ430">
        <f t="shared" ca="1" si="123"/>
        <v>20</v>
      </c>
      <c r="AK430">
        <f t="shared" ca="1" si="123"/>
        <v>20</v>
      </c>
      <c r="AL430">
        <f t="shared" ca="1" si="124"/>
        <v>0</v>
      </c>
      <c r="AM430" s="4" t="s">
        <v>103</v>
      </c>
      <c r="AZ430">
        <f ca="1">_xlfn.XLOOKUP($X430,Return_flow_table!$A$4:$A$25,Return_flow_table!B$4:B$25)</f>
        <v>0</v>
      </c>
      <c r="BA430">
        <f ca="1">_xlfn.XLOOKUP($X430,Return_flow_table!$A$4:$A$25,Return_flow_table!C$4:C$25)</f>
        <v>0</v>
      </c>
      <c r="BB430">
        <f ca="1">_xlfn.XLOOKUP($X430,Return_flow_table!$A$4:$A$25,Return_flow_table!D$4:D$25)</f>
        <v>20</v>
      </c>
      <c r="BC430">
        <f ca="1">_xlfn.XLOOKUP($X430,Return_flow_table!$A$4:$A$25,Return_flow_table!E$4:E$25)</f>
        <v>20</v>
      </c>
      <c r="BD430">
        <f ca="1">_xlfn.XLOOKUP($X430,Return_flow_table!$A$4:$A$25,Return_flow_table!F$4:F$25)</f>
        <v>10</v>
      </c>
      <c r="BE430">
        <f ca="1">_xlfn.XLOOKUP($X430,Return_flow_table!$A$4:$A$25,Return_flow_table!G$4:G$25)</f>
        <v>10</v>
      </c>
      <c r="BF430">
        <f ca="1">_xlfn.XLOOKUP($X430,Return_flow_table!$A$4:$A$25,Return_flow_table!H$4:H$25)</f>
        <v>0</v>
      </c>
      <c r="BG430">
        <f ca="1">_xlfn.XLOOKUP($X430,Return_flow_table!$A$4:$A$25,Return_flow_table!I$4:I$25)</f>
        <v>0</v>
      </c>
      <c r="BH430">
        <f ca="1">_xlfn.XLOOKUP($X430,Return_flow_table!$A$4:$A$25,Return_flow_table!J$4:J$25)</f>
        <v>0</v>
      </c>
      <c r="BI430">
        <f ca="1">_xlfn.XLOOKUP($X430,Return_flow_table!$A$4:$A$25,Return_flow_table!K$4:K$25)</f>
        <v>20</v>
      </c>
      <c r="BJ430">
        <f ca="1">_xlfn.XLOOKUP($X430,Return_flow_table!$A$4:$A$25,Return_flow_table!L$4:L$25)</f>
        <v>20</v>
      </c>
      <c r="BK430" s="2">
        <f ca="1">_xlfn.XLOOKUP($X430,Return_flow_table!$A$4:$A$25,Return_flow_table!M$4:M$25)</f>
        <v>0</v>
      </c>
    </row>
    <row r="431" spans="1:63" x14ac:dyDescent="0.3">
      <c r="A431" t="s">
        <v>654</v>
      </c>
      <c r="B431" t="s">
        <v>181</v>
      </c>
      <c r="C431" t="s">
        <v>99</v>
      </c>
      <c r="D431">
        <v>13.5</v>
      </c>
      <c r="E431" t="s">
        <v>100</v>
      </c>
      <c r="F431" t="s">
        <v>100</v>
      </c>
      <c r="G431" t="s">
        <v>655</v>
      </c>
      <c r="H431" s="41" t="s">
        <v>124</v>
      </c>
      <c r="I431">
        <f>_xlfn.XLOOKUP(B431,Use_Code_Ranking!$A$4:$A$23,Use_Code_Ranking!$B$4:$B$23,9999)</f>
        <v>9</v>
      </c>
      <c r="J431">
        <f t="shared" ca="1" si="108"/>
        <v>5</v>
      </c>
      <c r="K431">
        <f t="shared" ca="1" si="109"/>
        <v>0</v>
      </c>
      <c r="L431">
        <f t="shared" ca="1" si="110"/>
        <v>0</v>
      </c>
      <c r="M431">
        <f t="shared" ca="1" si="111"/>
        <v>0</v>
      </c>
      <c r="N431" t="str">
        <f t="shared" ca="1" si="119"/>
        <v/>
      </c>
      <c r="O431" t="str">
        <f t="shared" ca="1" si="120"/>
        <v/>
      </c>
      <c r="P431" t="str">
        <f t="shared" si="112"/>
        <v/>
      </c>
      <c r="Q431" t="str">
        <f t="shared" si="113"/>
        <v/>
      </c>
      <c r="R431" t="str">
        <f t="shared" si="114"/>
        <v/>
      </c>
      <c r="S431" t="str">
        <f t="shared" si="115"/>
        <v/>
      </c>
      <c r="U431" s="2" t="str">
        <f ca="1">IF(ISBLANK($T431),IF(S431="Irrigation","Irrigation",IF(R431="Irrigation","Irrigation",IF(Q431="Domestic","Domestic",IF(P431="Stockwatering","Stockwatering",IF(N431="IRRIGATION_AND_MUNICIPAL","Irrigation and Municipal",IF(O431="IRRIGATION_AND_DOMESTIC","Irrigation and Domestic Municipality",_xlfn.XLOOKUP(J431,Use_Code_Ranking!$B$4:$B$23,Use_Code_Ranking!$A$4:$A$23))))))),$T431)</f>
        <v>Stockwatering</v>
      </c>
      <c r="W431" s="23" t="str">
        <f ca="1"/>
        <v>A021817</v>
      </c>
      <c r="X431" s="4" t="str">
        <f t="shared" ca="1" si="121"/>
        <v>Irrigation</v>
      </c>
      <c r="Y431" t="str">
        <f t="shared" ca="1" si="116"/>
        <v>N</v>
      </c>
      <c r="Z431" s="2" t="str">
        <f t="shared" ca="1" si="117"/>
        <v>N</v>
      </c>
      <c r="AA431">
        <f t="shared" ca="1" si="122"/>
        <v>0</v>
      </c>
      <c r="AB431">
        <f t="shared" ca="1" si="122"/>
        <v>0</v>
      </c>
      <c r="AC431">
        <f t="shared" ca="1" si="122"/>
        <v>20</v>
      </c>
      <c r="AD431">
        <f t="shared" ca="1" si="118"/>
        <v>20</v>
      </c>
      <c r="AE431">
        <f t="shared" ca="1" si="118"/>
        <v>10</v>
      </c>
      <c r="AF431">
        <f t="shared" ca="1" si="118"/>
        <v>10</v>
      </c>
      <c r="AG431">
        <f t="shared" ca="1" si="125"/>
        <v>0</v>
      </c>
      <c r="AH431">
        <f t="shared" ca="1" si="123"/>
        <v>0</v>
      </c>
      <c r="AI431">
        <f t="shared" ca="1" si="123"/>
        <v>0</v>
      </c>
      <c r="AJ431">
        <f t="shared" ca="1" si="123"/>
        <v>20</v>
      </c>
      <c r="AK431">
        <f t="shared" ca="1" si="123"/>
        <v>20</v>
      </c>
      <c r="AL431">
        <f t="shared" ca="1" si="124"/>
        <v>0</v>
      </c>
      <c r="AM431" s="4" t="s">
        <v>103</v>
      </c>
      <c r="AZ431">
        <f ca="1">_xlfn.XLOOKUP($X431,Return_flow_table!$A$4:$A$25,Return_flow_table!B$4:B$25)</f>
        <v>0</v>
      </c>
      <c r="BA431">
        <f ca="1">_xlfn.XLOOKUP($X431,Return_flow_table!$A$4:$A$25,Return_flow_table!C$4:C$25)</f>
        <v>0</v>
      </c>
      <c r="BB431">
        <f ca="1">_xlfn.XLOOKUP($X431,Return_flow_table!$A$4:$A$25,Return_flow_table!D$4:D$25)</f>
        <v>20</v>
      </c>
      <c r="BC431">
        <f ca="1">_xlfn.XLOOKUP($X431,Return_flow_table!$A$4:$A$25,Return_flow_table!E$4:E$25)</f>
        <v>20</v>
      </c>
      <c r="BD431">
        <f ca="1">_xlfn.XLOOKUP($X431,Return_flow_table!$A$4:$A$25,Return_flow_table!F$4:F$25)</f>
        <v>10</v>
      </c>
      <c r="BE431">
        <f ca="1">_xlfn.XLOOKUP($X431,Return_flow_table!$A$4:$A$25,Return_flow_table!G$4:G$25)</f>
        <v>10</v>
      </c>
      <c r="BF431">
        <f ca="1">_xlfn.XLOOKUP($X431,Return_flow_table!$A$4:$A$25,Return_flow_table!H$4:H$25)</f>
        <v>0</v>
      </c>
      <c r="BG431">
        <f ca="1">_xlfn.XLOOKUP($X431,Return_flow_table!$A$4:$A$25,Return_flow_table!I$4:I$25)</f>
        <v>0</v>
      </c>
      <c r="BH431">
        <f ca="1">_xlfn.XLOOKUP($X431,Return_flow_table!$A$4:$A$25,Return_flow_table!J$4:J$25)</f>
        <v>0</v>
      </c>
      <c r="BI431">
        <f ca="1">_xlfn.XLOOKUP($X431,Return_flow_table!$A$4:$A$25,Return_flow_table!K$4:K$25)</f>
        <v>20</v>
      </c>
      <c r="BJ431">
        <f ca="1">_xlfn.XLOOKUP($X431,Return_flow_table!$A$4:$A$25,Return_flow_table!L$4:L$25)</f>
        <v>20</v>
      </c>
      <c r="BK431" s="2">
        <f ca="1">_xlfn.XLOOKUP($X431,Return_flow_table!$A$4:$A$25,Return_flow_table!M$4:M$25)</f>
        <v>0</v>
      </c>
    </row>
    <row r="432" spans="1:63" x14ac:dyDescent="0.3">
      <c r="A432" t="s">
        <v>654</v>
      </c>
      <c r="B432" t="s">
        <v>154</v>
      </c>
      <c r="C432" t="s">
        <v>99</v>
      </c>
      <c r="D432">
        <v>13.5</v>
      </c>
      <c r="E432" t="s">
        <v>100</v>
      </c>
      <c r="F432" t="s">
        <v>100</v>
      </c>
      <c r="G432" t="s">
        <v>655</v>
      </c>
      <c r="H432" s="41" t="s">
        <v>124</v>
      </c>
      <c r="I432">
        <f>_xlfn.XLOOKUP(B432,Use_Code_Ranking!$A$4:$A$23,Use_Code_Ranking!$B$4:$B$23,9999)</f>
        <v>5</v>
      </c>
      <c r="J432">
        <f t="shared" ca="1" si="108"/>
        <v>5</v>
      </c>
      <c r="K432">
        <f t="shared" ca="1" si="109"/>
        <v>0</v>
      </c>
      <c r="L432">
        <f t="shared" ca="1" si="110"/>
        <v>0</v>
      </c>
      <c r="M432">
        <f t="shared" ca="1" si="111"/>
        <v>0</v>
      </c>
      <c r="N432" t="str">
        <f t="shared" ca="1" si="119"/>
        <v/>
      </c>
      <c r="O432" t="str">
        <f t="shared" ca="1" si="120"/>
        <v/>
      </c>
      <c r="P432" t="str">
        <f t="shared" si="112"/>
        <v/>
      </c>
      <c r="Q432" t="str">
        <f t="shared" si="113"/>
        <v/>
      </c>
      <c r="R432" t="str">
        <f t="shared" si="114"/>
        <v/>
      </c>
      <c r="S432" t="str">
        <f t="shared" si="115"/>
        <v/>
      </c>
      <c r="U432" s="2" t="str">
        <f ca="1">IF(ISBLANK($T432),IF(S432="Irrigation","Irrigation",IF(R432="Irrigation","Irrigation",IF(Q432="Domestic","Domestic",IF(P432="Stockwatering","Stockwatering",IF(N432="IRRIGATION_AND_MUNICIPAL","Irrigation and Municipal",IF(O432="IRRIGATION_AND_DOMESTIC","Irrigation and Domestic Municipality",_xlfn.XLOOKUP(J432,Use_Code_Ranking!$B$4:$B$23,Use_Code_Ranking!$A$4:$A$23))))))),$T432)</f>
        <v>Stockwatering</v>
      </c>
      <c r="W432" s="23" t="str">
        <f ca="1"/>
        <v>A021838</v>
      </c>
      <c r="X432" s="4" t="str">
        <f t="shared" ca="1" si="121"/>
        <v>Irrigation</v>
      </c>
      <c r="Y432" t="str">
        <f t="shared" ca="1" si="116"/>
        <v>N</v>
      </c>
      <c r="Z432" s="2" t="str">
        <f t="shared" ca="1" si="117"/>
        <v>N</v>
      </c>
      <c r="AA432">
        <f t="shared" ca="1" si="122"/>
        <v>0</v>
      </c>
      <c r="AB432">
        <f t="shared" ca="1" si="122"/>
        <v>0</v>
      </c>
      <c r="AC432">
        <f t="shared" ca="1" si="122"/>
        <v>20</v>
      </c>
      <c r="AD432">
        <f t="shared" ca="1" si="118"/>
        <v>20</v>
      </c>
      <c r="AE432">
        <f t="shared" ca="1" si="118"/>
        <v>10</v>
      </c>
      <c r="AF432">
        <f t="shared" ca="1" si="118"/>
        <v>10</v>
      </c>
      <c r="AG432">
        <f t="shared" ca="1" si="125"/>
        <v>0</v>
      </c>
      <c r="AH432">
        <f t="shared" ca="1" si="123"/>
        <v>0</v>
      </c>
      <c r="AI432">
        <f t="shared" ca="1" si="123"/>
        <v>0</v>
      </c>
      <c r="AJ432">
        <f t="shared" ca="1" si="123"/>
        <v>20</v>
      </c>
      <c r="AK432">
        <f t="shared" ca="1" si="123"/>
        <v>20</v>
      </c>
      <c r="AL432">
        <f t="shared" ca="1" si="124"/>
        <v>0</v>
      </c>
      <c r="AM432" s="4" t="s">
        <v>103</v>
      </c>
      <c r="AZ432">
        <f ca="1">_xlfn.XLOOKUP($X432,Return_flow_table!$A$4:$A$25,Return_flow_table!B$4:B$25)</f>
        <v>0</v>
      </c>
      <c r="BA432">
        <f ca="1">_xlfn.XLOOKUP($X432,Return_flow_table!$A$4:$A$25,Return_flow_table!C$4:C$25)</f>
        <v>0</v>
      </c>
      <c r="BB432">
        <f ca="1">_xlfn.XLOOKUP($X432,Return_flow_table!$A$4:$A$25,Return_flow_table!D$4:D$25)</f>
        <v>20</v>
      </c>
      <c r="BC432">
        <f ca="1">_xlfn.XLOOKUP($X432,Return_flow_table!$A$4:$A$25,Return_flow_table!E$4:E$25)</f>
        <v>20</v>
      </c>
      <c r="BD432">
        <f ca="1">_xlfn.XLOOKUP($X432,Return_flow_table!$A$4:$A$25,Return_flow_table!F$4:F$25)</f>
        <v>10</v>
      </c>
      <c r="BE432">
        <f ca="1">_xlfn.XLOOKUP($X432,Return_flow_table!$A$4:$A$25,Return_flow_table!G$4:G$25)</f>
        <v>10</v>
      </c>
      <c r="BF432">
        <f ca="1">_xlfn.XLOOKUP($X432,Return_flow_table!$A$4:$A$25,Return_flow_table!H$4:H$25)</f>
        <v>0</v>
      </c>
      <c r="BG432">
        <f ca="1">_xlfn.XLOOKUP($X432,Return_flow_table!$A$4:$A$25,Return_flow_table!I$4:I$25)</f>
        <v>0</v>
      </c>
      <c r="BH432">
        <f ca="1">_xlfn.XLOOKUP($X432,Return_flow_table!$A$4:$A$25,Return_flow_table!J$4:J$25)</f>
        <v>0</v>
      </c>
      <c r="BI432">
        <f ca="1">_xlfn.XLOOKUP($X432,Return_flow_table!$A$4:$A$25,Return_flow_table!K$4:K$25)</f>
        <v>20</v>
      </c>
      <c r="BJ432">
        <f ca="1">_xlfn.XLOOKUP($X432,Return_flow_table!$A$4:$A$25,Return_flow_table!L$4:L$25)</f>
        <v>20</v>
      </c>
      <c r="BK432" s="2">
        <f ca="1">_xlfn.XLOOKUP($X432,Return_flow_table!$A$4:$A$25,Return_flow_table!M$4:M$25)</f>
        <v>0</v>
      </c>
    </row>
    <row r="433" spans="1:63" x14ac:dyDescent="0.3">
      <c r="A433" t="s">
        <v>654</v>
      </c>
      <c r="B433" t="s">
        <v>163</v>
      </c>
      <c r="C433" t="s">
        <v>99</v>
      </c>
      <c r="D433">
        <v>13.5</v>
      </c>
      <c r="E433" t="s">
        <v>100</v>
      </c>
      <c r="F433" t="s">
        <v>100</v>
      </c>
      <c r="G433" t="s">
        <v>655</v>
      </c>
      <c r="H433" s="41" t="s">
        <v>124</v>
      </c>
      <c r="I433">
        <f>_xlfn.XLOOKUP(B433,Use_Code_Ranking!$A$4:$A$23,Use_Code_Ranking!$B$4:$B$23,9999)</f>
        <v>14</v>
      </c>
      <c r="J433">
        <f t="shared" ca="1" si="108"/>
        <v>5</v>
      </c>
      <c r="K433">
        <f t="shared" ca="1" si="109"/>
        <v>0</v>
      </c>
      <c r="L433">
        <f t="shared" ca="1" si="110"/>
        <v>0</v>
      </c>
      <c r="M433">
        <f t="shared" ca="1" si="111"/>
        <v>0</v>
      </c>
      <c r="N433" t="str">
        <f t="shared" ca="1" si="119"/>
        <v/>
      </c>
      <c r="O433" t="str">
        <f t="shared" ca="1" si="120"/>
        <v/>
      </c>
      <c r="P433" t="str">
        <f t="shared" si="112"/>
        <v/>
      </c>
      <c r="Q433" t="str">
        <f t="shared" si="113"/>
        <v/>
      </c>
      <c r="R433" t="str">
        <f t="shared" si="114"/>
        <v/>
      </c>
      <c r="S433" t="str">
        <f t="shared" si="115"/>
        <v/>
      </c>
      <c r="U433" s="2" t="str">
        <f ca="1">IF(ISBLANK($T433),IF(S433="Irrigation","Irrigation",IF(R433="Irrigation","Irrigation",IF(Q433="Domestic","Domestic",IF(P433="Stockwatering","Stockwatering",IF(N433="IRRIGATION_AND_MUNICIPAL","Irrigation and Municipal",IF(O433="IRRIGATION_AND_DOMESTIC","Irrigation and Domestic Municipality",_xlfn.XLOOKUP(J433,Use_Code_Ranking!$B$4:$B$23,Use_Code_Ranking!$A$4:$A$23))))))),$T433)</f>
        <v>Stockwatering</v>
      </c>
      <c r="W433" s="23" t="str">
        <f ca="1"/>
        <v>A021870</v>
      </c>
      <c r="X433" s="4" t="str">
        <f t="shared" ca="1" si="121"/>
        <v>Irrigation</v>
      </c>
      <c r="Y433" t="str">
        <f t="shared" ca="1" si="116"/>
        <v>N</v>
      </c>
      <c r="Z433" s="2" t="str">
        <f t="shared" ca="1" si="117"/>
        <v>N</v>
      </c>
      <c r="AA433">
        <f t="shared" ca="1" si="122"/>
        <v>0</v>
      </c>
      <c r="AB433">
        <f t="shared" ca="1" si="122"/>
        <v>0</v>
      </c>
      <c r="AC433">
        <f t="shared" ca="1" si="122"/>
        <v>20</v>
      </c>
      <c r="AD433">
        <f t="shared" ca="1" si="118"/>
        <v>20</v>
      </c>
      <c r="AE433">
        <f t="shared" ca="1" si="118"/>
        <v>10</v>
      </c>
      <c r="AF433">
        <f t="shared" ca="1" si="118"/>
        <v>10</v>
      </c>
      <c r="AG433">
        <f t="shared" ca="1" si="125"/>
        <v>0</v>
      </c>
      <c r="AH433">
        <f t="shared" ca="1" si="123"/>
        <v>0</v>
      </c>
      <c r="AI433">
        <f t="shared" ca="1" si="123"/>
        <v>0</v>
      </c>
      <c r="AJ433">
        <f t="shared" ca="1" si="123"/>
        <v>20</v>
      </c>
      <c r="AK433">
        <f t="shared" ca="1" si="123"/>
        <v>20</v>
      </c>
      <c r="AL433">
        <f t="shared" ca="1" si="124"/>
        <v>0</v>
      </c>
      <c r="AM433" s="4" t="s">
        <v>103</v>
      </c>
      <c r="AZ433">
        <f ca="1">_xlfn.XLOOKUP($X433,Return_flow_table!$A$4:$A$25,Return_flow_table!B$4:B$25)</f>
        <v>0</v>
      </c>
      <c r="BA433">
        <f ca="1">_xlfn.XLOOKUP($X433,Return_flow_table!$A$4:$A$25,Return_flow_table!C$4:C$25)</f>
        <v>0</v>
      </c>
      <c r="BB433">
        <f ca="1">_xlfn.XLOOKUP($X433,Return_flow_table!$A$4:$A$25,Return_flow_table!D$4:D$25)</f>
        <v>20</v>
      </c>
      <c r="BC433">
        <f ca="1">_xlfn.XLOOKUP($X433,Return_flow_table!$A$4:$A$25,Return_flow_table!E$4:E$25)</f>
        <v>20</v>
      </c>
      <c r="BD433">
        <f ca="1">_xlfn.XLOOKUP($X433,Return_flow_table!$A$4:$A$25,Return_flow_table!F$4:F$25)</f>
        <v>10</v>
      </c>
      <c r="BE433">
        <f ca="1">_xlfn.XLOOKUP($X433,Return_flow_table!$A$4:$A$25,Return_flow_table!G$4:G$25)</f>
        <v>10</v>
      </c>
      <c r="BF433">
        <f ca="1">_xlfn.XLOOKUP($X433,Return_flow_table!$A$4:$A$25,Return_flow_table!H$4:H$25)</f>
        <v>0</v>
      </c>
      <c r="BG433">
        <f ca="1">_xlfn.XLOOKUP($X433,Return_flow_table!$A$4:$A$25,Return_flow_table!I$4:I$25)</f>
        <v>0</v>
      </c>
      <c r="BH433">
        <f ca="1">_xlfn.XLOOKUP($X433,Return_flow_table!$A$4:$A$25,Return_flow_table!J$4:J$25)</f>
        <v>0</v>
      </c>
      <c r="BI433">
        <f ca="1">_xlfn.XLOOKUP($X433,Return_flow_table!$A$4:$A$25,Return_flow_table!K$4:K$25)</f>
        <v>20</v>
      </c>
      <c r="BJ433">
        <f ca="1">_xlfn.XLOOKUP($X433,Return_flow_table!$A$4:$A$25,Return_flow_table!L$4:L$25)</f>
        <v>20</v>
      </c>
      <c r="BK433" s="2">
        <f ca="1">_xlfn.XLOOKUP($X433,Return_flow_table!$A$4:$A$25,Return_flow_table!M$4:M$25)</f>
        <v>0</v>
      </c>
    </row>
    <row r="434" spans="1:63" x14ac:dyDescent="0.3">
      <c r="A434" t="s">
        <v>656</v>
      </c>
      <c r="B434" t="s">
        <v>98</v>
      </c>
      <c r="C434" t="s">
        <v>99</v>
      </c>
      <c r="D434">
        <v>270</v>
      </c>
      <c r="E434" t="s">
        <v>100</v>
      </c>
      <c r="F434" t="s">
        <v>100</v>
      </c>
      <c r="G434" t="s">
        <v>657</v>
      </c>
      <c r="H434" s="41" t="s">
        <v>118</v>
      </c>
      <c r="I434">
        <f>_xlfn.XLOOKUP(B434,Use_Code_Ranking!$A$4:$A$23,Use_Code_Ranking!$B$4:$B$23,9999)</f>
        <v>1</v>
      </c>
      <c r="J434">
        <f t="shared" ca="1" si="108"/>
        <v>1</v>
      </c>
      <c r="K434">
        <f t="shared" ca="1" si="109"/>
        <v>1</v>
      </c>
      <c r="L434">
        <f t="shared" ca="1" si="110"/>
        <v>0</v>
      </c>
      <c r="M434">
        <f t="shared" ca="1" si="111"/>
        <v>0</v>
      </c>
      <c r="N434" t="str">
        <f t="shared" ca="1" si="119"/>
        <v/>
      </c>
      <c r="O434" t="str">
        <f t="shared" ca="1" si="120"/>
        <v/>
      </c>
      <c r="P434" t="str">
        <f t="shared" si="112"/>
        <v/>
      </c>
      <c r="Q434" t="str">
        <f t="shared" si="113"/>
        <v/>
      </c>
      <c r="R434" t="str">
        <f t="shared" si="114"/>
        <v/>
      </c>
      <c r="S434" t="str">
        <f t="shared" si="115"/>
        <v/>
      </c>
      <c r="U434" s="2" t="str">
        <f ca="1">IF(ISBLANK($T434),IF(S434="Irrigation","Irrigation",IF(R434="Irrigation","Irrigation",IF(Q434="Domestic","Domestic",IF(P434="Stockwatering","Stockwatering",IF(N434="IRRIGATION_AND_MUNICIPAL","Irrigation and Municipal",IF(O434="IRRIGATION_AND_DOMESTIC","Irrigation and Domestic Municipality",_xlfn.XLOOKUP(J434,Use_Code_Ranking!$B$4:$B$23,Use_Code_Ranking!$A$4:$A$23))))))),$T434)</f>
        <v>Irrigation</v>
      </c>
      <c r="W434" s="23" t="str">
        <f ca="1"/>
        <v>A021886</v>
      </c>
      <c r="X434" s="4" t="str">
        <f t="shared" ca="1" si="121"/>
        <v>Recreational</v>
      </c>
      <c r="Y434" t="str">
        <f t="shared" ca="1" si="116"/>
        <v>Y</v>
      </c>
      <c r="Z434" s="2" t="str">
        <f t="shared" ca="1" si="117"/>
        <v>N</v>
      </c>
      <c r="AA434">
        <f t="shared" ca="1" si="122"/>
        <v>100</v>
      </c>
      <c r="AB434">
        <f t="shared" ca="1" si="122"/>
        <v>100</v>
      </c>
      <c r="AC434">
        <f t="shared" ca="1" si="122"/>
        <v>100</v>
      </c>
      <c r="AD434">
        <f t="shared" ca="1" si="118"/>
        <v>100</v>
      </c>
      <c r="AE434">
        <f t="shared" ca="1" si="118"/>
        <v>100</v>
      </c>
      <c r="AF434">
        <f t="shared" ca="1" si="118"/>
        <v>100</v>
      </c>
      <c r="AG434">
        <f t="shared" ca="1" si="125"/>
        <v>100</v>
      </c>
      <c r="AH434">
        <f t="shared" ca="1" si="123"/>
        <v>100</v>
      </c>
      <c r="AI434">
        <f t="shared" ca="1" si="123"/>
        <v>100</v>
      </c>
      <c r="AJ434">
        <f t="shared" ca="1" si="123"/>
        <v>100</v>
      </c>
      <c r="AK434">
        <f t="shared" ca="1" si="123"/>
        <v>100</v>
      </c>
      <c r="AL434">
        <f t="shared" ca="1" si="124"/>
        <v>100</v>
      </c>
      <c r="AM434" s="4" t="s">
        <v>103</v>
      </c>
      <c r="AZ434">
        <f ca="1">_xlfn.XLOOKUP($X434,Return_flow_table!$A$4:$A$25,Return_flow_table!B$4:B$25)</f>
        <v>100</v>
      </c>
      <c r="BA434">
        <f ca="1">_xlfn.XLOOKUP($X434,Return_flow_table!$A$4:$A$25,Return_flow_table!C$4:C$25)</f>
        <v>100</v>
      </c>
      <c r="BB434">
        <f ca="1">_xlfn.XLOOKUP($X434,Return_flow_table!$A$4:$A$25,Return_flow_table!D$4:D$25)</f>
        <v>100</v>
      </c>
      <c r="BC434">
        <f ca="1">_xlfn.XLOOKUP($X434,Return_flow_table!$A$4:$A$25,Return_flow_table!E$4:E$25)</f>
        <v>100</v>
      </c>
      <c r="BD434">
        <f ca="1">_xlfn.XLOOKUP($X434,Return_flow_table!$A$4:$A$25,Return_flow_table!F$4:F$25)</f>
        <v>100</v>
      </c>
      <c r="BE434">
        <f ca="1">_xlfn.XLOOKUP($X434,Return_flow_table!$A$4:$A$25,Return_flow_table!G$4:G$25)</f>
        <v>100</v>
      </c>
      <c r="BF434">
        <f ca="1">_xlfn.XLOOKUP($X434,Return_flow_table!$A$4:$A$25,Return_flow_table!H$4:H$25)</f>
        <v>100</v>
      </c>
      <c r="BG434">
        <f ca="1">_xlfn.XLOOKUP($X434,Return_flow_table!$A$4:$A$25,Return_flow_table!I$4:I$25)</f>
        <v>100</v>
      </c>
      <c r="BH434">
        <f ca="1">_xlfn.XLOOKUP($X434,Return_flow_table!$A$4:$A$25,Return_flow_table!J$4:J$25)</f>
        <v>100</v>
      </c>
      <c r="BI434">
        <f ca="1">_xlfn.XLOOKUP($X434,Return_flow_table!$A$4:$A$25,Return_flow_table!K$4:K$25)</f>
        <v>100</v>
      </c>
      <c r="BJ434">
        <f ca="1">_xlfn.XLOOKUP($X434,Return_flow_table!$A$4:$A$25,Return_flow_table!L$4:L$25)</f>
        <v>100</v>
      </c>
      <c r="BK434" s="2">
        <f ca="1">_xlfn.XLOOKUP($X434,Return_flow_table!$A$4:$A$25,Return_flow_table!M$4:M$25)</f>
        <v>100</v>
      </c>
    </row>
    <row r="435" spans="1:63" x14ac:dyDescent="0.3">
      <c r="A435" t="s">
        <v>658</v>
      </c>
      <c r="B435" t="s">
        <v>98</v>
      </c>
      <c r="C435" t="s">
        <v>99</v>
      </c>
      <c r="D435">
        <v>66.7</v>
      </c>
      <c r="E435" t="s">
        <v>100</v>
      </c>
      <c r="F435" t="s">
        <v>100</v>
      </c>
      <c r="G435" t="s">
        <v>659</v>
      </c>
      <c r="H435" s="41" t="s">
        <v>102</v>
      </c>
      <c r="I435">
        <f>_xlfn.XLOOKUP(B435,Use_Code_Ranking!$A$4:$A$23,Use_Code_Ranking!$B$4:$B$23,9999)</f>
        <v>1</v>
      </c>
      <c r="J435">
        <f t="shared" ca="1" si="108"/>
        <v>1</v>
      </c>
      <c r="K435">
        <f t="shared" ca="1" si="109"/>
        <v>1</v>
      </c>
      <c r="L435">
        <f t="shared" ca="1" si="110"/>
        <v>0</v>
      </c>
      <c r="M435">
        <f t="shared" ca="1" si="111"/>
        <v>0</v>
      </c>
      <c r="N435" t="str">
        <f t="shared" ca="1" si="119"/>
        <v/>
      </c>
      <c r="O435" t="str">
        <f t="shared" ca="1" si="120"/>
        <v/>
      </c>
      <c r="P435" t="str">
        <f t="shared" si="112"/>
        <v/>
      </c>
      <c r="Q435" t="str">
        <f t="shared" si="113"/>
        <v/>
      </c>
      <c r="R435" t="str">
        <f t="shared" si="114"/>
        <v/>
      </c>
      <c r="S435" t="str">
        <f t="shared" si="115"/>
        <v/>
      </c>
      <c r="U435" s="2" t="str">
        <f ca="1">IF(ISBLANK($T435),IF(S435="Irrigation","Irrigation",IF(R435="Irrigation","Irrigation",IF(Q435="Domestic","Domestic",IF(P435="Stockwatering","Stockwatering",IF(N435="IRRIGATION_AND_MUNICIPAL","Irrigation and Municipal",IF(O435="IRRIGATION_AND_DOMESTIC","Irrigation and Domestic Municipality",_xlfn.XLOOKUP(J435,Use_Code_Ranking!$B$4:$B$23,Use_Code_Ranking!$A$4:$A$23))))))),$T435)</f>
        <v>Irrigation</v>
      </c>
      <c r="W435" s="23" t="str">
        <f ca="1"/>
        <v>A021889</v>
      </c>
      <c r="X435" s="4" t="str">
        <f t="shared" ca="1" si="121"/>
        <v>Irrigation</v>
      </c>
      <c r="Y435" t="str">
        <f t="shared" ca="1" si="116"/>
        <v>N</v>
      </c>
      <c r="Z435" s="2" t="str">
        <f t="shared" ca="1" si="117"/>
        <v>N</v>
      </c>
      <c r="AA435">
        <f t="shared" ca="1" si="122"/>
        <v>0</v>
      </c>
      <c r="AB435">
        <f t="shared" ca="1" si="122"/>
        <v>0</v>
      </c>
      <c r="AC435">
        <f t="shared" ca="1" si="122"/>
        <v>20</v>
      </c>
      <c r="AD435">
        <f t="shared" ca="1" si="118"/>
        <v>20</v>
      </c>
      <c r="AE435">
        <f t="shared" ca="1" si="118"/>
        <v>10</v>
      </c>
      <c r="AF435">
        <f t="shared" ca="1" si="118"/>
        <v>10</v>
      </c>
      <c r="AG435">
        <f t="shared" ca="1" si="125"/>
        <v>0</v>
      </c>
      <c r="AH435">
        <f t="shared" ca="1" si="123"/>
        <v>0</v>
      </c>
      <c r="AI435">
        <f t="shared" ca="1" si="123"/>
        <v>0</v>
      </c>
      <c r="AJ435">
        <f t="shared" ca="1" si="123"/>
        <v>20</v>
      </c>
      <c r="AK435">
        <f t="shared" ca="1" si="123"/>
        <v>20</v>
      </c>
      <c r="AL435">
        <f t="shared" ca="1" si="124"/>
        <v>0</v>
      </c>
      <c r="AM435" s="4" t="s">
        <v>103</v>
      </c>
      <c r="AZ435">
        <f ca="1">_xlfn.XLOOKUP($X435,Return_flow_table!$A$4:$A$25,Return_flow_table!B$4:B$25)</f>
        <v>0</v>
      </c>
      <c r="BA435">
        <f ca="1">_xlfn.XLOOKUP($X435,Return_flow_table!$A$4:$A$25,Return_flow_table!C$4:C$25)</f>
        <v>0</v>
      </c>
      <c r="BB435">
        <f ca="1">_xlfn.XLOOKUP($X435,Return_flow_table!$A$4:$A$25,Return_flow_table!D$4:D$25)</f>
        <v>20</v>
      </c>
      <c r="BC435">
        <f ca="1">_xlfn.XLOOKUP($X435,Return_flow_table!$A$4:$A$25,Return_flow_table!E$4:E$25)</f>
        <v>20</v>
      </c>
      <c r="BD435">
        <f ca="1">_xlfn.XLOOKUP($X435,Return_flow_table!$A$4:$A$25,Return_flow_table!F$4:F$25)</f>
        <v>10</v>
      </c>
      <c r="BE435">
        <f ca="1">_xlfn.XLOOKUP($X435,Return_flow_table!$A$4:$A$25,Return_flow_table!G$4:G$25)</f>
        <v>10</v>
      </c>
      <c r="BF435">
        <f ca="1">_xlfn.XLOOKUP($X435,Return_flow_table!$A$4:$A$25,Return_flow_table!H$4:H$25)</f>
        <v>0</v>
      </c>
      <c r="BG435">
        <f ca="1">_xlfn.XLOOKUP($X435,Return_flow_table!$A$4:$A$25,Return_flow_table!I$4:I$25)</f>
        <v>0</v>
      </c>
      <c r="BH435">
        <f ca="1">_xlfn.XLOOKUP($X435,Return_flow_table!$A$4:$A$25,Return_flow_table!J$4:J$25)</f>
        <v>0</v>
      </c>
      <c r="BI435">
        <f ca="1">_xlfn.XLOOKUP($X435,Return_flow_table!$A$4:$A$25,Return_flow_table!K$4:K$25)</f>
        <v>20</v>
      </c>
      <c r="BJ435">
        <f ca="1">_xlfn.XLOOKUP($X435,Return_flow_table!$A$4:$A$25,Return_flow_table!L$4:L$25)</f>
        <v>20</v>
      </c>
      <c r="BK435" s="2">
        <f ca="1">_xlfn.XLOOKUP($X435,Return_flow_table!$A$4:$A$25,Return_flow_table!M$4:M$25)</f>
        <v>0</v>
      </c>
    </row>
    <row r="436" spans="1:63" x14ac:dyDescent="0.3">
      <c r="A436" t="s">
        <v>660</v>
      </c>
      <c r="B436" t="s">
        <v>98</v>
      </c>
      <c r="C436" t="s">
        <v>99</v>
      </c>
      <c r="D436">
        <v>288</v>
      </c>
      <c r="E436" t="s">
        <v>100</v>
      </c>
      <c r="F436" t="s">
        <v>100</v>
      </c>
      <c r="G436" t="s">
        <v>661</v>
      </c>
      <c r="H436" s="41" t="s">
        <v>124</v>
      </c>
      <c r="I436">
        <f>_xlfn.XLOOKUP(B436,Use_Code_Ranking!$A$4:$A$23,Use_Code_Ranking!$B$4:$B$23,9999)</f>
        <v>1</v>
      </c>
      <c r="J436">
        <f t="shared" ca="1" si="108"/>
        <v>1</v>
      </c>
      <c r="K436">
        <f t="shared" ca="1" si="109"/>
        <v>1</v>
      </c>
      <c r="L436">
        <f t="shared" ca="1" si="110"/>
        <v>0</v>
      </c>
      <c r="M436">
        <f t="shared" ca="1" si="111"/>
        <v>0</v>
      </c>
      <c r="N436" t="str">
        <f t="shared" ca="1" si="119"/>
        <v/>
      </c>
      <c r="O436" t="str">
        <f t="shared" ca="1" si="120"/>
        <v/>
      </c>
      <c r="P436" t="str">
        <f t="shared" si="112"/>
        <v/>
      </c>
      <c r="Q436" t="str">
        <f t="shared" si="113"/>
        <v/>
      </c>
      <c r="R436" t="str">
        <f t="shared" si="114"/>
        <v/>
      </c>
      <c r="S436" t="str">
        <f t="shared" si="115"/>
        <v/>
      </c>
      <c r="U436" s="2" t="str">
        <f ca="1">IF(ISBLANK($T436),IF(S436="Irrigation","Irrigation",IF(R436="Irrigation","Irrigation",IF(Q436="Domestic","Domestic",IF(P436="Stockwatering","Stockwatering",IF(N436="IRRIGATION_AND_MUNICIPAL","Irrigation and Municipal",IF(O436="IRRIGATION_AND_DOMESTIC","Irrigation and Domestic Municipality",_xlfn.XLOOKUP(J436,Use_Code_Ranking!$B$4:$B$23,Use_Code_Ranking!$A$4:$A$23))))))),$T436)</f>
        <v>Irrigation</v>
      </c>
      <c r="W436" s="23" t="str">
        <f ca="1"/>
        <v>A021919</v>
      </c>
      <c r="X436" s="4" t="str">
        <f t="shared" ca="1" si="121"/>
        <v>Recreational</v>
      </c>
      <c r="Y436" t="str">
        <f t="shared" ca="1" si="116"/>
        <v>Y</v>
      </c>
      <c r="Z436" s="2" t="str">
        <f t="shared" ca="1" si="117"/>
        <v>N</v>
      </c>
      <c r="AA436">
        <f t="shared" ca="1" si="122"/>
        <v>100</v>
      </c>
      <c r="AB436">
        <f t="shared" ca="1" si="122"/>
        <v>100</v>
      </c>
      <c r="AC436">
        <f t="shared" ca="1" si="122"/>
        <v>100</v>
      </c>
      <c r="AD436">
        <f t="shared" ca="1" si="118"/>
        <v>100</v>
      </c>
      <c r="AE436">
        <f t="shared" ca="1" si="118"/>
        <v>100</v>
      </c>
      <c r="AF436">
        <f t="shared" ca="1" si="118"/>
        <v>100</v>
      </c>
      <c r="AG436">
        <f t="shared" ca="1" si="125"/>
        <v>100</v>
      </c>
      <c r="AH436">
        <f t="shared" ca="1" si="123"/>
        <v>100</v>
      </c>
      <c r="AI436">
        <f t="shared" ca="1" si="123"/>
        <v>100</v>
      </c>
      <c r="AJ436">
        <f t="shared" ca="1" si="123"/>
        <v>100</v>
      </c>
      <c r="AK436">
        <f t="shared" ca="1" si="123"/>
        <v>100</v>
      </c>
      <c r="AL436">
        <f t="shared" ca="1" si="124"/>
        <v>100</v>
      </c>
      <c r="AM436" s="4" t="s">
        <v>103</v>
      </c>
      <c r="AZ436">
        <f ca="1">_xlfn.XLOOKUP($X436,Return_flow_table!$A$4:$A$25,Return_flow_table!B$4:B$25)</f>
        <v>100</v>
      </c>
      <c r="BA436">
        <f ca="1">_xlfn.XLOOKUP($X436,Return_flow_table!$A$4:$A$25,Return_flow_table!C$4:C$25)</f>
        <v>100</v>
      </c>
      <c r="BB436">
        <f ca="1">_xlfn.XLOOKUP($X436,Return_flow_table!$A$4:$A$25,Return_flow_table!D$4:D$25)</f>
        <v>100</v>
      </c>
      <c r="BC436">
        <f ca="1">_xlfn.XLOOKUP($X436,Return_flow_table!$A$4:$A$25,Return_flow_table!E$4:E$25)</f>
        <v>100</v>
      </c>
      <c r="BD436">
        <f ca="1">_xlfn.XLOOKUP($X436,Return_flow_table!$A$4:$A$25,Return_flow_table!F$4:F$25)</f>
        <v>100</v>
      </c>
      <c r="BE436">
        <f ca="1">_xlfn.XLOOKUP($X436,Return_flow_table!$A$4:$A$25,Return_flow_table!G$4:G$25)</f>
        <v>100</v>
      </c>
      <c r="BF436">
        <f ca="1">_xlfn.XLOOKUP($X436,Return_flow_table!$A$4:$A$25,Return_flow_table!H$4:H$25)</f>
        <v>100</v>
      </c>
      <c r="BG436">
        <f ca="1">_xlfn.XLOOKUP($X436,Return_flow_table!$A$4:$A$25,Return_flow_table!I$4:I$25)</f>
        <v>100</v>
      </c>
      <c r="BH436">
        <f ca="1">_xlfn.XLOOKUP($X436,Return_flow_table!$A$4:$A$25,Return_flow_table!J$4:J$25)</f>
        <v>100</v>
      </c>
      <c r="BI436">
        <f ca="1">_xlfn.XLOOKUP($X436,Return_flow_table!$A$4:$A$25,Return_flow_table!K$4:K$25)</f>
        <v>100</v>
      </c>
      <c r="BJ436">
        <f ca="1">_xlfn.XLOOKUP($X436,Return_flow_table!$A$4:$A$25,Return_flow_table!L$4:L$25)</f>
        <v>100</v>
      </c>
      <c r="BK436" s="2">
        <f ca="1">_xlfn.XLOOKUP($X436,Return_flow_table!$A$4:$A$25,Return_flow_table!M$4:M$25)</f>
        <v>100</v>
      </c>
    </row>
    <row r="437" spans="1:63" x14ac:dyDescent="0.3">
      <c r="A437" t="s">
        <v>662</v>
      </c>
      <c r="B437" t="s">
        <v>98</v>
      </c>
      <c r="C437" t="s">
        <v>99</v>
      </c>
      <c r="D437">
        <v>94</v>
      </c>
      <c r="E437" t="s">
        <v>100</v>
      </c>
      <c r="F437" t="s">
        <v>100</v>
      </c>
      <c r="G437" t="s">
        <v>661</v>
      </c>
      <c r="H437" s="41" t="s">
        <v>124</v>
      </c>
      <c r="I437">
        <f>_xlfn.XLOOKUP(B437,Use_Code_Ranking!$A$4:$A$23,Use_Code_Ranking!$B$4:$B$23,9999)</f>
        <v>1</v>
      </c>
      <c r="J437">
        <f t="shared" ca="1" si="108"/>
        <v>1</v>
      </c>
      <c r="K437">
        <f t="shared" ca="1" si="109"/>
        <v>1</v>
      </c>
      <c r="L437">
        <f t="shared" ca="1" si="110"/>
        <v>0</v>
      </c>
      <c r="M437">
        <f t="shared" ca="1" si="111"/>
        <v>0</v>
      </c>
      <c r="N437" t="str">
        <f t="shared" ca="1" si="119"/>
        <v/>
      </c>
      <c r="O437" t="str">
        <f t="shared" ca="1" si="120"/>
        <v/>
      </c>
      <c r="P437" t="str">
        <f t="shared" si="112"/>
        <v/>
      </c>
      <c r="Q437" t="str">
        <f t="shared" si="113"/>
        <v/>
      </c>
      <c r="R437" t="str">
        <f t="shared" si="114"/>
        <v/>
      </c>
      <c r="S437" t="str">
        <f t="shared" si="115"/>
        <v/>
      </c>
      <c r="U437" s="2" t="str">
        <f ca="1">IF(ISBLANK($T437),IF(S437="Irrigation","Irrigation",IF(R437="Irrigation","Irrigation",IF(Q437="Domestic","Domestic",IF(P437="Stockwatering","Stockwatering",IF(N437="IRRIGATION_AND_MUNICIPAL","Irrigation and Municipal",IF(O437="IRRIGATION_AND_DOMESTIC","Irrigation and Domestic Municipality",_xlfn.XLOOKUP(J437,Use_Code_Ranking!$B$4:$B$23,Use_Code_Ranking!$A$4:$A$23))))))),$T437)</f>
        <v>Irrigation</v>
      </c>
      <c r="W437" s="23" t="str">
        <f ca="1"/>
        <v>A021925</v>
      </c>
      <c r="X437" s="4" t="str">
        <f t="shared" ca="1" si="121"/>
        <v>Domestic</v>
      </c>
      <c r="Y437" t="str">
        <f t="shared" ca="1" si="116"/>
        <v>N</v>
      </c>
      <c r="Z437" s="2" t="str">
        <f t="shared" ca="1" si="117"/>
        <v>N</v>
      </c>
      <c r="AA437">
        <f t="shared" ca="1" si="122"/>
        <v>0</v>
      </c>
      <c r="AB437">
        <f t="shared" ca="1" si="122"/>
        <v>0</v>
      </c>
      <c r="AC437">
        <f t="shared" ca="1" si="122"/>
        <v>0</v>
      </c>
      <c r="AD437">
        <f t="shared" ca="1" si="118"/>
        <v>0</v>
      </c>
      <c r="AE437">
        <f t="shared" ca="1" si="118"/>
        <v>0</v>
      </c>
      <c r="AF437">
        <f t="shared" ca="1" si="118"/>
        <v>0</v>
      </c>
      <c r="AG437">
        <f t="shared" ca="1" si="125"/>
        <v>0</v>
      </c>
      <c r="AH437">
        <f t="shared" ca="1" si="123"/>
        <v>0</v>
      </c>
      <c r="AI437">
        <f t="shared" ca="1" si="123"/>
        <v>0</v>
      </c>
      <c r="AJ437">
        <f t="shared" ca="1" si="123"/>
        <v>0</v>
      </c>
      <c r="AK437">
        <f t="shared" ca="1" si="123"/>
        <v>0</v>
      </c>
      <c r="AL437">
        <f t="shared" ca="1" si="124"/>
        <v>0</v>
      </c>
      <c r="AM437" s="4" t="s">
        <v>103</v>
      </c>
      <c r="AZ437">
        <f ca="1">_xlfn.XLOOKUP($X437,Return_flow_table!$A$4:$A$25,Return_flow_table!B$4:B$25)</f>
        <v>0</v>
      </c>
      <c r="BA437">
        <f ca="1">_xlfn.XLOOKUP($X437,Return_flow_table!$A$4:$A$25,Return_flow_table!C$4:C$25)</f>
        <v>0</v>
      </c>
      <c r="BB437">
        <f ca="1">_xlfn.XLOOKUP($X437,Return_flow_table!$A$4:$A$25,Return_flow_table!D$4:D$25)</f>
        <v>0</v>
      </c>
      <c r="BC437">
        <f ca="1">_xlfn.XLOOKUP($X437,Return_flow_table!$A$4:$A$25,Return_flow_table!E$4:E$25)</f>
        <v>0</v>
      </c>
      <c r="BD437">
        <f ca="1">_xlfn.XLOOKUP($X437,Return_flow_table!$A$4:$A$25,Return_flow_table!F$4:F$25)</f>
        <v>0</v>
      </c>
      <c r="BE437">
        <f ca="1">_xlfn.XLOOKUP($X437,Return_flow_table!$A$4:$A$25,Return_flow_table!G$4:G$25)</f>
        <v>0</v>
      </c>
      <c r="BF437">
        <f ca="1">_xlfn.XLOOKUP($X437,Return_flow_table!$A$4:$A$25,Return_flow_table!H$4:H$25)</f>
        <v>0</v>
      </c>
      <c r="BG437">
        <f ca="1">_xlfn.XLOOKUP($X437,Return_flow_table!$A$4:$A$25,Return_flow_table!I$4:I$25)</f>
        <v>0</v>
      </c>
      <c r="BH437">
        <f ca="1">_xlfn.XLOOKUP($X437,Return_flow_table!$A$4:$A$25,Return_flow_table!J$4:J$25)</f>
        <v>0</v>
      </c>
      <c r="BI437">
        <f ca="1">_xlfn.XLOOKUP($X437,Return_flow_table!$A$4:$A$25,Return_flow_table!K$4:K$25)</f>
        <v>0</v>
      </c>
      <c r="BJ437">
        <f ca="1">_xlfn.XLOOKUP($X437,Return_flow_table!$A$4:$A$25,Return_flow_table!L$4:L$25)</f>
        <v>0</v>
      </c>
      <c r="BK437" s="2">
        <f ca="1">_xlfn.XLOOKUP($X437,Return_flow_table!$A$4:$A$25,Return_flow_table!M$4:M$25)</f>
        <v>0</v>
      </c>
    </row>
    <row r="438" spans="1:63" x14ac:dyDescent="0.3">
      <c r="A438" t="s">
        <v>663</v>
      </c>
      <c r="B438" t="s">
        <v>98</v>
      </c>
      <c r="C438" t="s">
        <v>99</v>
      </c>
      <c r="D438">
        <v>28</v>
      </c>
      <c r="E438" t="s">
        <v>100</v>
      </c>
      <c r="F438" t="s">
        <v>100</v>
      </c>
      <c r="G438" t="s">
        <v>664</v>
      </c>
      <c r="H438" s="41" t="s">
        <v>102</v>
      </c>
      <c r="I438">
        <f>_xlfn.XLOOKUP(B438,Use_Code_Ranking!$A$4:$A$23,Use_Code_Ranking!$B$4:$B$23,9999)</f>
        <v>1</v>
      </c>
      <c r="J438">
        <f t="shared" ca="1" si="108"/>
        <v>1</v>
      </c>
      <c r="K438">
        <f t="shared" ca="1" si="109"/>
        <v>1</v>
      </c>
      <c r="L438">
        <f t="shared" ca="1" si="110"/>
        <v>0</v>
      </c>
      <c r="M438">
        <f t="shared" ca="1" si="111"/>
        <v>0</v>
      </c>
      <c r="N438" t="str">
        <f t="shared" ca="1" si="119"/>
        <v/>
      </c>
      <c r="O438" t="str">
        <f t="shared" ca="1" si="120"/>
        <v/>
      </c>
      <c r="P438" t="str">
        <f t="shared" si="112"/>
        <v/>
      </c>
      <c r="Q438" t="str">
        <f t="shared" si="113"/>
        <v/>
      </c>
      <c r="R438" t="str">
        <f t="shared" si="114"/>
        <v/>
      </c>
      <c r="S438" t="str">
        <f t="shared" si="115"/>
        <v/>
      </c>
      <c r="U438" s="2" t="str">
        <f ca="1">IF(ISBLANK($T438),IF(S438="Irrigation","Irrigation",IF(R438="Irrigation","Irrigation",IF(Q438="Domestic","Domestic",IF(P438="Stockwatering","Stockwatering",IF(N438="IRRIGATION_AND_MUNICIPAL","Irrigation and Municipal",IF(O438="IRRIGATION_AND_DOMESTIC","Irrigation and Domestic Municipality",_xlfn.XLOOKUP(J438,Use_Code_Ranking!$B$4:$B$23,Use_Code_Ranking!$A$4:$A$23))))))),$T438)</f>
        <v>Irrigation</v>
      </c>
      <c r="W438" s="23" t="str">
        <f ca="1"/>
        <v>A021927</v>
      </c>
      <c r="X438" s="4" t="str">
        <f t="shared" ca="1" si="121"/>
        <v>Irrigation</v>
      </c>
      <c r="Y438" t="str">
        <f t="shared" ca="1" si="116"/>
        <v>N</v>
      </c>
      <c r="Z438" s="2" t="str">
        <f t="shared" ca="1" si="117"/>
        <v>N</v>
      </c>
      <c r="AA438">
        <f t="shared" ca="1" si="122"/>
        <v>0</v>
      </c>
      <c r="AB438">
        <f t="shared" ca="1" si="122"/>
        <v>0</v>
      </c>
      <c r="AC438">
        <f t="shared" ca="1" si="122"/>
        <v>20</v>
      </c>
      <c r="AD438">
        <f t="shared" ca="1" si="118"/>
        <v>20</v>
      </c>
      <c r="AE438">
        <f t="shared" ca="1" si="118"/>
        <v>10</v>
      </c>
      <c r="AF438">
        <f t="shared" ca="1" si="118"/>
        <v>10</v>
      </c>
      <c r="AG438">
        <f t="shared" ca="1" si="125"/>
        <v>0</v>
      </c>
      <c r="AH438">
        <f t="shared" ca="1" si="123"/>
        <v>0</v>
      </c>
      <c r="AI438">
        <f t="shared" ca="1" si="123"/>
        <v>0</v>
      </c>
      <c r="AJ438">
        <f t="shared" ca="1" si="123"/>
        <v>20</v>
      </c>
      <c r="AK438">
        <f t="shared" ca="1" si="123"/>
        <v>20</v>
      </c>
      <c r="AL438">
        <f t="shared" ca="1" si="124"/>
        <v>0</v>
      </c>
      <c r="AM438" s="4" t="s">
        <v>103</v>
      </c>
      <c r="AZ438">
        <f ca="1">_xlfn.XLOOKUP($X438,Return_flow_table!$A$4:$A$25,Return_flow_table!B$4:B$25)</f>
        <v>0</v>
      </c>
      <c r="BA438">
        <f ca="1">_xlfn.XLOOKUP($X438,Return_flow_table!$A$4:$A$25,Return_flow_table!C$4:C$25)</f>
        <v>0</v>
      </c>
      <c r="BB438">
        <f ca="1">_xlfn.XLOOKUP($X438,Return_flow_table!$A$4:$A$25,Return_flow_table!D$4:D$25)</f>
        <v>20</v>
      </c>
      <c r="BC438">
        <f ca="1">_xlfn.XLOOKUP($X438,Return_flow_table!$A$4:$A$25,Return_flow_table!E$4:E$25)</f>
        <v>20</v>
      </c>
      <c r="BD438">
        <f ca="1">_xlfn.XLOOKUP($X438,Return_flow_table!$A$4:$A$25,Return_flow_table!F$4:F$25)</f>
        <v>10</v>
      </c>
      <c r="BE438">
        <f ca="1">_xlfn.XLOOKUP($X438,Return_flow_table!$A$4:$A$25,Return_flow_table!G$4:G$25)</f>
        <v>10</v>
      </c>
      <c r="BF438">
        <f ca="1">_xlfn.XLOOKUP($X438,Return_flow_table!$A$4:$A$25,Return_flow_table!H$4:H$25)</f>
        <v>0</v>
      </c>
      <c r="BG438">
        <f ca="1">_xlfn.XLOOKUP($X438,Return_flow_table!$A$4:$A$25,Return_flow_table!I$4:I$25)</f>
        <v>0</v>
      </c>
      <c r="BH438">
        <f ca="1">_xlfn.XLOOKUP($X438,Return_flow_table!$A$4:$A$25,Return_flow_table!J$4:J$25)</f>
        <v>0</v>
      </c>
      <c r="BI438">
        <f ca="1">_xlfn.XLOOKUP($X438,Return_flow_table!$A$4:$A$25,Return_flow_table!K$4:K$25)</f>
        <v>20</v>
      </c>
      <c r="BJ438">
        <f ca="1">_xlfn.XLOOKUP($X438,Return_flow_table!$A$4:$A$25,Return_flow_table!L$4:L$25)</f>
        <v>20</v>
      </c>
      <c r="BK438" s="2">
        <f ca="1">_xlfn.XLOOKUP($X438,Return_flow_table!$A$4:$A$25,Return_flow_table!M$4:M$25)</f>
        <v>0</v>
      </c>
    </row>
    <row r="439" spans="1:63" x14ac:dyDescent="0.3">
      <c r="A439" t="s">
        <v>665</v>
      </c>
      <c r="B439" t="s">
        <v>110</v>
      </c>
      <c r="C439" t="s">
        <v>99</v>
      </c>
      <c r="D439">
        <v>73.3</v>
      </c>
      <c r="E439" t="s">
        <v>100</v>
      </c>
      <c r="F439" t="s">
        <v>100</v>
      </c>
      <c r="G439" t="s">
        <v>666</v>
      </c>
      <c r="H439" s="41" t="s">
        <v>102</v>
      </c>
      <c r="I439">
        <f>_xlfn.XLOOKUP(B439,Use_Code_Ranking!$A$4:$A$23,Use_Code_Ranking!$B$4:$B$23,9999)</f>
        <v>3</v>
      </c>
      <c r="J439">
        <f t="shared" ca="1" si="108"/>
        <v>1</v>
      </c>
      <c r="K439">
        <f t="shared" ca="1" si="109"/>
        <v>1</v>
      </c>
      <c r="L439">
        <f t="shared" ca="1" si="110"/>
        <v>0</v>
      </c>
      <c r="M439">
        <f t="shared" ca="1" si="111"/>
        <v>0</v>
      </c>
      <c r="N439" t="str">
        <f t="shared" ca="1" si="119"/>
        <v/>
      </c>
      <c r="O439" t="str">
        <f t="shared" ca="1" si="120"/>
        <v/>
      </c>
      <c r="P439" t="str">
        <f t="shared" si="112"/>
        <v/>
      </c>
      <c r="Q439" t="str">
        <f t="shared" si="113"/>
        <v/>
      </c>
      <c r="R439" t="str">
        <f t="shared" si="114"/>
        <v/>
      </c>
      <c r="S439" t="str">
        <f t="shared" si="115"/>
        <v/>
      </c>
      <c r="U439" s="2" t="str">
        <f ca="1">IF(ISBLANK($T439),IF(S439="Irrigation","Irrigation",IF(R439="Irrigation","Irrigation",IF(Q439="Domestic","Domestic",IF(P439="Stockwatering","Stockwatering",IF(N439="IRRIGATION_AND_MUNICIPAL","Irrigation and Municipal",IF(O439="IRRIGATION_AND_DOMESTIC","Irrigation and Domestic Municipality",_xlfn.XLOOKUP(J439,Use_Code_Ranking!$B$4:$B$23,Use_Code_Ranking!$A$4:$A$23))))))),$T439)</f>
        <v>Irrigation</v>
      </c>
      <c r="W439" s="23" t="str">
        <f ca="1"/>
        <v>A021928</v>
      </c>
      <c r="X439" s="4" t="str">
        <f t="shared" ca="1" si="121"/>
        <v>Irrigation</v>
      </c>
      <c r="Y439" t="str">
        <f t="shared" ca="1" si="116"/>
        <v>N</v>
      </c>
      <c r="Z439" s="2" t="str">
        <f t="shared" ca="1" si="117"/>
        <v>N</v>
      </c>
      <c r="AA439">
        <f t="shared" ca="1" si="122"/>
        <v>0</v>
      </c>
      <c r="AB439">
        <f t="shared" ca="1" si="122"/>
        <v>0</v>
      </c>
      <c r="AC439">
        <f t="shared" ca="1" si="122"/>
        <v>20</v>
      </c>
      <c r="AD439">
        <f t="shared" ca="1" si="118"/>
        <v>20</v>
      </c>
      <c r="AE439">
        <f t="shared" ca="1" si="118"/>
        <v>10</v>
      </c>
      <c r="AF439">
        <f t="shared" ca="1" si="118"/>
        <v>10</v>
      </c>
      <c r="AG439">
        <f t="shared" ca="1" si="125"/>
        <v>0</v>
      </c>
      <c r="AH439">
        <f t="shared" ca="1" si="123"/>
        <v>0</v>
      </c>
      <c r="AI439">
        <f t="shared" ca="1" si="123"/>
        <v>0</v>
      </c>
      <c r="AJ439">
        <f t="shared" ca="1" si="123"/>
        <v>20</v>
      </c>
      <c r="AK439">
        <f t="shared" ca="1" si="123"/>
        <v>20</v>
      </c>
      <c r="AL439">
        <f t="shared" ca="1" si="124"/>
        <v>0</v>
      </c>
      <c r="AM439" s="4" t="s">
        <v>103</v>
      </c>
      <c r="AZ439">
        <f ca="1">_xlfn.XLOOKUP($X439,Return_flow_table!$A$4:$A$25,Return_flow_table!B$4:B$25)</f>
        <v>0</v>
      </c>
      <c r="BA439">
        <f ca="1">_xlfn.XLOOKUP($X439,Return_flow_table!$A$4:$A$25,Return_flow_table!C$4:C$25)</f>
        <v>0</v>
      </c>
      <c r="BB439">
        <f ca="1">_xlfn.XLOOKUP($X439,Return_flow_table!$A$4:$A$25,Return_flow_table!D$4:D$25)</f>
        <v>20</v>
      </c>
      <c r="BC439">
        <f ca="1">_xlfn.XLOOKUP($X439,Return_flow_table!$A$4:$A$25,Return_flow_table!E$4:E$25)</f>
        <v>20</v>
      </c>
      <c r="BD439">
        <f ca="1">_xlfn.XLOOKUP($X439,Return_flow_table!$A$4:$A$25,Return_flow_table!F$4:F$25)</f>
        <v>10</v>
      </c>
      <c r="BE439">
        <f ca="1">_xlfn.XLOOKUP($X439,Return_flow_table!$A$4:$A$25,Return_flow_table!G$4:G$25)</f>
        <v>10</v>
      </c>
      <c r="BF439">
        <f ca="1">_xlfn.XLOOKUP($X439,Return_flow_table!$A$4:$A$25,Return_flow_table!H$4:H$25)</f>
        <v>0</v>
      </c>
      <c r="BG439">
        <f ca="1">_xlfn.XLOOKUP($X439,Return_flow_table!$A$4:$A$25,Return_flow_table!I$4:I$25)</f>
        <v>0</v>
      </c>
      <c r="BH439">
        <f ca="1">_xlfn.XLOOKUP($X439,Return_flow_table!$A$4:$A$25,Return_flow_table!J$4:J$25)</f>
        <v>0</v>
      </c>
      <c r="BI439">
        <f ca="1">_xlfn.XLOOKUP($X439,Return_flow_table!$A$4:$A$25,Return_flow_table!K$4:K$25)</f>
        <v>20</v>
      </c>
      <c r="BJ439">
        <f ca="1">_xlfn.XLOOKUP($X439,Return_flow_table!$A$4:$A$25,Return_flow_table!L$4:L$25)</f>
        <v>20</v>
      </c>
      <c r="BK439" s="2">
        <f ca="1">_xlfn.XLOOKUP($X439,Return_flow_table!$A$4:$A$25,Return_flow_table!M$4:M$25)</f>
        <v>0</v>
      </c>
    </row>
    <row r="440" spans="1:63" x14ac:dyDescent="0.3">
      <c r="A440" t="s">
        <v>665</v>
      </c>
      <c r="B440" t="s">
        <v>154</v>
      </c>
      <c r="C440" t="s">
        <v>99</v>
      </c>
      <c r="D440">
        <v>73.3</v>
      </c>
      <c r="E440" t="s">
        <v>100</v>
      </c>
      <c r="F440" t="s">
        <v>100</v>
      </c>
      <c r="G440" t="s">
        <v>666</v>
      </c>
      <c r="H440" s="41" t="s">
        <v>102</v>
      </c>
      <c r="I440">
        <f>_xlfn.XLOOKUP(B440,Use_Code_Ranking!$A$4:$A$23,Use_Code_Ranking!$B$4:$B$23,9999)</f>
        <v>5</v>
      </c>
      <c r="J440">
        <f t="shared" ca="1" si="108"/>
        <v>1</v>
      </c>
      <c r="K440">
        <f t="shared" ca="1" si="109"/>
        <v>1</v>
      </c>
      <c r="L440">
        <f t="shared" ca="1" si="110"/>
        <v>0</v>
      </c>
      <c r="M440">
        <f t="shared" ca="1" si="111"/>
        <v>0</v>
      </c>
      <c r="N440" t="str">
        <f t="shared" ca="1" si="119"/>
        <v/>
      </c>
      <c r="O440" t="str">
        <f t="shared" ca="1" si="120"/>
        <v/>
      </c>
      <c r="P440" t="str">
        <f t="shared" si="112"/>
        <v/>
      </c>
      <c r="Q440" t="str">
        <f t="shared" si="113"/>
        <v/>
      </c>
      <c r="R440" t="str">
        <f t="shared" si="114"/>
        <v/>
      </c>
      <c r="S440" t="str">
        <f t="shared" si="115"/>
        <v/>
      </c>
      <c r="U440" s="2" t="str">
        <f ca="1">IF(ISBLANK($T440),IF(S440="Irrigation","Irrigation",IF(R440="Irrigation","Irrigation",IF(Q440="Domestic","Domestic",IF(P440="Stockwatering","Stockwatering",IF(N440="IRRIGATION_AND_MUNICIPAL","Irrigation and Municipal",IF(O440="IRRIGATION_AND_DOMESTIC","Irrigation and Domestic Municipality",_xlfn.XLOOKUP(J440,Use_Code_Ranking!$B$4:$B$23,Use_Code_Ranking!$A$4:$A$23))))))),$T440)</f>
        <v>Irrigation</v>
      </c>
      <c r="W440" s="23" t="str">
        <f ca="1"/>
        <v>A021929</v>
      </c>
      <c r="X440" s="4" t="str">
        <f t="shared" ca="1" si="121"/>
        <v>Irrigation</v>
      </c>
      <c r="Y440" t="str">
        <f t="shared" ca="1" si="116"/>
        <v>N</v>
      </c>
      <c r="Z440" s="2" t="str">
        <f t="shared" ca="1" si="117"/>
        <v>N</v>
      </c>
      <c r="AA440">
        <f t="shared" ca="1" si="122"/>
        <v>0</v>
      </c>
      <c r="AB440">
        <f t="shared" ca="1" si="122"/>
        <v>0</v>
      </c>
      <c r="AC440">
        <f t="shared" ca="1" si="122"/>
        <v>20</v>
      </c>
      <c r="AD440">
        <f t="shared" ca="1" si="118"/>
        <v>20</v>
      </c>
      <c r="AE440">
        <f t="shared" ca="1" si="118"/>
        <v>10</v>
      </c>
      <c r="AF440">
        <f t="shared" ca="1" si="118"/>
        <v>10</v>
      </c>
      <c r="AG440">
        <f t="shared" ca="1" si="125"/>
        <v>0</v>
      </c>
      <c r="AH440">
        <f t="shared" ca="1" si="123"/>
        <v>0</v>
      </c>
      <c r="AI440">
        <f t="shared" ca="1" si="123"/>
        <v>0</v>
      </c>
      <c r="AJ440">
        <f t="shared" ca="1" si="123"/>
        <v>20</v>
      </c>
      <c r="AK440">
        <f t="shared" ca="1" si="123"/>
        <v>20</v>
      </c>
      <c r="AL440">
        <f t="shared" ca="1" si="124"/>
        <v>0</v>
      </c>
      <c r="AM440" s="4" t="s">
        <v>103</v>
      </c>
      <c r="AZ440">
        <f ca="1">_xlfn.XLOOKUP($X440,Return_flow_table!$A$4:$A$25,Return_flow_table!B$4:B$25)</f>
        <v>0</v>
      </c>
      <c r="BA440">
        <f ca="1">_xlfn.XLOOKUP($X440,Return_flow_table!$A$4:$A$25,Return_flow_table!C$4:C$25)</f>
        <v>0</v>
      </c>
      <c r="BB440">
        <f ca="1">_xlfn.XLOOKUP($X440,Return_flow_table!$A$4:$A$25,Return_flow_table!D$4:D$25)</f>
        <v>20</v>
      </c>
      <c r="BC440">
        <f ca="1">_xlfn.XLOOKUP($X440,Return_flow_table!$A$4:$A$25,Return_flow_table!E$4:E$25)</f>
        <v>20</v>
      </c>
      <c r="BD440">
        <f ca="1">_xlfn.XLOOKUP($X440,Return_flow_table!$A$4:$A$25,Return_flow_table!F$4:F$25)</f>
        <v>10</v>
      </c>
      <c r="BE440">
        <f ca="1">_xlfn.XLOOKUP($X440,Return_flow_table!$A$4:$A$25,Return_flow_table!G$4:G$25)</f>
        <v>10</v>
      </c>
      <c r="BF440">
        <f ca="1">_xlfn.XLOOKUP($X440,Return_flow_table!$A$4:$A$25,Return_flow_table!H$4:H$25)</f>
        <v>0</v>
      </c>
      <c r="BG440">
        <f ca="1">_xlfn.XLOOKUP($X440,Return_flow_table!$A$4:$A$25,Return_flow_table!I$4:I$25)</f>
        <v>0</v>
      </c>
      <c r="BH440">
        <f ca="1">_xlfn.XLOOKUP($X440,Return_flow_table!$A$4:$A$25,Return_flow_table!J$4:J$25)</f>
        <v>0</v>
      </c>
      <c r="BI440">
        <f ca="1">_xlfn.XLOOKUP($X440,Return_flow_table!$A$4:$A$25,Return_flow_table!K$4:K$25)</f>
        <v>20</v>
      </c>
      <c r="BJ440">
        <f ca="1">_xlfn.XLOOKUP($X440,Return_flow_table!$A$4:$A$25,Return_flow_table!L$4:L$25)</f>
        <v>20</v>
      </c>
      <c r="BK440" s="2">
        <f ca="1">_xlfn.XLOOKUP($X440,Return_flow_table!$A$4:$A$25,Return_flow_table!M$4:M$25)</f>
        <v>0</v>
      </c>
    </row>
    <row r="441" spans="1:63" x14ac:dyDescent="0.3">
      <c r="A441" t="s">
        <v>665</v>
      </c>
      <c r="B441" t="s">
        <v>98</v>
      </c>
      <c r="C441" t="s">
        <v>99</v>
      </c>
      <c r="D441">
        <v>73.3</v>
      </c>
      <c r="E441" t="s">
        <v>100</v>
      </c>
      <c r="F441" t="s">
        <v>100</v>
      </c>
      <c r="G441" t="s">
        <v>666</v>
      </c>
      <c r="H441" s="41" t="s">
        <v>102</v>
      </c>
      <c r="I441">
        <f>_xlfn.XLOOKUP(B441,Use_Code_Ranking!$A$4:$A$23,Use_Code_Ranking!$B$4:$B$23,9999)</f>
        <v>1</v>
      </c>
      <c r="J441">
        <f t="shared" ca="1" si="108"/>
        <v>1</v>
      </c>
      <c r="K441">
        <f t="shared" ca="1" si="109"/>
        <v>1</v>
      </c>
      <c r="L441">
        <f t="shared" ca="1" si="110"/>
        <v>0</v>
      </c>
      <c r="M441">
        <f t="shared" ca="1" si="111"/>
        <v>0</v>
      </c>
      <c r="N441" t="str">
        <f t="shared" ca="1" si="119"/>
        <v/>
      </c>
      <c r="O441" t="str">
        <f t="shared" ca="1" si="120"/>
        <v/>
      </c>
      <c r="P441" t="str">
        <f t="shared" si="112"/>
        <v/>
      </c>
      <c r="Q441" t="str">
        <f t="shared" si="113"/>
        <v/>
      </c>
      <c r="R441" t="str">
        <f t="shared" si="114"/>
        <v/>
      </c>
      <c r="S441" t="str">
        <f t="shared" si="115"/>
        <v/>
      </c>
      <c r="U441" s="2" t="str">
        <f ca="1">IF(ISBLANK($T441),IF(S441="Irrigation","Irrigation",IF(R441="Irrigation","Irrigation",IF(Q441="Domestic","Domestic",IF(P441="Stockwatering","Stockwatering",IF(N441="IRRIGATION_AND_MUNICIPAL","Irrigation and Municipal",IF(O441="IRRIGATION_AND_DOMESTIC","Irrigation and Domestic Municipality",_xlfn.XLOOKUP(J441,Use_Code_Ranking!$B$4:$B$23,Use_Code_Ranking!$A$4:$A$23))))))),$T441)</f>
        <v>Irrigation</v>
      </c>
      <c r="W441" s="23" t="str">
        <f ca="1"/>
        <v>A021930</v>
      </c>
      <c r="X441" s="4" t="str">
        <f t="shared" ca="1" si="121"/>
        <v>Irrigation</v>
      </c>
      <c r="Y441" t="str">
        <f t="shared" ca="1" si="116"/>
        <v>N</v>
      </c>
      <c r="Z441" s="2" t="str">
        <f t="shared" ca="1" si="117"/>
        <v>N</v>
      </c>
      <c r="AA441">
        <f t="shared" ca="1" si="122"/>
        <v>0</v>
      </c>
      <c r="AB441">
        <f t="shared" ca="1" si="122"/>
        <v>0</v>
      </c>
      <c r="AC441">
        <f t="shared" ca="1" si="122"/>
        <v>20</v>
      </c>
      <c r="AD441">
        <f t="shared" ca="1" si="118"/>
        <v>20</v>
      </c>
      <c r="AE441">
        <f t="shared" ca="1" si="118"/>
        <v>10</v>
      </c>
      <c r="AF441">
        <f t="shared" ca="1" si="118"/>
        <v>10</v>
      </c>
      <c r="AG441">
        <f t="shared" ca="1" si="125"/>
        <v>0</v>
      </c>
      <c r="AH441">
        <f t="shared" ca="1" si="123"/>
        <v>0</v>
      </c>
      <c r="AI441">
        <f t="shared" ca="1" si="123"/>
        <v>0</v>
      </c>
      <c r="AJ441">
        <f t="shared" ca="1" si="123"/>
        <v>20</v>
      </c>
      <c r="AK441">
        <f t="shared" ca="1" si="123"/>
        <v>20</v>
      </c>
      <c r="AL441">
        <f t="shared" ca="1" si="124"/>
        <v>0</v>
      </c>
      <c r="AM441" s="4" t="s">
        <v>103</v>
      </c>
      <c r="AZ441">
        <f ca="1">_xlfn.XLOOKUP($X441,Return_flow_table!$A$4:$A$25,Return_flow_table!B$4:B$25)</f>
        <v>0</v>
      </c>
      <c r="BA441">
        <f ca="1">_xlfn.XLOOKUP($X441,Return_flow_table!$A$4:$A$25,Return_flow_table!C$4:C$25)</f>
        <v>0</v>
      </c>
      <c r="BB441">
        <f ca="1">_xlfn.XLOOKUP($X441,Return_flow_table!$A$4:$A$25,Return_flow_table!D$4:D$25)</f>
        <v>20</v>
      </c>
      <c r="BC441">
        <f ca="1">_xlfn.XLOOKUP($X441,Return_flow_table!$A$4:$A$25,Return_flow_table!E$4:E$25)</f>
        <v>20</v>
      </c>
      <c r="BD441">
        <f ca="1">_xlfn.XLOOKUP($X441,Return_flow_table!$A$4:$A$25,Return_flow_table!F$4:F$25)</f>
        <v>10</v>
      </c>
      <c r="BE441">
        <f ca="1">_xlfn.XLOOKUP($X441,Return_flow_table!$A$4:$A$25,Return_flow_table!G$4:G$25)</f>
        <v>10</v>
      </c>
      <c r="BF441">
        <f ca="1">_xlfn.XLOOKUP($X441,Return_flow_table!$A$4:$A$25,Return_flow_table!H$4:H$25)</f>
        <v>0</v>
      </c>
      <c r="BG441">
        <f ca="1">_xlfn.XLOOKUP($X441,Return_flow_table!$A$4:$A$25,Return_flow_table!I$4:I$25)</f>
        <v>0</v>
      </c>
      <c r="BH441">
        <f ca="1">_xlfn.XLOOKUP($X441,Return_flow_table!$A$4:$A$25,Return_flow_table!J$4:J$25)</f>
        <v>0</v>
      </c>
      <c r="BI441">
        <f ca="1">_xlfn.XLOOKUP($X441,Return_flow_table!$A$4:$A$25,Return_flow_table!K$4:K$25)</f>
        <v>20</v>
      </c>
      <c r="BJ441">
        <f ca="1">_xlfn.XLOOKUP($X441,Return_flow_table!$A$4:$A$25,Return_flow_table!L$4:L$25)</f>
        <v>20</v>
      </c>
      <c r="BK441" s="2">
        <f ca="1">_xlfn.XLOOKUP($X441,Return_flow_table!$A$4:$A$25,Return_flow_table!M$4:M$25)</f>
        <v>0</v>
      </c>
    </row>
    <row r="442" spans="1:63" x14ac:dyDescent="0.3">
      <c r="A442" t="s">
        <v>667</v>
      </c>
      <c r="B442" t="s">
        <v>98</v>
      </c>
      <c r="C442" t="s">
        <v>99</v>
      </c>
      <c r="D442">
        <v>10.6</v>
      </c>
      <c r="E442" t="s">
        <v>100</v>
      </c>
      <c r="F442" t="s">
        <v>100</v>
      </c>
      <c r="G442" t="s">
        <v>668</v>
      </c>
      <c r="H442" s="41" t="s">
        <v>102</v>
      </c>
      <c r="I442">
        <f>_xlfn.XLOOKUP(B442,Use_Code_Ranking!$A$4:$A$23,Use_Code_Ranking!$B$4:$B$23,9999)</f>
        <v>1</v>
      </c>
      <c r="J442">
        <f t="shared" ca="1" si="108"/>
        <v>1</v>
      </c>
      <c r="K442">
        <f t="shared" ca="1" si="109"/>
        <v>1</v>
      </c>
      <c r="L442">
        <f t="shared" ca="1" si="110"/>
        <v>0</v>
      </c>
      <c r="M442">
        <f t="shared" ca="1" si="111"/>
        <v>0</v>
      </c>
      <c r="N442" t="str">
        <f t="shared" ca="1" si="119"/>
        <v/>
      </c>
      <c r="O442" t="str">
        <f t="shared" ca="1" si="120"/>
        <v/>
      </c>
      <c r="P442" t="str">
        <f t="shared" si="112"/>
        <v/>
      </c>
      <c r="Q442" t="str">
        <f t="shared" si="113"/>
        <v/>
      </c>
      <c r="R442" t="str">
        <f t="shared" si="114"/>
        <v/>
      </c>
      <c r="S442" t="str">
        <f t="shared" si="115"/>
        <v/>
      </c>
      <c r="U442" s="2" t="str">
        <f ca="1">IF(ISBLANK($T442),IF(S442="Irrigation","Irrigation",IF(R442="Irrigation","Irrigation",IF(Q442="Domestic","Domestic",IF(P442="Stockwatering","Stockwatering",IF(N442="IRRIGATION_AND_MUNICIPAL","Irrigation and Municipal",IF(O442="IRRIGATION_AND_DOMESTIC","Irrigation and Domestic Municipality",_xlfn.XLOOKUP(J442,Use_Code_Ranking!$B$4:$B$23,Use_Code_Ranking!$A$4:$A$23))))))),$T442)</f>
        <v>Irrigation</v>
      </c>
      <c r="W442" s="23" t="str">
        <f ca="1"/>
        <v>A021931</v>
      </c>
      <c r="X442" s="4" t="str">
        <f t="shared" ca="1" si="121"/>
        <v>Irrigation</v>
      </c>
      <c r="Y442" t="str">
        <f t="shared" ca="1" si="116"/>
        <v>N</v>
      </c>
      <c r="Z442" s="2" t="str">
        <f t="shared" ca="1" si="117"/>
        <v>N</v>
      </c>
      <c r="AA442">
        <f t="shared" ca="1" si="122"/>
        <v>0</v>
      </c>
      <c r="AB442">
        <f t="shared" ca="1" si="122"/>
        <v>0</v>
      </c>
      <c r="AC442">
        <f t="shared" ca="1" si="122"/>
        <v>20</v>
      </c>
      <c r="AD442">
        <f t="shared" ca="1" si="118"/>
        <v>20</v>
      </c>
      <c r="AE442">
        <f t="shared" ca="1" si="118"/>
        <v>10</v>
      </c>
      <c r="AF442">
        <f t="shared" ca="1" si="118"/>
        <v>10</v>
      </c>
      <c r="AG442">
        <f t="shared" ca="1" si="125"/>
        <v>0</v>
      </c>
      <c r="AH442">
        <f t="shared" ca="1" si="123"/>
        <v>0</v>
      </c>
      <c r="AI442">
        <f t="shared" ca="1" si="123"/>
        <v>0</v>
      </c>
      <c r="AJ442">
        <f t="shared" ca="1" si="123"/>
        <v>20</v>
      </c>
      <c r="AK442">
        <f t="shared" ca="1" si="123"/>
        <v>20</v>
      </c>
      <c r="AL442">
        <f t="shared" ca="1" si="124"/>
        <v>0</v>
      </c>
      <c r="AM442" s="4" t="s">
        <v>103</v>
      </c>
      <c r="AZ442">
        <f ca="1">_xlfn.XLOOKUP($X442,Return_flow_table!$A$4:$A$25,Return_flow_table!B$4:B$25)</f>
        <v>0</v>
      </c>
      <c r="BA442">
        <f ca="1">_xlfn.XLOOKUP($X442,Return_flow_table!$A$4:$A$25,Return_flow_table!C$4:C$25)</f>
        <v>0</v>
      </c>
      <c r="BB442">
        <f ca="1">_xlfn.XLOOKUP($X442,Return_flow_table!$A$4:$A$25,Return_flow_table!D$4:D$25)</f>
        <v>20</v>
      </c>
      <c r="BC442">
        <f ca="1">_xlfn.XLOOKUP($X442,Return_flow_table!$A$4:$A$25,Return_flow_table!E$4:E$25)</f>
        <v>20</v>
      </c>
      <c r="BD442">
        <f ca="1">_xlfn.XLOOKUP($X442,Return_flow_table!$A$4:$A$25,Return_flow_table!F$4:F$25)</f>
        <v>10</v>
      </c>
      <c r="BE442">
        <f ca="1">_xlfn.XLOOKUP($X442,Return_flow_table!$A$4:$A$25,Return_flow_table!G$4:G$25)</f>
        <v>10</v>
      </c>
      <c r="BF442">
        <f ca="1">_xlfn.XLOOKUP($X442,Return_flow_table!$A$4:$A$25,Return_flow_table!H$4:H$25)</f>
        <v>0</v>
      </c>
      <c r="BG442">
        <f ca="1">_xlfn.XLOOKUP($X442,Return_flow_table!$A$4:$A$25,Return_flow_table!I$4:I$25)</f>
        <v>0</v>
      </c>
      <c r="BH442">
        <f ca="1">_xlfn.XLOOKUP($X442,Return_flow_table!$A$4:$A$25,Return_flow_table!J$4:J$25)</f>
        <v>0</v>
      </c>
      <c r="BI442">
        <f ca="1">_xlfn.XLOOKUP($X442,Return_flow_table!$A$4:$A$25,Return_flow_table!K$4:K$25)</f>
        <v>20</v>
      </c>
      <c r="BJ442">
        <f ca="1">_xlfn.XLOOKUP($X442,Return_flow_table!$A$4:$A$25,Return_flow_table!L$4:L$25)</f>
        <v>20</v>
      </c>
      <c r="BK442" s="2">
        <f ca="1">_xlfn.XLOOKUP($X442,Return_flow_table!$A$4:$A$25,Return_flow_table!M$4:M$25)</f>
        <v>0</v>
      </c>
    </row>
    <row r="443" spans="1:63" x14ac:dyDescent="0.3">
      <c r="A443" t="s">
        <v>667</v>
      </c>
      <c r="B443" t="s">
        <v>181</v>
      </c>
      <c r="C443" t="s">
        <v>99</v>
      </c>
      <c r="D443">
        <v>10.6</v>
      </c>
      <c r="E443" t="s">
        <v>100</v>
      </c>
      <c r="F443" t="s">
        <v>100</v>
      </c>
      <c r="G443" t="s">
        <v>668</v>
      </c>
      <c r="H443" s="41" t="s">
        <v>102</v>
      </c>
      <c r="I443">
        <f>_xlfn.XLOOKUP(B443,Use_Code_Ranking!$A$4:$A$23,Use_Code_Ranking!$B$4:$B$23,9999)</f>
        <v>9</v>
      </c>
      <c r="J443">
        <f t="shared" ca="1" si="108"/>
        <v>1</v>
      </c>
      <c r="K443">
        <f t="shared" ca="1" si="109"/>
        <v>1</v>
      </c>
      <c r="L443">
        <f t="shared" ca="1" si="110"/>
        <v>0</v>
      </c>
      <c r="M443">
        <f t="shared" ca="1" si="111"/>
        <v>0</v>
      </c>
      <c r="N443" t="str">
        <f t="shared" ca="1" si="119"/>
        <v/>
      </c>
      <c r="O443" t="str">
        <f t="shared" ca="1" si="120"/>
        <v/>
      </c>
      <c r="P443" t="str">
        <f t="shared" si="112"/>
        <v/>
      </c>
      <c r="Q443" t="str">
        <f t="shared" si="113"/>
        <v/>
      </c>
      <c r="R443" t="str">
        <f t="shared" si="114"/>
        <v/>
      </c>
      <c r="S443" t="str">
        <f t="shared" si="115"/>
        <v/>
      </c>
      <c r="U443" s="2" t="str">
        <f ca="1">IF(ISBLANK($T443),IF(S443="Irrigation","Irrigation",IF(R443="Irrigation","Irrigation",IF(Q443="Domestic","Domestic",IF(P443="Stockwatering","Stockwatering",IF(N443="IRRIGATION_AND_MUNICIPAL","Irrigation and Municipal",IF(O443="IRRIGATION_AND_DOMESTIC","Irrigation and Domestic Municipality",_xlfn.XLOOKUP(J443,Use_Code_Ranking!$B$4:$B$23,Use_Code_Ranking!$A$4:$A$23))))))),$T443)</f>
        <v>Irrigation</v>
      </c>
      <c r="W443" s="23" t="str">
        <f ca="1"/>
        <v>A021932</v>
      </c>
      <c r="X443" s="4" t="str">
        <f t="shared" ca="1" si="121"/>
        <v>Irrigation</v>
      </c>
      <c r="Y443" t="str">
        <f t="shared" ca="1" si="116"/>
        <v>N</v>
      </c>
      <c r="Z443" s="2" t="str">
        <f t="shared" ca="1" si="117"/>
        <v>N</v>
      </c>
      <c r="AA443">
        <f t="shared" ca="1" si="122"/>
        <v>0</v>
      </c>
      <c r="AB443">
        <f t="shared" ca="1" si="122"/>
        <v>0</v>
      </c>
      <c r="AC443">
        <f t="shared" ca="1" si="122"/>
        <v>20</v>
      </c>
      <c r="AD443">
        <f t="shared" ca="1" si="118"/>
        <v>20</v>
      </c>
      <c r="AE443">
        <f t="shared" ca="1" si="118"/>
        <v>10</v>
      </c>
      <c r="AF443">
        <f t="shared" ca="1" si="118"/>
        <v>10</v>
      </c>
      <c r="AG443">
        <f t="shared" ca="1" si="125"/>
        <v>0</v>
      </c>
      <c r="AH443">
        <f t="shared" ca="1" si="123"/>
        <v>0</v>
      </c>
      <c r="AI443">
        <f t="shared" ca="1" si="123"/>
        <v>0</v>
      </c>
      <c r="AJ443">
        <f t="shared" ca="1" si="123"/>
        <v>20</v>
      </c>
      <c r="AK443">
        <f t="shared" ca="1" si="123"/>
        <v>20</v>
      </c>
      <c r="AL443">
        <f t="shared" ca="1" si="124"/>
        <v>0</v>
      </c>
      <c r="AM443" s="4" t="s">
        <v>103</v>
      </c>
      <c r="AZ443">
        <f ca="1">_xlfn.XLOOKUP($X443,Return_flow_table!$A$4:$A$25,Return_flow_table!B$4:B$25)</f>
        <v>0</v>
      </c>
      <c r="BA443">
        <f ca="1">_xlfn.XLOOKUP($X443,Return_flow_table!$A$4:$A$25,Return_flow_table!C$4:C$25)</f>
        <v>0</v>
      </c>
      <c r="BB443">
        <f ca="1">_xlfn.XLOOKUP($X443,Return_flow_table!$A$4:$A$25,Return_flow_table!D$4:D$25)</f>
        <v>20</v>
      </c>
      <c r="BC443">
        <f ca="1">_xlfn.XLOOKUP($X443,Return_flow_table!$A$4:$A$25,Return_flow_table!E$4:E$25)</f>
        <v>20</v>
      </c>
      <c r="BD443">
        <f ca="1">_xlfn.XLOOKUP($X443,Return_flow_table!$A$4:$A$25,Return_flow_table!F$4:F$25)</f>
        <v>10</v>
      </c>
      <c r="BE443">
        <f ca="1">_xlfn.XLOOKUP($X443,Return_flow_table!$A$4:$A$25,Return_flow_table!G$4:G$25)</f>
        <v>10</v>
      </c>
      <c r="BF443">
        <f ca="1">_xlfn.XLOOKUP($X443,Return_flow_table!$A$4:$A$25,Return_flow_table!H$4:H$25)</f>
        <v>0</v>
      </c>
      <c r="BG443">
        <f ca="1">_xlfn.XLOOKUP($X443,Return_flow_table!$A$4:$A$25,Return_flow_table!I$4:I$25)</f>
        <v>0</v>
      </c>
      <c r="BH443">
        <f ca="1">_xlfn.XLOOKUP($X443,Return_flow_table!$A$4:$A$25,Return_flow_table!J$4:J$25)</f>
        <v>0</v>
      </c>
      <c r="BI443">
        <f ca="1">_xlfn.XLOOKUP($X443,Return_flow_table!$A$4:$A$25,Return_flow_table!K$4:K$25)</f>
        <v>20</v>
      </c>
      <c r="BJ443">
        <f ca="1">_xlfn.XLOOKUP($X443,Return_flow_table!$A$4:$A$25,Return_flow_table!L$4:L$25)</f>
        <v>20</v>
      </c>
      <c r="BK443" s="2">
        <f ca="1">_xlfn.XLOOKUP($X443,Return_flow_table!$A$4:$A$25,Return_flow_table!M$4:M$25)</f>
        <v>0</v>
      </c>
    </row>
    <row r="444" spans="1:63" x14ac:dyDescent="0.3">
      <c r="A444" t="s">
        <v>669</v>
      </c>
      <c r="B444" t="s">
        <v>98</v>
      </c>
      <c r="C444" t="s">
        <v>99</v>
      </c>
      <c r="D444">
        <v>50</v>
      </c>
      <c r="E444" t="s">
        <v>100</v>
      </c>
      <c r="F444" t="s">
        <v>100</v>
      </c>
      <c r="G444" t="s">
        <v>216</v>
      </c>
      <c r="H444" s="41" t="s">
        <v>106</v>
      </c>
      <c r="I444">
        <f>_xlfn.XLOOKUP(B444,Use_Code_Ranking!$A$4:$A$23,Use_Code_Ranking!$B$4:$B$23,9999)</f>
        <v>1</v>
      </c>
      <c r="J444">
        <f t="shared" ca="1" si="108"/>
        <v>1</v>
      </c>
      <c r="K444">
        <f t="shared" ca="1" si="109"/>
        <v>1</v>
      </c>
      <c r="L444">
        <f t="shared" ca="1" si="110"/>
        <v>0</v>
      </c>
      <c r="M444">
        <f t="shared" ca="1" si="111"/>
        <v>0</v>
      </c>
      <c r="N444" t="str">
        <f t="shared" ca="1" si="119"/>
        <v/>
      </c>
      <c r="O444" t="str">
        <f t="shared" ca="1" si="120"/>
        <v/>
      </c>
      <c r="P444" t="str">
        <f t="shared" si="112"/>
        <v/>
      </c>
      <c r="Q444" t="str">
        <f t="shared" si="113"/>
        <v/>
      </c>
      <c r="R444" t="str">
        <f t="shared" si="114"/>
        <v/>
      </c>
      <c r="S444" t="str">
        <f t="shared" si="115"/>
        <v/>
      </c>
      <c r="U444" s="2" t="str">
        <f ca="1">IF(ISBLANK($T444),IF(S444="Irrigation","Irrigation",IF(R444="Irrigation","Irrigation",IF(Q444="Domestic","Domestic",IF(P444="Stockwatering","Stockwatering",IF(N444="IRRIGATION_AND_MUNICIPAL","Irrigation and Municipal",IF(O444="IRRIGATION_AND_DOMESTIC","Irrigation and Domestic Municipality",_xlfn.XLOOKUP(J444,Use_Code_Ranking!$B$4:$B$23,Use_Code_Ranking!$A$4:$A$23))))))),$T444)</f>
        <v>Irrigation</v>
      </c>
      <c r="W444" s="23" t="str">
        <f ca="1"/>
        <v>A021939</v>
      </c>
      <c r="X444" s="4" t="str">
        <f t="shared" ca="1" si="121"/>
        <v>Domestic</v>
      </c>
      <c r="Y444" t="str">
        <f t="shared" ca="1" si="116"/>
        <v>N</v>
      </c>
      <c r="Z444" s="2" t="str">
        <f t="shared" ca="1" si="117"/>
        <v>N</v>
      </c>
      <c r="AA444">
        <f t="shared" ca="1" si="122"/>
        <v>0</v>
      </c>
      <c r="AB444">
        <f t="shared" ca="1" si="122"/>
        <v>0</v>
      </c>
      <c r="AC444">
        <f t="shared" ca="1" si="122"/>
        <v>0</v>
      </c>
      <c r="AD444">
        <f t="shared" ca="1" si="118"/>
        <v>0</v>
      </c>
      <c r="AE444">
        <f t="shared" ca="1" si="118"/>
        <v>0</v>
      </c>
      <c r="AF444">
        <f t="shared" ca="1" si="118"/>
        <v>0</v>
      </c>
      <c r="AG444">
        <f t="shared" ca="1" si="125"/>
        <v>0</v>
      </c>
      <c r="AH444">
        <f t="shared" ca="1" si="123"/>
        <v>0</v>
      </c>
      <c r="AI444">
        <f t="shared" ca="1" si="123"/>
        <v>0</v>
      </c>
      <c r="AJ444">
        <f t="shared" ca="1" si="123"/>
        <v>0</v>
      </c>
      <c r="AK444">
        <f t="shared" ca="1" si="123"/>
        <v>0</v>
      </c>
      <c r="AL444">
        <f t="shared" ca="1" si="124"/>
        <v>0</v>
      </c>
      <c r="AM444" s="4" t="s">
        <v>103</v>
      </c>
      <c r="AZ444">
        <f ca="1">_xlfn.XLOOKUP($X444,Return_flow_table!$A$4:$A$25,Return_flow_table!B$4:B$25)</f>
        <v>0</v>
      </c>
      <c r="BA444">
        <f ca="1">_xlfn.XLOOKUP($X444,Return_flow_table!$A$4:$A$25,Return_flow_table!C$4:C$25)</f>
        <v>0</v>
      </c>
      <c r="BB444">
        <f ca="1">_xlfn.XLOOKUP($X444,Return_flow_table!$A$4:$A$25,Return_flow_table!D$4:D$25)</f>
        <v>0</v>
      </c>
      <c r="BC444">
        <f ca="1">_xlfn.XLOOKUP($X444,Return_flow_table!$A$4:$A$25,Return_flow_table!E$4:E$25)</f>
        <v>0</v>
      </c>
      <c r="BD444">
        <f ca="1">_xlfn.XLOOKUP($X444,Return_flow_table!$A$4:$A$25,Return_flow_table!F$4:F$25)</f>
        <v>0</v>
      </c>
      <c r="BE444">
        <f ca="1">_xlfn.XLOOKUP($X444,Return_flow_table!$A$4:$A$25,Return_flow_table!G$4:G$25)</f>
        <v>0</v>
      </c>
      <c r="BF444">
        <f ca="1">_xlfn.XLOOKUP($X444,Return_flow_table!$A$4:$A$25,Return_flow_table!H$4:H$25)</f>
        <v>0</v>
      </c>
      <c r="BG444">
        <f ca="1">_xlfn.XLOOKUP($X444,Return_flow_table!$A$4:$A$25,Return_flow_table!I$4:I$25)</f>
        <v>0</v>
      </c>
      <c r="BH444">
        <f ca="1">_xlfn.XLOOKUP($X444,Return_flow_table!$A$4:$A$25,Return_flow_table!J$4:J$25)</f>
        <v>0</v>
      </c>
      <c r="BI444">
        <f ca="1">_xlfn.XLOOKUP($X444,Return_flow_table!$A$4:$A$25,Return_flow_table!K$4:K$25)</f>
        <v>0</v>
      </c>
      <c r="BJ444">
        <f ca="1">_xlfn.XLOOKUP($X444,Return_flow_table!$A$4:$A$25,Return_flow_table!L$4:L$25)</f>
        <v>0</v>
      </c>
      <c r="BK444" s="2">
        <f ca="1">_xlfn.XLOOKUP($X444,Return_flow_table!$A$4:$A$25,Return_flow_table!M$4:M$25)</f>
        <v>0</v>
      </c>
    </row>
    <row r="445" spans="1:63" x14ac:dyDescent="0.3">
      <c r="A445" t="s">
        <v>670</v>
      </c>
      <c r="B445" t="s">
        <v>98</v>
      </c>
      <c r="C445" t="s">
        <v>99</v>
      </c>
      <c r="D445">
        <v>279</v>
      </c>
      <c r="E445" t="s">
        <v>100</v>
      </c>
      <c r="F445" t="s">
        <v>100</v>
      </c>
      <c r="G445" t="s">
        <v>594</v>
      </c>
      <c r="H445" s="41" t="s">
        <v>124</v>
      </c>
      <c r="I445">
        <f>_xlfn.XLOOKUP(B445,Use_Code_Ranking!$A$4:$A$23,Use_Code_Ranking!$B$4:$B$23,9999)</f>
        <v>1</v>
      </c>
      <c r="J445">
        <f t="shared" ca="1" si="108"/>
        <v>1</v>
      </c>
      <c r="K445">
        <f t="shared" ca="1" si="109"/>
        <v>1</v>
      </c>
      <c r="L445">
        <f t="shared" ca="1" si="110"/>
        <v>0</v>
      </c>
      <c r="M445">
        <f t="shared" ca="1" si="111"/>
        <v>0</v>
      </c>
      <c r="N445" t="str">
        <f t="shared" ca="1" si="119"/>
        <v/>
      </c>
      <c r="O445" t="str">
        <f t="shared" ca="1" si="120"/>
        <v/>
      </c>
      <c r="P445" t="str">
        <f t="shared" si="112"/>
        <v/>
      </c>
      <c r="Q445" t="str">
        <f t="shared" si="113"/>
        <v/>
      </c>
      <c r="R445" t="str">
        <f t="shared" si="114"/>
        <v/>
      </c>
      <c r="S445" t="str">
        <f t="shared" si="115"/>
        <v/>
      </c>
      <c r="U445" s="2" t="str">
        <f ca="1">IF(ISBLANK($T445),IF(S445="Irrigation","Irrigation",IF(R445="Irrigation","Irrigation",IF(Q445="Domestic","Domestic",IF(P445="Stockwatering","Stockwatering",IF(N445="IRRIGATION_AND_MUNICIPAL","Irrigation and Municipal",IF(O445="IRRIGATION_AND_DOMESTIC","Irrigation and Domestic Municipality",_xlfn.XLOOKUP(J445,Use_Code_Ranking!$B$4:$B$23,Use_Code_Ranking!$A$4:$A$23))))))),$T445)</f>
        <v>Irrigation</v>
      </c>
      <c r="W445" s="23" t="str">
        <f ca="1"/>
        <v>A021950</v>
      </c>
      <c r="X445" s="4" t="str">
        <f t="shared" ca="1" si="121"/>
        <v>Irrigation</v>
      </c>
      <c r="Y445" t="str">
        <f t="shared" ca="1" si="116"/>
        <v>N</v>
      </c>
      <c r="Z445" s="2" t="str">
        <f t="shared" ca="1" si="117"/>
        <v>N</v>
      </c>
      <c r="AA445">
        <f t="shared" ca="1" si="122"/>
        <v>0</v>
      </c>
      <c r="AB445">
        <f t="shared" ca="1" si="122"/>
        <v>0</v>
      </c>
      <c r="AC445">
        <f t="shared" ca="1" si="122"/>
        <v>20</v>
      </c>
      <c r="AD445">
        <f t="shared" ca="1" si="118"/>
        <v>20</v>
      </c>
      <c r="AE445">
        <f t="shared" ca="1" si="118"/>
        <v>10</v>
      </c>
      <c r="AF445">
        <f t="shared" ca="1" si="118"/>
        <v>10</v>
      </c>
      <c r="AG445">
        <f t="shared" ca="1" si="125"/>
        <v>0</v>
      </c>
      <c r="AH445">
        <f t="shared" ca="1" si="123"/>
        <v>0</v>
      </c>
      <c r="AI445">
        <f t="shared" ca="1" si="123"/>
        <v>0</v>
      </c>
      <c r="AJ445">
        <f t="shared" ca="1" si="123"/>
        <v>20</v>
      </c>
      <c r="AK445">
        <f t="shared" ca="1" si="123"/>
        <v>20</v>
      </c>
      <c r="AL445">
        <f t="shared" ca="1" si="124"/>
        <v>0</v>
      </c>
      <c r="AM445" s="4" t="s">
        <v>103</v>
      </c>
      <c r="AZ445">
        <f ca="1">_xlfn.XLOOKUP($X445,Return_flow_table!$A$4:$A$25,Return_flow_table!B$4:B$25)</f>
        <v>0</v>
      </c>
      <c r="BA445">
        <f ca="1">_xlfn.XLOOKUP($X445,Return_flow_table!$A$4:$A$25,Return_flow_table!C$4:C$25)</f>
        <v>0</v>
      </c>
      <c r="BB445">
        <f ca="1">_xlfn.XLOOKUP($X445,Return_flow_table!$A$4:$A$25,Return_flow_table!D$4:D$25)</f>
        <v>20</v>
      </c>
      <c r="BC445">
        <f ca="1">_xlfn.XLOOKUP($X445,Return_flow_table!$A$4:$A$25,Return_flow_table!E$4:E$25)</f>
        <v>20</v>
      </c>
      <c r="BD445">
        <f ca="1">_xlfn.XLOOKUP($X445,Return_flow_table!$A$4:$A$25,Return_flow_table!F$4:F$25)</f>
        <v>10</v>
      </c>
      <c r="BE445">
        <f ca="1">_xlfn.XLOOKUP($X445,Return_flow_table!$A$4:$A$25,Return_flow_table!G$4:G$25)</f>
        <v>10</v>
      </c>
      <c r="BF445">
        <f ca="1">_xlfn.XLOOKUP($X445,Return_flow_table!$A$4:$A$25,Return_flow_table!H$4:H$25)</f>
        <v>0</v>
      </c>
      <c r="BG445">
        <f ca="1">_xlfn.XLOOKUP($X445,Return_flow_table!$A$4:$A$25,Return_flow_table!I$4:I$25)</f>
        <v>0</v>
      </c>
      <c r="BH445">
        <f ca="1">_xlfn.XLOOKUP($X445,Return_flow_table!$A$4:$A$25,Return_flow_table!J$4:J$25)</f>
        <v>0</v>
      </c>
      <c r="BI445">
        <f ca="1">_xlfn.XLOOKUP($X445,Return_flow_table!$A$4:$A$25,Return_flow_table!K$4:K$25)</f>
        <v>20</v>
      </c>
      <c r="BJ445">
        <f ca="1">_xlfn.XLOOKUP($X445,Return_flow_table!$A$4:$A$25,Return_flow_table!L$4:L$25)</f>
        <v>20</v>
      </c>
      <c r="BK445" s="2">
        <f ca="1">_xlfn.XLOOKUP($X445,Return_flow_table!$A$4:$A$25,Return_flow_table!M$4:M$25)</f>
        <v>0</v>
      </c>
    </row>
    <row r="446" spans="1:63" x14ac:dyDescent="0.3">
      <c r="A446" t="s">
        <v>670</v>
      </c>
      <c r="B446" t="s">
        <v>156</v>
      </c>
      <c r="C446" t="s">
        <v>99</v>
      </c>
      <c r="D446">
        <v>279</v>
      </c>
      <c r="E446" t="s">
        <v>100</v>
      </c>
      <c r="F446" t="s">
        <v>100</v>
      </c>
      <c r="G446" t="s">
        <v>594</v>
      </c>
      <c r="H446" s="41" t="s">
        <v>124</v>
      </c>
      <c r="I446">
        <f>_xlfn.XLOOKUP(B446,Use_Code_Ranking!$A$4:$A$23,Use_Code_Ranking!$B$4:$B$23,9999)</f>
        <v>8</v>
      </c>
      <c r="J446">
        <f t="shared" ca="1" si="108"/>
        <v>1</v>
      </c>
      <c r="K446">
        <f t="shared" ca="1" si="109"/>
        <v>1</v>
      </c>
      <c r="L446">
        <f t="shared" ca="1" si="110"/>
        <v>0</v>
      </c>
      <c r="M446">
        <f t="shared" ca="1" si="111"/>
        <v>0</v>
      </c>
      <c r="N446" t="str">
        <f t="shared" ca="1" si="119"/>
        <v/>
      </c>
      <c r="O446" t="str">
        <f t="shared" ca="1" si="120"/>
        <v/>
      </c>
      <c r="P446" t="str">
        <f t="shared" si="112"/>
        <v/>
      </c>
      <c r="Q446" t="str">
        <f t="shared" si="113"/>
        <v/>
      </c>
      <c r="R446" t="str">
        <f t="shared" si="114"/>
        <v/>
      </c>
      <c r="S446" t="str">
        <f t="shared" si="115"/>
        <v/>
      </c>
      <c r="U446" s="2" t="str">
        <f ca="1">IF(ISBLANK($T446),IF(S446="Irrigation","Irrigation",IF(R446="Irrigation","Irrigation",IF(Q446="Domestic","Domestic",IF(P446="Stockwatering","Stockwatering",IF(N446="IRRIGATION_AND_MUNICIPAL","Irrigation and Municipal",IF(O446="IRRIGATION_AND_DOMESTIC","Irrigation and Domestic Municipality",_xlfn.XLOOKUP(J446,Use_Code_Ranking!$B$4:$B$23,Use_Code_Ranking!$A$4:$A$23))))))),$T446)</f>
        <v>Irrigation</v>
      </c>
      <c r="W446" s="23" t="str">
        <f ca="1"/>
        <v>A021966</v>
      </c>
      <c r="X446" s="4" t="str">
        <f t="shared" ca="1" si="121"/>
        <v>Irrigation</v>
      </c>
      <c r="Y446" t="str">
        <f t="shared" ca="1" si="116"/>
        <v>N</v>
      </c>
      <c r="Z446" s="2" t="str">
        <f t="shared" ca="1" si="117"/>
        <v>N</v>
      </c>
      <c r="AA446">
        <f t="shared" ca="1" si="122"/>
        <v>0</v>
      </c>
      <c r="AB446">
        <f t="shared" ca="1" si="122"/>
        <v>0</v>
      </c>
      <c r="AC446">
        <f t="shared" ca="1" si="122"/>
        <v>20</v>
      </c>
      <c r="AD446">
        <f t="shared" ca="1" si="118"/>
        <v>20</v>
      </c>
      <c r="AE446">
        <f t="shared" ca="1" si="118"/>
        <v>10</v>
      </c>
      <c r="AF446">
        <f t="shared" ca="1" si="118"/>
        <v>10</v>
      </c>
      <c r="AG446">
        <f t="shared" ca="1" si="125"/>
        <v>0</v>
      </c>
      <c r="AH446">
        <f t="shared" ca="1" si="123"/>
        <v>0</v>
      </c>
      <c r="AI446">
        <f t="shared" ca="1" si="123"/>
        <v>0</v>
      </c>
      <c r="AJ446">
        <f t="shared" ca="1" si="123"/>
        <v>20</v>
      </c>
      <c r="AK446">
        <f t="shared" ca="1" si="123"/>
        <v>20</v>
      </c>
      <c r="AL446">
        <f t="shared" ca="1" si="124"/>
        <v>0</v>
      </c>
      <c r="AM446" s="4" t="s">
        <v>103</v>
      </c>
      <c r="AZ446">
        <f ca="1">_xlfn.XLOOKUP($X446,Return_flow_table!$A$4:$A$25,Return_flow_table!B$4:B$25)</f>
        <v>0</v>
      </c>
      <c r="BA446">
        <f ca="1">_xlfn.XLOOKUP($X446,Return_flow_table!$A$4:$A$25,Return_flow_table!C$4:C$25)</f>
        <v>0</v>
      </c>
      <c r="BB446">
        <f ca="1">_xlfn.XLOOKUP($X446,Return_flow_table!$A$4:$A$25,Return_flow_table!D$4:D$25)</f>
        <v>20</v>
      </c>
      <c r="BC446">
        <f ca="1">_xlfn.XLOOKUP($X446,Return_flow_table!$A$4:$A$25,Return_flow_table!E$4:E$25)</f>
        <v>20</v>
      </c>
      <c r="BD446">
        <f ca="1">_xlfn.XLOOKUP($X446,Return_flow_table!$A$4:$A$25,Return_flow_table!F$4:F$25)</f>
        <v>10</v>
      </c>
      <c r="BE446">
        <f ca="1">_xlfn.XLOOKUP($X446,Return_flow_table!$A$4:$A$25,Return_flow_table!G$4:G$25)</f>
        <v>10</v>
      </c>
      <c r="BF446">
        <f ca="1">_xlfn.XLOOKUP($X446,Return_flow_table!$A$4:$A$25,Return_flow_table!H$4:H$25)</f>
        <v>0</v>
      </c>
      <c r="BG446">
        <f ca="1">_xlfn.XLOOKUP($X446,Return_flow_table!$A$4:$A$25,Return_flow_table!I$4:I$25)</f>
        <v>0</v>
      </c>
      <c r="BH446">
        <f ca="1">_xlfn.XLOOKUP($X446,Return_flow_table!$A$4:$A$25,Return_flow_table!J$4:J$25)</f>
        <v>0</v>
      </c>
      <c r="BI446">
        <f ca="1">_xlfn.XLOOKUP($X446,Return_flow_table!$A$4:$A$25,Return_flow_table!K$4:K$25)</f>
        <v>20</v>
      </c>
      <c r="BJ446">
        <f ca="1">_xlfn.XLOOKUP($X446,Return_flow_table!$A$4:$A$25,Return_flow_table!L$4:L$25)</f>
        <v>20</v>
      </c>
      <c r="BK446" s="2">
        <f ca="1">_xlfn.XLOOKUP($X446,Return_flow_table!$A$4:$A$25,Return_flow_table!M$4:M$25)</f>
        <v>0</v>
      </c>
    </row>
    <row r="447" spans="1:63" x14ac:dyDescent="0.3">
      <c r="A447" t="s">
        <v>671</v>
      </c>
      <c r="B447" t="s">
        <v>98</v>
      </c>
      <c r="C447" t="s">
        <v>99</v>
      </c>
      <c r="D447">
        <v>3</v>
      </c>
      <c r="E447" t="s">
        <v>100</v>
      </c>
      <c r="F447" t="s">
        <v>100</v>
      </c>
      <c r="G447" t="s">
        <v>672</v>
      </c>
      <c r="H447" s="41" t="s">
        <v>102</v>
      </c>
      <c r="I447">
        <f>_xlfn.XLOOKUP(B447,Use_Code_Ranking!$A$4:$A$23,Use_Code_Ranking!$B$4:$B$23,9999)</f>
        <v>1</v>
      </c>
      <c r="J447">
        <f t="shared" ca="1" si="108"/>
        <v>1</v>
      </c>
      <c r="K447">
        <f t="shared" ca="1" si="109"/>
        <v>1</v>
      </c>
      <c r="L447">
        <f t="shared" ca="1" si="110"/>
        <v>0</v>
      </c>
      <c r="M447">
        <f t="shared" ca="1" si="111"/>
        <v>0</v>
      </c>
      <c r="N447" t="str">
        <f t="shared" ca="1" si="119"/>
        <v/>
      </c>
      <c r="O447" t="str">
        <f t="shared" ca="1" si="120"/>
        <v/>
      </c>
      <c r="P447" t="str">
        <f t="shared" si="112"/>
        <v/>
      </c>
      <c r="Q447" t="str">
        <f t="shared" si="113"/>
        <v/>
      </c>
      <c r="R447" t="str">
        <f t="shared" si="114"/>
        <v/>
      </c>
      <c r="S447" t="str">
        <f t="shared" si="115"/>
        <v/>
      </c>
      <c r="U447" s="2" t="str">
        <f ca="1">IF(ISBLANK($T447),IF(S447="Irrigation","Irrigation",IF(R447="Irrigation","Irrigation",IF(Q447="Domestic","Domestic",IF(P447="Stockwatering","Stockwatering",IF(N447="IRRIGATION_AND_MUNICIPAL","Irrigation and Municipal",IF(O447="IRRIGATION_AND_DOMESTIC","Irrigation and Domestic Municipality",_xlfn.XLOOKUP(J447,Use_Code_Ranking!$B$4:$B$23,Use_Code_Ranking!$A$4:$A$23))))))),$T447)</f>
        <v>Irrigation</v>
      </c>
      <c r="W447" s="23" t="str">
        <f ca="1"/>
        <v>A021977</v>
      </c>
      <c r="X447" s="4" t="str">
        <f t="shared" ca="1" si="121"/>
        <v>Recreational</v>
      </c>
      <c r="Y447" t="str">
        <f t="shared" ca="1" si="116"/>
        <v>Y</v>
      </c>
      <c r="Z447" s="2" t="str">
        <f t="shared" ca="1" si="117"/>
        <v>N</v>
      </c>
      <c r="AA447">
        <f t="shared" ca="1" si="122"/>
        <v>100</v>
      </c>
      <c r="AB447">
        <f t="shared" ca="1" si="122"/>
        <v>100</v>
      </c>
      <c r="AC447">
        <f t="shared" ca="1" si="122"/>
        <v>100</v>
      </c>
      <c r="AD447">
        <f t="shared" ca="1" si="118"/>
        <v>100</v>
      </c>
      <c r="AE447">
        <f t="shared" ca="1" si="118"/>
        <v>100</v>
      </c>
      <c r="AF447">
        <f t="shared" ca="1" si="118"/>
        <v>100</v>
      </c>
      <c r="AG447">
        <f t="shared" ca="1" si="125"/>
        <v>100</v>
      </c>
      <c r="AH447">
        <f t="shared" ca="1" si="123"/>
        <v>100</v>
      </c>
      <c r="AI447">
        <f t="shared" ca="1" si="123"/>
        <v>100</v>
      </c>
      <c r="AJ447">
        <f t="shared" ca="1" si="123"/>
        <v>100</v>
      </c>
      <c r="AK447">
        <f t="shared" ca="1" si="123"/>
        <v>100</v>
      </c>
      <c r="AL447">
        <f t="shared" ca="1" si="124"/>
        <v>100</v>
      </c>
      <c r="AM447" s="4" t="s">
        <v>103</v>
      </c>
      <c r="AZ447">
        <f ca="1">_xlfn.XLOOKUP($X447,Return_flow_table!$A$4:$A$25,Return_flow_table!B$4:B$25)</f>
        <v>100</v>
      </c>
      <c r="BA447">
        <f ca="1">_xlfn.XLOOKUP($X447,Return_flow_table!$A$4:$A$25,Return_flow_table!C$4:C$25)</f>
        <v>100</v>
      </c>
      <c r="BB447">
        <f ca="1">_xlfn.XLOOKUP($X447,Return_flow_table!$A$4:$A$25,Return_flow_table!D$4:D$25)</f>
        <v>100</v>
      </c>
      <c r="BC447">
        <f ca="1">_xlfn.XLOOKUP($X447,Return_flow_table!$A$4:$A$25,Return_flow_table!E$4:E$25)</f>
        <v>100</v>
      </c>
      <c r="BD447">
        <f ca="1">_xlfn.XLOOKUP($X447,Return_flow_table!$A$4:$A$25,Return_flow_table!F$4:F$25)</f>
        <v>100</v>
      </c>
      <c r="BE447">
        <f ca="1">_xlfn.XLOOKUP($X447,Return_flow_table!$A$4:$A$25,Return_flow_table!G$4:G$25)</f>
        <v>100</v>
      </c>
      <c r="BF447">
        <f ca="1">_xlfn.XLOOKUP($X447,Return_flow_table!$A$4:$A$25,Return_flow_table!H$4:H$25)</f>
        <v>100</v>
      </c>
      <c r="BG447">
        <f ca="1">_xlfn.XLOOKUP($X447,Return_flow_table!$A$4:$A$25,Return_flow_table!I$4:I$25)</f>
        <v>100</v>
      </c>
      <c r="BH447">
        <f ca="1">_xlfn.XLOOKUP($X447,Return_flow_table!$A$4:$A$25,Return_flow_table!J$4:J$25)</f>
        <v>100</v>
      </c>
      <c r="BI447">
        <f ca="1">_xlfn.XLOOKUP($X447,Return_flow_table!$A$4:$A$25,Return_flow_table!K$4:K$25)</f>
        <v>100</v>
      </c>
      <c r="BJ447">
        <f ca="1">_xlfn.XLOOKUP($X447,Return_flow_table!$A$4:$A$25,Return_flow_table!L$4:L$25)</f>
        <v>100</v>
      </c>
      <c r="BK447" s="2">
        <f ca="1">_xlfn.XLOOKUP($X447,Return_flow_table!$A$4:$A$25,Return_flow_table!M$4:M$25)</f>
        <v>100</v>
      </c>
    </row>
    <row r="448" spans="1:63" x14ac:dyDescent="0.3">
      <c r="A448" t="s">
        <v>673</v>
      </c>
      <c r="B448" t="s">
        <v>154</v>
      </c>
      <c r="C448" t="s">
        <v>99</v>
      </c>
      <c r="D448">
        <v>117</v>
      </c>
      <c r="E448" t="s">
        <v>100</v>
      </c>
      <c r="F448" t="s">
        <v>100</v>
      </c>
      <c r="G448" t="s">
        <v>318</v>
      </c>
      <c r="H448" s="41" t="s">
        <v>124</v>
      </c>
      <c r="I448">
        <f>_xlfn.XLOOKUP(B448,Use_Code_Ranking!$A$4:$A$23,Use_Code_Ranking!$B$4:$B$23,9999)</f>
        <v>5</v>
      </c>
      <c r="J448">
        <f t="shared" ca="1" si="108"/>
        <v>1</v>
      </c>
      <c r="K448">
        <f t="shared" ca="1" si="109"/>
        <v>1</v>
      </c>
      <c r="L448">
        <f t="shared" ca="1" si="110"/>
        <v>0</v>
      </c>
      <c r="M448">
        <f t="shared" ca="1" si="111"/>
        <v>0</v>
      </c>
      <c r="N448" t="str">
        <f t="shared" ca="1" si="119"/>
        <v/>
      </c>
      <c r="O448" t="str">
        <f t="shared" ca="1" si="120"/>
        <v/>
      </c>
      <c r="P448" t="str">
        <f t="shared" si="112"/>
        <v/>
      </c>
      <c r="Q448" t="str">
        <f t="shared" si="113"/>
        <v/>
      </c>
      <c r="R448" t="str">
        <f t="shared" si="114"/>
        <v/>
      </c>
      <c r="S448" t="str">
        <f t="shared" si="115"/>
        <v/>
      </c>
      <c r="U448" s="2" t="str">
        <f ca="1">IF(ISBLANK($T448),IF(S448="Irrigation","Irrigation",IF(R448="Irrigation","Irrigation",IF(Q448="Domestic","Domestic",IF(P448="Stockwatering","Stockwatering",IF(N448="IRRIGATION_AND_MUNICIPAL","Irrigation and Municipal",IF(O448="IRRIGATION_AND_DOMESTIC","Irrigation and Domestic Municipality",_xlfn.XLOOKUP(J448,Use_Code_Ranking!$B$4:$B$23,Use_Code_Ranking!$A$4:$A$23))))))),$T448)</f>
        <v>Irrigation</v>
      </c>
      <c r="W448" s="23" t="str">
        <f ca="1"/>
        <v>A022005B</v>
      </c>
      <c r="X448" s="4" t="str">
        <f t="shared" ca="1" si="121"/>
        <v>Irrigation</v>
      </c>
      <c r="Y448" t="str">
        <f t="shared" ca="1" si="116"/>
        <v>N</v>
      </c>
      <c r="Z448" s="2" t="str">
        <f t="shared" ca="1" si="117"/>
        <v>N</v>
      </c>
      <c r="AA448">
        <f t="shared" ca="1" si="122"/>
        <v>0</v>
      </c>
      <c r="AB448">
        <f t="shared" ca="1" si="122"/>
        <v>0</v>
      </c>
      <c r="AC448">
        <f t="shared" ca="1" si="122"/>
        <v>20</v>
      </c>
      <c r="AD448">
        <f t="shared" ca="1" si="118"/>
        <v>20</v>
      </c>
      <c r="AE448">
        <f t="shared" ca="1" si="118"/>
        <v>10</v>
      </c>
      <c r="AF448">
        <f t="shared" ca="1" si="118"/>
        <v>10</v>
      </c>
      <c r="AG448">
        <f t="shared" ca="1" si="125"/>
        <v>0</v>
      </c>
      <c r="AH448">
        <f t="shared" ca="1" si="123"/>
        <v>0</v>
      </c>
      <c r="AI448">
        <f t="shared" ca="1" si="123"/>
        <v>0</v>
      </c>
      <c r="AJ448">
        <f t="shared" ca="1" si="123"/>
        <v>20</v>
      </c>
      <c r="AK448">
        <f t="shared" ca="1" si="123"/>
        <v>20</v>
      </c>
      <c r="AL448">
        <f t="shared" ca="1" si="124"/>
        <v>0</v>
      </c>
      <c r="AM448" s="4" t="s">
        <v>103</v>
      </c>
      <c r="AZ448">
        <f ca="1">_xlfn.XLOOKUP($X448,Return_flow_table!$A$4:$A$25,Return_flow_table!B$4:B$25)</f>
        <v>0</v>
      </c>
      <c r="BA448">
        <f ca="1">_xlfn.XLOOKUP($X448,Return_flow_table!$A$4:$A$25,Return_flow_table!C$4:C$25)</f>
        <v>0</v>
      </c>
      <c r="BB448">
        <f ca="1">_xlfn.XLOOKUP($X448,Return_flow_table!$A$4:$A$25,Return_flow_table!D$4:D$25)</f>
        <v>20</v>
      </c>
      <c r="BC448">
        <f ca="1">_xlfn.XLOOKUP($X448,Return_flow_table!$A$4:$A$25,Return_flow_table!E$4:E$25)</f>
        <v>20</v>
      </c>
      <c r="BD448">
        <f ca="1">_xlfn.XLOOKUP($X448,Return_flow_table!$A$4:$A$25,Return_flow_table!F$4:F$25)</f>
        <v>10</v>
      </c>
      <c r="BE448">
        <f ca="1">_xlfn.XLOOKUP($X448,Return_flow_table!$A$4:$A$25,Return_flow_table!G$4:G$25)</f>
        <v>10</v>
      </c>
      <c r="BF448">
        <f ca="1">_xlfn.XLOOKUP($X448,Return_flow_table!$A$4:$A$25,Return_flow_table!H$4:H$25)</f>
        <v>0</v>
      </c>
      <c r="BG448">
        <f ca="1">_xlfn.XLOOKUP($X448,Return_flow_table!$A$4:$A$25,Return_flow_table!I$4:I$25)</f>
        <v>0</v>
      </c>
      <c r="BH448">
        <f ca="1">_xlfn.XLOOKUP($X448,Return_flow_table!$A$4:$A$25,Return_flow_table!J$4:J$25)</f>
        <v>0</v>
      </c>
      <c r="BI448">
        <f ca="1">_xlfn.XLOOKUP($X448,Return_flow_table!$A$4:$A$25,Return_flow_table!K$4:K$25)</f>
        <v>20</v>
      </c>
      <c r="BJ448">
        <f ca="1">_xlfn.XLOOKUP($X448,Return_flow_table!$A$4:$A$25,Return_flow_table!L$4:L$25)</f>
        <v>20</v>
      </c>
      <c r="BK448" s="2">
        <f ca="1">_xlfn.XLOOKUP($X448,Return_flow_table!$A$4:$A$25,Return_flow_table!M$4:M$25)</f>
        <v>0</v>
      </c>
    </row>
    <row r="449" spans="1:63" x14ac:dyDescent="0.3">
      <c r="A449" t="s">
        <v>673</v>
      </c>
      <c r="B449" t="s">
        <v>181</v>
      </c>
      <c r="C449" t="s">
        <v>99</v>
      </c>
      <c r="D449">
        <v>117</v>
      </c>
      <c r="E449" t="s">
        <v>100</v>
      </c>
      <c r="F449" t="s">
        <v>100</v>
      </c>
      <c r="G449" t="s">
        <v>318</v>
      </c>
      <c r="H449" s="41" t="s">
        <v>124</v>
      </c>
      <c r="I449">
        <f>_xlfn.XLOOKUP(B449,Use_Code_Ranking!$A$4:$A$23,Use_Code_Ranking!$B$4:$B$23,9999)</f>
        <v>9</v>
      </c>
      <c r="J449">
        <f t="shared" ca="1" si="108"/>
        <v>1</v>
      </c>
      <c r="K449">
        <f t="shared" ca="1" si="109"/>
        <v>1</v>
      </c>
      <c r="L449">
        <f t="shared" ca="1" si="110"/>
        <v>0</v>
      </c>
      <c r="M449">
        <f t="shared" ca="1" si="111"/>
        <v>0</v>
      </c>
      <c r="N449" t="str">
        <f t="shared" ca="1" si="119"/>
        <v/>
      </c>
      <c r="O449" t="str">
        <f t="shared" ca="1" si="120"/>
        <v/>
      </c>
      <c r="P449" t="str">
        <f t="shared" si="112"/>
        <v/>
      </c>
      <c r="Q449" t="str">
        <f t="shared" si="113"/>
        <v/>
      </c>
      <c r="R449" t="str">
        <f t="shared" si="114"/>
        <v/>
      </c>
      <c r="S449" t="str">
        <f t="shared" si="115"/>
        <v/>
      </c>
      <c r="U449" s="2" t="str">
        <f ca="1">IF(ISBLANK($T449),IF(S449="Irrigation","Irrigation",IF(R449="Irrigation","Irrigation",IF(Q449="Domestic","Domestic",IF(P449="Stockwatering","Stockwatering",IF(N449="IRRIGATION_AND_MUNICIPAL","Irrigation and Municipal",IF(O449="IRRIGATION_AND_DOMESTIC","Irrigation and Domestic Municipality",_xlfn.XLOOKUP(J449,Use_Code_Ranking!$B$4:$B$23,Use_Code_Ranking!$A$4:$A$23))))))),$T449)</f>
        <v>Irrigation</v>
      </c>
      <c r="W449" s="23" t="str">
        <f ca="1"/>
        <v>A022038</v>
      </c>
      <c r="X449" s="4" t="str">
        <f t="shared" ca="1" si="121"/>
        <v>Irrigation</v>
      </c>
      <c r="Y449" t="str">
        <f t="shared" ca="1" si="116"/>
        <v>N</v>
      </c>
      <c r="Z449" s="2" t="str">
        <f t="shared" ca="1" si="117"/>
        <v>N</v>
      </c>
      <c r="AA449">
        <f t="shared" ca="1" si="122"/>
        <v>0</v>
      </c>
      <c r="AB449">
        <f t="shared" ca="1" si="122"/>
        <v>0</v>
      </c>
      <c r="AC449">
        <f t="shared" ca="1" si="122"/>
        <v>20</v>
      </c>
      <c r="AD449">
        <f t="shared" ca="1" si="118"/>
        <v>20</v>
      </c>
      <c r="AE449">
        <f t="shared" ca="1" si="118"/>
        <v>10</v>
      </c>
      <c r="AF449">
        <f t="shared" ca="1" si="118"/>
        <v>10</v>
      </c>
      <c r="AG449">
        <f t="shared" ca="1" si="125"/>
        <v>0</v>
      </c>
      <c r="AH449">
        <f t="shared" ca="1" si="123"/>
        <v>0</v>
      </c>
      <c r="AI449">
        <f t="shared" ca="1" si="123"/>
        <v>0</v>
      </c>
      <c r="AJ449">
        <f t="shared" ca="1" si="123"/>
        <v>20</v>
      </c>
      <c r="AK449">
        <f t="shared" ca="1" si="123"/>
        <v>20</v>
      </c>
      <c r="AL449">
        <f t="shared" ca="1" si="124"/>
        <v>0</v>
      </c>
      <c r="AM449" s="4" t="s">
        <v>103</v>
      </c>
      <c r="AZ449">
        <f ca="1">_xlfn.XLOOKUP($X449,Return_flow_table!$A$4:$A$25,Return_flow_table!B$4:B$25)</f>
        <v>0</v>
      </c>
      <c r="BA449">
        <f ca="1">_xlfn.XLOOKUP($X449,Return_flow_table!$A$4:$A$25,Return_flow_table!C$4:C$25)</f>
        <v>0</v>
      </c>
      <c r="BB449">
        <f ca="1">_xlfn.XLOOKUP($X449,Return_flow_table!$A$4:$A$25,Return_flow_table!D$4:D$25)</f>
        <v>20</v>
      </c>
      <c r="BC449">
        <f ca="1">_xlfn.XLOOKUP($X449,Return_flow_table!$A$4:$A$25,Return_flow_table!E$4:E$25)</f>
        <v>20</v>
      </c>
      <c r="BD449">
        <f ca="1">_xlfn.XLOOKUP($X449,Return_flow_table!$A$4:$A$25,Return_flow_table!F$4:F$25)</f>
        <v>10</v>
      </c>
      <c r="BE449">
        <f ca="1">_xlfn.XLOOKUP($X449,Return_flow_table!$A$4:$A$25,Return_flow_table!G$4:G$25)</f>
        <v>10</v>
      </c>
      <c r="BF449">
        <f ca="1">_xlfn.XLOOKUP($X449,Return_flow_table!$A$4:$A$25,Return_flow_table!H$4:H$25)</f>
        <v>0</v>
      </c>
      <c r="BG449">
        <f ca="1">_xlfn.XLOOKUP($X449,Return_flow_table!$A$4:$A$25,Return_flow_table!I$4:I$25)</f>
        <v>0</v>
      </c>
      <c r="BH449">
        <f ca="1">_xlfn.XLOOKUP($X449,Return_flow_table!$A$4:$A$25,Return_flow_table!J$4:J$25)</f>
        <v>0</v>
      </c>
      <c r="BI449">
        <f ca="1">_xlfn.XLOOKUP($X449,Return_flow_table!$A$4:$A$25,Return_flow_table!K$4:K$25)</f>
        <v>20</v>
      </c>
      <c r="BJ449">
        <f ca="1">_xlfn.XLOOKUP($X449,Return_flow_table!$A$4:$A$25,Return_flow_table!L$4:L$25)</f>
        <v>20</v>
      </c>
      <c r="BK449" s="2">
        <f ca="1">_xlfn.XLOOKUP($X449,Return_flow_table!$A$4:$A$25,Return_flow_table!M$4:M$25)</f>
        <v>0</v>
      </c>
    </row>
    <row r="450" spans="1:63" x14ac:dyDescent="0.3">
      <c r="A450" t="s">
        <v>673</v>
      </c>
      <c r="B450" t="s">
        <v>188</v>
      </c>
      <c r="C450" t="s">
        <v>99</v>
      </c>
      <c r="D450">
        <v>117</v>
      </c>
      <c r="E450" t="s">
        <v>100</v>
      </c>
      <c r="F450" t="s">
        <v>100</v>
      </c>
      <c r="G450" t="s">
        <v>318</v>
      </c>
      <c r="H450" s="41" t="s">
        <v>124</v>
      </c>
      <c r="I450">
        <f>_xlfn.XLOOKUP(B450,Use_Code_Ranking!$A$4:$A$23,Use_Code_Ranking!$B$4:$B$23,9999)</f>
        <v>12</v>
      </c>
      <c r="J450">
        <f t="shared" ca="1" si="108"/>
        <v>1</v>
      </c>
      <c r="K450">
        <f t="shared" ca="1" si="109"/>
        <v>1</v>
      </c>
      <c r="L450">
        <f t="shared" ca="1" si="110"/>
        <v>0</v>
      </c>
      <c r="M450">
        <f t="shared" ca="1" si="111"/>
        <v>0</v>
      </c>
      <c r="N450" t="str">
        <f t="shared" ca="1" si="119"/>
        <v/>
      </c>
      <c r="O450" t="str">
        <f t="shared" ca="1" si="120"/>
        <v/>
      </c>
      <c r="P450" t="str">
        <f t="shared" si="112"/>
        <v/>
      </c>
      <c r="Q450" t="str">
        <f t="shared" si="113"/>
        <v/>
      </c>
      <c r="R450" t="str">
        <f t="shared" si="114"/>
        <v/>
      </c>
      <c r="S450" t="str">
        <f t="shared" si="115"/>
        <v/>
      </c>
      <c r="U450" s="2" t="str">
        <f ca="1">IF(ISBLANK($T450),IF(S450="Irrigation","Irrigation",IF(R450="Irrigation","Irrigation",IF(Q450="Domestic","Domestic",IF(P450="Stockwatering","Stockwatering",IF(N450="IRRIGATION_AND_MUNICIPAL","Irrigation and Municipal",IF(O450="IRRIGATION_AND_DOMESTIC","Irrigation and Domestic Municipality",_xlfn.XLOOKUP(J450,Use_Code_Ranking!$B$4:$B$23,Use_Code_Ranking!$A$4:$A$23))))))),$T450)</f>
        <v>Irrigation</v>
      </c>
      <c r="W450" s="23" t="str">
        <f ca="1"/>
        <v>A022090</v>
      </c>
      <c r="X450" s="4" t="str">
        <f t="shared" ca="1" si="121"/>
        <v>Recreational</v>
      </c>
      <c r="Y450" t="str">
        <f t="shared" ca="1" si="116"/>
        <v>Y</v>
      </c>
      <c r="Z450" s="2" t="str">
        <f t="shared" ca="1" si="117"/>
        <v>N</v>
      </c>
      <c r="AA450">
        <f t="shared" ca="1" si="122"/>
        <v>100</v>
      </c>
      <c r="AB450">
        <f t="shared" ca="1" si="122"/>
        <v>100</v>
      </c>
      <c r="AC450">
        <f t="shared" ca="1" si="122"/>
        <v>100</v>
      </c>
      <c r="AD450">
        <f t="shared" ca="1" si="118"/>
        <v>100</v>
      </c>
      <c r="AE450">
        <f t="shared" ca="1" si="118"/>
        <v>100</v>
      </c>
      <c r="AF450">
        <f t="shared" ca="1" si="118"/>
        <v>100</v>
      </c>
      <c r="AG450">
        <f t="shared" ca="1" si="125"/>
        <v>100</v>
      </c>
      <c r="AH450">
        <f t="shared" ca="1" si="123"/>
        <v>100</v>
      </c>
      <c r="AI450">
        <f t="shared" ca="1" si="123"/>
        <v>100</v>
      </c>
      <c r="AJ450">
        <f t="shared" ca="1" si="123"/>
        <v>100</v>
      </c>
      <c r="AK450">
        <f t="shared" ca="1" si="123"/>
        <v>100</v>
      </c>
      <c r="AL450">
        <f t="shared" ca="1" si="124"/>
        <v>100</v>
      </c>
      <c r="AM450" s="4" t="s">
        <v>103</v>
      </c>
      <c r="AZ450">
        <f ca="1">_xlfn.XLOOKUP($X450,Return_flow_table!$A$4:$A$25,Return_flow_table!B$4:B$25)</f>
        <v>100</v>
      </c>
      <c r="BA450">
        <f ca="1">_xlfn.XLOOKUP($X450,Return_flow_table!$A$4:$A$25,Return_flow_table!C$4:C$25)</f>
        <v>100</v>
      </c>
      <c r="BB450">
        <f ca="1">_xlfn.XLOOKUP($X450,Return_flow_table!$A$4:$A$25,Return_flow_table!D$4:D$25)</f>
        <v>100</v>
      </c>
      <c r="BC450">
        <f ca="1">_xlfn.XLOOKUP($X450,Return_flow_table!$A$4:$A$25,Return_flow_table!E$4:E$25)</f>
        <v>100</v>
      </c>
      <c r="BD450">
        <f ca="1">_xlfn.XLOOKUP($X450,Return_flow_table!$A$4:$A$25,Return_flow_table!F$4:F$25)</f>
        <v>100</v>
      </c>
      <c r="BE450">
        <f ca="1">_xlfn.XLOOKUP($X450,Return_flow_table!$A$4:$A$25,Return_flow_table!G$4:G$25)</f>
        <v>100</v>
      </c>
      <c r="BF450">
        <f ca="1">_xlfn.XLOOKUP($X450,Return_flow_table!$A$4:$A$25,Return_flow_table!H$4:H$25)</f>
        <v>100</v>
      </c>
      <c r="BG450">
        <f ca="1">_xlfn.XLOOKUP($X450,Return_flow_table!$A$4:$A$25,Return_flow_table!I$4:I$25)</f>
        <v>100</v>
      </c>
      <c r="BH450">
        <f ca="1">_xlfn.XLOOKUP($X450,Return_flow_table!$A$4:$A$25,Return_flow_table!J$4:J$25)</f>
        <v>100</v>
      </c>
      <c r="BI450">
        <f ca="1">_xlfn.XLOOKUP($X450,Return_flow_table!$A$4:$A$25,Return_flow_table!K$4:K$25)</f>
        <v>100</v>
      </c>
      <c r="BJ450">
        <f ca="1">_xlfn.XLOOKUP($X450,Return_flow_table!$A$4:$A$25,Return_flow_table!L$4:L$25)</f>
        <v>100</v>
      </c>
      <c r="BK450" s="2">
        <f ca="1">_xlfn.XLOOKUP($X450,Return_flow_table!$A$4:$A$25,Return_flow_table!M$4:M$25)</f>
        <v>100</v>
      </c>
    </row>
    <row r="451" spans="1:63" x14ac:dyDescent="0.3">
      <c r="A451" t="s">
        <v>673</v>
      </c>
      <c r="B451" t="s">
        <v>98</v>
      </c>
      <c r="C451" t="s">
        <v>99</v>
      </c>
      <c r="D451">
        <v>117</v>
      </c>
      <c r="E451" t="s">
        <v>100</v>
      </c>
      <c r="F451" t="s">
        <v>100</v>
      </c>
      <c r="G451" t="s">
        <v>318</v>
      </c>
      <c r="H451" s="41" t="s">
        <v>124</v>
      </c>
      <c r="I451">
        <f>_xlfn.XLOOKUP(B451,Use_Code_Ranking!$A$4:$A$23,Use_Code_Ranking!$B$4:$B$23,9999)</f>
        <v>1</v>
      </c>
      <c r="J451">
        <f t="shared" ca="1" si="108"/>
        <v>1</v>
      </c>
      <c r="K451">
        <f t="shared" ca="1" si="109"/>
        <v>1</v>
      </c>
      <c r="L451">
        <f t="shared" ca="1" si="110"/>
        <v>0</v>
      </c>
      <c r="M451">
        <f t="shared" ca="1" si="111"/>
        <v>0</v>
      </c>
      <c r="N451" t="str">
        <f t="shared" ca="1" si="119"/>
        <v/>
      </c>
      <c r="O451" t="str">
        <f t="shared" ca="1" si="120"/>
        <v/>
      </c>
      <c r="P451" t="str">
        <f t="shared" si="112"/>
        <v/>
      </c>
      <c r="Q451" t="str">
        <f t="shared" si="113"/>
        <v/>
      </c>
      <c r="R451" t="str">
        <f t="shared" si="114"/>
        <v/>
      </c>
      <c r="S451" t="str">
        <f t="shared" si="115"/>
        <v/>
      </c>
      <c r="U451" s="2" t="str">
        <f ca="1">IF(ISBLANK($T451),IF(S451="Irrigation","Irrigation",IF(R451="Irrigation","Irrigation",IF(Q451="Domestic","Domestic",IF(P451="Stockwatering","Stockwatering",IF(N451="IRRIGATION_AND_MUNICIPAL","Irrigation and Municipal",IF(O451="IRRIGATION_AND_DOMESTIC","Irrigation and Domestic Municipality",_xlfn.XLOOKUP(J451,Use_Code_Ranking!$B$4:$B$23,Use_Code_Ranking!$A$4:$A$23))))))),$T451)</f>
        <v>Irrigation</v>
      </c>
      <c r="W451" s="23" t="str">
        <f ca="1"/>
        <v>A022141</v>
      </c>
      <c r="X451" s="4" t="str">
        <f t="shared" ca="1" si="121"/>
        <v>Recreational</v>
      </c>
      <c r="Y451" t="str">
        <f t="shared" ca="1" si="116"/>
        <v>Y</v>
      </c>
      <c r="Z451" s="2" t="str">
        <f t="shared" ca="1" si="117"/>
        <v>N</v>
      </c>
      <c r="AA451">
        <f t="shared" ca="1" si="122"/>
        <v>100</v>
      </c>
      <c r="AB451">
        <f t="shared" ca="1" si="122"/>
        <v>100</v>
      </c>
      <c r="AC451">
        <f t="shared" ca="1" si="122"/>
        <v>100</v>
      </c>
      <c r="AD451">
        <f t="shared" ca="1" si="118"/>
        <v>100</v>
      </c>
      <c r="AE451">
        <f t="shared" ca="1" si="118"/>
        <v>100</v>
      </c>
      <c r="AF451">
        <f t="shared" ca="1" si="118"/>
        <v>100</v>
      </c>
      <c r="AG451">
        <f t="shared" ca="1" si="125"/>
        <v>100</v>
      </c>
      <c r="AH451">
        <f t="shared" ca="1" si="123"/>
        <v>100</v>
      </c>
      <c r="AI451">
        <f t="shared" ca="1" si="123"/>
        <v>100</v>
      </c>
      <c r="AJ451">
        <f t="shared" ca="1" si="123"/>
        <v>100</v>
      </c>
      <c r="AK451">
        <f t="shared" ca="1" si="123"/>
        <v>100</v>
      </c>
      <c r="AL451">
        <f t="shared" ca="1" si="124"/>
        <v>100</v>
      </c>
      <c r="AM451" s="4" t="s">
        <v>103</v>
      </c>
      <c r="AZ451">
        <f ca="1">_xlfn.XLOOKUP($X451,Return_flow_table!$A$4:$A$25,Return_flow_table!B$4:B$25)</f>
        <v>100</v>
      </c>
      <c r="BA451">
        <f ca="1">_xlfn.XLOOKUP($X451,Return_flow_table!$A$4:$A$25,Return_flow_table!C$4:C$25)</f>
        <v>100</v>
      </c>
      <c r="BB451">
        <f ca="1">_xlfn.XLOOKUP($X451,Return_flow_table!$A$4:$A$25,Return_flow_table!D$4:D$25)</f>
        <v>100</v>
      </c>
      <c r="BC451">
        <f ca="1">_xlfn.XLOOKUP($X451,Return_flow_table!$A$4:$A$25,Return_flow_table!E$4:E$25)</f>
        <v>100</v>
      </c>
      <c r="BD451">
        <f ca="1">_xlfn.XLOOKUP($X451,Return_flow_table!$A$4:$A$25,Return_flow_table!F$4:F$25)</f>
        <v>100</v>
      </c>
      <c r="BE451">
        <f ca="1">_xlfn.XLOOKUP($X451,Return_flow_table!$A$4:$A$25,Return_flow_table!G$4:G$25)</f>
        <v>100</v>
      </c>
      <c r="BF451">
        <f ca="1">_xlfn.XLOOKUP($X451,Return_flow_table!$A$4:$A$25,Return_flow_table!H$4:H$25)</f>
        <v>100</v>
      </c>
      <c r="BG451">
        <f ca="1">_xlfn.XLOOKUP($X451,Return_flow_table!$A$4:$A$25,Return_flow_table!I$4:I$25)</f>
        <v>100</v>
      </c>
      <c r="BH451">
        <f ca="1">_xlfn.XLOOKUP($X451,Return_flow_table!$A$4:$A$25,Return_flow_table!J$4:J$25)</f>
        <v>100</v>
      </c>
      <c r="BI451">
        <f ca="1">_xlfn.XLOOKUP($X451,Return_flow_table!$A$4:$A$25,Return_flow_table!K$4:K$25)</f>
        <v>100</v>
      </c>
      <c r="BJ451">
        <f ca="1">_xlfn.XLOOKUP($X451,Return_flow_table!$A$4:$A$25,Return_flow_table!L$4:L$25)</f>
        <v>100</v>
      </c>
      <c r="BK451" s="2">
        <f ca="1">_xlfn.XLOOKUP($X451,Return_flow_table!$A$4:$A$25,Return_flow_table!M$4:M$25)</f>
        <v>100</v>
      </c>
    </row>
    <row r="452" spans="1:63" x14ac:dyDescent="0.3">
      <c r="A452" t="s">
        <v>674</v>
      </c>
      <c r="B452" t="s">
        <v>181</v>
      </c>
      <c r="C452" t="s">
        <v>99</v>
      </c>
      <c r="D452">
        <v>30</v>
      </c>
      <c r="E452" t="s">
        <v>100</v>
      </c>
      <c r="F452" t="s">
        <v>100</v>
      </c>
      <c r="G452" t="s">
        <v>675</v>
      </c>
      <c r="H452" s="41" t="s">
        <v>102</v>
      </c>
      <c r="I452">
        <f>_xlfn.XLOOKUP(B452,Use_Code_Ranking!$A$4:$A$23,Use_Code_Ranking!$B$4:$B$23,9999)</f>
        <v>9</v>
      </c>
      <c r="J452">
        <f t="shared" ref="J452:J515" ca="1" si="126">_xlfn.MINIFS(USE_CODE_RANK,APPLICATION_NUMBER,A452)</f>
        <v>9</v>
      </c>
      <c r="K452">
        <f t="shared" ref="K452:K515" ca="1" si="127">COUNTIFS(USE_CODE_RANK,1,APPLICATION_NUMBER,A452)</f>
        <v>0</v>
      </c>
      <c r="L452">
        <f t="shared" ref="L452:L515" ca="1" si="128">COUNTIFS(USE_CODE_RANK,2,APPLICATION_NUMBER,A452)</f>
        <v>0</v>
      </c>
      <c r="M452">
        <f t="shared" ref="M452:M515" ca="1" si="129">COUNTIFS(USE_CODE_RANK,3,APPLICATION_NUMBER,A452,PRIMARY_OWNER_ENTITY_TYPE,"Government (State/Municipal)")</f>
        <v>0</v>
      </c>
      <c r="N452" t="str">
        <f t="shared" ca="1" si="119"/>
        <v/>
      </c>
      <c r="O452" t="str">
        <f t="shared" ca="1" si="120"/>
        <v/>
      </c>
      <c r="P452" t="str">
        <f t="shared" ref="P452:P515" si="130">IF(ISNUMBER(SEARCH("Stock",C452)),"Stockwatering","")</f>
        <v/>
      </c>
      <c r="Q452" t="str">
        <f t="shared" ref="Q452:Q515" si="131">IF(ISNUMBER(SEARCH("Registration Domestic",C452)),"Domestic","")</f>
        <v/>
      </c>
      <c r="R452" t="str">
        <f t="shared" ref="R452:R515" si="132">IF(ISNUMBER(SEARCH("Registration Irrigation",C452)),"Irrigation","")</f>
        <v/>
      </c>
      <c r="S452" t="str">
        <f t="shared" ref="S452:S515" si="133">IF(ISNUMBER(SEARCH("Registration Cannabis",C452)),"Irrigation","")</f>
        <v/>
      </c>
      <c r="U452" s="2" t="str">
        <f ca="1">IF(ISBLANK($T452),IF(S452="Irrigation","Irrigation",IF(R452="Irrigation","Irrigation",IF(Q452="Domestic","Domestic",IF(P452="Stockwatering","Stockwatering",IF(N452="IRRIGATION_AND_MUNICIPAL","Irrigation and Municipal",IF(O452="IRRIGATION_AND_DOMESTIC","Irrigation and Domestic Municipality",_xlfn.XLOOKUP(J452,Use_Code_Ranking!$B$4:$B$23,Use_Code_Ranking!$A$4:$A$23))))))),$T452)</f>
        <v>Recreational</v>
      </c>
      <c r="W452" s="23" t="str">
        <f ca="1"/>
        <v>A022145</v>
      </c>
      <c r="X452" s="4" t="str">
        <f t="shared" ca="1" si="121"/>
        <v>Irrigation</v>
      </c>
      <c r="Y452" t="str">
        <f t="shared" ref="Y452:Y515" ca="1" si="134">IF(OR(X452="Power", X452="Recreational", X452="Aquaculture",X452="Fish and Wildlife Preservation and Enhancement"),"Y","N")</f>
        <v>N</v>
      </c>
      <c r="Z452" s="2" t="str">
        <f t="shared" ref="Z452:Z515" ca="1" si="135">IF(X452="Power","Y","N")</f>
        <v>N</v>
      </c>
      <c r="AA452">
        <f t="shared" ca="1" si="122"/>
        <v>0</v>
      </c>
      <c r="AB452">
        <f t="shared" ca="1" si="122"/>
        <v>0</v>
      </c>
      <c r="AC452">
        <f t="shared" ca="1" si="122"/>
        <v>20</v>
      </c>
      <c r="AD452">
        <f t="shared" ca="1" si="122"/>
        <v>20</v>
      </c>
      <c r="AE452">
        <f t="shared" ca="1" si="122"/>
        <v>10</v>
      </c>
      <c r="AF452">
        <f t="shared" ca="1" si="122"/>
        <v>10</v>
      </c>
      <c r="AG452">
        <f t="shared" ca="1" si="125"/>
        <v>0</v>
      </c>
      <c r="AH452">
        <f t="shared" ca="1" si="123"/>
        <v>0</v>
      </c>
      <c r="AI452">
        <f t="shared" ca="1" si="123"/>
        <v>0</v>
      </c>
      <c r="AJ452">
        <f t="shared" ca="1" si="123"/>
        <v>20</v>
      </c>
      <c r="AK452">
        <f t="shared" ca="1" si="123"/>
        <v>20</v>
      </c>
      <c r="AL452">
        <f t="shared" ca="1" si="124"/>
        <v>0</v>
      </c>
      <c r="AM452" s="4" t="s">
        <v>103</v>
      </c>
      <c r="AZ452">
        <f ca="1">_xlfn.XLOOKUP($X452,Return_flow_table!$A$4:$A$25,Return_flow_table!B$4:B$25)</f>
        <v>0</v>
      </c>
      <c r="BA452">
        <f ca="1">_xlfn.XLOOKUP($X452,Return_flow_table!$A$4:$A$25,Return_flow_table!C$4:C$25)</f>
        <v>0</v>
      </c>
      <c r="BB452">
        <f ca="1">_xlfn.XLOOKUP($X452,Return_flow_table!$A$4:$A$25,Return_flow_table!D$4:D$25)</f>
        <v>20</v>
      </c>
      <c r="BC452">
        <f ca="1">_xlfn.XLOOKUP($X452,Return_flow_table!$A$4:$A$25,Return_flow_table!E$4:E$25)</f>
        <v>20</v>
      </c>
      <c r="BD452">
        <f ca="1">_xlfn.XLOOKUP($X452,Return_flow_table!$A$4:$A$25,Return_flow_table!F$4:F$25)</f>
        <v>10</v>
      </c>
      <c r="BE452">
        <f ca="1">_xlfn.XLOOKUP($X452,Return_flow_table!$A$4:$A$25,Return_flow_table!G$4:G$25)</f>
        <v>10</v>
      </c>
      <c r="BF452">
        <f ca="1">_xlfn.XLOOKUP($X452,Return_flow_table!$A$4:$A$25,Return_flow_table!H$4:H$25)</f>
        <v>0</v>
      </c>
      <c r="BG452">
        <f ca="1">_xlfn.XLOOKUP($X452,Return_flow_table!$A$4:$A$25,Return_flow_table!I$4:I$25)</f>
        <v>0</v>
      </c>
      <c r="BH452">
        <f ca="1">_xlfn.XLOOKUP($X452,Return_flow_table!$A$4:$A$25,Return_flow_table!J$4:J$25)</f>
        <v>0</v>
      </c>
      <c r="BI452">
        <f ca="1">_xlfn.XLOOKUP($X452,Return_flow_table!$A$4:$A$25,Return_flow_table!K$4:K$25)</f>
        <v>20</v>
      </c>
      <c r="BJ452">
        <f ca="1">_xlfn.XLOOKUP($X452,Return_flow_table!$A$4:$A$25,Return_flow_table!L$4:L$25)</f>
        <v>20</v>
      </c>
      <c r="BK452" s="2">
        <f ca="1">_xlfn.XLOOKUP($X452,Return_flow_table!$A$4:$A$25,Return_flow_table!M$4:M$25)</f>
        <v>0</v>
      </c>
    </row>
    <row r="453" spans="1:63" x14ac:dyDescent="0.3">
      <c r="A453" t="s">
        <v>676</v>
      </c>
      <c r="B453" t="s">
        <v>98</v>
      </c>
      <c r="C453" t="s">
        <v>99</v>
      </c>
      <c r="D453">
        <v>67</v>
      </c>
      <c r="E453" t="s">
        <v>100</v>
      </c>
      <c r="F453" t="s">
        <v>100</v>
      </c>
      <c r="G453" t="s">
        <v>677</v>
      </c>
      <c r="H453" s="41" t="s">
        <v>102</v>
      </c>
      <c r="I453">
        <f>_xlfn.XLOOKUP(B453,Use_Code_Ranking!$A$4:$A$23,Use_Code_Ranking!$B$4:$B$23,9999)</f>
        <v>1</v>
      </c>
      <c r="J453">
        <f t="shared" ca="1" si="126"/>
        <v>1</v>
      </c>
      <c r="K453">
        <f t="shared" ca="1" si="127"/>
        <v>1</v>
      </c>
      <c r="L453">
        <f t="shared" ca="1" si="128"/>
        <v>0</v>
      </c>
      <c r="M453">
        <f t="shared" ca="1" si="129"/>
        <v>0</v>
      </c>
      <c r="N453" t="str">
        <f t="shared" ref="N453:N516" ca="1" si="136">IF(AND(K453&gt;0,L453&gt;0),"IRRIGATION_AND_MUNICIPAL","")</f>
        <v/>
      </c>
      <c r="O453" t="str">
        <f t="shared" ref="O453:O516" ca="1" si="137">IF(AND(K453&gt;0,M453&gt;0),"IRRIGATION_AND_DOMESTIC","")</f>
        <v/>
      </c>
      <c r="P453" t="str">
        <f t="shared" si="130"/>
        <v/>
      </c>
      <c r="Q453" t="str">
        <f t="shared" si="131"/>
        <v/>
      </c>
      <c r="R453" t="str">
        <f t="shared" si="132"/>
        <v/>
      </c>
      <c r="S453" t="str">
        <f t="shared" si="133"/>
        <v/>
      </c>
      <c r="U453" s="2" t="str">
        <f ca="1">IF(ISBLANK($T453),IF(S453="Irrigation","Irrigation",IF(R453="Irrigation","Irrigation",IF(Q453="Domestic","Domestic",IF(P453="Stockwatering","Stockwatering",IF(N453="IRRIGATION_AND_MUNICIPAL","Irrigation and Municipal",IF(O453="IRRIGATION_AND_DOMESTIC","Irrigation and Domestic Municipality",_xlfn.XLOOKUP(J453,Use_Code_Ranking!$B$4:$B$23,Use_Code_Ranking!$A$4:$A$23))))))),$T453)</f>
        <v>Irrigation</v>
      </c>
      <c r="W453" s="23" t="str">
        <f ca="1"/>
        <v>A022151</v>
      </c>
      <c r="X453" s="4" t="str">
        <f t="shared" ref="X453:X516" ca="1" si="138">_xlfn.XLOOKUP(W453,A:A,U:U)</f>
        <v>Irrigation</v>
      </c>
      <c r="Y453" t="str">
        <f t="shared" ca="1" si="134"/>
        <v>N</v>
      </c>
      <c r="Z453" s="2" t="str">
        <f t="shared" ca="1" si="135"/>
        <v>N</v>
      </c>
      <c r="AA453">
        <f t="shared" ref="AA453:AD516" ca="1" si="139">IF($AM453="STANDARD",AZ453,AN453)</f>
        <v>0</v>
      </c>
      <c r="AB453">
        <f t="shared" ca="1" si="139"/>
        <v>0</v>
      </c>
      <c r="AC453">
        <f t="shared" ca="1" si="139"/>
        <v>20</v>
      </c>
      <c r="AD453">
        <f t="shared" ca="1" si="139"/>
        <v>20</v>
      </c>
      <c r="AE453">
        <f t="shared" ref="AE453:AH516" ca="1" si="140">IF($AM453="STANDARD",BD453,AR453)</f>
        <v>10</v>
      </c>
      <c r="AF453">
        <f t="shared" ca="1" si="140"/>
        <v>10</v>
      </c>
      <c r="AG453">
        <f t="shared" ca="1" si="125"/>
        <v>0</v>
      </c>
      <c r="AH453">
        <f t="shared" ca="1" si="123"/>
        <v>0</v>
      </c>
      <c r="AI453">
        <f t="shared" ca="1" si="123"/>
        <v>0</v>
      </c>
      <c r="AJ453">
        <f t="shared" ca="1" si="123"/>
        <v>20</v>
      </c>
      <c r="AK453">
        <f t="shared" ref="AK453:AL516" ca="1" si="141">IF($AM453="STANDARD",BJ453,AX453)</f>
        <v>20</v>
      </c>
      <c r="AL453">
        <f t="shared" ca="1" si="124"/>
        <v>0</v>
      </c>
      <c r="AM453" s="4" t="s">
        <v>103</v>
      </c>
      <c r="AZ453">
        <f ca="1">_xlfn.XLOOKUP($X453,Return_flow_table!$A$4:$A$25,Return_flow_table!B$4:B$25)</f>
        <v>0</v>
      </c>
      <c r="BA453">
        <f ca="1">_xlfn.XLOOKUP($X453,Return_flow_table!$A$4:$A$25,Return_flow_table!C$4:C$25)</f>
        <v>0</v>
      </c>
      <c r="BB453">
        <f ca="1">_xlfn.XLOOKUP($X453,Return_flow_table!$A$4:$A$25,Return_flow_table!D$4:D$25)</f>
        <v>20</v>
      </c>
      <c r="BC453">
        <f ca="1">_xlfn.XLOOKUP($X453,Return_flow_table!$A$4:$A$25,Return_flow_table!E$4:E$25)</f>
        <v>20</v>
      </c>
      <c r="BD453">
        <f ca="1">_xlfn.XLOOKUP($X453,Return_flow_table!$A$4:$A$25,Return_flow_table!F$4:F$25)</f>
        <v>10</v>
      </c>
      <c r="BE453">
        <f ca="1">_xlfn.XLOOKUP($X453,Return_flow_table!$A$4:$A$25,Return_flow_table!G$4:G$25)</f>
        <v>10</v>
      </c>
      <c r="BF453">
        <f ca="1">_xlfn.XLOOKUP($X453,Return_flow_table!$A$4:$A$25,Return_flow_table!H$4:H$25)</f>
        <v>0</v>
      </c>
      <c r="BG453">
        <f ca="1">_xlfn.XLOOKUP($X453,Return_flow_table!$A$4:$A$25,Return_flow_table!I$4:I$25)</f>
        <v>0</v>
      </c>
      <c r="BH453">
        <f ca="1">_xlfn.XLOOKUP($X453,Return_flow_table!$A$4:$A$25,Return_flow_table!J$4:J$25)</f>
        <v>0</v>
      </c>
      <c r="BI453">
        <f ca="1">_xlfn.XLOOKUP($X453,Return_flow_table!$A$4:$A$25,Return_flow_table!K$4:K$25)</f>
        <v>20</v>
      </c>
      <c r="BJ453">
        <f ca="1">_xlfn.XLOOKUP($X453,Return_flow_table!$A$4:$A$25,Return_flow_table!L$4:L$25)</f>
        <v>20</v>
      </c>
      <c r="BK453" s="2">
        <f ca="1">_xlfn.XLOOKUP($X453,Return_flow_table!$A$4:$A$25,Return_flow_table!M$4:M$25)</f>
        <v>0</v>
      </c>
    </row>
    <row r="454" spans="1:63" x14ac:dyDescent="0.3">
      <c r="A454" t="s">
        <v>678</v>
      </c>
      <c r="B454" t="s">
        <v>110</v>
      </c>
      <c r="C454" t="s">
        <v>99</v>
      </c>
      <c r="D454">
        <v>10</v>
      </c>
      <c r="E454" t="s">
        <v>100</v>
      </c>
      <c r="F454" t="s">
        <v>100</v>
      </c>
      <c r="G454" t="s">
        <v>679</v>
      </c>
      <c r="H454" s="41" t="s">
        <v>102</v>
      </c>
      <c r="I454">
        <f>_xlfn.XLOOKUP(B454,Use_Code_Ranking!$A$4:$A$23,Use_Code_Ranking!$B$4:$B$23,9999)</f>
        <v>3</v>
      </c>
      <c r="J454">
        <f t="shared" ca="1" si="126"/>
        <v>3</v>
      </c>
      <c r="K454">
        <f t="shared" ca="1" si="127"/>
        <v>0</v>
      </c>
      <c r="L454">
        <f t="shared" ca="1" si="128"/>
        <v>0</v>
      </c>
      <c r="M454">
        <f t="shared" ca="1" si="129"/>
        <v>0</v>
      </c>
      <c r="N454" t="str">
        <f t="shared" ca="1" si="136"/>
        <v/>
      </c>
      <c r="O454" t="str">
        <f t="shared" ca="1" si="137"/>
        <v/>
      </c>
      <c r="P454" t="str">
        <f t="shared" si="130"/>
        <v/>
      </c>
      <c r="Q454" t="str">
        <f t="shared" si="131"/>
        <v/>
      </c>
      <c r="R454" t="str">
        <f t="shared" si="132"/>
        <v/>
      </c>
      <c r="S454" t="str">
        <f t="shared" si="133"/>
        <v/>
      </c>
      <c r="U454" s="2" t="str">
        <f ca="1">IF(ISBLANK($T454),IF(S454="Irrigation","Irrigation",IF(R454="Irrigation","Irrigation",IF(Q454="Domestic","Domestic",IF(P454="Stockwatering","Stockwatering",IF(N454="IRRIGATION_AND_MUNICIPAL","Irrigation and Municipal",IF(O454="IRRIGATION_AND_DOMESTIC","Irrigation and Domestic Municipality",_xlfn.XLOOKUP(J454,Use_Code_Ranking!$B$4:$B$23,Use_Code_Ranking!$A$4:$A$23))))))),$T454)</f>
        <v>Domestic</v>
      </c>
      <c r="W454" s="23" t="str">
        <f ca="1"/>
        <v>A022188</v>
      </c>
      <c r="X454" s="4" t="str">
        <f t="shared" ca="1" si="138"/>
        <v>Irrigation</v>
      </c>
      <c r="Y454" t="str">
        <f t="shared" ca="1" si="134"/>
        <v>N</v>
      </c>
      <c r="Z454" s="2" t="str">
        <f t="shared" ca="1" si="135"/>
        <v>N</v>
      </c>
      <c r="AA454">
        <f t="shared" ca="1" si="139"/>
        <v>0</v>
      </c>
      <c r="AB454">
        <f t="shared" ca="1" si="139"/>
        <v>0</v>
      </c>
      <c r="AC454">
        <f t="shared" ca="1" si="139"/>
        <v>20</v>
      </c>
      <c r="AD454">
        <f t="shared" ca="1" si="139"/>
        <v>20</v>
      </c>
      <c r="AE454">
        <f t="shared" ca="1" si="140"/>
        <v>10</v>
      </c>
      <c r="AF454">
        <f t="shared" ca="1" si="140"/>
        <v>10</v>
      </c>
      <c r="AG454">
        <f t="shared" ca="1" si="125"/>
        <v>0</v>
      </c>
      <c r="AH454">
        <f t="shared" ca="1" si="140"/>
        <v>0</v>
      </c>
      <c r="AI454">
        <f t="shared" ref="AI454:AL517" ca="1" si="142">IF($AM454="STANDARD",BH454,AV454)</f>
        <v>0</v>
      </c>
      <c r="AJ454">
        <f t="shared" ca="1" si="142"/>
        <v>20</v>
      </c>
      <c r="AK454">
        <f t="shared" ca="1" si="141"/>
        <v>20</v>
      </c>
      <c r="AL454">
        <f t="shared" ca="1" si="141"/>
        <v>0</v>
      </c>
      <c r="AM454" s="4" t="s">
        <v>103</v>
      </c>
      <c r="AZ454">
        <f ca="1">_xlfn.XLOOKUP($X454,Return_flow_table!$A$4:$A$25,Return_flow_table!B$4:B$25)</f>
        <v>0</v>
      </c>
      <c r="BA454">
        <f ca="1">_xlfn.XLOOKUP($X454,Return_flow_table!$A$4:$A$25,Return_flow_table!C$4:C$25)</f>
        <v>0</v>
      </c>
      <c r="BB454">
        <f ca="1">_xlfn.XLOOKUP($X454,Return_flow_table!$A$4:$A$25,Return_flow_table!D$4:D$25)</f>
        <v>20</v>
      </c>
      <c r="BC454">
        <f ca="1">_xlfn.XLOOKUP($X454,Return_flow_table!$A$4:$A$25,Return_flow_table!E$4:E$25)</f>
        <v>20</v>
      </c>
      <c r="BD454">
        <f ca="1">_xlfn.XLOOKUP($X454,Return_flow_table!$A$4:$A$25,Return_flow_table!F$4:F$25)</f>
        <v>10</v>
      </c>
      <c r="BE454">
        <f ca="1">_xlfn.XLOOKUP($X454,Return_flow_table!$A$4:$A$25,Return_flow_table!G$4:G$25)</f>
        <v>10</v>
      </c>
      <c r="BF454">
        <f ca="1">_xlfn.XLOOKUP($X454,Return_flow_table!$A$4:$A$25,Return_flow_table!H$4:H$25)</f>
        <v>0</v>
      </c>
      <c r="BG454">
        <f ca="1">_xlfn.XLOOKUP($X454,Return_flow_table!$A$4:$A$25,Return_flow_table!I$4:I$25)</f>
        <v>0</v>
      </c>
      <c r="BH454">
        <f ca="1">_xlfn.XLOOKUP($X454,Return_flow_table!$A$4:$A$25,Return_flow_table!J$4:J$25)</f>
        <v>0</v>
      </c>
      <c r="BI454">
        <f ca="1">_xlfn.XLOOKUP($X454,Return_flow_table!$A$4:$A$25,Return_flow_table!K$4:K$25)</f>
        <v>20</v>
      </c>
      <c r="BJ454">
        <f ca="1">_xlfn.XLOOKUP($X454,Return_flow_table!$A$4:$A$25,Return_flow_table!L$4:L$25)</f>
        <v>20</v>
      </c>
      <c r="BK454" s="2">
        <f ca="1">_xlfn.XLOOKUP($X454,Return_flow_table!$A$4:$A$25,Return_flow_table!M$4:M$25)</f>
        <v>0</v>
      </c>
    </row>
    <row r="455" spans="1:63" x14ac:dyDescent="0.3">
      <c r="A455" t="s">
        <v>680</v>
      </c>
      <c r="B455" t="s">
        <v>98</v>
      </c>
      <c r="C455" t="s">
        <v>99</v>
      </c>
      <c r="D455">
        <v>43.8</v>
      </c>
      <c r="E455" t="s">
        <v>100</v>
      </c>
      <c r="F455" t="s">
        <v>100</v>
      </c>
      <c r="G455" t="s">
        <v>149</v>
      </c>
      <c r="H455" s="41" t="s">
        <v>102</v>
      </c>
      <c r="I455">
        <f>_xlfn.XLOOKUP(B455,Use_Code_Ranking!$A$4:$A$23,Use_Code_Ranking!$B$4:$B$23,9999)</f>
        <v>1</v>
      </c>
      <c r="J455">
        <f t="shared" ca="1" si="126"/>
        <v>1</v>
      </c>
      <c r="K455">
        <f t="shared" ca="1" si="127"/>
        <v>1</v>
      </c>
      <c r="L455">
        <f t="shared" ca="1" si="128"/>
        <v>0</v>
      </c>
      <c r="M455">
        <f t="shared" ca="1" si="129"/>
        <v>0</v>
      </c>
      <c r="N455" t="str">
        <f t="shared" ca="1" si="136"/>
        <v/>
      </c>
      <c r="O455" t="str">
        <f t="shared" ca="1" si="137"/>
        <v/>
      </c>
      <c r="P455" t="str">
        <f t="shared" si="130"/>
        <v/>
      </c>
      <c r="Q455" t="str">
        <f t="shared" si="131"/>
        <v/>
      </c>
      <c r="R455" t="str">
        <f t="shared" si="132"/>
        <v/>
      </c>
      <c r="S455" t="str">
        <f t="shared" si="133"/>
        <v/>
      </c>
      <c r="U455" s="2" t="str">
        <f ca="1">IF(ISBLANK($T455),IF(S455="Irrigation","Irrigation",IF(R455="Irrigation","Irrigation",IF(Q455="Domestic","Domestic",IF(P455="Stockwatering","Stockwatering",IF(N455="IRRIGATION_AND_MUNICIPAL","Irrigation and Municipal",IF(O455="IRRIGATION_AND_DOMESTIC","Irrigation and Domestic Municipality",_xlfn.XLOOKUP(J455,Use_Code_Ranking!$B$4:$B$23,Use_Code_Ranking!$A$4:$A$23))))))),$T455)</f>
        <v>Irrigation</v>
      </c>
      <c r="W455" s="23" t="str">
        <f ca="1"/>
        <v>A022208</v>
      </c>
      <c r="X455" s="4" t="str">
        <f t="shared" ca="1" si="138"/>
        <v>Irrigation</v>
      </c>
      <c r="Y455" t="str">
        <f t="shared" ca="1" si="134"/>
        <v>N</v>
      </c>
      <c r="Z455" s="2" t="str">
        <f t="shared" ca="1" si="135"/>
        <v>N</v>
      </c>
      <c r="AA455">
        <f t="shared" ca="1" si="139"/>
        <v>0</v>
      </c>
      <c r="AB455">
        <f t="shared" ca="1" si="139"/>
        <v>0</v>
      </c>
      <c r="AC455">
        <f t="shared" ca="1" si="139"/>
        <v>20</v>
      </c>
      <c r="AD455">
        <f t="shared" ca="1" si="139"/>
        <v>20</v>
      </c>
      <c r="AE455">
        <f t="shared" ca="1" si="140"/>
        <v>10</v>
      </c>
      <c r="AF455">
        <f t="shared" ca="1" si="140"/>
        <v>10</v>
      </c>
      <c r="AG455">
        <f t="shared" ca="1" si="125"/>
        <v>0</v>
      </c>
      <c r="AH455">
        <f t="shared" ref="AH455:AL518" ca="1" si="143">IF($AM455="STANDARD",BG455,AU455)</f>
        <v>0</v>
      </c>
      <c r="AI455">
        <f t="shared" ca="1" si="142"/>
        <v>0</v>
      </c>
      <c r="AJ455">
        <f t="shared" ca="1" si="142"/>
        <v>20</v>
      </c>
      <c r="AK455">
        <f t="shared" ca="1" si="141"/>
        <v>20</v>
      </c>
      <c r="AL455">
        <f t="shared" ca="1" si="141"/>
        <v>0</v>
      </c>
      <c r="AM455" s="4" t="s">
        <v>103</v>
      </c>
      <c r="AZ455">
        <f ca="1">_xlfn.XLOOKUP($X455,Return_flow_table!$A$4:$A$25,Return_flow_table!B$4:B$25)</f>
        <v>0</v>
      </c>
      <c r="BA455">
        <f ca="1">_xlfn.XLOOKUP($X455,Return_flow_table!$A$4:$A$25,Return_flow_table!C$4:C$25)</f>
        <v>0</v>
      </c>
      <c r="BB455">
        <f ca="1">_xlfn.XLOOKUP($X455,Return_flow_table!$A$4:$A$25,Return_flow_table!D$4:D$25)</f>
        <v>20</v>
      </c>
      <c r="BC455">
        <f ca="1">_xlfn.XLOOKUP($X455,Return_flow_table!$A$4:$A$25,Return_flow_table!E$4:E$25)</f>
        <v>20</v>
      </c>
      <c r="BD455">
        <f ca="1">_xlfn.XLOOKUP($X455,Return_flow_table!$A$4:$A$25,Return_flow_table!F$4:F$25)</f>
        <v>10</v>
      </c>
      <c r="BE455">
        <f ca="1">_xlfn.XLOOKUP($X455,Return_flow_table!$A$4:$A$25,Return_flow_table!G$4:G$25)</f>
        <v>10</v>
      </c>
      <c r="BF455">
        <f ca="1">_xlfn.XLOOKUP($X455,Return_flow_table!$A$4:$A$25,Return_flow_table!H$4:H$25)</f>
        <v>0</v>
      </c>
      <c r="BG455">
        <f ca="1">_xlfn.XLOOKUP($X455,Return_flow_table!$A$4:$A$25,Return_flow_table!I$4:I$25)</f>
        <v>0</v>
      </c>
      <c r="BH455">
        <f ca="1">_xlfn.XLOOKUP($X455,Return_flow_table!$A$4:$A$25,Return_flow_table!J$4:J$25)</f>
        <v>0</v>
      </c>
      <c r="BI455">
        <f ca="1">_xlfn.XLOOKUP($X455,Return_flow_table!$A$4:$A$25,Return_flow_table!K$4:K$25)</f>
        <v>20</v>
      </c>
      <c r="BJ455">
        <f ca="1">_xlfn.XLOOKUP($X455,Return_flow_table!$A$4:$A$25,Return_flow_table!L$4:L$25)</f>
        <v>20</v>
      </c>
      <c r="BK455" s="2">
        <f ca="1">_xlfn.XLOOKUP($X455,Return_flow_table!$A$4:$A$25,Return_flow_table!M$4:M$25)</f>
        <v>0</v>
      </c>
    </row>
    <row r="456" spans="1:63" x14ac:dyDescent="0.3">
      <c r="A456" t="s">
        <v>681</v>
      </c>
      <c r="B456" t="s">
        <v>163</v>
      </c>
      <c r="C456" t="s">
        <v>99</v>
      </c>
      <c r="D456">
        <v>8.3000000000000007</v>
      </c>
      <c r="E456" t="s">
        <v>100</v>
      </c>
      <c r="F456" t="s">
        <v>100</v>
      </c>
      <c r="G456" t="s">
        <v>682</v>
      </c>
      <c r="H456" s="41" t="s">
        <v>102</v>
      </c>
      <c r="I456">
        <f>_xlfn.XLOOKUP(B456,Use_Code_Ranking!$A$4:$A$23,Use_Code_Ranking!$B$4:$B$23,9999)</f>
        <v>14</v>
      </c>
      <c r="J456">
        <f t="shared" ca="1" si="126"/>
        <v>3</v>
      </c>
      <c r="K456">
        <f t="shared" ca="1" si="127"/>
        <v>0</v>
      </c>
      <c r="L456">
        <f t="shared" ca="1" si="128"/>
        <v>0</v>
      </c>
      <c r="M456">
        <f t="shared" ca="1" si="129"/>
        <v>0</v>
      </c>
      <c r="N456" t="str">
        <f t="shared" ca="1" si="136"/>
        <v/>
      </c>
      <c r="O456" t="str">
        <f t="shared" ca="1" si="137"/>
        <v/>
      </c>
      <c r="P456" t="str">
        <f t="shared" si="130"/>
        <v/>
      </c>
      <c r="Q456" t="str">
        <f t="shared" si="131"/>
        <v/>
      </c>
      <c r="R456" t="str">
        <f t="shared" si="132"/>
        <v/>
      </c>
      <c r="S456" t="str">
        <f t="shared" si="133"/>
        <v/>
      </c>
      <c r="U456" s="2" t="str">
        <f ca="1">IF(ISBLANK($T456),IF(S456="Irrigation","Irrigation",IF(R456="Irrigation","Irrigation",IF(Q456="Domestic","Domestic",IF(P456="Stockwatering","Stockwatering",IF(N456="IRRIGATION_AND_MUNICIPAL","Irrigation and Municipal",IF(O456="IRRIGATION_AND_DOMESTIC","Irrigation and Domestic Municipality",_xlfn.XLOOKUP(J456,Use_Code_Ranking!$B$4:$B$23,Use_Code_Ranking!$A$4:$A$23))))))),$T456)</f>
        <v>Domestic</v>
      </c>
      <c r="W456" s="23" t="str">
        <f ca="1"/>
        <v>A022237</v>
      </c>
      <c r="X456" s="4" t="str">
        <f t="shared" ca="1" si="138"/>
        <v>Irrigation</v>
      </c>
      <c r="Y456" t="str">
        <f t="shared" ca="1" si="134"/>
        <v>N</v>
      </c>
      <c r="Z456" s="2" t="str">
        <f t="shared" ca="1" si="135"/>
        <v>N</v>
      </c>
      <c r="AA456">
        <f t="shared" ca="1" si="139"/>
        <v>0</v>
      </c>
      <c r="AB456">
        <f t="shared" ca="1" si="139"/>
        <v>0</v>
      </c>
      <c r="AC456">
        <f t="shared" ca="1" si="139"/>
        <v>20</v>
      </c>
      <c r="AD456">
        <f t="shared" ca="1" si="139"/>
        <v>20</v>
      </c>
      <c r="AE456">
        <f t="shared" ca="1" si="140"/>
        <v>10</v>
      </c>
      <c r="AF456">
        <f t="shared" ca="1" si="140"/>
        <v>10</v>
      </c>
      <c r="AG456">
        <f t="shared" ca="1" si="125"/>
        <v>0</v>
      </c>
      <c r="AH456">
        <f t="shared" ca="1" si="143"/>
        <v>0</v>
      </c>
      <c r="AI456">
        <f t="shared" ca="1" si="142"/>
        <v>0</v>
      </c>
      <c r="AJ456">
        <f t="shared" ca="1" si="142"/>
        <v>20</v>
      </c>
      <c r="AK456">
        <f t="shared" ca="1" si="141"/>
        <v>20</v>
      </c>
      <c r="AL456">
        <f t="shared" ca="1" si="141"/>
        <v>0</v>
      </c>
      <c r="AM456" s="4" t="s">
        <v>103</v>
      </c>
      <c r="AZ456">
        <f ca="1">_xlfn.XLOOKUP($X456,Return_flow_table!$A$4:$A$25,Return_flow_table!B$4:B$25)</f>
        <v>0</v>
      </c>
      <c r="BA456">
        <f ca="1">_xlfn.XLOOKUP($X456,Return_flow_table!$A$4:$A$25,Return_flow_table!C$4:C$25)</f>
        <v>0</v>
      </c>
      <c r="BB456">
        <f ca="1">_xlfn.XLOOKUP($X456,Return_flow_table!$A$4:$A$25,Return_flow_table!D$4:D$25)</f>
        <v>20</v>
      </c>
      <c r="BC456">
        <f ca="1">_xlfn.XLOOKUP($X456,Return_flow_table!$A$4:$A$25,Return_flow_table!E$4:E$25)</f>
        <v>20</v>
      </c>
      <c r="BD456">
        <f ca="1">_xlfn.XLOOKUP($X456,Return_flow_table!$A$4:$A$25,Return_flow_table!F$4:F$25)</f>
        <v>10</v>
      </c>
      <c r="BE456">
        <f ca="1">_xlfn.XLOOKUP($X456,Return_flow_table!$A$4:$A$25,Return_flow_table!G$4:G$25)</f>
        <v>10</v>
      </c>
      <c r="BF456">
        <f ca="1">_xlfn.XLOOKUP($X456,Return_flow_table!$A$4:$A$25,Return_flow_table!H$4:H$25)</f>
        <v>0</v>
      </c>
      <c r="BG456">
        <f ca="1">_xlfn.XLOOKUP($X456,Return_flow_table!$A$4:$A$25,Return_flow_table!I$4:I$25)</f>
        <v>0</v>
      </c>
      <c r="BH456">
        <f ca="1">_xlfn.XLOOKUP($X456,Return_flow_table!$A$4:$A$25,Return_flow_table!J$4:J$25)</f>
        <v>0</v>
      </c>
      <c r="BI456">
        <f ca="1">_xlfn.XLOOKUP($X456,Return_flow_table!$A$4:$A$25,Return_flow_table!K$4:K$25)</f>
        <v>20</v>
      </c>
      <c r="BJ456">
        <f ca="1">_xlfn.XLOOKUP($X456,Return_flow_table!$A$4:$A$25,Return_flow_table!L$4:L$25)</f>
        <v>20</v>
      </c>
      <c r="BK456" s="2">
        <f ca="1">_xlfn.XLOOKUP($X456,Return_flow_table!$A$4:$A$25,Return_flow_table!M$4:M$25)</f>
        <v>0</v>
      </c>
    </row>
    <row r="457" spans="1:63" x14ac:dyDescent="0.3">
      <c r="A457" t="s">
        <v>681</v>
      </c>
      <c r="B457" t="s">
        <v>110</v>
      </c>
      <c r="C457" t="s">
        <v>99</v>
      </c>
      <c r="D457">
        <v>8.3000000000000007</v>
      </c>
      <c r="E457" t="s">
        <v>100</v>
      </c>
      <c r="F457" t="s">
        <v>100</v>
      </c>
      <c r="G457" t="s">
        <v>682</v>
      </c>
      <c r="H457" s="41" t="s">
        <v>102</v>
      </c>
      <c r="I457">
        <f>_xlfn.XLOOKUP(B457,Use_Code_Ranking!$A$4:$A$23,Use_Code_Ranking!$B$4:$B$23,9999)</f>
        <v>3</v>
      </c>
      <c r="J457">
        <f t="shared" ca="1" si="126"/>
        <v>3</v>
      </c>
      <c r="K457">
        <f t="shared" ca="1" si="127"/>
        <v>0</v>
      </c>
      <c r="L457">
        <f t="shared" ca="1" si="128"/>
        <v>0</v>
      </c>
      <c r="M457">
        <f t="shared" ca="1" si="129"/>
        <v>0</v>
      </c>
      <c r="N457" t="str">
        <f t="shared" ca="1" si="136"/>
        <v/>
      </c>
      <c r="O457" t="str">
        <f t="shared" ca="1" si="137"/>
        <v/>
      </c>
      <c r="P457" t="str">
        <f t="shared" si="130"/>
        <v/>
      </c>
      <c r="Q457" t="str">
        <f t="shared" si="131"/>
        <v/>
      </c>
      <c r="R457" t="str">
        <f t="shared" si="132"/>
        <v/>
      </c>
      <c r="S457" t="str">
        <f t="shared" si="133"/>
        <v/>
      </c>
      <c r="U457" s="2" t="str">
        <f ca="1">IF(ISBLANK($T457),IF(S457="Irrigation","Irrigation",IF(R457="Irrigation","Irrigation",IF(Q457="Domestic","Domestic",IF(P457="Stockwatering","Stockwatering",IF(N457="IRRIGATION_AND_MUNICIPAL","Irrigation and Municipal",IF(O457="IRRIGATION_AND_DOMESTIC","Irrigation and Domestic Municipality",_xlfn.XLOOKUP(J457,Use_Code_Ranking!$B$4:$B$23,Use_Code_Ranking!$A$4:$A$23))))))),$T457)</f>
        <v>Domestic</v>
      </c>
      <c r="W457" s="23" t="str">
        <f ca="1"/>
        <v>A022273</v>
      </c>
      <c r="X457" s="4" t="str">
        <f t="shared" ca="1" si="138"/>
        <v>Recreational</v>
      </c>
      <c r="Y457" t="str">
        <f t="shared" ca="1" si="134"/>
        <v>Y</v>
      </c>
      <c r="Z457" s="2" t="str">
        <f t="shared" ca="1" si="135"/>
        <v>N</v>
      </c>
      <c r="AA457">
        <f t="shared" ca="1" si="139"/>
        <v>100</v>
      </c>
      <c r="AB457">
        <f t="shared" ca="1" si="139"/>
        <v>100</v>
      </c>
      <c r="AC457">
        <f t="shared" ca="1" si="139"/>
        <v>100</v>
      </c>
      <c r="AD457">
        <f t="shared" ca="1" si="139"/>
        <v>100</v>
      </c>
      <c r="AE457">
        <f t="shared" ca="1" si="140"/>
        <v>100</v>
      </c>
      <c r="AF457">
        <f t="shared" ca="1" si="140"/>
        <v>100</v>
      </c>
      <c r="AG457">
        <f t="shared" ca="1" si="125"/>
        <v>100</v>
      </c>
      <c r="AH457">
        <f t="shared" ca="1" si="143"/>
        <v>100</v>
      </c>
      <c r="AI457">
        <f t="shared" ca="1" si="142"/>
        <v>100</v>
      </c>
      <c r="AJ457">
        <f t="shared" ca="1" si="142"/>
        <v>100</v>
      </c>
      <c r="AK457">
        <f t="shared" ca="1" si="141"/>
        <v>100</v>
      </c>
      <c r="AL457">
        <f t="shared" ca="1" si="141"/>
        <v>100</v>
      </c>
      <c r="AM457" s="4" t="s">
        <v>103</v>
      </c>
      <c r="AZ457">
        <f ca="1">_xlfn.XLOOKUP($X457,Return_flow_table!$A$4:$A$25,Return_flow_table!B$4:B$25)</f>
        <v>100</v>
      </c>
      <c r="BA457">
        <f ca="1">_xlfn.XLOOKUP($X457,Return_flow_table!$A$4:$A$25,Return_flow_table!C$4:C$25)</f>
        <v>100</v>
      </c>
      <c r="BB457">
        <f ca="1">_xlfn.XLOOKUP($X457,Return_flow_table!$A$4:$A$25,Return_flow_table!D$4:D$25)</f>
        <v>100</v>
      </c>
      <c r="BC457">
        <f ca="1">_xlfn.XLOOKUP($X457,Return_flow_table!$A$4:$A$25,Return_flow_table!E$4:E$25)</f>
        <v>100</v>
      </c>
      <c r="BD457">
        <f ca="1">_xlfn.XLOOKUP($X457,Return_flow_table!$A$4:$A$25,Return_flow_table!F$4:F$25)</f>
        <v>100</v>
      </c>
      <c r="BE457">
        <f ca="1">_xlfn.XLOOKUP($X457,Return_flow_table!$A$4:$A$25,Return_flow_table!G$4:G$25)</f>
        <v>100</v>
      </c>
      <c r="BF457">
        <f ca="1">_xlfn.XLOOKUP($X457,Return_flow_table!$A$4:$A$25,Return_flow_table!H$4:H$25)</f>
        <v>100</v>
      </c>
      <c r="BG457">
        <f ca="1">_xlfn.XLOOKUP($X457,Return_flow_table!$A$4:$A$25,Return_flow_table!I$4:I$25)</f>
        <v>100</v>
      </c>
      <c r="BH457">
        <f ca="1">_xlfn.XLOOKUP($X457,Return_flow_table!$A$4:$A$25,Return_flow_table!J$4:J$25)</f>
        <v>100</v>
      </c>
      <c r="BI457">
        <f ca="1">_xlfn.XLOOKUP($X457,Return_flow_table!$A$4:$A$25,Return_flow_table!K$4:K$25)</f>
        <v>100</v>
      </c>
      <c r="BJ457">
        <f ca="1">_xlfn.XLOOKUP($X457,Return_flow_table!$A$4:$A$25,Return_flow_table!L$4:L$25)</f>
        <v>100</v>
      </c>
      <c r="BK457" s="2">
        <f ca="1">_xlfn.XLOOKUP($X457,Return_flow_table!$A$4:$A$25,Return_flow_table!M$4:M$25)</f>
        <v>100</v>
      </c>
    </row>
    <row r="458" spans="1:63" x14ac:dyDescent="0.3">
      <c r="A458" t="s">
        <v>681</v>
      </c>
      <c r="B458" t="s">
        <v>188</v>
      </c>
      <c r="C458" t="s">
        <v>99</v>
      </c>
      <c r="D458">
        <v>8.3000000000000007</v>
      </c>
      <c r="E458" t="s">
        <v>100</v>
      </c>
      <c r="F458" t="s">
        <v>100</v>
      </c>
      <c r="G458" t="s">
        <v>682</v>
      </c>
      <c r="H458" s="41" t="s">
        <v>102</v>
      </c>
      <c r="I458">
        <f>_xlfn.XLOOKUP(B458,Use_Code_Ranking!$A$4:$A$23,Use_Code_Ranking!$B$4:$B$23,9999)</f>
        <v>12</v>
      </c>
      <c r="J458">
        <f t="shared" ca="1" si="126"/>
        <v>3</v>
      </c>
      <c r="K458">
        <f t="shared" ca="1" si="127"/>
        <v>0</v>
      </c>
      <c r="L458">
        <f t="shared" ca="1" si="128"/>
        <v>0</v>
      </c>
      <c r="M458">
        <f t="shared" ca="1" si="129"/>
        <v>0</v>
      </c>
      <c r="N458" t="str">
        <f t="shared" ca="1" si="136"/>
        <v/>
      </c>
      <c r="O458" t="str">
        <f t="shared" ca="1" si="137"/>
        <v/>
      </c>
      <c r="P458" t="str">
        <f t="shared" si="130"/>
        <v/>
      </c>
      <c r="Q458" t="str">
        <f t="shared" si="131"/>
        <v/>
      </c>
      <c r="R458" t="str">
        <f t="shared" si="132"/>
        <v/>
      </c>
      <c r="S458" t="str">
        <f t="shared" si="133"/>
        <v/>
      </c>
      <c r="U458" s="2" t="str">
        <f ca="1">IF(ISBLANK($T458),IF(S458="Irrigation","Irrigation",IF(R458="Irrigation","Irrigation",IF(Q458="Domestic","Domestic",IF(P458="Stockwatering","Stockwatering",IF(N458="IRRIGATION_AND_MUNICIPAL","Irrigation and Municipal",IF(O458="IRRIGATION_AND_DOMESTIC","Irrigation and Domestic Municipality",_xlfn.XLOOKUP(J458,Use_Code_Ranking!$B$4:$B$23,Use_Code_Ranking!$A$4:$A$23))))))),$T458)</f>
        <v>Domestic</v>
      </c>
      <c r="W458" s="23" t="str">
        <f ca="1"/>
        <v>A022277</v>
      </c>
      <c r="X458" s="4" t="str">
        <f t="shared" ca="1" si="138"/>
        <v>Irrigation</v>
      </c>
      <c r="Y458" t="str">
        <f t="shared" ca="1" si="134"/>
        <v>N</v>
      </c>
      <c r="Z458" s="2" t="str">
        <f t="shared" ca="1" si="135"/>
        <v>N</v>
      </c>
      <c r="AA458">
        <f t="shared" ca="1" si="139"/>
        <v>0</v>
      </c>
      <c r="AB458">
        <f t="shared" ca="1" si="139"/>
        <v>0</v>
      </c>
      <c r="AC458">
        <f t="shared" ca="1" si="139"/>
        <v>20</v>
      </c>
      <c r="AD458">
        <f t="shared" ca="1" si="139"/>
        <v>20</v>
      </c>
      <c r="AE458">
        <f t="shared" ca="1" si="140"/>
        <v>10</v>
      </c>
      <c r="AF458">
        <f t="shared" ca="1" si="140"/>
        <v>10</v>
      </c>
      <c r="AG458">
        <f t="shared" ca="1" si="125"/>
        <v>0</v>
      </c>
      <c r="AH458">
        <f t="shared" ca="1" si="143"/>
        <v>0</v>
      </c>
      <c r="AI458">
        <f t="shared" ca="1" si="142"/>
        <v>0</v>
      </c>
      <c r="AJ458">
        <f t="shared" ca="1" si="142"/>
        <v>20</v>
      </c>
      <c r="AK458">
        <f t="shared" ca="1" si="141"/>
        <v>20</v>
      </c>
      <c r="AL458">
        <f t="shared" ca="1" si="141"/>
        <v>0</v>
      </c>
      <c r="AM458" s="4" t="s">
        <v>103</v>
      </c>
      <c r="AZ458">
        <f ca="1">_xlfn.XLOOKUP($X458,Return_flow_table!$A$4:$A$25,Return_flow_table!B$4:B$25)</f>
        <v>0</v>
      </c>
      <c r="BA458">
        <f ca="1">_xlfn.XLOOKUP($X458,Return_flow_table!$A$4:$A$25,Return_flow_table!C$4:C$25)</f>
        <v>0</v>
      </c>
      <c r="BB458">
        <f ca="1">_xlfn.XLOOKUP($X458,Return_flow_table!$A$4:$A$25,Return_flow_table!D$4:D$25)</f>
        <v>20</v>
      </c>
      <c r="BC458">
        <f ca="1">_xlfn.XLOOKUP($X458,Return_flow_table!$A$4:$A$25,Return_flow_table!E$4:E$25)</f>
        <v>20</v>
      </c>
      <c r="BD458">
        <f ca="1">_xlfn.XLOOKUP($X458,Return_flow_table!$A$4:$A$25,Return_flow_table!F$4:F$25)</f>
        <v>10</v>
      </c>
      <c r="BE458">
        <f ca="1">_xlfn.XLOOKUP($X458,Return_flow_table!$A$4:$A$25,Return_flow_table!G$4:G$25)</f>
        <v>10</v>
      </c>
      <c r="BF458">
        <f ca="1">_xlfn.XLOOKUP($X458,Return_flow_table!$A$4:$A$25,Return_flow_table!H$4:H$25)</f>
        <v>0</v>
      </c>
      <c r="BG458">
        <f ca="1">_xlfn.XLOOKUP($X458,Return_flow_table!$A$4:$A$25,Return_flow_table!I$4:I$25)</f>
        <v>0</v>
      </c>
      <c r="BH458">
        <f ca="1">_xlfn.XLOOKUP($X458,Return_flow_table!$A$4:$A$25,Return_flow_table!J$4:J$25)</f>
        <v>0</v>
      </c>
      <c r="BI458">
        <f ca="1">_xlfn.XLOOKUP($X458,Return_flow_table!$A$4:$A$25,Return_flow_table!K$4:K$25)</f>
        <v>20</v>
      </c>
      <c r="BJ458">
        <f ca="1">_xlfn.XLOOKUP($X458,Return_flow_table!$A$4:$A$25,Return_flow_table!L$4:L$25)</f>
        <v>20</v>
      </c>
      <c r="BK458" s="2">
        <f ca="1">_xlfn.XLOOKUP($X458,Return_flow_table!$A$4:$A$25,Return_flow_table!M$4:M$25)</f>
        <v>0</v>
      </c>
    </row>
    <row r="459" spans="1:63" x14ac:dyDescent="0.3">
      <c r="A459" t="s">
        <v>681</v>
      </c>
      <c r="B459" t="s">
        <v>154</v>
      </c>
      <c r="C459" t="s">
        <v>99</v>
      </c>
      <c r="D459">
        <v>8.3000000000000007</v>
      </c>
      <c r="E459" t="s">
        <v>100</v>
      </c>
      <c r="F459" t="s">
        <v>100</v>
      </c>
      <c r="G459" t="s">
        <v>682</v>
      </c>
      <c r="H459" s="41" t="s">
        <v>102</v>
      </c>
      <c r="I459">
        <f>_xlfn.XLOOKUP(B459,Use_Code_Ranking!$A$4:$A$23,Use_Code_Ranking!$B$4:$B$23,9999)</f>
        <v>5</v>
      </c>
      <c r="J459">
        <f t="shared" ca="1" si="126"/>
        <v>3</v>
      </c>
      <c r="K459">
        <f t="shared" ca="1" si="127"/>
        <v>0</v>
      </c>
      <c r="L459">
        <f t="shared" ca="1" si="128"/>
        <v>0</v>
      </c>
      <c r="M459">
        <f t="shared" ca="1" si="129"/>
        <v>0</v>
      </c>
      <c r="N459" t="str">
        <f t="shared" ca="1" si="136"/>
        <v/>
      </c>
      <c r="O459" t="str">
        <f t="shared" ca="1" si="137"/>
        <v/>
      </c>
      <c r="P459" t="str">
        <f t="shared" si="130"/>
        <v/>
      </c>
      <c r="Q459" t="str">
        <f t="shared" si="131"/>
        <v/>
      </c>
      <c r="R459" t="str">
        <f t="shared" si="132"/>
        <v/>
      </c>
      <c r="S459" t="str">
        <f t="shared" si="133"/>
        <v/>
      </c>
      <c r="U459" s="2" t="str">
        <f ca="1">IF(ISBLANK($T459),IF(S459="Irrigation","Irrigation",IF(R459="Irrigation","Irrigation",IF(Q459="Domestic","Domestic",IF(P459="Stockwatering","Stockwatering",IF(N459="IRRIGATION_AND_MUNICIPAL","Irrigation and Municipal",IF(O459="IRRIGATION_AND_DOMESTIC","Irrigation and Domestic Municipality",_xlfn.XLOOKUP(J459,Use_Code_Ranking!$B$4:$B$23,Use_Code_Ranking!$A$4:$A$23))))))),$T459)</f>
        <v>Domestic</v>
      </c>
      <c r="W459" s="23" t="str">
        <f ca="1"/>
        <v>A022342</v>
      </c>
      <c r="X459" s="4" t="str">
        <f t="shared" ca="1" si="138"/>
        <v>Recreational</v>
      </c>
      <c r="Y459" t="str">
        <f t="shared" ca="1" si="134"/>
        <v>Y</v>
      </c>
      <c r="Z459" s="2" t="str">
        <f t="shared" ca="1" si="135"/>
        <v>N</v>
      </c>
      <c r="AA459">
        <f t="shared" ca="1" si="139"/>
        <v>100</v>
      </c>
      <c r="AB459">
        <f t="shared" ca="1" si="139"/>
        <v>100</v>
      </c>
      <c r="AC459">
        <f t="shared" ca="1" si="139"/>
        <v>100</v>
      </c>
      <c r="AD459">
        <f t="shared" ca="1" si="139"/>
        <v>100</v>
      </c>
      <c r="AE459">
        <f t="shared" ca="1" si="140"/>
        <v>100</v>
      </c>
      <c r="AF459">
        <f t="shared" ca="1" si="140"/>
        <v>100</v>
      </c>
      <c r="AG459">
        <f t="shared" ca="1" si="125"/>
        <v>100</v>
      </c>
      <c r="AH459">
        <f t="shared" ca="1" si="143"/>
        <v>100</v>
      </c>
      <c r="AI459">
        <f t="shared" ca="1" si="142"/>
        <v>100</v>
      </c>
      <c r="AJ459">
        <f t="shared" ca="1" si="142"/>
        <v>100</v>
      </c>
      <c r="AK459">
        <f t="shared" ca="1" si="141"/>
        <v>100</v>
      </c>
      <c r="AL459">
        <f t="shared" ca="1" si="141"/>
        <v>100</v>
      </c>
      <c r="AM459" s="4" t="s">
        <v>103</v>
      </c>
      <c r="AZ459">
        <f ca="1">_xlfn.XLOOKUP($X459,Return_flow_table!$A$4:$A$25,Return_flow_table!B$4:B$25)</f>
        <v>100</v>
      </c>
      <c r="BA459">
        <f ca="1">_xlfn.XLOOKUP($X459,Return_flow_table!$A$4:$A$25,Return_flow_table!C$4:C$25)</f>
        <v>100</v>
      </c>
      <c r="BB459">
        <f ca="1">_xlfn.XLOOKUP($X459,Return_flow_table!$A$4:$A$25,Return_flow_table!D$4:D$25)</f>
        <v>100</v>
      </c>
      <c r="BC459">
        <f ca="1">_xlfn.XLOOKUP($X459,Return_flow_table!$A$4:$A$25,Return_flow_table!E$4:E$25)</f>
        <v>100</v>
      </c>
      <c r="BD459">
        <f ca="1">_xlfn.XLOOKUP($X459,Return_flow_table!$A$4:$A$25,Return_flow_table!F$4:F$25)</f>
        <v>100</v>
      </c>
      <c r="BE459">
        <f ca="1">_xlfn.XLOOKUP($X459,Return_flow_table!$A$4:$A$25,Return_flow_table!G$4:G$25)</f>
        <v>100</v>
      </c>
      <c r="BF459">
        <f ca="1">_xlfn.XLOOKUP($X459,Return_flow_table!$A$4:$A$25,Return_flow_table!H$4:H$25)</f>
        <v>100</v>
      </c>
      <c r="BG459">
        <f ca="1">_xlfn.XLOOKUP($X459,Return_flow_table!$A$4:$A$25,Return_flow_table!I$4:I$25)</f>
        <v>100</v>
      </c>
      <c r="BH459">
        <f ca="1">_xlfn.XLOOKUP($X459,Return_flow_table!$A$4:$A$25,Return_flow_table!J$4:J$25)</f>
        <v>100</v>
      </c>
      <c r="BI459">
        <f ca="1">_xlfn.XLOOKUP($X459,Return_flow_table!$A$4:$A$25,Return_flow_table!K$4:K$25)</f>
        <v>100</v>
      </c>
      <c r="BJ459">
        <f ca="1">_xlfn.XLOOKUP($X459,Return_flow_table!$A$4:$A$25,Return_flow_table!L$4:L$25)</f>
        <v>100</v>
      </c>
      <c r="BK459" s="2">
        <f ca="1">_xlfn.XLOOKUP($X459,Return_flow_table!$A$4:$A$25,Return_flow_table!M$4:M$25)</f>
        <v>100</v>
      </c>
    </row>
    <row r="460" spans="1:63" x14ac:dyDescent="0.3">
      <c r="A460" t="s">
        <v>681</v>
      </c>
      <c r="B460" t="s">
        <v>181</v>
      </c>
      <c r="C460" t="s">
        <v>99</v>
      </c>
      <c r="D460">
        <v>8.3000000000000007</v>
      </c>
      <c r="E460" t="s">
        <v>100</v>
      </c>
      <c r="F460" t="s">
        <v>100</v>
      </c>
      <c r="G460" t="s">
        <v>682</v>
      </c>
      <c r="H460" s="41" t="s">
        <v>102</v>
      </c>
      <c r="I460">
        <f>_xlfn.XLOOKUP(B460,Use_Code_Ranking!$A$4:$A$23,Use_Code_Ranking!$B$4:$B$23,9999)</f>
        <v>9</v>
      </c>
      <c r="J460">
        <f t="shared" ca="1" si="126"/>
        <v>3</v>
      </c>
      <c r="K460">
        <f t="shared" ca="1" si="127"/>
        <v>0</v>
      </c>
      <c r="L460">
        <f t="shared" ca="1" si="128"/>
        <v>0</v>
      </c>
      <c r="M460">
        <f t="shared" ca="1" si="129"/>
        <v>0</v>
      </c>
      <c r="N460" t="str">
        <f t="shared" ca="1" si="136"/>
        <v/>
      </c>
      <c r="O460" t="str">
        <f t="shared" ca="1" si="137"/>
        <v/>
      </c>
      <c r="P460" t="str">
        <f t="shared" si="130"/>
        <v/>
      </c>
      <c r="Q460" t="str">
        <f t="shared" si="131"/>
        <v/>
      </c>
      <c r="R460" t="str">
        <f t="shared" si="132"/>
        <v/>
      </c>
      <c r="S460" t="str">
        <f t="shared" si="133"/>
        <v/>
      </c>
      <c r="U460" s="2" t="str">
        <f ca="1">IF(ISBLANK($T460),IF(S460="Irrigation","Irrigation",IF(R460="Irrigation","Irrigation",IF(Q460="Domestic","Domestic",IF(P460="Stockwatering","Stockwatering",IF(N460="IRRIGATION_AND_MUNICIPAL","Irrigation and Municipal",IF(O460="IRRIGATION_AND_DOMESTIC","Irrigation and Domestic Municipality",_xlfn.XLOOKUP(J460,Use_Code_Ranking!$B$4:$B$23,Use_Code_Ranking!$A$4:$A$23))))))),$T460)</f>
        <v>Domestic</v>
      </c>
      <c r="W460" s="23" t="str">
        <f ca="1"/>
        <v>A022348</v>
      </c>
      <c r="X460" s="4" t="str">
        <f t="shared" ca="1" si="138"/>
        <v>Irrigation</v>
      </c>
      <c r="Y460" t="str">
        <f t="shared" ca="1" si="134"/>
        <v>N</v>
      </c>
      <c r="Z460" s="2" t="str">
        <f t="shared" ca="1" si="135"/>
        <v>N</v>
      </c>
      <c r="AA460">
        <f t="shared" ca="1" si="139"/>
        <v>0</v>
      </c>
      <c r="AB460">
        <f t="shared" ca="1" si="139"/>
        <v>0</v>
      </c>
      <c r="AC460">
        <f t="shared" ca="1" si="139"/>
        <v>20</v>
      </c>
      <c r="AD460">
        <f t="shared" ca="1" si="139"/>
        <v>20</v>
      </c>
      <c r="AE460">
        <f t="shared" ca="1" si="140"/>
        <v>10</v>
      </c>
      <c r="AF460">
        <f t="shared" ca="1" si="140"/>
        <v>10</v>
      </c>
      <c r="AG460">
        <f t="shared" ref="AG460:AG523" ca="1" si="144">IF($AM460="STANDARD",BF460,AT460)</f>
        <v>0</v>
      </c>
      <c r="AH460">
        <f t="shared" ca="1" si="143"/>
        <v>0</v>
      </c>
      <c r="AI460">
        <f t="shared" ca="1" si="142"/>
        <v>0</v>
      </c>
      <c r="AJ460">
        <f t="shared" ca="1" si="142"/>
        <v>20</v>
      </c>
      <c r="AK460">
        <f t="shared" ca="1" si="141"/>
        <v>20</v>
      </c>
      <c r="AL460">
        <f t="shared" ca="1" si="141"/>
        <v>0</v>
      </c>
      <c r="AM460" s="4" t="s">
        <v>103</v>
      </c>
      <c r="AZ460">
        <f ca="1">_xlfn.XLOOKUP($X460,Return_flow_table!$A$4:$A$25,Return_flow_table!B$4:B$25)</f>
        <v>0</v>
      </c>
      <c r="BA460">
        <f ca="1">_xlfn.XLOOKUP($X460,Return_flow_table!$A$4:$A$25,Return_flow_table!C$4:C$25)</f>
        <v>0</v>
      </c>
      <c r="BB460">
        <f ca="1">_xlfn.XLOOKUP($X460,Return_flow_table!$A$4:$A$25,Return_flow_table!D$4:D$25)</f>
        <v>20</v>
      </c>
      <c r="BC460">
        <f ca="1">_xlfn.XLOOKUP($X460,Return_flow_table!$A$4:$A$25,Return_flow_table!E$4:E$25)</f>
        <v>20</v>
      </c>
      <c r="BD460">
        <f ca="1">_xlfn.XLOOKUP($X460,Return_flow_table!$A$4:$A$25,Return_flow_table!F$4:F$25)</f>
        <v>10</v>
      </c>
      <c r="BE460">
        <f ca="1">_xlfn.XLOOKUP($X460,Return_flow_table!$A$4:$A$25,Return_flow_table!G$4:G$25)</f>
        <v>10</v>
      </c>
      <c r="BF460">
        <f ca="1">_xlfn.XLOOKUP($X460,Return_flow_table!$A$4:$A$25,Return_flow_table!H$4:H$25)</f>
        <v>0</v>
      </c>
      <c r="BG460">
        <f ca="1">_xlfn.XLOOKUP($X460,Return_flow_table!$A$4:$A$25,Return_flow_table!I$4:I$25)</f>
        <v>0</v>
      </c>
      <c r="BH460">
        <f ca="1">_xlfn.XLOOKUP($X460,Return_flow_table!$A$4:$A$25,Return_flow_table!J$4:J$25)</f>
        <v>0</v>
      </c>
      <c r="BI460">
        <f ca="1">_xlfn.XLOOKUP($X460,Return_flow_table!$A$4:$A$25,Return_flow_table!K$4:K$25)</f>
        <v>20</v>
      </c>
      <c r="BJ460">
        <f ca="1">_xlfn.XLOOKUP($X460,Return_flow_table!$A$4:$A$25,Return_flow_table!L$4:L$25)</f>
        <v>20</v>
      </c>
      <c r="BK460" s="2">
        <f ca="1">_xlfn.XLOOKUP($X460,Return_flow_table!$A$4:$A$25,Return_flow_table!M$4:M$25)</f>
        <v>0</v>
      </c>
    </row>
    <row r="461" spans="1:63" x14ac:dyDescent="0.3">
      <c r="A461" t="s">
        <v>683</v>
      </c>
      <c r="B461" t="s">
        <v>181</v>
      </c>
      <c r="C461" t="s">
        <v>99</v>
      </c>
      <c r="D461">
        <v>5.3</v>
      </c>
      <c r="E461" t="s">
        <v>100</v>
      </c>
      <c r="F461" t="s">
        <v>100</v>
      </c>
      <c r="G461" t="s">
        <v>684</v>
      </c>
      <c r="H461" s="41" t="s">
        <v>102</v>
      </c>
      <c r="I461">
        <f>_xlfn.XLOOKUP(B461,Use_Code_Ranking!$A$4:$A$23,Use_Code_Ranking!$B$4:$B$23,9999)</f>
        <v>9</v>
      </c>
      <c r="J461">
        <f t="shared" ca="1" si="126"/>
        <v>1</v>
      </c>
      <c r="K461">
        <f t="shared" ca="1" si="127"/>
        <v>1</v>
      </c>
      <c r="L461">
        <f t="shared" ca="1" si="128"/>
        <v>0</v>
      </c>
      <c r="M461">
        <f t="shared" ca="1" si="129"/>
        <v>0</v>
      </c>
      <c r="N461" t="str">
        <f t="shared" ca="1" si="136"/>
        <v/>
      </c>
      <c r="O461" t="str">
        <f t="shared" ca="1" si="137"/>
        <v/>
      </c>
      <c r="P461" t="str">
        <f t="shared" si="130"/>
        <v/>
      </c>
      <c r="Q461" t="str">
        <f t="shared" si="131"/>
        <v/>
      </c>
      <c r="R461" t="str">
        <f t="shared" si="132"/>
        <v/>
      </c>
      <c r="S461" t="str">
        <f t="shared" si="133"/>
        <v/>
      </c>
      <c r="U461" s="2" t="str">
        <f ca="1">IF(ISBLANK($T461),IF(S461="Irrigation","Irrigation",IF(R461="Irrigation","Irrigation",IF(Q461="Domestic","Domestic",IF(P461="Stockwatering","Stockwatering",IF(N461="IRRIGATION_AND_MUNICIPAL","Irrigation and Municipal",IF(O461="IRRIGATION_AND_DOMESTIC","Irrigation and Domestic Municipality",_xlfn.XLOOKUP(J461,Use_Code_Ranking!$B$4:$B$23,Use_Code_Ranking!$A$4:$A$23))))))),$T461)</f>
        <v>Irrigation</v>
      </c>
      <c r="W461" s="23" t="str">
        <f ca="1"/>
        <v>A022359</v>
      </c>
      <c r="X461" s="4" t="str">
        <f t="shared" ca="1" si="138"/>
        <v>Irrigation</v>
      </c>
      <c r="Y461" t="str">
        <f t="shared" ca="1" si="134"/>
        <v>N</v>
      </c>
      <c r="Z461" s="2" t="str">
        <f t="shared" ca="1" si="135"/>
        <v>N</v>
      </c>
      <c r="AA461">
        <f t="shared" ca="1" si="139"/>
        <v>0</v>
      </c>
      <c r="AB461">
        <f t="shared" ca="1" si="139"/>
        <v>0</v>
      </c>
      <c r="AC461">
        <f t="shared" ca="1" si="139"/>
        <v>20</v>
      </c>
      <c r="AD461">
        <f t="shared" ca="1" si="139"/>
        <v>20</v>
      </c>
      <c r="AE461">
        <f t="shared" ca="1" si="140"/>
        <v>10</v>
      </c>
      <c r="AF461">
        <f t="shared" ca="1" si="140"/>
        <v>10</v>
      </c>
      <c r="AG461">
        <f t="shared" ca="1" si="144"/>
        <v>0</v>
      </c>
      <c r="AH461">
        <f t="shared" ca="1" si="143"/>
        <v>0</v>
      </c>
      <c r="AI461">
        <f t="shared" ca="1" si="142"/>
        <v>0</v>
      </c>
      <c r="AJ461">
        <f t="shared" ca="1" si="142"/>
        <v>20</v>
      </c>
      <c r="AK461">
        <f t="shared" ca="1" si="141"/>
        <v>20</v>
      </c>
      <c r="AL461">
        <f t="shared" ca="1" si="141"/>
        <v>0</v>
      </c>
      <c r="AM461" s="4" t="s">
        <v>103</v>
      </c>
      <c r="AZ461">
        <f ca="1">_xlfn.XLOOKUP($X461,Return_flow_table!$A$4:$A$25,Return_flow_table!B$4:B$25)</f>
        <v>0</v>
      </c>
      <c r="BA461">
        <f ca="1">_xlfn.XLOOKUP($X461,Return_flow_table!$A$4:$A$25,Return_flow_table!C$4:C$25)</f>
        <v>0</v>
      </c>
      <c r="BB461">
        <f ca="1">_xlfn.XLOOKUP($X461,Return_flow_table!$A$4:$A$25,Return_flow_table!D$4:D$25)</f>
        <v>20</v>
      </c>
      <c r="BC461">
        <f ca="1">_xlfn.XLOOKUP($X461,Return_flow_table!$A$4:$A$25,Return_flow_table!E$4:E$25)</f>
        <v>20</v>
      </c>
      <c r="BD461">
        <f ca="1">_xlfn.XLOOKUP($X461,Return_flow_table!$A$4:$A$25,Return_flow_table!F$4:F$25)</f>
        <v>10</v>
      </c>
      <c r="BE461">
        <f ca="1">_xlfn.XLOOKUP($X461,Return_flow_table!$A$4:$A$25,Return_flow_table!G$4:G$25)</f>
        <v>10</v>
      </c>
      <c r="BF461">
        <f ca="1">_xlfn.XLOOKUP($X461,Return_flow_table!$A$4:$A$25,Return_flow_table!H$4:H$25)</f>
        <v>0</v>
      </c>
      <c r="BG461">
        <f ca="1">_xlfn.XLOOKUP($X461,Return_flow_table!$A$4:$A$25,Return_flow_table!I$4:I$25)</f>
        <v>0</v>
      </c>
      <c r="BH461">
        <f ca="1">_xlfn.XLOOKUP($X461,Return_flow_table!$A$4:$A$25,Return_flow_table!J$4:J$25)</f>
        <v>0</v>
      </c>
      <c r="BI461">
        <f ca="1">_xlfn.XLOOKUP($X461,Return_flow_table!$A$4:$A$25,Return_flow_table!K$4:K$25)</f>
        <v>20</v>
      </c>
      <c r="BJ461">
        <f ca="1">_xlfn.XLOOKUP($X461,Return_flow_table!$A$4:$A$25,Return_flow_table!L$4:L$25)</f>
        <v>20</v>
      </c>
      <c r="BK461" s="2">
        <f ca="1">_xlfn.XLOOKUP($X461,Return_flow_table!$A$4:$A$25,Return_flow_table!M$4:M$25)</f>
        <v>0</v>
      </c>
    </row>
    <row r="462" spans="1:63" x14ac:dyDescent="0.3">
      <c r="A462" t="s">
        <v>683</v>
      </c>
      <c r="B462" t="s">
        <v>188</v>
      </c>
      <c r="C462" t="s">
        <v>99</v>
      </c>
      <c r="D462">
        <v>5.3</v>
      </c>
      <c r="E462" t="s">
        <v>100</v>
      </c>
      <c r="F462" t="s">
        <v>100</v>
      </c>
      <c r="G462" t="s">
        <v>684</v>
      </c>
      <c r="H462" s="41" t="s">
        <v>102</v>
      </c>
      <c r="I462">
        <f>_xlfn.XLOOKUP(B462,Use_Code_Ranking!$A$4:$A$23,Use_Code_Ranking!$B$4:$B$23,9999)</f>
        <v>12</v>
      </c>
      <c r="J462">
        <f t="shared" ca="1" si="126"/>
        <v>1</v>
      </c>
      <c r="K462">
        <f t="shared" ca="1" si="127"/>
        <v>1</v>
      </c>
      <c r="L462">
        <f t="shared" ca="1" si="128"/>
        <v>0</v>
      </c>
      <c r="M462">
        <f t="shared" ca="1" si="129"/>
        <v>0</v>
      </c>
      <c r="N462" t="str">
        <f t="shared" ca="1" si="136"/>
        <v/>
      </c>
      <c r="O462" t="str">
        <f t="shared" ca="1" si="137"/>
        <v/>
      </c>
      <c r="P462" t="str">
        <f t="shared" si="130"/>
        <v/>
      </c>
      <c r="Q462" t="str">
        <f t="shared" si="131"/>
        <v/>
      </c>
      <c r="R462" t="str">
        <f t="shared" si="132"/>
        <v/>
      </c>
      <c r="S462" t="str">
        <f t="shared" si="133"/>
        <v/>
      </c>
      <c r="U462" s="2" t="str">
        <f ca="1">IF(ISBLANK($T462),IF(S462="Irrigation","Irrigation",IF(R462="Irrigation","Irrigation",IF(Q462="Domestic","Domestic",IF(P462="Stockwatering","Stockwatering",IF(N462="IRRIGATION_AND_MUNICIPAL","Irrigation and Municipal",IF(O462="IRRIGATION_AND_DOMESTIC","Irrigation and Domestic Municipality",_xlfn.XLOOKUP(J462,Use_Code_Ranking!$B$4:$B$23,Use_Code_Ranking!$A$4:$A$23))))))),$T462)</f>
        <v>Irrigation</v>
      </c>
      <c r="W462" s="23" t="str">
        <f ca="1"/>
        <v>A022378</v>
      </c>
      <c r="X462" s="4" t="str">
        <f t="shared" ca="1" si="138"/>
        <v>Irrigation</v>
      </c>
      <c r="Y462" t="str">
        <f t="shared" ca="1" si="134"/>
        <v>N</v>
      </c>
      <c r="Z462" s="2" t="str">
        <f t="shared" ca="1" si="135"/>
        <v>N</v>
      </c>
      <c r="AA462">
        <f t="shared" ca="1" si="139"/>
        <v>0</v>
      </c>
      <c r="AB462">
        <f t="shared" ca="1" si="139"/>
        <v>0</v>
      </c>
      <c r="AC462">
        <f t="shared" ca="1" si="139"/>
        <v>20</v>
      </c>
      <c r="AD462">
        <f t="shared" ca="1" si="139"/>
        <v>20</v>
      </c>
      <c r="AE462">
        <f t="shared" ca="1" si="140"/>
        <v>10</v>
      </c>
      <c r="AF462">
        <f t="shared" ca="1" si="140"/>
        <v>10</v>
      </c>
      <c r="AG462">
        <f t="shared" ca="1" si="144"/>
        <v>0</v>
      </c>
      <c r="AH462">
        <f t="shared" ca="1" si="143"/>
        <v>0</v>
      </c>
      <c r="AI462">
        <f t="shared" ca="1" si="142"/>
        <v>0</v>
      </c>
      <c r="AJ462">
        <f t="shared" ca="1" si="142"/>
        <v>20</v>
      </c>
      <c r="AK462">
        <f t="shared" ca="1" si="141"/>
        <v>20</v>
      </c>
      <c r="AL462">
        <f t="shared" ca="1" si="141"/>
        <v>0</v>
      </c>
      <c r="AM462" s="4" t="s">
        <v>103</v>
      </c>
      <c r="AZ462">
        <f ca="1">_xlfn.XLOOKUP($X462,Return_flow_table!$A$4:$A$25,Return_flow_table!B$4:B$25)</f>
        <v>0</v>
      </c>
      <c r="BA462">
        <f ca="1">_xlfn.XLOOKUP($X462,Return_flow_table!$A$4:$A$25,Return_flow_table!C$4:C$25)</f>
        <v>0</v>
      </c>
      <c r="BB462">
        <f ca="1">_xlfn.XLOOKUP($X462,Return_flow_table!$A$4:$A$25,Return_flow_table!D$4:D$25)</f>
        <v>20</v>
      </c>
      <c r="BC462">
        <f ca="1">_xlfn.XLOOKUP($X462,Return_flow_table!$A$4:$A$25,Return_flow_table!E$4:E$25)</f>
        <v>20</v>
      </c>
      <c r="BD462">
        <f ca="1">_xlfn.XLOOKUP($X462,Return_flow_table!$A$4:$A$25,Return_flow_table!F$4:F$25)</f>
        <v>10</v>
      </c>
      <c r="BE462">
        <f ca="1">_xlfn.XLOOKUP($X462,Return_flow_table!$A$4:$A$25,Return_flow_table!G$4:G$25)</f>
        <v>10</v>
      </c>
      <c r="BF462">
        <f ca="1">_xlfn.XLOOKUP($X462,Return_flow_table!$A$4:$A$25,Return_flow_table!H$4:H$25)</f>
        <v>0</v>
      </c>
      <c r="BG462">
        <f ca="1">_xlfn.XLOOKUP($X462,Return_flow_table!$A$4:$A$25,Return_flow_table!I$4:I$25)</f>
        <v>0</v>
      </c>
      <c r="BH462">
        <f ca="1">_xlfn.XLOOKUP($X462,Return_flow_table!$A$4:$A$25,Return_flow_table!J$4:J$25)</f>
        <v>0</v>
      </c>
      <c r="BI462">
        <f ca="1">_xlfn.XLOOKUP($X462,Return_flow_table!$A$4:$A$25,Return_flow_table!K$4:K$25)</f>
        <v>20</v>
      </c>
      <c r="BJ462">
        <f ca="1">_xlfn.XLOOKUP($X462,Return_flow_table!$A$4:$A$25,Return_flow_table!L$4:L$25)</f>
        <v>20</v>
      </c>
      <c r="BK462" s="2">
        <f ca="1">_xlfn.XLOOKUP($X462,Return_flow_table!$A$4:$A$25,Return_flow_table!M$4:M$25)</f>
        <v>0</v>
      </c>
    </row>
    <row r="463" spans="1:63" x14ac:dyDescent="0.3">
      <c r="A463" t="s">
        <v>683</v>
      </c>
      <c r="B463" t="s">
        <v>98</v>
      </c>
      <c r="C463" t="s">
        <v>99</v>
      </c>
      <c r="D463">
        <v>5.3</v>
      </c>
      <c r="E463" t="s">
        <v>100</v>
      </c>
      <c r="F463" t="s">
        <v>100</v>
      </c>
      <c r="G463" t="s">
        <v>684</v>
      </c>
      <c r="H463" s="41" t="s">
        <v>102</v>
      </c>
      <c r="I463">
        <f>_xlfn.XLOOKUP(B463,Use_Code_Ranking!$A$4:$A$23,Use_Code_Ranking!$B$4:$B$23,9999)</f>
        <v>1</v>
      </c>
      <c r="J463">
        <f t="shared" ca="1" si="126"/>
        <v>1</v>
      </c>
      <c r="K463">
        <f t="shared" ca="1" si="127"/>
        <v>1</v>
      </c>
      <c r="L463">
        <f t="shared" ca="1" si="128"/>
        <v>0</v>
      </c>
      <c r="M463">
        <f t="shared" ca="1" si="129"/>
        <v>0</v>
      </c>
      <c r="N463" t="str">
        <f t="shared" ca="1" si="136"/>
        <v/>
      </c>
      <c r="O463" t="str">
        <f t="shared" ca="1" si="137"/>
        <v/>
      </c>
      <c r="P463" t="str">
        <f t="shared" si="130"/>
        <v/>
      </c>
      <c r="Q463" t="str">
        <f t="shared" si="131"/>
        <v/>
      </c>
      <c r="R463" t="str">
        <f t="shared" si="132"/>
        <v/>
      </c>
      <c r="S463" t="str">
        <f t="shared" si="133"/>
        <v/>
      </c>
      <c r="U463" s="2" t="str">
        <f ca="1">IF(ISBLANK($T463),IF(S463="Irrigation","Irrigation",IF(R463="Irrigation","Irrigation",IF(Q463="Domestic","Domestic",IF(P463="Stockwatering","Stockwatering",IF(N463="IRRIGATION_AND_MUNICIPAL","Irrigation and Municipal",IF(O463="IRRIGATION_AND_DOMESTIC","Irrigation and Domestic Municipality",_xlfn.XLOOKUP(J463,Use_Code_Ranking!$B$4:$B$23,Use_Code_Ranking!$A$4:$A$23))))))),$T463)</f>
        <v>Irrigation</v>
      </c>
      <c r="W463" s="23" t="str">
        <f ca="1"/>
        <v>A022426</v>
      </c>
      <c r="X463" s="4" t="str">
        <f t="shared" ca="1" si="138"/>
        <v>Fire Protection</v>
      </c>
      <c r="Y463" t="str">
        <f t="shared" ca="1" si="134"/>
        <v>N</v>
      </c>
      <c r="Z463" s="2" t="str">
        <f t="shared" ca="1" si="135"/>
        <v>N</v>
      </c>
      <c r="AA463">
        <f t="shared" ca="1" si="139"/>
        <v>0</v>
      </c>
      <c r="AB463">
        <f t="shared" ca="1" si="139"/>
        <v>0</v>
      </c>
      <c r="AC463">
        <f t="shared" ca="1" si="139"/>
        <v>0</v>
      </c>
      <c r="AD463">
        <f t="shared" ca="1" si="139"/>
        <v>0</v>
      </c>
      <c r="AE463">
        <f t="shared" ca="1" si="140"/>
        <v>0</v>
      </c>
      <c r="AF463">
        <f t="shared" ca="1" si="140"/>
        <v>0</v>
      </c>
      <c r="AG463">
        <f t="shared" ca="1" si="144"/>
        <v>0</v>
      </c>
      <c r="AH463">
        <f t="shared" ca="1" si="143"/>
        <v>0</v>
      </c>
      <c r="AI463">
        <f t="shared" ca="1" si="142"/>
        <v>0</v>
      </c>
      <c r="AJ463">
        <f t="shared" ca="1" si="142"/>
        <v>0</v>
      </c>
      <c r="AK463">
        <f t="shared" ca="1" si="141"/>
        <v>0</v>
      </c>
      <c r="AL463">
        <f t="shared" ca="1" si="141"/>
        <v>0</v>
      </c>
      <c r="AM463" s="4" t="s">
        <v>103</v>
      </c>
      <c r="AZ463">
        <f ca="1">_xlfn.XLOOKUP($X463,Return_flow_table!$A$4:$A$25,Return_flow_table!B$4:B$25)</f>
        <v>0</v>
      </c>
      <c r="BA463">
        <f ca="1">_xlfn.XLOOKUP($X463,Return_flow_table!$A$4:$A$25,Return_flow_table!C$4:C$25)</f>
        <v>0</v>
      </c>
      <c r="BB463">
        <f ca="1">_xlfn.XLOOKUP($X463,Return_flow_table!$A$4:$A$25,Return_flow_table!D$4:D$25)</f>
        <v>0</v>
      </c>
      <c r="BC463">
        <f ca="1">_xlfn.XLOOKUP($X463,Return_flow_table!$A$4:$A$25,Return_flow_table!E$4:E$25)</f>
        <v>0</v>
      </c>
      <c r="BD463">
        <f ca="1">_xlfn.XLOOKUP($X463,Return_flow_table!$A$4:$A$25,Return_flow_table!F$4:F$25)</f>
        <v>0</v>
      </c>
      <c r="BE463">
        <f ca="1">_xlfn.XLOOKUP($X463,Return_flow_table!$A$4:$A$25,Return_flow_table!G$4:G$25)</f>
        <v>0</v>
      </c>
      <c r="BF463">
        <f ca="1">_xlfn.XLOOKUP($X463,Return_flow_table!$A$4:$A$25,Return_flow_table!H$4:H$25)</f>
        <v>0</v>
      </c>
      <c r="BG463">
        <f ca="1">_xlfn.XLOOKUP($X463,Return_flow_table!$A$4:$A$25,Return_flow_table!I$4:I$25)</f>
        <v>0</v>
      </c>
      <c r="BH463">
        <f ca="1">_xlfn.XLOOKUP($X463,Return_flow_table!$A$4:$A$25,Return_flow_table!J$4:J$25)</f>
        <v>0</v>
      </c>
      <c r="BI463">
        <f ca="1">_xlfn.XLOOKUP($X463,Return_flow_table!$A$4:$A$25,Return_flow_table!K$4:K$25)</f>
        <v>0</v>
      </c>
      <c r="BJ463">
        <f ca="1">_xlfn.XLOOKUP($X463,Return_flow_table!$A$4:$A$25,Return_flow_table!L$4:L$25)</f>
        <v>0</v>
      </c>
      <c r="BK463" s="2">
        <f ca="1">_xlfn.XLOOKUP($X463,Return_flow_table!$A$4:$A$25,Return_flow_table!M$4:M$25)</f>
        <v>0</v>
      </c>
    </row>
    <row r="464" spans="1:63" x14ac:dyDescent="0.3">
      <c r="A464" t="s">
        <v>685</v>
      </c>
      <c r="B464" t="s">
        <v>181</v>
      </c>
      <c r="C464" t="s">
        <v>99</v>
      </c>
      <c r="D464">
        <v>5</v>
      </c>
      <c r="E464" t="s">
        <v>100</v>
      </c>
      <c r="F464" t="s">
        <v>100</v>
      </c>
      <c r="G464" t="s">
        <v>686</v>
      </c>
      <c r="H464" s="41" t="s">
        <v>102</v>
      </c>
      <c r="I464">
        <f>_xlfn.XLOOKUP(B464,Use_Code_Ranking!$A$4:$A$23,Use_Code_Ranking!$B$4:$B$23,9999)</f>
        <v>9</v>
      </c>
      <c r="J464">
        <f t="shared" ca="1" si="126"/>
        <v>9</v>
      </c>
      <c r="K464">
        <f t="shared" ca="1" si="127"/>
        <v>0</v>
      </c>
      <c r="L464">
        <f t="shared" ca="1" si="128"/>
        <v>0</v>
      </c>
      <c r="M464">
        <f t="shared" ca="1" si="129"/>
        <v>0</v>
      </c>
      <c r="N464" t="str">
        <f t="shared" ca="1" si="136"/>
        <v/>
      </c>
      <c r="O464" t="str">
        <f t="shared" ca="1" si="137"/>
        <v/>
      </c>
      <c r="P464" t="str">
        <f t="shared" si="130"/>
        <v/>
      </c>
      <c r="Q464" t="str">
        <f t="shared" si="131"/>
        <v/>
      </c>
      <c r="R464" t="str">
        <f t="shared" si="132"/>
        <v/>
      </c>
      <c r="S464" t="str">
        <f t="shared" si="133"/>
        <v/>
      </c>
      <c r="U464" s="2" t="str">
        <f ca="1">IF(ISBLANK($T464),IF(S464="Irrigation","Irrigation",IF(R464="Irrigation","Irrigation",IF(Q464="Domestic","Domestic",IF(P464="Stockwatering","Stockwatering",IF(N464="IRRIGATION_AND_MUNICIPAL","Irrigation and Municipal",IF(O464="IRRIGATION_AND_DOMESTIC","Irrigation and Domestic Municipality",_xlfn.XLOOKUP(J464,Use_Code_Ranking!$B$4:$B$23,Use_Code_Ranking!$A$4:$A$23))))))),$T464)</f>
        <v>Recreational</v>
      </c>
      <c r="W464" s="23" t="str">
        <f ca="1"/>
        <v>A022431</v>
      </c>
      <c r="X464" s="4" t="str">
        <f t="shared" ca="1" si="138"/>
        <v>Recreational</v>
      </c>
      <c r="Y464" t="str">
        <f t="shared" ca="1" si="134"/>
        <v>Y</v>
      </c>
      <c r="Z464" s="2" t="str">
        <f t="shared" ca="1" si="135"/>
        <v>N</v>
      </c>
      <c r="AA464">
        <f t="shared" ca="1" si="139"/>
        <v>100</v>
      </c>
      <c r="AB464">
        <f t="shared" ca="1" si="139"/>
        <v>100</v>
      </c>
      <c r="AC464">
        <f t="shared" ca="1" si="139"/>
        <v>100</v>
      </c>
      <c r="AD464">
        <f t="shared" ca="1" si="139"/>
        <v>100</v>
      </c>
      <c r="AE464">
        <f t="shared" ca="1" si="140"/>
        <v>100</v>
      </c>
      <c r="AF464">
        <f t="shared" ca="1" si="140"/>
        <v>100</v>
      </c>
      <c r="AG464">
        <f t="shared" ca="1" si="144"/>
        <v>100</v>
      </c>
      <c r="AH464">
        <f t="shared" ca="1" si="143"/>
        <v>100</v>
      </c>
      <c r="AI464">
        <f t="shared" ca="1" si="142"/>
        <v>100</v>
      </c>
      <c r="AJ464">
        <f t="shared" ca="1" si="142"/>
        <v>100</v>
      </c>
      <c r="AK464">
        <f t="shared" ca="1" si="141"/>
        <v>100</v>
      </c>
      <c r="AL464">
        <f t="shared" ca="1" si="141"/>
        <v>100</v>
      </c>
      <c r="AM464" s="4" t="s">
        <v>103</v>
      </c>
      <c r="AZ464">
        <f ca="1">_xlfn.XLOOKUP($X464,Return_flow_table!$A$4:$A$25,Return_flow_table!B$4:B$25)</f>
        <v>100</v>
      </c>
      <c r="BA464">
        <f ca="1">_xlfn.XLOOKUP($X464,Return_flow_table!$A$4:$A$25,Return_flow_table!C$4:C$25)</f>
        <v>100</v>
      </c>
      <c r="BB464">
        <f ca="1">_xlfn.XLOOKUP($X464,Return_flow_table!$A$4:$A$25,Return_flow_table!D$4:D$25)</f>
        <v>100</v>
      </c>
      <c r="BC464">
        <f ca="1">_xlfn.XLOOKUP($X464,Return_flow_table!$A$4:$A$25,Return_flow_table!E$4:E$25)</f>
        <v>100</v>
      </c>
      <c r="BD464">
        <f ca="1">_xlfn.XLOOKUP($X464,Return_flow_table!$A$4:$A$25,Return_flow_table!F$4:F$25)</f>
        <v>100</v>
      </c>
      <c r="BE464">
        <f ca="1">_xlfn.XLOOKUP($X464,Return_flow_table!$A$4:$A$25,Return_flow_table!G$4:G$25)</f>
        <v>100</v>
      </c>
      <c r="BF464">
        <f ca="1">_xlfn.XLOOKUP($X464,Return_flow_table!$A$4:$A$25,Return_flow_table!H$4:H$25)</f>
        <v>100</v>
      </c>
      <c r="BG464">
        <f ca="1">_xlfn.XLOOKUP($X464,Return_flow_table!$A$4:$A$25,Return_flow_table!I$4:I$25)</f>
        <v>100</v>
      </c>
      <c r="BH464">
        <f ca="1">_xlfn.XLOOKUP($X464,Return_flow_table!$A$4:$A$25,Return_flow_table!J$4:J$25)</f>
        <v>100</v>
      </c>
      <c r="BI464">
        <f ca="1">_xlfn.XLOOKUP($X464,Return_flow_table!$A$4:$A$25,Return_flow_table!K$4:K$25)</f>
        <v>100</v>
      </c>
      <c r="BJ464">
        <f ca="1">_xlfn.XLOOKUP($X464,Return_flow_table!$A$4:$A$25,Return_flow_table!L$4:L$25)</f>
        <v>100</v>
      </c>
      <c r="BK464" s="2">
        <f ca="1">_xlfn.XLOOKUP($X464,Return_flow_table!$A$4:$A$25,Return_flow_table!M$4:M$25)</f>
        <v>100</v>
      </c>
    </row>
    <row r="465" spans="1:63" x14ac:dyDescent="0.3">
      <c r="A465" t="s">
        <v>687</v>
      </c>
      <c r="B465" t="s">
        <v>98</v>
      </c>
      <c r="C465" t="s">
        <v>99</v>
      </c>
      <c r="D465">
        <v>23</v>
      </c>
      <c r="E465" t="s">
        <v>100</v>
      </c>
      <c r="F465" t="s">
        <v>100</v>
      </c>
      <c r="G465" t="s">
        <v>688</v>
      </c>
      <c r="H465" s="41" t="s">
        <v>178</v>
      </c>
      <c r="I465">
        <f>_xlfn.XLOOKUP(B465,Use_Code_Ranking!$A$4:$A$23,Use_Code_Ranking!$B$4:$B$23,9999)</f>
        <v>1</v>
      </c>
      <c r="J465">
        <f t="shared" ca="1" si="126"/>
        <v>1</v>
      </c>
      <c r="K465">
        <f t="shared" ca="1" si="127"/>
        <v>1</v>
      </c>
      <c r="L465">
        <f t="shared" ca="1" si="128"/>
        <v>0</v>
      </c>
      <c r="M465">
        <f t="shared" ca="1" si="129"/>
        <v>0</v>
      </c>
      <c r="N465" t="str">
        <f t="shared" ca="1" si="136"/>
        <v/>
      </c>
      <c r="O465" t="str">
        <f t="shared" ca="1" si="137"/>
        <v/>
      </c>
      <c r="P465" t="str">
        <f t="shared" si="130"/>
        <v/>
      </c>
      <c r="Q465" t="str">
        <f t="shared" si="131"/>
        <v/>
      </c>
      <c r="R465" t="str">
        <f t="shared" si="132"/>
        <v/>
      </c>
      <c r="S465" t="str">
        <f t="shared" si="133"/>
        <v/>
      </c>
      <c r="U465" s="2" t="str">
        <f ca="1">IF(ISBLANK($T465),IF(S465="Irrigation","Irrigation",IF(R465="Irrigation","Irrigation",IF(Q465="Domestic","Domestic",IF(P465="Stockwatering","Stockwatering",IF(N465="IRRIGATION_AND_MUNICIPAL","Irrigation and Municipal",IF(O465="IRRIGATION_AND_DOMESTIC","Irrigation and Domestic Municipality",_xlfn.XLOOKUP(J465,Use_Code_Ranking!$B$4:$B$23,Use_Code_Ranking!$A$4:$A$23))))))),$T465)</f>
        <v>Irrigation</v>
      </c>
      <c r="W465" s="23" t="str">
        <f ca="1"/>
        <v>A022432</v>
      </c>
      <c r="X465" s="4" t="str">
        <f t="shared" ca="1" si="138"/>
        <v>Irrigation</v>
      </c>
      <c r="Y465" t="str">
        <f t="shared" ca="1" si="134"/>
        <v>N</v>
      </c>
      <c r="Z465" s="2" t="str">
        <f t="shared" ca="1" si="135"/>
        <v>N</v>
      </c>
      <c r="AA465">
        <f t="shared" ca="1" si="139"/>
        <v>0</v>
      </c>
      <c r="AB465">
        <f t="shared" ca="1" si="139"/>
        <v>0</v>
      </c>
      <c r="AC465">
        <f t="shared" ca="1" si="139"/>
        <v>20</v>
      </c>
      <c r="AD465">
        <f t="shared" ca="1" si="139"/>
        <v>20</v>
      </c>
      <c r="AE465">
        <f t="shared" ca="1" si="140"/>
        <v>10</v>
      </c>
      <c r="AF465">
        <f t="shared" ca="1" si="140"/>
        <v>10</v>
      </c>
      <c r="AG465">
        <f t="shared" ca="1" si="144"/>
        <v>0</v>
      </c>
      <c r="AH465">
        <f t="shared" ca="1" si="143"/>
        <v>0</v>
      </c>
      <c r="AI465">
        <f t="shared" ca="1" si="142"/>
        <v>0</v>
      </c>
      <c r="AJ465">
        <f t="shared" ca="1" si="142"/>
        <v>20</v>
      </c>
      <c r="AK465">
        <f t="shared" ca="1" si="141"/>
        <v>20</v>
      </c>
      <c r="AL465">
        <f t="shared" ca="1" si="141"/>
        <v>0</v>
      </c>
      <c r="AM465" s="4" t="s">
        <v>103</v>
      </c>
      <c r="AZ465">
        <f ca="1">_xlfn.XLOOKUP($X465,Return_flow_table!$A$4:$A$25,Return_flow_table!B$4:B$25)</f>
        <v>0</v>
      </c>
      <c r="BA465">
        <f ca="1">_xlfn.XLOOKUP($X465,Return_flow_table!$A$4:$A$25,Return_flow_table!C$4:C$25)</f>
        <v>0</v>
      </c>
      <c r="BB465">
        <f ca="1">_xlfn.XLOOKUP($X465,Return_flow_table!$A$4:$A$25,Return_flow_table!D$4:D$25)</f>
        <v>20</v>
      </c>
      <c r="BC465">
        <f ca="1">_xlfn.XLOOKUP($X465,Return_flow_table!$A$4:$A$25,Return_flow_table!E$4:E$25)</f>
        <v>20</v>
      </c>
      <c r="BD465">
        <f ca="1">_xlfn.XLOOKUP($X465,Return_flow_table!$A$4:$A$25,Return_flow_table!F$4:F$25)</f>
        <v>10</v>
      </c>
      <c r="BE465">
        <f ca="1">_xlfn.XLOOKUP($X465,Return_flow_table!$A$4:$A$25,Return_flow_table!G$4:G$25)</f>
        <v>10</v>
      </c>
      <c r="BF465">
        <f ca="1">_xlfn.XLOOKUP($X465,Return_flow_table!$A$4:$A$25,Return_flow_table!H$4:H$25)</f>
        <v>0</v>
      </c>
      <c r="BG465">
        <f ca="1">_xlfn.XLOOKUP($X465,Return_flow_table!$A$4:$A$25,Return_flow_table!I$4:I$25)</f>
        <v>0</v>
      </c>
      <c r="BH465">
        <f ca="1">_xlfn.XLOOKUP($X465,Return_flow_table!$A$4:$A$25,Return_flow_table!J$4:J$25)</f>
        <v>0</v>
      </c>
      <c r="BI465">
        <f ca="1">_xlfn.XLOOKUP($X465,Return_flow_table!$A$4:$A$25,Return_flow_table!K$4:K$25)</f>
        <v>20</v>
      </c>
      <c r="BJ465">
        <f ca="1">_xlfn.XLOOKUP($X465,Return_flow_table!$A$4:$A$25,Return_flow_table!L$4:L$25)</f>
        <v>20</v>
      </c>
      <c r="BK465" s="2">
        <f ca="1">_xlfn.XLOOKUP($X465,Return_flow_table!$A$4:$A$25,Return_flow_table!M$4:M$25)</f>
        <v>0</v>
      </c>
    </row>
    <row r="466" spans="1:63" x14ac:dyDescent="0.3">
      <c r="A466" t="s">
        <v>687</v>
      </c>
      <c r="B466" t="s">
        <v>181</v>
      </c>
      <c r="C466" t="s">
        <v>99</v>
      </c>
      <c r="D466">
        <v>23</v>
      </c>
      <c r="E466" t="s">
        <v>100</v>
      </c>
      <c r="F466" t="s">
        <v>100</v>
      </c>
      <c r="G466" t="s">
        <v>688</v>
      </c>
      <c r="H466" s="41" t="s">
        <v>178</v>
      </c>
      <c r="I466">
        <f>_xlfn.XLOOKUP(B466,Use_Code_Ranking!$A$4:$A$23,Use_Code_Ranking!$B$4:$B$23,9999)</f>
        <v>9</v>
      </c>
      <c r="J466">
        <f t="shared" ca="1" si="126"/>
        <v>1</v>
      </c>
      <c r="K466">
        <f t="shared" ca="1" si="127"/>
        <v>1</v>
      </c>
      <c r="L466">
        <f t="shared" ca="1" si="128"/>
        <v>0</v>
      </c>
      <c r="M466">
        <f t="shared" ca="1" si="129"/>
        <v>0</v>
      </c>
      <c r="N466" t="str">
        <f t="shared" ca="1" si="136"/>
        <v/>
      </c>
      <c r="O466" t="str">
        <f t="shared" ca="1" si="137"/>
        <v/>
      </c>
      <c r="P466" t="str">
        <f t="shared" si="130"/>
        <v/>
      </c>
      <c r="Q466" t="str">
        <f t="shared" si="131"/>
        <v/>
      </c>
      <c r="R466" t="str">
        <f t="shared" si="132"/>
        <v/>
      </c>
      <c r="S466" t="str">
        <f t="shared" si="133"/>
        <v/>
      </c>
      <c r="U466" s="2" t="str">
        <f ca="1">IF(ISBLANK($T466),IF(S466="Irrigation","Irrigation",IF(R466="Irrigation","Irrigation",IF(Q466="Domestic","Domestic",IF(P466="Stockwatering","Stockwatering",IF(N466="IRRIGATION_AND_MUNICIPAL","Irrigation and Municipal",IF(O466="IRRIGATION_AND_DOMESTIC","Irrigation and Domestic Municipality",_xlfn.XLOOKUP(J466,Use_Code_Ranking!$B$4:$B$23,Use_Code_Ranking!$A$4:$A$23))))))),$T466)</f>
        <v>Irrigation</v>
      </c>
      <c r="W466" s="23" t="str">
        <f ca="1"/>
        <v>A022433</v>
      </c>
      <c r="X466" s="4" t="str">
        <f t="shared" ca="1" si="138"/>
        <v>Irrigation</v>
      </c>
      <c r="Y466" t="str">
        <f t="shared" ca="1" si="134"/>
        <v>N</v>
      </c>
      <c r="Z466" s="2" t="str">
        <f t="shared" ca="1" si="135"/>
        <v>N</v>
      </c>
      <c r="AA466">
        <f t="shared" ca="1" si="139"/>
        <v>0</v>
      </c>
      <c r="AB466">
        <f t="shared" ca="1" si="139"/>
        <v>0</v>
      </c>
      <c r="AC466">
        <f t="shared" ca="1" si="139"/>
        <v>20</v>
      </c>
      <c r="AD466">
        <f t="shared" ca="1" si="139"/>
        <v>20</v>
      </c>
      <c r="AE466">
        <f t="shared" ca="1" si="140"/>
        <v>10</v>
      </c>
      <c r="AF466">
        <f t="shared" ca="1" si="140"/>
        <v>10</v>
      </c>
      <c r="AG466">
        <f t="shared" ca="1" si="144"/>
        <v>0</v>
      </c>
      <c r="AH466">
        <f t="shared" ca="1" si="143"/>
        <v>0</v>
      </c>
      <c r="AI466">
        <f t="shared" ca="1" si="142"/>
        <v>0</v>
      </c>
      <c r="AJ466">
        <f t="shared" ca="1" si="142"/>
        <v>20</v>
      </c>
      <c r="AK466">
        <f t="shared" ca="1" si="141"/>
        <v>20</v>
      </c>
      <c r="AL466">
        <f t="shared" ca="1" si="141"/>
        <v>0</v>
      </c>
      <c r="AM466" s="4" t="s">
        <v>103</v>
      </c>
      <c r="AZ466">
        <f ca="1">_xlfn.XLOOKUP($X466,Return_flow_table!$A$4:$A$25,Return_flow_table!B$4:B$25)</f>
        <v>0</v>
      </c>
      <c r="BA466">
        <f ca="1">_xlfn.XLOOKUP($X466,Return_flow_table!$A$4:$A$25,Return_flow_table!C$4:C$25)</f>
        <v>0</v>
      </c>
      <c r="BB466">
        <f ca="1">_xlfn.XLOOKUP($X466,Return_flow_table!$A$4:$A$25,Return_flow_table!D$4:D$25)</f>
        <v>20</v>
      </c>
      <c r="BC466">
        <f ca="1">_xlfn.XLOOKUP($X466,Return_flow_table!$A$4:$A$25,Return_flow_table!E$4:E$25)</f>
        <v>20</v>
      </c>
      <c r="BD466">
        <f ca="1">_xlfn.XLOOKUP($X466,Return_flow_table!$A$4:$A$25,Return_flow_table!F$4:F$25)</f>
        <v>10</v>
      </c>
      <c r="BE466">
        <f ca="1">_xlfn.XLOOKUP($X466,Return_flow_table!$A$4:$A$25,Return_flow_table!G$4:G$25)</f>
        <v>10</v>
      </c>
      <c r="BF466">
        <f ca="1">_xlfn.XLOOKUP($X466,Return_flow_table!$A$4:$A$25,Return_flow_table!H$4:H$25)</f>
        <v>0</v>
      </c>
      <c r="BG466">
        <f ca="1">_xlfn.XLOOKUP($X466,Return_flow_table!$A$4:$A$25,Return_flow_table!I$4:I$25)</f>
        <v>0</v>
      </c>
      <c r="BH466">
        <f ca="1">_xlfn.XLOOKUP($X466,Return_flow_table!$A$4:$A$25,Return_flow_table!J$4:J$25)</f>
        <v>0</v>
      </c>
      <c r="BI466">
        <f ca="1">_xlfn.XLOOKUP($X466,Return_flow_table!$A$4:$A$25,Return_flow_table!K$4:K$25)</f>
        <v>20</v>
      </c>
      <c r="BJ466">
        <f ca="1">_xlfn.XLOOKUP($X466,Return_flow_table!$A$4:$A$25,Return_flow_table!L$4:L$25)</f>
        <v>20</v>
      </c>
      <c r="BK466" s="2">
        <f ca="1">_xlfn.XLOOKUP($X466,Return_flow_table!$A$4:$A$25,Return_flow_table!M$4:M$25)</f>
        <v>0</v>
      </c>
    </row>
    <row r="467" spans="1:63" x14ac:dyDescent="0.3">
      <c r="A467" t="s">
        <v>689</v>
      </c>
      <c r="B467" t="s">
        <v>188</v>
      </c>
      <c r="C467" t="s">
        <v>99</v>
      </c>
      <c r="D467">
        <v>5</v>
      </c>
      <c r="E467" t="s">
        <v>100</v>
      </c>
      <c r="F467" t="s">
        <v>100</v>
      </c>
      <c r="G467" t="s">
        <v>690</v>
      </c>
      <c r="H467" s="41" t="s">
        <v>124</v>
      </c>
      <c r="I467">
        <f>_xlfn.XLOOKUP(B467,Use_Code_Ranking!$A$4:$A$23,Use_Code_Ranking!$B$4:$B$23,9999)</f>
        <v>12</v>
      </c>
      <c r="J467">
        <f t="shared" ca="1" si="126"/>
        <v>1</v>
      </c>
      <c r="K467">
        <f t="shared" ca="1" si="127"/>
        <v>1</v>
      </c>
      <c r="L467">
        <f t="shared" ca="1" si="128"/>
        <v>0</v>
      </c>
      <c r="M467">
        <f t="shared" ca="1" si="129"/>
        <v>0</v>
      </c>
      <c r="N467" t="str">
        <f t="shared" ca="1" si="136"/>
        <v/>
      </c>
      <c r="O467" t="str">
        <f t="shared" ca="1" si="137"/>
        <v/>
      </c>
      <c r="P467" t="str">
        <f t="shared" si="130"/>
        <v/>
      </c>
      <c r="Q467" t="str">
        <f t="shared" si="131"/>
        <v/>
      </c>
      <c r="R467" t="str">
        <f t="shared" si="132"/>
        <v/>
      </c>
      <c r="S467" t="str">
        <f t="shared" si="133"/>
        <v/>
      </c>
      <c r="U467" s="2" t="str">
        <f ca="1">IF(ISBLANK($T467),IF(S467="Irrigation","Irrigation",IF(R467="Irrigation","Irrigation",IF(Q467="Domestic","Domestic",IF(P467="Stockwatering","Stockwatering",IF(N467="IRRIGATION_AND_MUNICIPAL","Irrigation and Municipal",IF(O467="IRRIGATION_AND_DOMESTIC","Irrigation and Domestic Municipality",_xlfn.XLOOKUP(J467,Use_Code_Ranking!$B$4:$B$23,Use_Code_Ranking!$A$4:$A$23))))))),$T467)</f>
        <v>Irrigation</v>
      </c>
      <c r="W467" s="23" t="str">
        <f ca="1"/>
        <v>A022445</v>
      </c>
      <c r="X467" s="4" t="str">
        <f t="shared" ca="1" si="138"/>
        <v>Irrigation</v>
      </c>
      <c r="Y467" t="str">
        <f t="shared" ca="1" si="134"/>
        <v>N</v>
      </c>
      <c r="Z467" s="2" t="str">
        <f t="shared" ca="1" si="135"/>
        <v>N</v>
      </c>
      <c r="AA467">
        <f t="shared" ca="1" si="139"/>
        <v>0</v>
      </c>
      <c r="AB467">
        <f t="shared" ca="1" si="139"/>
        <v>0</v>
      </c>
      <c r="AC467">
        <f t="shared" ca="1" si="139"/>
        <v>20</v>
      </c>
      <c r="AD467">
        <f t="shared" ca="1" si="139"/>
        <v>20</v>
      </c>
      <c r="AE467">
        <f t="shared" ca="1" si="140"/>
        <v>10</v>
      </c>
      <c r="AF467">
        <f t="shared" ca="1" si="140"/>
        <v>10</v>
      </c>
      <c r="AG467">
        <f t="shared" ca="1" si="144"/>
        <v>0</v>
      </c>
      <c r="AH467">
        <f t="shared" ca="1" si="143"/>
        <v>0</v>
      </c>
      <c r="AI467">
        <f t="shared" ca="1" si="142"/>
        <v>0</v>
      </c>
      <c r="AJ467">
        <f t="shared" ca="1" si="142"/>
        <v>20</v>
      </c>
      <c r="AK467">
        <f t="shared" ca="1" si="141"/>
        <v>20</v>
      </c>
      <c r="AL467">
        <f t="shared" ca="1" si="141"/>
        <v>0</v>
      </c>
      <c r="AM467" s="4" t="s">
        <v>103</v>
      </c>
      <c r="AZ467">
        <f ca="1">_xlfn.XLOOKUP($X467,Return_flow_table!$A$4:$A$25,Return_flow_table!B$4:B$25)</f>
        <v>0</v>
      </c>
      <c r="BA467">
        <f ca="1">_xlfn.XLOOKUP($X467,Return_flow_table!$A$4:$A$25,Return_flow_table!C$4:C$25)</f>
        <v>0</v>
      </c>
      <c r="BB467">
        <f ca="1">_xlfn.XLOOKUP($X467,Return_flow_table!$A$4:$A$25,Return_flow_table!D$4:D$25)</f>
        <v>20</v>
      </c>
      <c r="BC467">
        <f ca="1">_xlfn.XLOOKUP($X467,Return_flow_table!$A$4:$A$25,Return_flow_table!E$4:E$25)</f>
        <v>20</v>
      </c>
      <c r="BD467">
        <f ca="1">_xlfn.XLOOKUP($X467,Return_flow_table!$A$4:$A$25,Return_flow_table!F$4:F$25)</f>
        <v>10</v>
      </c>
      <c r="BE467">
        <f ca="1">_xlfn.XLOOKUP($X467,Return_flow_table!$A$4:$A$25,Return_flow_table!G$4:G$25)</f>
        <v>10</v>
      </c>
      <c r="BF467">
        <f ca="1">_xlfn.XLOOKUP($X467,Return_flow_table!$A$4:$A$25,Return_flow_table!H$4:H$25)</f>
        <v>0</v>
      </c>
      <c r="BG467">
        <f ca="1">_xlfn.XLOOKUP($X467,Return_flow_table!$A$4:$A$25,Return_flow_table!I$4:I$25)</f>
        <v>0</v>
      </c>
      <c r="BH467">
        <f ca="1">_xlfn.XLOOKUP($X467,Return_flow_table!$A$4:$A$25,Return_flow_table!J$4:J$25)</f>
        <v>0</v>
      </c>
      <c r="BI467">
        <f ca="1">_xlfn.XLOOKUP($X467,Return_flow_table!$A$4:$A$25,Return_flow_table!K$4:K$25)</f>
        <v>20</v>
      </c>
      <c r="BJ467">
        <f ca="1">_xlfn.XLOOKUP($X467,Return_flow_table!$A$4:$A$25,Return_flow_table!L$4:L$25)</f>
        <v>20</v>
      </c>
      <c r="BK467" s="2">
        <f ca="1">_xlfn.XLOOKUP($X467,Return_flow_table!$A$4:$A$25,Return_flow_table!M$4:M$25)</f>
        <v>0</v>
      </c>
    </row>
    <row r="468" spans="1:63" x14ac:dyDescent="0.3">
      <c r="A468" t="s">
        <v>689</v>
      </c>
      <c r="B468" t="s">
        <v>110</v>
      </c>
      <c r="C468" t="s">
        <v>99</v>
      </c>
      <c r="D468">
        <v>5</v>
      </c>
      <c r="E468" t="s">
        <v>100</v>
      </c>
      <c r="F468" t="s">
        <v>100</v>
      </c>
      <c r="G468" t="s">
        <v>690</v>
      </c>
      <c r="H468" s="41" t="s">
        <v>124</v>
      </c>
      <c r="I468">
        <f>_xlfn.XLOOKUP(B468,Use_Code_Ranking!$A$4:$A$23,Use_Code_Ranking!$B$4:$B$23,9999)</f>
        <v>3</v>
      </c>
      <c r="J468">
        <f t="shared" ca="1" si="126"/>
        <v>1</v>
      </c>
      <c r="K468">
        <f t="shared" ca="1" si="127"/>
        <v>1</v>
      </c>
      <c r="L468">
        <f t="shared" ca="1" si="128"/>
        <v>0</v>
      </c>
      <c r="M468">
        <f t="shared" ca="1" si="129"/>
        <v>0</v>
      </c>
      <c r="N468" t="str">
        <f t="shared" ca="1" si="136"/>
        <v/>
      </c>
      <c r="O468" t="str">
        <f t="shared" ca="1" si="137"/>
        <v/>
      </c>
      <c r="P468" t="str">
        <f t="shared" si="130"/>
        <v/>
      </c>
      <c r="Q468" t="str">
        <f t="shared" si="131"/>
        <v/>
      </c>
      <c r="R468" t="str">
        <f t="shared" si="132"/>
        <v/>
      </c>
      <c r="S468" t="str">
        <f t="shared" si="133"/>
        <v/>
      </c>
      <c r="U468" s="2" t="str">
        <f ca="1">IF(ISBLANK($T468),IF(S468="Irrigation","Irrigation",IF(R468="Irrigation","Irrigation",IF(Q468="Domestic","Domestic",IF(P468="Stockwatering","Stockwatering",IF(N468="IRRIGATION_AND_MUNICIPAL","Irrigation and Municipal",IF(O468="IRRIGATION_AND_DOMESTIC","Irrigation and Domestic Municipality",_xlfn.XLOOKUP(J468,Use_Code_Ranking!$B$4:$B$23,Use_Code_Ranking!$A$4:$A$23))))))),$T468)</f>
        <v>Irrigation</v>
      </c>
      <c r="W468" s="23" t="str">
        <f ca="1"/>
        <v>A022496</v>
      </c>
      <c r="X468" s="4" t="str">
        <f t="shared" ca="1" si="138"/>
        <v>Stockwatering</v>
      </c>
      <c r="Y468" t="str">
        <f t="shared" ca="1" si="134"/>
        <v>N</v>
      </c>
      <c r="Z468" s="2" t="str">
        <f t="shared" ca="1" si="135"/>
        <v>N</v>
      </c>
      <c r="AA468">
        <f t="shared" ca="1" si="139"/>
        <v>0</v>
      </c>
      <c r="AB468">
        <f t="shared" ca="1" si="139"/>
        <v>0</v>
      </c>
      <c r="AC468">
        <f t="shared" ca="1" si="139"/>
        <v>0</v>
      </c>
      <c r="AD468">
        <f t="shared" ca="1" si="139"/>
        <v>0</v>
      </c>
      <c r="AE468">
        <f t="shared" ca="1" si="140"/>
        <v>0</v>
      </c>
      <c r="AF468">
        <f t="shared" ca="1" si="140"/>
        <v>0</v>
      </c>
      <c r="AG468">
        <f t="shared" ca="1" si="144"/>
        <v>0</v>
      </c>
      <c r="AH468">
        <f t="shared" ca="1" si="143"/>
        <v>0</v>
      </c>
      <c r="AI468">
        <f t="shared" ca="1" si="142"/>
        <v>0</v>
      </c>
      <c r="AJ468">
        <f t="shared" ca="1" si="142"/>
        <v>0</v>
      </c>
      <c r="AK468">
        <f t="shared" ca="1" si="141"/>
        <v>0</v>
      </c>
      <c r="AL468">
        <f t="shared" ca="1" si="141"/>
        <v>0</v>
      </c>
      <c r="AM468" s="4" t="s">
        <v>103</v>
      </c>
      <c r="AZ468">
        <f ca="1">_xlfn.XLOOKUP($X468,Return_flow_table!$A$4:$A$25,Return_flow_table!B$4:B$25)</f>
        <v>0</v>
      </c>
      <c r="BA468">
        <f ca="1">_xlfn.XLOOKUP($X468,Return_flow_table!$A$4:$A$25,Return_flow_table!C$4:C$25)</f>
        <v>0</v>
      </c>
      <c r="BB468">
        <f ca="1">_xlfn.XLOOKUP($X468,Return_flow_table!$A$4:$A$25,Return_flow_table!D$4:D$25)</f>
        <v>0</v>
      </c>
      <c r="BC468">
        <f ca="1">_xlfn.XLOOKUP($X468,Return_flow_table!$A$4:$A$25,Return_flow_table!E$4:E$25)</f>
        <v>0</v>
      </c>
      <c r="BD468">
        <f ca="1">_xlfn.XLOOKUP($X468,Return_flow_table!$A$4:$A$25,Return_flow_table!F$4:F$25)</f>
        <v>0</v>
      </c>
      <c r="BE468">
        <f ca="1">_xlfn.XLOOKUP($X468,Return_flow_table!$A$4:$A$25,Return_flow_table!G$4:G$25)</f>
        <v>0</v>
      </c>
      <c r="BF468">
        <f ca="1">_xlfn.XLOOKUP($X468,Return_flow_table!$A$4:$A$25,Return_flow_table!H$4:H$25)</f>
        <v>0</v>
      </c>
      <c r="BG468">
        <f ca="1">_xlfn.XLOOKUP($X468,Return_flow_table!$A$4:$A$25,Return_flow_table!I$4:I$25)</f>
        <v>0</v>
      </c>
      <c r="BH468">
        <f ca="1">_xlfn.XLOOKUP($X468,Return_flow_table!$A$4:$A$25,Return_flow_table!J$4:J$25)</f>
        <v>0</v>
      </c>
      <c r="BI468">
        <f ca="1">_xlfn.XLOOKUP($X468,Return_flow_table!$A$4:$A$25,Return_flow_table!K$4:K$25)</f>
        <v>0</v>
      </c>
      <c r="BJ468">
        <f ca="1">_xlfn.XLOOKUP($X468,Return_flow_table!$A$4:$A$25,Return_flow_table!L$4:L$25)</f>
        <v>0</v>
      </c>
      <c r="BK468" s="2">
        <f ca="1">_xlfn.XLOOKUP($X468,Return_flow_table!$A$4:$A$25,Return_flow_table!M$4:M$25)</f>
        <v>0</v>
      </c>
    </row>
    <row r="469" spans="1:63" x14ac:dyDescent="0.3">
      <c r="A469" t="s">
        <v>689</v>
      </c>
      <c r="B469" t="s">
        <v>154</v>
      </c>
      <c r="C469" t="s">
        <v>99</v>
      </c>
      <c r="D469">
        <v>5</v>
      </c>
      <c r="E469" t="s">
        <v>100</v>
      </c>
      <c r="F469" t="s">
        <v>100</v>
      </c>
      <c r="G469" t="s">
        <v>690</v>
      </c>
      <c r="H469" s="41" t="s">
        <v>124</v>
      </c>
      <c r="I469">
        <f>_xlfn.XLOOKUP(B469,Use_Code_Ranking!$A$4:$A$23,Use_Code_Ranking!$B$4:$B$23,9999)</f>
        <v>5</v>
      </c>
      <c r="J469">
        <f t="shared" ca="1" si="126"/>
        <v>1</v>
      </c>
      <c r="K469">
        <f t="shared" ca="1" si="127"/>
        <v>1</v>
      </c>
      <c r="L469">
        <f t="shared" ca="1" si="128"/>
        <v>0</v>
      </c>
      <c r="M469">
        <f t="shared" ca="1" si="129"/>
        <v>0</v>
      </c>
      <c r="N469" t="str">
        <f t="shared" ca="1" si="136"/>
        <v/>
      </c>
      <c r="O469" t="str">
        <f t="shared" ca="1" si="137"/>
        <v/>
      </c>
      <c r="P469" t="str">
        <f t="shared" si="130"/>
        <v/>
      </c>
      <c r="Q469" t="str">
        <f t="shared" si="131"/>
        <v/>
      </c>
      <c r="R469" t="str">
        <f t="shared" si="132"/>
        <v/>
      </c>
      <c r="S469" t="str">
        <f t="shared" si="133"/>
        <v/>
      </c>
      <c r="U469" s="2" t="str">
        <f ca="1">IF(ISBLANK($T469),IF(S469="Irrigation","Irrigation",IF(R469="Irrigation","Irrigation",IF(Q469="Domestic","Domestic",IF(P469="Stockwatering","Stockwatering",IF(N469="IRRIGATION_AND_MUNICIPAL","Irrigation and Municipal",IF(O469="IRRIGATION_AND_DOMESTIC","Irrigation and Domestic Municipality",_xlfn.XLOOKUP(J469,Use_Code_Ranking!$B$4:$B$23,Use_Code_Ranking!$A$4:$A$23))))))),$T469)</f>
        <v>Irrigation</v>
      </c>
      <c r="W469" s="23" t="str">
        <f ca="1"/>
        <v>A022498</v>
      </c>
      <c r="X469" s="4" t="str">
        <f t="shared" ca="1" si="138"/>
        <v>Recreational</v>
      </c>
      <c r="Y469" t="str">
        <f t="shared" ca="1" si="134"/>
        <v>Y</v>
      </c>
      <c r="Z469" s="2" t="str">
        <f t="shared" ca="1" si="135"/>
        <v>N</v>
      </c>
      <c r="AA469">
        <f t="shared" ca="1" si="139"/>
        <v>100</v>
      </c>
      <c r="AB469">
        <f t="shared" ca="1" si="139"/>
        <v>100</v>
      </c>
      <c r="AC469">
        <f t="shared" ca="1" si="139"/>
        <v>100</v>
      </c>
      <c r="AD469">
        <f t="shared" ca="1" si="139"/>
        <v>100</v>
      </c>
      <c r="AE469">
        <f t="shared" ca="1" si="140"/>
        <v>100</v>
      </c>
      <c r="AF469">
        <f t="shared" ca="1" si="140"/>
        <v>100</v>
      </c>
      <c r="AG469">
        <f t="shared" ca="1" si="144"/>
        <v>100</v>
      </c>
      <c r="AH469">
        <f t="shared" ca="1" si="143"/>
        <v>100</v>
      </c>
      <c r="AI469">
        <f t="shared" ca="1" si="142"/>
        <v>100</v>
      </c>
      <c r="AJ469">
        <f t="shared" ca="1" si="142"/>
        <v>100</v>
      </c>
      <c r="AK469">
        <f t="shared" ca="1" si="141"/>
        <v>100</v>
      </c>
      <c r="AL469">
        <f t="shared" ca="1" si="141"/>
        <v>100</v>
      </c>
      <c r="AM469" s="4" t="s">
        <v>103</v>
      </c>
      <c r="AZ469">
        <f ca="1">_xlfn.XLOOKUP($X469,Return_flow_table!$A$4:$A$25,Return_flow_table!B$4:B$25)</f>
        <v>100</v>
      </c>
      <c r="BA469">
        <f ca="1">_xlfn.XLOOKUP($X469,Return_flow_table!$A$4:$A$25,Return_flow_table!C$4:C$25)</f>
        <v>100</v>
      </c>
      <c r="BB469">
        <f ca="1">_xlfn.XLOOKUP($X469,Return_flow_table!$A$4:$A$25,Return_flow_table!D$4:D$25)</f>
        <v>100</v>
      </c>
      <c r="BC469">
        <f ca="1">_xlfn.XLOOKUP($X469,Return_flow_table!$A$4:$A$25,Return_flow_table!E$4:E$25)</f>
        <v>100</v>
      </c>
      <c r="BD469">
        <f ca="1">_xlfn.XLOOKUP($X469,Return_flow_table!$A$4:$A$25,Return_flow_table!F$4:F$25)</f>
        <v>100</v>
      </c>
      <c r="BE469">
        <f ca="1">_xlfn.XLOOKUP($X469,Return_flow_table!$A$4:$A$25,Return_flow_table!G$4:G$25)</f>
        <v>100</v>
      </c>
      <c r="BF469">
        <f ca="1">_xlfn.XLOOKUP($X469,Return_flow_table!$A$4:$A$25,Return_flow_table!H$4:H$25)</f>
        <v>100</v>
      </c>
      <c r="BG469">
        <f ca="1">_xlfn.XLOOKUP($X469,Return_flow_table!$A$4:$A$25,Return_flow_table!I$4:I$25)</f>
        <v>100</v>
      </c>
      <c r="BH469">
        <f ca="1">_xlfn.XLOOKUP($X469,Return_flow_table!$A$4:$A$25,Return_flow_table!J$4:J$25)</f>
        <v>100</v>
      </c>
      <c r="BI469">
        <f ca="1">_xlfn.XLOOKUP($X469,Return_flow_table!$A$4:$A$25,Return_flow_table!K$4:K$25)</f>
        <v>100</v>
      </c>
      <c r="BJ469">
        <f ca="1">_xlfn.XLOOKUP($X469,Return_flow_table!$A$4:$A$25,Return_flow_table!L$4:L$25)</f>
        <v>100</v>
      </c>
      <c r="BK469" s="2">
        <f ca="1">_xlfn.XLOOKUP($X469,Return_flow_table!$A$4:$A$25,Return_flow_table!M$4:M$25)</f>
        <v>100</v>
      </c>
    </row>
    <row r="470" spans="1:63" x14ac:dyDescent="0.3">
      <c r="A470" t="s">
        <v>689</v>
      </c>
      <c r="B470" t="s">
        <v>181</v>
      </c>
      <c r="C470" t="s">
        <v>99</v>
      </c>
      <c r="D470">
        <v>5</v>
      </c>
      <c r="E470" t="s">
        <v>100</v>
      </c>
      <c r="F470" t="s">
        <v>100</v>
      </c>
      <c r="G470" t="s">
        <v>690</v>
      </c>
      <c r="H470" s="41" t="s">
        <v>124</v>
      </c>
      <c r="I470">
        <f>_xlfn.XLOOKUP(B470,Use_Code_Ranking!$A$4:$A$23,Use_Code_Ranking!$B$4:$B$23,9999)</f>
        <v>9</v>
      </c>
      <c r="J470">
        <f t="shared" ca="1" si="126"/>
        <v>1</v>
      </c>
      <c r="K470">
        <f t="shared" ca="1" si="127"/>
        <v>1</v>
      </c>
      <c r="L470">
        <f t="shared" ca="1" si="128"/>
        <v>0</v>
      </c>
      <c r="M470">
        <f t="shared" ca="1" si="129"/>
        <v>0</v>
      </c>
      <c r="N470" t="str">
        <f t="shared" ca="1" si="136"/>
        <v/>
      </c>
      <c r="O470" t="str">
        <f t="shared" ca="1" si="137"/>
        <v/>
      </c>
      <c r="P470" t="str">
        <f t="shared" si="130"/>
        <v/>
      </c>
      <c r="Q470" t="str">
        <f t="shared" si="131"/>
        <v/>
      </c>
      <c r="R470" t="str">
        <f t="shared" si="132"/>
        <v/>
      </c>
      <c r="S470" t="str">
        <f t="shared" si="133"/>
        <v/>
      </c>
      <c r="U470" s="2" t="str">
        <f ca="1">IF(ISBLANK($T470),IF(S470="Irrigation","Irrigation",IF(R470="Irrigation","Irrigation",IF(Q470="Domestic","Domestic",IF(P470="Stockwatering","Stockwatering",IF(N470="IRRIGATION_AND_MUNICIPAL","Irrigation and Municipal",IF(O470="IRRIGATION_AND_DOMESTIC","Irrigation and Domestic Municipality",_xlfn.XLOOKUP(J470,Use_Code_Ranking!$B$4:$B$23,Use_Code_Ranking!$A$4:$A$23))))))),$T470)</f>
        <v>Irrigation</v>
      </c>
      <c r="W470" s="23" t="str">
        <f ca="1"/>
        <v>A022523</v>
      </c>
      <c r="X470" s="4" t="str">
        <f t="shared" ca="1" si="138"/>
        <v>Domestic</v>
      </c>
      <c r="Y470" t="str">
        <f t="shared" ca="1" si="134"/>
        <v>N</v>
      </c>
      <c r="Z470" s="2" t="str">
        <f t="shared" ca="1" si="135"/>
        <v>N</v>
      </c>
      <c r="AA470">
        <f t="shared" ca="1" si="139"/>
        <v>0</v>
      </c>
      <c r="AB470">
        <f t="shared" ca="1" si="139"/>
        <v>0</v>
      </c>
      <c r="AC470">
        <f t="shared" ca="1" si="139"/>
        <v>0</v>
      </c>
      <c r="AD470">
        <f t="shared" ca="1" si="139"/>
        <v>0</v>
      </c>
      <c r="AE470">
        <f t="shared" ca="1" si="140"/>
        <v>0</v>
      </c>
      <c r="AF470">
        <f t="shared" ca="1" si="140"/>
        <v>0</v>
      </c>
      <c r="AG470">
        <f t="shared" ca="1" si="144"/>
        <v>0</v>
      </c>
      <c r="AH470">
        <f t="shared" ca="1" si="143"/>
        <v>0</v>
      </c>
      <c r="AI470">
        <f t="shared" ca="1" si="142"/>
        <v>0</v>
      </c>
      <c r="AJ470">
        <f t="shared" ca="1" si="142"/>
        <v>0</v>
      </c>
      <c r="AK470">
        <f t="shared" ca="1" si="141"/>
        <v>0</v>
      </c>
      <c r="AL470">
        <f t="shared" ca="1" si="141"/>
        <v>0</v>
      </c>
      <c r="AM470" s="4" t="s">
        <v>103</v>
      </c>
      <c r="AZ470">
        <f ca="1">_xlfn.XLOOKUP($X470,Return_flow_table!$A$4:$A$25,Return_flow_table!B$4:B$25)</f>
        <v>0</v>
      </c>
      <c r="BA470">
        <f ca="1">_xlfn.XLOOKUP($X470,Return_flow_table!$A$4:$A$25,Return_flow_table!C$4:C$25)</f>
        <v>0</v>
      </c>
      <c r="BB470">
        <f ca="1">_xlfn.XLOOKUP($X470,Return_flow_table!$A$4:$A$25,Return_flow_table!D$4:D$25)</f>
        <v>0</v>
      </c>
      <c r="BC470">
        <f ca="1">_xlfn.XLOOKUP($X470,Return_flow_table!$A$4:$A$25,Return_flow_table!E$4:E$25)</f>
        <v>0</v>
      </c>
      <c r="BD470">
        <f ca="1">_xlfn.XLOOKUP($X470,Return_flow_table!$A$4:$A$25,Return_flow_table!F$4:F$25)</f>
        <v>0</v>
      </c>
      <c r="BE470">
        <f ca="1">_xlfn.XLOOKUP($X470,Return_flow_table!$A$4:$A$25,Return_flow_table!G$4:G$25)</f>
        <v>0</v>
      </c>
      <c r="BF470">
        <f ca="1">_xlfn.XLOOKUP($X470,Return_flow_table!$A$4:$A$25,Return_flow_table!H$4:H$25)</f>
        <v>0</v>
      </c>
      <c r="BG470">
        <f ca="1">_xlfn.XLOOKUP($X470,Return_flow_table!$A$4:$A$25,Return_flow_table!I$4:I$25)</f>
        <v>0</v>
      </c>
      <c r="BH470">
        <f ca="1">_xlfn.XLOOKUP($X470,Return_flow_table!$A$4:$A$25,Return_flow_table!J$4:J$25)</f>
        <v>0</v>
      </c>
      <c r="BI470">
        <f ca="1">_xlfn.XLOOKUP($X470,Return_flow_table!$A$4:$A$25,Return_flow_table!K$4:K$25)</f>
        <v>0</v>
      </c>
      <c r="BJ470">
        <f ca="1">_xlfn.XLOOKUP($X470,Return_flow_table!$A$4:$A$25,Return_flow_table!L$4:L$25)</f>
        <v>0</v>
      </c>
      <c r="BK470" s="2">
        <f ca="1">_xlfn.XLOOKUP($X470,Return_flow_table!$A$4:$A$25,Return_flow_table!M$4:M$25)</f>
        <v>0</v>
      </c>
    </row>
    <row r="471" spans="1:63" x14ac:dyDescent="0.3">
      <c r="A471" t="s">
        <v>689</v>
      </c>
      <c r="B471" t="s">
        <v>98</v>
      </c>
      <c r="C471" t="s">
        <v>99</v>
      </c>
      <c r="D471">
        <v>5</v>
      </c>
      <c r="E471" t="s">
        <v>100</v>
      </c>
      <c r="F471" t="s">
        <v>100</v>
      </c>
      <c r="G471" t="s">
        <v>690</v>
      </c>
      <c r="H471" s="41" t="s">
        <v>124</v>
      </c>
      <c r="I471">
        <f>_xlfn.XLOOKUP(B471,Use_Code_Ranking!$A$4:$A$23,Use_Code_Ranking!$B$4:$B$23,9999)</f>
        <v>1</v>
      </c>
      <c r="J471">
        <f t="shared" ca="1" si="126"/>
        <v>1</v>
      </c>
      <c r="K471">
        <f t="shared" ca="1" si="127"/>
        <v>1</v>
      </c>
      <c r="L471">
        <f t="shared" ca="1" si="128"/>
        <v>0</v>
      </c>
      <c r="M471">
        <f t="shared" ca="1" si="129"/>
        <v>0</v>
      </c>
      <c r="N471" t="str">
        <f t="shared" ca="1" si="136"/>
        <v/>
      </c>
      <c r="O471" t="str">
        <f t="shared" ca="1" si="137"/>
        <v/>
      </c>
      <c r="P471" t="str">
        <f t="shared" si="130"/>
        <v/>
      </c>
      <c r="Q471" t="str">
        <f t="shared" si="131"/>
        <v/>
      </c>
      <c r="R471" t="str">
        <f t="shared" si="132"/>
        <v/>
      </c>
      <c r="S471" t="str">
        <f t="shared" si="133"/>
        <v/>
      </c>
      <c r="U471" s="2" t="str">
        <f ca="1">IF(ISBLANK($T471),IF(S471="Irrigation","Irrigation",IF(R471="Irrigation","Irrigation",IF(Q471="Domestic","Domestic",IF(P471="Stockwatering","Stockwatering",IF(N471="IRRIGATION_AND_MUNICIPAL","Irrigation and Municipal",IF(O471="IRRIGATION_AND_DOMESTIC","Irrigation and Domestic Municipality",_xlfn.XLOOKUP(J471,Use_Code_Ranking!$B$4:$B$23,Use_Code_Ranking!$A$4:$A$23))))))),$T471)</f>
        <v>Irrigation</v>
      </c>
      <c r="W471" s="23" t="str">
        <f ca="1"/>
        <v>A022583</v>
      </c>
      <c r="X471" s="4" t="str">
        <f t="shared" ca="1" si="138"/>
        <v>Recreational</v>
      </c>
      <c r="Y471" t="str">
        <f t="shared" ca="1" si="134"/>
        <v>Y</v>
      </c>
      <c r="Z471" s="2" t="str">
        <f t="shared" ca="1" si="135"/>
        <v>N</v>
      </c>
      <c r="AA471">
        <f t="shared" ca="1" si="139"/>
        <v>100</v>
      </c>
      <c r="AB471">
        <f t="shared" ca="1" si="139"/>
        <v>100</v>
      </c>
      <c r="AC471">
        <f t="shared" ca="1" si="139"/>
        <v>100</v>
      </c>
      <c r="AD471">
        <f t="shared" ca="1" si="139"/>
        <v>100</v>
      </c>
      <c r="AE471">
        <f t="shared" ca="1" si="140"/>
        <v>100</v>
      </c>
      <c r="AF471">
        <f t="shared" ca="1" si="140"/>
        <v>100</v>
      </c>
      <c r="AG471">
        <f t="shared" ca="1" si="144"/>
        <v>100</v>
      </c>
      <c r="AH471">
        <f t="shared" ca="1" si="143"/>
        <v>100</v>
      </c>
      <c r="AI471">
        <f t="shared" ca="1" si="142"/>
        <v>100</v>
      </c>
      <c r="AJ471">
        <f t="shared" ca="1" si="142"/>
        <v>100</v>
      </c>
      <c r="AK471">
        <f t="shared" ca="1" si="141"/>
        <v>100</v>
      </c>
      <c r="AL471">
        <f t="shared" ca="1" si="141"/>
        <v>100</v>
      </c>
      <c r="AM471" s="4" t="s">
        <v>103</v>
      </c>
      <c r="AZ471">
        <f ca="1">_xlfn.XLOOKUP($X471,Return_flow_table!$A$4:$A$25,Return_flow_table!B$4:B$25)</f>
        <v>100</v>
      </c>
      <c r="BA471">
        <f ca="1">_xlfn.XLOOKUP($X471,Return_flow_table!$A$4:$A$25,Return_flow_table!C$4:C$25)</f>
        <v>100</v>
      </c>
      <c r="BB471">
        <f ca="1">_xlfn.XLOOKUP($X471,Return_flow_table!$A$4:$A$25,Return_flow_table!D$4:D$25)</f>
        <v>100</v>
      </c>
      <c r="BC471">
        <f ca="1">_xlfn.XLOOKUP($X471,Return_flow_table!$A$4:$A$25,Return_flow_table!E$4:E$25)</f>
        <v>100</v>
      </c>
      <c r="BD471">
        <f ca="1">_xlfn.XLOOKUP($X471,Return_flow_table!$A$4:$A$25,Return_flow_table!F$4:F$25)</f>
        <v>100</v>
      </c>
      <c r="BE471">
        <f ca="1">_xlfn.XLOOKUP($X471,Return_flow_table!$A$4:$A$25,Return_flow_table!G$4:G$25)</f>
        <v>100</v>
      </c>
      <c r="BF471">
        <f ca="1">_xlfn.XLOOKUP($X471,Return_flow_table!$A$4:$A$25,Return_flow_table!H$4:H$25)</f>
        <v>100</v>
      </c>
      <c r="BG471">
        <f ca="1">_xlfn.XLOOKUP($X471,Return_flow_table!$A$4:$A$25,Return_flow_table!I$4:I$25)</f>
        <v>100</v>
      </c>
      <c r="BH471">
        <f ca="1">_xlfn.XLOOKUP($X471,Return_flow_table!$A$4:$A$25,Return_flow_table!J$4:J$25)</f>
        <v>100</v>
      </c>
      <c r="BI471">
        <f ca="1">_xlfn.XLOOKUP($X471,Return_flow_table!$A$4:$A$25,Return_flow_table!K$4:K$25)</f>
        <v>100</v>
      </c>
      <c r="BJ471">
        <f ca="1">_xlfn.XLOOKUP($X471,Return_flow_table!$A$4:$A$25,Return_flow_table!L$4:L$25)</f>
        <v>100</v>
      </c>
      <c r="BK471" s="2">
        <f ca="1">_xlfn.XLOOKUP($X471,Return_flow_table!$A$4:$A$25,Return_flow_table!M$4:M$25)</f>
        <v>100</v>
      </c>
    </row>
    <row r="472" spans="1:63" x14ac:dyDescent="0.3">
      <c r="A472" t="s">
        <v>691</v>
      </c>
      <c r="B472" t="s">
        <v>188</v>
      </c>
      <c r="C472" t="s">
        <v>99</v>
      </c>
      <c r="D472">
        <v>960</v>
      </c>
      <c r="E472" t="s">
        <v>100</v>
      </c>
      <c r="F472" t="s">
        <v>100</v>
      </c>
      <c r="G472" t="s">
        <v>405</v>
      </c>
      <c r="H472" s="41" t="s">
        <v>106</v>
      </c>
      <c r="I472">
        <f>_xlfn.XLOOKUP(B472,Use_Code_Ranking!$A$4:$A$23,Use_Code_Ranking!$B$4:$B$23,9999)</f>
        <v>12</v>
      </c>
      <c r="J472">
        <f t="shared" ca="1" si="126"/>
        <v>6</v>
      </c>
      <c r="K472">
        <f t="shared" ca="1" si="127"/>
        <v>0</v>
      </c>
      <c r="L472">
        <f t="shared" ca="1" si="128"/>
        <v>0</v>
      </c>
      <c r="M472">
        <f t="shared" ca="1" si="129"/>
        <v>0</v>
      </c>
      <c r="N472" t="str">
        <f t="shared" ca="1" si="136"/>
        <v/>
      </c>
      <c r="O472" t="str">
        <f t="shared" ca="1" si="137"/>
        <v/>
      </c>
      <c r="P472" t="str">
        <f t="shared" si="130"/>
        <v/>
      </c>
      <c r="Q472" t="str">
        <f t="shared" si="131"/>
        <v/>
      </c>
      <c r="R472" t="str">
        <f t="shared" si="132"/>
        <v/>
      </c>
      <c r="S472" t="str">
        <f t="shared" si="133"/>
        <v/>
      </c>
      <c r="U472" s="2" t="str">
        <f ca="1">IF(ISBLANK($T472),IF(S472="Irrigation","Irrigation",IF(R472="Irrigation","Irrigation",IF(Q472="Domestic","Domestic",IF(P472="Stockwatering","Stockwatering",IF(N472="IRRIGATION_AND_MUNICIPAL","Irrigation and Municipal",IF(O472="IRRIGATION_AND_DOMESTIC","Irrigation and Domestic Municipality",_xlfn.XLOOKUP(J472,Use_Code_Ranking!$B$4:$B$23,Use_Code_Ranking!$A$4:$A$23))))))),$T472)</f>
        <v>Industrial</v>
      </c>
      <c r="W472" s="23" t="str">
        <f ca="1"/>
        <v>A022608</v>
      </c>
      <c r="X472" s="4" t="str">
        <f t="shared" ca="1" si="138"/>
        <v>Stockwatering</v>
      </c>
      <c r="Y472" t="str">
        <f t="shared" ca="1" si="134"/>
        <v>N</v>
      </c>
      <c r="Z472" s="2" t="str">
        <f t="shared" ca="1" si="135"/>
        <v>N</v>
      </c>
      <c r="AA472">
        <f t="shared" ca="1" si="139"/>
        <v>0</v>
      </c>
      <c r="AB472">
        <f t="shared" ca="1" si="139"/>
        <v>0</v>
      </c>
      <c r="AC472">
        <f t="shared" ca="1" si="139"/>
        <v>0</v>
      </c>
      <c r="AD472">
        <f t="shared" ca="1" si="139"/>
        <v>0</v>
      </c>
      <c r="AE472">
        <f t="shared" ca="1" si="140"/>
        <v>0</v>
      </c>
      <c r="AF472">
        <f t="shared" ca="1" si="140"/>
        <v>0</v>
      </c>
      <c r="AG472">
        <f t="shared" ca="1" si="144"/>
        <v>0</v>
      </c>
      <c r="AH472">
        <f t="shared" ca="1" si="143"/>
        <v>0</v>
      </c>
      <c r="AI472">
        <f t="shared" ca="1" si="142"/>
        <v>0</v>
      </c>
      <c r="AJ472">
        <f t="shared" ca="1" si="142"/>
        <v>0</v>
      </c>
      <c r="AK472">
        <f t="shared" ca="1" si="141"/>
        <v>0</v>
      </c>
      <c r="AL472">
        <f t="shared" ca="1" si="141"/>
        <v>0</v>
      </c>
      <c r="AM472" s="4" t="s">
        <v>103</v>
      </c>
      <c r="AZ472">
        <f ca="1">_xlfn.XLOOKUP($X472,Return_flow_table!$A$4:$A$25,Return_flow_table!B$4:B$25)</f>
        <v>0</v>
      </c>
      <c r="BA472">
        <f ca="1">_xlfn.XLOOKUP($X472,Return_flow_table!$A$4:$A$25,Return_flow_table!C$4:C$25)</f>
        <v>0</v>
      </c>
      <c r="BB472">
        <f ca="1">_xlfn.XLOOKUP($X472,Return_flow_table!$A$4:$A$25,Return_flow_table!D$4:D$25)</f>
        <v>0</v>
      </c>
      <c r="BC472">
        <f ca="1">_xlfn.XLOOKUP($X472,Return_flow_table!$A$4:$A$25,Return_flow_table!E$4:E$25)</f>
        <v>0</v>
      </c>
      <c r="BD472">
        <f ca="1">_xlfn.XLOOKUP($X472,Return_flow_table!$A$4:$A$25,Return_flow_table!F$4:F$25)</f>
        <v>0</v>
      </c>
      <c r="BE472">
        <f ca="1">_xlfn.XLOOKUP($X472,Return_flow_table!$A$4:$A$25,Return_flow_table!G$4:G$25)</f>
        <v>0</v>
      </c>
      <c r="BF472">
        <f ca="1">_xlfn.XLOOKUP($X472,Return_flow_table!$A$4:$A$25,Return_flow_table!H$4:H$25)</f>
        <v>0</v>
      </c>
      <c r="BG472">
        <f ca="1">_xlfn.XLOOKUP($X472,Return_flow_table!$A$4:$A$25,Return_flow_table!I$4:I$25)</f>
        <v>0</v>
      </c>
      <c r="BH472">
        <f ca="1">_xlfn.XLOOKUP($X472,Return_flow_table!$A$4:$A$25,Return_flow_table!J$4:J$25)</f>
        <v>0</v>
      </c>
      <c r="BI472">
        <f ca="1">_xlfn.XLOOKUP($X472,Return_flow_table!$A$4:$A$25,Return_flow_table!K$4:K$25)</f>
        <v>0</v>
      </c>
      <c r="BJ472">
        <f ca="1">_xlfn.XLOOKUP($X472,Return_flow_table!$A$4:$A$25,Return_flow_table!L$4:L$25)</f>
        <v>0</v>
      </c>
      <c r="BK472" s="2">
        <f ca="1">_xlfn.XLOOKUP($X472,Return_flow_table!$A$4:$A$25,Return_flow_table!M$4:M$25)</f>
        <v>0</v>
      </c>
    </row>
    <row r="473" spans="1:63" x14ac:dyDescent="0.3">
      <c r="A473" t="s">
        <v>691</v>
      </c>
      <c r="B473" t="s">
        <v>113</v>
      </c>
      <c r="C473" t="s">
        <v>99</v>
      </c>
      <c r="D473">
        <v>960</v>
      </c>
      <c r="E473" t="s">
        <v>100</v>
      </c>
      <c r="F473" t="s">
        <v>100</v>
      </c>
      <c r="G473" t="s">
        <v>405</v>
      </c>
      <c r="H473" s="41" t="s">
        <v>106</v>
      </c>
      <c r="I473">
        <f>_xlfn.XLOOKUP(B473,Use_Code_Ranking!$A$4:$A$23,Use_Code_Ranking!$B$4:$B$23,9999)</f>
        <v>6</v>
      </c>
      <c r="J473">
        <f t="shared" ca="1" si="126"/>
        <v>6</v>
      </c>
      <c r="K473">
        <f t="shared" ca="1" si="127"/>
        <v>0</v>
      </c>
      <c r="L473">
        <f t="shared" ca="1" si="128"/>
        <v>0</v>
      </c>
      <c r="M473">
        <f t="shared" ca="1" si="129"/>
        <v>0</v>
      </c>
      <c r="N473" t="str">
        <f t="shared" ca="1" si="136"/>
        <v/>
      </c>
      <c r="O473" t="str">
        <f t="shared" ca="1" si="137"/>
        <v/>
      </c>
      <c r="P473" t="str">
        <f t="shared" si="130"/>
        <v/>
      </c>
      <c r="Q473" t="str">
        <f t="shared" si="131"/>
        <v/>
      </c>
      <c r="R473" t="str">
        <f t="shared" si="132"/>
        <v/>
      </c>
      <c r="S473" t="str">
        <f t="shared" si="133"/>
        <v/>
      </c>
      <c r="U473" s="2" t="str">
        <f ca="1">IF(ISBLANK($T473),IF(S473="Irrigation","Irrigation",IF(R473="Irrigation","Irrigation",IF(Q473="Domestic","Domestic",IF(P473="Stockwatering","Stockwatering",IF(N473="IRRIGATION_AND_MUNICIPAL","Irrigation and Municipal",IF(O473="IRRIGATION_AND_DOMESTIC","Irrigation and Domestic Municipality",_xlfn.XLOOKUP(J473,Use_Code_Ranking!$B$4:$B$23,Use_Code_Ranking!$A$4:$A$23))))))),$T473)</f>
        <v>Industrial</v>
      </c>
      <c r="W473" s="23" t="str">
        <f ca="1"/>
        <v>A022614</v>
      </c>
      <c r="X473" s="4" t="str">
        <f t="shared" ca="1" si="138"/>
        <v>Domestic</v>
      </c>
      <c r="Y473" t="str">
        <f t="shared" ca="1" si="134"/>
        <v>N</v>
      </c>
      <c r="Z473" s="2" t="str">
        <f t="shared" ca="1" si="135"/>
        <v>N</v>
      </c>
      <c r="AA473">
        <f t="shared" ca="1" si="139"/>
        <v>0</v>
      </c>
      <c r="AB473">
        <f t="shared" ca="1" si="139"/>
        <v>0</v>
      </c>
      <c r="AC473">
        <f t="shared" ca="1" si="139"/>
        <v>0</v>
      </c>
      <c r="AD473">
        <f t="shared" ca="1" si="139"/>
        <v>0</v>
      </c>
      <c r="AE473">
        <f t="shared" ca="1" si="140"/>
        <v>0</v>
      </c>
      <c r="AF473">
        <f t="shared" ca="1" si="140"/>
        <v>0</v>
      </c>
      <c r="AG473">
        <f t="shared" ca="1" si="144"/>
        <v>0</v>
      </c>
      <c r="AH473">
        <f t="shared" ca="1" si="143"/>
        <v>0</v>
      </c>
      <c r="AI473">
        <f t="shared" ca="1" si="142"/>
        <v>0</v>
      </c>
      <c r="AJ473">
        <f t="shared" ca="1" si="142"/>
        <v>0</v>
      </c>
      <c r="AK473">
        <f t="shared" ca="1" si="141"/>
        <v>0</v>
      </c>
      <c r="AL473">
        <f t="shared" ca="1" si="141"/>
        <v>0</v>
      </c>
      <c r="AM473" s="4" t="s">
        <v>103</v>
      </c>
      <c r="AZ473">
        <f ca="1">_xlfn.XLOOKUP($X473,Return_flow_table!$A$4:$A$25,Return_flow_table!B$4:B$25)</f>
        <v>0</v>
      </c>
      <c r="BA473">
        <f ca="1">_xlfn.XLOOKUP($X473,Return_flow_table!$A$4:$A$25,Return_flow_table!C$4:C$25)</f>
        <v>0</v>
      </c>
      <c r="BB473">
        <f ca="1">_xlfn.XLOOKUP($X473,Return_flow_table!$A$4:$A$25,Return_flow_table!D$4:D$25)</f>
        <v>0</v>
      </c>
      <c r="BC473">
        <f ca="1">_xlfn.XLOOKUP($X473,Return_flow_table!$A$4:$A$25,Return_flow_table!E$4:E$25)</f>
        <v>0</v>
      </c>
      <c r="BD473">
        <f ca="1">_xlfn.XLOOKUP($X473,Return_flow_table!$A$4:$A$25,Return_flow_table!F$4:F$25)</f>
        <v>0</v>
      </c>
      <c r="BE473">
        <f ca="1">_xlfn.XLOOKUP($X473,Return_flow_table!$A$4:$A$25,Return_flow_table!G$4:G$25)</f>
        <v>0</v>
      </c>
      <c r="BF473">
        <f ca="1">_xlfn.XLOOKUP($X473,Return_flow_table!$A$4:$A$25,Return_flow_table!H$4:H$25)</f>
        <v>0</v>
      </c>
      <c r="BG473">
        <f ca="1">_xlfn.XLOOKUP($X473,Return_flow_table!$A$4:$A$25,Return_flow_table!I$4:I$25)</f>
        <v>0</v>
      </c>
      <c r="BH473">
        <f ca="1">_xlfn.XLOOKUP($X473,Return_flow_table!$A$4:$A$25,Return_flow_table!J$4:J$25)</f>
        <v>0</v>
      </c>
      <c r="BI473">
        <f ca="1">_xlfn.XLOOKUP($X473,Return_flow_table!$A$4:$A$25,Return_flow_table!K$4:K$25)</f>
        <v>0</v>
      </c>
      <c r="BJ473">
        <f ca="1">_xlfn.XLOOKUP($X473,Return_flow_table!$A$4:$A$25,Return_flow_table!L$4:L$25)</f>
        <v>0</v>
      </c>
      <c r="BK473" s="2">
        <f ca="1">_xlfn.XLOOKUP($X473,Return_flow_table!$A$4:$A$25,Return_flow_table!M$4:M$25)</f>
        <v>0</v>
      </c>
    </row>
    <row r="474" spans="1:63" x14ac:dyDescent="0.3">
      <c r="A474" t="s">
        <v>692</v>
      </c>
      <c r="B474" t="s">
        <v>181</v>
      </c>
      <c r="C474" t="s">
        <v>99</v>
      </c>
      <c r="D474">
        <v>14</v>
      </c>
      <c r="E474" t="s">
        <v>100</v>
      </c>
      <c r="F474" t="s">
        <v>100</v>
      </c>
      <c r="G474" t="s">
        <v>693</v>
      </c>
      <c r="H474" s="41" t="s">
        <v>145</v>
      </c>
      <c r="I474">
        <f>_xlfn.XLOOKUP(B474,Use_Code_Ranking!$A$4:$A$23,Use_Code_Ranking!$B$4:$B$23,9999)</f>
        <v>9</v>
      </c>
      <c r="J474">
        <f t="shared" ca="1" si="126"/>
        <v>1</v>
      </c>
      <c r="K474">
        <f t="shared" ca="1" si="127"/>
        <v>1</v>
      </c>
      <c r="L474">
        <f t="shared" ca="1" si="128"/>
        <v>0</v>
      </c>
      <c r="M474">
        <f t="shared" ca="1" si="129"/>
        <v>0</v>
      </c>
      <c r="N474" t="str">
        <f t="shared" ca="1" si="136"/>
        <v/>
      </c>
      <c r="O474" t="str">
        <f t="shared" ca="1" si="137"/>
        <v/>
      </c>
      <c r="P474" t="str">
        <f t="shared" si="130"/>
        <v/>
      </c>
      <c r="Q474" t="str">
        <f t="shared" si="131"/>
        <v/>
      </c>
      <c r="R474" t="str">
        <f t="shared" si="132"/>
        <v/>
      </c>
      <c r="S474" t="str">
        <f t="shared" si="133"/>
        <v/>
      </c>
      <c r="U474" s="2" t="str">
        <f ca="1">IF(ISBLANK($T474),IF(S474="Irrigation","Irrigation",IF(R474="Irrigation","Irrigation",IF(Q474="Domestic","Domestic",IF(P474="Stockwatering","Stockwatering",IF(N474="IRRIGATION_AND_MUNICIPAL","Irrigation and Municipal",IF(O474="IRRIGATION_AND_DOMESTIC","Irrigation and Domestic Municipality",_xlfn.XLOOKUP(J474,Use_Code_Ranking!$B$4:$B$23,Use_Code_Ranking!$A$4:$A$23))))))),$T474)</f>
        <v>Irrigation</v>
      </c>
      <c r="W474" s="23" t="str">
        <f ca="1"/>
        <v>A022623</v>
      </c>
      <c r="X474" s="4" t="str">
        <f t="shared" ca="1" si="138"/>
        <v>Recreational</v>
      </c>
      <c r="Y474" t="str">
        <f t="shared" ca="1" si="134"/>
        <v>Y</v>
      </c>
      <c r="Z474" s="2" t="str">
        <f t="shared" ca="1" si="135"/>
        <v>N</v>
      </c>
      <c r="AA474">
        <f t="shared" ca="1" si="139"/>
        <v>100</v>
      </c>
      <c r="AB474">
        <f t="shared" ca="1" si="139"/>
        <v>100</v>
      </c>
      <c r="AC474">
        <f t="shared" ca="1" si="139"/>
        <v>100</v>
      </c>
      <c r="AD474">
        <f t="shared" ca="1" si="139"/>
        <v>100</v>
      </c>
      <c r="AE474">
        <f t="shared" ca="1" si="140"/>
        <v>100</v>
      </c>
      <c r="AF474">
        <f t="shared" ca="1" si="140"/>
        <v>100</v>
      </c>
      <c r="AG474">
        <f t="shared" ca="1" si="144"/>
        <v>100</v>
      </c>
      <c r="AH474">
        <f t="shared" ca="1" si="143"/>
        <v>100</v>
      </c>
      <c r="AI474">
        <f t="shared" ca="1" si="142"/>
        <v>100</v>
      </c>
      <c r="AJ474">
        <f t="shared" ca="1" si="142"/>
        <v>100</v>
      </c>
      <c r="AK474">
        <f t="shared" ca="1" si="141"/>
        <v>100</v>
      </c>
      <c r="AL474">
        <f t="shared" ca="1" si="141"/>
        <v>100</v>
      </c>
      <c r="AM474" s="4" t="s">
        <v>103</v>
      </c>
      <c r="AZ474">
        <f ca="1">_xlfn.XLOOKUP($X474,Return_flow_table!$A$4:$A$25,Return_flow_table!B$4:B$25)</f>
        <v>100</v>
      </c>
      <c r="BA474">
        <f ca="1">_xlfn.XLOOKUP($X474,Return_flow_table!$A$4:$A$25,Return_flow_table!C$4:C$25)</f>
        <v>100</v>
      </c>
      <c r="BB474">
        <f ca="1">_xlfn.XLOOKUP($X474,Return_flow_table!$A$4:$A$25,Return_flow_table!D$4:D$25)</f>
        <v>100</v>
      </c>
      <c r="BC474">
        <f ca="1">_xlfn.XLOOKUP($X474,Return_flow_table!$A$4:$A$25,Return_flow_table!E$4:E$25)</f>
        <v>100</v>
      </c>
      <c r="BD474">
        <f ca="1">_xlfn.XLOOKUP($X474,Return_flow_table!$A$4:$A$25,Return_flow_table!F$4:F$25)</f>
        <v>100</v>
      </c>
      <c r="BE474">
        <f ca="1">_xlfn.XLOOKUP($X474,Return_flow_table!$A$4:$A$25,Return_flow_table!G$4:G$25)</f>
        <v>100</v>
      </c>
      <c r="BF474">
        <f ca="1">_xlfn.XLOOKUP($X474,Return_flow_table!$A$4:$A$25,Return_flow_table!H$4:H$25)</f>
        <v>100</v>
      </c>
      <c r="BG474">
        <f ca="1">_xlfn.XLOOKUP($X474,Return_flow_table!$A$4:$A$25,Return_flow_table!I$4:I$25)</f>
        <v>100</v>
      </c>
      <c r="BH474">
        <f ca="1">_xlfn.XLOOKUP($X474,Return_flow_table!$A$4:$A$25,Return_flow_table!J$4:J$25)</f>
        <v>100</v>
      </c>
      <c r="BI474">
        <f ca="1">_xlfn.XLOOKUP($X474,Return_flow_table!$A$4:$A$25,Return_flow_table!K$4:K$25)</f>
        <v>100</v>
      </c>
      <c r="BJ474">
        <f ca="1">_xlfn.XLOOKUP($X474,Return_flow_table!$A$4:$A$25,Return_flow_table!L$4:L$25)</f>
        <v>100</v>
      </c>
      <c r="BK474" s="2">
        <f ca="1">_xlfn.XLOOKUP($X474,Return_flow_table!$A$4:$A$25,Return_flow_table!M$4:M$25)</f>
        <v>100</v>
      </c>
    </row>
    <row r="475" spans="1:63" x14ac:dyDescent="0.3">
      <c r="A475" t="s">
        <v>692</v>
      </c>
      <c r="B475" t="s">
        <v>98</v>
      </c>
      <c r="C475" t="s">
        <v>99</v>
      </c>
      <c r="D475">
        <v>14</v>
      </c>
      <c r="E475" t="s">
        <v>100</v>
      </c>
      <c r="F475" t="s">
        <v>100</v>
      </c>
      <c r="G475" t="s">
        <v>693</v>
      </c>
      <c r="H475" s="41" t="s">
        <v>145</v>
      </c>
      <c r="I475">
        <f>_xlfn.XLOOKUP(B475,Use_Code_Ranking!$A$4:$A$23,Use_Code_Ranking!$B$4:$B$23,9999)</f>
        <v>1</v>
      </c>
      <c r="J475">
        <f t="shared" ca="1" si="126"/>
        <v>1</v>
      </c>
      <c r="K475">
        <f t="shared" ca="1" si="127"/>
        <v>1</v>
      </c>
      <c r="L475">
        <f t="shared" ca="1" si="128"/>
        <v>0</v>
      </c>
      <c r="M475">
        <f t="shared" ca="1" si="129"/>
        <v>0</v>
      </c>
      <c r="N475" t="str">
        <f t="shared" ca="1" si="136"/>
        <v/>
      </c>
      <c r="O475" t="str">
        <f t="shared" ca="1" si="137"/>
        <v/>
      </c>
      <c r="P475" t="str">
        <f t="shared" si="130"/>
        <v/>
      </c>
      <c r="Q475" t="str">
        <f t="shared" si="131"/>
        <v/>
      </c>
      <c r="R475" t="str">
        <f t="shared" si="132"/>
        <v/>
      </c>
      <c r="S475" t="str">
        <f t="shared" si="133"/>
        <v/>
      </c>
      <c r="U475" s="2" t="str">
        <f ca="1">IF(ISBLANK($T475),IF(S475="Irrigation","Irrigation",IF(R475="Irrigation","Irrigation",IF(Q475="Domestic","Domestic",IF(P475="Stockwatering","Stockwatering",IF(N475="IRRIGATION_AND_MUNICIPAL","Irrigation and Municipal",IF(O475="IRRIGATION_AND_DOMESTIC","Irrigation and Domestic Municipality",_xlfn.XLOOKUP(J475,Use_Code_Ranking!$B$4:$B$23,Use_Code_Ranking!$A$4:$A$23))))))),$T475)</f>
        <v>Irrigation</v>
      </c>
      <c r="W475" s="23" t="str">
        <f ca="1"/>
        <v>A022652</v>
      </c>
      <c r="X475" s="4" t="str">
        <f t="shared" ca="1" si="138"/>
        <v>Irrigation</v>
      </c>
      <c r="Y475" t="str">
        <f t="shared" ca="1" si="134"/>
        <v>N</v>
      </c>
      <c r="Z475" s="2" t="str">
        <f t="shared" ca="1" si="135"/>
        <v>N</v>
      </c>
      <c r="AA475">
        <f t="shared" ca="1" si="139"/>
        <v>0</v>
      </c>
      <c r="AB475">
        <f t="shared" ca="1" si="139"/>
        <v>0</v>
      </c>
      <c r="AC475">
        <f t="shared" ca="1" si="139"/>
        <v>20</v>
      </c>
      <c r="AD475">
        <f t="shared" ca="1" si="139"/>
        <v>20</v>
      </c>
      <c r="AE475">
        <f t="shared" ca="1" si="140"/>
        <v>10</v>
      </c>
      <c r="AF475">
        <f t="shared" ca="1" si="140"/>
        <v>10</v>
      </c>
      <c r="AG475">
        <f t="shared" ca="1" si="144"/>
        <v>0</v>
      </c>
      <c r="AH475">
        <f t="shared" ca="1" si="143"/>
        <v>0</v>
      </c>
      <c r="AI475">
        <f t="shared" ca="1" si="142"/>
        <v>0</v>
      </c>
      <c r="AJ475">
        <f t="shared" ca="1" si="142"/>
        <v>20</v>
      </c>
      <c r="AK475">
        <f t="shared" ca="1" si="141"/>
        <v>20</v>
      </c>
      <c r="AL475">
        <f t="shared" ca="1" si="141"/>
        <v>0</v>
      </c>
      <c r="AM475" s="4" t="s">
        <v>103</v>
      </c>
      <c r="AZ475">
        <f ca="1">_xlfn.XLOOKUP($X475,Return_flow_table!$A$4:$A$25,Return_flow_table!B$4:B$25)</f>
        <v>0</v>
      </c>
      <c r="BA475">
        <f ca="1">_xlfn.XLOOKUP($X475,Return_flow_table!$A$4:$A$25,Return_flow_table!C$4:C$25)</f>
        <v>0</v>
      </c>
      <c r="BB475">
        <f ca="1">_xlfn.XLOOKUP($X475,Return_flow_table!$A$4:$A$25,Return_flow_table!D$4:D$25)</f>
        <v>20</v>
      </c>
      <c r="BC475">
        <f ca="1">_xlfn.XLOOKUP($X475,Return_flow_table!$A$4:$A$25,Return_flow_table!E$4:E$25)</f>
        <v>20</v>
      </c>
      <c r="BD475">
        <f ca="1">_xlfn.XLOOKUP($X475,Return_flow_table!$A$4:$A$25,Return_flow_table!F$4:F$25)</f>
        <v>10</v>
      </c>
      <c r="BE475">
        <f ca="1">_xlfn.XLOOKUP($X475,Return_flow_table!$A$4:$A$25,Return_flow_table!G$4:G$25)</f>
        <v>10</v>
      </c>
      <c r="BF475">
        <f ca="1">_xlfn.XLOOKUP($X475,Return_flow_table!$A$4:$A$25,Return_flow_table!H$4:H$25)</f>
        <v>0</v>
      </c>
      <c r="BG475">
        <f ca="1">_xlfn.XLOOKUP($X475,Return_flow_table!$A$4:$A$25,Return_flow_table!I$4:I$25)</f>
        <v>0</v>
      </c>
      <c r="BH475">
        <f ca="1">_xlfn.XLOOKUP($X475,Return_flow_table!$A$4:$A$25,Return_flow_table!J$4:J$25)</f>
        <v>0</v>
      </c>
      <c r="BI475">
        <f ca="1">_xlfn.XLOOKUP($X475,Return_flow_table!$A$4:$A$25,Return_flow_table!K$4:K$25)</f>
        <v>20</v>
      </c>
      <c r="BJ475">
        <f ca="1">_xlfn.XLOOKUP($X475,Return_flow_table!$A$4:$A$25,Return_flow_table!L$4:L$25)</f>
        <v>20</v>
      </c>
      <c r="BK475" s="2">
        <f ca="1">_xlfn.XLOOKUP($X475,Return_flow_table!$A$4:$A$25,Return_flow_table!M$4:M$25)</f>
        <v>0</v>
      </c>
    </row>
    <row r="476" spans="1:63" x14ac:dyDescent="0.3">
      <c r="A476" t="s">
        <v>694</v>
      </c>
      <c r="B476" t="s">
        <v>98</v>
      </c>
      <c r="C476" t="s">
        <v>99</v>
      </c>
      <c r="D476">
        <v>25</v>
      </c>
      <c r="E476" t="s">
        <v>100</v>
      </c>
      <c r="F476" t="s">
        <v>100</v>
      </c>
      <c r="G476" t="s">
        <v>454</v>
      </c>
      <c r="H476" s="41" t="s">
        <v>102</v>
      </c>
      <c r="I476">
        <f>_xlfn.XLOOKUP(B476,Use_Code_Ranking!$A$4:$A$23,Use_Code_Ranking!$B$4:$B$23,9999)</f>
        <v>1</v>
      </c>
      <c r="J476">
        <f t="shared" ca="1" si="126"/>
        <v>1</v>
      </c>
      <c r="K476">
        <f t="shared" ca="1" si="127"/>
        <v>1</v>
      </c>
      <c r="L476">
        <f t="shared" ca="1" si="128"/>
        <v>0</v>
      </c>
      <c r="M476">
        <f t="shared" ca="1" si="129"/>
        <v>0</v>
      </c>
      <c r="N476" t="str">
        <f t="shared" ca="1" si="136"/>
        <v/>
      </c>
      <c r="O476" t="str">
        <f t="shared" ca="1" si="137"/>
        <v/>
      </c>
      <c r="P476" t="str">
        <f t="shared" si="130"/>
        <v/>
      </c>
      <c r="Q476" t="str">
        <f t="shared" si="131"/>
        <v/>
      </c>
      <c r="R476" t="str">
        <f t="shared" si="132"/>
        <v/>
      </c>
      <c r="S476" t="str">
        <f t="shared" si="133"/>
        <v/>
      </c>
      <c r="U476" s="2" t="str">
        <f ca="1">IF(ISBLANK($T476),IF(S476="Irrigation","Irrigation",IF(R476="Irrigation","Irrigation",IF(Q476="Domestic","Domestic",IF(P476="Stockwatering","Stockwatering",IF(N476="IRRIGATION_AND_MUNICIPAL","Irrigation and Municipal",IF(O476="IRRIGATION_AND_DOMESTIC","Irrigation and Domestic Municipality",_xlfn.XLOOKUP(J476,Use_Code_Ranking!$B$4:$B$23,Use_Code_Ranking!$A$4:$A$23))))))),$T476)</f>
        <v>Irrigation</v>
      </c>
      <c r="W476" s="23" t="str">
        <f ca="1"/>
        <v>A022661</v>
      </c>
      <c r="X476" s="4" t="str">
        <f t="shared" ca="1" si="138"/>
        <v>Irrigation</v>
      </c>
      <c r="Y476" t="str">
        <f t="shared" ca="1" si="134"/>
        <v>N</v>
      </c>
      <c r="Z476" s="2" t="str">
        <f t="shared" ca="1" si="135"/>
        <v>N</v>
      </c>
      <c r="AA476">
        <f t="shared" ca="1" si="139"/>
        <v>0</v>
      </c>
      <c r="AB476">
        <f t="shared" ca="1" si="139"/>
        <v>0</v>
      </c>
      <c r="AC476">
        <f t="shared" ca="1" si="139"/>
        <v>20</v>
      </c>
      <c r="AD476">
        <f t="shared" ca="1" si="139"/>
        <v>20</v>
      </c>
      <c r="AE476">
        <f t="shared" ca="1" si="140"/>
        <v>10</v>
      </c>
      <c r="AF476">
        <f t="shared" ca="1" si="140"/>
        <v>10</v>
      </c>
      <c r="AG476">
        <f t="shared" ca="1" si="144"/>
        <v>0</v>
      </c>
      <c r="AH476">
        <f t="shared" ca="1" si="143"/>
        <v>0</v>
      </c>
      <c r="AI476">
        <f t="shared" ca="1" si="142"/>
        <v>0</v>
      </c>
      <c r="AJ476">
        <f t="shared" ca="1" si="142"/>
        <v>20</v>
      </c>
      <c r="AK476">
        <f t="shared" ca="1" si="141"/>
        <v>20</v>
      </c>
      <c r="AL476">
        <f t="shared" ca="1" si="141"/>
        <v>0</v>
      </c>
      <c r="AM476" s="4" t="s">
        <v>103</v>
      </c>
      <c r="AZ476">
        <f ca="1">_xlfn.XLOOKUP($X476,Return_flow_table!$A$4:$A$25,Return_flow_table!B$4:B$25)</f>
        <v>0</v>
      </c>
      <c r="BA476">
        <f ca="1">_xlfn.XLOOKUP($X476,Return_flow_table!$A$4:$A$25,Return_flow_table!C$4:C$25)</f>
        <v>0</v>
      </c>
      <c r="BB476">
        <f ca="1">_xlfn.XLOOKUP($X476,Return_flow_table!$A$4:$A$25,Return_flow_table!D$4:D$25)</f>
        <v>20</v>
      </c>
      <c r="BC476">
        <f ca="1">_xlfn.XLOOKUP($X476,Return_flow_table!$A$4:$A$25,Return_flow_table!E$4:E$25)</f>
        <v>20</v>
      </c>
      <c r="BD476">
        <f ca="1">_xlfn.XLOOKUP($X476,Return_flow_table!$A$4:$A$25,Return_flow_table!F$4:F$25)</f>
        <v>10</v>
      </c>
      <c r="BE476">
        <f ca="1">_xlfn.XLOOKUP($X476,Return_flow_table!$A$4:$A$25,Return_flow_table!G$4:G$25)</f>
        <v>10</v>
      </c>
      <c r="BF476">
        <f ca="1">_xlfn.XLOOKUP($X476,Return_flow_table!$A$4:$A$25,Return_flow_table!H$4:H$25)</f>
        <v>0</v>
      </c>
      <c r="BG476">
        <f ca="1">_xlfn.XLOOKUP($X476,Return_flow_table!$A$4:$A$25,Return_flow_table!I$4:I$25)</f>
        <v>0</v>
      </c>
      <c r="BH476">
        <f ca="1">_xlfn.XLOOKUP($X476,Return_flow_table!$A$4:$A$25,Return_flow_table!J$4:J$25)</f>
        <v>0</v>
      </c>
      <c r="BI476">
        <f ca="1">_xlfn.XLOOKUP($X476,Return_flow_table!$A$4:$A$25,Return_flow_table!K$4:K$25)</f>
        <v>20</v>
      </c>
      <c r="BJ476">
        <f ca="1">_xlfn.XLOOKUP($X476,Return_flow_table!$A$4:$A$25,Return_flow_table!L$4:L$25)</f>
        <v>20</v>
      </c>
      <c r="BK476" s="2">
        <f ca="1">_xlfn.XLOOKUP($X476,Return_flow_table!$A$4:$A$25,Return_flow_table!M$4:M$25)</f>
        <v>0</v>
      </c>
    </row>
    <row r="477" spans="1:63" x14ac:dyDescent="0.3">
      <c r="A477" t="s">
        <v>694</v>
      </c>
      <c r="B477" t="s">
        <v>181</v>
      </c>
      <c r="C477" t="s">
        <v>99</v>
      </c>
      <c r="D477">
        <v>25</v>
      </c>
      <c r="E477" t="s">
        <v>100</v>
      </c>
      <c r="F477" t="s">
        <v>100</v>
      </c>
      <c r="G477" t="s">
        <v>454</v>
      </c>
      <c r="H477" s="41" t="s">
        <v>102</v>
      </c>
      <c r="I477">
        <f>_xlfn.XLOOKUP(B477,Use_Code_Ranking!$A$4:$A$23,Use_Code_Ranking!$B$4:$B$23,9999)</f>
        <v>9</v>
      </c>
      <c r="J477">
        <f t="shared" ca="1" si="126"/>
        <v>1</v>
      </c>
      <c r="K477">
        <f t="shared" ca="1" si="127"/>
        <v>1</v>
      </c>
      <c r="L477">
        <f t="shared" ca="1" si="128"/>
        <v>0</v>
      </c>
      <c r="M477">
        <f t="shared" ca="1" si="129"/>
        <v>0</v>
      </c>
      <c r="N477" t="str">
        <f t="shared" ca="1" si="136"/>
        <v/>
      </c>
      <c r="O477" t="str">
        <f t="shared" ca="1" si="137"/>
        <v/>
      </c>
      <c r="P477" t="str">
        <f t="shared" si="130"/>
        <v/>
      </c>
      <c r="Q477" t="str">
        <f t="shared" si="131"/>
        <v/>
      </c>
      <c r="R477" t="str">
        <f t="shared" si="132"/>
        <v/>
      </c>
      <c r="S477" t="str">
        <f t="shared" si="133"/>
        <v/>
      </c>
      <c r="U477" s="2" t="str">
        <f ca="1">IF(ISBLANK($T477),IF(S477="Irrigation","Irrigation",IF(R477="Irrigation","Irrigation",IF(Q477="Domestic","Domestic",IF(P477="Stockwatering","Stockwatering",IF(N477="IRRIGATION_AND_MUNICIPAL","Irrigation and Municipal",IF(O477="IRRIGATION_AND_DOMESTIC","Irrigation and Domestic Municipality",_xlfn.XLOOKUP(J477,Use_Code_Ranking!$B$4:$B$23,Use_Code_Ranking!$A$4:$A$23))))))),$T477)</f>
        <v>Irrigation</v>
      </c>
      <c r="W477" s="23" t="str">
        <f ca="1"/>
        <v>A022667</v>
      </c>
      <c r="X477" s="4" t="str">
        <f t="shared" ca="1" si="138"/>
        <v>Irrigation</v>
      </c>
      <c r="Y477" t="str">
        <f t="shared" ca="1" si="134"/>
        <v>N</v>
      </c>
      <c r="Z477" s="2" t="str">
        <f t="shared" ca="1" si="135"/>
        <v>N</v>
      </c>
      <c r="AA477">
        <f t="shared" ca="1" si="139"/>
        <v>0</v>
      </c>
      <c r="AB477">
        <f t="shared" ca="1" si="139"/>
        <v>0</v>
      </c>
      <c r="AC477">
        <f t="shared" ca="1" si="139"/>
        <v>20</v>
      </c>
      <c r="AD477">
        <f t="shared" ca="1" si="139"/>
        <v>20</v>
      </c>
      <c r="AE477">
        <f t="shared" ca="1" si="140"/>
        <v>10</v>
      </c>
      <c r="AF477">
        <f t="shared" ca="1" si="140"/>
        <v>10</v>
      </c>
      <c r="AG477">
        <f t="shared" ca="1" si="144"/>
        <v>0</v>
      </c>
      <c r="AH477">
        <f t="shared" ca="1" si="143"/>
        <v>0</v>
      </c>
      <c r="AI477">
        <f t="shared" ca="1" si="142"/>
        <v>0</v>
      </c>
      <c r="AJ477">
        <f t="shared" ca="1" si="142"/>
        <v>20</v>
      </c>
      <c r="AK477">
        <f t="shared" ca="1" si="141"/>
        <v>20</v>
      </c>
      <c r="AL477">
        <f t="shared" ca="1" si="141"/>
        <v>0</v>
      </c>
      <c r="AM477" s="4" t="s">
        <v>103</v>
      </c>
      <c r="AZ477">
        <f ca="1">_xlfn.XLOOKUP($X477,Return_flow_table!$A$4:$A$25,Return_flow_table!B$4:B$25)</f>
        <v>0</v>
      </c>
      <c r="BA477">
        <f ca="1">_xlfn.XLOOKUP($X477,Return_flow_table!$A$4:$A$25,Return_flow_table!C$4:C$25)</f>
        <v>0</v>
      </c>
      <c r="BB477">
        <f ca="1">_xlfn.XLOOKUP($X477,Return_flow_table!$A$4:$A$25,Return_flow_table!D$4:D$25)</f>
        <v>20</v>
      </c>
      <c r="BC477">
        <f ca="1">_xlfn.XLOOKUP($X477,Return_flow_table!$A$4:$A$25,Return_flow_table!E$4:E$25)</f>
        <v>20</v>
      </c>
      <c r="BD477">
        <f ca="1">_xlfn.XLOOKUP($X477,Return_flow_table!$A$4:$A$25,Return_flow_table!F$4:F$25)</f>
        <v>10</v>
      </c>
      <c r="BE477">
        <f ca="1">_xlfn.XLOOKUP($X477,Return_flow_table!$A$4:$A$25,Return_flow_table!G$4:G$25)</f>
        <v>10</v>
      </c>
      <c r="BF477">
        <f ca="1">_xlfn.XLOOKUP($X477,Return_flow_table!$A$4:$A$25,Return_flow_table!H$4:H$25)</f>
        <v>0</v>
      </c>
      <c r="BG477">
        <f ca="1">_xlfn.XLOOKUP($X477,Return_flow_table!$A$4:$A$25,Return_flow_table!I$4:I$25)</f>
        <v>0</v>
      </c>
      <c r="BH477">
        <f ca="1">_xlfn.XLOOKUP($X477,Return_flow_table!$A$4:$A$25,Return_flow_table!J$4:J$25)</f>
        <v>0</v>
      </c>
      <c r="BI477">
        <f ca="1">_xlfn.XLOOKUP($X477,Return_flow_table!$A$4:$A$25,Return_flow_table!K$4:K$25)</f>
        <v>20</v>
      </c>
      <c r="BJ477">
        <f ca="1">_xlfn.XLOOKUP($X477,Return_flow_table!$A$4:$A$25,Return_flow_table!L$4:L$25)</f>
        <v>20</v>
      </c>
      <c r="BK477" s="2">
        <f ca="1">_xlfn.XLOOKUP($X477,Return_flow_table!$A$4:$A$25,Return_flow_table!M$4:M$25)</f>
        <v>0</v>
      </c>
    </row>
    <row r="478" spans="1:63" x14ac:dyDescent="0.3">
      <c r="A478" t="s">
        <v>695</v>
      </c>
      <c r="B478" t="s">
        <v>98</v>
      </c>
      <c r="C478" t="s">
        <v>99</v>
      </c>
      <c r="D478">
        <v>45</v>
      </c>
      <c r="E478" t="s">
        <v>100</v>
      </c>
      <c r="F478" t="s">
        <v>100</v>
      </c>
      <c r="G478" t="s">
        <v>696</v>
      </c>
      <c r="H478" s="41" t="s">
        <v>102</v>
      </c>
      <c r="I478">
        <f>_xlfn.XLOOKUP(B478,Use_Code_Ranking!$A$4:$A$23,Use_Code_Ranking!$B$4:$B$23,9999)</f>
        <v>1</v>
      </c>
      <c r="J478">
        <f t="shared" ca="1" si="126"/>
        <v>1</v>
      </c>
      <c r="K478">
        <f t="shared" ca="1" si="127"/>
        <v>1</v>
      </c>
      <c r="L478">
        <f t="shared" ca="1" si="128"/>
        <v>0</v>
      </c>
      <c r="M478">
        <f t="shared" ca="1" si="129"/>
        <v>0</v>
      </c>
      <c r="N478" t="str">
        <f t="shared" ca="1" si="136"/>
        <v/>
      </c>
      <c r="O478" t="str">
        <f t="shared" ca="1" si="137"/>
        <v/>
      </c>
      <c r="P478" t="str">
        <f t="shared" si="130"/>
        <v/>
      </c>
      <c r="Q478" t="str">
        <f t="shared" si="131"/>
        <v/>
      </c>
      <c r="R478" t="str">
        <f t="shared" si="132"/>
        <v/>
      </c>
      <c r="S478" t="str">
        <f t="shared" si="133"/>
        <v/>
      </c>
      <c r="U478" s="2" t="str">
        <f ca="1">IF(ISBLANK($T478),IF(S478="Irrigation","Irrigation",IF(R478="Irrigation","Irrigation",IF(Q478="Domestic","Domestic",IF(P478="Stockwatering","Stockwatering",IF(N478="IRRIGATION_AND_MUNICIPAL","Irrigation and Municipal",IF(O478="IRRIGATION_AND_DOMESTIC","Irrigation and Domestic Municipality",_xlfn.XLOOKUP(J478,Use_Code_Ranking!$B$4:$B$23,Use_Code_Ranking!$A$4:$A$23))))))),$T478)</f>
        <v>Irrigation</v>
      </c>
      <c r="W478" s="23" t="str">
        <f ca="1"/>
        <v>A022692</v>
      </c>
      <c r="X478" s="4" t="str">
        <f t="shared" ca="1" si="138"/>
        <v>Irrigation</v>
      </c>
      <c r="Y478" t="str">
        <f t="shared" ca="1" si="134"/>
        <v>N</v>
      </c>
      <c r="Z478" s="2" t="str">
        <f t="shared" ca="1" si="135"/>
        <v>N</v>
      </c>
      <c r="AA478">
        <f t="shared" ca="1" si="139"/>
        <v>0</v>
      </c>
      <c r="AB478">
        <f t="shared" ca="1" si="139"/>
        <v>0</v>
      </c>
      <c r="AC478">
        <f t="shared" ca="1" si="139"/>
        <v>20</v>
      </c>
      <c r="AD478">
        <f t="shared" ca="1" si="139"/>
        <v>20</v>
      </c>
      <c r="AE478">
        <f t="shared" ca="1" si="140"/>
        <v>10</v>
      </c>
      <c r="AF478">
        <f t="shared" ca="1" si="140"/>
        <v>10</v>
      </c>
      <c r="AG478">
        <f t="shared" ca="1" si="144"/>
        <v>0</v>
      </c>
      <c r="AH478">
        <f t="shared" ca="1" si="143"/>
        <v>0</v>
      </c>
      <c r="AI478">
        <f t="shared" ca="1" si="142"/>
        <v>0</v>
      </c>
      <c r="AJ478">
        <f t="shared" ca="1" si="142"/>
        <v>20</v>
      </c>
      <c r="AK478">
        <f t="shared" ca="1" si="141"/>
        <v>20</v>
      </c>
      <c r="AL478">
        <f t="shared" ca="1" si="141"/>
        <v>0</v>
      </c>
      <c r="AM478" s="4" t="s">
        <v>103</v>
      </c>
      <c r="AZ478">
        <f ca="1">_xlfn.XLOOKUP($X478,Return_flow_table!$A$4:$A$25,Return_flow_table!B$4:B$25)</f>
        <v>0</v>
      </c>
      <c r="BA478">
        <f ca="1">_xlfn.XLOOKUP($X478,Return_flow_table!$A$4:$A$25,Return_flow_table!C$4:C$25)</f>
        <v>0</v>
      </c>
      <c r="BB478">
        <f ca="1">_xlfn.XLOOKUP($X478,Return_flow_table!$A$4:$A$25,Return_flow_table!D$4:D$25)</f>
        <v>20</v>
      </c>
      <c r="BC478">
        <f ca="1">_xlfn.XLOOKUP($X478,Return_flow_table!$A$4:$A$25,Return_flow_table!E$4:E$25)</f>
        <v>20</v>
      </c>
      <c r="BD478">
        <f ca="1">_xlfn.XLOOKUP($X478,Return_flow_table!$A$4:$A$25,Return_flow_table!F$4:F$25)</f>
        <v>10</v>
      </c>
      <c r="BE478">
        <f ca="1">_xlfn.XLOOKUP($X478,Return_flow_table!$A$4:$A$25,Return_flow_table!G$4:G$25)</f>
        <v>10</v>
      </c>
      <c r="BF478">
        <f ca="1">_xlfn.XLOOKUP($X478,Return_flow_table!$A$4:$A$25,Return_flow_table!H$4:H$25)</f>
        <v>0</v>
      </c>
      <c r="BG478">
        <f ca="1">_xlfn.XLOOKUP($X478,Return_flow_table!$A$4:$A$25,Return_flow_table!I$4:I$25)</f>
        <v>0</v>
      </c>
      <c r="BH478">
        <f ca="1">_xlfn.XLOOKUP($X478,Return_flow_table!$A$4:$A$25,Return_flow_table!J$4:J$25)</f>
        <v>0</v>
      </c>
      <c r="BI478">
        <f ca="1">_xlfn.XLOOKUP($X478,Return_flow_table!$A$4:$A$25,Return_flow_table!K$4:K$25)</f>
        <v>20</v>
      </c>
      <c r="BJ478">
        <f ca="1">_xlfn.XLOOKUP($X478,Return_flow_table!$A$4:$A$25,Return_flow_table!L$4:L$25)</f>
        <v>20</v>
      </c>
      <c r="BK478" s="2">
        <f ca="1">_xlfn.XLOOKUP($X478,Return_flow_table!$A$4:$A$25,Return_flow_table!M$4:M$25)</f>
        <v>0</v>
      </c>
    </row>
    <row r="479" spans="1:63" x14ac:dyDescent="0.3">
      <c r="A479" t="s">
        <v>695</v>
      </c>
      <c r="B479" t="s">
        <v>154</v>
      </c>
      <c r="C479" t="s">
        <v>99</v>
      </c>
      <c r="D479">
        <v>45</v>
      </c>
      <c r="E479" t="s">
        <v>100</v>
      </c>
      <c r="F479" t="s">
        <v>100</v>
      </c>
      <c r="G479" t="s">
        <v>696</v>
      </c>
      <c r="H479" s="41" t="s">
        <v>102</v>
      </c>
      <c r="I479">
        <f>_xlfn.XLOOKUP(B479,Use_Code_Ranking!$A$4:$A$23,Use_Code_Ranking!$B$4:$B$23,9999)</f>
        <v>5</v>
      </c>
      <c r="J479">
        <f t="shared" ca="1" si="126"/>
        <v>1</v>
      </c>
      <c r="K479">
        <f t="shared" ca="1" si="127"/>
        <v>1</v>
      </c>
      <c r="L479">
        <f t="shared" ca="1" si="128"/>
        <v>0</v>
      </c>
      <c r="M479">
        <f t="shared" ca="1" si="129"/>
        <v>0</v>
      </c>
      <c r="N479" t="str">
        <f t="shared" ca="1" si="136"/>
        <v/>
      </c>
      <c r="O479" t="str">
        <f t="shared" ca="1" si="137"/>
        <v/>
      </c>
      <c r="P479" t="str">
        <f t="shared" si="130"/>
        <v/>
      </c>
      <c r="Q479" t="str">
        <f t="shared" si="131"/>
        <v/>
      </c>
      <c r="R479" t="str">
        <f t="shared" si="132"/>
        <v/>
      </c>
      <c r="S479" t="str">
        <f t="shared" si="133"/>
        <v/>
      </c>
      <c r="U479" s="2" t="str">
        <f ca="1">IF(ISBLANK($T479),IF(S479="Irrigation","Irrigation",IF(R479="Irrigation","Irrigation",IF(Q479="Domestic","Domestic",IF(P479="Stockwatering","Stockwatering",IF(N479="IRRIGATION_AND_MUNICIPAL","Irrigation and Municipal",IF(O479="IRRIGATION_AND_DOMESTIC","Irrigation and Domestic Municipality",_xlfn.XLOOKUP(J479,Use_Code_Ranking!$B$4:$B$23,Use_Code_Ranking!$A$4:$A$23))))))),$T479)</f>
        <v>Irrigation</v>
      </c>
      <c r="W479" s="23" t="str">
        <f ca="1"/>
        <v>A022702</v>
      </c>
      <c r="X479" s="4" t="str">
        <f t="shared" ca="1" si="138"/>
        <v>Irrigation</v>
      </c>
      <c r="Y479" t="str">
        <f t="shared" ca="1" si="134"/>
        <v>N</v>
      </c>
      <c r="Z479" s="2" t="str">
        <f t="shared" ca="1" si="135"/>
        <v>N</v>
      </c>
      <c r="AA479">
        <f t="shared" ca="1" si="139"/>
        <v>0</v>
      </c>
      <c r="AB479">
        <f t="shared" ca="1" si="139"/>
        <v>0</v>
      </c>
      <c r="AC479">
        <f t="shared" ca="1" si="139"/>
        <v>20</v>
      </c>
      <c r="AD479">
        <f t="shared" ca="1" si="139"/>
        <v>20</v>
      </c>
      <c r="AE479">
        <f t="shared" ca="1" si="140"/>
        <v>10</v>
      </c>
      <c r="AF479">
        <f t="shared" ca="1" si="140"/>
        <v>10</v>
      </c>
      <c r="AG479">
        <f t="shared" ca="1" si="144"/>
        <v>0</v>
      </c>
      <c r="AH479">
        <f t="shared" ca="1" si="143"/>
        <v>0</v>
      </c>
      <c r="AI479">
        <f t="shared" ca="1" si="142"/>
        <v>0</v>
      </c>
      <c r="AJ479">
        <f t="shared" ca="1" si="142"/>
        <v>20</v>
      </c>
      <c r="AK479">
        <f t="shared" ca="1" si="141"/>
        <v>20</v>
      </c>
      <c r="AL479">
        <f t="shared" ca="1" si="141"/>
        <v>0</v>
      </c>
      <c r="AM479" s="4" t="s">
        <v>103</v>
      </c>
      <c r="AZ479">
        <f ca="1">_xlfn.XLOOKUP($X479,Return_flow_table!$A$4:$A$25,Return_flow_table!B$4:B$25)</f>
        <v>0</v>
      </c>
      <c r="BA479">
        <f ca="1">_xlfn.XLOOKUP($X479,Return_flow_table!$A$4:$A$25,Return_flow_table!C$4:C$25)</f>
        <v>0</v>
      </c>
      <c r="BB479">
        <f ca="1">_xlfn.XLOOKUP($X479,Return_flow_table!$A$4:$A$25,Return_flow_table!D$4:D$25)</f>
        <v>20</v>
      </c>
      <c r="BC479">
        <f ca="1">_xlfn.XLOOKUP($X479,Return_flow_table!$A$4:$A$25,Return_flow_table!E$4:E$25)</f>
        <v>20</v>
      </c>
      <c r="BD479">
        <f ca="1">_xlfn.XLOOKUP($X479,Return_flow_table!$A$4:$A$25,Return_flow_table!F$4:F$25)</f>
        <v>10</v>
      </c>
      <c r="BE479">
        <f ca="1">_xlfn.XLOOKUP($X479,Return_flow_table!$A$4:$A$25,Return_flow_table!G$4:G$25)</f>
        <v>10</v>
      </c>
      <c r="BF479">
        <f ca="1">_xlfn.XLOOKUP($X479,Return_flow_table!$A$4:$A$25,Return_flow_table!H$4:H$25)</f>
        <v>0</v>
      </c>
      <c r="BG479">
        <f ca="1">_xlfn.XLOOKUP($X479,Return_flow_table!$A$4:$A$25,Return_flow_table!I$4:I$25)</f>
        <v>0</v>
      </c>
      <c r="BH479">
        <f ca="1">_xlfn.XLOOKUP($X479,Return_flow_table!$A$4:$A$25,Return_flow_table!J$4:J$25)</f>
        <v>0</v>
      </c>
      <c r="BI479">
        <f ca="1">_xlfn.XLOOKUP($X479,Return_flow_table!$A$4:$A$25,Return_flow_table!K$4:K$25)</f>
        <v>20</v>
      </c>
      <c r="BJ479">
        <f ca="1">_xlfn.XLOOKUP($X479,Return_flow_table!$A$4:$A$25,Return_flow_table!L$4:L$25)</f>
        <v>20</v>
      </c>
      <c r="BK479" s="2">
        <f ca="1">_xlfn.XLOOKUP($X479,Return_flow_table!$A$4:$A$25,Return_flow_table!M$4:M$25)</f>
        <v>0</v>
      </c>
    </row>
    <row r="480" spans="1:63" x14ac:dyDescent="0.3">
      <c r="A480" t="s">
        <v>695</v>
      </c>
      <c r="B480" t="s">
        <v>181</v>
      </c>
      <c r="C480" t="s">
        <v>99</v>
      </c>
      <c r="D480">
        <v>45</v>
      </c>
      <c r="E480" t="s">
        <v>100</v>
      </c>
      <c r="F480" t="s">
        <v>100</v>
      </c>
      <c r="G480" t="s">
        <v>696</v>
      </c>
      <c r="H480" s="41" t="s">
        <v>102</v>
      </c>
      <c r="I480">
        <f>_xlfn.XLOOKUP(B480,Use_Code_Ranking!$A$4:$A$23,Use_Code_Ranking!$B$4:$B$23,9999)</f>
        <v>9</v>
      </c>
      <c r="J480">
        <f t="shared" ca="1" si="126"/>
        <v>1</v>
      </c>
      <c r="K480">
        <f t="shared" ca="1" si="127"/>
        <v>1</v>
      </c>
      <c r="L480">
        <f t="shared" ca="1" si="128"/>
        <v>0</v>
      </c>
      <c r="M480">
        <f t="shared" ca="1" si="129"/>
        <v>0</v>
      </c>
      <c r="N480" t="str">
        <f t="shared" ca="1" si="136"/>
        <v/>
      </c>
      <c r="O480" t="str">
        <f t="shared" ca="1" si="137"/>
        <v/>
      </c>
      <c r="P480" t="str">
        <f t="shared" si="130"/>
        <v/>
      </c>
      <c r="Q480" t="str">
        <f t="shared" si="131"/>
        <v/>
      </c>
      <c r="R480" t="str">
        <f t="shared" si="132"/>
        <v/>
      </c>
      <c r="S480" t="str">
        <f t="shared" si="133"/>
        <v/>
      </c>
      <c r="U480" s="2" t="str">
        <f ca="1">IF(ISBLANK($T480),IF(S480="Irrigation","Irrigation",IF(R480="Irrigation","Irrigation",IF(Q480="Domestic","Domestic",IF(P480="Stockwatering","Stockwatering",IF(N480="IRRIGATION_AND_MUNICIPAL","Irrigation and Municipal",IF(O480="IRRIGATION_AND_DOMESTIC","Irrigation and Domestic Municipality",_xlfn.XLOOKUP(J480,Use_Code_Ranking!$B$4:$B$23,Use_Code_Ranking!$A$4:$A$23))))))),$T480)</f>
        <v>Irrigation</v>
      </c>
      <c r="W480" s="23" t="str">
        <f ca="1"/>
        <v>A022745</v>
      </c>
      <c r="X480" s="4" t="str">
        <f t="shared" ca="1" si="138"/>
        <v>Stockwatering</v>
      </c>
      <c r="Y480" t="str">
        <f t="shared" ca="1" si="134"/>
        <v>N</v>
      </c>
      <c r="Z480" s="2" t="str">
        <f t="shared" ca="1" si="135"/>
        <v>N</v>
      </c>
      <c r="AA480">
        <f t="shared" ca="1" si="139"/>
        <v>0</v>
      </c>
      <c r="AB480">
        <f t="shared" ca="1" si="139"/>
        <v>0</v>
      </c>
      <c r="AC480">
        <f t="shared" ca="1" si="139"/>
        <v>0</v>
      </c>
      <c r="AD480">
        <f t="shared" ca="1" si="139"/>
        <v>0</v>
      </c>
      <c r="AE480">
        <f t="shared" ca="1" si="140"/>
        <v>0</v>
      </c>
      <c r="AF480">
        <f t="shared" ca="1" si="140"/>
        <v>0</v>
      </c>
      <c r="AG480">
        <f t="shared" ca="1" si="144"/>
        <v>0</v>
      </c>
      <c r="AH480">
        <f t="shared" ca="1" si="143"/>
        <v>0</v>
      </c>
      <c r="AI480">
        <f t="shared" ca="1" si="142"/>
        <v>0</v>
      </c>
      <c r="AJ480">
        <f t="shared" ca="1" si="142"/>
        <v>0</v>
      </c>
      <c r="AK480">
        <f t="shared" ca="1" si="141"/>
        <v>0</v>
      </c>
      <c r="AL480">
        <f t="shared" ca="1" si="141"/>
        <v>0</v>
      </c>
      <c r="AM480" s="4" t="s">
        <v>103</v>
      </c>
      <c r="AZ480">
        <f ca="1">_xlfn.XLOOKUP($X480,Return_flow_table!$A$4:$A$25,Return_flow_table!B$4:B$25)</f>
        <v>0</v>
      </c>
      <c r="BA480">
        <f ca="1">_xlfn.XLOOKUP($X480,Return_flow_table!$A$4:$A$25,Return_flow_table!C$4:C$25)</f>
        <v>0</v>
      </c>
      <c r="BB480">
        <f ca="1">_xlfn.XLOOKUP($X480,Return_flow_table!$A$4:$A$25,Return_flow_table!D$4:D$25)</f>
        <v>0</v>
      </c>
      <c r="BC480">
        <f ca="1">_xlfn.XLOOKUP($X480,Return_flow_table!$A$4:$A$25,Return_flow_table!E$4:E$25)</f>
        <v>0</v>
      </c>
      <c r="BD480">
        <f ca="1">_xlfn.XLOOKUP($X480,Return_flow_table!$A$4:$A$25,Return_flow_table!F$4:F$25)</f>
        <v>0</v>
      </c>
      <c r="BE480">
        <f ca="1">_xlfn.XLOOKUP($X480,Return_flow_table!$A$4:$A$25,Return_flow_table!G$4:G$25)</f>
        <v>0</v>
      </c>
      <c r="BF480">
        <f ca="1">_xlfn.XLOOKUP($X480,Return_flow_table!$A$4:$A$25,Return_flow_table!H$4:H$25)</f>
        <v>0</v>
      </c>
      <c r="BG480">
        <f ca="1">_xlfn.XLOOKUP($X480,Return_flow_table!$A$4:$A$25,Return_flow_table!I$4:I$25)</f>
        <v>0</v>
      </c>
      <c r="BH480">
        <f ca="1">_xlfn.XLOOKUP($X480,Return_flow_table!$A$4:$A$25,Return_flow_table!J$4:J$25)</f>
        <v>0</v>
      </c>
      <c r="BI480">
        <f ca="1">_xlfn.XLOOKUP($X480,Return_flow_table!$A$4:$A$25,Return_flow_table!K$4:K$25)</f>
        <v>0</v>
      </c>
      <c r="BJ480">
        <f ca="1">_xlfn.XLOOKUP($X480,Return_flow_table!$A$4:$A$25,Return_flow_table!L$4:L$25)</f>
        <v>0</v>
      </c>
      <c r="BK480" s="2">
        <f ca="1">_xlfn.XLOOKUP($X480,Return_flow_table!$A$4:$A$25,Return_flow_table!M$4:M$25)</f>
        <v>0</v>
      </c>
    </row>
    <row r="481" spans="1:63" x14ac:dyDescent="0.3">
      <c r="A481" t="s">
        <v>697</v>
      </c>
      <c r="B481" t="s">
        <v>98</v>
      </c>
      <c r="C481" t="s">
        <v>99</v>
      </c>
      <c r="D481">
        <v>57</v>
      </c>
      <c r="E481" t="s">
        <v>100</v>
      </c>
      <c r="F481" t="s">
        <v>100</v>
      </c>
      <c r="G481" t="s">
        <v>698</v>
      </c>
      <c r="H481" s="41" t="s">
        <v>102</v>
      </c>
      <c r="I481">
        <f>_xlfn.XLOOKUP(B481,Use_Code_Ranking!$A$4:$A$23,Use_Code_Ranking!$B$4:$B$23,9999)</f>
        <v>1</v>
      </c>
      <c r="J481">
        <f t="shared" ca="1" si="126"/>
        <v>1</v>
      </c>
      <c r="K481">
        <f t="shared" ca="1" si="127"/>
        <v>1</v>
      </c>
      <c r="L481">
        <f t="shared" ca="1" si="128"/>
        <v>0</v>
      </c>
      <c r="M481">
        <f t="shared" ca="1" si="129"/>
        <v>0</v>
      </c>
      <c r="N481" t="str">
        <f t="shared" ca="1" si="136"/>
        <v/>
      </c>
      <c r="O481" t="str">
        <f t="shared" ca="1" si="137"/>
        <v/>
      </c>
      <c r="P481" t="str">
        <f t="shared" si="130"/>
        <v/>
      </c>
      <c r="Q481" t="str">
        <f t="shared" si="131"/>
        <v/>
      </c>
      <c r="R481" t="str">
        <f t="shared" si="132"/>
        <v/>
      </c>
      <c r="S481" t="str">
        <f t="shared" si="133"/>
        <v/>
      </c>
      <c r="U481" s="2" t="str">
        <f ca="1">IF(ISBLANK($T481),IF(S481="Irrigation","Irrigation",IF(R481="Irrigation","Irrigation",IF(Q481="Domestic","Domestic",IF(P481="Stockwatering","Stockwatering",IF(N481="IRRIGATION_AND_MUNICIPAL","Irrigation and Municipal",IF(O481="IRRIGATION_AND_DOMESTIC","Irrigation and Domestic Municipality",_xlfn.XLOOKUP(J481,Use_Code_Ranking!$B$4:$B$23,Use_Code_Ranking!$A$4:$A$23))))))),$T481)</f>
        <v>Irrigation</v>
      </c>
      <c r="W481" s="23" t="str">
        <f ca="1"/>
        <v>A022767</v>
      </c>
      <c r="X481" s="4" t="str">
        <f t="shared" ca="1" si="138"/>
        <v>Irrigation</v>
      </c>
      <c r="Y481" t="str">
        <f t="shared" ca="1" si="134"/>
        <v>N</v>
      </c>
      <c r="Z481" s="2" t="str">
        <f t="shared" ca="1" si="135"/>
        <v>N</v>
      </c>
      <c r="AA481">
        <f t="shared" ca="1" si="139"/>
        <v>0</v>
      </c>
      <c r="AB481">
        <f t="shared" ca="1" si="139"/>
        <v>0</v>
      </c>
      <c r="AC481">
        <f t="shared" ca="1" si="139"/>
        <v>20</v>
      </c>
      <c r="AD481">
        <f t="shared" ca="1" si="139"/>
        <v>20</v>
      </c>
      <c r="AE481">
        <f t="shared" ca="1" si="140"/>
        <v>10</v>
      </c>
      <c r="AF481">
        <f t="shared" ca="1" si="140"/>
        <v>10</v>
      </c>
      <c r="AG481">
        <f t="shared" ca="1" si="144"/>
        <v>0</v>
      </c>
      <c r="AH481">
        <f t="shared" ca="1" si="143"/>
        <v>0</v>
      </c>
      <c r="AI481">
        <f t="shared" ca="1" si="142"/>
        <v>0</v>
      </c>
      <c r="AJ481">
        <f t="shared" ca="1" si="142"/>
        <v>20</v>
      </c>
      <c r="AK481">
        <f t="shared" ca="1" si="141"/>
        <v>20</v>
      </c>
      <c r="AL481">
        <f t="shared" ca="1" si="141"/>
        <v>0</v>
      </c>
      <c r="AM481" s="4" t="s">
        <v>103</v>
      </c>
      <c r="AZ481">
        <f ca="1">_xlfn.XLOOKUP($X481,Return_flow_table!$A$4:$A$25,Return_flow_table!B$4:B$25)</f>
        <v>0</v>
      </c>
      <c r="BA481">
        <f ca="1">_xlfn.XLOOKUP($X481,Return_flow_table!$A$4:$A$25,Return_flow_table!C$4:C$25)</f>
        <v>0</v>
      </c>
      <c r="BB481">
        <f ca="1">_xlfn.XLOOKUP($X481,Return_flow_table!$A$4:$A$25,Return_flow_table!D$4:D$25)</f>
        <v>20</v>
      </c>
      <c r="BC481">
        <f ca="1">_xlfn.XLOOKUP($X481,Return_flow_table!$A$4:$A$25,Return_flow_table!E$4:E$25)</f>
        <v>20</v>
      </c>
      <c r="BD481">
        <f ca="1">_xlfn.XLOOKUP($X481,Return_flow_table!$A$4:$A$25,Return_flow_table!F$4:F$25)</f>
        <v>10</v>
      </c>
      <c r="BE481">
        <f ca="1">_xlfn.XLOOKUP($X481,Return_flow_table!$A$4:$A$25,Return_flow_table!G$4:G$25)</f>
        <v>10</v>
      </c>
      <c r="BF481">
        <f ca="1">_xlfn.XLOOKUP($X481,Return_flow_table!$A$4:$A$25,Return_flow_table!H$4:H$25)</f>
        <v>0</v>
      </c>
      <c r="BG481">
        <f ca="1">_xlfn.XLOOKUP($X481,Return_flow_table!$A$4:$A$25,Return_flow_table!I$4:I$25)</f>
        <v>0</v>
      </c>
      <c r="BH481">
        <f ca="1">_xlfn.XLOOKUP($X481,Return_flow_table!$A$4:$A$25,Return_flow_table!J$4:J$25)</f>
        <v>0</v>
      </c>
      <c r="BI481">
        <f ca="1">_xlfn.XLOOKUP($X481,Return_flow_table!$A$4:$A$25,Return_flow_table!K$4:K$25)</f>
        <v>20</v>
      </c>
      <c r="BJ481">
        <f ca="1">_xlfn.XLOOKUP($X481,Return_flow_table!$A$4:$A$25,Return_flow_table!L$4:L$25)</f>
        <v>20</v>
      </c>
      <c r="BK481" s="2">
        <f ca="1">_xlfn.XLOOKUP($X481,Return_flow_table!$A$4:$A$25,Return_flow_table!M$4:M$25)</f>
        <v>0</v>
      </c>
    </row>
    <row r="482" spans="1:63" x14ac:dyDescent="0.3">
      <c r="A482" t="s">
        <v>699</v>
      </c>
      <c r="B482" t="s">
        <v>301</v>
      </c>
      <c r="C482" t="s">
        <v>99</v>
      </c>
      <c r="D482">
        <v>90</v>
      </c>
      <c r="E482" t="s">
        <v>100</v>
      </c>
      <c r="F482" t="s">
        <v>100</v>
      </c>
      <c r="G482" t="s">
        <v>190</v>
      </c>
      <c r="H482" s="41" t="s">
        <v>178</v>
      </c>
      <c r="I482">
        <f>_xlfn.XLOOKUP(B482,Use_Code_Ranking!$A$4:$A$23,Use_Code_Ranking!$B$4:$B$23,9999)</f>
        <v>13</v>
      </c>
      <c r="J482">
        <f t="shared" ca="1" si="126"/>
        <v>1</v>
      </c>
      <c r="K482">
        <f t="shared" ca="1" si="127"/>
        <v>1</v>
      </c>
      <c r="L482">
        <f t="shared" ca="1" si="128"/>
        <v>0</v>
      </c>
      <c r="M482">
        <f t="shared" ca="1" si="129"/>
        <v>1</v>
      </c>
      <c r="N482" t="str">
        <f t="shared" ca="1" si="136"/>
        <v/>
      </c>
      <c r="O482" t="str">
        <f t="shared" ca="1" si="137"/>
        <v>IRRIGATION_AND_DOMESTIC</v>
      </c>
      <c r="P482" t="str">
        <f t="shared" si="130"/>
        <v/>
      </c>
      <c r="Q482" t="str">
        <f t="shared" si="131"/>
        <v/>
      </c>
      <c r="R482" t="str">
        <f t="shared" si="132"/>
        <v/>
      </c>
      <c r="S482" t="str">
        <f t="shared" si="133"/>
        <v/>
      </c>
      <c r="U482" s="2" t="str">
        <f ca="1">IF(ISBLANK($T482),IF(S482="Irrigation","Irrigation",IF(R482="Irrigation","Irrigation",IF(Q482="Domestic","Domestic",IF(P482="Stockwatering","Stockwatering",IF(N482="IRRIGATION_AND_MUNICIPAL","Irrigation and Municipal",IF(O482="IRRIGATION_AND_DOMESTIC","Irrigation and Domestic Municipality",_xlfn.XLOOKUP(J482,Use_Code_Ranking!$B$4:$B$23,Use_Code_Ranking!$A$4:$A$23))))))),$T482)</f>
        <v>Irrigation and Domestic Municipality</v>
      </c>
      <c r="W482" s="23" t="str">
        <f ca="1"/>
        <v>A022802</v>
      </c>
      <c r="X482" s="4" t="str">
        <f t="shared" ca="1" si="138"/>
        <v>Irrigation</v>
      </c>
      <c r="Y482" t="str">
        <f t="shared" ca="1" si="134"/>
        <v>N</v>
      </c>
      <c r="Z482" s="2" t="str">
        <f t="shared" ca="1" si="135"/>
        <v>N</v>
      </c>
      <c r="AA482">
        <f t="shared" ca="1" si="139"/>
        <v>0</v>
      </c>
      <c r="AB482">
        <f t="shared" ca="1" si="139"/>
        <v>0</v>
      </c>
      <c r="AC482">
        <f t="shared" ca="1" si="139"/>
        <v>20</v>
      </c>
      <c r="AD482">
        <f t="shared" ca="1" si="139"/>
        <v>20</v>
      </c>
      <c r="AE482">
        <f t="shared" ca="1" si="140"/>
        <v>10</v>
      </c>
      <c r="AF482">
        <f t="shared" ca="1" si="140"/>
        <v>10</v>
      </c>
      <c r="AG482">
        <f t="shared" ca="1" si="144"/>
        <v>0</v>
      </c>
      <c r="AH482">
        <f t="shared" ca="1" si="143"/>
        <v>0</v>
      </c>
      <c r="AI482">
        <f t="shared" ca="1" si="142"/>
        <v>0</v>
      </c>
      <c r="AJ482">
        <f t="shared" ca="1" si="142"/>
        <v>20</v>
      </c>
      <c r="AK482">
        <f t="shared" ca="1" si="141"/>
        <v>20</v>
      </c>
      <c r="AL482">
        <f t="shared" ca="1" si="141"/>
        <v>0</v>
      </c>
      <c r="AM482" s="4" t="s">
        <v>103</v>
      </c>
      <c r="AZ482">
        <f ca="1">_xlfn.XLOOKUP($X482,Return_flow_table!$A$4:$A$25,Return_flow_table!B$4:B$25)</f>
        <v>0</v>
      </c>
      <c r="BA482">
        <f ca="1">_xlfn.XLOOKUP($X482,Return_flow_table!$A$4:$A$25,Return_flow_table!C$4:C$25)</f>
        <v>0</v>
      </c>
      <c r="BB482">
        <f ca="1">_xlfn.XLOOKUP($X482,Return_flow_table!$A$4:$A$25,Return_flow_table!D$4:D$25)</f>
        <v>20</v>
      </c>
      <c r="BC482">
        <f ca="1">_xlfn.XLOOKUP($X482,Return_flow_table!$A$4:$A$25,Return_flow_table!E$4:E$25)</f>
        <v>20</v>
      </c>
      <c r="BD482">
        <f ca="1">_xlfn.XLOOKUP($X482,Return_flow_table!$A$4:$A$25,Return_flow_table!F$4:F$25)</f>
        <v>10</v>
      </c>
      <c r="BE482">
        <f ca="1">_xlfn.XLOOKUP($X482,Return_flow_table!$A$4:$A$25,Return_flow_table!G$4:G$25)</f>
        <v>10</v>
      </c>
      <c r="BF482">
        <f ca="1">_xlfn.XLOOKUP($X482,Return_flow_table!$A$4:$A$25,Return_flow_table!H$4:H$25)</f>
        <v>0</v>
      </c>
      <c r="BG482">
        <f ca="1">_xlfn.XLOOKUP($X482,Return_flow_table!$A$4:$A$25,Return_flow_table!I$4:I$25)</f>
        <v>0</v>
      </c>
      <c r="BH482">
        <f ca="1">_xlfn.XLOOKUP($X482,Return_flow_table!$A$4:$A$25,Return_flow_table!J$4:J$25)</f>
        <v>0</v>
      </c>
      <c r="BI482">
        <f ca="1">_xlfn.XLOOKUP($X482,Return_flow_table!$A$4:$A$25,Return_flow_table!K$4:K$25)</f>
        <v>20</v>
      </c>
      <c r="BJ482">
        <f ca="1">_xlfn.XLOOKUP($X482,Return_flow_table!$A$4:$A$25,Return_flow_table!L$4:L$25)</f>
        <v>20</v>
      </c>
      <c r="BK482" s="2">
        <f ca="1">_xlfn.XLOOKUP($X482,Return_flow_table!$A$4:$A$25,Return_flow_table!M$4:M$25)</f>
        <v>0</v>
      </c>
    </row>
    <row r="483" spans="1:63" x14ac:dyDescent="0.3">
      <c r="A483" t="s">
        <v>699</v>
      </c>
      <c r="B483" t="s">
        <v>98</v>
      </c>
      <c r="C483" t="s">
        <v>99</v>
      </c>
      <c r="D483">
        <v>90</v>
      </c>
      <c r="E483" t="s">
        <v>100</v>
      </c>
      <c r="F483" t="s">
        <v>100</v>
      </c>
      <c r="G483" t="s">
        <v>190</v>
      </c>
      <c r="H483" s="41" t="s">
        <v>178</v>
      </c>
      <c r="I483">
        <f>_xlfn.XLOOKUP(B483,Use_Code_Ranking!$A$4:$A$23,Use_Code_Ranking!$B$4:$B$23,9999)</f>
        <v>1</v>
      </c>
      <c r="J483">
        <f t="shared" ca="1" si="126"/>
        <v>1</v>
      </c>
      <c r="K483">
        <f t="shared" ca="1" si="127"/>
        <v>1</v>
      </c>
      <c r="L483">
        <f t="shared" ca="1" si="128"/>
        <v>0</v>
      </c>
      <c r="M483">
        <f t="shared" ca="1" si="129"/>
        <v>1</v>
      </c>
      <c r="N483" t="str">
        <f t="shared" ca="1" si="136"/>
        <v/>
      </c>
      <c r="O483" t="str">
        <f t="shared" ca="1" si="137"/>
        <v>IRRIGATION_AND_DOMESTIC</v>
      </c>
      <c r="P483" t="str">
        <f t="shared" si="130"/>
        <v/>
      </c>
      <c r="Q483" t="str">
        <f t="shared" si="131"/>
        <v/>
      </c>
      <c r="R483" t="str">
        <f t="shared" si="132"/>
        <v/>
      </c>
      <c r="S483" t="str">
        <f t="shared" si="133"/>
        <v/>
      </c>
      <c r="U483" s="2" t="str">
        <f ca="1">IF(ISBLANK($T483),IF(S483="Irrigation","Irrigation",IF(R483="Irrigation","Irrigation",IF(Q483="Domestic","Domestic",IF(P483="Stockwatering","Stockwatering",IF(N483="IRRIGATION_AND_MUNICIPAL","Irrigation and Municipal",IF(O483="IRRIGATION_AND_DOMESTIC","Irrigation and Domestic Municipality",_xlfn.XLOOKUP(J483,Use_Code_Ranking!$B$4:$B$23,Use_Code_Ranking!$A$4:$A$23))))))),$T483)</f>
        <v>Irrigation and Domestic Municipality</v>
      </c>
      <c r="W483" s="23" t="str">
        <f ca="1"/>
        <v>A022807</v>
      </c>
      <c r="X483" s="4" t="str">
        <f t="shared" ca="1" si="138"/>
        <v>Irrigation</v>
      </c>
      <c r="Y483" t="str">
        <f t="shared" ca="1" si="134"/>
        <v>N</v>
      </c>
      <c r="Z483" s="2" t="str">
        <f t="shared" ca="1" si="135"/>
        <v>N</v>
      </c>
      <c r="AA483">
        <f t="shared" ca="1" si="139"/>
        <v>0</v>
      </c>
      <c r="AB483">
        <f t="shared" ca="1" si="139"/>
        <v>0</v>
      </c>
      <c r="AC483">
        <f t="shared" ca="1" si="139"/>
        <v>20</v>
      </c>
      <c r="AD483">
        <f t="shared" ca="1" si="139"/>
        <v>20</v>
      </c>
      <c r="AE483">
        <f t="shared" ca="1" si="140"/>
        <v>10</v>
      </c>
      <c r="AF483">
        <f t="shared" ca="1" si="140"/>
        <v>10</v>
      </c>
      <c r="AG483">
        <f t="shared" ca="1" si="144"/>
        <v>0</v>
      </c>
      <c r="AH483">
        <f t="shared" ca="1" si="143"/>
        <v>0</v>
      </c>
      <c r="AI483">
        <f t="shared" ca="1" si="142"/>
        <v>0</v>
      </c>
      <c r="AJ483">
        <f t="shared" ca="1" si="142"/>
        <v>20</v>
      </c>
      <c r="AK483">
        <f t="shared" ca="1" si="141"/>
        <v>20</v>
      </c>
      <c r="AL483">
        <f t="shared" ca="1" si="141"/>
        <v>0</v>
      </c>
      <c r="AM483" s="4" t="s">
        <v>103</v>
      </c>
      <c r="AZ483">
        <f ca="1">_xlfn.XLOOKUP($X483,Return_flow_table!$A$4:$A$25,Return_flow_table!B$4:B$25)</f>
        <v>0</v>
      </c>
      <c r="BA483">
        <f ca="1">_xlfn.XLOOKUP($X483,Return_flow_table!$A$4:$A$25,Return_flow_table!C$4:C$25)</f>
        <v>0</v>
      </c>
      <c r="BB483">
        <f ca="1">_xlfn.XLOOKUP($X483,Return_flow_table!$A$4:$A$25,Return_flow_table!D$4:D$25)</f>
        <v>20</v>
      </c>
      <c r="BC483">
        <f ca="1">_xlfn.XLOOKUP($X483,Return_flow_table!$A$4:$A$25,Return_flow_table!E$4:E$25)</f>
        <v>20</v>
      </c>
      <c r="BD483">
        <f ca="1">_xlfn.XLOOKUP($X483,Return_flow_table!$A$4:$A$25,Return_flow_table!F$4:F$25)</f>
        <v>10</v>
      </c>
      <c r="BE483">
        <f ca="1">_xlfn.XLOOKUP($X483,Return_flow_table!$A$4:$A$25,Return_flow_table!G$4:G$25)</f>
        <v>10</v>
      </c>
      <c r="BF483">
        <f ca="1">_xlfn.XLOOKUP($X483,Return_flow_table!$A$4:$A$25,Return_flow_table!H$4:H$25)</f>
        <v>0</v>
      </c>
      <c r="BG483">
        <f ca="1">_xlfn.XLOOKUP($X483,Return_flow_table!$A$4:$A$25,Return_flow_table!I$4:I$25)</f>
        <v>0</v>
      </c>
      <c r="BH483">
        <f ca="1">_xlfn.XLOOKUP($X483,Return_flow_table!$A$4:$A$25,Return_flow_table!J$4:J$25)</f>
        <v>0</v>
      </c>
      <c r="BI483">
        <f ca="1">_xlfn.XLOOKUP($X483,Return_flow_table!$A$4:$A$25,Return_flow_table!K$4:K$25)</f>
        <v>20</v>
      </c>
      <c r="BJ483">
        <f ca="1">_xlfn.XLOOKUP($X483,Return_flow_table!$A$4:$A$25,Return_flow_table!L$4:L$25)</f>
        <v>20</v>
      </c>
      <c r="BK483" s="2">
        <f ca="1">_xlfn.XLOOKUP($X483,Return_flow_table!$A$4:$A$25,Return_flow_table!M$4:M$25)</f>
        <v>0</v>
      </c>
    </row>
    <row r="484" spans="1:63" x14ac:dyDescent="0.3">
      <c r="A484" t="s">
        <v>699</v>
      </c>
      <c r="B484" t="s">
        <v>154</v>
      </c>
      <c r="C484" t="s">
        <v>99</v>
      </c>
      <c r="D484">
        <v>90</v>
      </c>
      <c r="E484" t="s">
        <v>100</v>
      </c>
      <c r="F484" t="s">
        <v>100</v>
      </c>
      <c r="G484" t="s">
        <v>190</v>
      </c>
      <c r="H484" s="41" t="s">
        <v>178</v>
      </c>
      <c r="I484">
        <f>_xlfn.XLOOKUP(B484,Use_Code_Ranking!$A$4:$A$23,Use_Code_Ranking!$B$4:$B$23,9999)</f>
        <v>5</v>
      </c>
      <c r="J484">
        <f t="shared" ca="1" si="126"/>
        <v>1</v>
      </c>
      <c r="K484">
        <f t="shared" ca="1" si="127"/>
        <v>1</v>
      </c>
      <c r="L484">
        <f t="shared" ca="1" si="128"/>
        <v>0</v>
      </c>
      <c r="M484">
        <f t="shared" ca="1" si="129"/>
        <v>1</v>
      </c>
      <c r="N484" t="str">
        <f t="shared" ca="1" si="136"/>
        <v/>
      </c>
      <c r="O484" t="str">
        <f t="shared" ca="1" si="137"/>
        <v>IRRIGATION_AND_DOMESTIC</v>
      </c>
      <c r="P484" t="str">
        <f t="shared" si="130"/>
        <v/>
      </c>
      <c r="Q484" t="str">
        <f t="shared" si="131"/>
        <v/>
      </c>
      <c r="R484" t="str">
        <f t="shared" si="132"/>
        <v/>
      </c>
      <c r="S484" t="str">
        <f t="shared" si="133"/>
        <v/>
      </c>
      <c r="U484" s="2" t="str">
        <f ca="1">IF(ISBLANK($T484),IF(S484="Irrigation","Irrigation",IF(R484="Irrigation","Irrigation",IF(Q484="Domestic","Domestic",IF(P484="Stockwatering","Stockwatering",IF(N484="IRRIGATION_AND_MUNICIPAL","Irrigation and Municipal",IF(O484="IRRIGATION_AND_DOMESTIC","Irrigation and Domestic Municipality",_xlfn.XLOOKUP(J484,Use_Code_Ranking!$B$4:$B$23,Use_Code_Ranking!$A$4:$A$23))))))),$T484)</f>
        <v>Irrigation and Domestic Municipality</v>
      </c>
      <c r="W484" s="23" t="str">
        <f ca="1"/>
        <v>A022815</v>
      </c>
      <c r="X484" s="4" t="str">
        <f t="shared" ca="1" si="138"/>
        <v>Irrigation</v>
      </c>
      <c r="Y484" t="str">
        <f t="shared" ca="1" si="134"/>
        <v>N</v>
      </c>
      <c r="Z484" s="2" t="str">
        <f t="shared" ca="1" si="135"/>
        <v>N</v>
      </c>
      <c r="AA484">
        <f t="shared" ca="1" si="139"/>
        <v>0</v>
      </c>
      <c r="AB484">
        <f t="shared" ca="1" si="139"/>
        <v>0</v>
      </c>
      <c r="AC484">
        <f t="shared" ca="1" si="139"/>
        <v>20</v>
      </c>
      <c r="AD484">
        <f t="shared" ca="1" si="139"/>
        <v>20</v>
      </c>
      <c r="AE484">
        <f t="shared" ca="1" si="140"/>
        <v>10</v>
      </c>
      <c r="AF484">
        <f t="shared" ca="1" si="140"/>
        <v>10</v>
      </c>
      <c r="AG484">
        <f t="shared" ca="1" si="144"/>
        <v>0</v>
      </c>
      <c r="AH484">
        <f t="shared" ca="1" si="143"/>
        <v>0</v>
      </c>
      <c r="AI484">
        <f t="shared" ca="1" si="142"/>
        <v>0</v>
      </c>
      <c r="AJ484">
        <f t="shared" ca="1" si="142"/>
        <v>20</v>
      </c>
      <c r="AK484">
        <f t="shared" ca="1" si="141"/>
        <v>20</v>
      </c>
      <c r="AL484">
        <f t="shared" ca="1" si="141"/>
        <v>0</v>
      </c>
      <c r="AM484" s="4" t="s">
        <v>103</v>
      </c>
      <c r="AZ484">
        <f ca="1">_xlfn.XLOOKUP($X484,Return_flow_table!$A$4:$A$25,Return_flow_table!B$4:B$25)</f>
        <v>0</v>
      </c>
      <c r="BA484">
        <f ca="1">_xlfn.XLOOKUP($X484,Return_flow_table!$A$4:$A$25,Return_flow_table!C$4:C$25)</f>
        <v>0</v>
      </c>
      <c r="BB484">
        <f ca="1">_xlfn.XLOOKUP($X484,Return_flow_table!$A$4:$A$25,Return_flow_table!D$4:D$25)</f>
        <v>20</v>
      </c>
      <c r="BC484">
        <f ca="1">_xlfn.XLOOKUP($X484,Return_flow_table!$A$4:$A$25,Return_flow_table!E$4:E$25)</f>
        <v>20</v>
      </c>
      <c r="BD484">
        <f ca="1">_xlfn.XLOOKUP($X484,Return_flow_table!$A$4:$A$25,Return_flow_table!F$4:F$25)</f>
        <v>10</v>
      </c>
      <c r="BE484">
        <f ca="1">_xlfn.XLOOKUP($X484,Return_flow_table!$A$4:$A$25,Return_flow_table!G$4:G$25)</f>
        <v>10</v>
      </c>
      <c r="BF484">
        <f ca="1">_xlfn.XLOOKUP($X484,Return_flow_table!$A$4:$A$25,Return_flow_table!H$4:H$25)</f>
        <v>0</v>
      </c>
      <c r="BG484">
        <f ca="1">_xlfn.XLOOKUP($X484,Return_flow_table!$A$4:$A$25,Return_flow_table!I$4:I$25)</f>
        <v>0</v>
      </c>
      <c r="BH484">
        <f ca="1">_xlfn.XLOOKUP($X484,Return_flow_table!$A$4:$A$25,Return_flow_table!J$4:J$25)</f>
        <v>0</v>
      </c>
      <c r="BI484">
        <f ca="1">_xlfn.XLOOKUP($X484,Return_flow_table!$A$4:$A$25,Return_flow_table!K$4:K$25)</f>
        <v>20</v>
      </c>
      <c r="BJ484">
        <f ca="1">_xlfn.XLOOKUP($X484,Return_flow_table!$A$4:$A$25,Return_flow_table!L$4:L$25)</f>
        <v>20</v>
      </c>
      <c r="BK484" s="2">
        <f ca="1">_xlfn.XLOOKUP($X484,Return_flow_table!$A$4:$A$25,Return_flow_table!M$4:M$25)</f>
        <v>0</v>
      </c>
    </row>
    <row r="485" spans="1:63" x14ac:dyDescent="0.3">
      <c r="A485" t="s">
        <v>699</v>
      </c>
      <c r="B485" t="s">
        <v>110</v>
      </c>
      <c r="C485" t="s">
        <v>99</v>
      </c>
      <c r="D485">
        <v>90</v>
      </c>
      <c r="E485" t="s">
        <v>100</v>
      </c>
      <c r="F485" t="s">
        <v>100</v>
      </c>
      <c r="G485" t="s">
        <v>190</v>
      </c>
      <c r="H485" s="41" t="s">
        <v>178</v>
      </c>
      <c r="I485">
        <f>_xlfn.XLOOKUP(B485,Use_Code_Ranking!$A$4:$A$23,Use_Code_Ranking!$B$4:$B$23,9999)</f>
        <v>3</v>
      </c>
      <c r="J485">
        <f t="shared" ca="1" si="126"/>
        <v>1</v>
      </c>
      <c r="K485">
        <f t="shared" ca="1" si="127"/>
        <v>1</v>
      </c>
      <c r="L485">
        <f t="shared" ca="1" si="128"/>
        <v>0</v>
      </c>
      <c r="M485">
        <f t="shared" ca="1" si="129"/>
        <v>1</v>
      </c>
      <c r="N485" t="str">
        <f t="shared" ca="1" si="136"/>
        <v/>
      </c>
      <c r="O485" t="str">
        <f t="shared" ca="1" si="137"/>
        <v>IRRIGATION_AND_DOMESTIC</v>
      </c>
      <c r="P485" t="str">
        <f t="shared" si="130"/>
        <v/>
      </c>
      <c r="Q485" t="str">
        <f t="shared" si="131"/>
        <v/>
      </c>
      <c r="R485" t="str">
        <f t="shared" si="132"/>
        <v/>
      </c>
      <c r="S485" t="str">
        <f t="shared" si="133"/>
        <v/>
      </c>
      <c r="U485" s="2" t="str">
        <f ca="1">IF(ISBLANK($T485),IF(S485="Irrigation","Irrigation",IF(R485="Irrigation","Irrigation",IF(Q485="Domestic","Domestic",IF(P485="Stockwatering","Stockwatering",IF(N485="IRRIGATION_AND_MUNICIPAL","Irrigation and Municipal",IF(O485="IRRIGATION_AND_DOMESTIC","Irrigation and Domestic Municipality",_xlfn.XLOOKUP(J485,Use_Code_Ranking!$B$4:$B$23,Use_Code_Ranking!$A$4:$A$23))))))),$T485)</f>
        <v>Irrigation and Domestic Municipality</v>
      </c>
      <c r="W485" s="23" t="str">
        <f ca="1"/>
        <v>A022881</v>
      </c>
      <c r="X485" s="4" t="str">
        <f t="shared" ca="1" si="138"/>
        <v>Irrigation</v>
      </c>
      <c r="Y485" t="str">
        <f t="shared" ca="1" si="134"/>
        <v>N</v>
      </c>
      <c r="Z485" s="2" t="str">
        <f t="shared" ca="1" si="135"/>
        <v>N</v>
      </c>
      <c r="AA485">
        <f t="shared" ca="1" si="139"/>
        <v>0</v>
      </c>
      <c r="AB485">
        <f t="shared" ca="1" si="139"/>
        <v>0</v>
      </c>
      <c r="AC485">
        <f t="shared" ca="1" si="139"/>
        <v>20</v>
      </c>
      <c r="AD485">
        <f t="shared" ca="1" si="139"/>
        <v>20</v>
      </c>
      <c r="AE485">
        <f t="shared" ca="1" si="140"/>
        <v>10</v>
      </c>
      <c r="AF485">
        <f t="shared" ca="1" si="140"/>
        <v>10</v>
      </c>
      <c r="AG485">
        <f t="shared" ca="1" si="144"/>
        <v>0</v>
      </c>
      <c r="AH485">
        <f t="shared" ca="1" si="143"/>
        <v>0</v>
      </c>
      <c r="AI485">
        <f t="shared" ca="1" si="142"/>
        <v>0</v>
      </c>
      <c r="AJ485">
        <f t="shared" ca="1" si="142"/>
        <v>20</v>
      </c>
      <c r="AK485">
        <f t="shared" ca="1" si="141"/>
        <v>20</v>
      </c>
      <c r="AL485">
        <f t="shared" ca="1" si="141"/>
        <v>0</v>
      </c>
      <c r="AM485" s="4" t="s">
        <v>103</v>
      </c>
      <c r="AZ485">
        <f ca="1">_xlfn.XLOOKUP($X485,Return_flow_table!$A$4:$A$25,Return_flow_table!B$4:B$25)</f>
        <v>0</v>
      </c>
      <c r="BA485">
        <f ca="1">_xlfn.XLOOKUP($X485,Return_flow_table!$A$4:$A$25,Return_flow_table!C$4:C$25)</f>
        <v>0</v>
      </c>
      <c r="BB485">
        <f ca="1">_xlfn.XLOOKUP($X485,Return_flow_table!$A$4:$A$25,Return_flow_table!D$4:D$25)</f>
        <v>20</v>
      </c>
      <c r="BC485">
        <f ca="1">_xlfn.XLOOKUP($X485,Return_flow_table!$A$4:$A$25,Return_flow_table!E$4:E$25)</f>
        <v>20</v>
      </c>
      <c r="BD485">
        <f ca="1">_xlfn.XLOOKUP($X485,Return_flow_table!$A$4:$A$25,Return_flow_table!F$4:F$25)</f>
        <v>10</v>
      </c>
      <c r="BE485">
        <f ca="1">_xlfn.XLOOKUP($X485,Return_flow_table!$A$4:$A$25,Return_flow_table!G$4:G$25)</f>
        <v>10</v>
      </c>
      <c r="BF485">
        <f ca="1">_xlfn.XLOOKUP($X485,Return_flow_table!$A$4:$A$25,Return_flow_table!H$4:H$25)</f>
        <v>0</v>
      </c>
      <c r="BG485">
        <f ca="1">_xlfn.XLOOKUP($X485,Return_flow_table!$A$4:$A$25,Return_flow_table!I$4:I$25)</f>
        <v>0</v>
      </c>
      <c r="BH485">
        <f ca="1">_xlfn.XLOOKUP($X485,Return_flow_table!$A$4:$A$25,Return_flow_table!J$4:J$25)</f>
        <v>0</v>
      </c>
      <c r="BI485">
        <f ca="1">_xlfn.XLOOKUP($X485,Return_flow_table!$A$4:$A$25,Return_flow_table!K$4:K$25)</f>
        <v>20</v>
      </c>
      <c r="BJ485">
        <f ca="1">_xlfn.XLOOKUP($X485,Return_flow_table!$A$4:$A$25,Return_flow_table!L$4:L$25)</f>
        <v>20</v>
      </c>
      <c r="BK485" s="2">
        <f ca="1">_xlfn.XLOOKUP($X485,Return_flow_table!$A$4:$A$25,Return_flow_table!M$4:M$25)</f>
        <v>0</v>
      </c>
    </row>
    <row r="486" spans="1:63" x14ac:dyDescent="0.3">
      <c r="A486" t="s">
        <v>699</v>
      </c>
      <c r="B486" t="s">
        <v>181</v>
      </c>
      <c r="C486" t="s">
        <v>99</v>
      </c>
      <c r="D486">
        <v>90</v>
      </c>
      <c r="E486" t="s">
        <v>100</v>
      </c>
      <c r="F486" t="s">
        <v>100</v>
      </c>
      <c r="G486" t="s">
        <v>190</v>
      </c>
      <c r="H486" s="41" t="s">
        <v>178</v>
      </c>
      <c r="I486">
        <f>_xlfn.XLOOKUP(B486,Use_Code_Ranking!$A$4:$A$23,Use_Code_Ranking!$B$4:$B$23,9999)</f>
        <v>9</v>
      </c>
      <c r="J486">
        <f t="shared" ca="1" si="126"/>
        <v>1</v>
      </c>
      <c r="K486">
        <f t="shared" ca="1" si="127"/>
        <v>1</v>
      </c>
      <c r="L486">
        <f t="shared" ca="1" si="128"/>
        <v>0</v>
      </c>
      <c r="M486">
        <f t="shared" ca="1" si="129"/>
        <v>1</v>
      </c>
      <c r="N486" t="str">
        <f t="shared" ca="1" si="136"/>
        <v/>
      </c>
      <c r="O486" t="str">
        <f t="shared" ca="1" si="137"/>
        <v>IRRIGATION_AND_DOMESTIC</v>
      </c>
      <c r="P486" t="str">
        <f t="shared" si="130"/>
        <v/>
      </c>
      <c r="Q486" t="str">
        <f t="shared" si="131"/>
        <v/>
      </c>
      <c r="R486" t="str">
        <f t="shared" si="132"/>
        <v/>
      </c>
      <c r="S486" t="str">
        <f t="shared" si="133"/>
        <v/>
      </c>
      <c r="U486" s="2" t="str">
        <f ca="1">IF(ISBLANK($T486),IF(S486="Irrigation","Irrigation",IF(R486="Irrigation","Irrigation",IF(Q486="Domestic","Domestic",IF(P486="Stockwatering","Stockwatering",IF(N486="IRRIGATION_AND_MUNICIPAL","Irrigation and Municipal",IF(O486="IRRIGATION_AND_DOMESTIC","Irrigation and Domestic Municipality",_xlfn.XLOOKUP(J486,Use_Code_Ranking!$B$4:$B$23,Use_Code_Ranking!$A$4:$A$23))))))),$T486)</f>
        <v>Irrigation and Domestic Municipality</v>
      </c>
      <c r="W486" s="23" t="str">
        <f ca="1"/>
        <v>A022919</v>
      </c>
      <c r="X486" s="4" t="str">
        <f t="shared" ca="1" si="138"/>
        <v>Recreational</v>
      </c>
      <c r="Y486" t="str">
        <f t="shared" ca="1" si="134"/>
        <v>Y</v>
      </c>
      <c r="Z486" s="2" t="str">
        <f t="shared" ca="1" si="135"/>
        <v>N</v>
      </c>
      <c r="AA486">
        <f t="shared" ca="1" si="139"/>
        <v>100</v>
      </c>
      <c r="AB486">
        <f t="shared" ca="1" si="139"/>
        <v>100</v>
      </c>
      <c r="AC486">
        <f t="shared" ca="1" si="139"/>
        <v>100</v>
      </c>
      <c r="AD486">
        <f t="shared" ca="1" si="139"/>
        <v>100</v>
      </c>
      <c r="AE486">
        <f t="shared" ca="1" si="140"/>
        <v>100</v>
      </c>
      <c r="AF486">
        <f t="shared" ca="1" si="140"/>
        <v>100</v>
      </c>
      <c r="AG486">
        <f t="shared" ca="1" si="144"/>
        <v>100</v>
      </c>
      <c r="AH486">
        <f t="shared" ca="1" si="143"/>
        <v>100</v>
      </c>
      <c r="AI486">
        <f t="shared" ca="1" si="142"/>
        <v>100</v>
      </c>
      <c r="AJ486">
        <f t="shared" ca="1" si="142"/>
        <v>100</v>
      </c>
      <c r="AK486">
        <f t="shared" ca="1" si="141"/>
        <v>100</v>
      </c>
      <c r="AL486">
        <f t="shared" ca="1" si="141"/>
        <v>100</v>
      </c>
      <c r="AM486" s="4" t="s">
        <v>103</v>
      </c>
      <c r="AZ486">
        <f ca="1">_xlfn.XLOOKUP($X486,Return_flow_table!$A$4:$A$25,Return_flow_table!B$4:B$25)</f>
        <v>100</v>
      </c>
      <c r="BA486">
        <f ca="1">_xlfn.XLOOKUP($X486,Return_flow_table!$A$4:$A$25,Return_flow_table!C$4:C$25)</f>
        <v>100</v>
      </c>
      <c r="BB486">
        <f ca="1">_xlfn.XLOOKUP($X486,Return_flow_table!$A$4:$A$25,Return_flow_table!D$4:D$25)</f>
        <v>100</v>
      </c>
      <c r="BC486">
        <f ca="1">_xlfn.XLOOKUP($X486,Return_flow_table!$A$4:$A$25,Return_flow_table!E$4:E$25)</f>
        <v>100</v>
      </c>
      <c r="BD486">
        <f ca="1">_xlfn.XLOOKUP($X486,Return_flow_table!$A$4:$A$25,Return_flow_table!F$4:F$25)</f>
        <v>100</v>
      </c>
      <c r="BE486">
        <f ca="1">_xlfn.XLOOKUP($X486,Return_flow_table!$A$4:$A$25,Return_flow_table!G$4:G$25)</f>
        <v>100</v>
      </c>
      <c r="BF486">
        <f ca="1">_xlfn.XLOOKUP($X486,Return_flow_table!$A$4:$A$25,Return_flow_table!H$4:H$25)</f>
        <v>100</v>
      </c>
      <c r="BG486">
        <f ca="1">_xlfn.XLOOKUP($X486,Return_flow_table!$A$4:$A$25,Return_flow_table!I$4:I$25)</f>
        <v>100</v>
      </c>
      <c r="BH486">
        <f ca="1">_xlfn.XLOOKUP($X486,Return_flow_table!$A$4:$A$25,Return_flow_table!J$4:J$25)</f>
        <v>100</v>
      </c>
      <c r="BI486">
        <f ca="1">_xlfn.XLOOKUP($X486,Return_flow_table!$A$4:$A$25,Return_flow_table!K$4:K$25)</f>
        <v>100</v>
      </c>
      <c r="BJ486">
        <f ca="1">_xlfn.XLOOKUP($X486,Return_flow_table!$A$4:$A$25,Return_flow_table!L$4:L$25)</f>
        <v>100</v>
      </c>
      <c r="BK486" s="2">
        <f ca="1">_xlfn.XLOOKUP($X486,Return_flow_table!$A$4:$A$25,Return_flow_table!M$4:M$25)</f>
        <v>100</v>
      </c>
    </row>
    <row r="487" spans="1:63" x14ac:dyDescent="0.3">
      <c r="A487" t="s">
        <v>700</v>
      </c>
      <c r="B487" t="s">
        <v>110</v>
      </c>
      <c r="C487" t="s">
        <v>99</v>
      </c>
      <c r="D487">
        <v>1</v>
      </c>
      <c r="E487" t="s">
        <v>100</v>
      </c>
      <c r="F487" t="s">
        <v>100</v>
      </c>
      <c r="G487" t="s">
        <v>701</v>
      </c>
      <c r="H487" s="41" t="s">
        <v>102</v>
      </c>
      <c r="I487">
        <f>_xlfn.XLOOKUP(B487,Use_Code_Ranking!$A$4:$A$23,Use_Code_Ranking!$B$4:$B$23,9999)</f>
        <v>3</v>
      </c>
      <c r="J487">
        <f t="shared" ca="1" si="126"/>
        <v>3</v>
      </c>
      <c r="K487">
        <f t="shared" ca="1" si="127"/>
        <v>0</v>
      </c>
      <c r="L487">
        <f t="shared" ca="1" si="128"/>
        <v>0</v>
      </c>
      <c r="M487">
        <f t="shared" ca="1" si="129"/>
        <v>0</v>
      </c>
      <c r="N487" t="str">
        <f t="shared" ca="1" si="136"/>
        <v/>
      </c>
      <c r="O487" t="str">
        <f t="shared" ca="1" si="137"/>
        <v/>
      </c>
      <c r="P487" t="str">
        <f t="shared" si="130"/>
        <v/>
      </c>
      <c r="Q487" t="str">
        <f t="shared" si="131"/>
        <v/>
      </c>
      <c r="R487" t="str">
        <f t="shared" si="132"/>
        <v/>
      </c>
      <c r="S487" t="str">
        <f t="shared" si="133"/>
        <v/>
      </c>
      <c r="U487" s="2" t="str">
        <f ca="1">IF(ISBLANK($T487),IF(S487="Irrigation","Irrigation",IF(R487="Irrigation","Irrigation",IF(Q487="Domestic","Domestic",IF(P487="Stockwatering","Stockwatering",IF(N487="IRRIGATION_AND_MUNICIPAL","Irrigation and Municipal",IF(O487="IRRIGATION_AND_DOMESTIC","Irrigation and Domestic Municipality",_xlfn.XLOOKUP(J487,Use_Code_Ranking!$B$4:$B$23,Use_Code_Ranking!$A$4:$A$23))))))),$T487)</f>
        <v>Domestic</v>
      </c>
      <c r="W487" s="23" t="str">
        <f ca="1"/>
        <v>A022929</v>
      </c>
      <c r="X487" s="4" t="str">
        <f t="shared" ca="1" si="138"/>
        <v>Irrigation</v>
      </c>
      <c r="Y487" t="str">
        <f t="shared" ca="1" si="134"/>
        <v>N</v>
      </c>
      <c r="Z487" s="2" t="str">
        <f t="shared" ca="1" si="135"/>
        <v>N</v>
      </c>
      <c r="AA487">
        <f t="shared" ca="1" si="139"/>
        <v>0</v>
      </c>
      <c r="AB487">
        <f t="shared" ca="1" si="139"/>
        <v>0</v>
      </c>
      <c r="AC487">
        <f t="shared" ca="1" si="139"/>
        <v>20</v>
      </c>
      <c r="AD487">
        <f t="shared" ca="1" si="139"/>
        <v>20</v>
      </c>
      <c r="AE487">
        <f t="shared" ca="1" si="140"/>
        <v>10</v>
      </c>
      <c r="AF487">
        <f t="shared" ca="1" si="140"/>
        <v>10</v>
      </c>
      <c r="AG487">
        <f t="shared" ca="1" si="144"/>
        <v>0</v>
      </c>
      <c r="AH487">
        <f t="shared" ca="1" si="143"/>
        <v>0</v>
      </c>
      <c r="AI487">
        <f t="shared" ca="1" si="142"/>
        <v>0</v>
      </c>
      <c r="AJ487">
        <f t="shared" ca="1" si="142"/>
        <v>20</v>
      </c>
      <c r="AK487">
        <f t="shared" ca="1" si="141"/>
        <v>20</v>
      </c>
      <c r="AL487">
        <f t="shared" ca="1" si="141"/>
        <v>0</v>
      </c>
      <c r="AM487" s="4" t="s">
        <v>103</v>
      </c>
      <c r="AZ487">
        <f ca="1">_xlfn.XLOOKUP($X487,Return_flow_table!$A$4:$A$25,Return_flow_table!B$4:B$25)</f>
        <v>0</v>
      </c>
      <c r="BA487">
        <f ca="1">_xlfn.XLOOKUP($X487,Return_flow_table!$A$4:$A$25,Return_flow_table!C$4:C$25)</f>
        <v>0</v>
      </c>
      <c r="BB487">
        <f ca="1">_xlfn.XLOOKUP($X487,Return_flow_table!$A$4:$A$25,Return_flow_table!D$4:D$25)</f>
        <v>20</v>
      </c>
      <c r="BC487">
        <f ca="1">_xlfn.XLOOKUP($X487,Return_flow_table!$A$4:$A$25,Return_flow_table!E$4:E$25)</f>
        <v>20</v>
      </c>
      <c r="BD487">
        <f ca="1">_xlfn.XLOOKUP($X487,Return_flow_table!$A$4:$A$25,Return_flow_table!F$4:F$25)</f>
        <v>10</v>
      </c>
      <c r="BE487">
        <f ca="1">_xlfn.XLOOKUP($X487,Return_flow_table!$A$4:$A$25,Return_flow_table!G$4:G$25)</f>
        <v>10</v>
      </c>
      <c r="BF487">
        <f ca="1">_xlfn.XLOOKUP($X487,Return_flow_table!$A$4:$A$25,Return_flow_table!H$4:H$25)</f>
        <v>0</v>
      </c>
      <c r="BG487">
        <f ca="1">_xlfn.XLOOKUP($X487,Return_flow_table!$A$4:$A$25,Return_flow_table!I$4:I$25)</f>
        <v>0</v>
      </c>
      <c r="BH487">
        <f ca="1">_xlfn.XLOOKUP($X487,Return_flow_table!$A$4:$A$25,Return_flow_table!J$4:J$25)</f>
        <v>0</v>
      </c>
      <c r="BI487">
        <f ca="1">_xlfn.XLOOKUP($X487,Return_flow_table!$A$4:$A$25,Return_flow_table!K$4:K$25)</f>
        <v>20</v>
      </c>
      <c r="BJ487">
        <f ca="1">_xlfn.XLOOKUP($X487,Return_flow_table!$A$4:$A$25,Return_flow_table!L$4:L$25)</f>
        <v>20</v>
      </c>
      <c r="BK487" s="2">
        <f ca="1">_xlfn.XLOOKUP($X487,Return_flow_table!$A$4:$A$25,Return_flow_table!M$4:M$25)</f>
        <v>0</v>
      </c>
    </row>
    <row r="488" spans="1:63" x14ac:dyDescent="0.3">
      <c r="A488" t="s">
        <v>702</v>
      </c>
      <c r="B488" t="s">
        <v>154</v>
      </c>
      <c r="C488" t="s">
        <v>99</v>
      </c>
      <c r="D488">
        <v>0.1</v>
      </c>
      <c r="E488" t="s">
        <v>100</v>
      </c>
      <c r="F488" t="s">
        <v>100</v>
      </c>
      <c r="G488" t="s">
        <v>703</v>
      </c>
      <c r="H488" s="41" t="s">
        <v>199</v>
      </c>
      <c r="I488">
        <f>_xlfn.XLOOKUP(B488,Use_Code_Ranking!$A$4:$A$23,Use_Code_Ranking!$B$4:$B$23,9999)</f>
        <v>5</v>
      </c>
      <c r="J488">
        <f t="shared" ca="1" si="126"/>
        <v>5</v>
      </c>
      <c r="K488">
        <f t="shared" ca="1" si="127"/>
        <v>0</v>
      </c>
      <c r="L488">
        <f t="shared" ca="1" si="128"/>
        <v>0</v>
      </c>
      <c r="M488">
        <f t="shared" ca="1" si="129"/>
        <v>0</v>
      </c>
      <c r="N488" t="str">
        <f t="shared" ca="1" si="136"/>
        <v/>
      </c>
      <c r="O488" t="str">
        <f t="shared" ca="1" si="137"/>
        <v/>
      </c>
      <c r="P488" t="str">
        <f t="shared" si="130"/>
        <v/>
      </c>
      <c r="Q488" t="str">
        <f t="shared" si="131"/>
        <v/>
      </c>
      <c r="R488" t="str">
        <f t="shared" si="132"/>
        <v/>
      </c>
      <c r="S488" t="str">
        <f t="shared" si="133"/>
        <v/>
      </c>
      <c r="U488" s="2" t="str">
        <f ca="1">IF(ISBLANK($T488),IF(S488="Irrigation","Irrigation",IF(R488="Irrigation","Irrigation",IF(Q488="Domestic","Domestic",IF(P488="Stockwatering","Stockwatering",IF(N488="IRRIGATION_AND_MUNICIPAL","Irrigation and Municipal",IF(O488="IRRIGATION_AND_DOMESTIC","Irrigation and Domestic Municipality",_xlfn.XLOOKUP(J488,Use_Code_Ranking!$B$4:$B$23,Use_Code_Ranking!$A$4:$A$23))))))),$T488)</f>
        <v>Stockwatering</v>
      </c>
      <c r="W488" s="23" t="str">
        <f ca="1"/>
        <v>A022962</v>
      </c>
      <c r="X488" s="4" t="str">
        <f t="shared" ca="1" si="138"/>
        <v>Irrigation</v>
      </c>
      <c r="Y488" t="str">
        <f t="shared" ca="1" si="134"/>
        <v>N</v>
      </c>
      <c r="Z488" s="2" t="str">
        <f t="shared" ca="1" si="135"/>
        <v>N</v>
      </c>
      <c r="AA488">
        <f t="shared" ca="1" si="139"/>
        <v>0</v>
      </c>
      <c r="AB488">
        <f t="shared" ca="1" si="139"/>
        <v>0</v>
      </c>
      <c r="AC488">
        <f t="shared" ca="1" si="139"/>
        <v>20</v>
      </c>
      <c r="AD488">
        <f t="shared" ca="1" si="139"/>
        <v>20</v>
      </c>
      <c r="AE488">
        <f t="shared" ca="1" si="140"/>
        <v>10</v>
      </c>
      <c r="AF488">
        <f t="shared" ca="1" si="140"/>
        <v>10</v>
      </c>
      <c r="AG488">
        <f t="shared" ca="1" si="144"/>
        <v>0</v>
      </c>
      <c r="AH488">
        <f t="shared" ca="1" si="143"/>
        <v>0</v>
      </c>
      <c r="AI488">
        <f t="shared" ca="1" si="142"/>
        <v>0</v>
      </c>
      <c r="AJ488">
        <f t="shared" ca="1" si="142"/>
        <v>20</v>
      </c>
      <c r="AK488">
        <f t="shared" ca="1" si="141"/>
        <v>20</v>
      </c>
      <c r="AL488">
        <f t="shared" ca="1" si="141"/>
        <v>0</v>
      </c>
      <c r="AM488" s="4" t="s">
        <v>103</v>
      </c>
      <c r="AZ488">
        <f ca="1">_xlfn.XLOOKUP($X488,Return_flow_table!$A$4:$A$25,Return_flow_table!B$4:B$25)</f>
        <v>0</v>
      </c>
      <c r="BA488">
        <f ca="1">_xlfn.XLOOKUP($X488,Return_flow_table!$A$4:$A$25,Return_flow_table!C$4:C$25)</f>
        <v>0</v>
      </c>
      <c r="BB488">
        <f ca="1">_xlfn.XLOOKUP($X488,Return_flow_table!$A$4:$A$25,Return_flow_table!D$4:D$25)</f>
        <v>20</v>
      </c>
      <c r="BC488">
        <f ca="1">_xlfn.XLOOKUP($X488,Return_flow_table!$A$4:$A$25,Return_flow_table!E$4:E$25)</f>
        <v>20</v>
      </c>
      <c r="BD488">
        <f ca="1">_xlfn.XLOOKUP($X488,Return_flow_table!$A$4:$A$25,Return_flow_table!F$4:F$25)</f>
        <v>10</v>
      </c>
      <c r="BE488">
        <f ca="1">_xlfn.XLOOKUP($X488,Return_flow_table!$A$4:$A$25,Return_flow_table!G$4:G$25)</f>
        <v>10</v>
      </c>
      <c r="BF488">
        <f ca="1">_xlfn.XLOOKUP($X488,Return_flow_table!$A$4:$A$25,Return_flow_table!H$4:H$25)</f>
        <v>0</v>
      </c>
      <c r="BG488">
        <f ca="1">_xlfn.XLOOKUP($X488,Return_flow_table!$A$4:$A$25,Return_flow_table!I$4:I$25)</f>
        <v>0</v>
      </c>
      <c r="BH488">
        <f ca="1">_xlfn.XLOOKUP($X488,Return_flow_table!$A$4:$A$25,Return_flow_table!J$4:J$25)</f>
        <v>0</v>
      </c>
      <c r="BI488">
        <f ca="1">_xlfn.XLOOKUP($X488,Return_flow_table!$A$4:$A$25,Return_flow_table!K$4:K$25)</f>
        <v>20</v>
      </c>
      <c r="BJ488">
        <f ca="1">_xlfn.XLOOKUP($X488,Return_flow_table!$A$4:$A$25,Return_flow_table!L$4:L$25)</f>
        <v>20</v>
      </c>
      <c r="BK488" s="2">
        <f ca="1">_xlfn.XLOOKUP($X488,Return_flow_table!$A$4:$A$25,Return_flow_table!M$4:M$25)</f>
        <v>0</v>
      </c>
    </row>
    <row r="489" spans="1:63" x14ac:dyDescent="0.3">
      <c r="A489" t="s">
        <v>704</v>
      </c>
      <c r="B489" t="s">
        <v>181</v>
      </c>
      <c r="C489" t="s">
        <v>99</v>
      </c>
      <c r="D489">
        <v>36</v>
      </c>
      <c r="E489" t="s">
        <v>100</v>
      </c>
      <c r="F489" t="s">
        <v>100</v>
      </c>
      <c r="G489" t="s">
        <v>705</v>
      </c>
      <c r="H489" s="41" t="s">
        <v>102</v>
      </c>
      <c r="I489">
        <f>_xlfn.XLOOKUP(B489,Use_Code_Ranking!$A$4:$A$23,Use_Code_Ranking!$B$4:$B$23,9999)</f>
        <v>9</v>
      </c>
      <c r="J489">
        <f t="shared" ca="1" si="126"/>
        <v>9</v>
      </c>
      <c r="K489">
        <f t="shared" ca="1" si="127"/>
        <v>0</v>
      </c>
      <c r="L489">
        <f t="shared" ca="1" si="128"/>
        <v>0</v>
      </c>
      <c r="M489">
        <f t="shared" ca="1" si="129"/>
        <v>0</v>
      </c>
      <c r="N489" t="str">
        <f t="shared" ca="1" si="136"/>
        <v/>
      </c>
      <c r="O489" t="str">
        <f t="shared" ca="1" si="137"/>
        <v/>
      </c>
      <c r="P489" t="str">
        <f t="shared" si="130"/>
        <v/>
      </c>
      <c r="Q489" t="str">
        <f t="shared" si="131"/>
        <v/>
      </c>
      <c r="R489" t="str">
        <f t="shared" si="132"/>
        <v/>
      </c>
      <c r="S489" t="str">
        <f t="shared" si="133"/>
        <v/>
      </c>
      <c r="U489" s="2" t="str">
        <f ca="1">IF(ISBLANK($T489),IF(S489="Irrigation","Irrigation",IF(R489="Irrigation","Irrigation",IF(Q489="Domestic","Domestic",IF(P489="Stockwatering","Stockwatering",IF(N489="IRRIGATION_AND_MUNICIPAL","Irrigation and Municipal",IF(O489="IRRIGATION_AND_DOMESTIC","Irrigation and Domestic Municipality",_xlfn.XLOOKUP(J489,Use_Code_Ranking!$B$4:$B$23,Use_Code_Ranking!$A$4:$A$23))))))),$T489)</f>
        <v>Recreational</v>
      </c>
      <c r="W489" s="23" t="str">
        <f ca="1"/>
        <v>A022993</v>
      </c>
      <c r="X489" s="4" t="str">
        <f t="shared" ca="1" si="138"/>
        <v>Irrigation</v>
      </c>
      <c r="Y489" t="str">
        <f t="shared" ca="1" si="134"/>
        <v>N</v>
      </c>
      <c r="Z489" s="2" t="str">
        <f t="shared" ca="1" si="135"/>
        <v>N</v>
      </c>
      <c r="AA489">
        <f t="shared" ca="1" si="139"/>
        <v>0</v>
      </c>
      <c r="AB489">
        <f t="shared" ca="1" si="139"/>
        <v>0</v>
      </c>
      <c r="AC489">
        <f t="shared" ca="1" si="139"/>
        <v>20</v>
      </c>
      <c r="AD489">
        <f t="shared" ca="1" si="139"/>
        <v>20</v>
      </c>
      <c r="AE489">
        <f t="shared" ca="1" si="140"/>
        <v>10</v>
      </c>
      <c r="AF489">
        <f t="shared" ca="1" si="140"/>
        <v>10</v>
      </c>
      <c r="AG489">
        <f t="shared" ca="1" si="144"/>
        <v>0</v>
      </c>
      <c r="AH489">
        <f t="shared" ca="1" si="143"/>
        <v>0</v>
      </c>
      <c r="AI489">
        <f t="shared" ca="1" si="142"/>
        <v>0</v>
      </c>
      <c r="AJ489">
        <f t="shared" ca="1" si="142"/>
        <v>20</v>
      </c>
      <c r="AK489">
        <f t="shared" ca="1" si="141"/>
        <v>20</v>
      </c>
      <c r="AL489">
        <f t="shared" ca="1" si="141"/>
        <v>0</v>
      </c>
      <c r="AM489" s="4" t="s">
        <v>103</v>
      </c>
      <c r="AZ489">
        <f ca="1">_xlfn.XLOOKUP($X489,Return_flow_table!$A$4:$A$25,Return_flow_table!B$4:B$25)</f>
        <v>0</v>
      </c>
      <c r="BA489">
        <f ca="1">_xlfn.XLOOKUP($X489,Return_flow_table!$A$4:$A$25,Return_flow_table!C$4:C$25)</f>
        <v>0</v>
      </c>
      <c r="BB489">
        <f ca="1">_xlfn.XLOOKUP($X489,Return_flow_table!$A$4:$A$25,Return_flow_table!D$4:D$25)</f>
        <v>20</v>
      </c>
      <c r="BC489">
        <f ca="1">_xlfn.XLOOKUP($X489,Return_flow_table!$A$4:$A$25,Return_flow_table!E$4:E$25)</f>
        <v>20</v>
      </c>
      <c r="BD489">
        <f ca="1">_xlfn.XLOOKUP($X489,Return_flow_table!$A$4:$A$25,Return_flow_table!F$4:F$25)</f>
        <v>10</v>
      </c>
      <c r="BE489">
        <f ca="1">_xlfn.XLOOKUP($X489,Return_flow_table!$A$4:$A$25,Return_flow_table!G$4:G$25)</f>
        <v>10</v>
      </c>
      <c r="BF489">
        <f ca="1">_xlfn.XLOOKUP($X489,Return_flow_table!$A$4:$A$25,Return_flow_table!H$4:H$25)</f>
        <v>0</v>
      </c>
      <c r="BG489">
        <f ca="1">_xlfn.XLOOKUP($X489,Return_flow_table!$A$4:$A$25,Return_flow_table!I$4:I$25)</f>
        <v>0</v>
      </c>
      <c r="BH489">
        <f ca="1">_xlfn.XLOOKUP($X489,Return_flow_table!$A$4:$A$25,Return_flow_table!J$4:J$25)</f>
        <v>0</v>
      </c>
      <c r="BI489">
        <f ca="1">_xlfn.XLOOKUP($X489,Return_flow_table!$A$4:$A$25,Return_flow_table!K$4:K$25)</f>
        <v>20</v>
      </c>
      <c r="BJ489">
        <f ca="1">_xlfn.XLOOKUP($X489,Return_flow_table!$A$4:$A$25,Return_flow_table!L$4:L$25)</f>
        <v>20</v>
      </c>
      <c r="BK489" s="2">
        <f ca="1">_xlfn.XLOOKUP($X489,Return_flow_table!$A$4:$A$25,Return_flow_table!M$4:M$25)</f>
        <v>0</v>
      </c>
    </row>
    <row r="490" spans="1:63" x14ac:dyDescent="0.3">
      <c r="A490" t="s">
        <v>706</v>
      </c>
      <c r="B490" t="s">
        <v>181</v>
      </c>
      <c r="C490" t="s">
        <v>99</v>
      </c>
      <c r="D490">
        <v>6.7</v>
      </c>
      <c r="E490" t="s">
        <v>100</v>
      </c>
      <c r="F490" t="s">
        <v>100</v>
      </c>
      <c r="G490" t="s">
        <v>707</v>
      </c>
      <c r="H490" s="41" t="s">
        <v>102</v>
      </c>
      <c r="I490">
        <f>_xlfn.XLOOKUP(B490,Use_Code_Ranking!$A$4:$A$23,Use_Code_Ranking!$B$4:$B$23,9999)</f>
        <v>9</v>
      </c>
      <c r="J490">
        <f t="shared" ca="1" si="126"/>
        <v>9</v>
      </c>
      <c r="K490">
        <f t="shared" ca="1" si="127"/>
        <v>0</v>
      </c>
      <c r="L490">
        <f t="shared" ca="1" si="128"/>
        <v>0</v>
      </c>
      <c r="M490">
        <f t="shared" ca="1" si="129"/>
        <v>0</v>
      </c>
      <c r="N490" t="str">
        <f t="shared" ca="1" si="136"/>
        <v/>
      </c>
      <c r="O490" t="str">
        <f t="shared" ca="1" si="137"/>
        <v/>
      </c>
      <c r="P490" t="str">
        <f t="shared" si="130"/>
        <v/>
      </c>
      <c r="Q490" t="str">
        <f t="shared" si="131"/>
        <v/>
      </c>
      <c r="R490" t="str">
        <f t="shared" si="132"/>
        <v/>
      </c>
      <c r="S490" t="str">
        <f t="shared" si="133"/>
        <v/>
      </c>
      <c r="U490" s="2" t="str">
        <f ca="1">IF(ISBLANK($T490),IF(S490="Irrigation","Irrigation",IF(R490="Irrigation","Irrigation",IF(Q490="Domestic","Domestic",IF(P490="Stockwatering","Stockwatering",IF(N490="IRRIGATION_AND_MUNICIPAL","Irrigation and Municipal",IF(O490="IRRIGATION_AND_DOMESTIC","Irrigation and Domestic Municipality",_xlfn.XLOOKUP(J490,Use_Code_Ranking!$B$4:$B$23,Use_Code_Ranking!$A$4:$A$23))))))),$T490)</f>
        <v>Recreational</v>
      </c>
      <c r="W490" s="23" t="str">
        <f ca="1"/>
        <v>A023035</v>
      </c>
      <c r="X490" s="4" t="str">
        <f t="shared" ca="1" si="138"/>
        <v>Irrigation</v>
      </c>
      <c r="Y490" t="str">
        <f t="shared" ca="1" si="134"/>
        <v>N</v>
      </c>
      <c r="Z490" s="2" t="str">
        <f t="shared" ca="1" si="135"/>
        <v>N</v>
      </c>
      <c r="AA490">
        <f t="shared" ca="1" si="139"/>
        <v>0</v>
      </c>
      <c r="AB490">
        <f t="shared" ca="1" si="139"/>
        <v>0</v>
      </c>
      <c r="AC490">
        <f t="shared" ca="1" si="139"/>
        <v>20</v>
      </c>
      <c r="AD490">
        <f t="shared" ca="1" si="139"/>
        <v>20</v>
      </c>
      <c r="AE490">
        <f t="shared" ca="1" si="140"/>
        <v>10</v>
      </c>
      <c r="AF490">
        <f t="shared" ca="1" si="140"/>
        <v>10</v>
      </c>
      <c r="AG490">
        <f t="shared" ca="1" si="144"/>
        <v>0</v>
      </c>
      <c r="AH490">
        <f t="shared" ca="1" si="143"/>
        <v>0</v>
      </c>
      <c r="AI490">
        <f t="shared" ca="1" si="142"/>
        <v>0</v>
      </c>
      <c r="AJ490">
        <f t="shared" ca="1" si="142"/>
        <v>20</v>
      </c>
      <c r="AK490">
        <f t="shared" ca="1" si="141"/>
        <v>20</v>
      </c>
      <c r="AL490">
        <f t="shared" ca="1" si="141"/>
        <v>0</v>
      </c>
      <c r="AM490" s="4" t="s">
        <v>103</v>
      </c>
      <c r="AZ490">
        <f ca="1">_xlfn.XLOOKUP($X490,Return_flow_table!$A$4:$A$25,Return_flow_table!B$4:B$25)</f>
        <v>0</v>
      </c>
      <c r="BA490">
        <f ca="1">_xlfn.XLOOKUP($X490,Return_flow_table!$A$4:$A$25,Return_flow_table!C$4:C$25)</f>
        <v>0</v>
      </c>
      <c r="BB490">
        <f ca="1">_xlfn.XLOOKUP($X490,Return_flow_table!$A$4:$A$25,Return_flow_table!D$4:D$25)</f>
        <v>20</v>
      </c>
      <c r="BC490">
        <f ca="1">_xlfn.XLOOKUP($X490,Return_flow_table!$A$4:$A$25,Return_flow_table!E$4:E$25)</f>
        <v>20</v>
      </c>
      <c r="BD490">
        <f ca="1">_xlfn.XLOOKUP($X490,Return_flow_table!$A$4:$A$25,Return_flow_table!F$4:F$25)</f>
        <v>10</v>
      </c>
      <c r="BE490">
        <f ca="1">_xlfn.XLOOKUP($X490,Return_flow_table!$A$4:$A$25,Return_flow_table!G$4:G$25)</f>
        <v>10</v>
      </c>
      <c r="BF490">
        <f ca="1">_xlfn.XLOOKUP($X490,Return_flow_table!$A$4:$A$25,Return_flow_table!H$4:H$25)</f>
        <v>0</v>
      </c>
      <c r="BG490">
        <f ca="1">_xlfn.XLOOKUP($X490,Return_flow_table!$A$4:$A$25,Return_flow_table!I$4:I$25)</f>
        <v>0</v>
      </c>
      <c r="BH490">
        <f ca="1">_xlfn.XLOOKUP($X490,Return_flow_table!$A$4:$A$25,Return_flow_table!J$4:J$25)</f>
        <v>0</v>
      </c>
      <c r="BI490">
        <f ca="1">_xlfn.XLOOKUP($X490,Return_flow_table!$A$4:$A$25,Return_flow_table!K$4:K$25)</f>
        <v>20</v>
      </c>
      <c r="BJ490">
        <f ca="1">_xlfn.XLOOKUP($X490,Return_flow_table!$A$4:$A$25,Return_flow_table!L$4:L$25)</f>
        <v>20</v>
      </c>
      <c r="BK490" s="2">
        <f ca="1">_xlfn.XLOOKUP($X490,Return_flow_table!$A$4:$A$25,Return_flow_table!M$4:M$25)</f>
        <v>0</v>
      </c>
    </row>
    <row r="491" spans="1:63" x14ac:dyDescent="0.3">
      <c r="A491" t="s">
        <v>708</v>
      </c>
      <c r="B491" t="s">
        <v>98</v>
      </c>
      <c r="C491" t="s">
        <v>99</v>
      </c>
      <c r="D491">
        <v>74</v>
      </c>
      <c r="E491" t="s">
        <v>100</v>
      </c>
      <c r="F491" t="s">
        <v>100</v>
      </c>
      <c r="G491" t="s">
        <v>289</v>
      </c>
      <c r="H491" s="41" t="s">
        <v>199</v>
      </c>
      <c r="I491">
        <f>_xlfn.XLOOKUP(B491,Use_Code_Ranking!$A$4:$A$23,Use_Code_Ranking!$B$4:$B$23,9999)</f>
        <v>1</v>
      </c>
      <c r="J491">
        <f t="shared" ca="1" si="126"/>
        <v>1</v>
      </c>
      <c r="K491">
        <f t="shared" ca="1" si="127"/>
        <v>1</v>
      </c>
      <c r="L491">
        <f t="shared" ca="1" si="128"/>
        <v>0</v>
      </c>
      <c r="M491">
        <f t="shared" ca="1" si="129"/>
        <v>0</v>
      </c>
      <c r="N491" t="str">
        <f t="shared" ca="1" si="136"/>
        <v/>
      </c>
      <c r="O491" t="str">
        <f t="shared" ca="1" si="137"/>
        <v/>
      </c>
      <c r="P491" t="str">
        <f t="shared" si="130"/>
        <v/>
      </c>
      <c r="Q491" t="str">
        <f t="shared" si="131"/>
        <v/>
      </c>
      <c r="R491" t="str">
        <f t="shared" si="132"/>
        <v/>
      </c>
      <c r="S491" t="str">
        <f t="shared" si="133"/>
        <v/>
      </c>
      <c r="U491" s="2" t="str">
        <f ca="1">IF(ISBLANK($T491),IF(S491="Irrigation","Irrigation",IF(R491="Irrigation","Irrigation",IF(Q491="Domestic","Domestic",IF(P491="Stockwatering","Stockwatering",IF(N491="IRRIGATION_AND_MUNICIPAL","Irrigation and Municipal",IF(O491="IRRIGATION_AND_DOMESTIC","Irrigation and Domestic Municipality",_xlfn.XLOOKUP(J491,Use_Code_Ranking!$B$4:$B$23,Use_Code_Ranking!$A$4:$A$23))))))),$T491)</f>
        <v>Irrigation</v>
      </c>
      <c r="W491" s="23" t="str">
        <f ca="1"/>
        <v>A023039</v>
      </c>
      <c r="X491" s="4" t="str">
        <f t="shared" ca="1" si="138"/>
        <v>Irrigation</v>
      </c>
      <c r="Y491" t="str">
        <f t="shared" ca="1" si="134"/>
        <v>N</v>
      </c>
      <c r="Z491" s="2" t="str">
        <f t="shared" ca="1" si="135"/>
        <v>N</v>
      </c>
      <c r="AA491">
        <f t="shared" ca="1" si="139"/>
        <v>0</v>
      </c>
      <c r="AB491">
        <f t="shared" ca="1" si="139"/>
        <v>0</v>
      </c>
      <c r="AC491">
        <f t="shared" ca="1" si="139"/>
        <v>20</v>
      </c>
      <c r="AD491">
        <f t="shared" ca="1" si="139"/>
        <v>20</v>
      </c>
      <c r="AE491">
        <f t="shared" ca="1" si="140"/>
        <v>10</v>
      </c>
      <c r="AF491">
        <f t="shared" ca="1" si="140"/>
        <v>10</v>
      </c>
      <c r="AG491">
        <f t="shared" ca="1" si="144"/>
        <v>0</v>
      </c>
      <c r="AH491">
        <f t="shared" ca="1" si="143"/>
        <v>0</v>
      </c>
      <c r="AI491">
        <f t="shared" ca="1" si="142"/>
        <v>0</v>
      </c>
      <c r="AJ491">
        <f t="shared" ca="1" si="142"/>
        <v>20</v>
      </c>
      <c r="AK491">
        <f t="shared" ca="1" si="141"/>
        <v>20</v>
      </c>
      <c r="AL491">
        <f t="shared" ca="1" si="141"/>
        <v>0</v>
      </c>
      <c r="AM491" s="4" t="s">
        <v>103</v>
      </c>
      <c r="AZ491">
        <f ca="1">_xlfn.XLOOKUP($X491,Return_flow_table!$A$4:$A$25,Return_flow_table!B$4:B$25)</f>
        <v>0</v>
      </c>
      <c r="BA491">
        <f ca="1">_xlfn.XLOOKUP($X491,Return_flow_table!$A$4:$A$25,Return_flow_table!C$4:C$25)</f>
        <v>0</v>
      </c>
      <c r="BB491">
        <f ca="1">_xlfn.XLOOKUP($X491,Return_flow_table!$A$4:$A$25,Return_flow_table!D$4:D$25)</f>
        <v>20</v>
      </c>
      <c r="BC491">
        <f ca="1">_xlfn.XLOOKUP($X491,Return_flow_table!$A$4:$A$25,Return_flow_table!E$4:E$25)</f>
        <v>20</v>
      </c>
      <c r="BD491">
        <f ca="1">_xlfn.XLOOKUP($X491,Return_flow_table!$A$4:$A$25,Return_flow_table!F$4:F$25)</f>
        <v>10</v>
      </c>
      <c r="BE491">
        <f ca="1">_xlfn.XLOOKUP($X491,Return_flow_table!$A$4:$A$25,Return_flow_table!G$4:G$25)</f>
        <v>10</v>
      </c>
      <c r="BF491">
        <f ca="1">_xlfn.XLOOKUP($X491,Return_flow_table!$A$4:$A$25,Return_flow_table!H$4:H$25)</f>
        <v>0</v>
      </c>
      <c r="BG491">
        <f ca="1">_xlfn.XLOOKUP($X491,Return_flow_table!$A$4:$A$25,Return_flow_table!I$4:I$25)</f>
        <v>0</v>
      </c>
      <c r="BH491">
        <f ca="1">_xlfn.XLOOKUP($X491,Return_flow_table!$A$4:$A$25,Return_flow_table!J$4:J$25)</f>
        <v>0</v>
      </c>
      <c r="BI491">
        <f ca="1">_xlfn.XLOOKUP($X491,Return_flow_table!$A$4:$A$25,Return_flow_table!K$4:K$25)</f>
        <v>20</v>
      </c>
      <c r="BJ491">
        <f ca="1">_xlfn.XLOOKUP($X491,Return_flow_table!$A$4:$A$25,Return_flow_table!L$4:L$25)</f>
        <v>20</v>
      </c>
      <c r="BK491" s="2">
        <f ca="1">_xlfn.XLOOKUP($X491,Return_flow_table!$A$4:$A$25,Return_flow_table!M$4:M$25)</f>
        <v>0</v>
      </c>
    </row>
    <row r="492" spans="1:63" x14ac:dyDescent="0.3">
      <c r="A492" t="s">
        <v>709</v>
      </c>
      <c r="B492" t="s">
        <v>113</v>
      </c>
      <c r="C492" t="s">
        <v>99</v>
      </c>
      <c r="D492">
        <v>375316</v>
      </c>
      <c r="E492" t="s">
        <v>100</v>
      </c>
      <c r="F492" t="s">
        <v>100</v>
      </c>
      <c r="G492" t="s">
        <v>205</v>
      </c>
      <c r="H492" s="41" t="s">
        <v>178</v>
      </c>
      <c r="I492">
        <f>_xlfn.XLOOKUP(B492,Use_Code_Ranking!$A$4:$A$23,Use_Code_Ranking!$B$4:$B$23,9999)</f>
        <v>6</v>
      </c>
      <c r="J492">
        <f t="shared" ca="1" si="126"/>
        <v>2</v>
      </c>
      <c r="K492">
        <f t="shared" ca="1" si="127"/>
        <v>0</v>
      </c>
      <c r="L492">
        <f t="shared" ca="1" si="128"/>
        <v>1</v>
      </c>
      <c r="M492">
        <f t="shared" ca="1" si="129"/>
        <v>1</v>
      </c>
      <c r="N492" t="str">
        <f t="shared" ca="1" si="136"/>
        <v/>
      </c>
      <c r="O492" t="str">
        <f t="shared" ca="1" si="137"/>
        <v/>
      </c>
      <c r="P492" t="str">
        <f t="shared" si="130"/>
        <v/>
      </c>
      <c r="Q492" t="str">
        <f t="shared" si="131"/>
        <v/>
      </c>
      <c r="R492" t="str">
        <f t="shared" si="132"/>
        <v/>
      </c>
      <c r="S492" t="str">
        <f t="shared" si="133"/>
        <v/>
      </c>
      <c r="U492" s="2" t="str">
        <f ca="1">IF(ISBLANK($T492),IF(S492="Irrigation","Irrigation",IF(R492="Irrigation","Irrigation",IF(Q492="Domestic","Domestic",IF(P492="Stockwatering","Stockwatering",IF(N492="IRRIGATION_AND_MUNICIPAL","Irrigation and Municipal",IF(O492="IRRIGATION_AND_DOMESTIC","Irrigation and Domestic Municipality",_xlfn.XLOOKUP(J492,Use_Code_Ranking!$B$4:$B$23,Use_Code_Ranking!$A$4:$A$23))))))),$T492)</f>
        <v>Municipal</v>
      </c>
      <c r="W492" s="23" t="str">
        <f ca="1"/>
        <v>A023040</v>
      </c>
      <c r="X492" s="4" t="str">
        <f t="shared" ca="1" si="138"/>
        <v>Irrigation</v>
      </c>
      <c r="Y492" t="str">
        <f t="shared" ca="1" si="134"/>
        <v>N</v>
      </c>
      <c r="Z492" s="2" t="str">
        <f t="shared" ca="1" si="135"/>
        <v>N</v>
      </c>
      <c r="AA492">
        <f t="shared" ca="1" si="139"/>
        <v>0</v>
      </c>
      <c r="AB492">
        <f t="shared" ca="1" si="139"/>
        <v>0</v>
      </c>
      <c r="AC492">
        <f t="shared" ca="1" si="139"/>
        <v>20</v>
      </c>
      <c r="AD492">
        <f t="shared" ca="1" si="139"/>
        <v>20</v>
      </c>
      <c r="AE492">
        <f t="shared" ca="1" si="140"/>
        <v>10</v>
      </c>
      <c r="AF492">
        <f t="shared" ca="1" si="140"/>
        <v>10</v>
      </c>
      <c r="AG492">
        <f t="shared" ca="1" si="144"/>
        <v>0</v>
      </c>
      <c r="AH492">
        <f t="shared" ca="1" si="143"/>
        <v>0</v>
      </c>
      <c r="AI492">
        <f t="shared" ca="1" si="142"/>
        <v>0</v>
      </c>
      <c r="AJ492">
        <f t="shared" ca="1" si="142"/>
        <v>20</v>
      </c>
      <c r="AK492">
        <f t="shared" ca="1" si="141"/>
        <v>20</v>
      </c>
      <c r="AL492">
        <f t="shared" ca="1" si="141"/>
        <v>0</v>
      </c>
      <c r="AM492" s="4" t="s">
        <v>103</v>
      </c>
      <c r="AZ492">
        <f ca="1">_xlfn.XLOOKUP($X492,Return_flow_table!$A$4:$A$25,Return_flow_table!B$4:B$25)</f>
        <v>0</v>
      </c>
      <c r="BA492">
        <f ca="1">_xlfn.XLOOKUP($X492,Return_flow_table!$A$4:$A$25,Return_flow_table!C$4:C$25)</f>
        <v>0</v>
      </c>
      <c r="BB492">
        <f ca="1">_xlfn.XLOOKUP($X492,Return_flow_table!$A$4:$A$25,Return_flow_table!D$4:D$25)</f>
        <v>20</v>
      </c>
      <c r="BC492">
        <f ca="1">_xlfn.XLOOKUP($X492,Return_flow_table!$A$4:$A$25,Return_flow_table!E$4:E$25)</f>
        <v>20</v>
      </c>
      <c r="BD492">
        <f ca="1">_xlfn.XLOOKUP($X492,Return_flow_table!$A$4:$A$25,Return_flow_table!F$4:F$25)</f>
        <v>10</v>
      </c>
      <c r="BE492">
        <f ca="1">_xlfn.XLOOKUP($X492,Return_flow_table!$A$4:$A$25,Return_flow_table!G$4:G$25)</f>
        <v>10</v>
      </c>
      <c r="BF492">
        <f ca="1">_xlfn.XLOOKUP($X492,Return_flow_table!$A$4:$A$25,Return_flow_table!H$4:H$25)</f>
        <v>0</v>
      </c>
      <c r="BG492">
        <f ca="1">_xlfn.XLOOKUP($X492,Return_flow_table!$A$4:$A$25,Return_flow_table!I$4:I$25)</f>
        <v>0</v>
      </c>
      <c r="BH492">
        <f ca="1">_xlfn.XLOOKUP($X492,Return_flow_table!$A$4:$A$25,Return_flow_table!J$4:J$25)</f>
        <v>0</v>
      </c>
      <c r="BI492">
        <f ca="1">_xlfn.XLOOKUP($X492,Return_flow_table!$A$4:$A$25,Return_flow_table!K$4:K$25)</f>
        <v>20</v>
      </c>
      <c r="BJ492">
        <f ca="1">_xlfn.XLOOKUP($X492,Return_flow_table!$A$4:$A$25,Return_flow_table!L$4:L$25)</f>
        <v>20</v>
      </c>
      <c r="BK492" s="2">
        <f ca="1">_xlfn.XLOOKUP($X492,Return_flow_table!$A$4:$A$25,Return_flow_table!M$4:M$25)</f>
        <v>0</v>
      </c>
    </row>
    <row r="493" spans="1:63" x14ac:dyDescent="0.3">
      <c r="A493" t="s">
        <v>709</v>
      </c>
      <c r="B493" t="s">
        <v>121</v>
      </c>
      <c r="C493" t="s">
        <v>99</v>
      </c>
      <c r="D493">
        <v>375316</v>
      </c>
      <c r="E493" t="s">
        <v>100</v>
      </c>
      <c r="F493" t="s">
        <v>100</v>
      </c>
      <c r="G493" t="s">
        <v>205</v>
      </c>
      <c r="H493" s="41" t="s">
        <v>178</v>
      </c>
      <c r="I493">
        <f>_xlfn.XLOOKUP(B493,Use_Code_Ranking!$A$4:$A$23,Use_Code_Ranking!$B$4:$B$23,9999)</f>
        <v>2</v>
      </c>
      <c r="J493">
        <f t="shared" ca="1" si="126"/>
        <v>2</v>
      </c>
      <c r="K493">
        <f t="shared" ca="1" si="127"/>
        <v>0</v>
      </c>
      <c r="L493">
        <f t="shared" ca="1" si="128"/>
        <v>1</v>
      </c>
      <c r="M493">
        <f t="shared" ca="1" si="129"/>
        <v>1</v>
      </c>
      <c r="N493" t="str">
        <f t="shared" ca="1" si="136"/>
        <v/>
      </c>
      <c r="O493" t="str">
        <f t="shared" ca="1" si="137"/>
        <v/>
      </c>
      <c r="P493" t="str">
        <f t="shared" si="130"/>
        <v/>
      </c>
      <c r="Q493" t="str">
        <f t="shared" si="131"/>
        <v/>
      </c>
      <c r="R493" t="str">
        <f t="shared" si="132"/>
        <v/>
      </c>
      <c r="S493" t="str">
        <f t="shared" si="133"/>
        <v/>
      </c>
      <c r="U493" s="2" t="str">
        <f ca="1">IF(ISBLANK($T493),IF(S493="Irrigation","Irrigation",IF(R493="Irrigation","Irrigation",IF(Q493="Domestic","Domestic",IF(P493="Stockwatering","Stockwatering",IF(N493="IRRIGATION_AND_MUNICIPAL","Irrigation and Municipal",IF(O493="IRRIGATION_AND_DOMESTIC","Irrigation and Domestic Municipality",_xlfn.XLOOKUP(J493,Use_Code_Ranking!$B$4:$B$23,Use_Code_Ranking!$A$4:$A$23))))))),$T493)</f>
        <v>Municipal</v>
      </c>
      <c r="W493" s="23" t="str">
        <f ca="1"/>
        <v>A023067</v>
      </c>
      <c r="X493" s="4" t="str">
        <f t="shared" ca="1" si="138"/>
        <v>Irrigation</v>
      </c>
      <c r="Y493" t="str">
        <f t="shared" ca="1" si="134"/>
        <v>N</v>
      </c>
      <c r="Z493" s="2" t="str">
        <f t="shared" ca="1" si="135"/>
        <v>N</v>
      </c>
      <c r="AA493">
        <f t="shared" ca="1" si="139"/>
        <v>0</v>
      </c>
      <c r="AB493">
        <f t="shared" ca="1" si="139"/>
        <v>0</v>
      </c>
      <c r="AC493">
        <f t="shared" ca="1" si="139"/>
        <v>20</v>
      </c>
      <c r="AD493">
        <f t="shared" ca="1" si="139"/>
        <v>20</v>
      </c>
      <c r="AE493">
        <f t="shared" ca="1" si="140"/>
        <v>10</v>
      </c>
      <c r="AF493">
        <f t="shared" ca="1" si="140"/>
        <v>10</v>
      </c>
      <c r="AG493">
        <f t="shared" ca="1" si="144"/>
        <v>0</v>
      </c>
      <c r="AH493">
        <f t="shared" ca="1" si="143"/>
        <v>0</v>
      </c>
      <c r="AI493">
        <f t="shared" ca="1" si="142"/>
        <v>0</v>
      </c>
      <c r="AJ493">
        <f t="shared" ca="1" si="142"/>
        <v>20</v>
      </c>
      <c r="AK493">
        <f t="shared" ca="1" si="141"/>
        <v>20</v>
      </c>
      <c r="AL493">
        <f t="shared" ca="1" si="141"/>
        <v>0</v>
      </c>
      <c r="AM493" s="4" t="s">
        <v>103</v>
      </c>
      <c r="AZ493">
        <f ca="1">_xlfn.XLOOKUP($X493,Return_flow_table!$A$4:$A$25,Return_flow_table!B$4:B$25)</f>
        <v>0</v>
      </c>
      <c r="BA493">
        <f ca="1">_xlfn.XLOOKUP($X493,Return_flow_table!$A$4:$A$25,Return_flow_table!C$4:C$25)</f>
        <v>0</v>
      </c>
      <c r="BB493">
        <f ca="1">_xlfn.XLOOKUP($X493,Return_flow_table!$A$4:$A$25,Return_flow_table!D$4:D$25)</f>
        <v>20</v>
      </c>
      <c r="BC493">
        <f ca="1">_xlfn.XLOOKUP($X493,Return_flow_table!$A$4:$A$25,Return_flow_table!E$4:E$25)</f>
        <v>20</v>
      </c>
      <c r="BD493">
        <f ca="1">_xlfn.XLOOKUP($X493,Return_flow_table!$A$4:$A$25,Return_flow_table!F$4:F$25)</f>
        <v>10</v>
      </c>
      <c r="BE493">
        <f ca="1">_xlfn.XLOOKUP($X493,Return_flow_table!$A$4:$A$25,Return_flow_table!G$4:G$25)</f>
        <v>10</v>
      </c>
      <c r="BF493">
        <f ca="1">_xlfn.XLOOKUP($X493,Return_flow_table!$A$4:$A$25,Return_flow_table!H$4:H$25)</f>
        <v>0</v>
      </c>
      <c r="BG493">
        <f ca="1">_xlfn.XLOOKUP($X493,Return_flow_table!$A$4:$A$25,Return_flow_table!I$4:I$25)</f>
        <v>0</v>
      </c>
      <c r="BH493">
        <f ca="1">_xlfn.XLOOKUP($X493,Return_flow_table!$A$4:$A$25,Return_flow_table!J$4:J$25)</f>
        <v>0</v>
      </c>
      <c r="BI493">
        <f ca="1">_xlfn.XLOOKUP($X493,Return_flow_table!$A$4:$A$25,Return_flow_table!K$4:K$25)</f>
        <v>20</v>
      </c>
      <c r="BJ493">
        <f ca="1">_xlfn.XLOOKUP($X493,Return_flow_table!$A$4:$A$25,Return_flow_table!L$4:L$25)</f>
        <v>20</v>
      </c>
      <c r="BK493" s="2">
        <f ca="1">_xlfn.XLOOKUP($X493,Return_flow_table!$A$4:$A$25,Return_flow_table!M$4:M$25)</f>
        <v>0</v>
      </c>
    </row>
    <row r="494" spans="1:63" x14ac:dyDescent="0.3">
      <c r="A494" t="s">
        <v>709</v>
      </c>
      <c r="B494" t="s">
        <v>181</v>
      </c>
      <c r="C494" t="s">
        <v>99</v>
      </c>
      <c r="D494">
        <v>375316</v>
      </c>
      <c r="E494" t="s">
        <v>100</v>
      </c>
      <c r="F494" t="s">
        <v>100</v>
      </c>
      <c r="G494" t="s">
        <v>205</v>
      </c>
      <c r="H494" s="41" t="s">
        <v>178</v>
      </c>
      <c r="I494">
        <f>_xlfn.XLOOKUP(B494,Use_Code_Ranking!$A$4:$A$23,Use_Code_Ranking!$B$4:$B$23,9999)</f>
        <v>9</v>
      </c>
      <c r="J494">
        <f t="shared" ca="1" si="126"/>
        <v>2</v>
      </c>
      <c r="K494">
        <f t="shared" ca="1" si="127"/>
        <v>0</v>
      </c>
      <c r="L494">
        <f t="shared" ca="1" si="128"/>
        <v>1</v>
      </c>
      <c r="M494">
        <f t="shared" ca="1" si="129"/>
        <v>1</v>
      </c>
      <c r="N494" t="str">
        <f t="shared" ca="1" si="136"/>
        <v/>
      </c>
      <c r="O494" t="str">
        <f t="shared" ca="1" si="137"/>
        <v/>
      </c>
      <c r="P494" t="str">
        <f t="shared" si="130"/>
        <v/>
      </c>
      <c r="Q494" t="str">
        <f t="shared" si="131"/>
        <v/>
      </c>
      <c r="R494" t="str">
        <f t="shared" si="132"/>
        <v/>
      </c>
      <c r="S494" t="str">
        <f t="shared" si="133"/>
        <v/>
      </c>
      <c r="U494" s="2" t="str">
        <f ca="1">IF(ISBLANK($T494),IF(S494="Irrigation","Irrigation",IF(R494="Irrigation","Irrigation",IF(Q494="Domestic","Domestic",IF(P494="Stockwatering","Stockwatering",IF(N494="IRRIGATION_AND_MUNICIPAL","Irrigation and Municipal",IF(O494="IRRIGATION_AND_DOMESTIC","Irrigation and Domestic Municipality",_xlfn.XLOOKUP(J494,Use_Code_Ranking!$B$4:$B$23,Use_Code_Ranking!$A$4:$A$23))))))),$T494)</f>
        <v>Municipal</v>
      </c>
      <c r="W494" s="23" t="str">
        <f ca="1"/>
        <v>A023077</v>
      </c>
      <c r="X494" s="4" t="str">
        <f t="shared" ca="1" si="138"/>
        <v>Irrigation</v>
      </c>
      <c r="Y494" t="str">
        <f t="shared" ca="1" si="134"/>
        <v>N</v>
      </c>
      <c r="Z494" s="2" t="str">
        <f t="shared" ca="1" si="135"/>
        <v>N</v>
      </c>
      <c r="AA494">
        <f t="shared" ca="1" si="139"/>
        <v>0</v>
      </c>
      <c r="AB494">
        <f t="shared" ca="1" si="139"/>
        <v>0</v>
      </c>
      <c r="AC494">
        <f t="shared" ca="1" si="139"/>
        <v>20</v>
      </c>
      <c r="AD494">
        <f t="shared" ca="1" si="139"/>
        <v>20</v>
      </c>
      <c r="AE494">
        <f t="shared" ca="1" si="140"/>
        <v>10</v>
      </c>
      <c r="AF494">
        <f t="shared" ca="1" si="140"/>
        <v>10</v>
      </c>
      <c r="AG494">
        <f t="shared" ca="1" si="144"/>
        <v>0</v>
      </c>
      <c r="AH494">
        <f t="shared" ca="1" si="143"/>
        <v>0</v>
      </c>
      <c r="AI494">
        <f t="shared" ca="1" si="142"/>
        <v>0</v>
      </c>
      <c r="AJ494">
        <f t="shared" ca="1" si="142"/>
        <v>20</v>
      </c>
      <c r="AK494">
        <f t="shared" ca="1" si="141"/>
        <v>20</v>
      </c>
      <c r="AL494">
        <f t="shared" ca="1" si="141"/>
        <v>0</v>
      </c>
      <c r="AM494" s="4" t="s">
        <v>103</v>
      </c>
      <c r="AZ494">
        <f ca="1">_xlfn.XLOOKUP($X494,Return_flow_table!$A$4:$A$25,Return_flow_table!B$4:B$25)</f>
        <v>0</v>
      </c>
      <c r="BA494">
        <f ca="1">_xlfn.XLOOKUP($X494,Return_flow_table!$A$4:$A$25,Return_flow_table!C$4:C$25)</f>
        <v>0</v>
      </c>
      <c r="BB494">
        <f ca="1">_xlfn.XLOOKUP($X494,Return_flow_table!$A$4:$A$25,Return_flow_table!D$4:D$25)</f>
        <v>20</v>
      </c>
      <c r="BC494">
        <f ca="1">_xlfn.XLOOKUP($X494,Return_flow_table!$A$4:$A$25,Return_flow_table!E$4:E$25)</f>
        <v>20</v>
      </c>
      <c r="BD494">
        <f ca="1">_xlfn.XLOOKUP($X494,Return_flow_table!$A$4:$A$25,Return_flow_table!F$4:F$25)</f>
        <v>10</v>
      </c>
      <c r="BE494">
        <f ca="1">_xlfn.XLOOKUP($X494,Return_flow_table!$A$4:$A$25,Return_flow_table!G$4:G$25)</f>
        <v>10</v>
      </c>
      <c r="BF494">
        <f ca="1">_xlfn.XLOOKUP($X494,Return_flow_table!$A$4:$A$25,Return_flow_table!H$4:H$25)</f>
        <v>0</v>
      </c>
      <c r="BG494">
        <f ca="1">_xlfn.XLOOKUP($X494,Return_flow_table!$A$4:$A$25,Return_flow_table!I$4:I$25)</f>
        <v>0</v>
      </c>
      <c r="BH494">
        <f ca="1">_xlfn.XLOOKUP($X494,Return_flow_table!$A$4:$A$25,Return_flow_table!J$4:J$25)</f>
        <v>0</v>
      </c>
      <c r="BI494">
        <f ca="1">_xlfn.XLOOKUP($X494,Return_flow_table!$A$4:$A$25,Return_flow_table!K$4:K$25)</f>
        <v>20</v>
      </c>
      <c r="BJ494">
        <f ca="1">_xlfn.XLOOKUP($X494,Return_flow_table!$A$4:$A$25,Return_flow_table!L$4:L$25)</f>
        <v>20</v>
      </c>
      <c r="BK494" s="2">
        <f ca="1">_xlfn.XLOOKUP($X494,Return_flow_table!$A$4:$A$25,Return_flow_table!M$4:M$25)</f>
        <v>0</v>
      </c>
    </row>
    <row r="495" spans="1:63" x14ac:dyDescent="0.3">
      <c r="A495" t="s">
        <v>709</v>
      </c>
      <c r="B495" t="s">
        <v>110</v>
      </c>
      <c r="C495" t="s">
        <v>99</v>
      </c>
      <c r="D495">
        <v>375316</v>
      </c>
      <c r="E495" t="s">
        <v>100</v>
      </c>
      <c r="F495" t="s">
        <v>100</v>
      </c>
      <c r="G495" t="s">
        <v>205</v>
      </c>
      <c r="H495" s="41" t="s">
        <v>178</v>
      </c>
      <c r="I495">
        <f>_xlfn.XLOOKUP(B495,Use_Code_Ranking!$A$4:$A$23,Use_Code_Ranking!$B$4:$B$23,9999)</f>
        <v>3</v>
      </c>
      <c r="J495">
        <f t="shared" ca="1" si="126"/>
        <v>2</v>
      </c>
      <c r="K495">
        <f t="shared" ca="1" si="127"/>
        <v>0</v>
      </c>
      <c r="L495">
        <f t="shared" ca="1" si="128"/>
        <v>1</v>
      </c>
      <c r="M495">
        <f t="shared" ca="1" si="129"/>
        <v>1</v>
      </c>
      <c r="N495" t="str">
        <f t="shared" ca="1" si="136"/>
        <v/>
      </c>
      <c r="O495" t="str">
        <f t="shared" ca="1" si="137"/>
        <v/>
      </c>
      <c r="P495" t="str">
        <f t="shared" si="130"/>
        <v/>
      </c>
      <c r="Q495" t="str">
        <f t="shared" si="131"/>
        <v/>
      </c>
      <c r="R495" t="str">
        <f t="shared" si="132"/>
        <v/>
      </c>
      <c r="S495" t="str">
        <f t="shared" si="133"/>
        <v/>
      </c>
      <c r="U495" s="2" t="str">
        <f ca="1">IF(ISBLANK($T495),IF(S495="Irrigation","Irrigation",IF(R495="Irrigation","Irrigation",IF(Q495="Domestic","Domestic",IF(P495="Stockwatering","Stockwatering",IF(N495="IRRIGATION_AND_MUNICIPAL","Irrigation and Municipal",IF(O495="IRRIGATION_AND_DOMESTIC","Irrigation and Domestic Municipality",_xlfn.XLOOKUP(J495,Use_Code_Ranking!$B$4:$B$23,Use_Code_Ranking!$A$4:$A$23))))))),$T495)</f>
        <v>Municipal</v>
      </c>
      <c r="W495" s="23" t="str">
        <f ca="1"/>
        <v>A023086</v>
      </c>
      <c r="X495" s="4" t="str">
        <f t="shared" ca="1" si="138"/>
        <v>Recreational</v>
      </c>
      <c r="Y495" t="str">
        <f t="shared" ca="1" si="134"/>
        <v>Y</v>
      </c>
      <c r="Z495" s="2" t="str">
        <f t="shared" ca="1" si="135"/>
        <v>N</v>
      </c>
      <c r="AA495">
        <f t="shared" ca="1" si="139"/>
        <v>100</v>
      </c>
      <c r="AB495">
        <f t="shared" ca="1" si="139"/>
        <v>100</v>
      </c>
      <c r="AC495">
        <f t="shared" ca="1" si="139"/>
        <v>100</v>
      </c>
      <c r="AD495">
        <f t="shared" ca="1" si="139"/>
        <v>100</v>
      </c>
      <c r="AE495">
        <f t="shared" ca="1" si="140"/>
        <v>100</v>
      </c>
      <c r="AF495">
        <f t="shared" ca="1" si="140"/>
        <v>100</v>
      </c>
      <c r="AG495">
        <f t="shared" ca="1" si="144"/>
        <v>100</v>
      </c>
      <c r="AH495">
        <f t="shared" ca="1" si="143"/>
        <v>100</v>
      </c>
      <c r="AI495">
        <f t="shared" ca="1" si="142"/>
        <v>100</v>
      </c>
      <c r="AJ495">
        <f t="shared" ca="1" si="142"/>
        <v>100</v>
      </c>
      <c r="AK495">
        <f t="shared" ca="1" si="141"/>
        <v>100</v>
      </c>
      <c r="AL495">
        <f t="shared" ca="1" si="141"/>
        <v>100</v>
      </c>
      <c r="AM495" s="4" t="s">
        <v>103</v>
      </c>
      <c r="AZ495">
        <f ca="1">_xlfn.XLOOKUP($X495,Return_flow_table!$A$4:$A$25,Return_flow_table!B$4:B$25)</f>
        <v>100</v>
      </c>
      <c r="BA495">
        <f ca="1">_xlfn.XLOOKUP($X495,Return_flow_table!$A$4:$A$25,Return_flow_table!C$4:C$25)</f>
        <v>100</v>
      </c>
      <c r="BB495">
        <f ca="1">_xlfn.XLOOKUP($X495,Return_flow_table!$A$4:$A$25,Return_flow_table!D$4:D$25)</f>
        <v>100</v>
      </c>
      <c r="BC495">
        <f ca="1">_xlfn.XLOOKUP($X495,Return_flow_table!$A$4:$A$25,Return_flow_table!E$4:E$25)</f>
        <v>100</v>
      </c>
      <c r="BD495">
        <f ca="1">_xlfn.XLOOKUP($X495,Return_flow_table!$A$4:$A$25,Return_flow_table!F$4:F$25)</f>
        <v>100</v>
      </c>
      <c r="BE495">
        <f ca="1">_xlfn.XLOOKUP($X495,Return_flow_table!$A$4:$A$25,Return_flow_table!G$4:G$25)</f>
        <v>100</v>
      </c>
      <c r="BF495">
        <f ca="1">_xlfn.XLOOKUP($X495,Return_flow_table!$A$4:$A$25,Return_flow_table!H$4:H$25)</f>
        <v>100</v>
      </c>
      <c r="BG495">
        <f ca="1">_xlfn.XLOOKUP($X495,Return_flow_table!$A$4:$A$25,Return_flow_table!I$4:I$25)</f>
        <v>100</v>
      </c>
      <c r="BH495">
        <f ca="1">_xlfn.XLOOKUP($X495,Return_flow_table!$A$4:$A$25,Return_flow_table!J$4:J$25)</f>
        <v>100</v>
      </c>
      <c r="BI495">
        <f ca="1">_xlfn.XLOOKUP($X495,Return_flow_table!$A$4:$A$25,Return_flow_table!K$4:K$25)</f>
        <v>100</v>
      </c>
      <c r="BJ495">
        <f ca="1">_xlfn.XLOOKUP($X495,Return_flow_table!$A$4:$A$25,Return_flow_table!L$4:L$25)</f>
        <v>100</v>
      </c>
      <c r="BK495" s="2">
        <f ca="1">_xlfn.XLOOKUP($X495,Return_flow_table!$A$4:$A$25,Return_flow_table!M$4:M$25)</f>
        <v>100</v>
      </c>
    </row>
    <row r="496" spans="1:63" x14ac:dyDescent="0.3">
      <c r="A496" t="s">
        <v>710</v>
      </c>
      <c r="B496" t="s">
        <v>98</v>
      </c>
      <c r="C496" t="s">
        <v>99</v>
      </c>
      <c r="D496">
        <v>15</v>
      </c>
      <c r="E496" t="s">
        <v>100</v>
      </c>
      <c r="F496" t="s">
        <v>100</v>
      </c>
      <c r="G496" t="s">
        <v>711</v>
      </c>
      <c r="H496" s="41" t="s">
        <v>178</v>
      </c>
      <c r="I496">
        <f>_xlfn.XLOOKUP(B496,Use_Code_Ranking!$A$4:$A$23,Use_Code_Ranking!$B$4:$B$23,9999)</f>
        <v>1</v>
      </c>
      <c r="J496">
        <f t="shared" ca="1" si="126"/>
        <v>1</v>
      </c>
      <c r="K496">
        <f t="shared" ca="1" si="127"/>
        <v>1</v>
      </c>
      <c r="L496">
        <f t="shared" ca="1" si="128"/>
        <v>0</v>
      </c>
      <c r="M496">
        <f t="shared" ca="1" si="129"/>
        <v>0</v>
      </c>
      <c r="N496" t="str">
        <f t="shared" ca="1" si="136"/>
        <v/>
      </c>
      <c r="O496" t="str">
        <f t="shared" ca="1" si="137"/>
        <v/>
      </c>
      <c r="P496" t="str">
        <f t="shared" si="130"/>
        <v/>
      </c>
      <c r="Q496" t="str">
        <f t="shared" si="131"/>
        <v/>
      </c>
      <c r="R496" t="str">
        <f t="shared" si="132"/>
        <v/>
      </c>
      <c r="S496" t="str">
        <f t="shared" si="133"/>
        <v/>
      </c>
      <c r="U496" s="2" t="str">
        <f ca="1">IF(ISBLANK($T496),IF(S496="Irrigation","Irrigation",IF(R496="Irrigation","Irrigation",IF(Q496="Domestic","Domestic",IF(P496="Stockwatering","Stockwatering",IF(N496="IRRIGATION_AND_MUNICIPAL","Irrigation and Municipal",IF(O496="IRRIGATION_AND_DOMESTIC","Irrigation and Domestic Municipality",_xlfn.XLOOKUP(J496,Use_Code_Ranking!$B$4:$B$23,Use_Code_Ranking!$A$4:$A$23))))))),$T496)</f>
        <v>Irrigation</v>
      </c>
      <c r="W496" s="23" t="str">
        <f ca="1"/>
        <v>A023092</v>
      </c>
      <c r="X496" s="4" t="str">
        <f t="shared" ca="1" si="138"/>
        <v>Domestic</v>
      </c>
      <c r="Y496" t="str">
        <f t="shared" ca="1" si="134"/>
        <v>N</v>
      </c>
      <c r="Z496" s="2" t="str">
        <f t="shared" ca="1" si="135"/>
        <v>N</v>
      </c>
      <c r="AA496">
        <f t="shared" ca="1" si="139"/>
        <v>0</v>
      </c>
      <c r="AB496">
        <f t="shared" ca="1" si="139"/>
        <v>0</v>
      </c>
      <c r="AC496">
        <f t="shared" ca="1" si="139"/>
        <v>0</v>
      </c>
      <c r="AD496">
        <f t="shared" ca="1" si="139"/>
        <v>0</v>
      </c>
      <c r="AE496">
        <f t="shared" ca="1" si="140"/>
        <v>0</v>
      </c>
      <c r="AF496">
        <f t="shared" ca="1" si="140"/>
        <v>0</v>
      </c>
      <c r="AG496">
        <f t="shared" ca="1" si="144"/>
        <v>0</v>
      </c>
      <c r="AH496">
        <f t="shared" ca="1" si="143"/>
        <v>0</v>
      </c>
      <c r="AI496">
        <f t="shared" ca="1" si="142"/>
        <v>0</v>
      </c>
      <c r="AJ496">
        <f t="shared" ca="1" si="142"/>
        <v>0</v>
      </c>
      <c r="AK496">
        <f t="shared" ca="1" si="141"/>
        <v>0</v>
      </c>
      <c r="AL496">
        <f t="shared" ca="1" si="141"/>
        <v>0</v>
      </c>
      <c r="AM496" s="4" t="s">
        <v>103</v>
      </c>
      <c r="AZ496">
        <f ca="1">_xlfn.XLOOKUP($X496,Return_flow_table!$A$4:$A$25,Return_flow_table!B$4:B$25)</f>
        <v>0</v>
      </c>
      <c r="BA496">
        <f ca="1">_xlfn.XLOOKUP($X496,Return_flow_table!$A$4:$A$25,Return_flow_table!C$4:C$25)</f>
        <v>0</v>
      </c>
      <c r="BB496">
        <f ca="1">_xlfn.XLOOKUP($X496,Return_flow_table!$A$4:$A$25,Return_flow_table!D$4:D$25)</f>
        <v>0</v>
      </c>
      <c r="BC496">
        <f ca="1">_xlfn.XLOOKUP($X496,Return_flow_table!$A$4:$A$25,Return_flow_table!E$4:E$25)</f>
        <v>0</v>
      </c>
      <c r="BD496">
        <f ca="1">_xlfn.XLOOKUP($X496,Return_flow_table!$A$4:$A$25,Return_flow_table!F$4:F$25)</f>
        <v>0</v>
      </c>
      <c r="BE496">
        <f ca="1">_xlfn.XLOOKUP($X496,Return_flow_table!$A$4:$A$25,Return_flow_table!G$4:G$25)</f>
        <v>0</v>
      </c>
      <c r="BF496">
        <f ca="1">_xlfn.XLOOKUP($X496,Return_flow_table!$A$4:$A$25,Return_flow_table!H$4:H$25)</f>
        <v>0</v>
      </c>
      <c r="BG496">
        <f ca="1">_xlfn.XLOOKUP($X496,Return_flow_table!$A$4:$A$25,Return_flow_table!I$4:I$25)</f>
        <v>0</v>
      </c>
      <c r="BH496">
        <f ca="1">_xlfn.XLOOKUP($X496,Return_flow_table!$A$4:$A$25,Return_flow_table!J$4:J$25)</f>
        <v>0</v>
      </c>
      <c r="BI496">
        <f ca="1">_xlfn.XLOOKUP($X496,Return_flow_table!$A$4:$A$25,Return_flow_table!K$4:K$25)</f>
        <v>0</v>
      </c>
      <c r="BJ496">
        <f ca="1">_xlfn.XLOOKUP($X496,Return_flow_table!$A$4:$A$25,Return_flow_table!L$4:L$25)</f>
        <v>0</v>
      </c>
      <c r="BK496" s="2">
        <f ca="1">_xlfn.XLOOKUP($X496,Return_flow_table!$A$4:$A$25,Return_flow_table!M$4:M$25)</f>
        <v>0</v>
      </c>
    </row>
    <row r="497" spans="1:63" x14ac:dyDescent="0.3">
      <c r="A497" t="s">
        <v>710</v>
      </c>
      <c r="B497" t="s">
        <v>154</v>
      </c>
      <c r="C497" t="s">
        <v>99</v>
      </c>
      <c r="D497">
        <v>15</v>
      </c>
      <c r="E497" t="s">
        <v>100</v>
      </c>
      <c r="F497" t="s">
        <v>100</v>
      </c>
      <c r="G497" t="s">
        <v>711</v>
      </c>
      <c r="H497" s="41" t="s">
        <v>178</v>
      </c>
      <c r="I497">
        <f>_xlfn.XLOOKUP(B497,Use_Code_Ranking!$A$4:$A$23,Use_Code_Ranking!$B$4:$B$23,9999)</f>
        <v>5</v>
      </c>
      <c r="J497">
        <f t="shared" ca="1" si="126"/>
        <v>1</v>
      </c>
      <c r="K497">
        <f t="shared" ca="1" si="127"/>
        <v>1</v>
      </c>
      <c r="L497">
        <f t="shared" ca="1" si="128"/>
        <v>0</v>
      </c>
      <c r="M497">
        <f t="shared" ca="1" si="129"/>
        <v>0</v>
      </c>
      <c r="N497" t="str">
        <f t="shared" ca="1" si="136"/>
        <v/>
      </c>
      <c r="O497" t="str">
        <f t="shared" ca="1" si="137"/>
        <v/>
      </c>
      <c r="P497" t="str">
        <f t="shared" si="130"/>
        <v/>
      </c>
      <c r="Q497" t="str">
        <f t="shared" si="131"/>
        <v/>
      </c>
      <c r="R497" t="str">
        <f t="shared" si="132"/>
        <v/>
      </c>
      <c r="S497" t="str">
        <f t="shared" si="133"/>
        <v/>
      </c>
      <c r="U497" s="2" t="str">
        <f ca="1">IF(ISBLANK($T497),IF(S497="Irrigation","Irrigation",IF(R497="Irrigation","Irrigation",IF(Q497="Domestic","Domestic",IF(P497="Stockwatering","Stockwatering",IF(N497="IRRIGATION_AND_MUNICIPAL","Irrigation and Municipal",IF(O497="IRRIGATION_AND_DOMESTIC","Irrigation and Domestic Municipality",_xlfn.XLOOKUP(J497,Use_Code_Ranking!$B$4:$B$23,Use_Code_Ranking!$A$4:$A$23))))))),$T497)</f>
        <v>Irrigation</v>
      </c>
      <c r="W497" s="23" t="str">
        <f ca="1"/>
        <v>A023094</v>
      </c>
      <c r="X497" s="4" t="str">
        <f t="shared" ca="1" si="138"/>
        <v>Irrigation</v>
      </c>
      <c r="Y497" t="str">
        <f t="shared" ca="1" si="134"/>
        <v>N</v>
      </c>
      <c r="Z497" s="2" t="str">
        <f t="shared" ca="1" si="135"/>
        <v>N</v>
      </c>
      <c r="AA497">
        <f t="shared" ca="1" si="139"/>
        <v>0</v>
      </c>
      <c r="AB497">
        <f t="shared" ca="1" si="139"/>
        <v>0</v>
      </c>
      <c r="AC497">
        <f t="shared" ca="1" si="139"/>
        <v>20</v>
      </c>
      <c r="AD497">
        <f t="shared" ca="1" si="139"/>
        <v>20</v>
      </c>
      <c r="AE497">
        <f t="shared" ca="1" si="140"/>
        <v>10</v>
      </c>
      <c r="AF497">
        <f t="shared" ca="1" si="140"/>
        <v>10</v>
      </c>
      <c r="AG497">
        <f t="shared" ca="1" si="144"/>
        <v>0</v>
      </c>
      <c r="AH497">
        <f t="shared" ca="1" si="143"/>
        <v>0</v>
      </c>
      <c r="AI497">
        <f t="shared" ca="1" si="142"/>
        <v>0</v>
      </c>
      <c r="AJ497">
        <f t="shared" ca="1" si="142"/>
        <v>20</v>
      </c>
      <c r="AK497">
        <f t="shared" ca="1" si="141"/>
        <v>20</v>
      </c>
      <c r="AL497">
        <f t="shared" ca="1" si="141"/>
        <v>0</v>
      </c>
      <c r="AM497" s="4" t="s">
        <v>103</v>
      </c>
      <c r="AZ497">
        <f ca="1">_xlfn.XLOOKUP($X497,Return_flow_table!$A$4:$A$25,Return_flow_table!B$4:B$25)</f>
        <v>0</v>
      </c>
      <c r="BA497">
        <f ca="1">_xlfn.XLOOKUP($X497,Return_flow_table!$A$4:$A$25,Return_flow_table!C$4:C$25)</f>
        <v>0</v>
      </c>
      <c r="BB497">
        <f ca="1">_xlfn.XLOOKUP($X497,Return_flow_table!$A$4:$A$25,Return_flow_table!D$4:D$25)</f>
        <v>20</v>
      </c>
      <c r="BC497">
        <f ca="1">_xlfn.XLOOKUP($X497,Return_flow_table!$A$4:$A$25,Return_flow_table!E$4:E$25)</f>
        <v>20</v>
      </c>
      <c r="BD497">
        <f ca="1">_xlfn.XLOOKUP($X497,Return_flow_table!$A$4:$A$25,Return_flow_table!F$4:F$25)</f>
        <v>10</v>
      </c>
      <c r="BE497">
        <f ca="1">_xlfn.XLOOKUP($X497,Return_flow_table!$A$4:$A$25,Return_flow_table!G$4:G$25)</f>
        <v>10</v>
      </c>
      <c r="BF497">
        <f ca="1">_xlfn.XLOOKUP($X497,Return_flow_table!$A$4:$A$25,Return_flow_table!H$4:H$25)</f>
        <v>0</v>
      </c>
      <c r="BG497">
        <f ca="1">_xlfn.XLOOKUP($X497,Return_flow_table!$A$4:$A$25,Return_flow_table!I$4:I$25)</f>
        <v>0</v>
      </c>
      <c r="BH497">
        <f ca="1">_xlfn.XLOOKUP($X497,Return_flow_table!$A$4:$A$25,Return_flow_table!J$4:J$25)</f>
        <v>0</v>
      </c>
      <c r="BI497">
        <f ca="1">_xlfn.XLOOKUP($X497,Return_flow_table!$A$4:$A$25,Return_flow_table!K$4:K$25)</f>
        <v>20</v>
      </c>
      <c r="BJ497">
        <f ca="1">_xlfn.XLOOKUP($X497,Return_flow_table!$A$4:$A$25,Return_flow_table!L$4:L$25)</f>
        <v>20</v>
      </c>
      <c r="BK497" s="2">
        <f ca="1">_xlfn.XLOOKUP($X497,Return_flow_table!$A$4:$A$25,Return_flow_table!M$4:M$25)</f>
        <v>0</v>
      </c>
    </row>
    <row r="498" spans="1:63" x14ac:dyDescent="0.3">
      <c r="A498" t="s">
        <v>712</v>
      </c>
      <c r="B498" t="s">
        <v>98</v>
      </c>
      <c r="C498" t="s">
        <v>99</v>
      </c>
      <c r="D498">
        <v>37</v>
      </c>
      <c r="E498" t="s">
        <v>100</v>
      </c>
      <c r="F498" t="s">
        <v>100</v>
      </c>
      <c r="G498" t="s">
        <v>632</v>
      </c>
      <c r="H498" s="41" t="s">
        <v>102</v>
      </c>
      <c r="I498">
        <f>_xlfn.XLOOKUP(B498,Use_Code_Ranking!$A$4:$A$23,Use_Code_Ranking!$B$4:$B$23,9999)</f>
        <v>1</v>
      </c>
      <c r="J498">
        <f t="shared" ca="1" si="126"/>
        <v>1</v>
      </c>
      <c r="K498">
        <f t="shared" ca="1" si="127"/>
        <v>1</v>
      </c>
      <c r="L498">
        <f t="shared" ca="1" si="128"/>
        <v>0</v>
      </c>
      <c r="M498">
        <f t="shared" ca="1" si="129"/>
        <v>0</v>
      </c>
      <c r="N498" t="str">
        <f t="shared" ca="1" si="136"/>
        <v/>
      </c>
      <c r="O498" t="str">
        <f t="shared" ca="1" si="137"/>
        <v/>
      </c>
      <c r="P498" t="str">
        <f t="shared" si="130"/>
        <v/>
      </c>
      <c r="Q498" t="str">
        <f t="shared" si="131"/>
        <v/>
      </c>
      <c r="R498" t="str">
        <f t="shared" si="132"/>
        <v/>
      </c>
      <c r="S498" t="str">
        <f t="shared" si="133"/>
        <v/>
      </c>
      <c r="U498" s="2" t="str">
        <f ca="1">IF(ISBLANK($T498),IF(S498="Irrigation","Irrigation",IF(R498="Irrigation","Irrigation",IF(Q498="Domestic","Domestic",IF(P498="Stockwatering","Stockwatering",IF(N498="IRRIGATION_AND_MUNICIPAL","Irrigation and Municipal",IF(O498="IRRIGATION_AND_DOMESTIC","Irrigation and Domestic Municipality",_xlfn.XLOOKUP(J498,Use_Code_Ranking!$B$4:$B$23,Use_Code_Ranking!$A$4:$A$23))))))),$T498)</f>
        <v>Irrigation</v>
      </c>
      <c r="W498" s="23" t="str">
        <f ca="1"/>
        <v>A023098</v>
      </c>
      <c r="X498" s="4" t="str">
        <f t="shared" ca="1" si="138"/>
        <v>Domestic</v>
      </c>
      <c r="Y498" t="str">
        <f t="shared" ca="1" si="134"/>
        <v>N</v>
      </c>
      <c r="Z498" s="2" t="str">
        <f t="shared" ca="1" si="135"/>
        <v>N</v>
      </c>
      <c r="AA498">
        <f t="shared" ca="1" si="139"/>
        <v>0</v>
      </c>
      <c r="AB498">
        <f t="shared" ca="1" si="139"/>
        <v>0</v>
      </c>
      <c r="AC498">
        <f t="shared" ca="1" si="139"/>
        <v>0</v>
      </c>
      <c r="AD498">
        <f t="shared" ca="1" si="139"/>
        <v>0</v>
      </c>
      <c r="AE498">
        <f t="shared" ca="1" si="140"/>
        <v>0</v>
      </c>
      <c r="AF498">
        <f t="shared" ca="1" si="140"/>
        <v>0</v>
      </c>
      <c r="AG498">
        <f t="shared" ca="1" si="144"/>
        <v>0</v>
      </c>
      <c r="AH498">
        <f t="shared" ca="1" si="143"/>
        <v>0</v>
      </c>
      <c r="AI498">
        <f t="shared" ca="1" si="142"/>
        <v>0</v>
      </c>
      <c r="AJ498">
        <f t="shared" ca="1" si="142"/>
        <v>0</v>
      </c>
      <c r="AK498">
        <f t="shared" ca="1" si="141"/>
        <v>0</v>
      </c>
      <c r="AL498">
        <f t="shared" ca="1" si="141"/>
        <v>0</v>
      </c>
      <c r="AM498" s="4" t="s">
        <v>103</v>
      </c>
      <c r="AZ498">
        <f ca="1">_xlfn.XLOOKUP($X498,Return_flow_table!$A$4:$A$25,Return_flow_table!B$4:B$25)</f>
        <v>0</v>
      </c>
      <c r="BA498">
        <f ca="1">_xlfn.XLOOKUP($X498,Return_flow_table!$A$4:$A$25,Return_flow_table!C$4:C$25)</f>
        <v>0</v>
      </c>
      <c r="BB498">
        <f ca="1">_xlfn.XLOOKUP($X498,Return_flow_table!$A$4:$A$25,Return_flow_table!D$4:D$25)</f>
        <v>0</v>
      </c>
      <c r="BC498">
        <f ca="1">_xlfn.XLOOKUP($X498,Return_flow_table!$A$4:$A$25,Return_flow_table!E$4:E$25)</f>
        <v>0</v>
      </c>
      <c r="BD498">
        <f ca="1">_xlfn.XLOOKUP($X498,Return_flow_table!$A$4:$A$25,Return_flow_table!F$4:F$25)</f>
        <v>0</v>
      </c>
      <c r="BE498">
        <f ca="1">_xlfn.XLOOKUP($X498,Return_flow_table!$A$4:$A$25,Return_flow_table!G$4:G$25)</f>
        <v>0</v>
      </c>
      <c r="BF498">
        <f ca="1">_xlfn.XLOOKUP($X498,Return_flow_table!$A$4:$A$25,Return_flow_table!H$4:H$25)</f>
        <v>0</v>
      </c>
      <c r="BG498">
        <f ca="1">_xlfn.XLOOKUP($X498,Return_flow_table!$A$4:$A$25,Return_flow_table!I$4:I$25)</f>
        <v>0</v>
      </c>
      <c r="BH498">
        <f ca="1">_xlfn.XLOOKUP($X498,Return_flow_table!$A$4:$A$25,Return_flow_table!J$4:J$25)</f>
        <v>0</v>
      </c>
      <c r="BI498">
        <f ca="1">_xlfn.XLOOKUP($X498,Return_flow_table!$A$4:$A$25,Return_flow_table!K$4:K$25)</f>
        <v>0</v>
      </c>
      <c r="BJ498">
        <f ca="1">_xlfn.XLOOKUP($X498,Return_flow_table!$A$4:$A$25,Return_flow_table!L$4:L$25)</f>
        <v>0</v>
      </c>
      <c r="BK498" s="2">
        <f ca="1">_xlfn.XLOOKUP($X498,Return_flow_table!$A$4:$A$25,Return_flow_table!M$4:M$25)</f>
        <v>0</v>
      </c>
    </row>
    <row r="499" spans="1:63" x14ac:dyDescent="0.3">
      <c r="A499" t="s">
        <v>712</v>
      </c>
      <c r="B499" t="s">
        <v>181</v>
      </c>
      <c r="C499" t="s">
        <v>99</v>
      </c>
      <c r="D499">
        <v>37</v>
      </c>
      <c r="E499" t="s">
        <v>100</v>
      </c>
      <c r="F499" t="s">
        <v>100</v>
      </c>
      <c r="G499" t="s">
        <v>632</v>
      </c>
      <c r="H499" s="41" t="s">
        <v>102</v>
      </c>
      <c r="I499">
        <f>_xlfn.XLOOKUP(B499,Use_Code_Ranking!$A$4:$A$23,Use_Code_Ranking!$B$4:$B$23,9999)</f>
        <v>9</v>
      </c>
      <c r="J499">
        <f t="shared" ca="1" si="126"/>
        <v>1</v>
      </c>
      <c r="K499">
        <f t="shared" ca="1" si="127"/>
        <v>1</v>
      </c>
      <c r="L499">
        <f t="shared" ca="1" si="128"/>
        <v>0</v>
      </c>
      <c r="M499">
        <f t="shared" ca="1" si="129"/>
        <v>0</v>
      </c>
      <c r="N499" t="str">
        <f t="shared" ca="1" si="136"/>
        <v/>
      </c>
      <c r="O499" t="str">
        <f t="shared" ca="1" si="137"/>
        <v/>
      </c>
      <c r="P499" t="str">
        <f t="shared" si="130"/>
        <v/>
      </c>
      <c r="Q499" t="str">
        <f t="shared" si="131"/>
        <v/>
      </c>
      <c r="R499" t="str">
        <f t="shared" si="132"/>
        <v/>
      </c>
      <c r="S499" t="str">
        <f t="shared" si="133"/>
        <v/>
      </c>
      <c r="U499" s="2" t="str">
        <f ca="1">IF(ISBLANK($T499),IF(S499="Irrigation","Irrigation",IF(R499="Irrigation","Irrigation",IF(Q499="Domestic","Domestic",IF(P499="Stockwatering","Stockwatering",IF(N499="IRRIGATION_AND_MUNICIPAL","Irrigation and Municipal",IF(O499="IRRIGATION_AND_DOMESTIC","Irrigation and Domestic Municipality",_xlfn.XLOOKUP(J499,Use_Code_Ranking!$B$4:$B$23,Use_Code_Ranking!$A$4:$A$23))))))),$T499)</f>
        <v>Irrigation</v>
      </c>
      <c r="W499" s="23" t="str">
        <f ca="1"/>
        <v>A023144</v>
      </c>
      <c r="X499" s="4" t="str">
        <f t="shared" ca="1" si="138"/>
        <v>Recreational</v>
      </c>
      <c r="Y499" t="str">
        <f t="shared" ca="1" si="134"/>
        <v>Y</v>
      </c>
      <c r="Z499" s="2" t="str">
        <f t="shared" ca="1" si="135"/>
        <v>N</v>
      </c>
      <c r="AA499">
        <f t="shared" ca="1" si="139"/>
        <v>100</v>
      </c>
      <c r="AB499">
        <f t="shared" ca="1" si="139"/>
        <v>100</v>
      </c>
      <c r="AC499">
        <f t="shared" ca="1" si="139"/>
        <v>100</v>
      </c>
      <c r="AD499">
        <f t="shared" ca="1" si="139"/>
        <v>100</v>
      </c>
      <c r="AE499">
        <f t="shared" ca="1" si="140"/>
        <v>100</v>
      </c>
      <c r="AF499">
        <f t="shared" ca="1" si="140"/>
        <v>100</v>
      </c>
      <c r="AG499">
        <f t="shared" ca="1" si="144"/>
        <v>100</v>
      </c>
      <c r="AH499">
        <f t="shared" ca="1" si="143"/>
        <v>100</v>
      </c>
      <c r="AI499">
        <f t="shared" ca="1" si="142"/>
        <v>100</v>
      </c>
      <c r="AJ499">
        <f t="shared" ca="1" si="142"/>
        <v>100</v>
      </c>
      <c r="AK499">
        <f t="shared" ca="1" si="141"/>
        <v>100</v>
      </c>
      <c r="AL499">
        <f t="shared" ca="1" si="141"/>
        <v>100</v>
      </c>
      <c r="AM499" s="4" t="s">
        <v>103</v>
      </c>
      <c r="AZ499">
        <f ca="1">_xlfn.XLOOKUP($X499,Return_flow_table!$A$4:$A$25,Return_flow_table!B$4:B$25)</f>
        <v>100</v>
      </c>
      <c r="BA499">
        <f ca="1">_xlfn.XLOOKUP($X499,Return_flow_table!$A$4:$A$25,Return_flow_table!C$4:C$25)</f>
        <v>100</v>
      </c>
      <c r="BB499">
        <f ca="1">_xlfn.XLOOKUP($X499,Return_flow_table!$A$4:$A$25,Return_flow_table!D$4:D$25)</f>
        <v>100</v>
      </c>
      <c r="BC499">
        <f ca="1">_xlfn.XLOOKUP($X499,Return_flow_table!$A$4:$A$25,Return_flow_table!E$4:E$25)</f>
        <v>100</v>
      </c>
      <c r="BD499">
        <f ca="1">_xlfn.XLOOKUP($X499,Return_flow_table!$A$4:$A$25,Return_flow_table!F$4:F$25)</f>
        <v>100</v>
      </c>
      <c r="BE499">
        <f ca="1">_xlfn.XLOOKUP($X499,Return_flow_table!$A$4:$A$25,Return_flow_table!G$4:G$25)</f>
        <v>100</v>
      </c>
      <c r="BF499">
        <f ca="1">_xlfn.XLOOKUP($X499,Return_flow_table!$A$4:$A$25,Return_flow_table!H$4:H$25)</f>
        <v>100</v>
      </c>
      <c r="BG499">
        <f ca="1">_xlfn.XLOOKUP($X499,Return_flow_table!$A$4:$A$25,Return_flow_table!I$4:I$25)</f>
        <v>100</v>
      </c>
      <c r="BH499">
        <f ca="1">_xlfn.XLOOKUP($X499,Return_flow_table!$A$4:$A$25,Return_flow_table!J$4:J$25)</f>
        <v>100</v>
      </c>
      <c r="BI499">
        <f ca="1">_xlfn.XLOOKUP($X499,Return_flow_table!$A$4:$A$25,Return_flow_table!K$4:K$25)</f>
        <v>100</v>
      </c>
      <c r="BJ499">
        <f ca="1">_xlfn.XLOOKUP($X499,Return_flow_table!$A$4:$A$25,Return_flow_table!L$4:L$25)</f>
        <v>100</v>
      </c>
      <c r="BK499" s="2">
        <f ca="1">_xlfn.XLOOKUP($X499,Return_flow_table!$A$4:$A$25,Return_flow_table!M$4:M$25)</f>
        <v>100</v>
      </c>
    </row>
    <row r="500" spans="1:63" x14ac:dyDescent="0.3">
      <c r="A500" t="s">
        <v>713</v>
      </c>
      <c r="B500" t="s">
        <v>98</v>
      </c>
      <c r="C500" t="s">
        <v>99</v>
      </c>
      <c r="D500">
        <v>48</v>
      </c>
      <c r="E500" t="s">
        <v>100</v>
      </c>
      <c r="F500" t="s">
        <v>100</v>
      </c>
      <c r="G500" t="s">
        <v>484</v>
      </c>
      <c r="H500" s="41" t="s">
        <v>102</v>
      </c>
      <c r="I500">
        <f>_xlfn.XLOOKUP(B500,Use_Code_Ranking!$A$4:$A$23,Use_Code_Ranking!$B$4:$B$23,9999)</f>
        <v>1</v>
      </c>
      <c r="J500">
        <f t="shared" ca="1" si="126"/>
        <v>1</v>
      </c>
      <c r="K500">
        <f t="shared" ca="1" si="127"/>
        <v>1</v>
      </c>
      <c r="L500">
        <f t="shared" ca="1" si="128"/>
        <v>0</v>
      </c>
      <c r="M500">
        <f t="shared" ca="1" si="129"/>
        <v>0</v>
      </c>
      <c r="N500" t="str">
        <f t="shared" ca="1" si="136"/>
        <v/>
      </c>
      <c r="O500" t="str">
        <f t="shared" ca="1" si="137"/>
        <v/>
      </c>
      <c r="P500" t="str">
        <f t="shared" si="130"/>
        <v/>
      </c>
      <c r="Q500" t="str">
        <f t="shared" si="131"/>
        <v/>
      </c>
      <c r="R500" t="str">
        <f t="shared" si="132"/>
        <v/>
      </c>
      <c r="S500" t="str">
        <f t="shared" si="133"/>
        <v/>
      </c>
      <c r="U500" s="2" t="str">
        <f ca="1">IF(ISBLANK($T500),IF(S500="Irrigation","Irrigation",IF(R500="Irrigation","Irrigation",IF(Q500="Domestic","Domestic",IF(P500="Stockwatering","Stockwatering",IF(N500="IRRIGATION_AND_MUNICIPAL","Irrigation and Municipal",IF(O500="IRRIGATION_AND_DOMESTIC","Irrigation and Domestic Municipality",_xlfn.XLOOKUP(J500,Use_Code_Ranking!$B$4:$B$23,Use_Code_Ranking!$A$4:$A$23))))))),$T500)</f>
        <v>Irrigation</v>
      </c>
      <c r="W500" s="23" t="str">
        <f ca="1"/>
        <v>A023163</v>
      </c>
      <c r="X500" s="4" t="str">
        <f t="shared" ca="1" si="138"/>
        <v>Irrigation</v>
      </c>
      <c r="Y500" t="str">
        <f t="shared" ca="1" si="134"/>
        <v>N</v>
      </c>
      <c r="Z500" s="2" t="str">
        <f t="shared" ca="1" si="135"/>
        <v>N</v>
      </c>
      <c r="AA500">
        <f t="shared" ca="1" si="139"/>
        <v>0</v>
      </c>
      <c r="AB500">
        <f t="shared" ca="1" si="139"/>
        <v>0</v>
      </c>
      <c r="AC500">
        <f t="shared" ca="1" si="139"/>
        <v>20</v>
      </c>
      <c r="AD500">
        <f t="shared" ca="1" si="139"/>
        <v>20</v>
      </c>
      <c r="AE500">
        <f t="shared" ca="1" si="140"/>
        <v>10</v>
      </c>
      <c r="AF500">
        <f t="shared" ca="1" si="140"/>
        <v>10</v>
      </c>
      <c r="AG500">
        <f t="shared" ca="1" si="144"/>
        <v>0</v>
      </c>
      <c r="AH500">
        <f t="shared" ca="1" si="143"/>
        <v>0</v>
      </c>
      <c r="AI500">
        <f t="shared" ca="1" si="142"/>
        <v>0</v>
      </c>
      <c r="AJ500">
        <f t="shared" ca="1" si="142"/>
        <v>20</v>
      </c>
      <c r="AK500">
        <f t="shared" ca="1" si="141"/>
        <v>20</v>
      </c>
      <c r="AL500">
        <f t="shared" ca="1" si="141"/>
        <v>0</v>
      </c>
      <c r="AM500" s="4" t="s">
        <v>103</v>
      </c>
      <c r="AZ500">
        <f ca="1">_xlfn.XLOOKUP($X500,Return_flow_table!$A$4:$A$25,Return_flow_table!B$4:B$25)</f>
        <v>0</v>
      </c>
      <c r="BA500">
        <f ca="1">_xlfn.XLOOKUP($X500,Return_flow_table!$A$4:$A$25,Return_flow_table!C$4:C$25)</f>
        <v>0</v>
      </c>
      <c r="BB500">
        <f ca="1">_xlfn.XLOOKUP($X500,Return_flow_table!$A$4:$A$25,Return_flow_table!D$4:D$25)</f>
        <v>20</v>
      </c>
      <c r="BC500">
        <f ca="1">_xlfn.XLOOKUP($X500,Return_flow_table!$A$4:$A$25,Return_flow_table!E$4:E$25)</f>
        <v>20</v>
      </c>
      <c r="BD500">
        <f ca="1">_xlfn.XLOOKUP($X500,Return_flow_table!$A$4:$A$25,Return_flow_table!F$4:F$25)</f>
        <v>10</v>
      </c>
      <c r="BE500">
        <f ca="1">_xlfn.XLOOKUP($X500,Return_flow_table!$A$4:$A$25,Return_flow_table!G$4:G$25)</f>
        <v>10</v>
      </c>
      <c r="BF500">
        <f ca="1">_xlfn.XLOOKUP($X500,Return_flow_table!$A$4:$A$25,Return_flow_table!H$4:H$25)</f>
        <v>0</v>
      </c>
      <c r="BG500">
        <f ca="1">_xlfn.XLOOKUP($X500,Return_flow_table!$A$4:$A$25,Return_flow_table!I$4:I$25)</f>
        <v>0</v>
      </c>
      <c r="BH500">
        <f ca="1">_xlfn.XLOOKUP($X500,Return_flow_table!$A$4:$A$25,Return_flow_table!J$4:J$25)</f>
        <v>0</v>
      </c>
      <c r="BI500">
        <f ca="1">_xlfn.XLOOKUP($X500,Return_flow_table!$A$4:$A$25,Return_flow_table!K$4:K$25)</f>
        <v>20</v>
      </c>
      <c r="BJ500">
        <f ca="1">_xlfn.XLOOKUP($X500,Return_flow_table!$A$4:$A$25,Return_flow_table!L$4:L$25)</f>
        <v>20</v>
      </c>
      <c r="BK500" s="2">
        <f ca="1">_xlfn.XLOOKUP($X500,Return_flow_table!$A$4:$A$25,Return_flow_table!M$4:M$25)</f>
        <v>0</v>
      </c>
    </row>
    <row r="501" spans="1:63" x14ac:dyDescent="0.3">
      <c r="A501" t="s">
        <v>713</v>
      </c>
      <c r="B501" t="s">
        <v>110</v>
      </c>
      <c r="C501" t="s">
        <v>99</v>
      </c>
      <c r="D501">
        <v>48</v>
      </c>
      <c r="E501" t="s">
        <v>100</v>
      </c>
      <c r="F501" t="s">
        <v>100</v>
      </c>
      <c r="G501" t="s">
        <v>484</v>
      </c>
      <c r="H501" s="41" t="s">
        <v>102</v>
      </c>
      <c r="I501">
        <f>_xlfn.XLOOKUP(B501,Use_Code_Ranking!$A$4:$A$23,Use_Code_Ranking!$B$4:$B$23,9999)</f>
        <v>3</v>
      </c>
      <c r="J501">
        <f t="shared" ca="1" si="126"/>
        <v>1</v>
      </c>
      <c r="K501">
        <f t="shared" ca="1" si="127"/>
        <v>1</v>
      </c>
      <c r="L501">
        <f t="shared" ca="1" si="128"/>
        <v>0</v>
      </c>
      <c r="M501">
        <f t="shared" ca="1" si="129"/>
        <v>0</v>
      </c>
      <c r="N501" t="str">
        <f t="shared" ca="1" si="136"/>
        <v/>
      </c>
      <c r="O501" t="str">
        <f t="shared" ca="1" si="137"/>
        <v/>
      </c>
      <c r="P501" t="str">
        <f t="shared" si="130"/>
        <v/>
      </c>
      <c r="Q501" t="str">
        <f t="shared" si="131"/>
        <v/>
      </c>
      <c r="R501" t="str">
        <f t="shared" si="132"/>
        <v/>
      </c>
      <c r="S501" t="str">
        <f t="shared" si="133"/>
        <v/>
      </c>
      <c r="U501" s="2" t="str">
        <f ca="1">IF(ISBLANK($T501),IF(S501="Irrigation","Irrigation",IF(R501="Irrigation","Irrigation",IF(Q501="Domestic","Domestic",IF(P501="Stockwatering","Stockwatering",IF(N501="IRRIGATION_AND_MUNICIPAL","Irrigation and Municipal",IF(O501="IRRIGATION_AND_DOMESTIC","Irrigation and Domestic Municipality",_xlfn.XLOOKUP(J501,Use_Code_Ranking!$B$4:$B$23,Use_Code_Ranking!$A$4:$A$23))))))),$T501)</f>
        <v>Irrigation</v>
      </c>
      <c r="W501" s="23" t="str">
        <f ca="1"/>
        <v>A023165</v>
      </c>
      <c r="X501" s="4" t="str">
        <f t="shared" ca="1" si="138"/>
        <v>Irrigation</v>
      </c>
      <c r="Y501" t="str">
        <f t="shared" ca="1" si="134"/>
        <v>N</v>
      </c>
      <c r="Z501" s="2" t="str">
        <f t="shared" ca="1" si="135"/>
        <v>N</v>
      </c>
      <c r="AA501">
        <f t="shared" ca="1" si="139"/>
        <v>0</v>
      </c>
      <c r="AB501">
        <f t="shared" ca="1" si="139"/>
        <v>0</v>
      </c>
      <c r="AC501">
        <f t="shared" ca="1" si="139"/>
        <v>20</v>
      </c>
      <c r="AD501">
        <f t="shared" ca="1" si="139"/>
        <v>20</v>
      </c>
      <c r="AE501">
        <f t="shared" ca="1" si="140"/>
        <v>10</v>
      </c>
      <c r="AF501">
        <f t="shared" ca="1" si="140"/>
        <v>10</v>
      </c>
      <c r="AG501">
        <f t="shared" ca="1" si="144"/>
        <v>0</v>
      </c>
      <c r="AH501">
        <f t="shared" ca="1" si="143"/>
        <v>0</v>
      </c>
      <c r="AI501">
        <f t="shared" ca="1" si="142"/>
        <v>0</v>
      </c>
      <c r="AJ501">
        <f t="shared" ca="1" si="142"/>
        <v>20</v>
      </c>
      <c r="AK501">
        <f t="shared" ca="1" si="141"/>
        <v>20</v>
      </c>
      <c r="AL501">
        <f t="shared" ca="1" si="141"/>
        <v>0</v>
      </c>
      <c r="AM501" s="4" t="s">
        <v>103</v>
      </c>
      <c r="AZ501">
        <f ca="1">_xlfn.XLOOKUP($X501,Return_flow_table!$A$4:$A$25,Return_flow_table!B$4:B$25)</f>
        <v>0</v>
      </c>
      <c r="BA501">
        <f ca="1">_xlfn.XLOOKUP($X501,Return_flow_table!$A$4:$A$25,Return_flow_table!C$4:C$25)</f>
        <v>0</v>
      </c>
      <c r="BB501">
        <f ca="1">_xlfn.XLOOKUP($X501,Return_flow_table!$A$4:$A$25,Return_flow_table!D$4:D$25)</f>
        <v>20</v>
      </c>
      <c r="BC501">
        <f ca="1">_xlfn.XLOOKUP($X501,Return_flow_table!$A$4:$A$25,Return_flow_table!E$4:E$25)</f>
        <v>20</v>
      </c>
      <c r="BD501">
        <f ca="1">_xlfn.XLOOKUP($X501,Return_flow_table!$A$4:$A$25,Return_flow_table!F$4:F$25)</f>
        <v>10</v>
      </c>
      <c r="BE501">
        <f ca="1">_xlfn.XLOOKUP($X501,Return_flow_table!$A$4:$A$25,Return_flow_table!G$4:G$25)</f>
        <v>10</v>
      </c>
      <c r="BF501">
        <f ca="1">_xlfn.XLOOKUP($X501,Return_flow_table!$A$4:$A$25,Return_flow_table!H$4:H$25)</f>
        <v>0</v>
      </c>
      <c r="BG501">
        <f ca="1">_xlfn.XLOOKUP($X501,Return_flow_table!$A$4:$A$25,Return_flow_table!I$4:I$25)</f>
        <v>0</v>
      </c>
      <c r="BH501">
        <f ca="1">_xlfn.XLOOKUP($X501,Return_flow_table!$A$4:$A$25,Return_flow_table!J$4:J$25)</f>
        <v>0</v>
      </c>
      <c r="BI501">
        <f ca="1">_xlfn.XLOOKUP($X501,Return_flow_table!$A$4:$A$25,Return_flow_table!K$4:K$25)</f>
        <v>20</v>
      </c>
      <c r="BJ501">
        <f ca="1">_xlfn.XLOOKUP($X501,Return_flow_table!$A$4:$A$25,Return_flow_table!L$4:L$25)</f>
        <v>20</v>
      </c>
      <c r="BK501" s="2">
        <f ca="1">_xlfn.XLOOKUP($X501,Return_flow_table!$A$4:$A$25,Return_flow_table!M$4:M$25)</f>
        <v>0</v>
      </c>
    </row>
    <row r="502" spans="1:63" x14ac:dyDescent="0.3">
      <c r="A502" t="s">
        <v>713</v>
      </c>
      <c r="B502" t="s">
        <v>154</v>
      </c>
      <c r="C502" t="s">
        <v>99</v>
      </c>
      <c r="D502">
        <v>48</v>
      </c>
      <c r="E502" t="s">
        <v>100</v>
      </c>
      <c r="F502" t="s">
        <v>100</v>
      </c>
      <c r="G502" t="s">
        <v>484</v>
      </c>
      <c r="H502" s="41" t="s">
        <v>102</v>
      </c>
      <c r="I502">
        <f>_xlfn.XLOOKUP(B502,Use_Code_Ranking!$A$4:$A$23,Use_Code_Ranking!$B$4:$B$23,9999)</f>
        <v>5</v>
      </c>
      <c r="J502">
        <f t="shared" ca="1" si="126"/>
        <v>1</v>
      </c>
      <c r="K502">
        <f t="shared" ca="1" si="127"/>
        <v>1</v>
      </c>
      <c r="L502">
        <f t="shared" ca="1" si="128"/>
        <v>0</v>
      </c>
      <c r="M502">
        <f t="shared" ca="1" si="129"/>
        <v>0</v>
      </c>
      <c r="N502" t="str">
        <f t="shared" ca="1" si="136"/>
        <v/>
      </c>
      <c r="O502" t="str">
        <f t="shared" ca="1" si="137"/>
        <v/>
      </c>
      <c r="P502" t="str">
        <f t="shared" si="130"/>
        <v/>
      </c>
      <c r="Q502" t="str">
        <f t="shared" si="131"/>
        <v/>
      </c>
      <c r="R502" t="str">
        <f t="shared" si="132"/>
        <v/>
      </c>
      <c r="S502" t="str">
        <f t="shared" si="133"/>
        <v/>
      </c>
      <c r="U502" s="2" t="str">
        <f ca="1">IF(ISBLANK($T502),IF(S502="Irrigation","Irrigation",IF(R502="Irrigation","Irrigation",IF(Q502="Domestic","Domestic",IF(P502="Stockwatering","Stockwatering",IF(N502="IRRIGATION_AND_MUNICIPAL","Irrigation and Municipal",IF(O502="IRRIGATION_AND_DOMESTIC","Irrigation and Domestic Municipality",_xlfn.XLOOKUP(J502,Use_Code_Ranking!$B$4:$B$23,Use_Code_Ranking!$A$4:$A$23))))))),$T502)</f>
        <v>Irrigation</v>
      </c>
      <c r="W502" s="23" t="str">
        <f ca="1"/>
        <v>A023173</v>
      </c>
      <c r="X502" s="4" t="str">
        <f t="shared" ca="1" si="138"/>
        <v>Irrigation</v>
      </c>
      <c r="Y502" t="str">
        <f t="shared" ca="1" si="134"/>
        <v>N</v>
      </c>
      <c r="Z502" s="2" t="str">
        <f t="shared" ca="1" si="135"/>
        <v>N</v>
      </c>
      <c r="AA502">
        <f t="shared" ca="1" si="139"/>
        <v>0</v>
      </c>
      <c r="AB502">
        <f t="shared" ca="1" si="139"/>
        <v>0</v>
      </c>
      <c r="AC502">
        <f t="shared" ca="1" si="139"/>
        <v>20</v>
      </c>
      <c r="AD502">
        <f t="shared" ca="1" si="139"/>
        <v>20</v>
      </c>
      <c r="AE502">
        <f t="shared" ca="1" si="140"/>
        <v>10</v>
      </c>
      <c r="AF502">
        <f t="shared" ca="1" si="140"/>
        <v>10</v>
      </c>
      <c r="AG502">
        <f t="shared" ca="1" si="144"/>
        <v>0</v>
      </c>
      <c r="AH502">
        <f t="shared" ca="1" si="143"/>
        <v>0</v>
      </c>
      <c r="AI502">
        <f t="shared" ca="1" si="142"/>
        <v>0</v>
      </c>
      <c r="AJ502">
        <f t="shared" ca="1" si="142"/>
        <v>20</v>
      </c>
      <c r="AK502">
        <f t="shared" ca="1" si="141"/>
        <v>20</v>
      </c>
      <c r="AL502">
        <f t="shared" ca="1" si="141"/>
        <v>0</v>
      </c>
      <c r="AM502" s="4" t="s">
        <v>103</v>
      </c>
      <c r="AZ502">
        <f ca="1">_xlfn.XLOOKUP($X502,Return_flow_table!$A$4:$A$25,Return_flow_table!B$4:B$25)</f>
        <v>0</v>
      </c>
      <c r="BA502">
        <f ca="1">_xlfn.XLOOKUP($X502,Return_flow_table!$A$4:$A$25,Return_flow_table!C$4:C$25)</f>
        <v>0</v>
      </c>
      <c r="BB502">
        <f ca="1">_xlfn.XLOOKUP($X502,Return_flow_table!$A$4:$A$25,Return_flow_table!D$4:D$25)</f>
        <v>20</v>
      </c>
      <c r="BC502">
        <f ca="1">_xlfn.XLOOKUP($X502,Return_flow_table!$A$4:$A$25,Return_flow_table!E$4:E$25)</f>
        <v>20</v>
      </c>
      <c r="BD502">
        <f ca="1">_xlfn.XLOOKUP($X502,Return_flow_table!$A$4:$A$25,Return_flow_table!F$4:F$25)</f>
        <v>10</v>
      </c>
      <c r="BE502">
        <f ca="1">_xlfn.XLOOKUP($X502,Return_flow_table!$A$4:$A$25,Return_flow_table!G$4:G$25)</f>
        <v>10</v>
      </c>
      <c r="BF502">
        <f ca="1">_xlfn.XLOOKUP($X502,Return_flow_table!$A$4:$A$25,Return_flow_table!H$4:H$25)</f>
        <v>0</v>
      </c>
      <c r="BG502">
        <f ca="1">_xlfn.XLOOKUP($X502,Return_flow_table!$A$4:$A$25,Return_flow_table!I$4:I$25)</f>
        <v>0</v>
      </c>
      <c r="BH502">
        <f ca="1">_xlfn.XLOOKUP($X502,Return_flow_table!$A$4:$A$25,Return_flow_table!J$4:J$25)</f>
        <v>0</v>
      </c>
      <c r="BI502">
        <f ca="1">_xlfn.XLOOKUP($X502,Return_flow_table!$A$4:$A$25,Return_flow_table!K$4:K$25)</f>
        <v>20</v>
      </c>
      <c r="BJ502">
        <f ca="1">_xlfn.XLOOKUP($X502,Return_flow_table!$A$4:$A$25,Return_flow_table!L$4:L$25)</f>
        <v>20</v>
      </c>
      <c r="BK502" s="2">
        <f ca="1">_xlfn.XLOOKUP($X502,Return_flow_table!$A$4:$A$25,Return_flow_table!M$4:M$25)</f>
        <v>0</v>
      </c>
    </row>
    <row r="503" spans="1:63" x14ac:dyDescent="0.3">
      <c r="A503" t="s">
        <v>713</v>
      </c>
      <c r="B503" t="s">
        <v>181</v>
      </c>
      <c r="C503" t="s">
        <v>99</v>
      </c>
      <c r="D503">
        <v>48</v>
      </c>
      <c r="E503" t="s">
        <v>100</v>
      </c>
      <c r="F503" t="s">
        <v>100</v>
      </c>
      <c r="G503" t="s">
        <v>484</v>
      </c>
      <c r="H503" s="41" t="s">
        <v>102</v>
      </c>
      <c r="I503">
        <f>_xlfn.XLOOKUP(B503,Use_Code_Ranking!$A$4:$A$23,Use_Code_Ranking!$B$4:$B$23,9999)</f>
        <v>9</v>
      </c>
      <c r="J503">
        <f t="shared" ca="1" si="126"/>
        <v>1</v>
      </c>
      <c r="K503">
        <f t="shared" ca="1" si="127"/>
        <v>1</v>
      </c>
      <c r="L503">
        <f t="shared" ca="1" si="128"/>
        <v>0</v>
      </c>
      <c r="M503">
        <f t="shared" ca="1" si="129"/>
        <v>0</v>
      </c>
      <c r="N503" t="str">
        <f t="shared" ca="1" si="136"/>
        <v/>
      </c>
      <c r="O503" t="str">
        <f t="shared" ca="1" si="137"/>
        <v/>
      </c>
      <c r="P503" t="str">
        <f t="shared" si="130"/>
        <v/>
      </c>
      <c r="Q503" t="str">
        <f t="shared" si="131"/>
        <v/>
      </c>
      <c r="R503" t="str">
        <f t="shared" si="132"/>
        <v/>
      </c>
      <c r="S503" t="str">
        <f t="shared" si="133"/>
        <v/>
      </c>
      <c r="U503" s="2" t="str">
        <f ca="1">IF(ISBLANK($T503),IF(S503="Irrigation","Irrigation",IF(R503="Irrigation","Irrigation",IF(Q503="Domestic","Domestic",IF(P503="Stockwatering","Stockwatering",IF(N503="IRRIGATION_AND_MUNICIPAL","Irrigation and Municipal",IF(O503="IRRIGATION_AND_DOMESTIC","Irrigation and Domestic Municipality",_xlfn.XLOOKUP(J503,Use_Code_Ranking!$B$4:$B$23,Use_Code_Ranking!$A$4:$A$23))))))),$T503)</f>
        <v>Irrigation</v>
      </c>
      <c r="W503" s="23" t="str">
        <f ca="1"/>
        <v>A023212A</v>
      </c>
      <c r="X503" s="4" t="str">
        <f t="shared" ca="1" si="138"/>
        <v>Irrigation</v>
      </c>
      <c r="Y503" t="str">
        <f t="shared" ca="1" si="134"/>
        <v>N</v>
      </c>
      <c r="Z503" s="2" t="str">
        <f t="shared" ca="1" si="135"/>
        <v>N</v>
      </c>
      <c r="AA503">
        <f t="shared" ca="1" si="139"/>
        <v>0</v>
      </c>
      <c r="AB503">
        <f t="shared" ca="1" si="139"/>
        <v>0</v>
      </c>
      <c r="AC503">
        <f t="shared" ca="1" si="139"/>
        <v>20</v>
      </c>
      <c r="AD503">
        <f t="shared" ca="1" si="139"/>
        <v>20</v>
      </c>
      <c r="AE503">
        <f t="shared" ca="1" si="140"/>
        <v>10</v>
      </c>
      <c r="AF503">
        <f t="shared" ca="1" si="140"/>
        <v>10</v>
      </c>
      <c r="AG503">
        <f t="shared" ca="1" si="144"/>
        <v>0</v>
      </c>
      <c r="AH503">
        <f t="shared" ca="1" si="143"/>
        <v>0</v>
      </c>
      <c r="AI503">
        <f t="shared" ca="1" si="142"/>
        <v>0</v>
      </c>
      <c r="AJ503">
        <f t="shared" ca="1" si="142"/>
        <v>20</v>
      </c>
      <c r="AK503">
        <f t="shared" ca="1" si="141"/>
        <v>20</v>
      </c>
      <c r="AL503">
        <f t="shared" ca="1" si="141"/>
        <v>0</v>
      </c>
      <c r="AM503" s="4" t="s">
        <v>103</v>
      </c>
      <c r="AZ503">
        <f ca="1">_xlfn.XLOOKUP($X503,Return_flow_table!$A$4:$A$25,Return_flow_table!B$4:B$25)</f>
        <v>0</v>
      </c>
      <c r="BA503">
        <f ca="1">_xlfn.XLOOKUP($X503,Return_flow_table!$A$4:$A$25,Return_flow_table!C$4:C$25)</f>
        <v>0</v>
      </c>
      <c r="BB503">
        <f ca="1">_xlfn.XLOOKUP($X503,Return_flow_table!$A$4:$A$25,Return_flow_table!D$4:D$25)</f>
        <v>20</v>
      </c>
      <c r="BC503">
        <f ca="1">_xlfn.XLOOKUP($X503,Return_flow_table!$A$4:$A$25,Return_flow_table!E$4:E$25)</f>
        <v>20</v>
      </c>
      <c r="BD503">
        <f ca="1">_xlfn.XLOOKUP($X503,Return_flow_table!$A$4:$A$25,Return_flow_table!F$4:F$25)</f>
        <v>10</v>
      </c>
      <c r="BE503">
        <f ca="1">_xlfn.XLOOKUP($X503,Return_flow_table!$A$4:$A$25,Return_flow_table!G$4:G$25)</f>
        <v>10</v>
      </c>
      <c r="BF503">
        <f ca="1">_xlfn.XLOOKUP($X503,Return_flow_table!$A$4:$A$25,Return_flow_table!H$4:H$25)</f>
        <v>0</v>
      </c>
      <c r="BG503">
        <f ca="1">_xlfn.XLOOKUP($X503,Return_flow_table!$A$4:$A$25,Return_flow_table!I$4:I$25)</f>
        <v>0</v>
      </c>
      <c r="BH503">
        <f ca="1">_xlfn.XLOOKUP($X503,Return_flow_table!$A$4:$A$25,Return_flow_table!J$4:J$25)</f>
        <v>0</v>
      </c>
      <c r="BI503">
        <f ca="1">_xlfn.XLOOKUP($X503,Return_flow_table!$A$4:$A$25,Return_flow_table!K$4:K$25)</f>
        <v>20</v>
      </c>
      <c r="BJ503">
        <f ca="1">_xlfn.XLOOKUP($X503,Return_flow_table!$A$4:$A$25,Return_flow_table!L$4:L$25)</f>
        <v>20</v>
      </c>
      <c r="BK503" s="2">
        <f ca="1">_xlfn.XLOOKUP($X503,Return_flow_table!$A$4:$A$25,Return_flow_table!M$4:M$25)</f>
        <v>0</v>
      </c>
    </row>
    <row r="504" spans="1:63" x14ac:dyDescent="0.3">
      <c r="A504" t="s">
        <v>714</v>
      </c>
      <c r="B504" t="s">
        <v>301</v>
      </c>
      <c r="C504" t="s">
        <v>99</v>
      </c>
      <c r="D504">
        <v>41</v>
      </c>
      <c r="E504" t="s">
        <v>100</v>
      </c>
      <c r="F504" t="s">
        <v>100</v>
      </c>
      <c r="G504" t="s">
        <v>715</v>
      </c>
      <c r="H504" s="41" t="s">
        <v>199</v>
      </c>
      <c r="I504">
        <f>_xlfn.XLOOKUP(B504,Use_Code_Ranking!$A$4:$A$23,Use_Code_Ranking!$B$4:$B$23,9999)</f>
        <v>13</v>
      </c>
      <c r="J504">
        <f t="shared" ca="1" si="126"/>
        <v>1</v>
      </c>
      <c r="K504">
        <f t="shared" ca="1" si="127"/>
        <v>1</v>
      </c>
      <c r="L504">
        <f t="shared" ca="1" si="128"/>
        <v>0</v>
      </c>
      <c r="M504">
        <f t="shared" ca="1" si="129"/>
        <v>0</v>
      </c>
      <c r="N504" t="str">
        <f t="shared" ca="1" si="136"/>
        <v/>
      </c>
      <c r="O504" t="str">
        <f t="shared" ca="1" si="137"/>
        <v/>
      </c>
      <c r="P504" t="str">
        <f t="shared" si="130"/>
        <v/>
      </c>
      <c r="Q504" t="str">
        <f t="shared" si="131"/>
        <v/>
      </c>
      <c r="R504" t="str">
        <f t="shared" si="132"/>
        <v/>
      </c>
      <c r="S504" t="str">
        <f t="shared" si="133"/>
        <v/>
      </c>
      <c r="U504" s="2" t="str">
        <f ca="1">IF(ISBLANK($T504),IF(S504="Irrigation","Irrigation",IF(R504="Irrigation","Irrigation",IF(Q504="Domestic","Domestic",IF(P504="Stockwatering","Stockwatering",IF(N504="IRRIGATION_AND_MUNICIPAL","Irrigation and Municipal",IF(O504="IRRIGATION_AND_DOMESTIC","Irrigation and Domestic Municipality",_xlfn.XLOOKUP(J504,Use_Code_Ranking!$B$4:$B$23,Use_Code_Ranking!$A$4:$A$23))))))),$T504)</f>
        <v>Irrigation</v>
      </c>
      <c r="W504" s="23" t="str">
        <f ca="1"/>
        <v>A023212B</v>
      </c>
      <c r="X504" s="4" t="str">
        <f t="shared" ca="1" si="138"/>
        <v>Irrigation</v>
      </c>
      <c r="Y504" t="str">
        <f t="shared" ca="1" si="134"/>
        <v>N</v>
      </c>
      <c r="Z504" s="2" t="str">
        <f t="shared" ca="1" si="135"/>
        <v>N</v>
      </c>
      <c r="AA504">
        <f t="shared" ca="1" si="139"/>
        <v>0</v>
      </c>
      <c r="AB504">
        <f t="shared" ca="1" si="139"/>
        <v>0</v>
      </c>
      <c r="AC504">
        <f t="shared" ca="1" si="139"/>
        <v>20</v>
      </c>
      <c r="AD504">
        <f t="shared" ca="1" si="139"/>
        <v>20</v>
      </c>
      <c r="AE504">
        <f t="shared" ca="1" si="140"/>
        <v>10</v>
      </c>
      <c r="AF504">
        <f t="shared" ca="1" si="140"/>
        <v>10</v>
      </c>
      <c r="AG504">
        <f t="shared" ca="1" si="144"/>
        <v>0</v>
      </c>
      <c r="AH504">
        <f t="shared" ca="1" si="143"/>
        <v>0</v>
      </c>
      <c r="AI504">
        <f t="shared" ca="1" si="142"/>
        <v>0</v>
      </c>
      <c r="AJ504">
        <f t="shared" ca="1" si="142"/>
        <v>20</v>
      </c>
      <c r="AK504">
        <f t="shared" ca="1" si="141"/>
        <v>20</v>
      </c>
      <c r="AL504">
        <f t="shared" ca="1" si="141"/>
        <v>0</v>
      </c>
      <c r="AM504" s="4" t="s">
        <v>103</v>
      </c>
      <c r="AZ504">
        <f ca="1">_xlfn.XLOOKUP($X504,Return_flow_table!$A$4:$A$25,Return_flow_table!B$4:B$25)</f>
        <v>0</v>
      </c>
      <c r="BA504">
        <f ca="1">_xlfn.XLOOKUP($X504,Return_flow_table!$A$4:$A$25,Return_flow_table!C$4:C$25)</f>
        <v>0</v>
      </c>
      <c r="BB504">
        <f ca="1">_xlfn.XLOOKUP($X504,Return_flow_table!$A$4:$A$25,Return_flow_table!D$4:D$25)</f>
        <v>20</v>
      </c>
      <c r="BC504">
        <f ca="1">_xlfn.XLOOKUP($X504,Return_flow_table!$A$4:$A$25,Return_flow_table!E$4:E$25)</f>
        <v>20</v>
      </c>
      <c r="BD504">
        <f ca="1">_xlfn.XLOOKUP($X504,Return_flow_table!$A$4:$A$25,Return_flow_table!F$4:F$25)</f>
        <v>10</v>
      </c>
      <c r="BE504">
        <f ca="1">_xlfn.XLOOKUP($X504,Return_flow_table!$A$4:$A$25,Return_flow_table!G$4:G$25)</f>
        <v>10</v>
      </c>
      <c r="BF504">
        <f ca="1">_xlfn.XLOOKUP($X504,Return_flow_table!$A$4:$A$25,Return_flow_table!H$4:H$25)</f>
        <v>0</v>
      </c>
      <c r="BG504">
        <f ca="1">_xlfn.XLOOKUP($X504,Return_flow_table!$A$4:$A$25,Return_flow_table!I$4:I$25)</f>
        <v>0</v>
      </c>
      <c r="BH504">
        <f ca="1">_xlfn.XLOOKUP($X504,Return_flow_table!$A$4:$A$25,Return_flow_table!J$4:J$25)</f>
        <v>0</v>
      </c>
      <c r="BI504">
        <f ca="1">_xlfn.XLOOKUP($X504,Return_flow_table!$A$4:$A$25,Return_flow_table!K$4:K$25)</f>
        <v>20</v>
      </c>
      <c r="BJ504">
        <f ca="1">_xlfn.XLOOKUP($X504,Return_flow_table!$A$4:$A$25,Return_flow_table!L$4:L$25)</f>
        <v>20</v>
      </c>
      <c r="BK504" s="2">
        <f ca="1">_xlfn.XLOOKUP($X504,Return_flow_table!$A$4:$A$25,Return_flow_table!M$4:M$25)</f>
        <v>0</v>
      </c>
    </row>
    <row r="505" spans="1:63" x14ac:dyDescent="0.3">
      <c r="A505" t="s">
        <v>714</v>
      </c>
      <c r="B505" t="s">
        <v>98</v>
      </c>
      <c r="C505" t="s">
        <v>99</v>
      </c>
      <c r="D505">
        <v>41</v>
      </c>
      <c r="E505" t="s">
        <v>100</v>
      </c>
      <c r="F505" t="s">
        <v>100</v>
      </c>
      <c r="G505" t="s">
        <v>715</v>
      </c>
      <c r="H505" s="41" t="s">
        <v>199</v>
      </c>
      <c r="I505">
        <f>_xlfn.XLOOKUP(B505,Use_Code_Ranking!$A$4:$A$23,Use_Code_Ranking!$B$4:$B$23,9999)</f>
        <v>1</v>
      </c>
      <c r="J505">
        <f t="shared" ca="1" si="126"/>
        <v>1</v>
      </c>
      <c r="K505">
        <f t="shared" ca="1" si="127"/>
        <v>1</v>
      </c>
      <c r="L505">
        <f t="shared" ca="1" si="128"/>
        <v>0</v>
      </c>
      <c r="M505">
        <f t="shared" ca="1" si="129"/>
        <v>0</v>
      </c>
      <c r="N505" t="str">
        <f t="shared" ca="1" si="136"/>
        <v/>
      </c>
      <c r="O505" t="str">
        <f t="shared" ca="1" si="137"/>
        <v/>
      </c>
      <c r="P505" t="str">
        <f t="shared" si="130"/>
        <v/>
      </c>
      <c r="Q505" t="str">
        <f t="shared" si="131"/>
        <v/>
      </c>
      <c r="R505" t="str">
        <f t="shared" si="132"/>
        <v/>
      </c>
      <c r="S505" t="str">
        <f t="shared" si="133"/>
        <v/>
      </c>
      <c r="U505" s="2" t="str">
        <f ca="1">IF(ISBLANK($T505),IF(S505="Irrigation","Irrigation",IF(R505="Irrigation","Irrigation",IF(Q505="Domestic","Domestic",IF(P505="Stockwatering","Stockwatering",IF(N505="IRRIGATION_AND_MUNICIPAL","Irrigation and Municipal",IF(O505="IRRIGATION_AND_DOMESTIC","Irrigation and Domestic Municipality",_xlfn.XLOOKUP(J505,Use_Code_Ranking!$B$4:$B$23,Use_Code_Ranking!$A$4:$A$23))))))),$T505)</f>
        <v>Irrigation</v>
      </c>
      <c r="W505" s="23" t="str">
        <f ca="1"/>
        <v>A023213</v>
      </c>
      <c r="X505" s="4" t="str">
        <f t="shared" ca="1" si="138"/>
        <v>Irrigation</v>
      </c>
      <c r="Y505" t="str">
        <f t="shared" ca="1" si="134"/>
        <v>N</v>
      </c>
      <c r="Z505" s="2" t="str">
        <f t="shared" ca="1" si="135"/>
        <v>N</v>
      </c>
      <c r="AA505">
        <f t="shared" ca="1" si="139"/>
        <v>0</v>
      </c>
      <c r="AB505">
        <f t="shared" ca="1" si="139"/>
        <v>0</v>
      </c>
      <c r="AC505">
        <f t="shared" ca="1" si="139"/>
        <v>20</v>
      </c>
      <c r="AD505">
        <f t="shared" ca="1" si="139"/>
        <v>20</v>
      </c>
      <c r="AE505">
        <f t="shared" ca="1" si="140"/>
        <v>10</v>
      </c>
      <c r="AF505">
        <f t="shared" ca="1" si="140"/>
        <v>10</v>
      </c>
      <c r="AG505">
        <f t="shared" ca="1" si="144"/>
        <v>0</v>
      </c>
      <c r="AH505">
        <f t="shared" ca="1" si="143"/>
        <v>0</v>
      </c>
      <c r="AI505">
        <f t="shared" ca="1" si="142"/>
        <v>0</v>
      </c>
      <c r="AJ505">
        <f t="shared" ca="1" si="142"/>
        <v>20</v>
      </c>
      <c r="AK505">
        <f t="shared" ca="1" si="141"/>
        <v>20</v>
      </c>
      <c r="AL505">
        <f t="shared" ca="1" si="141"/>
        <v>0</v>
      </c>
      <c r="AM505" s="4" t="s">
        <v>103</v>
      </c>
      <c r="AZ505">
        <f ca="1">_xlfn.XLOOKUP($X505,Return_flow_table!$A$4:$A$25,Return_flow_table!B$4:B$25)</f>
        <v>0</v>
      </c>
      <c r="BA505">
        <f ca="1">_xlfn.XLOOKUP($X505,Return_flow_table!$A$4:$A$25,Return_flow_table!C$4:C$25)</f>
        <v>0</v>
      </c>
      <c r="BB505">
        <f ca="1">_xlfn.XLOOKUP($X505,Return_flow_table!$A$4:$A$25,Return_flow_table!D$4:D$25)</f>
        <v>20</v>
      </c>
      <c r="BC505">
        <f ca="1">_xlfn.XLOOKUP($X505,Return_flow_table!$A$4:$A$25,Return_flow_table!E$4:E$25)</f>
        <v>20</v>
      </c>
      <c r="BD505">
        <f ca="1">_xlfn.XLOOKUP($X505,Return_flow_table!$A$4:$A$25,Return_flow_table!F$4:F$25)</f>
        <v>10</v>
      </c>
      <c r="BE505">
        <f ca="1">_xlfn.XLOOKUP($X505,Return_flow_table!$A$4:$A$25,Return_flow_table!G$4:G$25)</f>
        <v>10</v>
      </c>
      <c r="BF505">
        <f ca="1">_xlfn.XLOOKUP($X505,Return_flow_table!$A$4:$A$25,Return_flow_table!H$4:H$25)</f>
        <v>0</v>
      </c>
      <c r="BG505">
        <f ca="1">_xlfn.XLOOKUP($X505,Return_flow_table!$A$4:$A$25,Return_flow_table!I$4:I$25)</f>
        <v>0</v>
      </c>
      <c r="BH505">
        <f ca="1">_xlfn.XLOOKUP($X505,Return_flow_table!$A$4:$A$25,Return_flow_table!J$4:J$25)</f>
        <v>0</v>
      </c>
      <c r="BI505">
        <f ca="1">_xlfn.XLOOKUP($X505,Return_flow_table!$A$4:$A$25,Return_flow_table!K$4:K$25)</f>
        <v>20</v>
      </c>
      <c r="BJ505">
        <f ca="1">_xlfn.XLOOKUP($X505,Return_flow_table!$A$4:$A$25,Return_flow_table!L$4:L$25)</f>
        <v>20</v>
      </c>
      <c r="BK505" s="2">
        <f ca="1">_xlfn.XLOOKUP($X505,Return_flow_table!$A$4:$A$25,Return_flow_table!M$4:M$25)</f>
        <v>0</v>
      </c>
    </row>
    <row r="506" spans="1:63" x14ac:dyDescent="0.3">
      <c r="A506" t="s">
        <v>714</v>
      </c>
      <c r="B506" t="s">
        <v>181</v>
      </c>
      <c r="C506" t="s">
        <v>99</v>
      </c>
      <c r="D506">
        <v>41</v>
      </c>
      <c r="E506" t="s">
        <v>100</v>
      </c>
      <c r="F506" t="s">
        <v>100</v>
      </c>
      <c r="G506" t="s">
        <v>715</v>
      </c>
      <c r="H506" s="41" t="s">
        <v>199</v>
      </c>
      <c r="I506">
        <f>_xlfn.XLOOKUP(B506,Use_Code_Ranking!$A$4:$A$23,Use_Code_Ranking!$B$4:$B$23,9999)</f>
        <v>9</v>
      </c>
      <c r="J506">
        <f t="shared" ca="1" si="126"/>
        <v>1</v>
      </c>
      <c r="K506">
        <f t="shared" ca="1" si="127"/>
        <v>1</v>
      </c>
      <c r="L506">
        <f t="shared" ca="1" si="128"/>
        <v>0</v>
      </c>
      <c r="M506">
        <f t="shared" ca="1" si="129"/>
        <v>0</v>
      </c>
      <c r="N506" t="str">
        <f t="shared" ca="1" si="136"/>
        <v/>
      </c>
      <c r="O506" t="str">
        <f t="shared" ca="1" si="137"/>
        <v/>
      </c>
      <c r="P506" t="str">
        <f t="shared" si="130"/>
        <v/>
      </c>
      <c r="Q506" t="str">
        <f t="shared" si="131"/>
        <v/>
      </c>
      <c r="R506" t="str">
        <f t="shared" si="132"/>
        <v/>
      </c>
      <c r="S506" t="str">
        <f t="shared" si="133"/>
        <v/>
      </c>
      <c r="U506" s="2" t="str">
        <f ca="1">IF(ISBLANK($T506),IF(S506="Irrigation","Irrigation",IF(R506="Irrigation","Irrigation",IF(Q506="Domestic","Domestic",IF(P506="Stockwatering","Stockwatering",IF(N506="IRRIGATION_AND_MUNICIPAL","Irrigation and Municipal",IF(O506="IRRIGATION_AND_DOMESTIC","Irrigation and Domestic Municipality",_xlfn.XLOOKUP(J506,Use_Code_Ranking!$B$4:$B$23,Use_Code_Ranking!$A$4:$A$23))))))),$T506)</f>
        <v>Irrigation</v>
      </c>
      <c r="W506" s="23" t="str">
        <f ca="1"/>
        <v>A023250</v>
      </c>
      <c r="X506" s="4" t="str">
        <f t="shared" ca="1" si="138"/>
        <v>Irrigation</v>
      </c>
      <c r="Y506" t="str">
        <f t="shared" ca="1" si="134"/>
        <v>N</v>
      </c>
      <c r="Z506" s="2" t="str">
        <f t="shared" ca="1" si="135"/>
        <v>N</v>
      </c>
      <c r="AA506">
        <f t="shared" ca="1" si="139"/>
        <v>0</v>
      </c>
      <c r="AB506">
        <f t="shared" ca="1" si="139"/>
        <v>0</v>
      </c>
      <c r="AC506">
        <f t="shared" ca="1" si="139"/>
        <v>20</v>
      </c>
      <c r="AD506">
        <f t="shared" ca="1" si="139"/>
        <v>20</v>
      </c>
      <c r="AE506">
        <f t="shared" ca="1" si="140"/>
        <v>10</v>
      </c>
      <c r="AF506">
        <f t="shared" ca="1" si="140"/>
        <v>10</v>
      </c>
      <c r="AG506">
        <f t="shared" ca="1" si="144"/>
        <v>0</v>
      </c>
      <c r="AH506">
        <f t="shared" ca="1" si="143"/>
        <v>0</v>
      </c>
      <c r="AI506">
        <f t="shared" ca="1" si="142"/>
        <v>0</v>
      </c>
      <c r="AJ506">
        <f t="shared" ca="1" si="142"/>
        <v>20</v>
      </c>
      <c r="AK506">
        <f t="shared" ca="1" si="141"/>
        <v>20</v>
      </c>
      <c r="AL506">
        <f t="shared" ca="1" si="141"/>
        <v>0</v>
      </c>
      <c r="AM506" s="4" t="s">
        <v>103</v>
      </c>
      <c r="AZ506">
        <f ca="1">_xlfn.XLOOKUP($X506,Return_flow_table!$A$4:$A$25,Return_flow_table!B$4:B$25)</f>
        <v>0</v>
      </c>
      <c r="BA506">
        <f ca="1">_xlfn.XLOOKUP($X506,Return_flow_table!$A$4:$A$25,Return_flow_table!C$4:C$25)</f>
        <v>0</v>
      </c>
      <c r="BB506">
        <f ca="1">_xlfn.XLOOKUP($X506,Return_flow_table!$A$4:$A$25,Return_flow_table!D$4:D$25)</f>
        <v>20</v>
      </c>
      <c r="BC506">
        <f ca="1">_xlfn.XLOOKUP($X506,Return_flow_table!$A$4:$A$25,Return_flow_table!E$4:E$25)</f>
        <v>20</v>
      </c>
      <c r="BD506">
        <f ca="1">_xlfn.XLOOKUP($X506,Return_flow_table!$A$4:$A$25,Return_flow_table!F$4:F$25)</f>
        <v>10</v>
      </c>
      <c r="BE506">
        <f ca="1">_xlfn.XLOOKUP($X506,Return_flow_table!$A$4:$A$25,Return_flow_table!G$4:G$25)</f>
        <v>10</v>
      </c>
      <c r="BF506">
        <f ca="1">_xlfn.XLOOKUP($X506,Return_flow_table!$A$4:$A$25,Return_flow_table!H$4:H$25)</f>
        <v>0</v>
      </c>
      <c r="BG506">
        <f ca="1">_xlfn.XLOOKUP($X506,Return_flow_table!$A$4:$A$25,Return_flow_table!I$4:I$25)</f>
        <v>0</v>
      </c>
      <c r="BH506">
        <f ca="1">_xlfn.XLOOKUP($X506,Return_flow_table!$A$4:$A$25,Return_flow_table!J$4:J$25)</f>
        <v>0</v>
      </c>
      <c r="BI506">
        <f ca="1">_xlfn.XLOOKUP($X506,Return_flow_table!$A$4:$A$25,Return_flow_table!K$4:K$25)</f>
        <v>20</v>
      </c>
      <c r="BJ506">
        <f ca="1">_xlfn.XLOOKUP($X506,Return_flow_table!$A$4:$A$25,Return_flow_table!L$4:L$25)</f>
        <v>20</v>
      </c>
      <c r="BK506" s="2">
        <f ca="1">_xlfn.XLOOKUP($X506,Return_flow_table!$A$4:$A$25,Return_flow_table!M$4:M$25)</f>
        <v>0</v>
      </c>
    </row>
    <row r="507" spans="1:63" x14ac:dyDescent="0.3">
      <c r="A507" t="s">
        <v>716</v>
      </c>
      <c r="B507" t="s">
        <v>181</v>
      </c>
      <c r="C507" t="s">
        <v>99</v>
      </c>
      <c r="D507">
        <v>15</v>
      </c>
      <c r="E507" t="s">
        <v>100</v>
      </c>
      <c r="F507" t="s">
        <v>100</v>
      </c>
      <c r="G507" t="s">
        <v>316</v>
      </c>
      <c r="H507" s="41" t="s">
        <v>102</v>
      </c>
      <c r="I507">
        <f>_xlfn.XLOOKUP(B507,Use_Code_Ranking!$A$4:$A$23,Use_Code_Ranking!$B$4:$B$23,9999)</f>
        <v>9</v>
      </c>
      <c r="J507">
        <f t="shared" ca="1" si="126"/>
        <v>9</v>
      </c>
      <c r="K507">
        <f t="shared" ca="1" si="127"/>
        <v>0</v>
      </c>
      <c r="L507">
        <f t="shared" ca="1" si="128"/>
        <v>0</v>
      </c>
      <c r="M507">
        <f t="shared" ca="1" si="129"/>
        <v>0</v>
      </c>
      <c r="N507" t="str">
        <f t="shared" ca="1" si="136"/>
        <v/>
      </c>
      <c r="O507" t="str">
        <f t="shared" ca="1" si="137"/>
        <v/>
      </c>
      <c r="P507" t="str">
        <f t="shared" si="130"/>
        <v/>
      </c>
      <c r="Q507" t="str">
        <f t="shared" si="131"/>
        <v/>
      </c>
      <c r="R507" t="str">
        <f t="shared" si="132"/>
        <v/>
      </c>
      <c r="S507" t="str">
        <f t="shared" si="133"/>
        <v/>
      </c>
      <c r="U507" s="2" t="str">
        <f ca="1">IF(ISBLANK($T507),IF(S507="Irrigation","Irrigation",IF(R507="Irrigation","Irrigation",IF(Q507="Domestic","Domestic",IF(P507="Stockwatering","Stockwatering",IF(N507="IRRIGATION_AND_MUNICIPAL","Irrigation and Municipal",IF(O507="IRRIGATION_AND_DOMESTIC","Irrigation and Domestic Municipality",_xlfn.XLOOKUP(J507,Use_Code_Ranking!$B$4:$B$23,Use_Code_Ranking!$A$4:$A$23))))))),$T507)</f>
        <v>Recreational</v>
      </c>
      <c r="W507" s="23" t="str">
        <f ca="1"/>
        <v>A023255</v>
      </c>
      <c r="X507" s="4" t="str">
        <f t="shared" ca="1" si="138"/>
        <v>Stockwatering</v>
      </c>
      <c r="Y507" t="str">
        <f t="shared" ca="1" si="134"/>
        <v>N</v>
      </c>
      <c r="Z507" s="2" t="str">
        <f t="shared" ca="1" si="135"/>
        <v>N</v>
      </c>
      <c r="AA507">
        <f t="shared" ca="1" si="139"/>
        <v>0</v>
      </c>
      <c r="AB507">
        <f t="shared" ca="1" si="139"/>
        <v>0</v>
      </c>
      <c r="AC507">
        <f t="shared" ca="1" si="139"/>
        <v>0</v>
      </c>
      <c r="AD507">
        <f t="shared" ca="1" si="139"/>
        <v>0</v>
      </c>
      <c r="AE507">
        <f t="shared" ca="1" si="140"/>
        <v>0</v>
      </c>
      <c r="AF507">
        <f t="shared" ca="1" si="140"/>
        <v>0</v>
      </c>
      <c r="AG507">
        <f t="shared" ca="1" si="144"/>
        <v>0</v>
      </c>
      <c r="AH507">
        <f t="shared" ca="1" si="143"/>
        <v>0</v>
      </c>
      <c r="AI507">
        <f t="shared" ca="1" si="142"/>
        <v>0</v>
      </c>
      <c r="AJ507">
        <f t="shared" ca="1" si="142"/>
        <v>0</v>
      </c>
      <c r="AK507">
        <f t="shared" ca="1" si="141"/>
        <v>0</v>
      </c>
      <c r="AL507">
        <f t="shared" ca="1" si="141"/>
        <v>0</v>
      </c>
      <c r="AM507" s="4" t="s">
        <v>103</v>
      </c>
      <c r="AZ507">
        <f ca="1">_xlfn.XLOOKUP($X507,Return_flow_table!$A$4:$A$25,Return_flow_table!B$4:B$25)</f>
        <v>0</v>
      </c>
      <c r="BA507">
        <f ca="1">_xlfn.XLOOKUP($X507,Return_flow_table!$A$4:$A$25,Return_flow_table!C$4:C$25)</f>
        <v>0</v>
      </c>
      <c r="BB507">
        <f ca="1">_xlfn.XLOOKUP($X507,Return_flow_table!$A$4:$A$25,Return_flow_table!D$4:D$25)</f>
        <v>0</v>
      </c>
      <c r="BC507">
        <f ca="1">_xlfn.XLOOKUP($X507,Return_flow_table!$A$4:$A$25,Return_flow_table!E$4:E$25)</f>
        <v>0</v>
      </c>
      <c r="BD507">
        <f ca="1">_xlfn.XLOOKUP($X507,Return_flow_table!$A$4:$A$25,Return_flow_table!F$4:F$25)</f>
        <v>0</v>
      </c>
      <c r="BE507">
        <f ca="1">_xlfn.XLOOKUP($X507,Return_flow_table!$A$4:$A$25,Return_flow_table!G$4:G$25)</f>
        <v>0</v>
      </c>
      <c r="BF507">
        <f ca="1">_xlfn.XLOOKUP($X507,Return_flow_table!$A$4:$A$25,Return_flow_table!H$4:H$25)</f>
        <v>0</v>
      </c>
      <c r="BG507">
        <f ca="1">_xlfn.XLOOKUP($X507,Return_flow_table!$A$4:$A$25,Return_flow_table!I$4:I$25)</f>
        <v>0</v>
      </c>
      <c r="BH507">
        <f ca="1">_xlfn.XLOOKUP($X507,Return_flow_table!$A$4:$A$25,Return_flow_table!J$4:J$25)</f>
        <v>0</v>
      </c>
      <c r="BI507">
        <f ca="1">_xlfn.XLOOKUP($X507,Return_flow_table!$A$4:$A$25,Return_flow_table!K$4:K$25)</f>
        <v>0</v>
      </c>
      <c r="BJ507">
        <f ca="1">_xlfn.XLOOKUP($X507,Return_flow_table!$A$4:$A$25,Return_flow_table!L$4:L$25)</f>
        <v>0</v>
      </c>
      <c r="BK507" s="2">
        <f ca="1">_xlfn.XLOOKUP($X507,Return_flow_table!$A$4:$A$25,Return_flow_table!M$4:M$25)</f>
        <v>0</v>
      </c>
    </row>
    <row r="508" spans="1:63" x14ac:dyDescent="0.3">
      <c r="A508" t="s">
        <v>717</v>
      </c>
      <c r="B508" t="s">
        <v>154</v>
      </c>
      <c r="C508" t="s">
        <v>99</v>
      </c>
      <c r="D508">
        <v>36</v>
      </c>
      <c r="E508" t="s">
        <v>100</v>
      </c>
      <c r="F508" t="s">
        <v>100</v>
      </c>
      <c r="G508" t="s">
        <v>718</v>
      </c>
      <c r="H508" s="41" t="s">
        <v>102</v>
      </c>
      <c r="I508">
        <f>_xlfn.XLOOKUP(B508,Use_Code_Ranking!$A$4:$A$23,Use_Code_Ranking!$B$4:$B$23,9999)</f>
        <v>5</v>
      </c>
      <c r="J508">
        <f t="shared" ca="1" si="126"/>
        <v>1</v>
      </c>
      <c r="K508">
        <f t="shared" ca="1" si="127"/>
        <v>1</v>
      </c>
      <c r="L508">
        <f t="shared" ca="1" si="128"/>
        <v>0</v>
      </c>
      <c r="M508">
        <f t="shared" ca="1" si="129"/>
        <v>0</v>
      </c>
      <c r="N508" t="str">
        <f t="shared" ca="1" si="136"/>
        <v/>
      </c>
      <c r="O508" t="str">
        <f t="shared" ca="1" si="137"/>
        <v/>
      </c>
      <c r="P508" t="str">
        <f t="shared" si="130"/>
        <v/>
      </c>
      <c r="Q508" t="str">
        <f t="shared" si="131"/>
        <v/>
      </c>
      <c r="R508" t="str">
        <f t="shared" si="132"/>
        <v/>
      </c>
      <c r="S508" t="str">
        <f t="shared" si="133"/>
        <v/>
      </c>
      <c r="U508" s="2" t="str">
        <f ca="1">IF(ISBLANK($T508),IF(S508="Irrigation","Irrigation",IF(R508="Irrigation","Irrigation",IF(Q508="Domestic","Domestic",IF(P508="Stockwatering","Stockwatering",IF(N508="IRRIGATION_AND_MUNICIPAL","Irrigation and Municipal",IF(O508="IRRIGATION_AND_DOMESTIC","Irrigation and Domestic Municipality",_xlfn.XLOOKUP(J508,Use_Code_Ranking!$B$4:$B$23,Use_Code_Ranking!$A$4:$A$23))))))),$T508)</f>
        <v>Irrigation</v>
      </c>
      <c r="W508" s="23" t="str">
        <f ca="1"/>
        <v>A023282</v>
      </c>
      <c r="X508" s="4" t="str">
        <f t="shared" ca="1" si="138"/>
        <v>Irrigation</v>
      </c>
      <c r="Y508" t="str">
        <f t="shared" ca="1" si="134"/>
        <v>N</v>
      </c>
      <c r="Z508" s="2" t="str">
        <f t="shared" ca="1" si="135"/>
        <v>N</v>
      </c>
      <c r="AA508">
        <f t="shared" ca="1" si="139"/>
        <v>0</v>
      </c>
      <c r="AB508">
        <f t="shared" ca="1" si="139"/>
        <v>0</v>
      </c>
      <c r="AC508">
        <f t="shared" ca="1" si="139"/>
        <v>20</v>
      </c>
      <c r="AD508">
        <f t="shared" ca="1" si="139"/>
        <v>20</v>
      </c>
      <c r="AE508">
        <f t="shared" ca="1" si="140"/>
        <v>10</v>
      </c>
      <c r="AF508">
        <f t="shared" ca="1" si="140"/>
        <v>10</v>
      </c>
      <c r="AG508">
        <f t="shared" ca="1" si="144"/>
        <v>0</v>
      </c>
      <c r="AH508">
        <f t="shared" ca="1" si="143"/>
        <v>0</v>
      </c>
      <c r="AI508">
        <f t="shared" ca="1" si="142"/>
        <v>0</v>
      </c>
      <c r="AJ508">
        <f t="shared" ca="1" si="142"/>
        <v>20</v>
      </c>
      <c r="AK508">
        <f t="shared" ca="1" si="141"/>
        <v>20</v>
      </c>
      <c r="AL508">
        <f t="shared" ca="1" si="141"/>
        <v>0</v>
      </c>
      <c r="AM508" s="4" t="s">
        <v>103</v>
      </c>
      <c r="AZ508">
        <f ca="1">_xlfn.XLOOKUP($X508,Return_flow_table!$A$4:$A$25,Return_flow_table!B$4:B$25)</f>
        <v>0</v>
      </c>
      <c r="BA508">
        <f ca="1">_xlfn.XLOOKUP($X508,Return_flow_table!$A$4:$A$25,Return_flow_table!C$4:C$25)</f>
        <v>0</v>
      </c>
      <c r="BB508">
        <f ca="1">_xlfn.XLOOKUP($X508,Return_flow_table!$A$4:$A$25,Return_flow_table!D$4:D$25)</f>
        <v>20</v>
      </c>
      <c r="BC508">
        <f ca="1">_xlfn.XLOOKUP($X508,Return_flow_table!$A$4:$A$25,Return_flow_table!E$4:E$25)</f>
        <v>20</v>
      </c>
      <c r="BD508">
        <f ca="1">_xlfn.XLOOKUP($X508,Return_flow_table!$A$4:$A$25,Return_flow_table!F$4:F$25)</f>
        <v>10</v>
      </c>
      <c r="BE508">
        <f ca="1">_xlfn.XLOOKUP($X508,Return_flow_table!$A$4:$A$25,Return_flow_table!G$4:G$25)</f>
        <v>10</v>
      </c>
      <c r="BF508">
        <f ca="1">_xlfn.XLOOKUP($X508,Return_flow_table!$A$4:$A$25,Return_flow_table!H$4:H$25)</f>
        <v>0</v>
      </c>
      <c r="BG508">
        <f ca="1">_xlfn.XLOOKUP($X508,Return_flow_table!$A$4:$A$25,Return_flow_table!I$4:I$25)</f>
        <v>0</v>
      </c>
      <c r="BH508">
        <f ca="1">_xlfn.XLOOKUP($X508,Return_flow_table!$A$4:$A$25,Return_flow_table!J$4:J$25)</f>
        <v>0</v>
      </c>
      <c r="BI508">
        <f ca="1">_xlfn.XLOOKUP($X508,Return_flow_table!$A$4:$A$25,Return_flow_table!K$4:K$25)</f>
        <v>20</v>
      </c>
      <c r="BJ508">
        <f ca="1">_xlfn.XLOOKUP($X508,Return_flow_table!$A$4:$A$25,Return_flow_table!L$4:L$25)</f>
        <v>20</v>
      </c>
      <c r="BK508" s="2">
        <f ca="1">_xlfn.XLOOKUP($X508,Return_flow_table!$A$4:$A$25,Return_flow_table!M$4:M$25)</f>
        <v>0</v>
      </c>
    </row>
    <row r="509" spans="1:63" x14ac:dyDescent="0.3">
      <c r="A509" t="s">
        <v>717</v>
      </c>
      <c r="B509" t="s">
        <v>98</v>
      </c>
      <c r="C509" t="s">
        <v>99</v>
      </c>
      <c r="D509">
        <v>36</v>
      </c>
      <c r="E509" t="s">
        <v>100</v>
      </c>
      <c r="F509" t="s">
        <v>100</v>
      </c>
      <c r="G509" t="s">
        <v>718</v>
      </c>
      <c r="H509" s="41" t="s">
        <v>102</v>
      </c>
      <c r="I509">
        <f>_xlfn.XLOOKUP(B509,Use_Code_Ranking!$A$4:$A$23,Use_Code_Ranking!$B$4:$B$23,9999)</f>
        <v>1</v>
      </c>
      <c r="J509">
        <f t="shared" ca="1" si="126"/>
        <v>1</v>
      </c>
      <c r="K509">
        <f t="shared" ca="1" si="127"/>
        <v>1</v>
      </c>
      <c r="L509">
        <f t="shared" ca="1" si="128"/>
        <v>0</v>
      </c>
      <c r="M509">
        <f t="shared" ca="1" si="129"/>
        <v>0</v>
      </c>
      <c r="N509" t="str">
        <f t="shared" ca="1" si="136"/>
        <v/>
      </c>
      <c r="O509" t="str">
        <f t="shared" ca="1" si="137"/>
        <v/>
      </c>
      <c r="P509" t="str">
        <f t="shared" si="130"/>
        <v/>
      </c>
      <c r="Q509" t="str">
        <f t="shared" si="131"/>
        <v/>
      </c>
      <c r="R509" t="str">
        <f t="shared" si="132"/>
        <v/>
      </c>
      <c r="S509" t="str">
        <f t="shared" si="133"/>
        <v/>
      </c>
      <c r="U509" s="2" t="str">
        <f ca="1">IF(ISBLANK($T509),IF(S509="Irrigation","Irrigation",IF(R509="Irrigation","Irrigation",IF(Q509="Domestic","Domestic",IF(P509="Stockwatering","Stockwatering",IF(N509="IRRIGATION_AND_MUNICIPAL","Irrigation and Municipal",IF(O509="IRRIGATION_AND_DOMESTIC","Irrigation and Domestic Municipality",_xlfn.XLOOKUP(J509,Use_Code_Ranking!$B$4:$B$23,Use_Code_Ranking!$A$4:$A$23))))))),$T509)</f>
        <v>Irrigation</v>
      </c>
      <c r="W509" s="23" t="str">
        <f ca="1"/>
        <v>A023290</v>
      </c>
      <c r="X509" s="4" t="str">
        <f t="shared" ca="1" si="138"/>
        <v>Stockwatering</v>
      </c>
      <c r="Y509" t="str">
        <f t="shared" ca="1" si="134"/>
        <v>N</v>
      </c>
      <c r="Z509" s="2" t="str">
        <f t="shared" ca="1" si="135"/>
        <v>N</v>
      </c>
      <c r="AA509">
        <f t="shared" ca="1" si="139"/>
        <v>0</v>
      </c>
      <c r="AB509">
        <f t="shared" ca="1" si="139"/>
        <v>0</v>
      </c>
      <c r="AC509">
        <f t="shared" ca="1" si="139"/>
        <v>0</v>
      </c>
      <c r="AD509">
        <f t="shared" ca="1" si="139"/>
        <v>0</v>
      </c>
      <c r="AE509">
        <f t="shared" ca="1" si="140"/>
        <v>0</v>
      </c>
      <c r="AF509">
        <f t="shared" ca="1" si="140"/>
        <v>0</v>
      </c>
      <c r="AG509">
        <f t="shared" ca="1" si="144"/>
        <v>0</v>
      </c>
      <c r="AH509">
        <f t="shared" ca="1" si="143"/>
        <v>0</v>
      </c>
      <c r="AI509">
        <f t="shared" ca="1" si="142"/>
        <v>0</v>
      </c>
      <c r="AJ509">
        <f t="shared" ca="1" si="142"/>
        <v>0</v>
      </c>
      <c r="AK509">
        <f t="shared" ca="1" si="141"/>
        <v>0</v>
      </c>
      <c r="AL509">
        <f t="shared" ca="1" si="141"/>
        <v>0</v>
      </c>
      <c r="AM509" s="4" t="s">
        <v>103</v>
      </c>
      <c r="AZ509">
        <f ca="1">_xlfn.XLOOKUP($X509,Return_flow_table!$A$4:$A$25,Return_flow_table!B$4:B$25)</f>
        <v>0</v>
      </c>
      <c r="BA509">
        <f ca="1">_xlfn.XLOOKUP($X509,Return_flow_table!$A$4:$A$25,Return_flow_table!C$4:C$25)</f>
        <v>0</v>
      </c>
      <c r="BB509">
        <f ca="1">_xlfn.XLOOKUP($X509,Return_flow_table!$A$4:$A$25,Return_flow_table!D$4:D$25)</f>
        <v>0</v>
      </c>
      <c r="BC509">
        <f ca="1">_xlfn.XLOOKUP($X509,Return_flow_table!$A$4:$A$25,Return_flow_table!E$4:E$25)</f>
        <v>0</v>
      </c>
      <c r="BD509">
        <f ca="1">_xlfn.XLOOKUP($X509,Return_flow_table!$A$4:$A$25,Return_flow_table!F$4:F$25)</f>
        <v>0</v>
      </c>
      <c r="BE509">
        <f ca="1">_xlfn.XLOOKUP($X509,Return_flow_table!$A$4:$A$25,Return_flow_table!G$4:G$25)</f>
        <v>0</v>
      </c>
      <c r="BF509">
        <f ca="1">_xlfn.XLOOKUP($X509,Return_flow_table!$A$4:$A$25,Return_flow_table!H$4:H$25)</f>
        <v>0</v>
      </c>
      <c r="BG509">
        <f ca="1">_xlfn.XLOOKUP($X509,Return_flow_table!$A$4:$A$25,Return_flow_table!I$4:I$25)</f>
        <v>0</v>
      </c>
      <c r="BH509">
        <f ca="1">_xlfn.XLOOKUP($X509,Return_flow_table!$A$4:$A$25,Return_flow_table!J$4:J$25)</f>
        <v>0</v>
      </c>
      <c r="BI509">
        <f ca="1">_xlfn.XLOOKUP($X509,Return_flow_table!$A$4:$A$25,Return_flow_table!K$4:K$25)</f>
        <v>0</v>
      </c>
      <c r="BJ509">
        <f ca="1">_xlfn.XLOOKUP($X509,Return_flow_table!$A$4:$A$25,Return_flow_table!L$4:L$25)</f>
        <v>0</v>
      </c>
      <c r="BK509" s="2">
        <f ca="1">_xlfn.XLOOKUP($X509,Return_flow_table!$A$4:$A$25,Return_flow_table!M$4:M$25)</f>
        <v>0</v>
      </c>
    </row>
    <row r="510" spans="1:63" x14ac:dyDescent="0.3">
      <c r="A510" t="s">
        <v>719</v>
      </c>
      <c r="B510" t="s">
        <v>181</v>
      </c>
      <c r="C510" t="s">
        <v>99</v>
      </c>
      <c r="D510">
        <v>16</v>
      </c>
      <c r="E510" t="s">
        <v>100</v>
      </c>
      <c r="F510" t="s">
        <v>100</v>
      </c>
      <c r="G510" t="s">
        <v>720</v>
      </c>
      <c r="H510" s="41" t="s">
        <v>106</v>
      </c>
      <c r="I510">
        <f>_xlfn.XLOOKUP(B510,Use_Code_Ranking!$A$4:$A$23,Use_Code_Ranking!$B$4:$B$23,9999)</f>
        <v>9</v>
      </c>
      <c r="J510">
        <f t="shared" ca="1" si="126"/>
        <v>9</v>
      </c>
      <c r="K510">
        <f t="shared" ca="1" si="127"/>
        <v>0</v>
      </c>
      <c r="L510">
        <f t="shared" ca="1" si="128"/>
        <v>0</v>
      </c>
      <c r="M510">
        <f t="shared" ca="1" si="129"/>
        <v>0</v>
      </c>
      <c r="N510" t="str">
        <f t="shared" ca="1" si="136"/>
        <v/>
      </c>
      <c r="O510" t="str">
        <f t="shared" ca="1" si="137"/>
        <v/>
      </c>
      <c r="P510" t="str">
        <f t="shared" si="130"/>
        <v/>
      </c>
      <c r="Q510" t="str">
        <f t="shared" si="131"/>
        <v/>
      </c>
      <c r="R510" t="str">
        <f t="shared" si="132"/>
        <v/>
      </c>
      <c r="S510" t="str">
        <f t="shared" si="133"/>
        <v/>
      </c>
      <c r="U510" s="2" t="str">
        <f ca="1">IF(ISBLANK($T510),IF(S510="Irrigation","Irrigation",IF(R510="Irrigation","Irrigation",IF(Q510="Domestic","Domestic",IF(P510="Stockwatering","Stockwatering",IF(N510="IRRIGATION_AND_MUNICIPAL","Irrigation and Municipal",IF(O510="IRRIGATION_AND_DOMESTIC","Irrigation and Domestic Municipality",_xlfn.XLOOKUP(J510,Use_Code_Ranking!$B$4:$B$23,Use_Code_Ranking!$A$4:$A$23))))))),$T510)</f>
        <v>Recreational</v>
      </c>
      <c r="W510" s="23" t="str">
        <f ca="1"/>
        <v>A023297</v>
      </c>
      <c r="X510" s="4" t="str">
        <f t="shared" ca="1" si="138"/>
        <v>Irrigation</v>
      </c>
      <c r="Y510" t="str">
        <f t="shared" ca="1" si="134"/>
        <v>N</v>
      </c>
      <c r="Z510" s="2" t="str">
        <f t="shared" ca="1" si="135"/>
        <v>N</v>
      </c>
      <c r="AA510">
        <f t="shared" ca="1" si="139"/>
        <v>0</v>
      </c>
      <c r="AB510">
        <f t="shared" ca="1" si="139"/>
        <v>0</v>
      </c>
      <c r="AC510">
        <f t="shared" ca="1" si="139"/>
        <v>20</v>
      </c>
      <c r="AD510">
        <f t="shared" ca="1" si="139"/>
        <v>20</v>
      </c>
      <c r="AE510">
        <f t="shared" ca="1" si="140"/>
        <v>10</v>
      </c>
      <c r="AF510">
        <f t="shared" ca="1" si="140"/>
        <v>10</v>
      </c>
      <c r="AG510">
        <f t="shared" ca="1" si="144"/>
        <v>0</v>
      </c>
      <c r="AH510">
        <f t="shared" ca="1" si="143"/>
        <v>0</v>
      </c>
      <c r="AI510">
        <f t="shared" ca="1" si="142"/>
        <v>0</v>
      </c>
      <c r="AJ510">
        <f t="shared" ca="1" si="142"/>
        <v>20</v>
      </c>
      <c r="AK510">
        <f t="shared" ca="1" si="141"/>
        <v>20</v>
      </c>
      <c r="AL510">
        <f t="shared" ca="1" si="141"/>
        <v>0</v>
      </c>
      <c r="AM510" s="4" t="s">
        <v>103</v>
      </c>
      <c r="AZ510">
        <f ca="1">_xlfn.XLOOKUP($X510,Return_flow_table!$A$4:$A$25,Return_flow_table!B$4:B$25)</f>
        <v>0</v>
      </c>
      <c r="BA510">
        <f ca="1">_xlfn.XLOOKUP($X510,Return_flow_table!$A$4:$A$25,Return_flow_table!C$4:C$25)</f>
        <v>0</v>
      </c>
      <c r="BB510">
        <f ca="1">_xlfn.XLOOKUP($X510,Return_flow_table!$A$4:$A$25,Return_flow_table!D$4:D$25)</f>
        <v>20</v>
      </c>
      <c r="BC510">
        <f ca="1">_xlfn.XLOOKUP($X510,Return_flow_table!$A$4:$A$25,Return_flow_table!E$4:E$25)</f>
        <v>20</v>
      </c>
      <c r="BD510">
        <f ca="1">_xlfn.XLOOKUP($X510,Return_flow_table!$A$4:$A$25,Return_flow_table!F$4:F$25)</f>
        <v>10</v>
      </c>
      <c r="BE510">
        <f ca="1">_xlfn.XLOOKUP($X510,Return_flow_table!$A$4:$A$25,Return_flow_table!G$4:G$25)</f>
        <v>10</v>
      </c>
      <c r="BF510">
        <f ca="1">_xlfn.XLOOKUP($X510,Return_flow_table!$A$4:$A$25,Return_flow_table!H$4:H$25)</f>
        <v>0</v>
      </c>
      <c r="BG510">
        <f ca="1">_xlfn.XLOOKUP($X510,Return_flow_table!$A$4:$A$25,Return_flow_table!I$4:I$25)</f>
        <v>0</v>
      </c>
      <c r="BH510">
        <f ca="1">_xlfn.XLOOKUP($X510,Return_flow_table!$A$4:$A$25,Return_flow_table!J$4:J$25)</f>
        <v>0</v>
      </c>
      <c r="BI510">
        <f ca="1">_xlfn.XLOOKUP($X510,Return_flow_table!$A$4:$A$25,Return_flow_table!K$4:K$25)</f>
        <v>20</v>
      </c>
      <c r="BJ510">
        <f ca="1">_xlfn.XLOOKUP($X510,Return_flow_table!$A$4:$A$25,Return_flow_table!L$4:L$25)</f>
        <v>20</v>
      </c>
      <c r="BK510" s="2">
        <f ca="1">_xlfn.XLOOKUP($X510,Return_flow_table!$A$4:$A$25,Return_flow_table!M$4:M$25)</f>
        <v>0</v>
      </c>
    </row>
    <row r="511" spans="1:63" x14ac:dyDescent="0.3">
      <c r="A511" t="s">
        <v>721</v>
      </c>
      <c r="B511" t="s">
        <v>98</v>
      </c>
      <c r="C511" t="s">
        <v>99</v>
      </c>
      <c r="D511">
        <v>21</v>
      </c>
      <c r="E511" t="s">
        <v>100</v>
      </c>
      <c r="F511" t="s">
        <v>100</v>
      </c>
      <c r="G511" t="s">
        <v>192</v>
      </c>
      <c r="H511" s="41" t="s">
        <v>178</v>
      </c>
      <c r="I511">
        <f>_xlfn.XLOOKUP(B511,Use_Code_Ranking!$A$4:$A$23,Use_Code_Ranking!$B$4:$B$23,9999)</f>
        <v>1</v>
      </c>
      <c r="J511">
        <f t="shared" ca="1" si="126"/>
        <v>1</v>
      </c>
      <c r="K511">
        <f t="shared" ca="1" si="127"/>
        <v>1</v>
      </c>
      <c r="L511">
        <f t="shared" ca="1" si="128"/>
        <v>0</v>
      </c>
      <c r="M511">
        <f t="shared" ca="1" si="129"/>
        <v>0</v>
      </c>
      <c r="N511" t="str">
        <f t="shared" ca="1" si="136"/>
        <v/>
      </c>
      <c r="O511" t="str">
        <f t="shared" ca="1" si="137"/>
        <v/>
      </c>
      <c r="P511" t="str">
        <f t="shared" si="130"/>
        <v/>
      </c>
      <c r="Q511" t="str">
        <f t="shared" si="131"/>
        <v/>
      </c>
      <c r="R511" t="str">
        <f t="shared" si="132"/>
        <v/>
      </c>
      <c r="S511" t="str">
        <f t="shared" si="133"/>
        <v/>
      </c>
      <c r="U511" s="2" t="str">
        <f ca="1">IF(ISBLANK($T511),IF(S511="Irrigation","Irrigation",IF(R511="Irrigation","Irrigation",IF(Q511="Domestic","Domestic",IF(P511="Stockwatering","Stockwatering",IF(N511="IRRIGATION_AND_MUNICIPAL","Irrigation and Municipal",IF(O511="IRRIGATION_AND_DOMESTIC","Irrigation and Domestic Municipality",_xlfn.XLOOKUP(J511,Use_Code_Ranking!$B$4:$B$23,Use_Code_Ranking!$A$4:$A$23))))))),$T511)</f>
        <v>Irrigation</v>
      </c>
      <c r="W511" s="23" t="str">
        <f ca="1"/>
        <v>A023326</v>
      </c>
      <c r="X511" s="4" t="str">
        <f t="shared" ca="1" si="138"/>
        <v>Irrigation</v>
      </c>
      <c r="Y511" t="str">
        <f t="shared" ca="1" si="134"/>
        <v>N</v>
      </c>
      <c r="Z511" s="2" t="str">
        <f t="shared" ca="1" si="135"/>
        <v>N</v>
      </c>
      <c r="AA511">
        <f t="shared" ca="1" si="139"/>
        <v>0</v>
      </c>
      <c r="AB511">
        <f t="shared" ca="1" si="139"/>
        <v>0</v>
      </c>
      <c r="AC511">
        <f t="shared" ca="1" si="139"/>
        <v>20</v>
      </c>
      <c r="AD511">
        <f t="shared" ca="1" si="139"/>
        <v>20</v>
      </c>
      <c r="AE511">
        <f t="shared" ca="1" si="140"/>
        <v>10</v>
      </c>
      <c r="AF511">
        <f t="shared" ca="1" si="140"/>
        <v>10</v>
      </c>
      <c r="AG511">
        <f t="shared" ca="1" si="144"/>
        <v>0</v>
      </c>
      <c r="AH511">
        <f t="shared" ca="1" si="143"/>
        <v>0</v>
      </c>
      <c r="AI511">
        <f t="shared" ca="1" si="142"/>
        <v>0</v>
      </c>
      <c r="AJ511">
        <f t="shared" ca="1" si="142"/>
        <v>20</v>
      </c>
      <c r="AK511">
        <f t="shared" ca="1" si="141"/>
        <v>20</v>
      </c>
      <c r="AL511">
        <f t="shared" ca="1" si="141"/>
        <v>0</v>
      </c>
      <c r="AM511" s="4" t="s">
        <v>103</v>
      </c>
      <c r="AZ511">
        <f ca="1">_xlfn.XLOOKUP($X511,Return_flow_table!$A$4:$A$25,Return_flow_table!B$4:B$25)</f>
        <v>0</v>
      </c>
      <c r="BA511">
        <f ca="1">_xlfn.XLOOKUP($X511,Return_flow_table!$A$4:$A$25,Return_flow_table!C$4:C$25)</f>
        <v>0</v>
      </c>
      <c r="BB511">
        <f ca="1">_xlfn.XLOOKUP($X511,Return_flow_table!$A$4:$A$25,Return_flow_table!D$4:D$25)</f>
        <v>20</v>
      </c>
      <c r="BC511">
        <f ca="1">_xlfn.XLOOKUP($X511,Return_flow_table!$A$4:$A$25,Return_flow_table!E$4:E$25)</f>
        <v>20</v>
      </c>
      <c r="BD511">
        <f ca="1">_xlfn.XLOOKUP($X511,Return_flow_table!$A$4:$A$25,Return_flow_table!F$4:F$25)</f>
        <v>10</v>
      </c>
      <c r="BE511">
        <f ca="1">_xlfn.XLOOKUP($X511,Return_flow_table!$A$4:$A$25,Return_flow_table!G$4:G$25)</f>
        <v>10</v>
      </c>
      <c r="BF511">
        <f ca="1">_xlfn.XLOOKUP($X511,Return_flow_table!$A$4:$A$25,Return_flow_table!H$4:H$25)</f>
        <v>0</v>
      </c>
      <c r="BG511">
        <f ca="1">_xlfn.XLOOKUP($X511,Return_flow_table!$A$4:$A$25,Return_flow_table!I$4:I$25)</f>
        <v>0</v>
      </c>
      <c r="BH511">
        <f ca="1">_xlfn.XLOOKUP($X511,Return_flow_table!$A$4:$A$25,Return_flow_table!J$4:J$25)</f>
        <v>0</v>
      </c>
      <c r="BI511">
        <f ca="1">_xlfn.XLOOKUP($X511,Return_flow_table!$A$4:$A$25,Return_flow_table!K$4:K$25)</f>
        <v>20</v>
      </c>
      <c r="BJ511">
        <f ca="1">_xlfn.XLOOKUP($X511,Return_flow_table!$A$4:$A$25,Return_flow_table!L$4:L$25)</f>
        <v>20</v>
      </c>
      <c r="BK511" s="2">
        <f ca="1">_xlfn.XLOOKUP($X511,Return_flow_table!$A$4:$A$25,Return_flow_table!M$4:M$25)</f>
        <v>0</v>
      </c>
    </row>
    <row r="512" spans="1:63" x14ac:dyDescent="0.3">
      <c r="A512" t="s">
        <v>721</v>
      </c>
      <c r="B512" t="s">
        <v>181</v>
      </c>
      <c r="C512" t="s">
        <v>99</v>
      </c>
      <c r="D512">
        <v>21</v>
      </c>
      <c r="E512" t="s">
        <v>100</v>
      </c>
      <c r="F512" t="s">
        <v>100</v>
      </c>
      <c r="G512" t="s">
        <v>192</v>
      </c>
      <c r="H512" s="41" t="s">
        <v>178</v>
      </c>
      <c r="I512">
        <f>_xlfn.XLOOKUP(B512,Use_Code_Ranking!$A$4:$A$23,Use_Code_Ranking!$B$4:$B$23,9999)</f>
        <v>9</v>
      </c>
      <c r="J512">
        <f t="shared" ca="1" si="126"/>
        <v>1</v>
      </c>
      <c r="K512">
        <f t="shared" ca="1" si="127"/>
        <v>1</v>
      </c>
      <c r="L512">
        <f t="shared" ca="1" si="128"/>
        <v>0</v>
      </c>
      <c r="M512">
        <f t="shared" ca="1" si="129"/>
        <v>0</v>
      </c>
      <c r="N512" t="str">
        <f t="shared" ca="1" si="136"/>
        <v/>
      </c>
      <c r="O512" t="str">
        <f t="shared" ca="1" si="137"/>
        <v/>
      </c>
      <c r="P512" t="str">
        <f t="shared" si="130"/>
        <v/>
      </c>
      <c r="Q512" t="str">
        <f t="shared" si="131"/>
        <v/>
      </c>
      <c r="R512" t="str">
        <f t="shared" si="132"/>
        <v/>
      </c>
      <c r="S512" t="str">
        <f t="shared" si="133"/>
        <v/>
      </c>
      <c r="U512" s="2" t="str">
        <f ca="1">IF(ISBLANK($T512),IF(S512="Irrigation","Irrigation",IF(R512="Irrigation","Irrigation",IF(Q512="Domestic","Domestic",IF(P512="Stockwatering","Stockwatering",IF(N512="IRRIGATION_AND_MUNICIPAL","Irrigation and Municipal",IF(O512="IRRIGATION_AND_DOMESTIC","Irrigation and Domestic Municipality",_xlfn.XLOOKUP(J512,Use_Code_Ranking!$B$4:$B$23,Use_Code_Ranking!$A$4:$A$23))))))),$T512)</f>
        <v>Irrigation</v>
      </c>
      <c r="W512" s="23" t="str">
        <f ca="1"/>
        <v>A023337</v>
      </c>
      <c r="X512" s="4" t="str">
        <f t="shared" ca="1" si="138"/>
        <v>Irrigation</v>
      </c>
      <c r="Y512" t="str">
        <f t="shared" ca="1" si="134"/>
        <v>N</v>
      </c>
      <c r="Z512" s="2" t="str">
        <f t="shared" ca="1" si="135"/>
        <v>N</v>
      </c>
      <c r="AA512">
        <f t="shared" ca="1" si="139"/>
        <v>0</v>
      </c>
      <c r="AB512">
        <f t="shared" ca="1" si="139"/>
        <v>0</v>
      </c>
      <c r="AC512">
        <f t="shared" ca="1" si="139"/>
        <v>20</v>
      </c>
      <c r="AD512">
        <f t="shared" ca="1" si="139"/>
        <v>20</v>
      </c>
      <c r="AE512">
        <f t="shared" ca="1" si="140"/>
        <v>10</v>
      </c>
      <c r="AF512">
        <f t="shared" ca="1" si="140"/>
        <v>10</v>
      </c>
      <c r="AG512">
        <f t="shared" ca="1" si="144"/>
        <v>0</v>
      </c>
      <c r="AH512">
        <f t="shared" ca="1" si="143"/>
        <v>0</v>
      </c>
      <c r="AI512">
        <f t="shared" ca="1" si="142"/>
        <v>0</v>
      </c>
      <c r="AJ512">
        <f t="shared" ca="1" si="142"/>
        <v>20</v>
      </c>
      <c r="AK512">
        <f t="shared" ca="1" si="141"/>
        <v>20</v>
      </c>
      <c r="AL512">
        <f t="shared" ca="1" si="141"/>
        <v>0</v>
      </c>
      <c r="AM512" s="4" t="s">
        <v>103</v>
      </c>
      <c r="AZ512">
        <f ca="1">_xlfn.XLOOKUP($X512,Return_flow_table!$A$4:$A$25,Return_flow_table!B$4:B$25)</f>
        <v>0</v>
      </c>
      <c r="BA512">
        <f ca="1">_xlfn.XLOOKUP($X512,Return_flow_table!$A$4:$A$25,Return_flow_table!C$4:C$25)</f>
        <v>0</v>
      </c>
      <c r="BB512">
        <f ca="1">_xlfn.XLOOKUP($X512,Return_flow_table!$A$4:$A$25,Return_flow_table!D$4:D$25)</f>
        <v>20</v>
      </c>
      <c r="BC512">
        <f ca="1">_xlfn.XLOOKUP($X512,Return_flow_table!$A$4:$A$25,Return_flow_table!E$4:E$25)</f>
        <v>20</v>
      </c>
      <c r="BD512">
        <f ca="1">_xlfn.XLOOKUP($X512,Return_flow_table!$A$4:$A$25,Return_flow_table!F$4:F$25)</f>
        <v>10</v>
      </c>
      <c r="BE512">
        <f ca="1">_xlfn.XLOOKUP($X512,Return_flow_table!$A$4:$A$25,Return_flow_table!G$4:G$25)</f>
        <v>10</v>
      </c>
      <c r="BF512">
        <f ca="1">_xlfn.XLOOKUP($X512,Return_flow_table!$A$4:$A$25,Return_flow_table!H$4:H$25)</f>
        <v>0</v>
      </c>
      <c r="BG512">
        <f ca="1">_xlfn.XLOOKUP($X512,Return_flow_table!$A$4:$A$25,Return_flow_table!I$4:I$25)</f>
        <v>0</v>
      </c>
      <c r="BH512">
        <f ca="1">_xlfn.XLOOKUP($X512,Return_flow_table!$A$4:$A$25,Return_flow_table!J$4:J$25)</f>
        <v>0</v>
      </c>
      <c r="BI512">
        <f ca="1">_xlfn.XLOOKUP($X512,Return_flow_table!$A$4:$A$25,Return_flow_table!K$4:K$25)</f>
        <v>20</v>
      </c>
      <c r="BJ512">
        <f ca="1">_xlfn.XLOOKUP($X512,Return_flow_table!$A$4:$A$25,Return_flow_table!L$4:L$25)</f>
        <v>20</v>
      </c>
      <c r="BK512" s="2">
        <f ca="1">_xlfn.XLOOKUP($X512,Return_flow_table!$A$4:$A$25,Return_flow_table!M$4:M$25)</f>
        <v>0</v>
      </c>
    </row>
    <row r="513" spans="1:63" x14ac:dyDescent="0.3">
      <c r="A513" t="s">
        <v>722</v>
      </c>
      <c r="B513" t="s">
        <v>188</v>
      </c>
      <c r="C513" t="s">
        <v>99</v>
      </c>
      <c r="D513">
        <v>11</v>
      </c>
      <c r="E513" t="s">
        <v>100</v>
      </c>
      <c r="F513" t="s">
        <v>100</v>
      </c>
      <c r="G513" t="s">
        <v>723</v>
      </c>
      <c r="H513" s="41" t="s">
        <v>102</v>
      </c>
      <c r="I513">
        <f>_xlfn.XLOOKUP(B513,Use_Code_Ranking!$A$4:$A$23,Use_Code_Ranking!$B$4:$B$23,9999)</f>
        <v>12</v>
      </c>
      <c r="J513">
        <f t="shared" ca="1" si="126"/>
        <v>5</v>
      </c>
      <c r="K513">
        <f t="shared" ca="1" si="127"/>
        <v>0</v>
      </c>
      <c r="L513">
        <f t="shared" ca="1" si="128"/>
        <v>0</v>
      </c>
      <c r="M513">
        <f t="shared" ca="1" si="129"/>
        <v>0</v>
      </c>
      <c r="N513" t="str">
        <f t="shared" ca="1" si="136"/>
        <v/>
      </c>
      <c r="O513" t="str">
        <f t="shared" ca="1" si="137"/>
        <v/>
      </c>
      <c r="P513" t="str">
        <f t="shared" si="130"/>
        <v/>
      </c>
      <c r="Q513" t="str">
        <f t="shared" si="131"/>
        <v/>
      </c>
      <c r="R513" t="str">
        <f t="shared" si="132"/>
        <v/>
      </c>
      <c r="S513" t="str">
        <f t="shared" si="133"/>
        <v/>
      </c>
      <c r="U513" s="2" t="str">
        <f ca="1">IF(ISBLANK($T513),IF(S513="Irrigation","Irrigation",IF(R513="Irrigation","Irrigation",IF(Q513="Domestic","Domestic",IF(P513="Stockwatering","Stockwatering",IF(N513="IRRIGATION_AND_MUNICIPAL","Irrigation and Municipal",IF(O513="IRRIGATION_AND_DOMESTIC","Irrigation and Domestic Municipality",_xlfn.XLOOKUP(J513,Use_Code_Ranking!$B$4:$B$23,Use_Code_Ranking!$A$4:$A$23))))))),$T513)</f>
        <v>Stockwatering</v>
      </c>
      <c r="W513" s="23" t="str">
        <f ca="1"/>
        <v>A023338</v>
      </c>
      <c r="X513" s="4" t="str">
        <f t="shared" ca="1" si="138"/>
        <v>Irrigation</v>
      </c>
      <c r="Y513" t="str">
        <f t="shared" ca="1" si="134"/>
        <v>N</v>
      </c>
      <c r="Z513" s="2" t="str">
        <f t="shared" ca="1" si="135"/>
        <v>N</v>
      </c>
      <c r="AA513">
        <f t="shared" ca="1" si="139"/>
        <v>0</v>
      </c>
      <c r="AB513">
        <f t="shared" ca="1" si="139"/>
        <v>0</v>
      </c>
      <c r="AC513">
        <f t="shared" ca="1" si="139"/>
        <v>20</v>
      </c>
      <c r="AD513">
        <f t="shared" ca="1" si="139"/>
        <v>20</v>
      </c>
      <c r="AE513">
        <f t="shared" ca="1" si="140"/>
        <v>10</v>
      </c>
      <c r="AF513">
        <f t="shared" ca="1" si="140"/>
        <v>10</v>
      </c>
      <c r="AG513">
        <f t="shared" ca="1" si="144"/>
        <v>0</v>
      </c>
      <c r="AH513">
        <f t="shared" ca="1" si="143"/>
        <v>0</v>
      </c>
      <c r="AI513">
        <f t="shared" ca="1" si="142"/>
        <v>0</v>
      </c>
      <c r="AJ513">
        <f t="shared" ca="1" si="142"/>
        <v>20</v>
      </c>
      <c r="AK513">
        <f t="shared" ca="1" si="141"/>
        <v>20</v>
      </c>
      <c r="AL513">
        <f t="shared" ca="1" si="141"/>
        <v>0</v>
      </c>
      <c r="AM513" s="4" t="s">
        <v>103</v>
      </c>
      <c r="AZ513">
        <f ca="1">_xlfn.XLOOKUP($X513,Return_flow_table!$A$4:$A$25,Return_flow_table!B$4:B$25)</f>
        <v>0</v>
      </c>
      <c r="BA513">
        <f ca="1">_xlfn.XLOOKUP($X513,Return_flow_table!$A$4:$A$25,Return_flow_table!C$4:C$25)</f>
        <v>0</v>
      </c>
      <c r="BB513">
        <f ca="1">_xlfn.XLOOKUP($X513,Return_flow_table!$A$4:$A$25,Return_flow_table!D$4:D$25)</f>
        <v>20</v>
      </c>
      <c r="BC513">
        <f ca="1">_xlfn.XLOOKUP($X513,Return_flow_table!$A$4:$A$25,Return_flow_table!E$4:E$25)</f>
        <v>20</v>
      </c>
      <c r="BD513">
        <f ca="1">_xlfn.XLOOKUP($X513,Return_flow_table!$A$4:$A$25,Return_flow_table!F$4:F$25)</f>
        <v>10</v>
      </c>
      <c r="BE513">
        <f ca="1">_xlfn.XLOOKUP($X513,Return_flow_table!$A$4:$A$25,Return_flow_table!G$4:G$25)</f>
        <v>10</v>
      </c>
      <c r="BF513">
        <f ca="1">_xlfn.XLOOKUP($X513,Return_flow_table!$A$4:$A$25,Return_flow_table!H$4:H$25)</f>
        <v>0</v>
      </c>
      <c r="BG513">
        <f ca="1">_xlfn.XLOOKUP($X513,Return_flow_table!$A$4:$A$25,Return_flow_table!I$4:I$25)</f>
        <v>0</v>
      </c>
      <c r="BH513">
        <f ca="1">_xlfn.XLOOKUP($X513,Return_flow_table!$A$4:$A$25,Return_flow_table!J$4:J$25)</f>
        <v>0</v>
      </c>
      <c r="BI513">
        <f ca="1">_xlfn.XLOOKUP($X513,Return_flow_table!$A$4:$A$25,Return_flow_table!K$4:K$25)</f>
        <v>20</v>
      </c>
      <c r="BJ513">
        <f ca="1">_xlfn.XLOOKUP($X513,Return_flow_table!$A$4:$A$25,Return_flow_table!L$4:L$25)</f>
        <v>20</v>
      </c>
      <c r="BK513" s="2">
        <f ca="1">_xlfn.XLOOKUP($X513,Return_flow_table!$A$4:$A$25,Return_flow_table!M$4:M$25)</f>
        <v>0</v>
      </c>
    </row>
    <row r="514" spans="1:63" x14ac:dyDescent="0.3">
      <c r="A514" t="s">
        <v>722</v>
      </c>
      <c r="B514" t="s">
        <v>181</v>
      </c>
      <c r="C514" t="s">
        <v>99</v>
      </c>
      <c r="D514">
        <v>11</v>
      </c>
      <c r="E514" t="s">
        <v>100</v>
      </c>
      <c r="F514" t="s">
        <v>100</v>
      </c>
      <c r="G514" t="s">
        <v>723</v>
      </c>
      <c r="H514" s="41" t="s">
        <v>102</v>
      </c>
      <c r="I514">
        <f>_xlfn.XLOOKUP(B514,Use_Code_Ranking!$A$4:$A$23,Use_Code_Ranking!$B$4:$B$23,9999)</f>
        <v>9</v>
      </c>
      <c r="J514">
        <f t="shared" ca="1" si="126"/>
        <v>5</v>
      </c>
      <c r="K514">
        <f t="shared" ca="1" si="127"/>
        <v>0</v>
      </c>
      <c r="L514">
        <f t="shared" ca="1" si="128"/>
        <v>0</v>
      </c>
      <c r="M514">
        <f t="shared" ca="1" si="129"/>
        <v>0</v>
      </c>
      <c r="N514" t="str">
        <f t="shared" ca="1" si="136"/>
        <v/>
      </c>
      <c r="O514" t="str">
        <f t="shared" ca="1" si="137"/>
        <v/>
      </c>
      <c r="P514" t="str">
        <f t="shared" si="130"/>
        <v/>
      </c>
      <c r="Q514" t="str">
        <f t="shared" si="131"/>
        <v/>
      </c>
      <c r="R514" t="str">
        <f t="shared" si="132"/>
        <v/>
      </c>
      <c r="S514" t="str">
        <f t="shared" si="133"/>
        <v/>
      </c>
      <c r="U514" s="2" t="str">
        <f ca="1">IF(ISBLANK($T514),IF(S514="Irrigation","Irrigation",IF(R514="Irrigation","Irrigation",IF(Q514="Domestic","Domestic",IF(P514="Stockwatering","Stockwatering",IF(N514="IRRIGATION_AND_MUNICIPAL","Irrigation and Municipal",IF(O514="IRRIGATION_AND_DOMESTIC","Irrigation and Domestic Municipality",_xlfn.XLOOKUP(J514,Use_Code_Ranking!$B$4:$B$23,Use_Code_Ranking!$A$4:$A$23))))))),$T514)</f>
        <v>Stockwatering</v>
      </c>
      <c r="W514" s="23" t="str">
        <f ca="1"/>
        <v>A023339</v>
      </c>
      <c r="X514" s="4" t="str">
        <f t="shared" ca="1" si="138"/>
        <v>Irrigation</v>
      </c>
      <c r="Y514" t="str">
        <f t="shared" ca="1" si="134"/>
        <v>N</v>
      </c>
      <c r="Z514" s="2" t="str">
        <f t="shared" ca="1" si="135"/>
        <v>N</v>
      </c>
      <c r="AA514">
        <f t="shared" ca="1" si="139"/>
        <v>0</v>
      </c>
      <c r="AB514">
        <f t="shared" ca="1" si="139"/>
        <v>0</v>
      </c>
      <c r="AC514">
        <f t="shared" ca="1" si="139"/>
        <v>20</v>
      </c>
      <c r="AD514">
        <f t="shared" ca="1" si="139"/>
        <v>20</v>
      </c>
      <c r="AE514">
        <f t="shared" ca="1" si="140"/>
        <v>10</v>
      </c>
      <c r="AF514">
        <f t="shared" ca="1" si="140"/>
        <v>10</v>
      </c>
      <c r="AG514">
        <f t="shared" ca="1" si="144"/>
        <v>0</v>
      </c>
      <c r="AH514">
        <f t="shared" ca="1" si="143"/>
        <v>0</v>
      </c>
      <c r="AI514">
        <f t="shared" ca="1" si="142"/>
        <v>0</v>
      </c>
      <c r="AJ514">
        <f t="shared" ca="1" si="142"/>
        <v>20</v>
      </c>
      <c r="AK514">
        <f t="shared" ca="1" si="141"/>
        <v>20</v>
      </c>
      <c r="AL514">
        <f t="shared" ca="1" si="141"/>
        <v>0</v>
      </c>
      <c r="AM514" s="4" t="s">
        <v>103</v>
      </c>
      <c r="AZ514">
        <f ca="1">_xlfn.XLOOKUP($X514,Return_flow_table!$A$4:$A$25,Return_flow_table!B$4:B$25)</f>
        <v>0</v>
      </c>
      <c r="BA514">
        <f ca="1">_xlfn.XLOOKUP($X514,Return_flow_table!$A$4:$A$25,Return_flow_table!C$4:C$25)</f>
        <v>0</v>
      </c>
      <c r="BB514">
        <f ca="1">_xlfn.XLOOKUP($X514,Return_flow_table!$A$4:$A$25,Return_flow_table!D$4:D$25)</f>
        <v>20</v>
      </c>
      <c r="BC514">
        <f ca="1">_xlfn.XLOOKUP($X514,Return_flow_table!$A$4:$A$25,Return_flow_table!E$4:E$25)</f>
        <v>20</v>
      </c>
      <c r="BD514">
        <f ca="1">_xlfn.XLOOKUP($X514,Return_flow_table!$A$4:$A$25,Return_flow_table!F$4:F$25)</f>
        <v>10</v>
      </c>
      <c r="BE514">
        <f ca="1">_xlfn.XLOOKUP($X514,Return_flow_table!$A$4:$A$25,Return_flow_table!G$4:G$25)</f>
        <v>10</v>
      </c>
      <c r="BF514">
        <f ca="1">_xlfn.XLOOKUP($X514,Return_flow_table!$A$4:$A$25,Return_flow_table!H$4:H$25)</f>
        <v>0</v>
      </c>
      <c r="BG514">
        <f ca="1">_xlfn.XLOOKUP($X514,Return_flow_table!$A$4:$A$25,Return_flow_table!I$4:I$25)</f>
        <v>0</v>
      </c>
      <c r="BH514">
        <f ca="1">_xlfn.XLOOKUP($X514,Return_flow_table!$A$4:$A$25,Return_flow_table!J$4:J$25)</f>
        <v>0</v>
      </c>
      <c r="BI514">
        <f ca="1">_xlfn.XLOOKUP($X514,Return_flow_table!$A$4:$A$25,Return_flow_table!K$4:K$25)</f>
        <v>20</v>
      </c>
      <c r="BJ514">
        <f ca="1">_xlfn.XLOOKUP($X514,Return_flow_table!$A$4:$A$25,Return_flow_table!L$4:L$25)</f>
        <v>20</v>
      </c>
      <c r="BK514" s="2">
        <f ca="1">_xlfn.XLOOKUP($X514,Return_flow_table!$A$4:$A$25,Return_flow_table!M$4:M$25)</f>
        <v>0</v>
      </c>
    </row>
    <row r="515" spans="1:63" x14ac:dyDescent="0.3">
      <c r="A515" t="s">
        <v>722</v>
      </c>
      <c r="B515" t="s">
        <v>154</v>
      </c>
      <c r="C515" t="s">
        <v>99</v>
      </c>
      <c r="D515">
        <v>11</v>
      </c>
      <c r="E515" t="s">
        <v>100</v>
      </c>
      <c r="F515" t="s">
        <v>100</v>
      </c>
      <c r="G515" t="s">
        <v>723</v>
      </c>
      <c r="H515" s="41" t="s">
        <v>102</v>
      </c>
      <c r="I515">
        <f>_xlfn.XLOOKUP(B515,Use_Code_Ranking!$A$4:$A$23,Use_Code_Ranking!$B$4:$B$23,9999)</f>
        <v>5</v>
      </c>
      <c r="J515">
        <f t="shared" ca="1" si="126"/>
        <v>5</v>
      </c>
      <c r="K515">
        <f t="shared" ca="1" si="127"/>
        <v>0</v>
      </c>
      <c r="L515">
        <f t="shared" ca="1" si="128"/>
        <v>0</v>
      </c>
      <c r="M515">
        <f t="shared" ca="1" si="129"/>
        <v>0</v>
      </c>
      <c r="N515" t="str">
        <f t="shared" ca="1" si="136"/>
        <v/>
      </c>
      <c r="O515" t="str">
        <f t="shared" ca="1" si="137"/>
        <v/>
      </c>
      <c r="P515" t="str">
        <f t="shared" si="130"/>
        <v/>
      </c>
      <c r="Q515" t="str">
        <f t="shared" si="131"/>
        <v/>
      </c>
      <c r="R515" t="str">
        <f t="shared" si="132"/>
        <v/>
      </c>
      <c r="S515" t="str">
        <f t="shared" si="133"/>
        <v/>
      </c>
      <c r="U515" s="2" t="str">
        <f ca="1">IF(ISBLANK($T515),IF(S515="Irrigation","Irrigation",IF(R515="Irrigation","Irrigation",IF(Q515="Domestic","Domestic",IF(P515="Stockwatering","Stockwatering",IF(N515="IRRIGATION_AND_MUNICIPAL","Irrigation and Municipal",IF(O515="IRRIGATION_AND_DOMESTIC","Irrigation and Domestic Municipality",_xlfn.XLOOKUP(J515,Use_Code_Ranking!$B$4:$B$23,Use_Code_Ranking!$A$4:$A$23))))))),$T515)</f>
        <v>Stockwatering</v>
      </c>
      <c r="W515" s="23" t="str">
        <f ca="1"/>
        <v>A023387</v>
      </c>
      <c r="X515" s="4" t="str">
        <f t="shared" ca="1" si="138"/>
        <v>Irrigation</v>
      </c>
      <c r="Y515" t="str">
        <f t="shared" ca="1" si="134"/>
        <v>N</v>
      </c>
      <c r="Z515" s="2" t="str">
        <f t="shared" ca="1" si="135"/>
        <v>N</v>
      </c>
      <c r="AA515">
        <f t="shared" ca="1" si="139"/>
        <v>0</v>
      </c>
      <c r="AB515">
        <f t="shared" ca="1" si="139"/>
        <v>0</v>
      </c>
      <c r="AC515">
        <f t="shared" ca="1" si="139"/>
        <v>20</v>
      </c>
      <c r="AD515">
        <f t="shared" ca="1" si="139"/>
        <v>20</v>
      </c>
      <c r="AE515">
        <f t="shared" ca="1" si="140"/>
        <v>10</v>
      </c>
      <c r="AF515">
        <f t="shared" ca="1" si="140"/>
        <v>10</v>
      </c>
      <c r="AG515">
        <f t="shared" ca="1" si="144"/>
        <v>0</v>
      </c>
      <c r="AH515">
        <f t="shared" ca="1" si="143"/>
        <v>0</v>
      </c>
      <c r="AI515">
        <f t="shared" ca="1" si="142"/>
        <v>0</v>
      </c>
      <c r="AJ515">
        <f t="shared" ca="1" si="142"/>
        <v>20</v>
      </c>
      <c r="AK515">
        <f t="shared" ca="1" si="141"/>
        <v>20</v>
      </c>
      <c r="AL515">
        <f t="shared" ca="1" si="141"/>
        <v>0</v>
      </c>
      <c r="AM515" s="4" t="s">
        <v>103</v>
      </c>
      <c r="AZ515">
        <f ca="1">_xlfn.XLOOKUP($X515,Return_flow_table!$A$4:$A$25,Return_flow_table!B$4:B$25)</f>
        <v>0</v>
      </c>
      <c r="BA515">
        <f ca="1">_xlfn.XLOOKUP($X515,Return_flow_table!$A$4:$A$25,Return_flow_table!C$4:C$25)</f>
        <v>0</v>
      </c>
      <c r="BB515">
        <f ca="1">_xlfn.XLOOKUP($X515,Return_flow_table!$A$4:$A$25,Return_flow_table!D$4:D$25)</f>
        <v>20</v>
      </c>
      <c r="BC515">
        <f ca="1">_xlfn.XLOOKUP($X515,Return_flow_table!$A$4:$A$25,Return_flow_table!E$4:E$25)</f>
        <v>20</v>
      </c>
      <c r="BD515">
        <f ca="1">_xlfn.XLOOKUP($X515,Return_flow_table!$A$4:$A$25,Return_flow_table!F$4:F$25)</f>
        <v>10</v>
      </c>
      <c r="BE515">
        <f ca="1">_xlfn.XLOOKUP($X515,Return_flow_table!$A$4:$A$25,Return_flow_table!G$4:G$25)</f>
        <v>10</v>
      </c>
      <c r="BF515">
        <f ca="1">_xlfn.XLOOKUP($X515,Return_flow_table!$A$4:$A$25,Return_flow_table!H$4:H$25)</f>
        <v>0</v>
      </c>
      <c r="BG515">
        <f ca="1">_xlfn.XLOOKUP($X515,Return_flow_table!$A$4:$A$25,Return_flow_table!I$4:I$25)</f>
        <v>0</v>
      </c>
      <c r="BH515">
        <f ca="1">_xlfn.XLOOKUP($X515,Return_flow_table!$A$4:$A$25,Return_flow_table!J$4:J$25)</f>
        <v>0</v>
      </c>
      <c r="BI515">
        <f ca="1">_xlfn.XLOOKUP($X515,Return_flow_table!$A$4:$A$25,Return_flow_table!K$4:K$25)</f>
        <v>20</v>
      </c>
      <c r="BJ515">
        <f ca="1">_xlfn.XLOOKUP($X515,Return_flow_table!$A$4:$A$25,Return_flow_table!L$4:L$25)</f>
        <v>20</v>
      </c>
      <c r="BK515" s="2">
        <f ca="1">_xlfn.XLOOKUP($X515,Return_flow_table!$A$4:$A$25,Return_flow_table!M$4:M$25)</f>
        <v>0</v>
      </c>
    </row>
    <row r="516" spans="1:63" x14ac:dyDescent="0.3">
      <c r="A516" t="s">
        <v>724</v>
      </c>
      <c r="B516" t="s">
        <v>181</v>
      </c>
      <c r="C516" t="s">
        <v>99</v>
      </c>
      <c r="D516">
        <v>5.6</v>
      </c>
      <c r="E516" t="s">
        <v>100</v>
      </c>
      <c r="F516" t="s">
        <v>100</v>
      </c>
      <c r="G516" t="s">
        <v>725</v>
      </c>
      <c r="H516" s="41" t="s">
        <v>118</v>
      </c>
      <c r="I516">
        <f>_xlfn.XLOOKUP(B516,Use_Code_Ranking!$A$4:$A$23,Use_Code_Ranking!$B$4:$B$23,9999)</f>
        <v>9</v>
      </c>
      <c r="J516">
        <f t="shared" ref="J516:J579" ca="1" si="145">_xlfn.MINIFS(USE_CODE_RANK,APPLICATION_NUMBER,A516)</f>
        <v>5</v>
      </c>
      <c r="K516">
        <f t="shared" ref="K516:K579" ca="1" si="146">COUNTIFS(USE_CODE_RANK,1,APPLICATION_NUMBER,A516)</f>
        <v>0</v>
      </c>
      <c r="L516">
        <f t="shared" ref="L516:L579" ca="1" si="147">COUNTIFS(USE_CODE_RANK,2,APPLICATION_NUMBER,A516)</f>
        <v>0</v>
      </c>
      <c r="M516">
        <f t="shared" ref="M516:M579" ca="1" si="148">COUNTIFS(USE_CODE_RANK,3,APPLICATION_NUMBER,A516,PRIMARY_OWNER_ENTITY_TYPE,"Government (State/Municipal)")</f>
        <v>0</v>
      </c>
      <c r="N516" t="str">
        <f t="shared" ca="1" si="136"/>
        <v/>
      </c>
      <c r="O516" t="str">
        <f t="shared" ca="1" si="137"/>
        <v/>
      </c>
      <c r="P516" t="str">
        <f t="shared" ref="P516:P579" si="149">IF(ISNUMBER(SEARCH("Stock",C516)),"Stockwatering","")</f>
        <v/>
      </c>
      <c r="Q516" t="str">
        <f t="shared" ref="Q516:Q579" si="150">IF(ISNUMBER(SEARCH("Registration Domestic",C516)),"Domestic","")</f>
        <v/>
      </c>
      <c r="R516" t="str">
        <f t="shared" ref="R516:R579" si="151">IF(ISNUMBER(SEARCH("Registration Irrigation",C516)),"Irrigation","")</f>
        <v/>
      </c>
      <c r="S516" t="str">
        <f t="shared" ref="S516:S579" si="152">IF(ISNUMBER(SEARCH("Registration Cannabis",C516)),"Irrigation","")</f>
        <v/>
      </c>
      <c r="U516" s="2" t="str">
        <f ca="1">IF(ISBLANK($T516),IF(S516="Irrigation","Irrigation",IF(R516="Irrigation","Irrigation",IF(Q516="Domestic","Domestic",IF(P516="Stockwatering","Stockwatering",IF(N516="IRRIGATION_AND_MUNICIPAL","Irrigation and Municipal",IF(O516="IRRIGATION_AND_DOMESTIC","Irrigation and Domestic Municipality",_xlfn.XLOOKUP(J516,Use_Code_Ranking!$B$4:$B$23,Use_Code_Ranking!$A$4:$A$23))))))),$T516)</f>
        <v>Stockwatering</v>
      </c>
      <c r="W516" s="23" t="str">
        <f ca="1"/>
        <v>A023399</v>
      </c>
      <c r="X516" s="4" t="str">
        <f t="shared" ca="1" si="138"/>
        <v>Irrigation</v>
      </c>
      <c r="Y516" t="str">
        <f t="shared" ref="Y516:Y579" ca="1" si="153">IF(OR(X516="Power", X516="Recreational", X516="Aquaculture",X516="Fish and Wildlife Preservation and Enhancement"),"Y","N")</f>
        <v>N</v>
      </c>
      <c r="Z516" s="2" t="str">
        <f t="shared" ref="Z516:Z579" ca="1" si="154">IF(X516="Power","Y","N")</f>
        <v>N</v>
      </c>
      <c r="AA516">
        <f t="shared" ca="1" si="139"/>
        <v>0</v>
      </c>
      <c r="AB516">
        <f t="shared" ca="1" si="139"/>
        <v>0</v>
      </c>
      <c r="AC516">
        <f t="shared" ca="1" si="139"/>
        <v>20</v>
      </c>
      <c r="AD516">
        <f t="shared" ref="AD516:AF579" ca="1" si="155">IF($AM516="STANDARD",BC516,AQ516)</f>
        <v>20</v>
      </c>
      <c r="AE516">
        <f t="shared" ca="1" si="140"/>
        <v>10</v>
      </c>
      <c r="AF516">
        <f t="shared" ca="1" si="140"/>
        <v>10</v>
      </c>
      <c r="AG516">
        <f t="shared" ca="1" si="144"/>
        <v>0</v>
      </c>
      <c r="AH516">
        <f t="shared" ca="1" si="143"/>
        <v>0</v>
      </c>
      <c r="AI516">
        <f t="shared" ca="1" si="142"/>
        <v>0</v>
      </c>
      <c r="AJ516">
        <f t="shared" ca="1" si="142"/>
        <v>20</v>
      </c>
      <c r="AK516">
        <f t="shared" ca="1" si="141"/>
        <v>20</v>
      </c>
      <c r="AL516">
        <f t="shared" ca="1" si="141"/>
        <v>0</v>
      </c>
      <c r="AM516" s="4" t="s">
        <v>103</v>
      </c>
      <c r="AZ516">
        <f ca="1">_xlfn.XLOOKUP($X516,Return_flow_table!$A$4:$A$25,Return_flow_table!B$4:B$25)</f>
        <v>0</v>
      </c>
      <c r="BA516">
        <f ca="1">_xlfn.XLOOKUP($X516,Return_flow_table!$A$4:$A$25,Return_flow_table!C$4:C$25)</f>
        <v>0</v>
      </c>
      <c r="BB516">
        <f ca="1">_xlfn.XLOOKUP($X516,Return_flow_table!$A$4:$A$25,Return_flow_table!D$4:D$25)</f>
        <v>20</v>
      </c>
      <c r="BC516">
        <f ca="1">_xlfn.XLOOKUP($X516,Return_flow_table!$A$4:$A$25,Return_flow_table!E$4:E$25)</f>
        <v>20</v>
      </c>
      <c r="BD516">
        <f ca="1">_xlfn.XLOOKUP($X516,Return_flow_table!$A$4:$A$25,Return_flow_table!F$4:F$25)</f>
        <v>10</v>
      </c>
      <c r="BE516">
        <f ca="1">_xlfn.XLOOKUP($X516,Return_flow_table!$A$4:$A$25,Return_flow_table!G$4:G$25)</f>
        <v>10</v>
      </c>
      <c r="BF516">
        <f ca="1">_xlfn.XLOOKUP($X516,Return_flow_table!$A$4:$A$25,Return_flow_table!H$4:H$25)</f>
        <v>0</v>
      </c>
      <c r="BG516">
        <f ca="1">_xlfn.XLOOKUP($X516,Return_flow_table!$A$4:$A$25,Return_flow_table!I$4:I$25)</f>
        <v>0</v>
      </c>
      <c r="BH516">
        <f ca="1">_xlfn.XLOOKUP($X516,Return_flow_table!$A$4:$A$25,Return_flow_table!J$4:J$25)</f>
        <v>0</v>
      </c>
      <c r="BI516">
        <f ca="1">_xlfn.XLOOKUP($X516,Return_flow_table!$A$4:$A$25,Return_flow_table!K$4:K$25)</f>
        <v>20</v>
      </c>
      <c r="BJ516">
        <f ca="1">_xlfn.XLOOKUP($X516,Return_flow_table!$A$4:$A$25,Return_flow_table!L$4:L$25)</f>
        <v>20</v>
      </c>
      <c r="BK516" s="2">
        <f ca="1">_xlfn.XLOOKUP($X516,Return_flow_table!$A$4:$A$25,Return_flow_table!M$4:M$25)</f>
        <v>0</v>
      </c>
    </row>
    <row r="517" spans="1:63" x14ac:dyDescent="0.3">
      <c r="A517" t="s">
        <v>724</v>
      </c>
      <c r="B517" t="s">
        <v>154</v>
      </c>
      <c r="C517" t="s">
        <v>99</v>
      </c>
      <c r="D517">
        <v>5.6</v>
      </c>
      <c r="E517" t="s">
        <v>100</v>
      </c>
      <c r="F517" t="s">
        <v>100</v>
      </c>
      <c r="G517" t="s">
        <v>725</v>
      </c>
      <c r="H517" s="41" t="s">
        <v>118</v>
      </c>
      <c r="I517">
        <f>_xlfn.XLOOKUP(B517,Use_Code_Ranking!$A$4:$A$23,Use_Code_Ranking!$B$4:$B$23,9999)</f>
        <v>5</v>
      </c>
      <c r="J517">
        <f t="shared" ca="1" si="145"/>
        <v>5</v>
      </c>
      <c r="K517">
        <f t="shared" ca="1" si="146"/>
        <v>0</v>
      </c>
      <c r="L517">
        <f t="shared" ca="1" si="147"/>
        <v>0</v>
      </c>
      <c r="M517">
        <f t="shared" ca="1" si="148"/>
        <v>0</v>
      </c>
      <c r="N517" t="str">
        <f t="shared" ref="N517:N580" ca="1" si="156">IF(AND(K517&gt;0,L517&gt;0),"IRRIGATION_AND_MUNICIPAL","")</f>
        <v/>
      </c>
      <c r="O517" t="str">
        <f t="shared" ref="O517:O580" ca="1" si="157">IF(AND(K517&gt;0,M517&gt;0),"IRRIGATION_AND_DOMESTIC","")</f>
        <v/>
      </c>
      <c r="P517" t="str">
        <f t="shared" si="149"/>
        <v/>
      </c>
      <c r="Q517" t="str">
        <f t="shared" si="150"/>
        <v/>
      </c>
      <c r="R517" t="str">
        <f t="shared" si="151"/>
        <v/>
      </c>
      <c r="S517" t="str">
        <f t="shared" si="152"/>
        <v/>
      </c>
      <c r="U517" s="2" t="str">
        <f ca="1">IF(ISBLANK($T517),IF(S517="Irrigation","Irrigation",IF(R517="Irrigation","Irrigation",IF(Q517="Domestic","Domestic",IF(P517="Stockwatering","Stockwatering",IF(N517="IRRIGATION_AND_MUNICIPAL","Irrigation and Municipal",IF(O517="IRRIGATION_AND_DOMESTIC","Irrigation and Domestic Municipality",_xlfn.XLOOKUP(J517,Use_Code_Ranking!$B$4:$B$23,Use_Code_Ranking!$A$4:$A$23))))))),$T517)</f>
        <v>Stockwatering</v>
      </c>
      <c r="W517" s="23" t="str">
        <f ca="1"/>
        <v>A023408</v>
      </c>
      <c r="X517" s="4" t="str">
        <f t="shared" ref="X517:X580" ca="1" si="158">_xlfn.XLOOKUP(W517,A:A,U:U)</f>
        <v>Irrigation</v>
      </c>
      <c r="Y517" t="str">
        <f t="shared" ca="1" si="153"/>
        <v>N</v>
      </c>
      <c r="Z517" s="2" t="str">
        <f t="shared" ca="1" si="154"/>
        <v>N</v>
      </c>
      <c r="AA517">
        <f t="shared" ref="AA517:AF580" ca="1" si="159">IF($AM517="STANDARD",AZ517,AN517)</f>
        <v>0</v>
      </c>
      <c r="AB517">
        <f t="shared" ca="1" si="159"/>
        <v>0</v>
      </c>
      <c r="AC517">
        <f t="shared" ca="1" si="159"/>
        <v>20</v>
      </c>
      <c r="AD517">
        <f t="shared" ca="1" si="155"/>
        <v>20</v>
      </c>
      <c r="AE517">
        <f t="shared" ca="1" si="155"/>
        <v>10</v>
      </c>
      <c r="AF517">
        <f t="shared" ca="1" si="155"/>
        <v>10</v>
      </c>
      <c r="AG517">
        <f t="shared" ca="1" si="144"/>
        <v>0</v>
      </c>
      <c r="AH517">
        <f t="shared" ca="1" si="143"/>
        <v>0</v>
      </c>
      <c r="AI517">
        <f t="shared" ca="1" si="142"/>
        <v>0</v>
      </c>
      <c r="AJ517">
        <f t="shared" ca="1" si="142"/>
        <v>20</v>
      </c>
      <c r="AK517">
        <f t="shared" ca="1" si="142"/>
        <v>20</v>
      </c>
      <c r="AL517">
        <f t="shared" ca="1" si="142"/>
        <v>0</v>
      </c>
      <c r="AM517" s="4" t="s">
        <v>103</v>
      </c>
      <c r="AZ517">
        <f ca="1">_xlfn.XLOOKUP($X517,Return_flow_table!$A$4:$A$25,Return_flow_table!B$4:B$25)</f>
        <v>0</v>
      </c>
      <c r="BA517">
        <f ca="1">_xlfn.XLOOKUP($X517,Return_flow_table!$A$4:$A$25,Return_flow_table!C$4:C$25)</f>
        <v>0</v>
      </c>
      <c r="BB517">
        <f ca="1">_xlfn.XLOOKUP($X517,Return_flow_table!$A$4:$A$25,Return_flow_table!D$4:D$25)</f>
        <v>20</v>
      </c>
      <c r="BC517">
        <f ca="1">_xlfn.XLOOKUP($X517,Return_flow_table!$A$4:$A$25,Return_flow_table!E$4:E$25)</f>
        <v>20</v>
      </c>
      <c r="BD517">
        <f ca="1">_xlfn.XLOOKUP($X517,Return_flow_table!$A$4:$A$25,Return_flow_table!F$4:F$25)</f>
        <v>10</v>
      </c>
      <c r="BE517">
        <f ca="1">_xlfn.XLOOKUP($X517,Return_flow_table!$A$4:$A$25,Return_flow_table!G$4:G$25)</f>
        <v>10</v>
      </c>
      <c r="BF517">
        <f ca="1">_xlfn.XLOOKUP($X517,Return_flow_table!$A$4:$A$25,Return_flow_table!H$4:H$25)</f>
        <v>0</v>
      </c>
      <c r="BG517">
        <f ca="1">_xlfn.XLOOKUP($X517,Return_flow_table!$A$4:$A$25,Return_flow_table!I$4:I$25)</f>
        <v>0</v>
      </c>
      <c r="BH517">
        <f ca="1">_xlfn.XLOOKUP($X517,Return_flow_table!$A$4:$A$25,Return_flow_table!J$4:J$25)</f>
        <v>0</v>
      </c>
      <c r="BI517">
        <f ca="1">_xlfn.XLOOKUP($X517,Return_flow_table!$A$4:$A$25,Return_flow_table!K$4:K$25)</f>
        <v>20</v>
      </c>
      <c r="BJ517">
        <f ca="1">_xlfn.XLOOKUP($X517,Return_flow_table!$A$4:$A$25,Return_flow_table!L$4:L$25)</f>
        <v>20</v>
      </c>
      <c r="BK517" s="2">
        <f ca="1">_xlfn.XLOOKUP($X517,Return_flow_table!$A$4:$A$25,Return_flow_table!M$4:M$25)</f>
        <v>0</v>
      </c>
    </row>
    <row r="518" spans="1:63" x14ac:dyDescent="0.3">
      <c r="A518" t="s">
        <v>726</v>
      </c>
      <c r="B518" t="s">
        <v>301</v>
      </c>
      <c r="C518" t="s">
        <v>99</v>
      </c>
      <c r="D518">
        <v>5</v>
      </c>
      <c r="E518" t="s">
        <v>100</v>
      </c>
      <c r="F518" t="s">
        <v>100</v>
      </c>
      <c r="G518" t="s">
        <v>727</v>
      </c>
      <c r="H518" s="41" t="s">
        <v>102</v>
      </c>
      <c r="I518">
        <f>_xlfn.XLOOKUP(B518,Use_Code_Ranking!$A$4:$A$23,Use_Code_Ranking!$B$4:$B$23,9999)</f>
        <v>13</v>
      </c>
      <c r="J518">
        <f t="shared" ca="1" si="145"/>
        <v>1</v>
      </c>
      <c r="K518">
        <f t="shared" ca="1" si="146"/>
        <v>1</v>
      </c>
      <c r="L518">
        <f t="shared" ca="1" si="147"/>
        <v>0</v>
      </c>
      <c r="M518">
        <f t="shared" ca="1" si="148"/>
        <v>0</v>
      </c>
      <c r="N518" t="str">
        <f t="shared" ca="1" si="156"/>
        <v/>
      </c>
      <c r="O518" t="str">
        <f t="shared" ca="1" si="157"/>
        <v/>
      </c>
      <c r="P518" t="str">
        <f t="shared" si="149"/>
        <v/>
      </c>
      <c r="Q518" t="str">
        <f t="shared" si="150"/>
        <v/>
      </c>
      <c r="R518" t="str">
        <f t="shared" si="151"/>
        <v/>
      </c>
      <c r="S518" t="str">
        <f t="shared" si="152"/>
        <v/>
      </c>
      <c r="U518" s="2" t="str">
        <f ca="1">IF(ISBLANK($T518),IF(S518="Irrigation","Irrigation",IF(R518="Irrigation","Irrigation",IF(Q518="Domestic","Domestic",IF(P518="Stockwatering","Stockwatering",IF(N518="IRRIGATION_AND_MUNICIPAL","Irrigation and Municipal",IF(O518="IRRIGATION_AND_DOMESTIC","Irrigation and Domestic Municipality",_xlfn.XLOOKUP(J518,Use_Code_Ranking!$B$4:$B$23,Use_Code_Ranking!$A$4:$A$23))))))),$T518)</f>
        <v>Irrigation</v>
      </c>
      <c r="W518" s="23" t="str">
        <f ca="1"/>
        <v>A023446B</v>
      </c>
      <c r="X518" s="4" t="str">
        <f t="shared" ca="1" si="158"/>
        <v>Frost Protection</v>
      </c>
      <c r="Y518" t="str">
        <f t="shared" ca="1" si="153"/>
        <v>N</v>
      </c>
      <c r="Z518" s="2" t="str">
        <f t="shared" ca="1" si="154"/>
        <v>N</v>
      </c>
      <c r="AA518">
        <f t="shared" ca="1" si="159"/>
        <v>20</v>
      </c>
      <c r="AB518">
        <f t="shared" ca="1" si="159"/>
        <v>20</v>
      </c>
      <c r="AC518">
        <f t="shared" ca="1" si="159"/>
        <v>20</v>
      </c>
      <c r="AD518">
        <f t="shared" ca="1" si="155"/>
        <v>20</v>
      </c>
      <c r="AE518">
        <f t="shared" ca="1" si="155"/>
        <v>0</v>
      </c>
      <c r="AF518">
        <f t="shared" ca="1" si="155"/>
        <v>0</v>
      </c>
      <c r="AG518">
        <f t="shared" ca="1" si="144"/>
        <v>0</v>
      </c>
      <c r="AH518">
        <f t="shared" ca="1" si="143"/>
        <v>0</v>
      </c>
      <c r="AI518">
        <f t="shared" ca="1" si="143"/>
        <v>0</v>
      </c>
      <c r="AJ518">
        <f t="shared" ca="1" si="143"/>
        <v>0</v>
      </c>
      <c r="AK518">
        <f t="shared" ca="1" si="143"/>
        <v>0</v>
      </c>
      <c r="AL518">
        <f t="shared" ca="1" si="143"/>
        <v>0</v>
      </c>
      <c r="AM518" s="4" t="s">
        <v>103</v>
      </c>
      <c r="AZ518">
        <f ca="1">_xlfn.XLOOKUP($X518,Return_flow_table!$A$4:$A$25,Return_flow_table!B$4:B$25)</f>
        <v>20</v>
      </c>
      <c r="BA518">
        <f ca="1">_xlfn.XLOOKUP($X518,Return_flow_table!$A$4:$A$25,Return_flow_table!C$4:C$25)</f>
        <v>20</v>
      </c>
      <c r="BB518">
        <f ca="1">_xlfn.XLOOKUP($X518,Return_flow_table!$A$4:$A$25,Return_flow_table!D$4:D$25)</f>
        <v>20</v>
      </c>
      <c r="BC518">
        <f ca="1">_xlfn.XLOOKUP($X518,Return_flow_table!$A$4:$A$25,Return_flow_table!E$4:E$25)</f>
        <v>20</v>
      </c>
      <c r="BD518">
        <f ca="1">_xlfn.XLOOKUP($X518,Return_flow_table!$A$4:$A$25,Return_flow_table!F$4:F$25)</f>
        <v>0</v>
      </c>
      <c r="BE518">
        <f ca="1">_xlfn.XLOOKUP($X518,Return_flow_table!$A$4:$A$25,Return_flow_table!G$4:G$25)</f>
        <v>0</v>
      </c>
      <c r="BF518">
        <f ca="1">_xlfn.XLOOKUP($X518,Return_flow_table!$A$4:$A$25,Return_flow_table!H$4:H$25)</f>
        <v>0</v>
      </c>
      <c r="BG518">
        <f ca="1">_xlfn.XLOOKUP($X518,Return_flow_table!$A$4:$A$25,Return_flow_table!I$4:I$25)</f>
        <v>0</v>
      </c>
      <c r="BH518">
        <f ca="1">_xlfn.XLOOKUP($X518,Return_flow_table!$A$4:$A$25,Return_flow_table!J$4:J$25)</f>
        <v>0</v>
      </c>
      <c r="BI518">
        <f ca="1">_xlfn.XLOOKUP($X518,Return_flow_table!$A$4:$A$25,Return_flow_table!K$4:K$25)</f>
        <v>0</v>
      </c>
      <c r="BJ518">
        <f ca="1">_xlfn.XLOOKUP($X518,Return_flow_table!$A$4:$A$25,Return_flow_table!L$4:L$25)</f>
        <v>0</v>
      </c>
      <c r="BK518" s="2">
        <f ca="1">_xlfn.XLOOKUP($X518,Return_flow_table!$A$4:$A$25,Return_flow_table!M$4:M$25)</f>
        <v>0</v>
      </c>
    </row>
    <row r="519" spans="1:63" x14ac:dyDescent="0.3">
      <c r="A519" t="s">
        <v>726</v>
      </c>
      <c r="B519" t="s">
        <v>98</v>
      </c>
      <c r="C519" t="s">
        <v>99</v>
      </c>
      <c r="D519">
        <v>5</v>
      </c>
      <c r="E519" t="s">
        <v>100</v>
      </c>
      <c r="F519" t="s">
        <v>100</v>
      </c>
      <c r="G519" t="s">
        <v>727</v>
      </c>
      <c r="H519" s="41" t="s">
        <v>102</v>
      </c>
      <c r="I519">
        <f>_xlfn.XLOOKUP(B519,Use_Code_Ranking!$A$4:$A$23,Use_Code_Ranking!$B$4:$B$23,9999)</f>
        <v>1</v>
      </c>
      <c r="J519">
        <f t="shared" ca="1" si="145"/>
        <v>1</v>
      </c>
      <c r="K519">
        <f t="shared" ca="1" si="146"/>
        <v>1</v>
      </c>
      <c r="L519">
        <f t="shared" ca="1" si="147"/>
        <v>0</v>
      </c>
      <c r="M519">
        <f t="shared" ca="1" si="148"/>
        <v>0</v>
      </c>
      <c r="N519" t="str">
        <f t="shared" ca="1" si="156"/>
        <v/>
      </c>
      <c r="O519" t="str">
        <f t="shared" ca="1" si="157"/>
        <v/>
      </c>
      <c r="P519" t="str">
        <f t="shared" si="149"/>
        <v/>
      </c>
      <c r="Q519" t="str">
        <f t="shared" si="150"/>
        <v/>
      </c>
      <c r="R519" t="str">
        <f t="shared" si="151"/>
        <v/>
      </c>
      <c r="S519" t="str">
        <f t="shared" si="152"/>
        <v/>
      </c>
      <c r="U519" s="2" t="str">
        <f ca="1">IF(ISBLANK($T519),IF(S519="Irrigation","Irrigation",IF(R519="Irrigation","Irrigation",IF(Q519="Domestic","Domestic",IF(P519="Stockwatering","Stockwatering",IF(N519="IRRIGATION_AND_MUNICIPAL","Irrigation and Municipal",IF(O519="IRRIGATION_AND_DOMESTIC","Irrigation and Domestic Municipality",_xlfn.XLOOKUP(J519,Use_Code_Ranking!$B$4:$B$23,Use_Code_Ranking!$A$4:$A$23))))))),$T519)</f>
        <v>Irrigation</v>
      </c>
      <c r="W519" s="23" t="str">
        <f ca="1"/>
        <v>A023451</v>
      </c>
      <c r="X519" s="4" t="str">
        <f t="shared" ca="1" si="158"/>
        <v>Irrigation</v>
      </c>
      <c r="Y519" t="str">
        <f t="shared" ca="1" si="153"/>
        <v>N</v>
      </c>
      <c r="Z519" s="2" t="str">
        <f t="shared" ca="1" si="154"/>
        <v>N</v>
      </c>
      <c r="AA519">
        <f t="shared" ca="1" si="159"/>
        <v>0</v>
      </c>
      <c r="AB519">
        <f t="shared" ca="1" si="159"/>
        <v>0</v>
      </c>
      <c r="AC519">
        <f t="shared" ca="1" si="159"/>
        <v>20</v>
      </c>
      <c r="AD519">
        <f t="shared" ca="1" si="155"/>
        <v>20</v>
      </c>
      <c r="AE519">
        <f t="shared" ca="1" si="155"/>
        <v>10</v>
      </c>
      <c r="AF519">
        <f t="shared" ca="1" si="155"/>
        <v>10</v>
      </c>
      <c r="AG519">
        <f t="shared" ca="1" si="144"/>
        <v>0</v>
      </c>
      <c r="AH519">
        <f t="shared" ref="AH519:AK582" ca="1" si="160">IF($AM519="STANDARD",BG519,AU519)</f>
        <v>0</v>
      </c>
      <c r="AI519">
        <f t="shared" ca="1" si="160"/>
        <v>0</v>
      </c>
      <c r="AJ519">
        <f t="shared" ca="1" si="160"/>
        <v>20</v>
      </c>
      <c r="AK519">
        <f t="shared" ca="1" si="160"/>
        <v>20</v>
      </c>
      <c r="AL519">
        <f t="shared" ref="AL519:AL582" ca="1" si="161">IF($AM519="STANDARD",BK519,AY519)</f>
        <v>0</v>
      </c>
      <c r="AM519" s="4" t="s">
        <v>103</v>
      </c>
      <c r="AZ519">
        <f ca="1">_xlfn.XLOOKUP($X519,Return_flow_table!$A$4:$A$25,Return_flow_table!B$4:B$25)</f>
        <v>0</v>
      </c>
      <c r="BA519">
        <f ca="1">_xlfn.XLOOKUP($X519,Return_flow_table!$A$4:$A$25,Return_flow_table!C$4:C$25)</f>
        <v>0</v>
      </c>
      <c r="BB519">
        <f ca="1">_xlfn.XLOOKUP($X519,Return_flow_table!$A$4:$A$25,Return_flow_table!D$4:D$25)</f>
        <v>20</v>
      </c>
      <c r="BC519">
        <f ca="1">_xlfn.XLOOKUP($X519,Return_flow_table!$A$4:$A$25,Return_flow_table!E$4:E$25)</f>
        <v>20</v>
      </c>
      <c r="BD519">
        <f ca="1">_xlfn.XLOOKUP($X519,Return_flow_table!$A$4:$A$25,Return_flow_table!F$4:F$25)</f>
        <v>10</v>
      </c>
      <c r="BE519">
        <f ca="1">_xlfn.XLOOKUP($X519,Return_flow_table!$A$4:$A$25,Return_flow_table!G$4:G$25)</f>
        <v>10</v>
      </c>
      <c r="BF519">
        <f ca="1">_xlfn.XLOOKUP($X519,Return_flow_table!$A$4:$A$25,Return_flow_table!H$4:H$25)</f>
        <v>0</v>
      </c>
      <c r="BG519">
        <f ca="1">_xlfn.XLOOKUP($X519,Return_flow_table!$A$4:$A$25,Return_flow_table!I$4:I$25)</f>
        <v>0</v>
      </c>
      <c r="BH519">
        <f ca="1">_xlfn.XLOOKUP($X519,Return_flow_table!$A$4:$A$25,Return_flow_table!J$4:J$25)</f>
        <v>0</v>
      </c>
      <c r="BI519">
        <f ca="1">_xlfn.XLOOKUP($X519,Return_flow_table!$A$4:$A$25,Return_flow_table!K$4:K$25)</f>
        <v>20</v>
      </c>
      <c r="BJ519">
        <f ca="1">_xlfn.XLOOKUP($X519,Return_flow_table!$A$4:$A$25,Return_flow_table!L$4:L$25)</f>
        <v>20</v>
      </c>
      <c r="BK519" s="2">
        <f ca="1">_xlfn.XLOOKUP($X519,Return_flow_table!$A$4:$A$25,Return_flow_table!M$4:M$25)</f>
        <v>0</v>
      </c>
    </row>
    <row r="520" spans="1:63" x14ac:dyDescent="0.3">
      <c r="A520" t="s">
        <v>726</v>
      </c>
      <c r="B520" t="s">
        <v>181</v>
      </c>
      <c r="C520" t="s">
        <v>99</v>
      </c>
      <c r="D520">
        <v>5</v>
      </c>
      <c r="E520" t="s">
        <v>100</v>
      </c>
      <c r="F520" t="s">
        <v>100</v>
      </c>
      <c r="G520" t="s">
        <v>727</v>
      </c>
      <c r="H520" s="41" t="s">
        <v>102</v>
      </c>
      <c r="I520">
        <f>_xlfn.XLOOKUP(B520,Use_Code_Ranking!$A$4:$A$23,Use_Code_Ranking!$B$4:$B$23,9999)</f>
        <v>9</v>
      </c>
      <c r="J520">
        <f t="shared" ca="1" si="145"/>
        <v>1</v>
      </c>
      <c r="K520">
        <f t="shared" ca="1" si="146"/>
        <v>1</v>
      </c>
      <c r="L520">
        <f t="shared" ca="1" si="147"/>
        <v>0</v>
      </c>
      <c r="M520">
        <f t="shared" ca="1" si="148"/>
        <v>0</v>
      </c>
      <c r="N520" t="str">
        <f t="shared" ca="1" si="156"/>
        <v/>
      </c>
      <c r="O520" t="str">
        <f t="shared" ca="1" si="157"/>
        <v/>
      </c>
      <c r="P520" t="str">
        <f t="shared" si="149"/>
        <v/>
      </c>
      <c r="Q520" t="str">
        <f t="shared" si="150"/>
        <v/>
      </c>
      <c r="R520" t="str">
        <f t="shared" si="151"/>
        <v/>
      </c>
      <c r="S520" t="str">
        <f t="shared" si="152"/>
        <v/>
      </c>
      <c r="U520" s="2" t="str">
        <f ca="1">IF(ISBLANK($T520),IF(S520="Irrigation","Irrigation",IF(R520="Irrigation","Irrigation",IF(Q520="Domestic","Domestic",IF(P520="Stockwatering","Stockwatering",IF(N520="IRRIGATION_AND_MUNICIPAL","Irrigation and Municipal",IF(O520="IRRIGATION_AND_DOMESTIC","Irrigation and Domestic Municipality",_xlfn.XLOOKUP(J520,Use_Code_Ranking!$B$4:$B$23,Use_Code_Ranking!$A$4:$A$23))))))),$T520)</f>
        <v>Irrigation</v>
      </c>
      <c r="W520" s="23" t="str">
        <f ca="1"/>
        <v>A023481</v>
      </c>
      <c r="X520" s="4" t="str">
        <f t="shared" ca="1" si="158"/>
        <v>Irrigation</v>
      </c>
      <c r="Y520" t="str">
        <f t="shared" ca="1" si="153"/>
        <v>N</v>
      </c>
      <c r="Z520" s="2" t="str">
        <f t="shared" ca="1" si="154"/>
        <v>N</v>
      </c>
      <c r="AA520">
        <f t="shared" ca="1" si="159"/>
        <v>0</v>
      </c>
      <c r="AB520">
        <f t="shared" ca="1" si="159"/>
        <v>0</v>
      </c>
      <c r="AC520">
        <f t="shared" ca="1" si="159"/>
        <v>20</v>
      </c>
      <c r="AD520">
        <f t="shared" ca="1" si="155"/>
        <v>20</v>
      </c>
      <c r="AE520">
        <f t="shared" ca="1" si="155"/>
        <v>10</v>
      </c>
      <c r="AF520">
        <f t="shared" ca="1" si="155"/>
        <v>10</v>
      </c>
      <c r="AG520">
        <f t="shared" ca="1" si="144"/>
        <v>0</v>
      </c>
      <c r="AH520">
        <f t="shared" ca="1" si="160"/>
        <v>0</v>
      </c>
      <c r="AI520">
        <f t="shared" ca="1" si="160"/>
        <v>0</v>
      </c>
      <c r="AJ520">
        <f t="shared" ca="1" si="160"/>
        <v>20</v>
      </c>
      <c r="AK520">
        <f t="shared" ca="1" si="160"/>
        <v>20</v>
      </c>
      <c r="AL520">
        <f t="shared" ca="1" si="161"/>
        <v>0</v>
      </c>
      <c r="AM520" s="4" t="s">
        <v>103</v>
      </c>
      <c r="AZ520">
        <f ca="1">_xlfn.XLOOKUP($X520,Return_flow_table!$A$4:$A$25,Return_flow_table!B$4:B$25)</f>
        <v>0</v>
      </c>
      <c r="BA520">
        <f ca="1">_xlfn.XLOOKUP($X520,Return_flow_table!$A$4:$A$25,Return_flow_table!C$4:C$25)</f>
        <v>0</v>
      </c>
      <c r="BB520">
        <f ca="1">_xlfn.XLOOKUP($X520,Return_flow_table!$A$4:$A$25,Return_flow_table!D$4:D$25)</f>
        <v>20</v>
      </c>
      <c r="BC520">
        <f ca="1">_xlfn.XLOOKUP($X520,Return_flow_table!$A$4:$A$25,Return_flow_table!E$4:E$25)</f>
        <v>20</v>
      </c>
      <c r="BD520">
        <f ca="1">_xlfn.XLOOKUP($X520,Return_flow_table!$A$4:$A$25,Return_flow_table!F$4:F$25)</f>
        <v>10</v>
      </c>
      <c r="BE520">
        <f ca="1">_xlfn.XLOOKUP($X520,Return_flow_table!$A$4:$A$25,Return_flow_table!G$4:G$25)</f>
        <v>10</v>
      </c>
      <c r="BF520">
        <f ca="1">_xlfn.XLOOKUP($X520,Return_flow_table!$A$4:$A$25,Return_flow_table!H$4:H$25)</f>
        <v>0</v>
      </c>
      <c r="BG520">
        <f ca="1">_xlfn.XLOOKUP($X520,Return_flow_table!$A$4:$A$25,Return_flow_table!I$4:I$25)</f>
        <v>0</v>
      </c>
      <c r="BH520">
        <f ca="1">_xlfn.XLOOKUP($X520,Return_flow_table!$A$4:$A$25,Return_flow_table!J$4:J$25)</f>
        <v>0</v>
      </c>
      <c r="BI520">
        <f ca="1">_xlfn.XLOOKUP($X520,Return_flow_table!$A$4:$A$25,Return_flow_table!K$4:K$25)</f>
        <v>20</v>
      </c>
      <c r="BJ520">
        <f ca="1">_xlfn.XLOOKUP($X520,Return_flow_table!$A$4:$A$25,Return_flow_table!L$4:L$25)</f>
        <v>20</v>
      </c>
      <c r="BK520" s="2">
        <f ca="1">_xlfn.XLOOKUP($X520,Return_flow_table!$A$4:$A$25,Return_flow_table!M$4:M$25)</f>
        <v>0</v>
      </c>
    </row>
    <row r="521" spans="1:63" x14ac:dyDescent="0.3">
      <c r="A521" t="s">
        <v>728</v>
      </c>
      <c r="B521" t="s">
        <v>98</v>
      </c>
      <c r="C521" t="s">
        <v>99</v>
      </c>
      <c r="D521">
        <v>13</v>
      </c>
      <c r="E521" t="s">
        <v>100</v>
      </c>
      <c r="F521" t="s">
        <v>100</v>
      </c>
      <c r="G521" t="s">
        <v>729</v>
      </c>
      <c r="H521" s="41" t="s">
        <v>118</v>
      </c>
      <c r="I521">
        <f>_xlfn.XLOOKUP(B521,Use_Code_Ranking!$A$4:$A$23,Use_Code_Ranking!$B$4:$B$23,9999)</f>
        <v>1</v>
      </c>
      <c r="J521">
        <f t="shared" ca="1" si="145"/>
        <v>1</v>
      </c>
      <c r="K521">
        <f t="shared" ca="1" si="146"/>
        <v>1</v>
      </c>
      <c r="L521">
        <f t="shared" ca="1" si="147"/>
        <v>0</v>
      </c>
      <c r="M521">
        <f t="shared" ca="1" si="148"/>
        <v>0</v>
      </c>
      <c r="N521" t="str">
        <f t="shared" ca="1" si="156"/>
        <v/>
      </c>
      <c r="O521" t="str">
        <f t="shared" ca="1" si="157"/>
        <v/>
      </c>
      <c r="P521" t="str">
        <f t="shared" si="149"/>
        <v/>
      </c>
      <c r="Q521" t="str">
        <f t="shared" si="150"/>
        <v/>
      </c>
      <c r="R521" t="str">
        <f t="shared" si="151"/>
        <v/>
      </c>
      <c r="S521" t="str">
        <f t="shared" si="152"/>
        <v/>
      </c>
      <c r="U521" s="2" t="str">
        <f ca="1">IF(ISBLANK($T521),IF(S521="Irrigation","Irrigation",IF(R521="Irrigation","Irrigation",IF(Q521="Domestic","Domestic",IF(P521="Stockwatering","Stockwatering",IF(N521="IRRIGATION_AND_MUNICIPAL","Irrigation and Municipal",IF(O521="IRRIGATION_AND_DOMESTIC","Irrigation and Domestic Municipality",_xlfn.XLOOKUP(J521,Use_Code_Ranking!$B$4:$B$23,Use_Code_Ranking!$A$4:$A$23))))))),$T521)</f>
        <v>Irrigation</v>
      </c>
      <c r="W521" s="23" t="str">
        <f ca="1"/>
        <v>A023488</v>
      </c>
      <c r="X521" s="4" t="str">
        <f t="shared" ca="1" si="158"/>
        <v>Irrigation</v>
      </c>
      <c r="Y521" t="str">
        <f t="shared" ca="1" si="153"/>
        <v>N</v>
      </c>
      <c r="Z521" s="2" t="str">
        <f t="shared" ca="1" si="154"/>
        <v>N</v>
      </c>
      <c r="AA521">
        <f t="shared" ca="1" si="159"/>
        <v>0</v>
      </c>
      <c r="AB521">
        <f t="shared" ca="1" si="159"/>
        <v>0</v>
      </c>
      <c r="AC521">
        <f t="shared" ca="1" si="159"/>
        <v>20</v>
      </c>
      <c r="AD521">
        <f t="shared" ca="1" si="155"/>
        <v>20</v>
      </c>
      <c r="AE521">
        <f t="shared" ca="1" si="155"/>
        <v>10</v>
      </c>
      <c r="AF521">
        <f t="shared" ca="1" si="155"/>
        <v>10</v>
      </c>
      <c r="AG521">
        <f t="shared" ca="1" si="144"/>
        <v>0</v>
      </c>
      <c r="AH521">
        <f t="shared" ca="1" si="160"/>
        <v>0</v>
      </c>
      <c r="AI521">
        <f t="shared" ca="1" si="160"/>
        <v>0</v>
      </c>
      <c r="AJ521">
        <f t="shared" ca="1" si="160"/>
        <v>20</v>
      </c>
      <c r="AK521">
        <f t="shared" ca="1" si="160"/>
        <v>20</v>
      </c>
      <c r="AL521">
        <f t="shared" ca="1" si="161"/>
        <v>0</v>
      </c>
      <c r="AM521" s="4" t="s">
        <v>103</v>
      </c>
      <c r="AZ521">
        <f ca="1">_xlfn.XLOOKUP($X521,Return_flow_table!$A$4:$A$25,Return_flow_table!B$4:B$25)</f>
        <v>0</v>
      </c>
      <c r="BA521">
        <f ca="1">_xlfn.XLOOKUP($X521,Return_flow_table!$A$4:$A$25,Return_flow_table!C$4:C$25)</f>
        <v>0</v>
      </c>
      <c r="BB521">
        <f ca="1">_xlfn.XLOOKUP($X521,Return_flow_table!$A$4:$A$25,Return_flow_table!D$4:D$25)</f>
        <v>20</v>
      </c>
      <c r="BC521">
        <f ca="1">_xlfn.XLOOKUP($X521,Return_flow_table!$A$4:$A$25,Return_flow_table!E$4:E$25)</f>
        <v>20</v>
      </c>
      <c r="BD521">
        <f ca="1">_xlfn.XLOOKUP($X521,Return_flow_table!$A$4:$A$25,Return_flow_table!F$4:F$25)</f>
        <v>10</v>
      </c>
      <c r="BE521">
        <f ca="1">_xlfn.XLOOKUP($X521,Return_flow_table!$A$4:$A$25,Return_flow_table!G$4:G$25)</f>
        <v>10</v>
      </c>
      <c r="BF521">
        <f ca="1">_xlfn.XLOOKUP($X521,Return_flow_table!$A$4:$A$25,Return_flow_table!H$4:H$25)</f>
        <v>0</v>
      </c>
      <c r="BG521">
        <f ca="1">_xlfn.XLOOKUP($X521,Return_flow_table!$A$4:$A$25,Return_flow_table!I$4:I$25)</f>
        <v>0</v>
      </c>
      <c r="BH521">
        <f ca="1">_xlfn.XLOOKUP($X521,Return_flow_table!$A$4:$A$25,Return_flow_table!J$4:J$25)</f>
        <v>0</v>
      </c>
      <c r="BI521">
        <f ca="1">_xlfn.XLOOKUP($X521,Return_flow_table!$A$4:$A$25,Return_flow_table!K$4:K$25)</f>
        <v>20</v>
      </c>
      <c r="BJ521">
        <f ca="1">_xlfn.XLOOKUP($X521,Return_flow_table!$A$4:$A$25,Return_flow_table!L$4:L$25)</f>
        <v>20</v>
      </c>
      <c r="BK521" s="2">
        <f ca="1">_xlfn.XLOOKUP($X521,Return_flow_table!$A$4:$A$25,Return_flow_table!M$4:M$25)</f>
        <v>0</v>
      </c>
    </row>
    <row r="522" spans="1:63" x14ac:dyDescent="0.3">
      <c r="A522" t="s">
        <v>730</v>
      </c>
      <c r="B522" t="s">
        <v>154</v>
      </c>
      <c r="C522" t="s">
        <v>99</v>
      </c>
      <c r="D522">
        <v>100</v>
      </c>
      <c r="E522" t="s">
        <v>100</v>
      </c>
      <c r="F522" t="s">
        <v>100</v>
      </c>
      <c r="G522" t="s">
        <v>731</v>
      </c>
      <c r="H522" s="41" t="s">
        <v>106</v>
      </c>
      <c r="I522">
        <f>_xlfn.XLOOKUP(B522,Use_Code_Ranking!$A$4:$A$23,Use_Code_Ranking!$B$4:$B$23,9999)</f>
        <v>5</v>
      </c>
      <c r="J522">
        <f t="shared" ca="1" si="145"/>
        <v>5</v>
      </c>
      <c r="K522">
        <f t="shared" ca="1" si="146"/>
        <v>0</v>
      </c>
      <c r="L522">
        <f t="shared" ca="1" si="147"/>
        <v>0</v>
      </c>
      <c r="M522">
        <f t="shared" ca="1" si="148"/>
        <v>0</v>
      </c>
      <c r="N522" t="str">
        <f t="shared" ca="1" si="156"/>
        <v/>
      </c>
      <c r="O522" t="str">
        <f t="shared" ca="1" si="157"/>
        <v/>
      </c>
      <c r="P522" t="str">
        <f t="shared" si="149"/>
        <v/>
      </c>
      <c r="Q522" t="str">
        <f t="shared" si="150"/>
        <v/>
      </c>
      <c r="R522" t="str">
        <f t="shared" si="151"/>
        <v/>
      </c>
      <c r="S522" t="str">
        <f t="shared" si="152"/>
        <v/>
      </c>
      <c r="U522" s="2" t="str">
        <f ca="1">IF(ISBLANK($T522),IF(S522="Irrigation","Irrigation",IF(R522="Irrigation","Irrigation",IF(Q522="Domestic","Domestic",IF(P522="Stockwatering","Stockwatering",IF(N522="IRRIGATION_AND_MUNICIPAL","Irrigation and Municipal",IF(O522="IRRIGATION_AND_DOMESTIC","Irrigation and Domestic Municipality",_xlfn.XLOOKUP(J522,Use_Code_Ranking!$B$4:$B$23,Use_Code_Ranking!$A$4:$A$23))))))),$T522)</f>
        <v>Stockwatering</v>
      </c>
      <c r="W522" s="23" t="str">
        <f ca="1"/>
        <v>A023489</v>
      </c>
      <c r="X522" s="4" t="str">
        <f t="shared" ca="1" si="158"/>
        <v>Irrigation</v>
      </c>
      <c r="Y522" t="str">
        <f t="shared" ca="1" si="153"/>
        <v>N</v>
      </c>
      <c r="Z522" s="2" t="str">
        <f t="shared" ca="1" si="154"/>
        <v>N</v>
      </c>
      <c r="AA522">
        <f t="shared" ca="1" si="159"/>
        <v>0</v>
      </c>
      <c r="AB522">
        <f t="shared" ca="1" si="159"/>
        <v>0</v>
      </c>
      <c r="AC522">
        <f t="shared" ca="1" si="159"/>
        <v>20</v>
      </c>
      <c r="AD522">
        <f t="shared" ca="1" si="155"/>
        <v>20</v>
      </c>
      <c r="AE522">
        <f t="shared" ca="1" si="155"/>
        <v>10</v>
      </c>
      <c r="AF522">
        <f t="shared" ca="1" si="155"/>
        <v>10</v>
      </c>
      <c r="AG522">
        <f t="shared" ca="1" si="144"/>
        <v>0</v>
      </c>
      <c r="AH522">
        <f t="shared" ca="1" si="160"/>
        <v>0</v>
      </c>
      <c r="AI522">
        <f t="shared" ca="1" si="160"/>
        <v>0</v>
      </c>
      <c r="AJ522">
        <f t="shared" ca="1" si="160"/>
        <v>20</v>
      </c>
      <c r="AK522">
        <f t="shared" ca="1" si="160"/>
        <v>20</v>
      </c>
      <c r="AL522">
        <f t="shared" ca="1" si="161"/>
        <v>0</v>
      </c>
      <c r="AM522" s="4" t="s">
        <v>103</v>
      </c>
      <c r="AZ522">
        <f ca="1">_xlfn.XLOOKUP($X522,Return_flow_table!$A$4:$A$25,Return_flow_table!B$4:B$25)</f>
        <v>0</v>
      </c>
      <c r="BA522">
        <f ca="1">_xlfn.XLOOKUP($X522,Return_flow_table!$A$4:$A$25,Return_flow_table!C$4:C$25)</f>
        <v>0</v>
      </c>
      <c r="BB522">
        <f ca="1">_xlfn.XLOOKUP($X522,Return_flow_table!$A$4:$A$25,Return_flow_table!D$4:D$25)</f>
        <v>20</v>
      </c>
      <c r="BC522">
        <f ca="1">_xlfn.XLOOKUP($X522,Return_flow_table!$A$4:$A$25,Return_flow_table!E$4:E$25)</f>
        <v>20</v>
      </c>
      <c r="BD522">
        <f ca="1">_xlfn.XLOOKUP($X522,Return_flow_table!$A$4:$A$25,Return_flow_table!F$4:F$25)</f>
        <v>10</v>
      </c>
      <c r="BE522">
        <f ca="1">_xlfn.XLOOKUP($X522,Return_flow_table!$A$4:$A$25,Return_flow_table!G$4:G$25)</f>
        <v>10</v>
      </c>
      <c r="BF522">
        <f ca="1">_xlfn.XLOOKUP($X522,Return_flow_table!$A$4:$A$25,Return_flow_table!H$4:H$25)</f>
        <v>0</v>
      </c>
      <c r="BG522">
        <f ca="1">_xlfn.XLOOKUP($X522,Return_flow_table!$A$4:$A$25,Return_flow_table!I$4:I$25)</f>
        <v>0</v>
      </c>
      <c r="BH522">
        <f ca="1">_xlfn.XLOOKUP($X522,Return_flow_table!$A$4:$A$25,Return_flow_table!J$4:J$25)</f>
        <v>0</v>
      </c>
      <c r="BI522">
        <f ca="1">_xlfn.XLOOKUP($X522,Return_flow_table!$A$4:$A$25,Return_flow_table!K$4:K$25)</f>
        <v>20</v>
      </c>
      <c r="BJ522">
        <f ca="1">_xlfn.XLOOKUP($X522,Return_flow_table!$A$4:$A$25,Return_flow_table!L$4:L$25)</f>
        <v>20</v>
      </c>
      <c r="BK522" s="2">
        <f ca="1">_xlfn.XLOOKUP($X522,Return_flow_table!$A$4:$A$25,Return_flow_table!M$4:M$25)</f>
        <v>0</v>
      </c>
    </row>
    <row r="523" spans="1:63" x14ac:dyDescent="0.3">
      <c r="A523" t="s">
        <v>730</v>
      </c>
      <c r="B523" t="s">
        <v>181</v>
      </c>
      <c r="C523" t="s">
        <v>99</v>
      </c>
      <c r="D523">
        <v>100</v>
      </c>
      <c r="E523" t="s">
        <v>100</v>
      </c>
      <c r="F523" t="s">
        <v>100</v>
      </c>
      <c r="G523" t="s">
        <v>731</v>
      </c>
      <c r="H523" s="41" t="s">
        <v>106</v>
      </c>
      <c r="I523">
        <f>_xlfn.XLOOKUP(B523,Use_Code_Ranking!$A$4:$A$23,Use_Code_Ranking!$B$4:$B$23,9999)</f>
        <v>9</v>
      </c>
      <c r="J523">
        <f t="shared" ca="1" si="145"/>
        <v>5</v>
      </c>
      <c r="K523">
        <f t="shared" ca="1" si="146"/>
        <v>0</v>
      </c>
      <c r="L523">
        <f t="shared" ca="1" si="147"/>
        <v>0</v>
      </c>
      <c r="M523">
        <f t="shared" ca="1" si="148"/>
        <v>0</v>
      </c>
      <c r="N523" t="str">
        <f t="shared" ca="1" si="156"/>
        <v/>
      </c>
      <c r="O523" t="str">
        <f t="shared" ca="1" si="157"/>
        <v/>
      </c>
      <c r="P523" t="str">
        <f t="shared" si="149"/>
        <v/>
      </c>
      <c r="Q523" t="str">
        <f t="shared" si="150"/>
        <v/>
      </c>
      <c r="R523" t="str">
        <f t="shared" si="151"/>
        <v/>
      </c>
      <c r="S523" t="str">
        <f t="shared" si="152"/>
        <v/>
      </c>
      <c r="U523" s="2" t="str">
        <f ca="1">IF(ISBLANK($T523),IF(S523="Irrigation","Irrigation",IF(R523="Irrigation","Irrigation",IF(Q523="Domestic","Domestic",IF(P523="Stockwatering","Stockwatering",IF(N523="IRRIGATION_AND_MUNICIPAL","Irrigation and Municipal",IF(O523="IRRIGATION_AND_DOMESTIC","Irrigation and Domestic Municipality",_xlfn.XLOOKUP(J523,Use_Code_Ranking!$B$4:$B$23,Use_Code_Ranking!$A$4:$A$23))))))),$T523)</f>
        <v>Stockwatering</v>
      </c>
      <c r="W523" s="23" t="str">
        <f ca="1"/>
        <v>A023534A</v>
      </c>
      <c r="X523" s="4" t="str">
        <f t="shared" ca="1" si="158"/>
        <v>Irrigation</v>
      </c>
      <c r="Y523" t="str">
        <f t="shared" ca="1" si="153"/>
        <v>N</v>
      </c>
      <c r="Z523" s="2" t="str">
        <f t="shared" ca="1" si="154"/>
        <v>N</v>
      </c>
      <c r="AA523">
        <f t="shared" ca="1" si="159"/>
        <v>0</v>
      </c>
      <c r="AB523">
        <f t="shared" ca="1" si="159"/>
        <v>0</v>
      </c>
      <c r="AC523">
        <f t="shared" ca="1" si="159"/>
        <v>20</v>
      </c>
      <c r="AD523">
        <f t="shared" ca="1" si="155"/>
        <v>20</v>
      </c>
      <c r="AE523">
        <f t="shared" ca="1" si="155"/>
        <v>10</v>
      </c>
      <c r="AF523">
        <f t="shared" ca="1" si="155"/>
        <v>10</v>
      </c>
      <c r="AG523">
        <f t="shared" ca="1" si="144"/>
        <v>0</v>
      </c>
      <c r="AH523">
        <f t="shared" ca="1" si="160"/>
        <v>0</v>
      </c>
      <c r="AI523">
        <f t="shared" ca="1" si="160"/>
        <v>0</v>
      </c>
      <c r="AJ523">
        <f t="shared" ca="1" si="160"/>
        <v>20</v>
      </c>
      <c r="AK523">
        <f t="shared" ca="1" si="160"/>
        <v>20</v>
      </c>
      <c r="AL523">
        <f t="shared" ca="1" si="161"/>
        <v>0</v>
      </c>
      <c r="AM523" s="4" t="s">
        <v>103</v>
      </c>
      <c r="AZ523">
        <f ca="1">_xlfn.XLOOKUP($X523,Return_flow_table!$A$4:$A$25,Return_flow_table!B$4:B$25)</f>
        <v>0</v>
      </c>
      <c r="BA523">
        <f ca="1">_xlfn.XLOOKUP($X523,Return_flow_table!$A$4:$A$25,Return_flow_table!C$4:C$25)</f>
        <v>0</v>
      </c>
      <c r="BB523">
        <f ca="1">_xlfn.XLOOKUP($X523,Return_flow_table!$A$4:$A$25,Return_flow_table!D$4:D$25)</f>
        <v>20</v>
      </c>
      <c r="BC523">
        <f ca="1">_xlfn.XLOOKUP($X523,Return_flow_table!$A$4:$A$25,Return_flow_table!E$4:E$25)</f>
        <v>20</v>
      </c>
      <c r="BD523">
        <f ca="1">_xlfn.XLOOKUP($X523,Return_flow_table!$A$4:$A$25,Return_flow_table!F$4:F$25)</f>
        <v>10</v>
      </c>
      <c r="BE523">
        <f ca="1">_xlfn.XLOOKUP($X523,Return_flow_table!$A$4:$A$25,Return_flow_table!G$4:G$25)</f>
        <v>10</v>
      </c>
      <c r="BF523">
        <f ca="1">_xlfn.XLOOKUP($X523,Return_flow_table!$A$4:$A$25,Return_flow_table!H$4:H$25)</f>
        <v>0</v>
      </c>
      <c r="BG523">
        <f ca="1">_xlfn.XLOOKUP($X523,Return_flow_table!$A$4:$A$25,Return_flow_table!I$4:I$25)</f>
        <v>0</v>
      </c>
      <c r="BH523">
        <f ca="1">_xlfn.XLOOKUP($X523,Return_flow_table!$A$4:$A$25,Return_flow_table!J$4:J$25)</f>
        <v>0</v>
      </c>
      <c r="BI523">
        <f ca="1">_xlfn.XLOOKUP($X523,Return_flow_table!$A$4:$A$25,Return_flow_table!K$4:K$25)</f>
        <v>20</v>
      </c>
      <c r="BJ523">
        <f ca="1">_xlfn.XLOOKUP($X523,Return_flow_table!$A$4:$A$25,Return_flow_table!L$4:L$25)</f>
        <v>20</v>
      </c>
      <c r="BK523" s="2">
        <f ca="1">_xlfn.XLOOKUP($X523,Return_flow_table!$A$4:$A$25,Return_flow_table!M$4:M$25)</f>
        <v>0</v>
      </c>
    </row>
    <row r="524" spans="1:63" x14ac:dyDescent="0.3">
      <c r="A524" t="s">
        <v>732</v>
      </c>
      <c r="B524" t="s">
        <v>154</v>
      </c>
      <c r="C524" t="s">
        <v>99</v>
      </c>
      <c r="D524">
        <v>7</v>
      </c>
      <c r="E524" t="s">
        <v>100</v>
      </c>
      <c r="F524" t="s">
        <v>100</v>
      </c>
      <c r="G524" t="s">
        <v>733</v>
      </c>
      <c r="H524" s="41" t="s">
        <v>102</v>
      </c>
      <c r="I524">
        <f>_xlfn.XLOOKUP(B524,Use_Code_Ranking!$A$4:$A$23,Use_Code_Ranking!$B$4:$B$23,9999)</f>
        <v>5</v>
      </c>
      <c r="J524">
        <f t="shared" ca="1" si="145"/>
        <v>5</v>
      </c>
      <c r="K524">
        <f t="shared" ca="1" si="146"/>
        <v>0</v>
      </c>
      <c r="L524">
        <f t="shared" ca="1" si="147"/>
        <v>0</v>
      </c>
      <c r="M524">
        <f t="shared" ca="1" si="148"/>
        <v>0</v>
      </c>
      <c r="N524" t="str">
        <f t="shared" ca="1" si="156"/>
        <v/>
      </c>
      <c r="O524" t="str">
        <f t="shared" ca="1" si="157"/>
        <v/>
      </c>
      <c r="P524" t="str">
        <f t="shared" si="149"/>
        <v/>
      </c>
      <c r="Q524" t="str">
        <f t="shared" si="150"/>
        <v/>
      </c>
      <c r="R524" t="str">
        <f t="shared" si="151"/>
        <v/>
      </c>
      <c r="S524" t="str">
        <f t="shared" si="152"/>
        <v/>
      </c>
      <c r="U524" s="2" t="str">
        <f ca="1">IF(ISBLANK($T524),IF(S524="Irrigation","Irrigation",IF(R524="Irrigation","Irrigation",IF(Q524="Domestic","Domestic",IF(P524="Stockwatering","Stockwatering",IF(N524="IRRIGATION_AND_MUNICIPAL","Irrigation and Municipal",IF(O524="IRRIGATION_AND_DOMESTIC","Irrigation and Domestic Municipality",_xlfn.XLOOKUP(J524,Use_Code_Ranking!$B$4:$B$23,Use_Code_Ranking!$A$4:$A$23))))))),$T524)</f>
        <v>Stockwatering</v>
      </c>
      <c r="W524" s="23" t="str">
        <f ca="1"/>
        <v>A023534B</v>
      </c>
      <c r="X524" s="4" t="str">
        <f t="shared" ca="1" si="158"/>
        <v>Irrigation</v>
      </c>
      <c r="Y524" t="str">
        <f t="shared" ca="1" si="153"/>
        <v>N</v>
      </c>
      <c r="Z524" s="2" t="str">
        <f t="shared" ca="1" si="154"/>
        <v>N</v>
      </c>
      <c r="AA524">
        <f t="shared" ca="1" si="159"/>
        <v>0</v>
      </c>
      <c r="AB524">
        <f t="shared" ca="1" si="159"/>
        <v>0</v>
      </c>
      <c r="AC524">
        <f t="shared" ca="1" si="159"/>
        <v>20</v>
      </c>
      <c r="AD524">
        <f t="shared" ca="1" si="155"/>
        <v>20</v>
      </c>
      <c r="AE524">
        <f t="shared" ca="1" si="155"/>
        <v>10</v>
      </c>
      <c r="AF524">
        <f t="shared" ca="1" si="155"/>
        <v>10</v>
      </c>
      <c r="AG524">
        <f t="shared" ref="AG524:AG587" ca="1" si="162">IF($AM524="STANDARD",BF524,AT524)</f>
        <v>0</v>
      </c>
      <c r="AH524">
        <f t="shared" ca="1" si="160"/>
        <v>0</v>
      </c>
      <c r="AI524">
        <f t="shared" ca="1" si="160"/>
        <v>0</v>
      </c>
      <c r="AJ524">
        <f t="shared" ca="1" si="160"/>
        <v>20</v>
      </c>
      <c r="AK524">
        <f t="shared" ca="1" si="160"/>
        <v>20</v>
      </c>
      <c r="AL524">
        <f t="shared" ca="1" si="161"/>
        <v>0</v>
      </c>
      <c r="AM524" s="4" t="s">
        <v>103</v>
      </c>
      <c r="AZ524">
        <f ca="1">_xlfn.XLOOKUP($X524,Return_flow_table!$A$4:$A$25,Return_flow_table!B$4:B$25)</f>
        <v>0</v>
      </c>
      <c r="BA524">
        <f ca="1">_xlfn.XLOOKUP($X524,Return_flow_table!$A$4:$A$25,Return_flow_table!C$4:C$25)</f>
        <v>0</v>
      </c>
      <c r="BB524">
        <f ca="1">_xlfn.XLOOKUP($X524,Return_flow_table!$A$4:$A$25,Return_flow_table!D$4:D$25)</f>
        <v>20</v>
      </c>
      <c r="BC524">
        <f ca="1">_xlfn.XLOOKUP($X524,Return_flow_table!$A$4:$A$25,Return_flow_table!E$4:E$25)</f>
        <v>20</v>
      </c>
      <c r="BD524">
        <f ca="1">_xlfn.XLOOKUP($X524,Return_flow_table!$A$4:$A$25,Return_flow_table!F$4:F$25)</f>
        <v>10</v>
      </c>
      <c r="BE524">
        <f ca="1">_xlfn.XLOOKUP($X524,Return_flow_table!$A$4:$A$25,Return_flow_table!G$4:G$25)</f>
        <v>10</v>
      </c>
      <c r="BF524">
        <f ca="1">_xlfn.XLOOKUP($X524,Return_flow_table!$A$4:$A$25,Return_flow_table!H$4:H$25)</f>
        <v>0</v>
      </c>
      <c r="BG524">
        <f ca="1">_xlfn.XLOOKUP($X524,Return_flow_table!$A$4:$A$25,Return_flow_table!I$4:I$25)</f>
        <v>0</v>
      </c>
      <c r="BH524">
        <f ca="1">_xlfn.XLOOKUP($X524,Return_flow_table!$A$4:$A$25,Return_flow_table!J$4:J$25)</f>
        <v>0</v>
      </c>
      <c r="BI524">
        <f ca="1">_xlfn.XLOOKUP($X524,Return_flow_table!$A$4:$A$25,Return_flow_table!K$4:K$25)</f>
        <v>20</v>
      </c>
      <c r="BJ524">
        <f ca="1">_xlfn.XLOOKUP($X524,Return_flow_table!$A$4:$A$25,Return_flow_table!L$4:L$25)</f>
        <v>20</v>
      </c>
      <c r="BK524" s="2">
        <f ca="1">_xlfn.XLOOKUP($X524,Return_flow_table!$A$4:$A$25,Return_flow_table!M$4:M$25)</f>
        <v>0</v>
      </c>
    </row>
    <row r="525" spans="1:63" x14ac:dyDescent="0.3">
      <c r="A525" t="s">
        <v>732</v>
      </c>
      <c r="B525" t="s">
        <v>181</v>
      </c>
      <c r="C525" t="s">
        <v>99</v>
      </c>
      <c r="D525">
        <v>7</v>
      </c>
      <c r="E525" t="s">
        <v>100</v>
      </c>
      <c r="F525" t="s">
        <v>100</v>
      </c>
      <c r="G525" t="s">
        <v>733</v>
      </c>
      <c r="H525" s="41" t="s">
        <v>102</v>
      </c>
      <c r="I525">
        <f>_xlfn.XLOOKUP(B525,Use_Code_Ranking!$A$4:$A$23,Use_Code_Ranking!$B$4:$B$23,9999)</f>
        <v>9</v>
      </c>
      <c r="J525">
        <f t="shared" ca="1" si="145"/>
        <v>5</v>
      </c>
      <c r="K525">
        <f t="shared" ca="1" si="146"/>
        <v>0</v>
      </c>
      <c r="L525">
        <f t="shared" ca="1" si="147"/>
        <v>0</v>
      </c>
      <c r="M525">
        <f t="shared" ca="1" si="148"/>
        <v>0</v>
      </c>
      <c r="N525" t="str">
        <f t="shared" ca="1" si="156"/>
        <v/>
      </c>
      <c r="O525" t="str">
        <f t="shared" ca="1" si="157"/>
        <v/>
      </c>
      <c r="P525" t="str">
        <f t="shared" si="149"/>
        <v/>
      </c>
      <c r="Q525" t="str">
        <f t="shared" si="150"/>
        <v/>
      </c>
      <c r="R525" t="str">
        <f t="shared" si="151"/>
        <v/>
      </c>
      <c r="S525" t="str">
        <f t="shared" si="152"/>
        <v/>
      </c>
      <c r="U525" s="2" t="str">
        <f ca="1">IF(ISBLANK($T525),IF(S525="Irrigation","Irrigation",IF(R525="Irrigation","Irrigation",IF(Q525="Domestic","Domestic",IF(P525="Stockwatering","Stockwatering",IF(N525="IRRIGATION_AND_MUNICIPAL","Irrigation and Municipal",IF(O525="IRRIGATION_AND_DOMESTIC","Irrigation and Domestic Municipality",_xlfn.XLOOKUP(J525,Use_Code_Ranking!$B$4:$B$23,Use_Code_Ranking!$A$4:$A$23))))))),$T525)</f>
        <v>Stockwatering</v>
      </c>
      <c r="W525" s="23" t="str">
        <f ca="1"/>
        <v>A023536</v>
      </c>
      <c r="X525" s="4" t="str">
        <f t="shared" ca="1" si="158"/>
        <v>Irrigation</v>
      </c>
      <c r="Y525" t="str">
        <f t="shared" ca="1" si="153"/>
        <v>N</v>
      </c>
      <c r="Z525" s="2" t="str">
        <f t="shared" ca="1" si="154"/>
        <v>N</v>
      </c>
      <c r="AA525">
        <f t="shared" ca="1" si="159"/>
        <v>0</v>
      </c>
      <c r="AB525">
        <f t="shared" ca="1" si="159"/>
        <v>0</v>
      </c>
      <c r="AC525">
        <f t="shared" ca="1" si="159"/>
        <v>20</v>
      </c>
      <c r="AD525">
        <f t="shared" ca="1" si="155"/>
        <v>20</v>
      </c>
      <c r="AE525">
        <f t="shared" ca="1" si="155"/>
        <v>10</v>
      </c>
      <c r="AF525">
        <f t="shared" ca="1" si="155"/>
        <v>10</v>
      </c>
      <c r="AG525">
        <f t="shared" ca="1" si="162"/>
        <v>0</v>
      </c>
      <c r="AH525">
        <f t="shared" ca="1" si="160"/>
        <v>0</v>
      </c>
      <c r="AI525">
        <f t="shared" ca="1" si="160"/>
        <v>0</v>
      </c>
      <c r="AJ525">
        <f t="shared" ca="1" si="160"/>
        <v>20</v>
      </c>
      <c r="AK525">
        <f t="shared" ca="1" si="160"/>
        <v>20</v>
      </c>
      <c r="AL525">
        <f t="shared" ca="1" si="161"/>
        <v>0</v>
      </c>
      <c r="AM525" s="4" t="s">
        <v>103</v>
      </c>
      <c r="AZ525">
        <f ca="1">_xlfn.XLOOKUP($X525,Return_flow_table!$A$4:$A$25,Return_flow_table!B$4:B$25)</f>
        <v>0</v>
      </c>
      <c r="BA525">
        <f ca="1">_xlfn.XLOOKUP($X525,Return_flow_table!$A$4:$A$25,Return_flow_table!C$4:C$25)</f>
        <v>0</v>
      </c>
      <c r="BB525">
        <f ca="1">_xlfn.XLOOKUP($X525,Return_flow_table!$A$4:$A$25,Return_flow_table!D$4:D$25)</f>
        <v>20</v>
      </c>
      <c r="BC525">
        <f ca="1">_xlfn.XLOOKUP($X525,Return_flow_table!$A$4:$A$25,Return_flow_table!E$4:E$25)</f>
        <v>20</v>
      </c>
      <c r="BD525">
        <f ca="1">_xlfn.XLOOKUP($X525,Return_flow_table!$A$4:$A$25,Return_flow_table!F$4:F$25)</f>
        <v>10</v>
      </c>
      <c r="BE525">
        <f ca="1">_xlfn.XLOOKUP($X525,Return_flow_table!$A$4:$A$25,Return_flow_table!G$4:G$25)</f>
        <v>10</v>
      </c>
      <c r="BF525">
        <f ca="1">_xlfn.XLOOKUP($X525,Return_flow_table!$A$4:$A$25,Return_flow_table!H$4:H$25)</f>
        <v>0</v>
      </c>
      <c r="BG525">
        <f ca="1">_xlfn.XLOOKUP($X525,Return_flow_table!$A$4:$A$25,Return_flow_table!I$4:I$25)</f>
        <v>0</v>
      </c>
      <c r="BH525">
        <f ca="1">_xlfn.XLOOKUP($X525,Return_flow_table!$A$4:$A$25,Return_flow_table!J$4:J$25)</f>
        <v>0</v>
      </c>
      <c r="BI525">
        <f ca="1">_xlfn.XLOOKUP($X525,Return_flow_table!$A$4:$A$25,Return_flow_table!K$4:K$25)</f>
        <v>20</v>
      </c>
      <c r="BJ525">
        <f ca="1">_xlfn.XLOOKUP($X525,Return_flow_table!$A$4:$A$25,Return_flow_table!L$4:L$25)</f>
        <v>20</v>
      </c>
      <c r="BK525" s="2">
        <f ca="1">_xlfn.XLOOKUP($X525,Return_flow_table!$A$4:$A$25,Return_flow_table!M$4:M$25)</f>
        <v>0</v>
      </c>
    </row>
    <row r="526" spans="1:63" x14ac:dyDescent="0.3">
      <c r="A526" t="s">
        <v>734</v>
      </c>
      <c r="B526" t="s">
        <v>181</v>
      </c>
      <c r="C526" t="s">
        <v>99</v>
      </c>
      <c r="D526">
        <v>11</v>
      </c>
      <c r="E526" t="s">
        <v>100</v>
      </c>
      <c r="F526" t="s">
        <v>100</v>
      </c>
      <c r="G526" t="s">
        <v>735</v>
      </c>
      <c r="H526" s="41" t="s">
        <v>102</v>
      </c>
      <c r="I526">
        <f>_xlfn.XLOOKUP(B526,Use_Code_Ranking!$A$4:$A$23,Use_Code_Ranking!$B$4:$B$23,9999)</f>
        <v>9</v>
      </c>
      <c r="J526">
        <f t="shared" ca="1" si="145"/>
        <v>5</v>
      </c>
      <c r="K526">
        <f t="shared" ca="1" si="146"/>
        <v>0</v>
      </c>
      <c r="L526">
        <f t="shared" ca="1" si="147"/>
        <v>0</v>
      </c>
      <c r="M526">
        <f t="shared" ca="1" si="148"/>
        <v>0</v>
      </c>
      <c r="N526" t="str">
        <f t="shared" ca="1" si="156"/>
        <v/>
      </c>
      <c r="O526" t="str">
        <f t="shared" ca="1" si="157"/>
        <v/>
      </c>
      <c r="P526" t="str">
        <f t="shared" si="149"/>
        <v/>
      </c>
      <c r="Q526" t="str">
        <f t="shared" si="150"/>
        <v/>
      </c>
      <c r="R526" t="str">
        <f t="shared" si="151"/>
        <v/>
      </c>
      <c r="S526" t="str">
        <f t="shared" si="152"/>
        <v/>
      </c>
      <c r="U526" s="2" t="str">
        <f ca="1">IF(ISBLANK($T526),IF(S526="Irrigation","Irrigation",IF(R526="Irrigation","Irrigation",IF(Q526="Domestic","Domestic",IF(P526="Stockwatering","Stockwatering",IF(N526="IRRIGATION_AND_MUNICIPAL","Irrigation and Municipal",IF(O526="IRRIGATION_AND_DOMESTIC","Irrigation and Domestic Municipality",_xlfn.XLOOKUP(J526,Use_Code_Ranking!$B$4:$B$23,Use_Code_Ranking!$A$4:$A$23))))))),$T526)</f>
        <v>Stockwatering</v>
      </c>
      <c r="W526" s="23" t="str">
        <f ca="1"/>
        <v>A023539</v>
      </c>
      <c r="X526" s="4" t="str">
        <f t="shared" ca="1" si="158"/>
        <v>Irrigation</v>
      </c>
      <c r="Y526" t="str">
        <f t="shared" ca="1" si="153"/>
        <v>N</v>
      </c>
      <c r="Z526" s="2" t="str">
        <f t="shared" ca="1" si="154"/>
        <v>N</v>
      </c>
      <c r="AA526">
        <f t="shared" ca="1" si="159"/>
        <v>0</v>
      </c>
      <c r="AB526">
        <f t="shared" ca="1" si="159"/>
        <v>0</v>
      </c>
      <c r="AC526">
        <f t="shared" ca="1" si="159"/>
        <v>20</v>
      </c>
      <c r="AD526">
        <f t="shared" ca="1" si="155"/>
        <v>20</v>
      </c>
      <c r="AE526">
        <f t="shared" ca="1" si="155"/>
        <v>10</v>
      </c>
      <c r="AF526">
        <f t="shared" ca="1" si="155"/>
        <v>10</v>
      </c>
      <c r="AG526">
        <f t="shared" ca="1" si="162"/>
        <v>0</v>
      </c>
      <c r="AH526">
        <f t="shared" ca="1" si="160"/>
        <v>0</v>
      </c>
      <c r="AI526">
        <f t="shared" ca="1" si="160"/>
        <v>0</v>
      </c>
      <c r="AJ526">
        <f t="shared" ca="1" si="160"/>
        <v>20</v>
      </c>
      <c r="AK526">
        <f t="shared" ca="1" si="160"/>
        <v>20</v>
      </c>
      <c r="AL526">
        <f t="shared" ca="1" si="161"/>
        <v>0</v>
      </c>
      <c r="AM526" s="4" t="s">
        <v>103</v>
      </c>
      <c r="AZ526">
        <f ca="1">_xlfn.XLOOKUP($X526,Return_flow_table!$A$4:$A$25,Return_flow_table!B$4:B$25)</f>
        <v>0</v>
      </c>
      <c r="BA526">
        <f ca="1">_xlfn.XLOOKUP($X526,Return_flow_table!$A$4:$A$25,Return_flow_table!C$4:C$25)</f>
        <v>0</v>
      </c>
      <c r="BB526">
        <f ca="1">_xlfn.XLOOKUP($X526,Return_flow_table!$A$4:$A$25,Return_flow_table!D$4:D$25)</f>
        <v>20</v>
      </c>
      <c r="BC526">
        <f ca="1">_xlfn.XLOOKUP($X526,Return_flow_table!$A$4:$A$25,Return_flow_table!E$4:E$25)</f>
        <v>20</v>
      </c>
      <c r="BD526">
        <f ca="1">_xlfn.XLOOKUP($X526,Return_flow_table!$A$4:$A$25,Return_flow_table!F$4:F$25)</f>
        <v>10</v>
      </c>
      <c r="BE526">
        <f ca="1">_xlfn.XLOOKUP($X526,Return_flow_table!$A$4:$A$25,Return_flow_table!G$4:G$25)</f>
        <v>10</v>
      </c>
      <c r="BF526">
        <f ca="1">_xlfn.XLOOKUP($X526,Return_flow_table!$A$4:$A$25,Return_flow_table!H$4:H$25)</f>
        <v>0</v>
      </c>
      <c r="BG526">
        <f ca="1">_xlfn.XLOOKUP($X526,Return_flow_table!$A$4:$A$25,Return_flow_table!I$4:I$25)</f>
        <v>0</v>
      </c>
      <c r="BH526">
        <f ca="1">_xlfn.XLOOKUP($X526,Return_flow_table!$A$4:$A$25,Return_flow_table!J$4:J$25)</f>
        <v>0</v>
      </c>
      <c r="BI526">
        <f ca="1">_xlfn.XLOOKUP($X526,Return_flow_table!$A$4:$A$25,Return_flow_table!K$4:K$25)</f>
        <v>20</v>
      </c>
      <c r="BJ526">
        <f ca="1">_xlfn.XLOOKUP($X526,Return_flow_table!$A$4:$A$25,Return_flow_table!L$4:L$25)</f>
        <v>20</v>
      </c>
      <c r="BK526" s="2">
        <f ca="1">_xlfn.XLOOKUP($X526,Return_flow_table!$A$4:$A$25,Return_flow_table!M$4:M$25)</f>
        <v>0</v>
      </c>
    </row>
    <row r="527" spans="1:63" x14ac:dyDescent="0.3">
      <c r="A527" t="s">
        <v>734</v>
      </c>
      <c r="B527" t="s">
        <v>154</v>
      </c>
      <c r="C527" t="s">
        <v>99</v>
      </c>
      <c r="D527">
        <v>11</v>
      </c>
      <c r="E527" t="s">
        <v>100</v>
      </c>
      <c r="F527" t="s">
        <v>100</v>
      </c>
      <c r="G527" t="s">
        <v>735</v>
      </c>
      <c r="H527" s="41" t="s">
        <v>102</v>
      </c>
      <c r="I527">
        <f>_xlfn.XLOOKUP(B527,Use_Code_Ranking!$A$4:$A$23,Use_Code_Ranking!$B$4:$B$23,9999)</f>
        <v>5</v>
      </c>
      <c r="J527">
        <f t="shared" ca="1" si="145"/>
        <v>5</v>
      </c>
      <c r="K527">
        <f t="shared" ca="1" si="146"/>
        <v>0</v>
      </c>
      <c r="L527">
        <f t="shared" ca="1" si="147"/>
        <v>0</v>
      </c>
      <c r="M527">
        <f t="shared" ca="1" si="148"/>
        <v>0</v>
      </c>
      <c r="N527" t="str">
        <f t="shared" ca="1" si="156"/>
        <v/>
      </c>
      <c r="O527" t="str">
        <f t="shared" ca="1" si="157"/>
        <v/>
      </c>
      <c r="P527" t="str">
        <f t="shared" si="149"/>
        <v/>
      </c>
      <c r="Q527" t="str">
        <f t="shared" si="150"/>
        <v/>
      </c>
      <c r="R527" t="str">
        <f t="shared" si="151"/>
        <v/>
      </c>
      <c r="S527" t="str">
        <f t="shared" si="152"/>
        <v/>
      </c>
      <c r="U527" s="2" t="str">
        <f ca="1">IF(ISBLANK($T527),IF(S527="Irrigation","Irrigation",IF(R527="Irrigation","Irrigation",IF(Q527="Domestic","Domestic",IF(P527="Stockwatering","Stockwatering",IF(N527="IRRIGATION_AND_MUNICIPAL","Irrigation and Municipal",IF(O527="IRRIGATION_AND_DOMESTIC","Irrigation and Domestic Municipality",_xlfn.XLOOKUP(J527,Use_Code_Ranking!$B$4:$B$23,Use_Code_Ranking!$A$4:$A$23))))))),$T527)</f>
        <v>Stockwatering</v>
      </c>
      <c r="W527" s="23" t="str">
        <f ca="1"/>
        <v>A023540</v>
      </c>
      <c r="X527" s="4" t="str">
        <f t="shared" ca="1" si="158"/>
        <v>Irrigation</v>
      </c>
      <c r="Y527" t="str">
        <f t="shared" ca="1" si="153"/>
        <v>N</v>
      </c>
      <c r="Z527" s="2" t="str">
        <f t="shared" ca="1" si="154"/>
        <v>N</v>
      </c>
      <c r="AA527">
        <f t="shared" ca="1" si="159"/>
        <v>0</v>
      </c>
      <c r="AB527">
        <f t="shared" ca="1" si="159"/>
        <v>0</v>
      </c>
      <c r="AC527">
        <f t="shared" ca="1" si="159"/>
        <v>20</v>
      </c>
      <c r="AD527">
        <f t="shared" ca="1" si="155"/>
        <v>20</v>
      </c>
      <c r="AE527">
        <f t="shared" ca="1" si="155"/>
        <v>10</v>
      </c>
      <c r="AF527">
        <f t="shared" ca="1" si="155"/>
        <v>10</v>
      </c>
      <c r="AG527">
        <f t="shared" ca="1" si="162"/>
        <v>0</v>
      </c>
      <c r="AH527">
        <f t="shared" ca="1" si="160"/>
        <v>0</v>
      </c>
      <c r="AI527">
        <f t="shared" ca="1" si="160"/>
        <v>0</v>
      </c>
      <c r="AJ527">
        <f t="shared" ca="1" si="160"/>
        <v>20</v>
      </c>
      <c r="AK527">
        <f t="shared" ca="1" si="160"/>
        <v>20</v>
      </c>
      <c r="AL527">
        <f t="shared" ca="1" si="161"/>
        <v>0</v>
      </c>
      <c r="AM527" s="4" t="s">
        <v>103</v>
      </c>
      <c r="AZ527">
        <f ca="1">_xlfn.XLOOKUP($X527,Return_flow_table!$A$4:$A$25,Return_flow_table!B$4:B$25)</f>
        <v>0</v>
      </c>
      <c r="BA527">
        <f ca="1">_xlfn.XLOOKUP($X527,Return_flow_table!$A$4:$A$25,Return_flow_table!C$4:C$25)</f>
        <v>0</v>
      </c>
      <c r="BB527">
        <f ca="1">_xlfn.XLOOKUP($X527,Return_flow_table!$A$4:$A$25,Return_flow_table!D$4:D$25)</f>
        <v>20</v>
      </c>
      <c r="BC527">
        <f ca="1">_xlfn.XLOOKUP($X527,Return_flow_table!$A$4:$A$25,Return_flow_table!E$4:E$25)</f>
        <v>20</v>
      </c>
      <c r="BD527">
        <f ca="1">_xlfn.XLOOKUP($X527,Return_flow_table!$A$4:$A$25,Return_flow_table!F$4:F$25)</f>
        <v>10</v>
      </c>
      <c r="BE527">
        <f ca="1">_xlfn.XLOOKUP($X527,Return_flow_table!$A$4:$A$25,Return_flow_table!G$4:G$25)</f>
        <v>10</v>
      </c>
      <c r="BF527">
        <f ca="1">_xlfn.XLOOKUP($X527,Return_flow_table!$A$4:$A$25,Return_flow_table!H$4:H$25)</f>
        <v>0</v>
      </c>
      <c r="BG527">
        <f ca="1">_xlfn.XLOOKUP($X527,Return_flow_table!$A$4:$A$25,Return_flow_table!I$4:I$25)</f>
        <v>0</v>
      </c>
      <c r="BH527">
        <f ca="1">_xlfn.XLOOKUP($X527,Return_flow_table!$A$4:$A$25,Return_flow_table!J$4:J$25)</f>
        <v>0</v>
      </c>
      <c r="BI527">
        <f ca="1">_xlfn.XLOOKUP($X527,Return_flow_table!$A$4:$A$25,Return_flow_table!K$4:K$25)</f>
        <v>20</v>
      </c>
      <c r="BJ527">
        <f ca="1">_xlfn.XLOOKUP($X527,Return_flow_table!$A$4:$A$25,Return_flow_table!L$4:L$25)</f>
        <v>20</v>
      </c>
      <c r="BK527" s="2">
        <f ca="1">_xlfn.XLOOKUP($X527,Return_flow_table!$A$4:$A$25,Return_flow_table!M$4:M$25)</f>
        <v>0</v>
      </c>
    </row>
    <row r="528" spans="1:63" x14ac:dyDescent="0.3">
      <c r="A528" t="s">
        <v>736</v>
      </c>
      <c r="B528" t="s">
        <v>301</v>
      </c>
      <c r="C528" t="s">
        <v>99</v>
      </c>
      <c r="D528">
        <v>10</v>
      </c>
      <c r="E528" t="s">
        <v>100</v>
      </c>
      <c r="F528" t="s">
        <v>100</v>
      </c>
      <c r="G528" t="s">
        <v>737</v>
      </c>
      <c r="H528" s="41" t="s">
        <v>102</v>
      </c>
      <c r="I528">
        <f>_xlfn.XLOOKUP(B528,Use_Code_Ranking!$A$4:$A$23,Use_Code_Ranking!$B$4:$B$23,9999)</f>
        <v>13</v>
      </c>
      <c r="J528">
        <f t="shared" ca="1" si="145"/>
        <v>1</v>
      </c>
      <c r="K528">
        <f t="shared" ca="1" si="146"/>
        <v>1</v>
      </c>
      <c r="L528">
        <f t="shared" ca="1" si="147"/>
        <v>0</v>
      </c>
      <c r="M528">
        <f t="shared" ca="1" si="148"/>
        <v>0</v>
      </c>
      <c r="N528" t="str">
        <f t="shared" ca="1" si="156"/>
        <v/>
      </c>
      <c r="O528" t="str">
        <f t="shared" ca="1" si="157"/>
        <v/>
      </c>
      <c r="P528" t="str">
        <f t="shared" si="149"/>
        <v/>
      </c>
      <c r="Q528" t="str">
        <f t="shared" si="150"/>
        <v/>
      </c>
      <c r="R528" t="str">
        <f t="shared" si="151"/>
        <v/>
      </c>
      <c r="S528" t="str">
        <f t="shared" si="152"/>
        <v/>
      </c>
      <c r="U528" s="2" t="str">
        <f ca="1">IF(ISBLANK($T528),IF(S528="Irrigation","Irrigation",IF(R528="Irrigation","Irrigation",IF(Q528="Domestic","Domestic",IF(P528="Stockwatering","Stockwatering",IF(N528="IRRIGATION_AND_MUNICIPAL","Irrigation and Municipal",IF(O528="IRRIGATION_AND_DOMESTIC","Irrigation and Domestic Municipality",_xlfn.XLOOKUP(J528,Use_Code_Ranking!$B$4:$B$23,Use_Code_Ranking!$A$4:$A$23))))))),$T528)</f>
        <v>Irrigation</v>
      </c>
      <c r="W528" s="23" t="str">
        <f ca="1"/>
        <v>A023558</v>
      </c>
      <c r="X528" s="4" t="str">
        <f t="shared" ca="1" si="158"/>
        <v>Irrigation</v>
      </c>
      <c r="Y528" t="str">
        <f t="shared" ca="1" si="153"/>
        <v>N</v>
      </c>
      <c r="Z528" s="2" t="str">
        <f t="shared" ca="1" si="154"/>
        <v>N</v>
      </c>
      <c r="AA528">
        <f t="shared" ca="1" si="159"/>
        <v>0</v>
      </c>
      <c r="AB528">
        <f t="shared" ca="1" si="159"/>
        <v>0</v>
      </c>
      <c r="AC528">
        <f t="shared" ca="1" si="159"/>
        <v>20</v>
      </c>
      <c r="AD528">
        <f t="shared" ca="1" si="155"/>
        <v>20</v>
      </c>
      <c r="AE528">
        <f t="shared" ca="1" si="155"/>
        <v>10</v>
      </c>
      <c r="AF528">
        <f t="shared" ca="1" si="155"/>
        <v>10</v>
      </c>
      <c r="AG528">
        <f t="shared" ca="1" si="162"/>
        <v>0</v>
      </c>
      <c r="AH528">
        <f t="shared" ca="1" si="160"/>
        <v>0</v>
      </c>
      <c r="AI528">
        <f t="shared" ca="1" si="160"/>
        <v>0</v>
      </c>
      <c r="AJ528">
        <f t="shared" ca="1" si="160"/>
        <v>20</v>
      </c>
      <c r="AK528">
        <f t="shared" ca="1" si="160"/>
        <v>20</v>
      </c>
      <c r="AL528">
        <f t="shared" ca="1" si="161"/>
        <v>0</v>
      </c>
      <c r="AM528" s="4" t="s">
        <v>103</v>
      </c>
      <c r="AZ528">
        <f ca="1">_xlfn.XLOOKUP($X528,Return_flow_table!$A$4:$A$25,Return_flow_table!B$4:B$25)</f>
        <v>0</v>
      </c>
      <c r="BA528">
        <f ca="1">_xlfn.XLOOKUP($X528,Return_flow_table!$A$4:$A$25,Return_flow_table!C$4:C$25)</f>
        <v>0</v>
      </c>
      <c r="BB528">
        <f ca="1">_xlfn.XLOOKUP($X528,Return_flow_table!$A$4:$A$25,Return_flow_table!D$4:D$25)</f>
        <v>20</v>
      </c>
      <c r="BC528">
        <f ca="1">_xlfn.XLOOKUP($X528,Return_flow_table!$A$4:$A$25,Return_flow_table!E$4:E$25)</f>
        <v>20</v>
      </c>
      <c r="BD528">
        <f ca="1">_xlfn.XLOOKUP($X528,Return_flow_table!$A$4:$A$25,Return_flow_table!F$4:F$25)</f>
        <v>10</v>
      </c>
      <c r="BE528">
        <f ca="1">_xlfn.XLOOKUP($X528,Return_flow_table!$A$4:$A$25,Return_flow_table!G$4:G$25)</f>
        <v>10</v>
      </c>
      <c r="BF528">
        <f ca="1">_xlfn.XLOOKUP($X528,Return_flow_table!$A$4:$A$25,Return_flow_table!H$4:H$25)</f>
        <v>0</v>
      </c>
      <c r="BG528">
        <f ca="1">_xlfn.XLOOKUP($X528,Return_flow_table!$A$4:$A$25,Return_flow_table!I$4:I$25)</f>
        <v>0</v>
      </c>
      <c r="BH528">
        <f ca="1">_xlfn.XLOOKUP($X528,Return_flow_table!$A$4:$A$25,Return_flow_table!J$4:J$25)</f>
        <v>0</v>
      </c>
      <c r="BI528">
        <f ca="1">_xlfn.XLOOKUP($X528,Return_flow_table!$A$4:$A$25,Return_flow_table!K$4:K$25)</f>
        <v>20</v>
      </c>
      <c r="BJ528">
        <f ca="1">_xlfn.XLOOKUP($X528,Return_flow_table!$A$4:$A$25,Return_flow_table!L$4:L$25)</f>
        <v>20</v>
      </c>
      <c r="BK528" s="2">
        <f ca="1">_xlfn.XLOOKUP($X528,Return_flow_table!$A$4:$A$25,Return_flow_table!M$4:M$25)</f>
        <v>0</v>
      </c>
    </row>
    <row r="529" spans="1:63" x14ac:dyDescent="0.3">
      <c r="A529" t="s">
        <v>736</v>
      </c>
      <c r="B529" t="s">
        <v>98</v>
      </c>
      <c r="C529" t="s">
        <v>99</v>
      </c>
      <c r="D529">
        <v>10</v>
      </c>
      <c r="E529" t="s">
        <v>100</v>
      </c>
      <c r="F529" t="s">
        <v>100</v>
      </c>
      <c r="G529" t="s">
        <v>737</v>
      </c>
      <c r="H529" s="41" t="s">
        <v>102</v>
      </c>
      <c r="I529">
        <f>_xlfn.XLOOKUP(B529,Use_Code_Ranking!$A$4:$A$23,Use_Code_Ranking!$B$4:$B$23,9999)</f>
        <v>1</v>
      </c>
      <c r="J529">
        <f t="shared" ca="1" si="145"/>
        <v>1</v>
      </c>
      <c r="K529">
        <f t="shared" ca="1" si="146"/>
        <v>1</v>
      </c>
      <c r="L529">
        <f t="shared" ca="1" si="147"/>
        <v>0</v>
      </c>
      <c r="M529">
        <f t="shared" ca="1" si="148"/>
        <v>0</v>
      </c>
      <c r="N529" t="str">
        <f t="shared" ca="1" si="156"/>
        <v/>
      </c>
      <c r="O529" t="str">
        <f t="shared" ca="1" si="157"/>
        <v/>
      </c>
      <c r="P529" t="str">
        <f t="shared" si="149"/>
        <v/>
      </c>
      <c r="Q529" t="str">
        <f t="shared" si="150"/>
        <v/>
      </c>
      <c r="R529" t="str">
        <f t="shared" si="151"/>
        <v/>
      </c>
      <c r="S529" t="str">
        <f t="shared" si="152"/>
        <v/>
      </c>
      <c r="U529" s="2" t="str">
        <f ca="1">IF(ISBLANK($T529),IF(S529="Irrigation","Irrigation",IF(R529="Irrigation","Irrigation",IF(Q529="Domestic","Domestic",IF(P529="Stockwatering","Stockwatering",IF(N529="IRRIGATION_AND_MUNICIPAL","Irrigation and Municipal",IF(O529="IRRIGATION_AND_DOMESTIC","Irrigation and Domestic Municipality",_xlfn.XLOOKUP(J529,Use_Code_Ranking!$B$4:$B$23,Use_Code_Ranking!$A$4:$A$23))))))),$T529)</f>
        <v>Irrigation</v>
      </c>
      <c r="W529" s="23" t="str">
        <f ca="1"/>
        <v>A023563</v>
      </c>
      <c r="X529" s="4" t="str">
        <f t="shared" ca="1" si="158"/>
        <v>Irrigation</v>
      </c>
      <c r="Y529" t="str">
        <f t="shared" ca="1" si="153"/>
        <v>N</v>
      </c>
      <c r="Z529" s="2" t="str">
        <f t="shared" ca="1" si="154"/>
        <v>N</v>
      </c>
      <c r="AA529">
        <f t="shared" ca="1" si="159"/>
        <v>0</v>
      </c>
      <c r="AB529">
        <f t="shared" ca="1" si="159"/>
        <v>0</v>
      </c>
      <c r="AC529">
        <f t="shared" ca="1" si="159"/>
        <v>20</v>
      </c>
      <c r="AD529">
        <f t="shared" ca="1" si="155"/>
        <v>20</v>
      </c>
      <c r="AE529">
        <f t="shared" ca="1" si="155"/>
        <v>10</v>
      </c>
      <c r="AF529">
        <f t="shared" ca="1" si="155"/>
        <v>10</v>
      </c>
      <c r="AG529">
        <f t="shared" ca="1" si="162"/>
        <v>0</v>
      </c>
      <c r="AH529">
        <f t="shared" ca="1" si="160"/>
        <v>0</v>
      </c>
      <c r="AI529">
        <f t="shared" ca="1" si="160"/>
        <v>0</v>
      </c>
      <c r="AJ529">
        <f t="shared" ca="1" si="160"/>
        <v>20</v>
      </c>
      <c r="AK529">
        <f t="shared" ca="1" si="160"/>
        <v>20</v>
      </c>
      <c r="AL529">
        <f t="shared" ca="1" si="161"/>
        <v>0</v>
      </c>
      <c r="AM529" s="4" t="s">
        <v>103</v>
      </c>
      <c r="AZ529">
        <f ca="1">_xlfn.XLOOKUP($X529,Return_flow_table!$A$4:$A$25,Return_flow_table!B$4:B$25)</f>
        <v>0</v>
      </c>
      <c r="BA529">
        <f ca="1">_xlfn.XLOOKUP($X529,Return_flow_table!$A$4:$A$25,Return_flow_table!C$4:C$25)</f>
        <v>0</v>
      </c>
      <c r="BB529">
        <f ca="1">_xlfn.XLOOKUP($X529,Return_flow_table!$A$4:$A$25,Return_flow_table!D$4:D$25)</f>
        <v>20</v>
      </c>
      <c r="BC529">
        <f ca="1">_xlfn.XLOOKUP($X529,Return_flow_table!$A$4:$A$25,Return_flow_table!E$4:E$25)</f>
        <v>20</v>
      </c>
      <c r="BD529">
        <f ca="1">_xlfn.XLOOKUP($X529,Return_flow_table!$A$4:$A$25,Return_flow_table!F$4:F$25)</f>
        <v>10</v>
      </c>
      <c r="BE529">
        <f ca="1">_xlfn.XLOOKUP($X529,Return_flow_table!$A$4:$A$25,Return_flow_table!G$4:G$25)</f>
        <v>10</v>
      </c>
      <c r="BF529">
        <f ca="1">_xlfn.XLOOKUP($X529,Return_flow_table!$A$4:$A$25,Return_flow_table!H$4:H$25)</f>
        <v>0</v>
      </c>
      <c r="BG529">
        <f ca="1">_xlfn.XLOOKUP($X529,Return_flow_table!$A$4:$A$25,Return_flow_table!I$4:I$25)</f>
        <v>0</v>
      </c>
      <c r="BH529">
        <f ca="1">_xlfn.XLOOKUP($X529,Return_flow_table!$A$4:$A$25,Return_flow_table!J$4:J$25)</f>
        <v>0</v>
      </c>
      <c r="BI529">
        <f ca="1">_xlfn.XLOOKUP($X529,Return_flow_table!$A$4:$A$25,Return_flow_table!K$4:K$25)</f>
        <v>20</v>
      </c>
      <c r="BJ529">
        <f ca="1">_xlfn.XLOOKUP($X529,Return_flow_table!$A$4:$A$25,Return_flow_table!L$4:L$25)</f>
        <v>20</v>
      </c>
      <c r="BK529" s="2">
        <f ca="1">_xlfn.XLOOKUP($X529,Return_flow_table!$A$4:$A$25,Return_flow_table!M$4:M$25)</f>
        <v>0</v>
      </c>
    </row>
    <row r="530" spans="1:63" x14ac:dyDescent="0.3">
      <c r="A530" t="s">
        <v>736</v>
      </c>
      <c r="B530" t="s">
        <v>181</v>
      </c>
      <c r="C530" t="s">
        <v>99</v>
      </c>
      <c r="D530">
        <v>10</v>
      </c>
      <c r="E530" t="s">
        <v>100</v>
      </c>
      <c r="F530" t="s">
        <v>100</v>
      </c>
      <c r="G530" t="s">
        <v>737</v>
      </c>
      <c r="H530" s="41" t="s">
        <v>102</v>
      </c>
      <c r="I530">
        <f>_xlfn.XLOOKUP(B530,Use_Code_Ranking!$A$4:$A$23,Use_Code_Ranking!$B$4:$B$23,9999)</f>
        <v>9</v>
      </c>
      <c r="J530">
        <f t="shared" ca="1" si="145"/>
        <v>1</v>
      </c>
      <c r="K530">
        <f t="shared" ca="1" si="146"/>
        <v>1</v>
      </c>
      <c r="L530">
        <f t="shared" ca="1" si="147"/>
        <v>0</v>
      </c>
      <c r="M530">
        <f t="shared" ca="1" si="148"/>
        <v>0</v>
      </c>
      <c r="N530" t="str">
        <f t="shared" ca="1" si="156"/>
        <v/>
      </c>
      <c r="O530" t="str">
        <f t="shared" ca="1" si="157"/>
        <v/>
      </c>
      <c r="P530" t="str">
        <f t="shared" si="149"/>
        <v/>
      </c>
      <c r="Q530" t="str">
        <f t="shared" si="150"/>
        <v/>
      </c>
      <c r="R530" t="str">
        <f t="shared" si="151"/>
        <v/>
      </c>
      <c r="S530" t="str">
        <f t="shared" si="152"/>
        <v/>
      </c>
      <c r="U530" s="2" t="str">
        <f ca="1">IF(ISBLANK($T530),IF(S530="Irrigation","Irrigation",IF(R530="Irrigation","Irrigation",IF(Q530="Domestic","Domestic",IF(P530="Stockwatering","Stockwatering",IF(N530="IRRIGATION_AND_MUNICIPAL","Irrigation and Municipal",IF(O530="IRRIGATION_AND_DOMESTIC","Irrigation and Domestic Municipality",_xlfn.XLOOKUP(J530,Use_Code_Ranking!$B$4:$B$23,Use_Code_Ranking!$A$4:$A$23))))))),$T530)</f>
        <v>Irrigation</v>
      </c>
      <c r="W530" s="23" t="str">
        <f ca="1"/>
        <v>A023605</v>
      </c>
      <c r="X530" s="4" t="str">
        <f t="shared" ca="1" si="158"/>
        <v>Irrigation</v>
      </c>
      <c r="Y530" t="str">
        <f t="shared" ca="1" si="153"/>
        <v>N</v>
      </c>
      <c r="Z530" s="2" t="str">
        <f t="shared" ca="1" si="154"/>
        <v>N</v>
      </c>
      <c r="AA530">
        <f t="shared" ca="1" si="159"/>
        <v>0</v>
      </c>
      <c r="AB530">
        <f t="shared" ca="1" si="159"/>
        <v>0</v>
      </c>
      <c r="AC530">
        <f t="shared" ca="1" si="159"/>
        <v>20</v>
      </c>
      <c r="AD530">
        <f t="shared" ca="1" si="155"/>
        <v>20</v>
      </c>
      <c r="AE530">
        <f t="shared" ca="1" si="155"/>
        <v>10</v>
      </c>
      <c r="AF530">
        <f t="shared" ca="1" si="155"/>
        <v>10</v>
      </c>
      <c r="AG530">
        <f t="shared" ca="1" si="162"/>
        <v>0</v>
      </c>
      <c r="AH530">
        <f t="shared" ca="1" si="160"/>
        <v>0</v>
      </c>
      <c r="AI530">
        <f t="shared" ca="1" si="160"/>
        <v>0</v>
      </c>
      <c r="AJ530">
        <f t="shared" ca="1" si="160"/>
        <v>20</v>
      </c>
      <c r="AK530">
        <f t="shared" ca="1" si="160"/>
        <v>20</v>
      </c>
      <c r="AL530">
        <f t="shared" ca="1" si="161"/>
        <v>0</v>
      </c>
      <c r="AM530" s="4" t="s">
        <v>103</v>
      </c>
      <c r="AZ530">
        <f ca="1">_xlfn.XLOOKUP($X530,Return_flow_table!$A$4:$A$25,Return_flow_table!B$4:B$25)</f>
        <v>0</v>
      </c>
      <c r="BA530">
        <f ca="1">_xlfn.XLOOKUP($X530,Return_flow_table!$A$4:$A$25,Return_flow_table!C$4:C$25)</f>
        <v>0</v>
      </c>
      <c r="BB530">
        <f ca="1">_xlfn.XLOOKUP($X530,Return_flow_table!$A$4:$A$25,Return_flow_table!D$4:D$25)</f>
        <v>20</v>
      </c>
      <c r="BC530">
        <f ca="1">_xlfn.XLOOKUP($X530,Return_flow_table!$A$4:$A$25,Return_flow_table!E$4:E$25)</f>
        <v>20</v>
      </c>
      <c r="BD530">
        <f ca="1">_xlfn.XLOOKUP($X530,Return_flow_table!$A$4:$A$25,Return_flow_table!F$4:F$25)</f>
        <v>10</v>
      </c>
      <c r="BE530">
        <f ca="1">_xlfn.XLOOKUP($X530,Return_flow_table!$A$4:$A$25,Return_flow_table!G$4:G$25)</f>
        <v>10</v>
      </c>
      <c r="BF530">
        <f ca="1">_xlfn.XLOOKUP($X530,Return_flow_table!$A$4:$A$25,Return_flow_table!H$4:H$25)</f>
        <v>0</v>
      </c>
      <c r="BG530">
        <f ca="1">_xlfn.XLOOKUP($X530,Return_flow_table!$A$4:$A$25,Return_flow_table!I$4:I$25)</f>
        <v>0</v>
      </c>
      <c r="BH530">
        <f ca="1">_xlfn.XLOOKUP($X530,Return_flow_table!$A$4:$A$25,Return_flow_table!J$4:J$25)</f>
        <v>0</v>
      </c>
      <c r="BI530">
        <f ca="1">_xlfn.XLOOKUP($X530,Return_flow_table!$A$4:$A$25,Return_flow_table!K$4:K$25)</f>
        <v>20</v>
      </c>
      <c r="BJ530">
        <f ca="1">_xlfn.XLOOKUP($X530,Return_flow_table!$A$4:$A$25,Return_flow_table!L$4:L$25)</f>
        <v>20</v>
      </c>
      <c r="BK530" s="2">
        <f ca="1">_xlfn.XLOOKUP($X530,Return_flow_table!$A$4:$A$25,Return_flow_table!M$4:M$25)</f>
        <v>0</v>
      </c>
    </row>
    <row r="531" spans="1:63" x14ac:dyDescent="0.3">
      <c r="A531" t="s">
        <v>738</v>
      </c>
      <c r="B531" t="s">
        <v>110</v>
      </c>
      <c r="C531" t="s">
        <v>99</v>
      </c>
      <c r="D531">
        <v>25.3</v>
      </c>
      <c r="E531" t="s">
        <v>100</v>
      </c>
      <c r="F531" t="s">
        <v>100</v>
      </c>
      <c r="G531" t="s">
        <v>739</v>
      </c>
      <c r="H531" s="41" t="s">
        <v>199</v>
      </c>
      <c r="I531">
        <f>_xlfn.XLOOKUP(B531,Use_Code_Ranking!$A$4:$A$23,Use_Code_Ranking!$B$4:$B$23,9999)</f>
        <v>3</v>
      </c>
      <c r="J531">
        <f t="shared" ca="1" si="145"/>
        <v>3</v>
      </c>
      <c r="K531">
        <f t="shared" ca="1" si="146"/>
        <v>0</v>
      </c>
      <c r="L531">
        <f t="shared" ca="1" si="147"/>
        <v>0</v>
      </c>
      <c r="M531">
        <f t="shared" ca="1" si="148"/>
        <v>0</v>
      </c>
      <c r="N531" t="str">
        <f t="shared" ca="1" si="156"/>
        <v/>
      </c>
      <c r="O531" t="str">
        <f t="shared" ca="1" si="157"/>
        <v/>
      </c>
      <c r="P531" t="str">
        <f t="shared" si="149"/>
        <v/>
      </c>
      <c r="Q531" t="str">
        <f t="shared" si="150"/>
        <v/>
      </c>
      <c r="R531" t="str">
        <f t="shared" si="151"/>
        <v/>
      </c>
      <c r="S531" t="str">
        <f t="shared" si="152"/>
        <v/>
      </c>
      <c r="U531" s="2" t="str">
        <f ca="1">IF(ISBLANK($T531),IF(S531="Irrigation","Irrigation",IF(R531="Irrigation","Irrigation",IF(Q531="Domestic","Domestic",IF(P531="Stockwatering","Stockwatering",IF(N531="IRRIGATION_AND_MUNICIPAL","Irrigation and Municipal",IF(O531="IRRIGATION_AND_DOMESTIC","Irrigation and Domestic Municipality",_xlfn.XLOOKUP(J531,Use_Code_Ranking!$B$4:$B$23,Use_Code_Ranking!$A$4:$A$23))))))),$T531)</f>
        <v>Domestic</v>
      </c>
      <c r="W531" s="23" t="str">
        <f ca="1"/>
        <v>A023615</v>
      </c>
      <c r="X531" s="4" t="str">
        <f t="shared" ca="1" si="158"/>
        <v>Irrigation</v>
      </c>
      <c r="Y531" t="str">
        <f t="shared" ca="1" si="153"/>
        <v>N</v>
      </c>
      <c r="Z531" s="2" t="str">
        <f t="shared" ca="1" si="154"/>
        <v>N</v>
      </c>
      <c r="AA531">
        <f t="shared" ca="1" si="159"/>
        <v>0</v>
      </c>
      <c r="AB531">
        <f t="shared" ca="1" si="159"/>
        <v>0</v>
      </c>
      <c r="AC531">
        <f t="shared" ca="1" si="159"/>
        <v>20</v>
      </c>
      <c r="AD531">
        <f t="shared" ca="1" si="155"/>
        <v>20</v>
      </c>
      <c r="AE531">
        <f t="shared" ca="1" si="155"/>
        <v>10</v>
      </c>
      <c r="AF531">
        <f t="shared" ca="1" si="155"/>
        <v>10</v>
      </c>
      <c r="AG531">
        <f t="shared" ca="1" si="162"/>
        <v>0</v>
      </c>
      <c r="AH531">
        <f t="shared" ca="1" si="160"/>
        <v>0</v>
      </c>
      <c r="AI531">
        <f t="shared" ca="1" si="160"/>
        <v>0</v>
      </c>
      <c r="AJ531">
        <f t="shared" ca="1" si="160"/>
        <v>20</v>
      </c>
      <c r="AK531">
        <f t="shared" ca="1" si="160"/>
        <v>20</v>
      </c>
      <c r="AL531">
        <f t="shared" ca="1" si="161"/>
        <v>0</v>
      </c>
      <c r="AM531" s="4" t="s">
        <v>103</v>
      </c>
      <c r="AZ531">
        <f ca="1">_xlfn.XLOOKUP($X531,Return_flow_table!$A$4:$A$25,Return_flow_table!B$4:B$25)</f>
        <v>0</v>
      </c>
      <c r="BA531">
        <f ca="1">_xlfn.XLOOKUP($X531,Return_flow_table!$A$4:$A$25,Return_flow_table!C$4:C$25)</f>
        <v>0</v>
      </c>
      <c r="BB531">
        <f ca="1">_xlfn.XLOOKUP($X531,Return_flow_table!$A$4:$A$25,Return_flow_table!D$4:D$25)</f>
        <v>20</v>
      </c>
      <c r="BC531">
        <f ca="1">_xlfn.XLOOKUP($X531,Return_flow_table!$A$4:$A$25,Return_flow_table!E$4:E$25)</f>
        <v>20</v>
      </c>
      <c r="BD531">
        <f ca="1">_xlfn.XLOOKUP($X531,Return_flow_table!$A$4:$A$25,Return_flow_table!F$4:F$25)</f>
        <v>10</v>
      </c>
      <c r="BE531">
        <f ca="1">_xlfn.XLOOKUP($X531,Return_flow_table!$A$4:$A$25,Return_flow_table!G$4:G$25)</f>
        <v>10</v>
      </c>
      <c r="BF531">
        <f ca="1">_xlfn.XLOOKUP($X531,Return_flow_table!$A$4:$A$25,Return_flow_table!H$4:H$25)</f>
        <v>0</v>
      </c>
      <c r="BG531">
        <f ca="1">_xlfn.XLOOKUP($X531,Return_flow_table!$A$4:$A$25,Return_flow_table!I$4:I$25)</f>
        <v>0</v>
      </c>
      <c r="BH531">
        <f ca="1">_xlfn.XLOOKUP($X531,Return_flow_table!$A$4:$A$25,Return_flow_table!J$4:J$25)</f>
        <v>0</v>
      </c>
      <c r="BI531">
        <f ca="1">_xlfn.XLOOKUP($X531,Return_flow_table!$A$4:$A$25,Return_flow_table!K$4:K$25)</f>
        <v>20</v>
      </c>
      <c r="BJ531">
        <f ca="1">_xlfn.XLOOKUP($X531,Return_flow_table!$A$4:$A$25,Return_flow_table!L$4:L$25)</f>
        <v>20</v>
      </c>
      <c r="BK531" s="2">
        <f ca="1">_xlfn.XLOOKUP($X531,Return_flow_table!$A$4:$A$25,Return_flow_table!M$4:M$25)</f>
        <v>0</v>
      </c>
    </row>
    <row r="532" spans="1:63" x14ac:dyDescent="0.3">
      <c r="A532" t="s">
        <v>738</v>
      </c>
      <c r="B532" t="s">
        <v>740</v>
      </c>
      <c r="C532" t="s">
        <v>99</v>
      </c>
      <c r="D532">
        <v>25.3</v>
      </c>
      <c r="E532" t="s">
        <v>100</v>
      </c>
      <c r="F532" t="s">
        <v>100</v>
      </c>
      <c r="G532" t="s">
        <v>739</v>
      </c>
      <c r="H532" s="41" t="s">
        <v>199</v>
      </c>
      <c r="I532">
        <f>_xlfn.XLOOKUP(B532,Use_Code_Ranking!$A$4:$A$23,Use_Code_Ranking!$B$4:$B$23,9999)</f>
        <v>10</v>
      </c>
      <c r="J532">
        <f t="shared" ca="1" si="145"/>
        <v>3</v>
      </c>
      <c r="K532">
        <f t="shared" ca="1" si="146"/>
        <v>0</v>
      </c>
      <c r="L532">
        <f t="shared" ca="1" si="147"/>
        <v>0</v>
      </c>
      <c r="M532">
        <f t="shared" ca="1" si="148"/>
        <v>0</v>
      </c>
      <c r="N532" t="str">
        <f t="shared" ca="1" si="156"/>
        <v/>
      </c>
      <c r="O532" t="str">
        <f t="shared" ca="1" si="157"/>
        <v/>
      </c>
      <c r="P532" t="str">
        <f t="shared" si="149"/>
        <v/>
      </c>
      <c r="Q532" t="str">
        <f t="shared" si="150"/>
        <v/>
      </c>
      <c r="R532" t="str">
        <f t="shared" si="151"/>
        <v/>
      </c>
      <c r="S532" t="str">
        <f t="shared" si="152"/>
        <v/>
      </c>
      <c r="U532" s="2" t="str">
        <f ca="1">IF(ISBLANK($T532),IF(S532="Irrigation","Irrigation",IF(R532="Irrigation","Irrigation",IF(Q532="Domestic","Domestic",IF(P532="Stockwatering","Stockwatering",IF(N532="IRRIGATION_AND_MUNICIPAL","Irrigation and Municipal",IF(O532="IRRIGATION_AND_DOMESTIC","Irrigation and Domestic Municipality",_xlfn.XLOOKUP(J532,Use_Code_Ranking!$B$4:$B$23,Use_Code_Ranking!$A$4:$A$23))))))),$T532)</f>
        <v>Domestic</v>
      </c>
      <c r="W532" s="23" t="str">
        <f ca="1"/>
        <v>A023629</v>
      </c>
      <c r="X532" s="4" t="str">
        <f t="shared" ca="1" si="158"/>
        <v>Irrigation</v>
      </c>
      <c r="Y532" t="str">
        <f t="shared" ca="1" si="153"/>
        <v>N</v>
      </c>
      <c r="Z532" s="2" t="str">
        <f t="shared" ca="1" si="154"/>
        <v>N</v>
      </c>
      <c r="AA532">
        <f t="shared" ca="1" si="159"/>
        <v>0</v>
      </c>
      <c r="AB532">
        <f t="shared" ca="1" si="159"/>
        <v>0</v>
      </c>
      <c r="AC532">
        <f t="shared" ca="1" si="159"/>
        <v>20</v>
      </c>
      <c r="AD532">
        <f t="shared" ca="1" si="155"/>
        <v>20</v>
      </c>
      <c r="AE532">
        <f t="shared" ca="1" si="155"/>
        <v>10</v>
      </c>
      <c r="AF532">
        <f t="shared" ca="1" si="155"/>
        <v>10</v>
      </c>
      <c r="AG532">
        <f t="shared" ca="1" si="162"/>
        <v>0</v>
      </c>
      <c r="AH532">
        <f t="shared" ca="1" si="160"/>
        <v>0</v>
      </c>
      <c r="AI532">
        <f t="shared" ca="1" si="160"/>
        <v>0</v>
      </c>
      <c r="AJ532">
        <f t="shared" ca="1" si="160"/>
        <v>20</v>
      </c>
      <c r="AK532">
        <f t="shared" ca="1" si="160"/>
        <v>20</v>
      </c>
      <c r="AL532">
        <f t="shared" ca="1" si="161"/>
        <v>0</v>
      </c>
      <c r="AM532" s="4" t="s">
        <v>103</v>
      </c>
      <c r="AZ532">
        <f ca="1">_xlfn.XLOOKUP($X532,Return_flow_table!$A$4:$A$25,Return_flow_table!B$4:B$25)</f>
        <v>0</v>
      </c>
      <c r="BA532">
        <f ca="1">_xlfn.XLOOKUP($X532,Return_flow_table!$A$4:$A$25,Return_flow_table!C$4:C$25)</f>
        <v>0</v>
      </c>
      <c r="BB532">
        <f ca="1">_xlfn.XLOOKUP($X532,Return_flow_table!$A$4:$A$25,Return_flow_table!D$4:D$25)</f>
        <v>20</v>
      </c>
      <c r="BC532">
        <f ca="1">_xlfn.XLOOKUP($X532,Return_flow_table!$A$4:$A$25,Return_flow_table!E$4:E$25)</f>
        <v>20</v>
      </c>
      <c r="BD532">
        <f ca="1">_xlfn.XLOOKUP($X532,Return_flow_table!$A$4:$A$25,Return_flow_table!F$4:F$25)</f>
        <v>10</v>
      </c>
      <c r="BE532">
        <f ca="1">_xlfn.XLOOKUP($X532,Return_flow_table!$A$4:$A$25,Return_flow_table!G$4:G$25)</f>
        <v>10</v>
      </c>
      <c r="BF532">
        <f ca="1">_xlfn.XLOOKUP($X532,Return_flow_table!$A$4:$A$25,Return_flow_table!H$4:H$25)</f>
        <v>0</v>
      </c>
      <c r="BG532">
        <f ca="1">_xlfn.XLOOKUP($X532,Return_flow_table!$A$4:$A$25,Return_flow_table!I$4:I$25)</f>
        <v>0</v>
      </c>
      <c r="BH532">
        <f ca="1">_xlfn.XLOOKUP($X532,Return_flow_table!$A$4:$A$25,Return_flow_table!J$4:J$25)</f>
        <v>0</v>
      </c>
      <c r="BI532">
        <f ca="1">_xlfn.XLOOKUP($X532,Return_flow_table!$A$4:$A$25,Return_flow_table!K$4:K$25)</f>
        <v>20</v>
      </c>
      <c r="BJ532">
        <f ca="1">_xlfn.XLOOKUP($X532,Return_flow_table!$A$4:$A$25,Return_flow_table!L$4:L$25)</f>
        <v>20</v>
      </c>
      <c r="BK532" s="2">
        <f ca="1">_xlfn.XLOOKUP($X532,Return_flow_table!$A$4:$A$25,Return_flow_table!M$4:M$25)</f>
        <v>0</v>
      </c>
    </row>
    <row r="533" spans="1:63" x14ac:dyDescent="0.3">
      <c r="A533" t="s">
        <v>738</v>
      </c>
      <c r="B533" t="s">
        <v>188</v>
      </c>
      <c r="C533" t="s">
        <v>99</v>
      </c>
      <c r="D533">
        <v>25.3</v>
      </c>
      <c r="E533" t="s">
        <v>100</v>
      </c>
      <c r="F533" t="s">
        <v>100</v>
      </c>
      <c r="G533" t="s">
        <v>739</v>
      </c>
      <c r="H533" s="41" t="s">
        <v>199</v>
      </c>
      <c r="I533">
        <f>_xlfn.XLOOKUP(B533,Use_Code_Ranking!$A$4:$A$23,Use_Code_Ranking!$B$4:$B$23,9999)</f>
        <v>12</v>
      </c>
      <c r="J533">
        <f t="shared" ca="1" si="145"/>
        <v>3</v>
      </c>
      <c r="K533">
        <f t="shared" ca="1" si="146"/>
        <v>0</v>
      </c>
      <c r="L533">
        <f t="shared" ca="1" si="147"/>
        <v>0</v>
      </c>
      <c r="M533">
        <f t="shared" ca="1" si="148"/>
        <v>0</v>
      </c>
      <c r="N533" t="str">
        <f t="shared" ca="1" si="156"/>
        <v/>
      </c>
      <c r="O533" t="str">
        <f t="shared" ca="1" si="157"/>
        <v/>
      </c>
      <c r="P533" t="str">
        <f t="shared" si="149"/>
        <v/>
      </c>
      <c r="Q533" t="str">
        <f t="shared" si="150"/>
        <v/>
      </c>
      <c r="R533" t="str">
        <f t="shared" si="151"/>
        <v/>
      </c>
      <c r="S533" t="str">
        <f t="shared" si="152"/>
        <v/>
      </c>
      <c r="U533" s="2" t="str">
        <f ca="1">IF(ISBLANK($T533),IF(S533="Irrigation","Irrigation",IF(R533="Irrigation","Irrigation",IF(Q533="Domestic","Domestic",IF(P533="Stockwatering","Stockwatering",IF(N533="IRRIGATION_AND_MUNICIPAL","Irrigation and Municipal",IF(O533="IRRIGATION_AND_DOMESTIC","Irrigation and Domestic Municipality",_xlfn.XLOOKUP(J533,Use_Code_Ranking!$B$4:$B$23,Use_Code_Ranking!$A$4:$A$23))))))),$T533)</f>
        <v>Domestic</v>
      </c>
      <c r="W533" s="23" t="str">
        <f ca="1"/>
        <v>A023639</v>
      </c>
      <c r="X533" s="4" t="str">
        <f t="shared" ca="1" si="158"/>
        <v>Domestic</v>
      </c>
      <c r="Y533" t="str">
        <f t="shared" ca="1" si="153"/>
        <v>N</v>
      </c>
      <c r="Z533" s="2" t="str">
        <f t="shared" ca="1" si="154"/>
        <v>N</v>
      </c>
      <c r="AA533">
        <f t="shared" ca="1" si="159"/>
        <v>0</v>
      </c>
      <c r="AB533">
        <f t="shared" ca="1" si="159"/>
        <v>0</v>
      </c>
      <c r="AC533">
        <f t="shared" ca="1" si="159"/>
        <v>0</v>
      </c>
      <c r="AD533">
        <f t="shared" ca="1" si="155"/>
        <v>0</v>
      </c>
      <c r="AE533">
        <f t="shared" ca="1" si="155"/>
        <v>0</v>
      </c>
      <c r="AF533">
        <f t="shared" ca="1" si="155"/>
        <v>0</v>
      </c>
      <c r="AG533">
        <f t="shared" ca="1" si="162"/>
        <v>0</v>
      </c>
      <c r="AH533">
        <f t="shared" ca="1" si="160"/>
        <v>0</v>
      </c>
      <c r="AI533">
        <f t="shared" ca="1" si="160"/>
        <v>0</v>
      </c>
      <c r="AJ533">
        <f t="shared" ca="1" si="160"/>
        <v>0</v>
      </c>
      <c r="AK533">
        <f t="shared" ca="1" si="160"/>
        <v>0</v>
      </c>
      <c r="AL533">
        <f t="shared" ca="1" si="161"/>
        <v>0</v>
      </c>
      <c r="AM533" s="4" t="s">
        <v>103</v>
      </c>
      <c r="AZ533">
        <f ca="1">_xlfn.XLOOKUP($X533,Return_flow_table!$A$4:$A$25,Return_flow_table!B$4:B$25)</f>
        <v>0</v>
      </c>
      <c r="BA533">
        <f ca="1">_xlfn.XLOOKUP($X533,Return_flow_table!$A$4:$A$25,Return_flow_table!C$4:C$25)</f>
        <v>0</v>
      </c>
      <c r="BB533">
        <f ca="1">_xlfn.XLOOKUP($X533,Return_flow_table!$A$4:$A$25,Return_flow_table!D$4:D$25)</f>
        <v>0</v>
      </c>
      <c r="BC533">
        <f ca="1">_xlfn.XLOOKUP($X533,Return_flow_table!$A$4:$A$25,Return_flow_table!E$4:E$25)</f>
        <v>0</v>
      </c>
      <c r="BD533">
        <f ca="1">_xlfn.XLOOKUP($X533,Return_flow_table!$A$4:$A$25,Return_flow_table!F$4:F$25)</f>
        <v>0</v>
      </c>
      <c r="BE533">
        <f ca="1">_xlfn.XLOOKUP($X533,Return_flow_table!$A$4:$A$25,Return_flow_table!G$4:G$25)</f>
        <v>0</v>
      </c>
      <c r="BF533">
        <f ca="1">_xlfn.XLOOKUP($X533,Return_flow_table!$A$4:$A$25,Return_flow_table!H$4:H$25)</f>
        <v>0</v>
      </c>
      <c r="BG533">
        <f ca="1">_xlfn.XLOOKUP($X533,Return_flow_table!$A$4:$A$25,Return_flow_table!I$4:I$25)</f>
        <v>0</v>
      </c>
      <c r="BH533">
        <f ca="1">_xlfn.XLOOKUP($X533,Return_flow_table!$A$4:$A$25,Return_flow_table!J$4:J$25)</f>
        <v>0</v>
      </c>
      <c r="BI533">
        <f ca="1">_xlfn.XLOOKUP($X533,Return_flow_table!$A$4:$A$25,Return_flow_table!K$4:K$25)</f>
        <v>0</v>
      </c>
      <c r="BJ533">
        <f ca="1">_xlfn.XLOOKUP($X533,Return_flow_table!$A$4:$A$25,Return_flow_table!L$4:L$25)</f>
        <v>0</v>
      </c>
      <c r="BK533" s="2">
        <f ca="1">_xlfn.XLOOKUP($X533,Return_flow_table!$A$4:$A$25,Return_flow_table!M$4:M$25)</f>
        <v>0</v>
      </c>
    </row>
    <row r="534" spans="1:63" x14ac:dyDescent="0.3">
      <c r="A534" t="s">
        <v>741</v>
      </c>
      <c r="B534" t="s">
        <v>98</v>
      </c>
      <c r="C534" t="s">
        <v>99</v>
      </c>
      <c r="D534">
        <v>6</v>
      </c>
      <c r="E534" t="s">
        <v>100</v>
      </c>
      <c r="F534" t="s">
        <v>100</v>
      </c>
      <c r="G534" t="s">
        <v>190</v>
      </c>
      <c r="H534" s="41" t="s">
        <v>106</v>
      </c>
      <c r="I534">
        <f>_xlfn.XLOOKUP(B534,Use_Code_Ranking!$A$4:$A$23,Use_Code_Ranking!$B$4:$B$23,9999)</f>
        <v>1</v>
      </c>
      <c r="J534">
        <f t="shared" ca="1" si="145"/>
        <v>1</v>
      </c>
      <c r="K534">
        <f t="shared" ca="1" si="146"/>
        <v>1</v>
      </c>
      <c r="L534">
        <f t="shared" ca="1" si="147"/>
        <v>0</v>
      </c>
      <c r="M534">
        <f t="shared" ca="1" si="148"/>
        <v>0</v>
      </c>
      <c r="N534" t="str">
        <f t="shared" ca="1" si="156"/>
        <v/>
      </c>
      <c r="O534" t="str">
        <f t="shared" ca="1" si="157"/>
        <v/>
      </c>
      <c r="P534" t="str">
        <f t="shared" si="149"/>
        <v/>
      </c>
      <c r="Q534" t="str">
        <f t="shared" si="150"/>
        <v/>
      </c>
      <c r="R534" t="str">
        <f t="shared" si="151"/>
        <v/>
      </c>
      <c r="S534" t="str">
        <f t="shared" si="152"/>
        <v/>
      </c>
      <c r="U534" s="2" t="str">
        <f ca="1">IF(ISBLANK($T534),IF(S534="Irrigation","Irrigation",IF(R534="Irrigation","Irrigation",IF(Q534="Domestic","Domestic",IF(P534="Stockwatering","Stockwatering",IF(N534="IRRIGATION_AND_MUNICIPAL","Irrigation and Municipal",IF(O534="IRRIGATION_AND_DOMESTIC","Irrigation and Domestic Municipality",_xlfn.XLOOKUP(J534,Use_Code_Ranking!$B$4:$B$23,Use_Code_Ranking!$A$4:$A$23))))))),$T534)</f>
        <v>Irrigation</v>
      </c>
      <c r="W534" s="23" t="str">
        <f ca="1"/>
        <v>A023654A</v>
      </c>
      <c r="X534" s="4" t="str">
        <f t="shared" ca="1" si="158"/>
        <v>Irrigation</v>
      </c>
      <c r="Y534" t="str">
        <f t="shared" ca="1" si="153"/>
        <v>N</v>
      </c>
      <c r="Z534" s="2" t="str">
        <f t="shared" ca="1" si="154"/>
        <v>N</v>
      </c>
      <c r="AA534">
        <f t="shared" ca="1" si="159"/>
        <v>0</v>
      </c>
      <c r="AB534">
        <f t="shared" ca="1" si="159"/>
        <v>0</v>
      </c>
      <c r="AC534">
        <f t="shared" ca="1" si="159"/>
        <v>20</v>
      </c>
      <c r="AD534">
        <f t="shared" ca="1" si="155"/>
        <v>20</v>
      </c>
      <c r="AE534">
        <f t="shared" ca="1" si="155"/>
        <v>10</v>
      </c>
      <c r="AF534">
        <f t="shared" ca="1" si="155"/>
        <v>10</v>
      </c>
      <c r="AG534">
        <f t="shared" ca="1" si="162"/>
        <v>0</v>
      </c>
      <c r="AH534">
        <f t="shared" ca="1" si="160"/>
        <v>0</v>
      </c>
      <c r="AI534">
        <f t="shared" ca="1" si="160"/>
        <v>0</v>
      </c>
      <c r="AJ534">
        <f t="shared" ca="1" si="160"/>
        <v>20</v>
      </c>
      <c r="AK534">
        <f t="shared" ca="1" si="160"/>
        <v>20</v>
      </c>
      <c r="AL534">
        <f t="shared" ca="1" si="161"/>
        <v>0</v>
      </c>
      <c r="AM534" s="4" t="s">
        <v>103</v>
      </c>
      <c r="AZ534">
        <f ca="1">_xlfn.XLOOKUP($X534,Return_flow_table!$A$4:$A$25,Return_flow_table!B$4:B$25)</f>
        <v>0</v>
      </c>
      <c r="BA534">
        <f ca="1">_xlfn.XLOOKUP($X534,Return_flow_table!$A$4:$A$25,Return_flow_table!C$4:C$25)</f>
        <v>0</v>
      </c>
      <c r="BB534">
        <f ca="1">_xlfn.XLOOKUP($X534,Return_flow_table!$A$4:$A$25,Return_flow_table!D$4:D$25)</f>
        <v>20</v>
      </c>
      <c r="BC534">
        <f ca="1">_xlfn.XLOOKUP($X534,Return_flow_table!$A$4:$A$25,Return_flow_table!E$4:E$25)</f>
        <v>20</v>
      </c>
      <c r="BD534">
        <f ca="1">_xlfn.XLOOKUP($X534,Return_flow_table!$A$4:$A$25,Return_flow_table!F$4:F$25)</f>
        <v>10</v>
      </c>
      <c r="BE534">
        <f ca="1">_xlfn.XLOOKUP($X534,Return_flow_table!$A$4:$A$25,Return_flow_table!G$4:G$25)</f>
        <v>10</v>
      </c>
      <c r="BF534">
        <f ca="1">_xlfn.XLOOKUP($X534,Return_flow_table!$A$4:$A$25,Return_flow_table!H$4:H$25)</f>
        <v>0</v>
      </c>
      <c r="BG534">
        <f ca="1">_xlfn.XLOOKUP($X534,Return_flow_table!$A$4:$A$25,Return_flow_table!I$4:I$25)</f>
        <v>0</v>
      </c>
      <c r="BH534">
        <f ca="1">_xlfn.XLOOKUP($X534,Return_flow_table!$A$4:$A$25,Return_flow_table!J$4:J$25)</f>
        <v>0</v>
      </c>
      <c r="BI534">
        <f ca="1">_xlfn.XLOOKUP($X534,Return_flow_table!$A$4:$A$25,Return_flow_table!K$4:K$25)</f>
        <v>20</v>
      </c>
      <c r="BJ534">
        <f ca="1">_xlfn.XLOOKUP($X534,Return_flow_table!$A$4:$A$25,Return_flow_table!L$4:L$25)</f>
        <v>20</v>
      </c>
      <c r="BK534" s="2">
        <f ca="1">_xlfn.XLOOKUP($X534,Return_flow_table!$A$4:$A$25,Return_flow_table!M$4:M$25)</f>
        <v>0</v>
      </c>
    </row>
    <row r="535" spans="1:63" x14ac:dyDescent="0.3">
      <c r="A535" t="s">
        <v>741</v>
      </c>
      <c r="B535" t="s">
        <v>181</v>
      </c>
      <c r="C535" t="s">
        <v>99</v>
      </c>
      <c r="D535">
        <v>6</v>
      </c>
      <c r="E535" t="s">
        <v>100</v>
      </c>
      <c r="F535" t="s">
        <v>100</v>
      </c>
      <c r="G535" t="s">
        <v>190</v>
      </c>
      <c r="H535" s="41" t="s">
        <v>106</v>
      </c>
      <c r="I535">
        <f>_xlfn.XLOOKUP(B535,Use_Code_Ranking!$A$4:$A$23,Use_Code_Ranking!$B$4:$B$23,9999)</f>
        <v>9</v>
      </c>
      <c r="J535">
        <f t="shared" ca="1" si="145"/>
        <v>1</v>
      </c>
      <c r="K535">
        <f t="shared" ca="1" si="146"/>
        <v>1</v>
      </c>
      <c r="L535">
        <f t="shared" ca="1" si="147"/>
        <v>0</v>
      </c>
      <c r="M535">
        <f t="shared" ca="1" si="148"/>
        <v>0</v>
      </c>
      <c r="N535" t="str">
        <f t="shared" ca="1" si="156"/>
        <v/>
      </c>
      <c r="O535" t="str">
        <f t="shared" ca="1" si="157"/>
        <v/>
      </c>
      <c r="P535" t="str">
        <f t="shared" si="149"/>
        <v/>
      </c>
      <c r="Q535" t="str">
        <f t="shared" si="150"/>
        <v/>
      </c>
      <c r="R535" t="str">
        <f t="shared" si="151"/>
        <v/>
      </c>
      <c r="S535" t="str">
        <f t="shared" si="152"/>
        <v/>
      </c>
      <c r="U535" s="2" t="str">
        <f ca="1">IF(ISBLANK($T535),IF(S535="Irrigation","Irrigation",IF(R535="Irrigation","Irrigation",IF(Q535="Domestic","Domestic",IF(P535="Stockwatering","Stockwatering",IF(N535="IRRIGATION_AND_MUNICIPAL","Irrigation and Municipal",IF(O535="IRRIGATION_AND_DOMESTIC","Irrigation and Domestic Municipality",_xlfn.XLOOKUP(J535,Use_Code_Ranking!$B$4:$B$23,Use_Code_Ranking!$A$4:$A$23))))))),$T535)</f>
        <v>Irrigation</v>
      </c>
      <c r="W535" s="23" t="str">
        <f ca="1"/>
        <v>A023654B</v>
      </c>
      <c r="X535" s="4" t="str">
        <f t="shared" ca="1" si="158"/>
        <v>Irrigation</v>
      </c>
      <c r="Y535" t="str">
        <f t="shared" ca="1" si="153"/>
        <v>N</v>
      </c>
      <c r="Z535" s="2" t="str">
        <f t="shared" ca="1" si="154"/>
        <v>N</v>
      </c>
      <c r="AA535">
        <f t="shared" ca="1" si="159"/>
        <v>0</v>
      </c>
      <c r="AB535">
        <f t="shared" ca="1" si="159"/>
        <v>0</v>
      </c>
      <c r="AC535">
        <f t="shared" ca="1" si="159"/>
        <v>20</v>
      </c>
      <c r="AD535">
        <f t="shared" ca="1" si="155"/>
        <v>20</v>
      </c>
      <c r="AE535">
        <f t="shared" ca="1" si="155"/>
        <v>10</v>
      </c>
      <c r="AF535">
        <f t="shared" ca="1" si="155"/>
        <v>10</v>
      </c>
      <c r="AG535">
        <f t="shared" ca="1" si="162"/>
        <v>0</v>
      </c>
      <c r="AH535">
        <f t="shared" ca="1" si="160"/>
        <v>0</v>
      </c>
      <c r="AI535">
        <f t="shared" ca="1" si="160"/>
        <v>0</v>
      </c>
      <c r="AJ535">
        <f t="shared" ca="1" si="160"/>
        <v>20</v>
      </c>
      <c r="AK535">
        <f t="shared" ca="1" si="160"/>
        <v>20</v>
      </c>
      <c r="AL535">
        <f t="shared" ca="1" si="161"/>
        <v>0</v>
      </c>
      <c r="AM535" s="4" t="s">
        <v>103</v>
      </c>
      <c r="AZ535">
        <f ca="1">_xlfn.XLOOKUP($X535,Return_flow_table!$A$4:$A$25,Return_flow_table!B$4:B$25)</f>
        <v>0</v>
      </c>
      <c r="BA535">
        <f ca="1">_xlfn.XLOOKUP($X535,Return_flow_table!$A$4:$A$25,Return_flow_table!C$4:C$25)</f>
        <v>0</v>
      </c>
      <c r="BB535">
        <f ca="1">_xlfn.XLOOKUP($X535,Return_flow_table!$A$4:$A$25,Return_flow_table!D$4:D$25)</f>
        <v>20</v>
      </c>
      <c r="BC535">
        <f ca="1">_xlfn.XLOOKUP($X535,Return_flow_table!$A$4:$A$25,Return_flow_table!E$4:E$25)</f>
        <v>20</v>
      </c>
      <c r="BD535">
        <f ca="1">_xlfn.XLOOKUP($X535,Return_flow_table!$A$4:$A$25,Return_flow_table!F$4:F$25)</f>
        <v>10</v>
      </c>
      <c r="BE535">
        <f ca="1">_xlfn.XLOOKUP($X535,Return_flow_table!$A$4:$A$25,Return_flow_table!G$4:G$25)</f>
        <v>10</v>
      </c>
      <c r="BF535">
        <f ca="1">_xlfn.XLOOKUP($X535,Return_flow_table!$A$4:$A$25,Return_flow_table!H$4:H$25)</f>
        <v>0</v>
      </c>
      <c r="BG535">
        <f ca="1">_xlfn.XLOOKUP($X535,Return_flow_table!$A$4:$A$25,Return_flow_table!I$4:I$25)</f>
        <v>0</v>
      </c>
      <c r="BH535">
        <f ca="1">_xlfn.XLOOKUP($X535,Return_flow_table!$A$4:$A$25,Return_flow_table!J$4:J$25)</f>
        <v>0</v>
      </c>
      <c r="BI535">
        <f ca="1">_xlfn.XLOOKUP($X535,Return_flow_table!$A$4:$A$25,Return_flow_table!K$4:K$25)</f>
        <v>20</v>
      </c>
      <c r="BJ535">
        <f ca="1">_xlfn.XLOOKUP($X535,Return_flow_table!$A$4:$A$25,Return_flow_table!L$4:L$25)</f>
        <v>20</v>
      </c>
      <c r="BK535" s="2">
        <f ca="1">_xlfn.XLOOKUP($X535,Return_flow_table!$A$4:$A$25,Return_flow_table!M$4:M$25)</f>
        <v>0</v>
      </c>
    </row>
    <row r="536" spans="1:63" x14ac:dyDescent="0.3">
      <c r="A536" t="s">
        <v>742</v>
      </c>
      <c r="B536" t="s">
        <v>154</v>
      </c>
      <c r="C536" t="s">
        <v>99</v>
      </c>
      <c r="D536">
        <v>7.5</v>
      </c>
      <c r="E536" t="s">
        <v>100</v>
      </c>
      <c r="F536" t="s">
        <v>100</v>
      </c>
      <c r="G536" t="s">
        <v>743</v>
      </c>
      <c r="H536" s="41" t="s">
        <v>124</v>
      </c>
      <c r="I536">
        <f>_xlfn.XLOOKUP(B536,Use_Code_Ranking!$A$4:$A$23,Use_Code_Ranking!$B$4:$B$23,9999)</f>
        <v>5</v>
      </c>
      <c r="J536">
        <f t="shared" ca="1" si="145"/>
        <v>5</v>
      </c>
      <c r="K536">
        <f t="shared" ca="1" si="146"/>
        <v>0</v>
      </c>
      <c r="L536">
        <f t="shared" ca="1" si="147"/>
        <v>0</v>
      </c>
      <c r="M536">
        <f t="shared" ca="1" si="148"/>
        <v>0</v>
      </c>
      <c r="N536" t="str">
        <f t="shared" ca="1" si="156"/>
        <v/>
      </c>
      <c r="O536" t="str">
        <f t="shared" ca="1" si="157"/>
        <v/>
      </c>
      <c r="P536" t="str">
        <f t="shared" si="149"/>
        <v/>
      </c>
      <c r="Q536" t="str">
        <f t="shared" si="150"/>
        <v/>
      </c>
      <c r="R536" t="str">
        <f t="shared" si="151"/>
        <v/>
      </c>
      <c r="S536" t="str">
        <f t="shared" si="152"/>
        <v/>
      </c>
      <c r="U536" s="2" t="str">
        <f ca="1">IF(ISBLANK($T536),IF(S536="Irrigation","Irrigation",IF(R536="Irrigation","Irrigation",IF(Q536="Domestic","Domestic",IF(P536="Stockwatering","Stockwatering",IF(N536="IRRIGATION_AND_MUNICIPAL","Irrigation and Municipal",IF(O536="IRRIGATION_AND_DOMESTIC","Irrigation and Domestic Municipality",_xlfn.XLOOKUP(J536,Use_Code_Ranking!$B$4:$B$23,Use_Code_Ranking!$A$4:$A$23))))))),$T536)</f>
        <v>Stockwatering</v>
      </c>
      <c r="W536" s="23" t="str">
        <f ca="1"/>
        <v>A023655</v>
      </c>
      <c r="X536" s="4" t="str">
        <f t="shared" ca="1" si="158"/>
        <v>Frost Protection</v>
      </c>
      <c r="Y536" t="str">
        <f t="shared" ca="1" si="153"/>
        <v>N</v>
      </c>
      <c r="Z536" s="2" t="str">
        <f t="shared" ca="1" si="154"/>
        <v>N</v>
      </c>
      <c r="AA536">
        <f t="shared" ca="1" si="159"/>
        <v>20</v>
      </c>
      <c r="AB536">
        <f t="shared" ca="1" si="159"/>
        <v>20</v>
      </c>
      <c r="AC536">
        <f t="shared" ca="1" si="159"/>
        <v>20</v>
      </c>
      <c r="AD536">
        <f t="shared" ca="1" si="155"/>
        <v>20</v>
      </c>
      <c r="AE536">
        <f t="shared" ca="1" si="155"/>
        <v>0</v>
      </c>
      <c r="AF536">
        <f t="shared" ca="1" si="155"/>
        <v>0</v>
      </c>
      <c r="AG536">
        <f t="shared" ca="1" si="162"/>
        <v>0</v>
      </c>
      <c r="AH536">
        <f t="shared" ca="1" si="160"/>
        <v>0</v>
      </c>
      <c r="AI536">
        <f t="shared" ca="1" si="160"/>
        <v>0</v>
      </c>
      <c r="AJ536">
        <f t="shared" ca="1" si="160"/>
        <v>0</v>
      </c>
      <c r="AK536">
        <f t="shared" ca="1" si="160"/>
        <v>0</v>
      </c>
      <c r="AL536">
        <f t="shared" ca="1" si="161"/>
        <v>0</v>
      </c>
      <c r="AM536" s="4" t="s">
        <v>103</v>
      </c>
      <c r="AZ536">
        <f ca="1">_xlfn.XLOOKUP($X536,Return_flow_table!$A$4:$A$25,Return_flow_table!B$4:B$25)</f>
        <v>20</v>
      </c>
      <c r="BA536">
        <f ca="1">_xlfn.XLOOKUP($X536,Return_flow_table!$A$4:$A$25,Return_flow_table!C$4:C$25)</f>
        <v>20</v>
      </c>
      <c r="BB536">
        <f ca="1">_xlfn.XLOOKUP($X536,Return_flow_table!$A$4:$A$25,Return_flow_table!D$4:D$25)</f>
        <v>20</v>
      </c>
      <c r="BC536">
        <f ca="1">_xlfn.XLOOKUP($X536,Return_flow_table!$A$4:$A$25,Return_flow_table!E$4:E$25)</f>
        <v>20</v>
      </c>
      <c r="BD536">
        <f ca="1">_xlfn.XLOOKUP($X536,Return_flow_table!$A$4:$A$25,Return_flow_table!F$4:F$25)</f>
        <v>0</v>
      </c>
      <c r="BE536">
        <f ca="1">_xlfn.XLOOKUP($X536,Return_flow_table!$A$4:$A$25,Return_flow_table!G$4:G$25)</f>
        <v>0</v>
      </c>
      <c r="BF536">
        <f ca="1">_xlfn.XLOOKUP($X536,Return_flow_table!$A$4:$A$25,Return_flow_table!H$4:H$25)</f>
        <v>0</v>
      </c>
      <c r="BG536">
        <f ca="1">_xlfn.XLOOKUP($X536,Return_flow_table!$A$4:$A$25,Return_flow_table!I$4:I$25)</f>
        <v>0</v>
      </c>
      <c r="BH536">
        <f ca="1">_xlfn.XLOOKUP($X536,Return_flow_table!$A$4:$A$25,Return_flow_table!J$4:J$25)</f>
        <v>0</v>
      </c>
      <c r="BI536">
        <f ca="1">_xlfn.XLOOKUP($X536,Return_flow_table!$A$4:$A$25,Return_flow_table!K$4:K$25)</f>
        <v>0</v>
      </c>
      <c r="BJ536">
        <f ca="1">_xlfn.XLOOKUP($X536,Return_flow_table!$A$4:$A$25,Return_flow_table!L$4:L$25)</f>
        <v>0</v>
      </c>
      <c r="BK536" s="2">
        <f ca="1">_xlfn.XLOOKUP($X536,Return_flow_table!$A$4:$A$25,Return_flow_table!M$4:M$25)</f>
        <v>0</v>
      </c>
    </row>
    <row r="537" spans="1:63" x14ac:dyDescent="0.3">
      <c r="A537" t="s">
        <v>742</v>
      </c>
      <c r="B537" t="s">
        <v>181</v>
      </c>
      <c r="C537" t="s">
        <v>99</v>
      </c>
      <c r="D537">
        <v>7.5</v>
      </c>
      <c r="E537" t="s">
        <v>100</v>
      </c>
      <c r="F537" t="s">
        <v>100</v>
      </c>
      <c r="G537" t="s">
        <v>743</v>
      </c>
      <c r="H537" s="41" t="s">
        <v>124</v>
      </c>
      <c r="I537">
        <f>_xlfn.XLOOKUP(B537,Use_Code_Ranking!$A$4:$A$23,Use_Code_Ranking!$B$4:$B$23,9999)</f>
        <v>9</v>
      </c>
      <c r="J537">
        <f t="shared" ca="1" si="145"/>
        <v>5</v>
      </c>
      <c r="K537">
        <f t="shared" ca="1" si="146"/>
        <v>0</v>
      </c>
      <c r="L537">
        <f t="shared" ca="1" si="147"/>
        <v>0</v>
      </c>
      <c r="M537">
        <f t="shared" ca="1" si="148"/>
        <v>0</v>
      </c>
      <c r="N537" t="str">
        <f t="shared" ca="1" si="156"/>
        <v/>
      </c>
      <c r="O537" t="str">
        <f t="shared" ca="1" si="157"/>
        <v/>
      </c>
      <c r="P537" t="str">
        <f t="shared" si="149"/>
        <v/>
      </c>
      <c r="Q537" t="str">
        <f t="shared" si="150"/>
        <v/>
      </c>
      <c r="R537" t="str">
        <f t="shared" si="151"/>
        <v/>
      </c>
      <c r="S537" t="str">
        <f t="shared" si="152"/>
        <v/>
      </c>
      <c r="U537" s="2" t="str">
        <f ca="1">IF(ISBLANK($T537),IF(S537="Irrigation","Irrigation",IF(R537="Irrigation","Irrigation",IF(Q537="Domestic","Domestic",IF(P537="Stockwatering","Stockwatering",IF(N537="IRRIGATION_AND_MUNICIPAL","Irrigation and Municipal",IF(O537="IRRIGATION_AND_DOMESTIC","Irrigation and Domestic Municipality",_xlfn.XLOOKUP(J537,Use_Code_Ranking!$B$4:$B$23,Use_Code_Ranking!$A$4:$A$23))))))),$T537)</f>
        <v>Stockwatering</v>
      </c>
      <c r="W537" s="23" t="str">
        <f ca="1"/>
        <v>A023663</v>
      </c>
      <c r="X537" s="4" t="str">
        <f t="shared" ca="1" si="158"/>
        <v>Irrigation</v>
      </c>
      <c r="Y537" t="str">
        <f t="shared" ca="1" si="153"/>
        <v>N</v>
      </c>
      <c r="Z537" s="2" t="str">
        <f t="shared" ca="1" si="154"/>
        <v>N</v>
      </c>
      <c r="AA537">
        <f t="shared" ca="1" si="159"/>
        <v>0</v>
      </c>
      <c r="AB537">
        <f t="shared" ca="1" si="159"/>
        <v>0</v>
      </c>
      <c r="AC537">
        <f t="shared" ca="1" si="159"/>
        <v>20</v>
      </c>
      <c r="AD537">
        <f t="shared" ca="1" si="155"/>
        <v>20</v>
      </c>
      <c r="AE537">
        <f t="shared" ca="1" si="155"/>
        <v>10</v>
      </c>
      <c r="AF537">
        <f t="shared" ca="1" si="155"/>
        <v>10</v>
      </c>
      <c r="AG537">
        <f t="shared" ca="1" si="162"/>
        <v>0</v>
      </c>
      <c r="AH537">
        <f t="shared" ca="1" si="160"/>
        <v>0</v>
      </c>
      <c r="AI537">
        <f t="shared" ca="1" si="160"/>
        <v>0</v>
      </c>
      <c r="AJ537">
        <f t="shared" ca="1" si="160"/>
        <v>20</v>
      </c>
      <c r="AK537">
        <f t="shared" ca="1" si="160"/>
        <v>20</v>
      </c>
      <c r="AL537">
        <f t="shared" ca="1" si="161"/>
        <v>0</v>
      </c>
      <c r="AM537" s="4" t="s">
        <v>103</v>
      </c>
      <c r="AZ537">
        <f ca="1">_xlfn.XLOOKUP($X537,Return_flow_table!$A$4:$A$25,Return_flow_table!B$4:B$25)</f>
        <v>0</v>
      </c>
      <c r="BA537">
        <f ca="1">_xlfn.XLOOKUP($X537,Return_flow_table!$A$4:$A$25,Return_flow_table!C$4:C$25)</f>
        <v>0</v>
      </c>
      <c r="BB537">
        <f ca="1">_xlfn.XLOOKUP($X537,Return_flow_table!$A$4:$A$25,Return_flow_table!D$4:D$25)</f>
        <v>20</v>
      </c>
      <c r="BC537">
        <f ca="1">_xlfn.XLOOKUP($X537,Return_flow_table!$A$4:$A$25,Return_flow_table!E$4:E$25)</f>
        <v>20</v>
      </c>
      <c r="BD537">
        <f ca="1">_xlfn.XLOOKUP($X537,Return_flow_table!$A$4:$A$25,Return_flow_table!F$4:F$25)</f>
        <v>10</v>
      </c>
      <c r="BE537">
        <f ca="1">_xlfn.XLOOKUP($X537,Return_flow_table!$A$4:$A$25,Return_flow_table!G$4:G$25)</f>
        <v>10</v>
      </c>
      <c r="BF537">
        <f ca="1">_xlfn.XLOOKUP($X537,Return_flow_table!$A$4:$A$25,Return_flow_table!H$4:H$25)</f>
        <v>0</v>
      </c>
      <c r="BG537">
        <f ca="1">_xlfn.XLOOKUP($X537,Return_flow_table!$A$4:$A$25,Return_flow_table!I$4:I$25)</f>
        <v>0</v>
      </c>
      <c r="BH537">
        <f ca="1">_xlfn.XLOOKUP($X537,Return_flow_table!$A$4:$A$25,Return_flow_table!J$4:J$25)</f>
        <v>0</v>
      </c>
      <c r="BI537">
        <f ca="1">_xlfn.XLOOKUP($X537,Return_flow_table!$A$4:$A$25,Return_flow_table!K$4:K$25)</f>
        <v>20</v>
      </c>
      <c r="BJ537">
        <f ca="1">_xlfn.XLOOKUP($X537,Return_flow_table!$A$4:$A$25,Return_flow_table!L$4:L$25)</f>
        <v>20</v>
      </c>
      <c r="BK537" s="2">
        <f ca="1">_xlfn.XLOOKUP($X537,Return_flow_table!$A$4:$A$25,Return_flow_table!M$4:M$25)</f>
        <v>0</v>
      </c>
    </row>
    <row r="538" spans="1:63" x14ac:dyDescent="0.3">
      <c r="A538" t="s">
        <v>744</v>
      </c>
      <c r="B538" t="s">
        <v>98</v>
      </c>
      <c r="C538" t="s">
        <v>99</v>
      </c>
      <c r="D538">
        <v>10</v>
      </c>
      <c r="E538" t="s">
        <v>100</v>
      </c>
      <c r="F538" t="s">
        <v>100</v>
      </c>
      <c r="G538" t="s">
        <v>745</v>
      </c>
      <c r="H538" s="41" t="s">
        <v>102</v>
      </c>
      <c r="I538">
        <f>_xlfn.XLOOKUP(B538,Use_Code_Ranking!$A$4:$A$23,Use_Code_Ranking!$B$4:$B$23,9999)</f>
        <v>1</v>
      </c>
      <c r="J538">
        <f t="shared" ca="1" si="145"/>
        <v>1</v>
      </c>
      <c r="K538">
        <f t="shared" ca="1" si="146"/>
        <v>1</v>
      </c>
      <c r="L538">
        <f t="shared" ca="1" si="147"/>
        <v>0</v>
      </c>
      <c r="M538">
        <f t="shared" ca="1" si="148"/>
        <v>0</v>
      </c>
      <c r="N538" t="str">
        <f t="shared" ca="1" si="156"/>
        <v/>
      </c>
      <c r="O538" t="str">
        <f t="shared" ca="1" si="157"/>
        <v/>
      </c>
      <c r="P538" t="str">
        <f t="shared" si="149"/>
        <v/>
      </c>
      <c r="Q538" t="str">
        <f t="shared" si="150"/>
        <v/>
      </c>
      <c r="R538" t="str">
        <f t="shared" si="151"/>
        <v/>
      </c>
      <c r="S538" t="str">
        <f t="shared" si="152"/>
        <v/>
      </c>
      <c r="U538" s="2" t="str">
        <f ca="1">IF(ISBLANK($T538),IF(S538="Irrigation","Irrigation",IF(R538="Irrigation","Irrigation",IF(Q538="Domestic","Domestic",IF(P538="Stockwatering","Stockwatering",IF(N538="IRRIGATION_AND_MUNICIPAL","Irrigation and Municipal",IF(O538="IRRIGATION_AND_DOMESTIC","Irrigation and Domestic Municipality",_xlfn.XLOOKUP(J538,Use_Code_Ranking!$B$4:$B$23,Use_Code_Ranking!$A$4:$A$23))))))),$T538)</f>
        <v>Irrigation</v>
      </c>
      <c r="W538" s="23" t="str">
        <f ca="1"/>
        <v>A023664</v>
      </c>
      <c r="X538" s="4" t="str">
        <f t="shared" ca="1" si="158"/>
        <v>Municipal</v>
      </c>
      <c r="Y538" t="str">
        <f t="shared" ca="1" si="153"/>
        <v>N</v>
      </c>
      <c r="Z538" s="2" t="str">
        <f t="shared" ca="1" si="154"/>
        <v>N</v>
      </c>
      <c r="AA538">
        <f t="shared" ca="1" si="159"/>
        <v>0</v>
      </c>
      <c r="AB538">
        <f t="shared" ca="1" si="159"/>
        <v>0</v>
      </c>
      <c r="AC538">
        <f t="shared" ca="1" si="159"/>
        <v>0</v>
      </c>
      <c r="AD538">
        <f t="shared" ca="1" si="155"/>
        <v>0</v>
      </c>
      <c r="AE538">
        <f t="shared" ca="1" si="155"/>
        <v>0</v>
      </c>
      <c r="AF538">
        <f t="shared" ca="1" si="155"/>
        <v>0</v>
      </c>
      <c r="AG538">
        <f t="shared" ca="1" si="162"/>
        <v>0</v>
      </c>
      <c r="AH538">
        <f t="shared" ca="1" si="160"/>
        <v>0</v>
      </c>
      <c r="AI538">
        <f t="shared" ca="1" si="160"/>
        <v>0</v>
      </c>
      <c r="AJ538">
        <f t="shared" ca="1" si="160"/>
        <v>0</v>
      </c>
      <c r="AK538">
        <f t="shared" ca="1" si="160"/>
        <v>0</v>
      </c>
      <c r="AL538">
        <f t="shared" ca="1" si="161"/>
        <v>0</v>
      </c>
      <c r="AM538" s="4" t="s">
        <v>103</v>
      </c>
      <c r="AZ538">
        <f ca="1">_xlfn.XLOOKUP($X538,Return_flow_table!$A$4:$A$25,Return_flow_table!B$4:B$25)</f>
        <v>0</v>
      </c>
      <c r="BA538">
        <f ca="1">_xlfn.XLOOKUP($X538,Return_flow_table!$A$4:$A$25,Return_flow_table!C$4:C$25)</f>
        <v>0</v>
      </c>
      <c r="BB538">
        <f ca="1">_xlfn.XLOOKUP($X538,Return_flow_table!$A$4:$A$25,Return_flow_table!D$4:D$25)</f>
        <v>0</v>
      </c>
      <c r="BC538">
        <f ca="1">_xlfn.XLOOKUP($X538,Return_flow_table!$A$4:$A$25,Return_flow_table!E$4:E$25)</f>
        <v>0</v>
      </c>
      <c r="BD538">
        <f ca="1">_xlfn.XLOOKUP($X538,Return_flow_table!$A$4:$A$25,Return_flow_table!F$4:F$25)</f>
        <v>0</v>
      </c>
      <c r="BE538">
        <f ca="1">_xlfn.XLOOKUP($X538,Return_flow_table!$A$4:$A$25,Return_flow_table!G$4:G$25)</f>
        <v>0</v>
      </c>
      <c r="BF538">
        <f ca="1">_xlfn.XLOOKUP($X538,Return_flow_table!$A$4:$A$25,Return_flow_table!H$4:H$25)</f>
        <v>0</v>
      </c>
      <c r="BG538">
        <f ca="1">_xlfn.XLOOKUP($X538,Return_flow_table!$A$4:$A$25,Return_flow_table!I$4:I$25)</f>
        <v>0</v>
      </c>
      <c r="BH538">
        <f ca="1">_xlfn.XLOOKUP($X538,Return_flow_table!$A$4:$A$25,Return_flow_table!J$4:J$25)</f>
        <v>0</v>
      </c>
      <c r="BI538">
        <f ca="1">_xlfn.XLOOKUP($X538,Return_flow_table!$A$4:$A$25,Return_flow_table!K$4:K$25)</f>
        <v>0</v>
      </c>
      <c r="BJ538">
        <f ca="1">_xlfn.XLOOKUP($X538,Return_flow_table!$A$4:$A$25,Return_flow_table!L$4:L$25)</f>
        <v>0</v>
      </c>
      <c r="BK538" s="2">
        <f ca="1">_xlfn.XLOOKUP($X538,Return_flow_table!$A$4:$A$25,Return_flow_table!M$4:M$25)</f>
        <v>0</v>
      </c>
    </row>
    <row r="539" spans="1:63" x14ac:dyDescent="0.3">
      <c r="A539" t="s">
        <v>744</v>
      </c>
      <c r="B539" t="s">
        <v>181</v>
      </c>
      <c r="C539" t="s">
        <v>99</v>
      </c>
      <c r="D539">
        <v>10</v>
      </c>
      <c r="E539" t="s">
        <v>100</v>
      </c>
      <c r="F539" t="s">
        <v>100</v>
      </c>
      <c r="G539" t="s">
        <v>745</v>
      </c>
      <c r="H539" s="41" t="s">
        <v>102</v>
      </c>
      <c r="I539">
        <f>_xlfn.XLOOKUP(B539,Use_Code_Ranking!$A$4:$A$23,Use_Code_Ranking!$B$4:$B$23,9999)</f>
        <v>9</v>
      </c>
      <c r="J539">
        <f t="shared" ca="1" si="145"/>
        <v>1</v>
      </c>
      <c r="K539">
        <f t="shared" ca="1" si="146"/>
        <v>1</v>
      </c>
      <c r="L539">
        <f t="shared" ca="1" si="147"/>
        <v>0</v>
      </c>
      <c r="M539">
        <f t="shared" ca="1" si="148"/>
        <v>0</v>
      </c>
      <c r="N539" t="str">
        <f t="shared" ca="1" si="156"/>
        <v/>
      </c>
      <c r="O539" t="str">
        <f t="shared" ca="1" si="157"/>
        <v/>
      </c>
      <c r="P539" t="str">
        <f t="shared" si="149"/>
        <v/>
      </c>
      <c r="Q539" t="str">
        <f t="shared" si="150"/>
        <v/>
      </c>
      <c r="R539" t="str">
        <f t="shared" si="151"/>
        <v/>
      </c>
      <c r="S539" t="str">
        <f t="shared" si="152"/>
        <v/>
      </c>
      <c r="U539" s="2" t="str">
        <f ca="1">IF(ISBLANK($T539),IF(S539="Irrigation","Irrigation",IF(R539="Irrigation","Irrigation",IF(Q539="Domestic","Domestic",IF(P539="Stockwatering","Stockwatering",IF(N539="IRRIGATION_AND_MUNICIPAL","Irrigation and Municipal",IF(O539="IRRIGATION_AND_DOMESTIC","Irrigation and Domestic Municipality",_xlfn.XLOOKUP(J539,Use_Code_Ranking!$B$4:$B$23,Use_Code_Ranking!$A$4:$A$23))))))),$T539)</f>
        <v>Irrigation</v>
      </c>
      <c r="W539" s="23" t="str">
        <f ca="1"/>
        <v>A023670</v>
      </c>
      <c r="X539" s="4" t="str">
        <f t="shared" ca="1" si="158"/>
        <v>Irrigation</v>
      </c>
      <c r="Y539" t="str">
        <f t="shared" ca="1" si="153"/>
        <v>N</v>
      </c>
      <c r="Z539" s="2" t="str">
        <f t="shared" ca="1" si="154"/>
        <v>N</v>
      </c>
      <c r="AA539">
        <f t="shared" ca="1" si="159"/>
        <v>0</v>
      </c>
      <c r="AB539">
        <f t="shared" ca="1" si="159"/>
        <v>0</v>
      </c>
      <c r="AC539">
        <f t="shared" ca="1" si="159"/>
        <v>20</v>
      </c>
      <c r="AD539">
        <f t="shared" ca="1" si="155"/>
        <v>20</v>
      </c>
      <c r="AE539">
        <f t="shared" ca="1" si="155"/>
        <v>10</v>
      </c>
      <c r="AF539">
        <f t="shared" ca="1" si="155"/>
        <v>10</v>
      </c>
      <c r="AG539">
        <f t="shared" ca="1" si="162"/>
        <v>0</v>
      </c>
      <c r="AH539">
        <f t="shared" ca="1" si="160"/>
        <v>0</v>
      </c>
      <c r="AI539">
        <f t="shared" ca="1" si="160"/>
        <v>0</v>
      </c>
      <c r="AJ539">
        <f t="shared" ca="1" si="160"/>
        <v>20</v>
      </c>
      <c r="AK539">
        <f t="shared" ca="1" si="160"/>
        <v>20</v>
      </c>
      <c r="AL539">
        <f t="shared" ca="1" si="161"/>
        <v>0</v>
      </c>
      <c r="AM539" s="4" t="s">
        <v>103</v>
      </c>
      <c r="AZ539">
        <f ca="1">_xlfn.XLOOKUP($X539,Return_flow_table!$A$4:$A$25,Return_flow_table!B$4:B$25)</f>
        <v>0</v>
      </c>
      <c r="BA539">
        <f ca="1">_xlfn.XLOOKUP($X539,Return_flow_table!$A$4:$A$25,Return_flow_table!C$4:C$25)</f>
        <v>0</v>
      </c>
      <c r="BB539">
        <f ca="1">_xlfn.XLOOKUP($X539,Return_flow_table!$A$4:$A$25,Return_flow_table!D$4:D$25)</f>
        <v>20</v>
      </c>
      <c r="BC539">
        <f ca="1">_xlfn.XLOOKUP($X539,Return_flow_table!$A$4:$A$25,Return_flow_table!E$4:E$25)</f>
        <v>20</v>
      </c>
      <c r="BD539">
        <f ca="1">_xlfn.XLOOKUP($X539,Return_flow_table!$A$4:$A$25,Return_flow_table!F$4:F$25)</f>
        <v>10</v>
      </c>
      <c r="BE539">
        <f ca="1">_xlfn.XLOOKUP($X539,Return_flow_table!$A$4:$A$25,Return_flow_table!G$4:G$25)</f>
        <v>10</v>
      </c>
      <c r="BF539">
        <f ca="1">_xlfn.XLOOKUP($X539,Return_flow_table!$A$4:$A$25,Return_flow_table!H$4:H$25)</f>
        <v>0</v>
      </c>
      <c r="BG539">
        <f ca="1">_xlfn.XLOOKUP($X539,Return_flow_table!$A$4:$A$25,Return_flow_table!I$4:I$25)</f>
        <v>0</v>
      </c>
      <c r="BH539">
        <f ca="1">_xlfn.XLOOKUP($X539,Return_flow_table!$A$4:$A$25,Return_flow_table!J$4:J$25)</f>
        <v>0</v>
      </c>
      <c r="BI539">
        <f ca="1">_xlfn.XLOOKUP($X539,Return_flow_table!$A$4:$A$25,Return_flow_table!K$4:K$25)</f>
        <v>20</v>
      </c>
      <c r="BJ539">
        <f ca="1">_xlfn.XLOOKUP($X539,Return_flow_table!$A$4:$A$25,Return_flow_table!L$4:L$25)</f>
        <v>20</v>
      </c>
      <c r="BK539" s="2">
        <f ca="1">_xlfn.XLOOKUP($X539,Return_flow_table!$A$4:$A$25,Return_flow_table!M$4:M$25)</f>
        <v>0</v>
      </c>
    </row>
    <row r="540" spans="1:63" x14ac:dyDescent="0.3">
      <c r="A540" t="s">
        <v>744</v>
      </c>
      <c r="B540" t="s">
        <v>154</v>
      </c>
      <c r="C540" t="s">
        <v>99</v>
      </c>
      <c r="D540">
        <v>10</v>
      </c>
      <c r="E540" t="s">
        <v>100</v>
      </c>
      <c r="F540" t="s">
        <v>100</v>
      </c>
      <c r="G540" t="s">
        <v>745</v>
      </c>
      <c r="H540" s="41" t="s">
        <v>102</v>
      </c>
      <c r="I540">
        <f>_xlfn.XLOOKUP(B540,Use_Code_Ranking!$A$4:$A$23,Use_Code_Ranking!$B$4:$B$23,9999)</f>
        <v>5</v>
      </c>
      <c r="J540">
        <f t="shared" ca="1" si="145"/>
        <v>1</v>
      </c>
      <c r="K540">
        <f t="shared" ca="1" si="146"/>
        <v>1</v>
      </c>
      <c r="L540">
        <f t="shared" ca="1" si="147"/>
        <v>0</v>
      </c>
      <c r="M540">
        <f t="shared" ca="1" si="148"/>
        <v>0</v>
      </c>
      <c r="N540" t="str">
        <f t="shared" ca="1" si="156"/>
        <v/>
      </c>
      <c r="O540" t="str">
        <f t="shared" ca="1" si="157"/>
        <v/>
      </c>
      <c r="P540" t="str">
        <f t="shared" si="149"/>
        <v/>
      </c>
      <c r="Q540" t="str">
        <f t="shared" si="150"/>
        <v/>
      </c>
      <c r="R540" t="str">
        <f t="shared" si="151"/>
        <v/>
      </c>
      <c r="S540" t="str">
        <f t="shared" si="152"/>
        <v/>
      </c>
      <c r="U540" s="2" t="str">
        <f ca="1">IF(ISBLANK($T540),IF(S540="Irrigation","Irrigation",IF(R540="Irrigation","Irrigation",IF(Q540="Domestic","Domestic",IF(P540="Stockwatering","Stockwatering",IF(N540="IRRIGATION_AND_MUNICIPAL","Irrigation and Municipal",IF(O540="IRRIGATION_AND_DOMESTIC","Irrigation and Domestic Municipality",_xlfn.XLOOKUP(J540,Use_Code_Ranking!$B$4:$B$23,Use_Code_Ranking!$A$4:$A$23))))))),$T540)</f>
        <v>Irrigation</v>
      </c>
      <c r="W540" s="23" t="str">
        <f ca="1"/>
        <v>A023678</v>
      </c>
      <c r="X540" s="4" t="str">
        <f t="shared" ca="1" si="158"/>
        <v>Recreational</v>
      </c>
      <c r="Y540" t="str">
        <f t="shared" ca="1" si="153"/>
        <v>Y</v>
      </c>
      <c r="Z540" s="2" t="str">
        <f t="shared" ca="1" si="154"/>
        <v>N</v>
      </c>
      <c r="AA540">
        <f t="shared" ca="1" si="159"/>
        <v>100</v>
      </c>
      <c r="AB540">
        <f t="shared" ca="1" si="159"/>
        <v>100</v>
      </c>
      <c r="AC540">
        <f t="shared" ca="1" si="159"/>
        <v>100</v>
      </c>
      <c r="AD540">
        <f t="shared" ca="1" si="155"/>
        <v>100</v>
      </c>
      <c r="AE540">
        <f t="shared" ca="1" si="155"/>
        <v>100</v>
      </c>
      <c r="AF540">
        <f t="shared" ca="1" si="155"/>
        <v>100</v>
      </c>
      <c r="AG540">
        <f t="shared" ca="1" si="162"/>
        <v>100</v>
      </c>
      <c r="AH540">
        <f t="shared" ca="1" si="160"/>
        <v>100</v>
      </c>
      <c r="AI540">
        <f t="shared" ca="1" si="160"/>
        <v>100</v>
      </c>
      <c r="AJ540">
        <f t="shared" ca="1" si="160"/>
        <v>100</v>
      </c>
      <c r="AK540">
        <f t="shared" ca="1" si="160"/>
        <v>100</v>
      </c>
      <c r="AL540">
        <f t="shared" ca="1" si="161"/>
        <v>100</v>
      </c>
      <c r="AM540" s="4" t="s">
        <v>103</v>
      </c>
      <c r="AZ540">
        <f ca="1">_xlfn.XLOOKUP($X540,Return_flow_table!$A$4:$A$25,Return_flow_table!B$4:B$25)</f>
        <v>100</v>
      </c>
      <c r="BA540">
        <f ca="1">_xlfn.XLOOKUP($X540,Return_flow_table!$A$4:$A$25,Return_flow_table!C$4:C$25)</f>
        <v>100</v>
      </c>
      <c r="BB540">
        <f ca="1">_xlfn.XLOOKUP($X540,Return_flow_table!$A$4:$A$25,Return_flow_table!D$4:D$25)</f>
        <v>100</v>
      </c>
      <c r="BC540">
        <f ca="1">_xlfn.XLOOKUP($X540,Return_flow_table!$A$4:$A$25,Return_flow_table!E$4:E$25)</f>
        <v>100</v>
      </c>
      <c r="BD540">
        <f ca="1">_xlfn.XLOOKUP($X540,Return_flow_table!$A$4:$A$25,Return_flow_table!F$4:F$25)</f>
        <v>100</v>
      </c>
      <c r="BE540">
        <f ca="1">_xlfn.XLOOKUP($X540,Return_flow_table!$A$4:$A$25,Return_flow_table!G$4:G$25)</f>
        <v>100</v>
      </c>
      <c r="BF540">
        <f ca="1">_xlfn.XLOOKUP($X540,Return_flow_table!$A$4:$A$25,Return_flow_table!H$4:H$25)</f>
        <v>100</v>
      </c>
      <c r="BG540">
        <f ca="1">_xlfn.XLOOKUP($X540,Return_flow_table!$A$4:$A$25,Return_flow_table!I$4:I$25)</f>
        <v>100</v>
      </c>
      <c r="BH540">
        <f ca="1">_xlfn.XLOOKUP($X540,Return_flow_table!$A$4:$A$25,Return_flow_table!J$4:J$25)</f>
        <v>100</v>
      </c>
      <c r="BI540">
        <f ca="1">_xlfn.XLOOKUP($X540,Return_flow_table!$A$4:$A$25,Return_flow_table!K$4:K$25)</f>
        <v>100</v>
      </c>
      <c r="BJ540">
        <f ca="1">_xlfn.XLOOKUP($X540,Return_flow_table!$A$4:$A$25,Return_flow_table!L$4:L$25)</f>
        <v>100</v>
      </c>
      <c r="BK540" s="2">
        <f ca="1">_xlfn.XLOOKUP($X540,Return_flow_table!$A$4:$A$25,Return_flow_table!M$4:M$25)</f>
        <v>100</v>
      </c>
    </row>
    <row r="541" spans="1:63" x14ac:dyDescent="0.3">
      <c r="A541" t="s">
        <v>746</v>
      </c>
      <c r="B541" t="s">
        <v>154</v>
      </c>
      <c r="C541" t="s">
        <v>99</v>
      </c>
      <c r="D541">
        <v>16</v>
      </c>
      <c r="E541" t="s">
        <v>100</v>
      </c>
      <c r="F541" t="s">
        <v>100</v>
      </c>
      <c r="G541" t="s">
        <v>499</v>
      </c>
      <c r="H541" s="41" t="s">
        <v>102</v>
      </c>
      <c r="I541">
        <f>_xlfn.XLOOKUP(B541,Use_Code_Ranking!$A$4:$A$23,Use_Code_Ranking!$B$4:$B$23,9999)</f>
        <v>5</v>
      </c>
      <c r="J541">
        <f t="shared" ca="1" si="145"/>
        <v>1</v>
      </c>
      <c r="K541">
        <f t="shared" ca="1" si="146"/>
        <v>1</v>
      </c>
      <c r="L541">
        <f t="shared" ca="1" si="147"/>
        <v>0</v>
      </c>
      <c r="M541">
        <f t="shared" ca="1" si="148"/>
        <v>0</v>
      </c>
      <c r="N541" t="str">
        <f t="shared" ca="1" si="156"/>
        <v/>
      </c>
      <c r="O541" t="str">
        <f t="shared" ca="1" si="157"/>
        <v/>
      </c>
      <c r="P541" t="str">
        <f t="shared" si="149"/>
        <v/>
      </c>
      <c r="Q541" t="str">
        <f t="shared" si="150"/>
        <v/>
      </c>
      <c r="R541" t="str">
        <f t="shared" si="151"/>
        <v/>
      </c>
      <c r="S541" t="str">
        <f t="shared" si="152"/>
        <v/>
      </c>
      <c r="U541" s="2" t="str">
        <f ca="1">IF(ISBLANK($T541),IF(S541="Irrigation","Irrigation",IF(R541="Irrigation","Irrigation",IF(Q541="Domestic","Domestic",IF(P541="Stockwatering","Stockwatering",IF(N541="IRRIGATION_AND_MUNICIPAL","Irrigation and Municipal",IF(O541="IRRIGATION_AND_DOMESTIC","Irrigation and Domestic Municipality",_xlfn.XLOOKUP(J541,Use_Code_Ranking!$B$4:$B$23,Use_Code_Ranking!$A$4:$A$23))))))),$T541)</f>
        <v>Irrigation</v>
      </c>
      <c r="W541" s="23" t="str">
        <f ca="1"/>
        <v>A023679</v>
      </c>
      <c r="X541" s="4" t="str">
        <f t="shared" ca="1" si="158"/>
        <v>Recreational</v>
      </c>
      <c r="Y541" t="str">
        <f t="shared" ca="1" si="153"/>
        <v>Y</v>
      </c>
      <c r="Z541" s="2" t="str">
        <f t="shared" ca="1" si="154"/>
        <v>N</v>
      </c>
      <c r="AA541">
        <f t="shared" ca="1" si="159"/>
        <v>100</v>
      </c>
      <c r="AB541">
        <f t="shared" ca="1" si="159"/>
        <v>100</v>
      </c>
      <c r="AC541">
        <f t="shared" ca="1" si="159"/>
        <v>100</v>
      </c>
      <c r="AD541">
        <f t="shared" ca="1" si="155"/>
        <v>100</v>
      </c>
      <c r="AE541">
        <f t="shared" ca="1" si="155"/>
        <v>100</v>
      </c>
      <c r="AF541">
        <f t="shared" ca="1" si="155"/>
        <v>100</v>
      </c>
      <c r="AG541">
        <f t="shared" ca="1" si="162"/>
        <v>100</v>
      </c>
      <c r="AH541">
        <f t="shared" ca="1" si="160"/>
        <v>100</v>
      </c>
      <c r="AI541">
        <f t="shared" ca="1" si="160"/>
        <v>100</v>
      </c>
      <c r="AJ541">
        <f t="shared" ca="1" si="160"/>
        <v>100</v>
      </c>
      <c r="AK541">
        <f t="shared" ca="1" si="160"/>
        <v>100</v>
      </c>
      <c r="AL541">
        <f t="shared" ca="1" si="161"/>
        <v>100</v>
      </c>
      <c r="AM541" s="4" t="s">
        <v>103</v>
      </c>
      <c r="AZ541">
        <f ca="1">_xlfn.XLOOKUP($X541,Return_flow_table!$A$4:$A$25,Return_flow_table!B$4:B$25)</f>
        <v>100</v>
      </c>
      <c r="BA541">
        <f ca="1">_xlfn.XLOOKUP($X541,Return_flow_table!$A$4:$A$25,Return_flow_table!C$4:C$25)</f>
        <v>100</v>
      </c>
      <c r="BB541">
        <f ca="1">_xlfn.XLOOKUP($X541,Return_flow_table!$A$4:$A$25,Return_flow_table!D$4:D$25)</f>
        <v>100</v>
      </c>
      <c r="BC541">
        <f ca="1">_xlfn.XLOOKUP($X541,Return_flow_table!$A$4:$A$25,Return_flow_table!E$4:E$25)</f>
        <v>100</v>
      </c>
      <c r="BD541">
        <f ca="1">_xlfn.XLOOKUP($X541,Return_flow_table!$A$4:$A$25,Return_flow_table!F$4:F$25)</f>
        <v>100</v>
      </c>
      <c r="BE541">
        <f ca="1">_xlfn.XLOOKUP($X541,Return_flow_table!$A$4:$A$25,Return_flow_table!G$4:G$25)</f>
        <v>100</v>
      </c>
      <c r="BF541">
        <f ca="1">_xlfn.XLOOKUP($X541,Return_flow_table!$A$4:$A$25,Return_flow_table!H$4:H$25)</f>
        <v>100</v>
      </c>
      <c r="BG541">
        <f ca="1">_xlfn.XLOOKUP($X541,Return_flow_table!$A$4:$A$25,Return_flow_table!I$4:I$25)</f>
        <v>100</v>
      </c>
      <c r="BH541">
        <f ca="1">_xlfn.XLOOKUP($X541,Return_flow_table!$A$4:$A$25,Return_flow_table!J$4:J$25)</f>
        <v>100</v>
      </c>
      <c r="BI541">
        <f ca="1">_xlfn.XLOOKUP($X541,Return_flow_table!$A$4:$A$25,Return_flow_table!K$4:K$25)</f>
        <v>100</v>
      </c>
      <c r="BJ541">
        <f ca="1">_xlfn.XLOOKUP($X541,Return_flow_table!$A$4:$A$25,Return_flow_table!L$4:L$25)</f>
        <v>100</v>
      </c>
      <c r="BK541" s="2">
        <f ca="1">_xlfn.XLOOKUP($X541,Return_flow_table!$A$4:$A$25,Return_flow_table!M$4:M$25)</f>
        <v>100</v>
      </c>
    </row>
    <row r="542" spans="1:63" x14ac:dyDescent="0.3">
      <c r="A542" t="s">
        <v>746</v>
      </c>
      <c r="B542" t="s">
        <v>181</v>
      </c>
      <c r="C542" t="s">
        <v>99</v>
      </c>
      <c r="D542">
        <v>16</v>
      </c>
      <c r="E542" t="s">
        <v>100</v>
      </c>
      <c r="F542" t="s">
        <v>100</v>
      </c>
      <c r="G542" t="s">
        <v>499</v>
      </c>
      <c r="H542" s="41" t="s">
        <v>102</v>
      </c>
      <c r="I542">
        <f>_xlfn.XLOOKUP(B542,Use_Code_Ranking!$A$4:$A$23,Use_Code_Ranking!$B$4:$B$23,9999)</f>
        <v>9</v>
      </c>
      <c r="J542">
        <f t="shared" ca="1" si="145"/>
        <v>1</v>
      </c>
      <c r="K542">
        <f t="shared" ca="1" si="146"/>
        <v>1</v>
      </c>
      <c r="L542">
        <f t="shared" ca="1" si="147"/>
        <v>0</v>
      </c>
      <c r="M542">
        <f t="shared" ca="1" si="148"/>
        <v>0</v>
      </c>
      <c r="N542" t="str">
        <f t="shared" ca="1" si="156"/>
        <v/>
      </c>
      <c r="O542" t="str">
        <f t="shared" ca="1" si="157"/>
        <v/>
      </c>
      <c r="P542" t="str">
        <f t="shared" si="149"/>
        <v/>
      </c>
      <c r="Q542" t="str">
        <f t="shared" si="150"/>
        <v/>
      </c>
      <c r="R542" t="str">
        <f t="shared" si="151"/>
        <v/>
      </c>
      <c r="S542" t="str">
        <f t="shared" si="152"/>
        <v/>
      </c>
      <c r="U542" s="2" t="str">
        <f ca="1">IF(ISBLANK($T542),IF(S542="Irrigation","Irrigation",IF(R542="Irrigation","Irrigation",IF(Q542="Domestic","Domestic",IF(P542="Stockwatering","Stockwatering",IF(N542="IRRIGATION_AND_MUNICIPAL","Irrigation and Municipal",IF(O542="IRRIGATION_AND_DOMESTIC","Irrigation and Domestic Municipality",_xlfn.XLOOKUP(J542,Use_Code_Ranking!$B$4:$B$23,Use_Code_Ranking!$A$4:$A$23))))))),$T542)</f>
        <v>Irrigation</v>
      </c>
      <c r="W542" s="23" t="str">
        <f ca="1"/>
        <v>A023681</v>
      </c>
      <c r="X542" s="4" t="str">
        <f t="shared" ca="1" si="158"/>
        <v>Recreational</v>
      </c>
      <c r="Y542" t="str">
        <f t="shared" ca="1" si="153"/>
        <v>Y</v>
      </c>
      <c r="Z542" s="2" t="str">
        <f t="shared" ca="1" si="154"/>
        <v>N</v>
      </c>
      <c r="AA542">
        <f t="shared" ca="1" si="159"/>
        <v>100</v>
      </c>
      <c r="AB542">
        <f t="shared" ca="1" si="159"/>
        <v>100</v>
      </c>
      <c r="AC542">
        <f t="shared" ca="1" si="159"/>
        <v>100</v>
      </c>
      <c r="AD542">
        <f t="shared" ca="1" si="155"/>
        <v>100</v>
      </c>
      <c r="AE542">
        <f t="shared" ca="1" si="155"/>
        <v>100</v>
      </c>
      <c r="AF542">
        <f t="shared" ca="1" si="155"/>
        <v>100</v>
      </c>
      <c r="AG542">
        <f t="shared" ca="1" si="162"/>
        <v>100</v>
      </c>
      <c r="AH542">
        <f t="shared" ca="1" si="160"/>
        <v>100</v>
      </c>
      <c r="AI542">
        <f t="shared" ca="1" si="160"/>
        <v>100</v>
      </c>
      <c r="AJ542">
        <f t="shared" ca="1" si="160"/>
        <v>100</v>
      </c>
      <c r="AK542">
        <f t="shared" ca="1" si="160"/>
        <v>100</v>
      </c>
      <c r="AL542">
        <f t="shared" ca="1" si="161"/>
        <v>100</v>
      </c>
      <c r="AM542" s="4" t="s">
        <v>103</v>
      </c>
      <c r="AZ542">
        <f ca="1">_xlfn.XLOOKUP($X542,Return_flow_table!$A$4:$A$25,Return_flow_table!B$4:B$25)</f>
        <v>100</v>
      </c>
      <c r="BA542">
        <f ca="1">_xlfn.XLOOKUP($X542,Return_flow_table!$A$4:$A$25,Return_flow_table!C$4:C$25)</f>
        <v>100</v>
      </c>
      <c r="BB542">
        <f ca="1">_xlfn.XLOOKUP($X542,Return_flow_table!$A$4:$A$25,Return_flow_table!D$4:D$25)</f>
        <v>100</v>
      </c>
      <c r="BC542">
        <f ca="1">_xlfn.XLOOKUP($X542,Return_flow_table!$A$4:$A$25,Return_flow_table!E$4:E$25)</f>
        <v>100</v>
      </c>
      <c r="BD542">
        <f ca="1">_xlfn.XLOOKUP($X542,Return_flow_table!$A$4:$A$25,Return_flow_table!F$4:F$25)</f>
        <v>100</v>
      </c>
      <c r="BE542">
        <f ca="1">_xlfn.XLOOKUP($X542,Return_flow_table!$A$4:$A$25,Return_flow_table!G$4:G$25)</f>
        <v>100</v>
      </c>
      <c r="BF542">
        <f ca="1">_xlfn.XLOOKUP($X542,Return_flow_table!$A$4:$A$25,Return_flow_table!H$4:H$25)</f>
        <v>100</v>
      </c>
      <c r="BG542">
        <f ca="1">_xlfn.XLOOKUP($X542,Return_flow_table!$A$4:$A$25,Return_flow_table!I$4:I$25)</f>
        <v>100</v>
      </c>
      <c r="BH542">
        <f ca="1">_xlfn.XLOOKUP($X542,Return_flow_table!$A$4:$A$25,Return_flow_table!J$4:J$25)</f>
        <v>100</v>
      </c>
      <c r="BI542">
        <f ca="1">_xlfn.XLOOKUP($X542,Return_flow_table!$A$4:$A$25,Return_flow_table!K$4:K$25)</f>
        <v>100</v>
      </c>
      <c r="BJ542">
        <f ca="1">_xlfn.XLOOKUP($X542,Return_flow_table!$A$4:$A$25,Return_flow_table!L$4:L$25)</f>
        <v>100</v>
      </c>
      <c r="BK542" s="2">
        <f ca="1">_xlfn.XLOOKUP($X542,Return_flow_table!$A$4:$A$25,Return_flow_table!M$4:M$25)</f>
        <v>100</v>
      </c>
    </row>
    <row r="543" spans="1:63" x14ac:dyDescent="0.3">
      <c r="A543" t="s">
        <v>746</v>
      </c>
      <c r="B543" t="s">
        <v>98</v>
      </c>
      <c r="C543" t="s">
        <v>99</v>
      </c>
      <c r="D543">
        <v>16</v>
      </c>
      <c r="E543" t="s">
        <v>100</v>
      </c>
      <c r="F543" t="s">
        <v>100</v>
      </c>
      <c r="G543" t="s">
        <v>499</v>
      </c>
      <c r="H543" s="41" t="s">
        <v>102</v>
      </c>
      <c r="I543">
        <f>_xlfn.XLOOKUP(B543,Use_Code_Ranking!$A$4:$A$23,Use_Code_Ranking!$B$4:$B$23,9999)</f>
        <v>1</v>
      </c>
      <c r="J543">
        <f t="shared" ca="1" si="145"/>
        <v>1</v>
      </c>
      <c r="K543">
        <f t="shared" ca="1" si="146"/>
        <v>1</v>
      </c>
      <c r="L543">
        <f t="shared" ca="1" si="147"/>
        <v>0</v>
      </c>
      <c r="M543">
        <f t="shared" ca="1" si="148"/>
        <v>0</v>
      </c>
      <c r="N543" t="str">
        <f t="shared" ca="1" si="156"/>
        <v/>
      </c>
      <c r="O543" t="str">
        <f t="shared" ca="1" si="157"/>
        <v/>
      </c>
      <c r="P543" t="str">
        <f t="shared" si="149"/>
        <v/>
      </c>
      <c r="Q543" t="str">
        <f t="shared" si="150"/>
        <v/>
      </c>
      <c r="R543" t="str">
        <f t="shared" si="151"/>
        <v/>
      </c>
      <c r="S543" t="str">
        <f t="shared" si="152"/>
        <v/>
      </c>
      <c r="U543" s="2" t="str">
        <f ca="1">IF(ISBLANK($T543),IF(S543="Irrigation","Irrigation",IF(R543="Irrigation","Irrigation",IF(Q543="Domestic","Domestic",IF(P543="Stockwatering","Stockwatering",IF(N543="IRRIGATION_AND_MUNICIPAL","Irrigation and Municipal",IF(O543="IRRIGATION_AND_DOMESTIC","Irrigation and Domestic Municipality",_xlfn.XLOOKUP(J543,Use_Code_Ranking!$B$4:$B$23,Use_Code_Ranking!$A$4:$A$23))))))),$T543)</f>
        <v>Irrigation</v>
      </c>
      <c r="W543" s="23" t="str">
        <f ca="1"/>
        <v>A023682</v>
      </c>
      <c r="X543" s="4" t="str">
        <f t="shared" ca="1" si="158"/>
        <v>Recreational</v>
      </c>
      <c r="Y543" t="str">
        <f t="shared" ca="1" si="153"/>
        <v>Y</v>
      </c>
      <c r="Z543" s="2" t="str">
        <f t="shared" ca="1" si="154"/>
        <v>N</v>
      </c>
      <c r="AA543">
        <f t="shared" ca="1" si="159"/>
        <v>100</v>
      </c>
      <c r="AB543">
        <f t="shared" ca="1" si="159"/>
        <v>100</v>
      </c>
      <c r="AC543">
        <f t="shared" ca="1" si="159"/>
        <v>100</v>
      </c>
      <c r="AD543">
        <f t="shared" ca="1" si="155"/>
        <v>100</v>
      </c>
      <c r="AE543">
        <f t="shared" ca="1" si="155"/>
        <v>100</v>
      </c>
      <c r="AF543">
        <f t="shared" ca="1" si="155"/>
        <v>100</v>
      </c>
      <c r="AG543">
        <f t="shared" ca="1" si="162"/>
        <v>100</v>
      </c>
      <c r="AH543">
        <f t="shared" ca="1" si="160"/>
        <v>100</v>
      </c>
      <c r="AI543">
        <f t="shared" ca="1" si="160"/>
        <v>100</v>
      </c>
      <c r="AJ543">
        <f t="shared" ca="1" si="160"/>
        <v>100</v>
      </c>
      <c r="AK543">
        <f t="shared" ca="1" si="160"/>
        <v>100</v>
      </c>
      <c r="AL543">
        <f t="shared" ca="1" si="161"/>
        <v>100</v>
      </c>
      <c r="AM543" s="4" t="s">
        <v>103</v>
      </c>
      <c r="AZ543">
        <f ca="1">_xlfn.XLOOKUP($X543,Return_flow_table!$A$4:$A$25,Return_flow_table!B$4:B$25)</f>
        <v>100</v>
      </c>
      <c r="BA543">
        <f ca="1">_xlfn.XLOOKUP($X543,Return_flow_table!$A$4:$A$25,Return_flow_table!C$4:C$25)</f>
        <v>100</v>
      </c>
      <c r="BB543">
        <f ca="1">_xlfn.XLOOKUP($X543,Return_flow_table!$A$4:$A$25,Return_flow_table!D$4:D$25)</f>
        <v>100</v>
      </c>
      <c r="BC543">
        <f ca="1">_xlfn.XLOOKUP($X543,Return_flow_table!$A$4:$A$25,Return_flow_table!E$4:E$25)</f>
        <v>100</v>
      </c>
      <c r="BD543">
        <f ca="1">_xlfn.XLOOKUP($X543,Return_flow_table!$A$4:$A$25,Return_flow_table!F$4:F$25)</f>
        <v>100</v>
      </c>
      <c r="BE543">
        <f ca="1">_xlfn.XLOOKUP($X543,Return_flow_table!$A$4:$A$25,Return_flow_table!G$4:G$25)</f>
        <v>100</v>
      </c>
      <c r="BF543">
        <f ca="1">_xlfn.XLOOKUP($X543,Return_flow_table!$A$4:$A$25,Return_flow_table!H$4:H$25)</f>
        <v>100</v>
      </c>
      <c r="BG543">
        <f ca="1">_xlfn.XLOOKUP($X543,Return_flow_table!$A$4:$A$25,Return_flow_table!I$4:I$25)</f>
        <v>100</v>
      </c>
      <c r="BH543">
        <f ca="1">_xlfn.XLOOKUP($X543,Return_flow_table!$A$4:$A$25,Return_flow_table!J$4:J$25)</f>
        <v>100</v>
      </c>
      <c r="BI543">
        <f ca="1">_xlfn.XLOOKUP($X543,Return_flow_table!$A$4:$A$25,Return_flow_table!K$4:K$25)</f>
        <v>100</v>
      </c>
      <c r="BJ543">
        <f ca="1">_xlfn.XLOOKUP($X543,Return_flow_table!$A$4:$A$25,Return_flow_table!L$4:L$25)</f>
        <v>100</v>
      </c>
      <c r="BK543" s="2">
        <f ca="1">_xlfn.XLOOKUP($X543,Return_flow_table!$A$4:$A$25,Return_flow_table!M$4:M$25)</f>
        <v>100</v>
      </c>
    </row>
    <row r="544" spans="1:63" x14ac:dyDescent="0.3">
      <c r="A544" t="s">
        <v>747</v>
      </c>
      <c r="B544" t="s">
        <v>181</v>
      </c>
      <c r="C544" t="s">
        <v>99</v>
      </c>
      <c r="D544">
        <v>12</v>
      </c>
      <c r="E544" t="s">
        <v>100</v>
      </c>
      <c r="F544" t="s">
        <v>100</v>
      </c>
      <c r="G544" t="s">
        <v>748</v>
      </c>
      <c r="H544" s="41" t="s">
        <v>178</v>
      </c>
      <c r="I544">
        <f>_xlfn.XLOOKUP(B544,Use_Code_Ranking!$A$4:$A$23,Use_Code_Ranking!$B$4:$B$23,9999)</f>
        <v>9</v>
      </c>
      <c r="J544">
        <f t="shared" ca="1" si="145"/>
        <v>9</v>
      </c>
      <c r="K544">
        <f t="shared" ca="1" si="146"/>
        <v>0</v>
      </c>
      <c r="L544">
        <f t="shared" ca="1" si="147"/>
        <v>0</v>
      </c>
      <c r="M544">
        <f t="shared" ca="1" si="148"/>
        <v>0</v>
      </c>
      <c r="N544" t="str">
        <f t="shared" ca="1" si="156"/>
        <v/>
      </c>
      <c r="O544" t="str">
        <f t="shared" ca="1" si="157"/>
        <v/>
      </c>
      <c r="P544" t="str">
        <f t="shared" si="149"/>
        <v/>
      </c>
      <c r="Q544" t="str">
        <f t="shared" si="150"/>
        <v/>
      </c>
      <c r="R544" t="str">
        <f t="shared" si="151"/>
        <v/>
      </c>
      <c r="S544" t="str">
        <f t="shared" si="152"/>
        <v/>
      </c>
      <c r="U544" s="2" t="str">
        <f ca="1">IF(ISBLANK($T544),IF(S544="Irrigation","Irrigation",IF(R544="Irrigation","Irrigation",IF(Q544="Domestic","Domestic",IF(P544="Stockwatering","Stockwatering",IF(N544="IRRIGATION_AND_MUNICIPAL","Irrigation and Municipal",IF(O544="IRRIGATION_AND_DOMESTIC","Irrigation and Domestic Municipality",_xlfn.XLOOKUP(J544,Use_Code_Ranking!$B$4:$B$23,Use_Code_Ranking!$A$4:$A$23))))))),$T544)</f>
        <v>Recreational</v>
      </c>
      <c r="W544" s="23" t="str">
        <f ca="1"/>
        <v>A023700</v>
      </c>
      <c r="X544" s="4" t="str">
        <f t="shared" ca="1" si="158"/>
        <v>Irrigation</v>
      </c>
      <c r="Y544" t="str">
        <f t="shared" ca="1" si="153"/>
        <v>N</v>
      </c>
      <c r="Z544" s="2" t="str">
        <f t="shared" ca="1" si="154"/>
        <v>N</v>
      </c>
      <c r="AA544">
        <f t="shared" ca="1" si="159"/>
        <v>0</v>
      </c>
      <c r="AB544">
        <f t="shared" ca="1" si="159"/>
        <v>0</v>
      </c>
      <c r="AC544">
        <f t="shared" ca="1" si="159"/>
        <v>20</v>
      </c>
      <c r="AD544">
        <f t="shared" ca="1" si="155"/>
        <v>20</v>
      </c>
      <c r="AE544">
        <f t="shared" ca="1" si="155"/>
        <v>10</v>
      </c>
      <c r="AF544">
        <f t="shared" ca="1" si="155"/>
        <v>10</v>
      </c>
      <c r="AG544">
        <f t="shared" ca="1" si="162"/>
        <v>0</v>
      </c>
      <c r="AH544">
        <f t="shared" ca="1" si="160"/>
        <v>0</v>
      </c>
      <c r="AI544">
        <f t="shared" ca="1" si="160"/>
        <v>0</v>
      </c>
      <c r="AJ544">
        <f t="shared" ca="1" si="160"/>
        <v>20</v>
      </c>
      <c r="AK544">
        <f t="shared" ca="1" si="160"/>
        <v>20</v>
      </c>
      <c r="AL544">
        <f t="shared" ca="1" si="161"/>
        <v>0</v>
      </c>
      <c r="AM544" s="4" t="s">
        <v>103</v>
      </c>
      <c r="AZ544">
        <f ca="1">_xlfn.XLOOKUP($X544,Return_flow_table!$A$4:$A$25,Return_flow_table!B$4:B$25)</f>
        <v>0</v>
      </c>
      <c r="BA544">
        <f ca="1">_xlfn.XLOOKUP($X544,Return_flow_table!$A$4:$A$25,Return_flow_table!C$4:C$25)</f>
        <v>0</v>
      </c>
      <c r="BB544">
        <f ca="1">_xlfn.XLOOKUP($X544,Return_flow_table!$A$4:$A$25,Return_flow_table!D$4:D$25)</f>
        <v>20</v>
      </c>
      <c r="BC544">
        <f ca="1">_xlfn.XLOOKUP($X544,Return_flow_table!$A$4:$A$25,Return_flow_table!E$4:E$25)</f>
        <v>20</v>
      </c>
      <c r="BD544">
        <f ca="1">_xlfn.XLOOKUP($X544,Return_flow_table!$A$4:$A$25,Return_flow_table!F$4:F$25)</f>
        <v>10</v>
      </c>
      <c r="BE544">
        <f ca="1">_xlfn.XLOOKUP($X544,Return_flow_table!$A$4:$A$25,Return_flow_table!G$4:G$25)</f>
        <v>10</v>
      </c>
      <c r="BF544">
        <f ca="1">_xlfn.XLOOKUP($X544,Return_flow_table!$A$4:$A$25,Return_flow_table!H$4:H$25)</f>
        <v>0</v>
      </c>
      <c r="BG544">
        <f ca="1">_xlfn.XLOOKUP($X544,Return_flow_table!$A$4:$A$25,Return_flow_table!I$4:I$25)</f>
        <v>0</v>
      </c>
      <c r="BH544">
        <f ca="1">_xlfn.XLOOKUP($X544,Return_flow_table!$A$4:$A$25,Return_flow_table!J$4:J$25)</f>
        <v>0</v>
      </c>
      <c r="BI544">
        <f ca="1">_xlfn.XLOOKUP($X544,Return_flow_table!$A$4:$A$25,Return_flow_table!K$4:K$25)</f>
        <v>20</v>
      </c>
      <c r="BJ544">
        <f ca="1">_xlfn.XLOOKUP($X544,Return_flow_table!$A$4:$A$25,Return_flow_table!L$4:L$25)</f>
        <v>20</v>
      </c>
      <c r="BK544" s="2">
        <f ca="1">_xlfn.XLOOKUP($X544,Return_flow_table!$A$4:$A$25,Return_flow_table!M$4:M$25)</f>
        <v>0</v>
      </c>
    </row>
    <row r="545" spans="1:63" x14ac:dyDescent="0.3">
      <c r="A545" t="s">
        <v>749</v>
      </c>
      <c r="B545" t="s">
        <v>181</v>
      </c>
      <c r="C545" t="s">
        <v>99</v>
      </c>
      <c r="D545">
        <v>6.8</v>
      </c>
      <c r="E545" t="s">
        <v>100</v>
      </c>
      <c r="F545" t="s">
        <v>100</v>
      </c>
      <c r="G545" t="s">
        <v>750</v>
      </c>
      <c r="H545" s="41" t="s">
        <v>102</v>
      </c>
      <c r="I545">
        <f>_xlfn.XLOOKUP(B545,Use_Code_Ranking!$A$4:$A$23,Use_Code_Ranking!$B$4:$B$23,9999)</f>
        <v>9</v>
      </c>
      <c r="J545">
        <f t="shared" ca="1" si="145"/>
        <v>5</v>
      </c>
      <c r="K545">
        <f t="shared" ca="1" si="146"/>
        <v>0</v>
      </c>
      <c r="L545">
        <f t="shared" ca="1" si="147"/>
        <v>0</v>
      </c>
      <c r="M545">
        <f t="shared" ca="1" si="148"/>
        <v>0</v>
      </c>
      <c r="N545" t="str">
        <f t="shared" ca="1" si="156"/>
        <v/>
      </c>
      <c r="O545" t="str">
        <f t="shared" ca="1" si="157"/>
        <v/>
      </c>
      <c r="P545" t="str">
        <f t="shared" si="149"/>
        <v/>
      </c>
      <c r="Q545" t="str">
        <f t="shared" si="150"/>
        <v/>
      </c>
      <c r="R545" t="str">
        <f t="shared" si="151"/>
        <v/>
      </c>
      <c r="S545" t="str">
        <f t="shared" si="152"/>
        <v/>
      </c>
      <c r="U545" s="2" t="str">
        <f ca="1">IF(ISBLANK($T545),IF(S545="Irrigation","Irrigation",IF(R545="Irrigation","Irrigation",IF(Q545="Domestic","Domestic",IF(P545="Stockwatering","Stockwatering",IF(N545="IRRIGATION_AND_MUNICIPAL","Irrigation and Municipal",IF(O545="IRRIGATION_AND_DOMESTIC","Irrigation and Domestic Municipality",_xlfn.XLOOKUP(J545,Use_Code_Ranking!$B$4:$B$23,Use_Code_Ranking!$A$4:$A$23))))))),$T545)</f>
        <v>Stockwatering</v>
      </c>
      <c r="W545" s="23" t="str">
        <f ca="1"/>
        <v>A023707</v>
      </c>
      <c r="X545" s="4" t="str">
        <f t="shared" ca="1" si="158"/>
        <v>Irrigation</v>
      </c>
      <c r="Y545" t="str">
        <f t="shared" ca="1" si="153"/>
        <v>N</v>
      </c>
      <c r="Z545" s="2" t="str">
        <f t="shared" ca="1" si="154"/>
        <v>N</v>
      </c>
      <c r="AA545">
        <f t="shared" ca="1" si="159"/>
        <v>0</v>
      </c>
      <c r="AB545">
        <f t="shared" ca="1" si="159"/>
        <v>0</v>
      </c>
      <c r="AC545">
        <f t="shared" ca="1" si="159"/>
        <v>20</v>
      </c>
      <c r="AD545">
        <f t="shared" ca="1" si="155"/>
        <v>20</v>
      </c>
      <c r="AE545">
        <f t="shared" ca="1" si="155"/>
        <v>10</v>
      </c>
      <c r="AF545">
        <f t="shared" ca="1" si="155"/>
        <v>10</v>
      </c>
      <c r="AG545">
        <f t="shared" ca="1" si="162"/>
        <v>0</v>
      </c>
      <c r="AH545">
        <f t="shared" ca="1" si="160"/>
        <v>0</v>
      </c>
      <c r="AI545">
        <f t="shared" ca="1" si="160"/>
        <v>0</v>
      </c>
      <c r="AJ545">
        <f t="shared" ca="1" si="160"/>
        <v>20</v>
      </c>
      <c r="AK545">
        <f t="shared" ca="1" si="160"/>
        <v>20</v>
      </c>
      <c r="AL545">
        <f t="shared" ca="1" si="161"/>
        <v>0</v>
      </c>
      <c r="AM545" s="4" t="s">
        <v>103</v>
      </c>
      <c r="AZ545">
        <f ca="1">_xlfn.XLOOKUP($X545,Return_flow_table!$A$4:$A$25,Return_flow_table!B$4:B$25)</f>
        <v>0</v>
      </c>
      <c r="BA545">
        <f ca="1">_xlfn.XLOOKUP($X545,Return_flow_table!$A$4:$A$25,Return_flow_table!C$4:C$25)</f>
        <v>0</v>
      </c>
      <c r="BB545">
        <f ca="1">_xlfn.XLOOKUP($X545,Return_flow_table!$A$4:$A$25,Return_flow_table!D$4:D$25)</f>
        <v>20</v>
      </c>
      <c r="BC545">
        <f ca="1">_xlfn.XLOOKUP($X545,Return_flow_table!$A$4:$A$25,Return_flow_table!E$4:E$25)</f>
        <v>20</v>
      </c>
      <c r="BD545">
        <f ca="1">_xlfn.XLOOKUP($X545,Return_flow_table!$A$4:$A$25,Return_flow_table!F$4:F$25)</f>
        <v>10</v>
      </c>
      <c r="BE545">
        <f ca="1">_xlfn.XLOOKUP($X545,Return_flow_table!$A$4:$A$25,Return_flow_table!G$4:G$25)</f>
        <v>10</v>
      </c>
      <c r="BF545">
        <f ca="1">_xlfn.XLOOKUP($X545,Return_flow_table!$A$4:$A$25,Return_flow_table!H$4:H$25)</f>
        <v>0</v>
      </c>
      <c r="BG545">
        <f ca="1">_xlfn.XLOOKUP($X545,Return_flow_table!$A$4:$A$25,Return_flow_table!I$4:I$25)</f>
        <v>0</v>
      </c>
      <c r="BH545">
        <f ca="1">_xlfn.XLOOKUP($X545,Return_flow_table!$A$4:$A$25,Return_flow_table!J$4:J$25)</f>
        <v>0</v>
      </c>
      <c r="BI545">
        <f ca="1">_xlfn.XLOOKUP($X545,Return_flow_table!$A$4:$A$25,Return_flow_table!K$4:K$25)</f>
        <v>20</v>
      </c>
      <c r="BJ545">
        <f ca="1">_xlfn.XLOOKUP($X545,Return_flow_table!$A$4:$A$25,Return_flow_table!L$4:L$25)</f>
        <v>20</v>
      </c>
      <c r="BK545" s="2">
        <f ca="1">_xlfn.XLOOKUP($X545,Return_flow_table!$A$4:$A$25,Return_flow_table!M$4:M$25)</f>
        <v>0</v>
      </c>
    </row>
    <row r="546" spans="1:63" x14ac:dyDescent="0.3">
      <c r="A546" t="s">
        <v>749</v>
      </c>
      <c r="B546" t="s">
        <v>154</v>
      </c>
      <c r="C546" t="s">
        <v>99</v>
      </c>
      <c r="D546">
        <v>6.8</v>
      </c>
      <c r="E546" t="s">
        <v>100</v>
      </c>
      <c r="F546" t="s">
        <v>100</v>
      </c>
      <c r="G546" t="s">
        <v>750</v>
      </c>
      <c r="H546" s="41" t="s">
        <v>102</v>
      </c>
      <c r="I546">
        <f>_xlfn.XLOOKUP(B546,Use_Code_Ranking!$A$4:$A$23,Use_Code_Ranking!$B$4:$B$23,9999)</f>
        <v>5</v>
      </c>
      <c r="J546">
        <f t="shared" ca="1" si="145"/>
        <v>5</v>
      </c>
      <c r="K546">
        <f t="shared" ca="1" si="146"/>
        <v>0</v>
      </c>
      <c r="L546">
        <f t="shared" ca="1" si="147"/>
        <v>0</v>
      </c>
      <c r="M546">
        <f t="shared" ca="1" si="148"/>
        <v>0</v>
      </c>
      <c r="N546" t="str">
        <f t="shared" ca="1" si="156"/>
        <v/>
      </c>
      <c r="O546" t="str">
        <f t="shared" ca="1" si="157"/>
        <v/>
      </c>
      <c r="P546" t="str">
        <f t="shared" si="149"/>
        <v/>
      </c>
      <c r="Q546" t="str">
        <f t="shared" si="150"/>
        <v/>
      </c>
      <c r="R546" t="str">
        <f t="shared" si="151"/>
        <v/>
      </c>
      <c r="S546" t="str">
        <f t="shared" si="152"/>
        <v/>
      </c>
      <c r="U546" s="2" t="str">
        <f ca="1">IF(ISBLANK($T546),IF(S546="Irrigation","Irrigation",IF(R546="Irrigation","Irrigation",IF(Q546="Domestic","Domestic",IF(P546="Stockwatering","Stockwatering",IF(N546="IRRIGATION_AND_MUNICIPAL","Irrigation and Municipal",IF(O546="IRRIGATION_AND_DOMESTIC","Irrigation and Domestic Municipality",_xlfn.XLOOKUP(J546,Use_Code_Ranking!$B$4:$B$23,Use_Code_Ranking!$A$4:$A$23))))))),$T546)</f>
        <v>Stockwatering</v>
      </c>
      <c r="W546" s="23" t="str">
        <f ca="1"/>
        <v>A023737</v>
      </c>
      <c r="X546" s="4" t="str">
        <f t="shared" ca="1" si="158"/>
        <v>Irrigation</v>
      </c>
      <c r="Y546" t="str">
        <f t="shared" ca="1" si="153"/>
        <v>N</v>
      </c>
      <c r="Z546" s="2" t="str">
        <f t="shared" ca="1" si="154"/>
        <v>N</v>
      </c>
      <c r="AA546">
        <f t="shared" ca="1" si="159"/>
        <v>0</v>
      </c>
      <c r="AB546">
        <f t="shared" ca="1" si="159"/>
        <v>0</v>
      </c>
      <c r="AC546">
        <f t="shared" ca="1" si="159"/>
        <v>20</v>
      </c>
      <c r="AD546">
        <f t="shared" ca="1" si="155"/>
        <v>20</v>
      </c>
      <c r="AE546">
        <f t="shared" ca="1" si="155"/>
        <v>10</v>
      </c>
      <c r="AF546">
        <f t="shared" ca="1" si="155"/>
        <v>10</v>
      </c>
      <c r="AG546">
        <f t="shared" ca="1" si="162"/>
        <v>0</v>
      </c>
      <c r="AH546">
        <f t="shared" ca="1" si="160"/>
        <v>0</v>
      </c>
      <c r="AI546">
        <f t="shared" ca="1" si="160"/>
        <v>0</v>
      </c>
      <c r="AJ546">
        <f t="shared" ca="1" si="160"/>
        <v>20</v>
      </c>
      <c r="AK546">
        <f t="shared" ca="1" si="160"/>
        <v>20</v>
      </c>
      <c r="AL546">
        <f t="shared" ca="1" si="161"/>
        <v>0</v>
      </c>
      <c r="AM546" s="4" t="s">
        <v>103</v>
      </c>
      <c r="AZ546">
        <f ca="1">_xlfn.XLOOKUP($X546,Return_flow_table!$A$4:$A$25,Return_flow_table!B$4:B$25)</f>
        <v>0</v>
      </c>
      <c r="BA546">
        <f ca="1">_xlfn.XLOOKUP($X546,Return_flow_table!$A$4:$A$25,Return_flow_table!C$4:C$25)</f>
        <v>0</v>
      </c>
      <c r="BB546">
        <f ca="1">_xlfn.XLOOKUP($X546,Return_flow_table!$A$4:$A$25,Return_flow_table!D$4:D$25)</f>
        <v>20</v>
      </c>
      <c r="BC546">
        <f ca="1">_xlfn.XLOOKUP($X546,Return_flow_table!$A$4:$A$25,Return_flow_table!E$4:E$25)</f>
        <v>20</v>
      </c>
      <c r="BD546">
        <f ca="1">_xlfn.XLOOKUP($X546,Return_flow_table!$A$4:$A$25,Return_flow_table!F$4:F$25)</f>
        <v>10</v>
      </c>
      <c r="BE546">
        <f ca="1">_xlfn.XLOOKUP($X546,Return_flow_table!$A$4:$A$25,Return_flow_table!G$4:G$25)</f>
        <v>10</v>
      </c>
      <c r="BF546">
        <f ca="1">_xlfn.XLOOKUP($X546,Return_flow_table!$A$4:$A$25,Return_flow_table!H$4:H$25)</f>
        <v>0</v>
      </c>
      <c r="BG546">
        <f ca="1">_xlfn.XLOOKUP($X546,Return_flow_table!$A$4:$A$25,Return_flow_table!I$4:I$25)</f>
        <v>0</v>
      </c>
      <c r="BH546">
        <f ca="1">_xlfn.XLOOKUP($X546,Return_flow_table!$A$4:$A$25,Return_flow_table!J$4:J$25)</f>
        <v>0</v>
      </c>
      <c r="BI546">
        <f ca="1">_xlfn.XLOOKUP($X546,Return_flow_table!$A$4:$A$25,Return_flow_table!K$4:K$25)</f>
        <v>20</v>
      </c>
      <c r="BJ546">
        <f ca="1">_xlfn.XLOOKUP($X546,Return_flow_table!$A$4:$A$25,Return_flow_table!L$4:L$25)</f>
        <v>20</v>
      </c>
      <c r="BK546" s="2">
        <f ca="1">_xlfn.XLOOKUP($X546,Return_flow_table!$A$4:$A$25,Return_flow_table!M$4:M$25)</f>
        <v>0</v>
      </c>
    </row>
    <row r="547" spans="1:63" x14ac:dyDescent="0.3">
      <c r="A547" t="s">
        <v>751</v>
      </c>
      <c r="B547" t="s">
        <v>181</v>
      </c>
      <c r="C547" t="s">
        <v>99</v>
      </c>
      <c r="D547">
        <v>5</v>
      </c>
      <c r="E547" t="s">
        <v>100</v>
      </c>
      <c r="F547" t="s">
        <v>100</v>
      </c>
      <c r="G547" t="s">
        <v>752</v>
      </c>
      <c r="H547" s="41" t="s">
        <v>199</v>
      </c>
      <c r="I547">
        <f>_xlfn.XLOOKUP(B547,Use_Code_Ranking!$A$4:$A$23,Use_Code_Ranking!$B$4:$B$23,9999)</f>
        <v>9</v>
      </c>
      <c r="J547">
        <f t="shared" ca="1" si="145"/>
        <v>5</v>
      </c>
      <c r="K547">
        <f t="shared" ca="1" si="146"/>
        <v>0</v>
      </c>
      <c r="L547">
        <f t="shared" ca="1" si="147"/>
        <v>0</v>
      </c>
      <c r="M547">
        <f t="shared" ca="1" si="148"/>
        <v>0</v>
      </c>
      <c r="N547" t="str">
        <f t="shared" ca="1" si="156"/>
        <v/>
      </c>
      <c r="O547" t="str">
        <f t="shared" ca="1" si="157"/>
        <v/>
      </c>
      <c r="P547" t="str">
        <f t="shared" si="149"/>
        <v/>
      </c>
      <c r="Q547" t="str">
        <f t="shared" si="150"/>
        <v/>
      </c>
      <c r="R547" t="str">
        <f t="shared" si="151"/>
        <v/>
      </c>
      <c r="S547" t="str">
        <f t="shared" si="152"/>
        <v/>
      </c>
      <c r="U547" s="2" t="str">
        <f ca="1">IF(ISBLANK($T547),IF(S547="Irrigation","Irrigation",IF(R547="Irrigation","Irrigation",IF(Q547="Domestic","Domestic",IF(P547="Stockwatering","Stockwatering",IF(N547="IRRIGATION_AND_MUNICIPAL","Irrigation and Municipal",IF(O547="IRRIGATION_AND_DOMESTIC","Irrigation and Domestic Municipality",_xlfn.XLOOKUP(J547,Use_Code_Ranking!$B$4:$B$23,Use_Code_Ranking!$A$4:$A$23))))))),$T547)</f>
        <v>Stockwatering</v>
      </c>
      <c r="W547" s="23" t="str">
        <f ca="1"/>
        <v>A023748</v>
      </c>
      <c r="X547" s="4" t="str">
        <f t="shared" ca="1" si="158"/>
        <v>Irrigation</v>
      </c>
      <c r="Y547" t="str">
        <f t="shared" ca="1" si="153"/>
        <v>N</v>
      </c>
      <c r="Z547" s="2" t="str">
        <f t="shared" ca="1" si="154"/>
        <v>N</v>
      </c>
      <c r="AA547">
        <f t="shared" ca="1" si="159"/>
        <v>0</v>
      </c>
      <c r="AB547">
        <f t="shared" ca="1" si="159"/>
        <v>0</v>
      </c>
      <c r="AC547">
        <f t="shared" ca="1" si="159"/>
        <v>20</v>
      </c>
      <c r="AD547">
        <f t="shared" ca="1" si="155"/>
        <v>20</v>
      </c>
      <c r="AE547">
        <f t="shared" ca="1" si="155"/>
        <v>10</v>
      </c>
      <c r="AF547">
        <f t="shared" ca="1" si="155"/>
        <v>10</v>
      </c>
      <c r="AG547">
        <f t="shared" ca="1" si="162"/>
        <v>0</v>
      </c>
      <c r="AH547">
        <f t="shared" ca="1" si="160"/>
        <v>0</v>
      </c>
      <c r="AI547">
        <f t="shared" ca="1" si="160"/>
        <v>0</v>
      </c>
      <c r="AJ547">
        <f t="shared" ca="1" si="160"/>
        <v>20</v>
      </c>
      <c r="AK547">
        <f t="shared" ca="1" si="160"/>
        <v>20</v>
      </c>
      <c r="AL547">
        <f t="shared" ca="1" si="161"/>
        <v>0</v>
      </c>
      <c r="AM547" s="4" t="s">
        <v>103</v>
      </c>
      <c r="AZ547">
        <f ca="1">_xlfn.XLOOKUP($X547,Return_flow_table!$A$4:$A$25,Return_flow_table!B$4:B$25)</f>
        <v>0</v>
      </c>
      <c r="BA547">
        <f ca="1">_xlfn.XLOOKUP($X547,Return_flow_table!$A$4:$A$25,Return_flow_table!C$4:C$25)</f>
        <v>0</v>
      </c>
      <c r="BB547">
        <f ca="1">_xlfn.XLOOKUP($X547,Return_flow_table!$A$4:$A$25,Return_flow_table!D$4:D$25)</f>
        <v>20</v>
      </c>
      <c r="BC547">
        <f ca="1">_xlfn.XLOOKUP($X547,Return_flow_table!$A$4:$A$25,Return_flow_table!E$4:E$25)</f>
        <v>20</v>
      </c>
      <c r="BD547">
        <f ca="1">_xlfn.XLOOKUP($X547,Return_flow_table!$A$4:$A$25,Return_flow_table!F$4:F$25)</f>
        <v>10</v>
      </c>
      <c r="BE547">
        <f ca="1">_xlfn.XLOOKUP($X547,Return_flow_table!$A$4:$A$25,Return_flow_table!G$4:G$25)</f>
        <v>10</v>
      </c>
      <c r="BF547">
        <f ca="1">_xlfn.XLOOKUP($X547,Return_flow_table!$A$4:$A$25,Return_flow_table!H$4:H$25)</f>
        <v>0</v>
      </c>
      <c r="BG547">
        <f ca="1">_xlfn.XLOOKUP($X547,Return_flow_table!$A$4:$A$25,Return_flow_table!I$4:I$25)</f>
        <v>0</v>
      </c>
      <c r="BH547">
        <f ca="1">_xlfn.XLOOKUP($X547,Return_flow_table!$A$4:$A$25,Return_flow_table!J$4:J$25)</f>
        <v>0</v>
      </c>
      <c r="BI547">
        <f ca="1">_xlfn.XLOOKUP($X547,Return_flow_table!$A$4:$A$25,Return_flow_table!K$4:K$25)</f>
        <v>20</v>
      </c>
      <c r="BJ547">
        <f ca="1">_xlfn.XLOOKUP($X547,Return_flow_table!$A$4:$A$25,Return_flow_table!L$4:L$25)</f>
        <v>20</v>
      </c>
      <c r="BK547" s="2">
        <f ca="1">_xlfn.XLOOKUP($X547,Return_flow_table!$A$4:$A$25,Return_flow_table!M$4:M$25)</f>
        <v>0</v>
      </c>
    </row>
    <row r="548" spans="1:63" x14ac:dyDescent="0.3">
      <c r="A548" t="s">
        <v>751</v>
      </c>
      <c r="B548" t="s">
        <v>154</v>
      </c>
      <c r="C548" t="s">
        <v>99</v>
      </c>
      <c r="D548">
        <v>5</v>
      </c>
      <c r="E548" t="s">
        <v>100</v>
      </c>
      <c r="F548" t="s">
        <v>100</v>
      </c>
      <c r="G548" t="s">
        <v>752</v>
      </c>
      <c r="H548" s="41" t="s">
        <v>199</v>
      </c>
      <c r="I548">
        <f>_xlfn.XLOOKUP(B548,Use_Code_Ranking!$A$4:$A$23,Use_Code_Ranking!$B$4:$B$23,9999)</f>
        <v>5</v>
      </c>
      <c r="J548">
        <f t="shared" ca="1" si="145"/>
        <v>5</v>
      </c>
      <c r="K548">
        <f t="shared" ca="1" si="146"/>
        <v>0</v>
      </c>
      <c r="L548">
        <f t="shared" ca="1" si="147"/>
        <v>0</v>
      </c>
      <c r="M548">
        <f t="shared" ca="1" si="148"/>
        <v>0</v>
      </c>
      <c r="N548" t="str">
        <f t="shared" ca="1" si="156"/>
        <v/>
      </c>
      <c r="O548" t="str">
        <f t="shared" ca="1" si="157"/>
        <v/>
      </c>
      <c r="P548" t="str">
        <f t="shared" si="149"/>
        <v/>
      </c>
      <c r="Q548" t="str">
        <f t="shared" si="150"/>
        <v/>
      </c>
      <c r="R548" t="str">
        <f t="shared" si="151"/>
        <v/>
      </c>
      <c r="S548" t="str">
        <f t="shared" si="152"/>
        <v/>
      </c>
      <c r="U548" s="2" t="str">
        <f ca="1">IF(ISBLANK($T548),IF(S548="Irrigation","Irrigation",IF(R548="Irrigation","Irrigation",IF(Q548="Domestic","Domestic",IF(P548="Stockwatering","Stockwatering",IF(N548="IRRIGATION_AND_MUNICIPAL","Irrigation and Municipal",IF(O548="IRRIGATION_AND_DOMESTIC","Irrigation and Domestic Municipality",_xlfn.XLOOKUP(J548,Use_Code_Ranking!$B$4:$B$23,Use_Code_Ranking!$A$4:$A$23))))))),$T548)</f>
        <v>Stockwatering</v>
      </c>
      <c r="W548" s="23" t="str">
        <f ca="1"/>
        <v>A023766</v>
      </c>
      <c r="X548" s="4" t="str">
        <f t="shared" ca="1" si="158"/>
        <v>Stockwatering</v>
      </c>
      <c r="Y548" t="str">
        <f t="shared" ca="1" si="153"/>
        <v>N</v>
      </c>
      <c r="Z548" s="2" t="str">
        <f t="shared" ca="1" si="154"/>
        <v>N</v>
      </c>
      <c r="AA548">
        <f t="shared" ca="1" si="159"/>
        <v>0</v>
      </c>
      <c r="AB548">
        <f t="shared" ca="1" si="159"/>
        <v>0</v>
      </c>
      <c r="AC548">
        <f t="shared" ca="1" si="159"/>
        <v>0</v>
      </c>
      <c r="AD548">
        <f t="shared" ca="1" si="155"/>
        <v>0</v>
      </c>
      <c r="AE548">
        <f t="shared" ca="1" si="155"/>
        <v>0</v>
      </c>
      <c r="AF548">
        <f t="shared" ca="1" si="155"/>
        <v>0</v>
      </c>
      <c r="AG548">
        <f t="shared" ca="1" si="162"/>
        <v>0</v>
      </c>
      <c r="AH548">
        <f t="shared" ca="1" si="160"/>
        <v>0</v>
      </c>
      <c r="AI548">
        <f t="shared" ca="1" si="160"/>
        <v>0</v>
      </c>
      <c r="AJ548">
        <f t="shared" ca="1" si="160"/>
        <v>0</v>
      </c>
      <c r="AK548">
        <f t="shared" ca="1" si="160"/>
        <v>0</v>
      </c>
      <c r="AL548">
        <f t="shared" ca="1" si="161"/>
        <v>0</v>
      </c>
      <c r="AM548" s="4" t="s">
        <v>103</v>
      </c>
      <c r="AZ548">
        <f ca="1">_xlfn.XLOOKUP($X548,Return_flow_table!$A$4:$A$25,Return_flow_table!B$4:B$25)</f>
        <v>0</v>
      </c>
      <c r="BA548">
        <f ca="1">_xlfn.XLOOKUP($X548,Return_flow_table!$A$4:$A$25,Return_flow_table!C$4:C$25)</f>
        <v>0</v>
      </c>
      <c r="BB548">
        <f ca="1">_xlfn.XLOOKUP($X548,Return_flow_table!$A$4:$A$25,Return_flow_table!D$4:D$25)</f>
        <v>0</v>
      </c>
      <c r="BC548">
        <f ca="1">_xlfn.XLOOKUP($X548,Return_flow_table!$A$4:$A$25,Return_flow_table!E$4:E$25)</f>
        <v>0</v>
      </c>
      <c r="BD548">
        <f ca="1">_xlfn.XLOOKUP($X548,Return_flow_table!$A$4:$A$25,Return_flow_table!F$4:F$25)</f>
        <v>0</v>
      </c>
      <c r="BE548">
        <f ca="1">_xlfn.XLOOKUP($X548,Return_flow_table!$A$4:$A$25,Return_flow_table!G$4:G$25)</f>
        <v>0</v>
      </c>
      <c r="BF548">
        <f ca="1">_xlfn.XLOOKUP($X548,Return_flow_table!$A$4:$A$25,Return_flow_table!H$4:H$25)</f>
        <v>0</v>
      </c>
      <c r="BG548">
        <f ca="1">_xlfn.XLOOKUP($X548,Return_flow_table!$A$4:$A$25,Return_flow_table!I$4:I$25)</f>
        <v>0</v>
      </c>
      <c r="BH548">
        <f ca="1">_xlfn.XLOOKUP($X548,Return_flow_table!$A$4:$A$25,Return_flow_table!J$4:J$25)</f>
        <v>0</v>
      </c>
      <c r="BI548">
        <f ca="1">_xlfn.XLOOKUP($X548,Return_flow_table!$A$4:$A$25,Return_flow_table!K$4:K$25)</f>
        <v>0</v>
      </c>
      <c r="BJ548">
        <f ca="1">_xlfn.XLOOKUP($X548,Return_flow_table!$A$4:$A$25,Return_flow_table!L$4:L$25)</f>
        <v>0</v>
      </c>
      <c r="BK548" s="2">
        <f ca="1">_xlfn.XLOOKUP($X548,Return_flow_table!$A$4:$A$25,Return_flow_table!M$4:M$25)</f>
        <v>0</v>
      </c>
    </row>
    <row r="549" spans="1:63" x14ac:dyDescent="0.3">
      <c r="A549" t="s">
        <v>753</v>
      </c>
      <c r="B549" t="s">
        <v>154</v>
      </c>
      <c r="C549" t="s">
        <v>99</v>
      </c>
      <c r="D549">
        <v>31</v>
      </c>
      <c r="E549" t="s">
        <v>100</v>
      </c>
      <c r="F549" t="s">
        <v>100</v>
      </c>
      <c r="G549" t="s">
        <v>754</v>
      </c>
      <c r="H549" s="41" t="s">
        <v>102</v>
      </c>
      <c r="I549">
        <f>_xlfn.XLOOKUP(B549,Use_Code_Ranking!$A$4:$A$23,Use_Code_Ranking!$B$4:$B$23,9999)</f>
        <v>5</v>
      </c>
      <c r="J549">
        <f t="shared" ca="1" si="145"/>
        <v>1</v>
      </c>
      <c r="K549">
        <f t="shared" ca="1" si="146"/>
        <v>1</v>
      </c>
      <c r="L549">
        <f t="shared" ca="1" si="147"/>
        <v>0</v>
      </c>
      <c r="M549">
        <f t="shared" ca="1" si="148"/>
        <v>0</v>
      </c>
      <c r="N549" t="str">
        <f t="shared" ca="1" si="156"/>
        <v/>
      </c>
      <c r="O549" t="str">
        <f t="shared" ca="1" si="157"/>
        <v/>
      </c>
      <c r="P549" t="str">
        <f t="shared" si="149"/>
        <v/>
      </c>
      <c r="Q549" t="str">
        <f t="shared" si="150"/>
        <v/>
      </c>
      <c r="R549" t="str">
        <f t="shared" si="151"/>
        <v/>
      </c>
      <c r="S549" t="str">
        <f t="shared" si="152"/>
        <v/>
      </c>
      <c r="U549" s="2" t="str">
        <f ca="1">IF(ISBLANK($T549),IF(S549="Irrigation","Irrigation",IF(R549="Irrigation","Irrigation",IF(Q549="Domestic","Domestic",IF(P549="Stockwatering","Stockwatering",IF(N549="IRRIGATION_AND_MUNICIPAL","Irrigation and Municipal",IF(O549="IRRIGATION_AND_DOMESTIC","Irrigation and Domestic Municipality",_xlfn.XLOOKUP(J549,Use_Code_Ranking!$B$4:$B$23,Use_Code_Ranking!$A$4:$A$23))))))),$T549)</f>
        <v>Irrigation</v>
      </c>
      <c r="W549" s="23" t="str">
        <f ca="1"/>
        <v>A023792</v>
      </c>
      <c r="X549" s="4" t="str">
        <f t="shared" ca="1" si="158"/>
        <v>Irrigation</v>
      </c>
      <c r="Y549" t="str">
        <f t="shared" ca="1" si="153"/>
        <v>N</v>
      </c>
      <c r="Z549" s="2" t="str">
        <f t="shared" ca="1" si="154"/>
        <v>N</v>
      </c>
      <c r="AA549">
        <f t="shared" ca="1" si="159"/>
        <v>0</v>
      </c>
      <c r="AB549">
        <f t="shared" ca="1" si="159"/>
        <v>0</v>
      </c>
      <c r="AC549">
        <f t="shared" ca="1" si="159"/>
        <v>20</v>
      </c>
      <c r="AD549">
        <f t="shared" ca="1" si="155"/>
        <v>20</v>
      </c>
      <c r="AE549">
        <f t="shared" ca="1" si="155"/>
        <v>10</v>
      </c>
      <c r="AF549">
        <f t="shared" ca="1" si="155"/>
        <v>10</v>
      </c>
      <c r="AG549">
        <f t="shared" ca="1" si="162"/>
        <v>0</v>
      </c>
      <c r="AH549">
        <f t="shared" ca="1" si="160"/>
        <v>0</v>
      </c>
      <c r="AI549">
        <f t="shared" ca="1" si="160"/>
        <v>0</v>
      </c>
      <c r="AJ549">
        <f t="shared" ca="1" si="160"/>
        <v>20</v>
      </c>
      <c r="AK549">
        <f t="shared" ca="1" si="160"/>
        <v>20</v>
      </c>
      <c r="AL549">
        <f t="shared" ca="1" si="161"/>
        <v>0</v>
      </c>
      <c r="AM549" s="4" t="s">
        <v>103</v>
      </c>
      <c r="AZ549">
        <f ca="1">_xlfn.XLOOKUP($X549,Return_flow_table!$A$4:$A$25,Return_flow_table!B$4:B$25)</f>
        <v>0</v>
      </c>
      <c r="BA549">
        <f ca="1">_xlfn.XLOOKUP($X549,Return_flow_table!$A$4:$A$25,Return_flow_table!C$4:C$25)</f>
        <v>0</v>
      </c>
      <c r="BB549">
        <f ca="1">_xlfn.XLOOKUP($X549,Return_flow_table!$A$4:$A$25,Return_flow_table!D$4:D$25)</f>
        <v>20</v>
      </c>
      <c r="BC549">
        <f ca="1">_xlfn.XLOOKUP($X549,Return_flow_table!$A$4:$A$25,Return_flow_table!E$4:E$25)</f>
        <v>20</v>
      </c>
      <c r="BD549">
        <f ca="1">_xlfn.XLOOKUP($X549,Return_flow_table!$A$4:$A$25,Return_flow_table!F$4:F$25)</f>
        <v>10</v>
      </c>
      <c r="BE549">
        <f ca="1">_xlfn.XLOOKUP($X549,Return_flow_table!$A$4:$A$25,Return_flow_table!G$4:G$25)</f>
        <v>10</v>
      </c>
      <c r="BF549">
        <f ca="1">_xlfn.XLOOKUP($X549,Return_flow_table!$A$4:$A$25,Return_flow_table!H$4:H$25)</f>
        <v>0</v>
      </c>
      <c r="BG549">
        <f ca="1">_xlfn.XLOOKUP($X549,Return_flow_table!$A$4:$A$25,Return_flow_table!I$4:I$25)</f>
        <v>0</v>
      </c>
      <c r="BH549">
        <f ca="1">_xlfn.XLOOKUP($X549,Return_flow_table!$A$4:$A$25,Return_flow_table!J$4:J$25)</f>
        <v>0</v>
      </c>
      <c r="BI549">
        <f ca="1">_xlfn.XLOOKUP($X549,Return_flow_table!$A$4:$A$25,Return_flow_table!K$4:K$25)</f>
        <v>20</v>
      </c>
      <c r="BJ549">
        <f ca="1">_xlfn.XLOOKUP($X549,Return_flow_table!$A$4:$A$25,Return_flow_table!L$4:L$25)</f>
        <v>20</v>
      </c>
      <c r="BK549" s="2">
        <f ca="1">_xlfn.XLOOKUP($X549,Return_flow_table!$A$4:$A$25,Return_flow_table!M$4:M$25)</f>
        <v>0</v>
      </c>
    </row>
    <row r="550" spans="1:63" x14ac:dyDescent="0.3">
      <c r="A550" t="s">
        <v>753</v>
      </c>
      <c r="B550" t="s">
        <v>98</v>
      </c>
      <c r="C550" t="s">
        <v>99</v>
      </c>
      <c r="D550">
        <v>31</v>
      </c>
      <c r="E550" t="s">
        <v>100</v>
      </c>
      <c r="F550" t="s">
        <v>100</v>
      </c>
      <c r="G550" t="s">
        <v>754</v>
      </c>
      <c r="H550" s="41" t="s">
        <v>102</v>
      </c>
      <c r="I550">
        <f>_xlfn.XLOOKUP(B550,Use_Code_Ranking!$A$4:$A$23,Use_Code_Ranking!$B$4:$B$23,9999)</f>
        <v>1</v>
      </c>
      <c r="J550">
        <f t="shared" ca="1" si="145"/>
        <v>1</v>
      </c>
      <c r="K550">
        <f t="shared" ca="1" si="146"/>
        <v>1</v>
      </c>
      <c r="L550">
        <f t="shared" ca="1" si="147"/>
        <v>0</v>
      </c>
      <c r="M550">
        <f t="shared" ca="1" si="148"/>
        <v>0</v>
      </c>
      <c r="N550" t="str">
        <f t="shared" ca="1" si="156"/>
        <v/>
      </c>
      <c r="O550" t="str">
        <f t="shared" ca="1" si="157"/>
        <v/>
      </c>
      <c r="P550" t="str">
        <f t="shared" si="149"/>
        <v/>
      </c>
      <c r="Q550" t="str">
        <f t="shared" si="150"/>
        <v/>
      </c>
      <c r="R550" t="str">
        <f t="shared" si="151"/>
        <v/>
      </c>
      <c r="S550" t="str">
        <f t="shared" si="152"/>
        <v/>
      </c>
      <c r="U550" s="2" t="str">
        <f ca="1">IF(ISBLANK($T550),IF(S550="Irrigation","Irrigation",IF(R550="Irrigation","Irrigation",IF(Q550="Domestic","Domestic",IF(P550="Stockwatering","Stockwatering",IF(N550="IRRIGATION_AND_MUNICIPAL","Irrigation and Municipal",IF(O550="IRRIGATION_AND_DOMESTIC","Irrigation and Domestic Municipality",_xlfn.XLOOKUP(J550,Use_Code_Ranking!$B$4:$B$23,Use_Code_Ranking!$A$4:$A$23))))))),$T550)</f>
        <v>Irrigation</v>
      </c>
      <c r="W550" s="23" t="str">
        <f ca="1"/>
        <v>A023793</v>
      </c>
      <c r="X550" s="4" t="str">
        <f t="shared" ca="1" si="158"/>
        <v>Irrigation</v>
      </c>
      <c r="Y550" t="str">
        <f t="shared" ca="1" si="153"/>
        <v>N</v>
      </c>
      <c r="Z550" s="2" t="str">
        <f t="shared" ca="1" si="154"/>
        <v>N</v>
      </c>
      <c r="AA550">
        <f t="shared" ca="1" si="159"/>
        <v>0</v>
      </c>
      <c r="AB550">
        <f t="shared" ca="1" si="159"/>
        <v>0</v>
      </c>
      <c r="AC550">
        <f t="shared" ca="1" si="159"/>
        <v>20</v>
      </c>
      <c r="AD550">
        <f t="shared" ca="1" si="155"/>
        <v>20</v>
      </c>
      <c r="AE550">
        <f t="shared" ca="1" si="155"/>
        <v>10</v>
      </c>
      <c r="AF550">
        <f t="shared" ca="1" si="155"/>
        <v>10</v>
      </c>
      <c r="AG550">
        <f t="shared" ca="1" si="162"/>
        <v>0</v>
      </c>
      <c r="AH550">
        <f t="shared" ca="1" si="160"/>
        <v>0</v>
      </c>
      <c r="AI550">
        <f t="shared" ca="1" si="160"/>
        <v>0</v>
      </c>
      <c r="AJ550">
        <f t="shared" ca="1" si="160"/>
        <v>20</v>
      </c>
      <c r="AK550">
        <f t="shared" ca="1" si="160"/>
        <v>20</v>
      </c>
      <c r="AL550">
        <f t="shared" ca="1" si="161"/>
        <v>0</v>
      </c>
      <c r="AM550" s="4" t="s">
        <v>103</v>
      </c>
      <c r="AZ550">
        <f ca="1">_xlfn.XLOOKUP($X550,Return_flow_table!$A$4:$A$25,Return_flow_table!B$4:B$25)</f>
        <v>0</v>
      </c>
      <c r="BA550">
        <f ca="1">_xlfn.XLOOKUP($X550,Return_flow_table!$A$4:$A$25,Return_flow_table!C$4:C$25)</f>
        <v>0</v>
      </c>
      <c r="BB550">
        <f ca="1">_xlfn.XLOOKUP($X550,Return_flow_table!$A$4:$A$25,Return_flow_table!D$4:D$25)</f>
        <v>20</v>
      </c>
      <c r="BC550">
        <f ca="1">_xlfn.XLOOKUP($X550,Return_flow_table!$A$4:$A$25,Return_flow_table!E$4:E$25)</f>
        <v>20</v>
      </c>
      <c r="BD550">
        <f ca="1">_xlfn.XLOOKUP($X550,Return_flow_table!$A$4:$A$25,Return_flow_table!F$4:F$25)</f>
        <v>10</v>
      </c>
      <c r="BE550">
        <f ca="1">_xlfn.XLOOKUP($X550,Return_flow_table!$A$4:$A$25,Return_flow_table!G$4:G$25)</f>
        <v>10</v>
      </c>
      <c r="BF550">
        <f ca="1">_xlfn.XLOOKUP($X550,Return_flow_table!$A$4:$A$25,Return_flow_table!H$4:H$25)</f>
        <v>0</v>
      </c>
      <c r="BG550">
        <f ca="1">_xlfn.XLOOKUP($X550,Return_flow_table!$A$4:$A$25,Return_flow_table!I$4:I$25)</f>
        <v>0</v>
      </c>
      <c r="BH550">
        <f ca="1">_xlfn.XLOOKUP($X550,Return_flow_table!$A$4:$A$25,Return_flow_table!J$4:J$25)</f>
        <v>0</v>
      </c>
      <c r="BI550">
        <f ca="1">_xlfn.XLOOKUP($X550,Return_flow_table!$A$4:$A$25,Return_flow_table!K$4:K$25)</f>
        <v>20</v>
      </c>
      <c r="BJ550">
        <f ca="1">_xlfn.XLOOKUP($X550,Return_flow_table!$A$4:$A$25,Return_flow_table!L$4:L$25)</f>
        <v>20</v>
      </c>
      <c r="BK550" s="2">
        <f ca="1">_xlfn.XLOOKUP($X550,Return_flow_table!$A$4:$A$25,Return_flow_table!M$4:M$25)</f>
        <v>0</v>
      </c>
    </row>
    <row r="551" spans="1:63" x14ac:dyDescent="0.3">
      <c r="A551" t="s">
        <v>753</v>
      </c>
      <c r="B551" t="s">
        <v>181</v>
      </c>
      <c r="C551" t="s">
        <v>99</v>
      </c>
      <c r="D551">
        <v>31</v>
      </c>
      <c r="E551" t="s">
        <v>100</v>
      </c>
      <c r="F551" t="s">
        <v>100</v>
      </c>
      <c r="G551" t="s">
        <v>754</v>
      </c>
      <c r="H551" s="41" t="s">
        <v>102</v>
      </c>
      <c r="I551">
        <f>_xlfn.XLOOKUP(B551,Use_Code_Ranking!$A$4:$A$23,Use_Code_Ranking!$B$4:$B$23,9999)</f>
        <v>9</v>
      </c>
      <c r="J551">
        <f t="shared" ca="1" si="145"/>
        <v>1</v>
      </c>
      <c r="K551">
        <f t="shared" ca="1" si="146"/>
        <v>1</v>
      </c>
      <c r="L551">
        <f t="shared" ca="1" si="147"/>
        <v>0</v>
      </c>
      <c r="M551">
        <f t="shared" ca="1" si="148"/>
        <v>0</v>
      </c>
      <c r="N551" t="str">
        <f t="shared" ca="1" si="156"/>
        <v/>
      </c>
      <c r="O551" t="str">
        <f t="shared" ca="1" si="157"/>
        <v/>
      </c>
      <c r="P551" t="str">
        <f t="shared" si="149"/>
        <v/>
      </c>
      <c r="Q551" t="str">
        <f t="shared" si="150"/>
        <v/>
      </c>
      <c r="R551" t="str">
        <f t="shared" si="151"/>
        <v/>
      </c>
      <c r="S551" t="str">
        <f t="shared" si="152"/>
        <v/>
      </c>
      <c r="U551" s="2" t="str">
        <f ca="1">IF(ISBLANK($T551),IF(S551="Irrigation","Irrigation",IF(R551="Irrigation","Irrigation",IF(Q551="Domestic","Domestic",IF(P551="Stockwatering","Stockwatering",IF(N551="IRRIGATION_AND_MUNICIPAL","Irrigation and Municipal",IF(O551="IRRIGATION_AND_DOMESTIC","Irrigation and Domestic Municipality",_xlfn.XLOOKUP(J551,Use_Code_Ranking!$B$4:$B$23,Use_Code_Ranking!$A$4:$A$23))))))),$T551)</f>
        <v>Irrigation</v>
      </c>
      <c r="W551" s="23" t="str">
        <f ca="1"/>
        <v>A023794</v>
      </c>
      <c r="X551" s="4" t="str">
        <f t="shared" ca="1" si="158"/>
        <v>Irrigation</v>
      </c>
      <c r="Y551" t="str">
        <f t="shared" ca="1" si="153"/>
        <v>N</v>
      </c>
      <c r="Z551" s="2" t="str">
        <f t="shared" ca="1" si="154"/>
        <v>N</v>
      </c>
      <c r="AA551">
        <f t="shared" ca="1" si="159"/>
        <v>0</v>
      </c>
      <c r="AB551">
        <f t="shared" ca="1" si="159"/>
        <v>0</v>
      </c>
      <c r="AC551">
        <f t="shared" ca="1" si="159"/>
        <v>20</v>
      </c>
      <c r="AD551">
        <f t="shared" ca="1" si="155"/>
        <v>20</v>
      </c>
      <c r="AE551">
        <f t="shared" ca="1" si="155"/>
        <v>10</v>
      </c>
      <c r="AF551">
        <f t="shared" ca="1" si="155"/>
        <v>10</v>
      </c>
      <c r="AG551">
        <f t="shared" ca="1" si="162"/>
        <v>0</v>
      </c>
      <c r="AH551">
        <f t="shared" ca="1" si="160"/>
        <v>0</v>
      </c>
      <c r="AI551">
        <f t="shared" ca="1" si="160"/>
        <v>0</v>
      </c>
      <c r="AJ551">
        <f t="shared" ca="1" si="160"/>
        <v>20</v>
      </c>
      <c r="AK551">
        <f t="shared" ca="1" si="160"/>
        <v>20</v>
      </c>
      <c r="AL551">
        <f t="shared" ca="1" si="161"/>
        <v>0</v>
      </c>
      <c r="AM551" s="4" t="s">
        <v>103</v>
      </c>
      <c r="AZ551">
        <f ca="1">_xlfn.XLOOKUP($X551,Return_flow_table!$A$4:$A$25,Return_flow_table!B$4:B$25)</f>
        <v>0</v>
      </c>
      <c r="BA551">
        <f ca="1">_xlfn.XLOOKUP($X551,Return_flow_table!$A$4:$A$25,Return_flow_table!C$4:C$25)</f>
        <v>0</v>
      </c>
      <c r="BB551">
        <f ca="1">_xlfn.XLOOKUP($X551,Return_flow_table!$A$4:$A$25,Return_flow_table!D$4:D$25)</f>
        <v>20</v>
      </c>
      <c r="BC551">
        <f ca="1">_xlfn.XLOOKUP($X551,Return_flow_table!$A$4:$A$25,Return_flow_table!E$4:E$25)</f>
        <v>20</v>
      </c>
      <c r="BD551">
        <f ca="1">_xlfn.XLOOKUP($X551,Return_flow_table!$A$4:$A$25,Return_flow_table!F$4:F$25)</f>
        <v>10</v>
      </c>
      <c r="BE551">
        <f ca="1">_xlfn.XLOOKUP($X551,Return_flow_table!$A$4:$A$25,Return_flow_table!G$4:G$25)</f>
        <v>10</v>
      </c>
      <c r="BF551">
        <f ca="1">_xlfn.XLOOKUP($X551,Return_flow_table!$A$4:$A$25,Return_flow_table!H$4:H$25)</f>
        <v>0</v>
      </c>
      <c r="BG551">
        <f ca="1">_xlfn.XLOOKUP($X551,Return_flow_table!$A$4:$A$25,Return_flow_table!I$4:I$25)</f>
        <v>0</v>
      </c>
      <c r="BH551">
        <f ca="1">_xlfn.XLOOKUP($X551,Return_flow_table!$A$4:$A$25,Return_flow_table!J$4:J$25)</f>
        <v>0</v>
      </c>
      <c r="BI551">
        <f ca="1">_xlfn.XLOOKUP($X551,Return_flow_table!$A$4:$A$25,Return_flow_table!K$4:K$25)</f>
        <v>20</v>
      </c>
      <c r="BJ551">
        <f ca="1">_xlfn.XLOOKUP($X551,Return_flow_table!$A$4:$A$25,Return_flow_table!L$4:L$25)</f>
        <v>20</v>
      </c>
      <c r="BK551" s="2">
        <f ca="1">_xlfn.XLOOKUP($X551,Return_flow_table!$A$4:$A$25,Return_flow_table!M$4:M$25)</f>
        <v>0</v>
      </c>
    </row>
    <row r="552" spans="1:63" x14ac:dyDescent="0.3">
      <c r="A552" t="s">
        <v>753</v>
      </c>
      <c r="B552" t="s">
        <v>188</v>
      </c>
      <c r="C552" t="s">
        <v>99</v>
      </c>
      <c r="D552">
        <v>31</v>
      </c>
      <c r="E552" t="s">
        <v>100</v>
      </c>
      <c r="F552" t="s">
        <v>100</v>
      </c>
      <c r="G552" t="s">
        <v>754</v>
      </c>
      <c r="H552" s="41" t="s">
        <v>102</v>
      </c>
      <c r="I552">
        <f>_xlfn.XLOOKUP(B552,Use_Code_Ranking!$A$4:$A$23,Use_Code_Ranking!$B$4:$B$23,9999)</f>
        <v>12</v>
      </c>
      <c r="J552">
        <f t="shared" ca="1" si="145"/>
        <v>1</v>
      </c>
      <c r="K552">
        <f t="shared" ca="1" si="146"/>
        <v>1</v>
      </c>
      <c r="L552">
        <f t="shared" ca="1" si="147"/>
        <v>0</v>
      </c>
      <c r="M552">
        <f t="shared" ca="1" si="148"/>
        <v>0</v>
      </c>
      <c r="N552" t="str">
        <f t="shared" ca="1" si="156"/>
        <v/>
      </c>
      <c r="O552" t="str">
        <f t="shared" ca="1" si="157"/>
        <v/>
      </c>
      <c r="P552" t="str">
        <f t="shared" si="149"/>
        <v/>
      </c>
      <c r="Q552" t="str">
        <f t="shared" si="150"/>
        <v/>
      </c>
      <c r="R552" t="str">
        <f t="shared" si="151"/>
        <v/>
      </c>
      <c r="S552" t="str">
        <f t="shared" si="152"/>
        <v/>
      </c>
      <c r="U552" s="2" t="str">
        <f ca="1">IF(ISBLANK($T552),IF(S552="Irrigation","Irrigation",IF(R552="Irrigation","Irrigation",IF(Q552="Domestic","Domestic",IF(P552="Stockwatering","Stockwatering",IF(N552="IRRIGATION_AND_MUNICIPAL","Irrigation and Municipal",IF(O552="IRRIGATION_AND_DOMESTIC","Irrigation and Domestic Municipality",_xlfn.XLOOKUP(J552,Use_Code_Ranking!$B$4:$B$23,Use_Code_Ranking!$A$4:$A$23))))))),$T552)</f>
        <v>Irrigation</v>
      </c>
      <c r="W552" s="23" t="str">
        <f ca="1"/>
        <v>A023802</v>
      </c>
      <c r="X552" s="4" t="str">
        <f t="shared" ca="1" si="158"/>
        <v>Irrigation</v>
      </c>
      <c r="Y552" t="str">
        <f t="shared" ca="1" si="153"/>
        <v>N</v>
      </c>
      <c r="Z552" s="2" t="str">
        <f t="shared" ca="1" si="154"/>
        <v>N</v>
      </c>
      <c r="AA552">
        <f t="shared" ca="1" si="159"/>
        <v>0</v>
      </c>
      <c r="AB552">
        <f t="shared" ca="1" si="159"/>
        <v>0</v>
      </c>
      <c r="AC552">
        <f t="shared" ca="1" si="159"/>
        <v>20</v>
      </c>
      <c r="AD552">
        <f t="shared" ca="1" si="155"/>
        <v>20</v>
      </c>
      <c r="AE552">
        <f t="shared" ca="1" si="155"/>
        <v>10</v>
      </c>
      <c r="AF552">
        <f t="shared" ca="1" si="155"/>
        <v>10</v>
      </c>
      <c r="AG552">
        <f t="shared" ca="1" si="162"/>
        <v>0</v>
      </c>
      <c r="AH552">
        <f t="shared" ca="1" si="160"/>
        <v>0</v>
      </c>
      <c r="AI552">
        <f t="shared" ca="1" si="160"/>
        <v>0</v>
      </c>
      <c r="AJ552">
        <f t="shared" ca="1" si="160"/>
        <v>20</v>
      </c>
      <c r="AK552">
        <f t="shared" ca="1" si="160"/>
        <v>20</v>
      </c>
      <c r="AL552">
        <f t="shared" ca="1" si="161"/>
        <v>0</v>
      </c>
      <c r="AM552" s="4" t="s">
        <v>103</v>
      </c>
      <c r="AZ552">
        <f ca="1">_xlfn.XLOOKUP($X552,Return_flow_table!$A$4:$A$25,Return_flow_table!B$4:B$25)</f>
        <v>0</v>
      </c>
      <c r="BA552">
        <f ca="1">_xlfn.XLOOKUP($X552,Return_flow_table!$A$4:$A$25,Return_flow_table!C$4:C$25)</f>
        <v>0</v>
      </c>
      <c r="BB552">
        <f ca="1">_xlfn.XLOOKUP($X552,Return_flow_table!$A$4:$A$25,Return_flow_table!D$4:D$25)</f>
        <v>20</v>
      </c>
      <c r="BC552">
        <f ca="1">_xlfn.XLOOKUP($X552,Return_flow_table!$A$4:$A$25,Return_flow_table!E$4:E$25)</f>
        <v>20</v>
      </c>
      <c r="BD552">
        <f ca="1">_xlfn.XLOOKUP($X552,Return_flow_table!$A$4:$A$25,Return_flow_table!F$4:F$25)</f>
        <v>10</v>
      </c>
      <c r="BE552">
        <f ca="1">_xlfn.XLOOKUP($X552,Return_flow_table!$A$4:$A$25,Return_flow_table!G$4:G$25)</f>
        <v>10</v>
      </c>
      <c r="BF552">
        <f ca="1">_xlfn.XLOOKUP($X552,Return_flow_table!$A$4:$A$25,Return_flow_table!H$4:H$25)</f>
        <v>0</v>
      </c>
      <c r="BG552">
        <f ca="1">_xlfn.XLOOKUP($X552,Return_flow_table!$A$4:$A$25,Return_flow_table!I$4:I$25)</f>
        <v>0</v>
      </c>
      <c r="BH552">
        <f ca="1">_xlfn.XLOOKUP($X552,Return_flow_table!$A$4:$A$25,Return_flow_table!J$4:J$25)</f>
        <v>0</v>
      </c>
      <c r="BI552">
        <f ca="1">_xlfn.XLOOKUP($X552,Return_flow_table!$A$4:$A$25,Return_flow_table!K$4:K$25)</f>
        <v>20</v>
      </c>
      <c r="BJ552">
        <f ca="1">_xlfn.XLOOKUP($X552,Return_flow_table!$A$4:$A$25,Return_flow_table!L$4:L$25)</f>
        <v>20</v>
      </c>
      <c r="BK552" s="2">
        <f ca="1">_xlfn.XLOOKUP($X552,Return_flow_table!$A$4:$A$25,Return_flow_table!M$4:M$25)</f>
        <v>0</v>
      </c>
    </row>
    <row r="553" spans="1:63" x14ac:dyDescent="0.3">
      <c r="A553" t="s">
        <v>755</v>
      </c>
      <c r="B553" t="s">
        <v>98</v>
      </c>
      <c r="C553" t="s">
        <v>99</v>
      </c>
      <c r="D553">
        <v>225</v>
      </c>
      <c r="E553" t="s">
        <v>100</v>
      </c>
      <c r="F553" t="s">
        <v>100</v>
      </c>
      <c r="G553" t="s">
        <v>194</v>
      </c>
      <c r="H553" s="41" t="s">
        <v>106</v>
      </c>
      <c r="I553">
        <f>_xlfn.XLOOKUP(B553,Use_Code_Ranking!$A$4:$A$23,Use_Code_Ranking!$B$4:$B$23,9999)</f>
        <v>1</v>
      </c>
      <c r="J553">
        <f t="shared" ca="1" si="145"/>
        <v>1</v>
      </c>
      <c r="K553">
        <f t="shared" ca="1" si="146"/>
        <v>1</v>
      </c>
      <c r="L553">
        <f t="shared" ca="1" si="147"/>
        <v>0</v>
      </c>
      <c r="M553">
        <f t="shared" ca="1" si="148"/>
        <v>0</v>
      </c>
      <c r="N553" t="str">
        <f t="shared" ca="1" si="156"/>
        <v/>
      </c>
      <c r="O553" t="str">
        <f t="shared" ca="1" si="157"/>
        <v/>
      </c>
      <c r="P553" t="str">
        <f t="shared" si="149"/>
        <v/>
      </c>
      <c r="Q553" t="str">
        <f t="shared" si="150"/>
        <v/>
      </c>
      <c r="R553" t="str">
        <f t="shared" si="151"/>
        <v/>
      </c>
      <c r="S553" t="str">
        <f t="shared" si="152"/>
        <v/>
      </c>
      <c r="U553" s="2" t="str">
        <f ca="1">IF(ISBLANK($T553),IF(S553="Irrigation","Irrigation",IF(R553="Irrigation","Irrigation",IF(Q553="Domestic","Domestic",IF(P553="Stockwatering","Stockwatering",IF(N553="IRRIGATION_AND_MUNICIPAL","Irrigation and Municipal",IF(O553="IRRIGATION_AND_DOMESTIC","Irrigation and Domestic Municipality",_xlfn.XLOOKUP(J553,Use_Code_Ranking!$B$4:$B$23,Use_Code_Ranking!$A$4:$A$23))))))),$T553)</f>
        <v>Irrigation</v>
      </c>
      <c r="W553" s="23" t="str">
        <f ca="1"/>
        <v>A023817</v>
      </c>
      <c r="X553" s="4" t="str">
        <f t="shared" ca="1" si="158"/>
        <v>Frost Protection</v>
      </c>
      <c r="Y553" t="str">
        <f t="shared" ca="1" si="153"/>
        <v>N</v>
      </c>
      <c r="Z553" s="2" t="str">
        <f t="shared" ca="1" si="154"/>
        <v>N</v>
      </c>
      <c r="AA553">
        <f t="shared" ca="1" si="159"/>
        <v>20</v>
      </c>
      <c r="AB553">
        <f t="shared" ca="1" si="159"/>
        <v>20</v>
      </c>
      <c r="AC553">
        <f t="shared" ca="1" si="159"/>
        <v>20</v>
      </c>
      <c r="AD553">
        <f t="shared" ca="1" si="155"/>
        <v>20</v>
      </c>
      <c r="AE553">
        <f t="shared" ca="1" si="155"/>
        <v>0</v>
      </c>
      <c r="AF553">
        <f t="shared" ca="1" si="155"/>
        <v>0</v>
      </c>
      <c r="AG553">
        <f t="shared" ca="1" si="162"/>
        <v>0</v>
      </c>
      <c r="AH553">
        <f t="shared" ca="1" si="160"/>
        <v>0</v>
      </c>
      <c r="AI553">
        <f t="shared" ca="1" si="160"/>
        <v>0</v>
      </c>
      <c r="AJ553">
        <f t="shared" ca="1" si="160"/>
        <v>0</v>
      </c>
      <c r="AK553">
        <f t="shared" ca="1" si="160"/>
        <v>0</v>
      </c>
      <c r="AL553">
        <f t="shared" ca="1" si="161"/>
        <v>0</v>
      </c>
      <c r="AM553" s="4" t="s">
        <v>103</v>
      </c>
      <c r="AZ553">
        <f ca="1">_xlfn.XLOOKUP($X553,Return_flow_table!$A$4:$A$25,Return_flow_table!B$4:B$25)</f>
        <v>20</v>
      </c>
      <c r="BA553">
        <f ca="1">_xlfn.XLOOKUP($X553,Return_flow_table!$A$4:$A$25,Return_flow_table!C$4:C$25)</f>
        <v>20</v>
      </c>
      <c r="BB553">
        <f ca="1">_xlfn.XLOOKUP($X553,Return_flow_table!$A$4:$A$25,Return_flow_table!D$4:D$25)</f>
        <v>20</v>
      </c>
      <c r="BC553">
        <f ca="1">_xlfn.XLOOKUP($X553,Return_flow_table!$A$4:$A$25,Return_flow_table!E$4:E$25)</f>
        <v>20</v>
      </c>
      <c r="BD553">
        <f ca="1">_xlfn.XLOOKUP($X553,Return_flow_table!$A$4:$A$25,Return_flow_table!F$4:F$25)</f>
        <v>0</v>
      </c>
      <c r="BE553">
        <f ca="1">_xlfn.XLOOKUP($X553,Return_flow_table!$A$4:$A$25,Return_flow_table!G$4:G$25)</f>
        <v>0</v>
      </c>
      <c r="BF553">
        <f ca="1">_xlfn.XLOOKUP($X553,Return_flow_table!$A$4:$A$25,Return_flow_table!H$4:H$25)</f>
        <v>0</v>
      </c>
      <c r="BG553">
        <f ca="1">_xlfn.XLOOKUP($X553,Return_flow_table!$A$4:$A$25,Return_flow_table!I$4:I$25)</f>
        <v>0</v>
      </c>
      <c r="BH553">
        <f ca="1">_xlfn.XLOOKUP($X553,Return_flow_table!$A$4:$A$25,Return_flow_table!J$4:J$25)</f>
        <v>0</v>
      </c>
      <c r="BI553">
        <f ca="1">_xlfn.XLOOKUP($X553,Return_flow_table!$A$4:$A$25,Return_flow_table!K$4:K$25)</f>
        <v>0</v>
      </c>
      <c r="BJ553">
        <f ca="1">_xlfn.XLOOKUP($X553,Return_flow_table!$A$4:$A$25,Return_flow_table!L$4:L$25)</f>
        <v>0</v>
      </c>
      <c r="BK553" s="2">
        <f ca="1">_xlfn.XLOOKUP($X553,Return_flow_table!$A$4:$A$25,Return_flow_table!M$4:M$25)</f>
        <v>0</v>
      </c>
    </row>
    <row r="554" spans="1:63" x14ac:dyDescent="0.3">
      <c r="A554" t="s">
        <v>755</v>
      </c>
      <c r="B554" t="s">
        <v>154</v>
      </c>
      <c r="C554" t="s">
        <v>99</v>
      </c>
      <c r="D554">
        <v>225</v>
      </c>
      <c r="E554" t="s">
        <v>100</v>
      </c>
      <c r="F554" t="s">
        <v>100</v>
      </c>
      <c r="G554" t="s">
        <v>194</v>
      </c>
      <c r="H554" s="41" t="s">
        <v>106</v>
      </c>
      <c r="I554">
        <f>_xlfn.XLOOKUP(B554,Use_Code_Ranking!$A$4:$A$23,Use_Code_Ranking!$B$4:$B$23,9999)</f>
        <v>5</v>
      </c>
      <c r="J554">
        <f t="shared" ca="1" si="145"/>
        <v>1</v>
      </c>
      <c r="K554">
        <f t="shared" ca="1" si="146"/>
        <v>1</v>
      </c>
      <c r="L554">
        <f t="shared" ca="1" si="147"/>
        <v>0</v>
      </c>
      <c r="M554">
        <f t="shared" ca="1" si="148"/>
        <v>0</v>
      </c>
      <c r="N554" t="str">
        <f t="shared" ca="1" si="156"/>
        <v/>
      </c>
      <c r="O554" t="str">
        <f t="shared" ca="1" si="157"/>
        <v/>
      </c>
      <c r="P554" t="str">
        <f t="shared" si="149"/>
        <v/>
      </c>
      <c r="Q554" t="str">
        <f t="shared" si="150"/>
        <v/>
      </c>
      <c r="R554" t="str">
        <f t="shared" si="151"/>
        <v/>
      </c>
      <c r="S554" t="str">
        <f t="shared" si="152"/>
        <v/>
      </c>
      <c r="U554" s="2" t="str">
        <f ca="1">IF(ISBLANK($T554),IF(S554="Irrigation","Irrigation",IF(R554="Irrigation","Irrigation",IF(Q554="Domestic","Domestic",IF(P554="Stockwatering","Stockwatering",IF(N554="IRRIGATION_AND_MUNICIPAL","Irrigation and Municipal",IF(O554="IRRIGATION_AND_DOMESTIC","Irrigation and Domestic Municipality",_xlfn.XLOOKUP(J554,Use_Code_Ranking!$B$4:$B$23,Use_Code_Ranking!$A$4:$A$23))))))),$T554)</f>
        <v>Irrigation</v>
      </c>
      <c r="W554" s="23" t="str">
        <f ca="1"/>
        <v>A023835</v>
      </c>
      <c r="X554" s="4" t="str">
        <f t="shared" ca="1" si="158"/>
        <v>Irrigation</v>
      </c>
      <c r="Y554" t="str">
        <f t="shared" ca="1" si="153"/>
        <v>N</v>
      </c>
      <c r="Z554" s="2" t="str">
        <f t="shared" ca="1" si="154"/>
        <v>N</v>
      </c>
      <c r="AA554">
        <f t="shared" ca="1" si="159"/>
        <v>0</v>
      </c>
      <c r="AB554">
        <f t="shared" ca="1" si="159"/>
        <v>0</v>
      </c>
      <c r="AC554">
        <f t="shared" ca="1" si="159"/>
        <v>20</v>
      </c>
      <c r="AD554">
        <f t="shared" ca="1" si="155"/>
        <v>20</v>
      </c>
      <c r="AE554">
        <f t="shared" ca="1" si="155"/>
        <v>10</v>
      </c>
      <c r="AF554">
        <f t="shared" ca="1" si="155"/>
        <v>10</v>
      </c>
      <c r="AG554">
        <f t="shared" ca="1" si="162"/>
        <v>0</v>
      </c>
      <c r="AH554">
        <f t="shared" ca="1" si="160"/>
        <v>0</v>
      </c>
      <c r="AI554">
        <f t="shared" ca="1" si="160"/>
        <v>0</v>
      </c>
      <c r="AJ554">
        <f t="shared" ca="1" si="160"/>
        <v>20</v>
      </c>
      <c r="AK554">
        <f t="shared" ca="1" si="160"/>
        <v>20</v>
      </c>
      <c r="AL554">
        <f t="shared" ca="1" si="161"/>
        <v>0</v>
      </c>
      <c r="AM554" s="4" t="s">
        <v>103</v>
      </c>
      <c r="AZ554">
        <f ca="1">_xlfn.XLOOKUP($X554,Return_flow_table!$A$4:$A$25,Return_flow_table!B$4:B$25)</f>
        <v>0</v>
      </c>
      <c r="BA554">
        <f ca="1">_xlfn.XLOOKUP($X554,Return_flow_table!$A$4:$A$25,Return_flow_table!C$4:C$25)</f>
        <v>0</v>
      </c>
      <c r="BB554">
        <f ca="1">_xlfn.XLOOKUP($X554,Return_flow_table!$A$4:$A$25,Return_flow_table!D$4:D$25)</f>
        <v>20</v>
      </c>
      <c r="BC554">
        <f ca="1">_xlfn.XLOOKUP($X554,Return_flow_table!$A$4:$A$25,Return_flow_table!E$4:E$25)</f>
        <v>20</v>
      </c>
      <c r="BD554">
        <f ca="1">_xlfn.XLOOKUP($X554,Return_flow_table!$A$4:$A$25,Return_flow_table!F$4:F$25)</f>
        <v>10</v>
      </c>
      <c r="BE554">
        <f ca="1">_xlfn.XLOOKUP($X554,Return_flow_table!$A$4:$A$25,Return_flow_table!G$4:G$25)</f>
        <v>10</v>
      </c>
      <c r="BF554">
        <f ca="1">_xlfn.XLOOKUP($X554,Return_flow_table!$A$4:$A$25,Return_flow_table!H$4:H$25)</f>
        <v>0</v>
      </c>
      <c r="BG554">
        <f ca="1">_xlfn.XLOOKUP($X554,Return_flow_table!$A$4:$A$25,Return_flow_table!I$4:I$25)</f>
        <v>0</v>
      </c>
      <c r="BH554">
        <f ca="1">_xlfn.XLOOKUP($X554,Return_flow_table!$A$4:$A$25,Return_flow_table!J$4:J$25)</f>
        <v>0</v>
      </c>
      <c r="BI554">
        <f ca="1">_xlfn.XLOOKUP($X554,Return_flow_table!$A$4:$A$25,Return_flow_table!K$4:K$25)</f>
        <v>20</v>
      </c>
      <c r="BJ554">
        <f ca="1">_xlfn.XLOOKUP($X554,Return_flow_table!$A$4:$A$25,Return_flow_table!L$4:L$25)</f>
        <v>20</v>
      </c>
      <c r="BK554" s="2">
        <f ca="1">_xlfn.XLOOKUP($X554,Return_flow_table!$A$4:$A$25,Return_flow_table!M$4:M$25)</f>
        <v>0</v>
      </c>
    </row>
    <row r="555" spans="1:63" x14ac:dyDescent="0.3">
      <c r="A555" t="s">
        <v>756</v>
      </c>
      <c r="B555" t="s">
        <v>98</v>
      </c>
      <c r="C555" t="s">
        <v>99</v>
      </c>
      <c r="D555">
        <v>19.7</v>
      </c>
      <c r="E555" t="s">
        <v>100</v>
      </c>
      <c r="F555" t="s">
        <v>100</v>
      </c>
      <c r="G555" t="s">
        <v>757</v>
      </c>
      <c r="H555" s="41" t="s">
        <v>102</v>
      </c>
      <c r="I555">
        <f>_xlfn.XLOOKUP(B555,Use_Code_Ranking!$A$4:$A$23,Use_Code_Ranking!$B$4:$B$23,9999)</f>
        <v>1</v>
      </c>
      <c r="J555">
        <f t="shared" ca="1" si="145"/>
        <v>1</v>
      </c>
      <c r="K555">
        <f t="shared" ca="1" si="146"/>
        <v>1</v>
      </c>
      <c r="L555">
        <f t="shared" ca="1" si="147"/>
        <v>0</v>
      </c>
      <c r="M555">
        <f t="shared" ca="1" si="148"/>
        <v>0</v>
      </c>
      <c r="N555" t="str">
        <f t="shared" ca="1" si="156"/>
        <v/>
      </c>
      <c r="O555" t="str">
        <f t="shared" ca="1" si="157"/>
        <v/>
      </c>
      <c r="P555" t="str">
        <f t="shared" si="149"/>
        <v/>
      </c>
      <c r="Q555" t="str">
        <f t="shared" si="150"/>
        <v/>
      </c>
      <c r="R555" t="str">
        <f t="shared" si="151"/>
        <v/>
      </c>
      <c r="S555" t="str">
        <f t="shared" si="152"/>
        <v/>
      </c>
      <c r="U555" s="2" t="str">
        <f ca="1">IF(ISBLANK($T555),IF(S555="Irrigation","Irrigation",IF(R555="Irrigation","Irrigation",IF(Q555="Domestic","Domestic",IF(P555="Stockwatering","Stockwatering",IF(N555="IRRIGATION_AND_MUNICIPAL","Irrigation and Municipal",IF(O555="IRRIGATION_AND_DOMESTIC","Irrigation and Domestic Municipality",_xlfn.XLOOKUP(J555,Use_Code_Ranking!$B$4:$B$23,Use_Code_Ranking!$A$4:$A$23))))))),$T555)</f>
        <v>Irrigation</v>
      </c>
      <c r="W555" s="23" t="str">
        <f ca="1"/>
        <v>A023836</v>
      </c>
      <c r="X555" s="4" t="str">
        <f t="shared" ca="1" si="158"/>
        <v>Irrigation</v>
      </c>
      <c r="Y555" t="str">
        <f t="shared" ca="1" si="153"/>
        <v>N</v>
      </c>
      <c r="Z555" s="2" t="str">
        <f t="shared" ca="1" si="154"/>
        <v>N</v>
      </c>
      <c r="AA555">
        <f t="shared" ca="1" si="159"/>
        <v>0</v>
      </c>
      <c r="AB555">
        <f t="shared" ca="1" si="159"/>
        <v>0</v>
      </c>
      <c r="AC555">
        <f t="shared" ca="1" si="159"/>
        <v>20</v>
      </c>
      <c r="AD555">
        <f t="shared" ca="1" si="155"/>
        <v>20</v>
      </c>
      <c r="AE555">
        <f t="shared" ca="1" si="155"/>
        <v>10</v>
      </c>
      <c r="AF555">
        <f t="shared" ca="1" si="155"/>
        <v>10</v>
      </c>
      <c r="AG555">
        <f t="shared" ca="1" si="162"/>
        <v>0</v>
      </c>
      <c r="AH555">
        <f t="shared" ca="1" si="160"/>
        <v>0</v>
      </c>
      <c r="AI555">
        <f t="shared" ca="1" si="160"/>
        <v>0</v>
      </c>
      <c r="AJ555">
        <f t="shared" ca="1" si="160"/>
        <v>20</v>
      </c>
      <c r="AK555">
        <f t="shared" ca="1" si="160"/>
        <v>20</v>
      </c>
      <c r="AL555">
        <f t="shared" ca="1" si="161"/>
        <v>0</v>
      </c>
      <c r="AM555" s="4" t="s">
        <v>103</v>
      </c>
      <c r="AZ555">
        <f ca="1">_xlfn.XLOOKUP($X555,Return_flow_table!$A$4:$A$25,Return_flow_table!B$4:B$25)</f>
        <v>0</v>
      </c>
      <c r="BA555">
        <f ca="1">_xlfn.XLOOKUP($X555,Return_flow_table!$A$4:$A$25,Return_flow_table!C$4:C$25)</f>
        <v>0</v>
      </c>
      <c r="BB555">
        <f ca="1">_xlfn.XLOOKUP($X555,Return_flow_table!$A$4:$A$25,Return_flow_table!D$4:D$25)</f>
        <v>20</v>
      </c>
      <c r="BC555">
        <f ca="1">_xlfn.XLOOKUP($X555,Return_flow_table!$A$4:$A$25,Return_flow_table!E$4:E$25)</f>
        <v>20</v>
      </c>
      <c r="BD555">
        <f ca="1">_xlfn.XLOOKUP($X555,Return_flow_table!$A$4:$A$25,Return_flow_table!F$4:F$25)</f>
        <v>10</v>
      </c>
      <c r="BE555">
        <f ca="1">_xlfn.XLOOKUP($X555,Return_flow_table!$A$4:$A$25,Return_flow_table!G$4:G$25)</f>
        <v>10</v>
      </c>
      <c r="BF555">
        <f ca="1">_xlfn.XLOOKUP($X555,Return_flow_table!$A$4:$A$25,Return_flow_table!H$4:H$25)</f>
        <v>0</v>
      </c>
      <c r="BG555">
        <f ca="1">_xlfn.XLOOKUP($X555,Return_flow_table!$A$4:$A$25,Return_flow_table!I$4:I$25)</f>
        <v>0</v>
      </c>
      <c r="BH555">
        <f ca="1">_xlfn.XLOOKUP($X555,Return_flow_table!$A$4:$A$25,Return_flow_table!J$4:J$25)</f>
        <v>0</v>
      </c>
      <c r="BI555">
        <f ca="1">_xlfn.XLOOKUP($X555,Return_flow_table!$A$4:$A$25,Return_flow_table!K$4:K$25)</f>
        <v>20</v>
      </c>
      <c r="BJ555">
        <f ca="1">_xlfn.XLOOKUP($X555,Return_flow_table!$A$4:$A$25,Return_flow_table!L$4:L$25)</f>
        <v>20</v>
      </c>
      <c r="BK555" s="2">
        <f ca="1">_xlfn.XLOOKUP($X555,Return_flow_table!$A$4:$A$25,Return_flow_table!M$4:M$25)</f>
        <v>0</v>
      </c>
    </row>
    <row r="556" spans="1:63" x14ac:dyDescent="0.3">
      <c r="A556" t="s">
        <v>756</v>
      </c>
      <c r="B556" t="s">
        <v>181</v>
      </c>
      <c r="C556" t="s">
        <v>99</v>
      </c>
      <c r="D556">
        <v>19.7</v>
      </c>
      <c r="E556" t="s">
        <v>100</v>
      </c>
      <c r="F556" t="s">
        <v>100</v>
      </c>
      <c r="G556" t="s">
        <v>757</v>
      </c>
      <c r="H556" s="41" t="s">
        <v>102</v>
      </c>
      <c r="I556">
        <f>_xlfn.XLOOKUP(B556,Use_Code_Ranking!$A$4:$A$23,Use_Code_Ranking!$B$4:$B$23,9999)</f>
        <v>9</v>
      </c>
      <c r="J556">
        <f t="shared" ca="1" si="145"/>
        <v>1</v>
      </c>
      <c r="K556">
        <f t="shared" ca="1" si="146"/>
        <v>1</v>
      </c>
      <c r="L556">
        <f t="shared" ca="1" si="147"/>
        <v>0</v>
      </c>
      <c r="M556">
        <f t="shared" ca="1" si="148"/>
        <v>0</v>
      </c>
      <c r="N556" t="str">
        <f t="shared" ca="1" si="156"/>
        <v/>
      </c>
      <c r="O556" t="str">
        <f t="shared" ca="1" si="157"/>
        <v/>
      </c>
      <c r="P556" t="str">
        <f t="shared" si="149"/>
        <v/>
      </c>
      <c r="Q556" t="str">
        <f t="shared" si="150"/>
        <v/>
      </c>
      <c r="R556" t="str">
        <f t="shared" si="151"/>
        <v/>
      </c>
      <c r="S556" t="str">
        <f t="shared" si="152"/>
        <v/>
      </c>
      <c r="U556" s="2" t="str">
        <f ca="1">IF(ISBLANK($T556),IF(S556="Irrigation","Irrigation",IF(R556="Irrigation","Irrigation",IF(Q556="Domestic","Domestic",IF(P556="Stockwatering","Stockwatering",IF(N556="IRRIGATION_AND_MUNICIPAL","Irrigation and Municipal",IF(O556="IRRIGATION_AND_DOMESTIC","Irrigation and Domestic Municipality",_xlfn.XLOOKUP(J556,Use_Code_Ranking!$B$4:$B$23,Use_Code_Ranking!$A$4:$A$23))))))),$T556)</f>
        <v>Irrigation</v>
      </c>
      <c r="W556" s="23" t="str">
        <f ca="1"/>
        <v>A023840</v>
      </c>
      <c r="X556" s="4" t="str">
        <f t="shared" ca="1" si="158"/>
        <v>Irrigation</v>
      </c>
      <c r="Y556" t="str">
        <f t="shared" ca="1" si="153"/>
        <v>N</v>
      </c>
      <c r="Z556" s="2" t="str">
        <f t="shared" ca="1" si="154"/>
        <v>N</v>
      </c>
      <c r="AA556">
        <f t="shared" ca="1" si="159"/>
        <v>0</v>
      </c>
      <c r="AB556">
        <f t="shared" ca="1" si="159"/>
        <v>0</v>
      </c>
      <c r="AC556">
        <f t="shared" ca="1" si="159"/>
        <v>20</v>
      </c>
      <c r="AD556">
        <f t="shared" ca="1" si="155"/>
        <v>20</v>
      </c>
      <c r="AE556">
        <f t="shared" ca="1" si="155"/>
        <v>10</v>
      </c>
      <c r="AF556">
        <f t="shared" ca="1" si="155"/>
        <v>10</v>
      </c>
      <c r="AG556">
        <f t="shared" ca="1" si="162"/>
        <v>0</v>
      </c>
      <c r="AH556">
        <f t="shared" ca="1" si="160"/>
        <v>0</v>
      </c>
      <c r="AI556">
        <f t="shared" ca="1" si="160"/>
        <v>0</v>
      </c>
      <c r="AJ556">
        <f t="shared" ca="1" si="160"/>
        <v>20</v>
      </c>
      <c r="AK556">
        <f t="shared" ca="1" si="160"/>
        <v>20</v>
      </c>
      <c r="AL556">
        <f t="shared" ca="1" si="161"/>
        <v>0</v>
      </c>
      <c r="AM556" s="4" t="s">
        <v>103</v>
      </c>
      <c r="AZ556">
        <f ca="1">_xlfn.XLOOKUP($X556,Return_flow_table!$A$4:$A$25,Return_flow_table!B$4:B$25)</f>
        <v>0</v>
      </c>
      <c r="BA556">
        <f ca="1">_xlfn.XLOOKUP($X556,Return_flow_table!$A$4:$A$25,Return_flow_table!C$4:C$25)</f>
        <v>0</v>
      </c>
      <c r="BB556">
        <f ca="1">_xlfn.XLOOKUP($X556,Return_flow_table!$A$4:$A$25,Return_flow_table!D$4:D$25)</f>
        <v>20</v>
      </c>
      <c r="BC556">
        <f ca="1">_xlfn.XLOOKUP($X556,Return_flow_table!$A$4:$A$25,Return_flow_table!E$4:E$25)</f>
        <v>20</v>
      </c>
      <c r="BD556">
        <f ca="1">_xlfn.XLOOKUP($X556,Return_flow_table!$A$4:$A$25,Return_flow_table!F$4:F$25)</f>
        <v>10</v>
      </c>
      <c r="BE556">
        <f ca="1">_xlfn.XLOOKUP($X556,Return_flow_table!$A$4:$A$25,Return_flow_table!G$4:G$25)</f>
        <v>10</v>
      </c>
      <c r="BF556">
        <f ca="1">_xlfn.XLOOKUP($X556,Return_flow_table!$A$4:$A$25,Return_flow_table!H$4:H$25)</f>
        <v>0</v>
      </c>
      <c r="BG556">
        <f ca="1">_xlfn.XLOOKUP($X556,Return_flow_table!$A$4:$A$25,Return_flow_table!I$4:I$25)</f>
        <v>0</v>
      </c>
      <c r="BH556">
        <f ca="1">_xlfn.XLOOKUP($X556,Return_flow_table!$A$4:$A$25,Return_flow_table!J$4:J$25)</f>
        <v>0</v>
      </c>
      <c r="BI556">
        <f ca="1">_xlfn.XLOOKUP($X556,Return_flow_table!$A$4:$A$25,Return_flow_table!K$4:K$25)</f>
        <v>20</v>
      </c>
      <c r="BJ556">
        <f ca="1">_xlfn.XLOOKUP($X556,Return_flow_table!$A$4:$A$25,Return_flow_table!L$4:L$25)</f>
        <v>20</v>
      </c>
      <c r="BK556" s="2">
        <f ca="1">_xlfn.XLOOKUP($X556,Return_flow_table!$A$4:$A$25,Return_flow_table!M$4:M$25)</f>
        <v>0</v>
      </c>
    </row>
    <row r="557" spans="1:63" x14ac:dyDescent="0.3">
      <c r="A557" t="s">
        <v>758</v>
      </c>
      <c r="B557" t="s">
        <v>98</v>
      </c>
      <c r="C557" t="s">
        <v>99</v>
      </c>
      <c r="D557">
        <v>109</v>
      </c>
      <c r="E557" t="s">
        <v>100</v>
      </c>
      <c r="F557" t="s">
        <v>100</v>
      </c>
      <c r="G557" t="s">
        <v>393</v>
      </c>
      <c r="H557" s="41" t="s">
        <v>178</v>
      </c>
      <c r="I557">
        <f>_xlfn.XLOOKUP(B557,Use_Code_Ranking!$A$4:$A$23,Use_Code_Ranking!$B$4:$B$23,9999)</f>
        <v>1</v>
      </c>
      <c r="J557">
        <f t="shared" ca="1" si="145"/>
        <v>1</v>
      </c>
      <c r="K557">
        <f t="shared" ca="1" si="146"/>
        <v>1</v>
      </c>
      <c r="L557">
        <f t="shared" ca="1" si="147"/>
        <v>0</v>
      </c>
      <c r="M557">
        <f t="shared" ca="1" si="148"/>
        <v>0</v>
      </c>
      <c r="N557" t="str">
        <f t="shared" ca="1" si="156"/>
        <v/>
      </c>
      <c r="O557" t="str">
        <f t="shared" ca="1" si="157"/>
        <v/>
      </c>
      <c r="P557" t="str">
        <f t="shared" si="149"/>
        <v/>
      </c>
      <c r="Q557" t="str">
        <f t="shared" si="150"/>
        <v/>
      </c>
      <c r="R557" t="str">
        <f t="shared" si="151"/>
        <v/>
      </c>
      <c r="S557" t="str">
        <f t="shared" si="152"/>
        <v/>
      </c>
      <c r="U557" s="2" t="str">
        <f ca="1">IF(ISBLANK($T557),IF(S557="Irrigation","Irrigation",IF(R557="Irrigation","Irrigation",IF(Q557="Domestic","Domestic",IF(P557="Stockwatering","Stockwatering",IF(N557="IRRIGATION_AND_MUNICIPAL","Irrigation and Municipal",IF(O557="IRRIGATION_AND_DOMESTIC","Irrigation and Domestic Municipality",_xlfn.XLOOKUP(J557,Use_Code_Ranking!$B$4:$B$23,Use_Code_Ranking!$A$4:$A$23))))))),$T557)</f>
        <v>Irrigation</v>
      </c>
      <c r="W557" s="23" t="str">
        <f ca="1"/>
        <v>A023868</v>
      </c>
      <c r="X557" s="4" t="str">
        <f t="shared" ca="1" si="158"/>
        <v>Irrigation</v>
      </c>
      <c r="Y557" t="str">
        <f t="shared" ca="1" si="153"/>
        <v>N</v>
      </c>
      <c r="Z557" s="2" t="str">
        <f t="shared" ca="1" si="154"/>
        <v>N</v>
      </c>
      <c r="AA557">
        <f t="shared" ca="1" si="159"/>
        <v>0</v>
      </c>
      <c r="AB557">
        <f t="shared" ca="1" si="159"/>
        <v>0</v>
      </c>
      <c r="AC557">
        <f t="shared" ca="1" si="159"/>
        <v>20</v>
      </c>
      <c r="AD557">
        <f t="shared" ca="1" si="155"/>
        <v>20</v>
      </c>
      <c r="AE557">
        <f t="shared" ca="1" si="155"/>
        <v>10</v>
      </c>
      <c r="AF557">
        <f t="shared" ca="1" si="155"/>
        <v>10</v>
      </c>
      <c r="AG557">
        <f t="shared" ca="1" si="162"/>
        <v>0</v>
      </c>
      <c r="AH557">
        <f t="shared" ca="1" si="160"/>
        <v>0</v>
      </c>
      <c r="AI557">
        <f t="shared" ca="1" si="160"/>
        <v>0</v>
      </c>
      <c r="AJ557">
        <f t="shared" ca="1" si="160"/>
        <v>20</v>
      </c>
      <c r="AK557">
        <f t="shared" ca="1" si="160"/>
        <v>20</v>
      </c>
      <c r="AL557">
        <f t="shared" ca="1" si="161"/>
        <v>0</v>
      </c>
      <c r="AM557" s="4" t="s">
        <v>103</v>
      </c>
      <c r="AZ557">
        <f ca="1">_xlfn.XLOOKUP($X557,Return_flow_table!$A$4:$A$25,Return_flow_table!B$4:B$25)</f>
        <v>0</v>
      </c>
      <c r="BA557">
        <f ca="1">_xlfn.XLOOKUP($X557,Return_flow_table!$A$4:$A$25,Return_flow_table!C$4:C$25)</f>
        <v>0</v>
      </c>
      <c r="BB557">
        <f ca="1">_xlfn.XLOOKUP($X557,Return_flow_table!$A$4:$A$25,Return_flow_table!D$4:D$25)</f>
        <v>20</v>
      </c>
      <c r="BC557">
        <f ca="1">_xlfn.XLOOKUP($X557,Return_flow_table!$A$4:$A$25,Return_flow_table!E$4:E$25)</f>
        <v>20</v>
      </c>
      <c r="BD557">
        <f ca="1">_xlfn.XLOOKUP($X557,Return_flow_table!$A$4:$A$25,Return_flow_table!F$4:F$25)</f>
        <v>10</v>
      </c>
      <c r="BE557">
        <f ca="1">_xlfn.XLOOKUP($X557,Return_flow_table!$A$4:$A$25,Return_flow_table!G$4:G$25)</f>
        <v>10</v>
      </c>
      <c r="BF557">
        <f ca="1">_xlfn.XLOOKUP($X557,Return_flow_table!$A$4:$A$25,Return_flow_table!H$4:H$25)</f>
        <v>0</v>
      </c>
      <c r="BG557">
        <f ca="1">_xlfn.XLOOKUP($X557,Return_flow_table!$A$4:$A$25,Return_flow_table!I$4:I$25)</f>
        <v>0</v>
      </c>
      <c r="BH557">
        <f ca="1">_xlfn.XLOOKUP($X557,Return_flow_table!$A$4:$A$25,Return_flow_table!J$4:J$25)</f>
        <v>0</v>
      </c>
      <c r="BI557">
        <f ca="1">_xlfn.XLOOKUP($X557,Return_flow_table!$A$4:$A$25,Return_flow_table!K$4:K$25)</f>
        <v>20</v>
      </c>
      <c r="BJ557">
        <f ca="1">_xlfn.XLOOKUP($X557,Return_flow_table!$A$4:$A$25,Return_flow_table!L$4:L$25)</f>
        <v>20</v>
      </c>
      <c r="BK557" s="2">
        <f ca="1">_xlfn.XLOOKUP($X557,Return_flow_table!$A$4:$A$25,Return_flow_table!M$4:M$25)</f>
        <v>0</v>
      </c>
    </row>
    <row r="558" spans="1:63" x14ac:dyDescent="0.3">
      <c r="A558" t="s">
        <v>758</v>
      </c>
      <c r="B558" t="s">
        <v>181</v>
      </c>
      <c r="C558" t="s">
        <v>99</v>
      </c>
      <c r="D558">
        <v>109</v>
      </c>
      <c r="E558" t="s">
        <v>100</v>
      </c>
      <c r="F558" t="s">
        <v>100</v>
      </c>
      <c r="G558" t="s">
        <v>393</v>
      </c>
      <c r="H558" s="41" t="s">
        <v>178</v>
      </c>
      <c r="I558">
        <f>_xlfn.XLOOKUP(B558,Use_Code_Ranking!$A$4:$A$23,Use_Code_Ranking!$B$4:$B$23,9999)</f>
        <v>9</v>
      </c>
      <c r="J558">
        <f t="shared" ca="1" si="145"/>
        <v>1</v>
      </c>
      <c r="K558">
        <f t="shared" ca="1" si="146"/>
        <v>1</v>
      </c>
      <c r="L558">
        <f t="shared" ca="1" si="147"/>
        <v>0</v>
      </c>
      <c r="M558">
        <f t="shared" ca="1" si="148"/>
        <v>0</v>
      </c>
      <c r="N558" t="str">
        <f t="shared" ca="1" si="156"/>
        <v/>
      </c>
      <c r="O558" t="str">
        <f t="shared" ca="1" si="157"/>
        <v/>
      </c>
      <c r="P558" t="str">
        <f t="shared" si="149"/>
        <v/>
      </c>
      <c r="Q558" t="str">
        <f t="shared" si="150"/>
        <v/>
      </c>
      <c r="R558" t="str">
        <f t="shared" si="151"/>
        <v/>
      </c>
      <c r="S558" t="str">
        <f t="shared" si="152"/>
        <v/>
      </c>
      <c r="U558" s="2" t="str">
        <f ca="1">IF(ISBLANK($T558),IF(S558="Irrigation","Irrigation",IF(R558="Irrigation","Irrigation",IF(Q558="Domestic","Domestic",IF(P558="Stockwatering","Stockwatering",IF(N558="IRRIGATION_AND_MUNICIPAL","Irrigation and Municipal",IF(O558="IRRIGATION_AND_DOMESTIC","Irrigation and Domestic Municipality",_xlfn.XLOOKUP(J558,Use_Code_Ranking!$B$4:$B$23,Use_Code_Ranking!$A$4:$A$23))))))),$T558)</f>
        <v>Irrigation</v>
      </c>
      <c r="W558" s="23" t="str">
        <f ca="1"/>
        <v>A023869</v>
      </c>
      <c r="X558" s="4" t="str">
        <f t="shared" ca="1" si="158"/>
        <v>Irrigation</v>
      </c>
      <c r="Y558" t="str">
        <f t="shared" ca="1" si="153"/>
        <v>N</v>
      </c>
      <c r="Z558" s="2" t="str">
        <f t="shared" ca="1" si="154"/>
        <v>N</v>
      </c>
      <c r="AA558">
        <f t="shared" ca="1" si="159"/>
        <v>0</v>
      </c>
      <c r="AB558">
        <f t="shared" ca="1" si="159"/>
        <v>0</v>
      </c>
      <c r="AC558">
        <f t="shared" ca="1" si="159"/>
        <v>20</v>
      </c>
      <c r="AD558">
        <f t="shared" ca="1" si="155"/>
        <v>20</v>
      </c>
      <c r="AE558">
        <f t="shared" ca="1" si="155"/>
        <v>10</v>
      </c>
      <c r="AF558">
        <f t="shared" ca="1" si="155"/>
        <v>10</v>
      </c>
      <c r="AG558">
        <f t="shared" ca="1" si="162"/>
        <v>0</v>
      </c>
      <c r="AH558">
        <f t="shared" ca="1" si="160"/>
        <v>0</v>
      </c>
      <c r="AI558">
        <f t="shared" ca="1" si="160"/>
        <v>0</v>
      </c>
      <c r="AJ558">
        <f t="shared" ca="1" si="160"/>
        <v>20</v>
      </c>
      <c r="AK558">
        <f t="shared" ca="1" si="160"/>
        <v>20</v>
      </c>
      <c r="AL558">
        <f t="shared" ca="1" si="161"/>
        <v>0</v>
      </c>
      <c r="AM558" s="4" t="s">
        <v>103</v>
      </c>
      <c r="AZ558">
        <f ca="1">_xlfn.XLOOKUP($X558,Return_flow_table!$A$4:$A$25,Return_flow_table!B$4:B$25)</f>
        <v>0</v>
      </c>
      <c r="BA558">
        <f ca="1">_xlfn.XLOOKUP($X558,Return_flow_table!$A$4:$A$25,Return_flow_table!C$4:C$25)</f>
        <v>0</v>
      </c>
      <c r="BB558">
        <f ca="1">_xlfn.XLOOKUP($X558,Return_flow_table!$A$4:$A$25,Return_flow_table!D$4:D$25)</f>
        <v>20</v>
      </c>
      <c r="BC558">
        <f ca="1">_xlfn.XLOOKUP($X558,Return_flow_table!$A$4:$A$25,Return_flow_table!E$4:E$25)</f>
        <v>20</v>
      </c>
      <c r="BD558">
        <f ca="1">_xlfn.XLOOKUP($X558,Return_flow_table!$A$4:$A$25,Return_flow_table!F$4:F$25)</f>
        <v>10</v>
      </c>
      <c r="BE558">
        <f ca="1">_xlfn.XLOOKUP($X558,Return_flow_table!$A$4:$A$25,Return_flow_table!G$4:G$25)</f>
        <v>10</v>
      </c>
      <c r="BF558">
        <f ca="1">_xlfn.XLOOKUP($X558,Return_flow_table!$A$4:$A$25,Return_flow_table!H$4:H$25)</f>
        <v>0</v>
      </c>
      <c r="BG558">
        <f ca="1">_xlfn.XLOOKUP($X558,Return_flow_table!$A$4:$A$25,Return_flow_table!I$4:I$25)</f>
        <v>0</v>
      </c>
      <c r="BH558">
        <f ca="1">_xlfn.XLOOKUP($X558,Return_flow_table!$A$4:$A$25,Return_flow_table!J$4:J$25)</f>
        <v>0</v>
      </c>
      <c r="BI558">
        <f ca="1">_xlfn.XLOOKUP($X558,Return_flow_table!$A$4:$A$25,Return_flow_table!K$4:K$25)</f>
        <v>20</v>
      </c>
      <c r="BJ558">
        <f ca="1">_xlfn.XLOOKUP($X558,Return_flow_table!$A$4:$A$25,Return_flow_table!L$4:L$25)</f>
        <v>20</v>
      </c>
      <c r="BK558" s="2">
        <f ca="1">_xlfn.XLOOKUP($X558,Return_flow_table!$A$4:$A$25,Return_flow_table!M$4:M$25)</f>
        <v>0</v>
      </c>
    </row>
    <row r="559" spans="1:63" x14ac:dyDescent="0.3">
      <c r="A559" t="s">
        <v>759</v>
      </c>
      <c r="B559" t="s">
        <v>98</v>
      </c>
      <c r="C559" t="s">
        <v>99</v>
      </c>
      <c r="D559">
        <v>349</v>
      </c>
      <c r="E559" t="s">
        <v>100</v>
      </c>
      <c r="F559" t="s">
        <v>100</v>
      </c>
      <c r="G559" t="s">
        <v>760</v>
      </c>
      <c r="H559" s="41" t="s">
        <v>124</v>
      </c>
      <c r="I559">
        <f>_xlfn.XLOOKUP(B559,Use_Code_Ranking!$A$4:$A$23,Use_Code_Ranking!$B$4:$B$23,9999)</f>
        <v>1</v>
      </c>
      <c r="J559">
        <f t="shared" ca="1" si="145"/>
        <v>1</v>
      </c>
      <c r="K559">
        <f t="shared" ca="1" si="146"/>
        <v>1</v>
      </c>
      <c r="L559">
        <f t="shared" ca="1" si="147"/>
        <v>0</v>
      </c>
      <c r="M559">
        <f t="shared" ca="1" si="148"/>
        <v>0</v>
      </c>
      <c r="N559" t="str">
        <f t="shared" ca="1" si="156"/>
        <v/>
      </c>
      <c r="O559" t="str">
        <f t="shared" ca="1" si="157"/>
        <v/>
      </c>
      <c r="P559" t="str">
        <f t="shared" si="149"/>
        <v/>
      </c>
      <c r="Q559" t="str">
        <f t="shared" si="150"/>
        <v/>
      </c>
      <c r="R559" t="str">
        <f t="shared" si="151"/>
        <v/>
      </c>
      <c r="S559" t="str">
        <f t="shared" si="152"/>
        <v/>
      </c>
      <c r="U559" s="2" t="str">
        <f ca="1">IF(ISBLANK($T559),IF(S559="Irrigation","Irrigation",IF(R559="Irrigation","Irrigation",IF(Q559="Domestic","Domestic",IF(P559="Stockwatering","Stockwatering",IF(N559="IRRIGATION_AND_MUNICIPAL","Irrigation and Municipal",IF(O559="IRRIGATION_AND_DOMESTIC","Irrigation and Domestic Municipality",_xlfn.XLOOKUP(J559,Use_Code_Ranking!$B$4:$B$23,Use_Code_Ranking!$A$4:$A$23))))))),$T559)</f>
        <v>Irrigation</v>
      </c>
      <c r="W559" s="23" t="str">
        <f ca="1"/>
        <v>A023880</v>
      </c>
      <c r="X559" s="4" t="str">
        <f t="shared" ca="1" si="158"/>
        <v>Irrigation</v>
      </c>
      <c r="Y559" t="str">
        <f t="shared" ca="1" si="153"/>
        <v>N</v>
      </c>
      <c r="Z559" s="2" t="str">
        <f t="shared" ca="1" si="154"/>
        <v>N</v>
      </c>
      <c r="AA559">
        <f t="shared" ca="1" si="159"/>
        <v>0</v>
      </c>
      <c r="AB559">
        <f t="shared" ca="1" si="159"/>
        <v>0</v>
      </c>
      <c r="AC559">
        <f t="shared" ca="1" si="159"/>
        <v>20</v>
      </c>
      <c r="AD559">
        <f t="shared" ca="1" si="155"/>
        <v>20</v>
      </c>
      <c r="AE559">
        <f t="shared" ca="1" si="155"/>
        <v>10</v>
      </c>
      <c r="AF559">
        <f t="shared" ca="1" si="155"/>
        <v>10</v>
      </c>
      <c r="AG559">
        <f t="shared" ca="1" si="162"/>
        <v>0</v>
      </c>
      <c r="AH559">
        <f t="shared" ca="1" si="160"/>
        <v>0</v>
      </c>
      <c r="AI559">
        <f t="shared" ca="1" si="160"/>
        <v>0</v>
      </c>
      <c r="AJ559">
        <f t="shared" ca="1" si="160"/>
        <v>20</v>
      </c>
      <c r="AK559">
        <f t="shared" ca="1" si="160"/>
        <v>20</v>
      </c>
      <c r="AL559">
        <f t="shared" ca="1" si="161"/>
        <v>0</v>
      </c>
      <c r="AM559" s="4" t="s">
        <v>103</v>
      </c>
      <c r="AZ559">
        <f ca="1">_xlfn.XLOOKUP($X559,Return_flow_table!$A$4:$A$25,Return_flow_table!B$4:B$25)</f>
        <v>0</v>
      </c>
      <c r="BA559">
        <f ca="1">_xlfn.XLOOKUP($X559,Return_flow_table!$A$4:$A$25,Return_flow_table!C$4:C$25)</f>
        <v>0</v>
      </c>
      <c r="BB559">
        <f ca="1">_xlfn.XLOOKUP($X559,Return_flow_table!$A$4:$A$25,Return_flow_table!D$4:D$25)</f>
        <v>20</v>
      </c>
      <c r="BC559">
        <f ca="1">_xlfn.XLOOKUP($X559,Return_flow_table!$A$4:$A$25,Return_flow_table!E$4:E$25)</f>
        <v>20</v>
      </c>
      <c r="BD559">
        <f ca="1">_xlfn.XLOOKUP($X559,Return_flow_table!$A$4:$A$25,Return_flow_table!F$4:F$25)</f>
        <v>10</v>
      </c>
      <c r="BE559">
        <f ca="1">_xlfn.XLOOKUP($X559,Return_flow_table!$A$4:$A$25,Return_flow_table!G$4:G$25)</f>
        <v>10</v>
      </c>
      <c r="BF559">
        <f ca="1">_xlfn.XLOOKUP($X559,Return_flow_table!$A$4:$A$25,Return_flow_table!H$4:H$25)</f>
        <v>0</v>
      </c>
      <c r="BG559">
        <f ca="1">_xlfn.XLOOKUP($X559,Return_flow_table!$A$4:$A$25,Return_flow_table!I$4:I$25)</f>
        <v>0</v>
      </c>
      <c r="BH559">
        <f ca="1">_xlfn.XLOOKUP($X559,Return_flow_table!$A$4:$A$25,Return_flow_table!J$4:J$25)</f>
        <v>0</v>
      </c>
      <c r="BI559">
        <f ca="1">_xlfn.XLOOKUP($X559,Return_flow_table!$A$4:$A$25,Return_flow_table!K$4:K$25)</f>
        <v>20</v>
      </c>
      <c r="BJ559">
        <f ca="1">_xlfn.XLOOKUP($X559,Return_flow_table!$A$4:$A$25,Return_flow_table!L$4:L$25)</f>
        <v>20</v>
      </c>
      <c r="BK559" s="2">
        <f ca="1">_xlfn.XLOOKUP($X559,Return_flow_table!$A$4:$A$25,Return_flow_table!M$4:M$25)</f>
        <v>0</v>
      </c>
    </row>
    <row r="560" spans="1:63" x14ac:dyDescent="0.3">
      <c r="A560" t="s">
        <v>759</v>
      </c>
      <c r="B560" t="s">
        <v>156</v>
      </c>
      <c r="C560" t="s">
        <v>99</v>
      </c>
      <c r="D560">
        <v>349</v>
      </c>
      <c r="E560" t="s">
        <v>100</v>
      </c>
      <c r="F560" t="s">
        <v>100</v>
      </c>
      <c r="G560" t="s">
        <v>760</v>
      </c>
      <c r="H560" s="41" t="s">
        <v>124</v>
      </c>
      <c r="I560">
        <f>_xlfn.XLOOKUP(B560,Use_Code_Ranking!$A$4:$A$23,Use_Code_Ranking!$B$4:$B$23,9999)</f>
        <v>8</v>
      </c>
      <c r="J560">
        <f t="shared" ca="1" si="145"/>
        <v>1</v>
      </c>
      <c r="K560">
        <f t="shared" ca="1" si="146"/>
        <v>1</v>
      </c>
      <c r="L560">
        <f t="shared" ca="1" si="147"/>
        <v>0</v>
      </c>
      <c r="M560">
        <f t="shared" ca="1" si="148"/>
        <v>0</v>
      </c>
      <c r="N560" t="str">
        <f t="shared" ca="1" si="156"/>
        <v/>
      </c>
      <c r="O560" t="str">
        <f t="shared" ca="1" si="157"/>
        <v/>
      </c>
      <c r="P560" t="str">
        <f t="shared" si="149"/>
        <v/>
      </c>
      <c r="Q560" t="str">
        <f t="shared" si="150"/>
        <v/>
      </c>
      <c r="R560" t="str">
        <f t="shared" si="151"/>
        <v/>
      </c>
      <c r="S560" t="str">
        <f t="shared" si="152"/>
        <v/>
      </c>
      <c r="U560" s="2" t="str">
        <f ca="1">IF(ISBLANK($T560),IF(S560="Irrigation","Irrigation",IF(R560="Irrigation","Irrigation",IF(Q560="Domestic","Domestic",IF(P560="Stockwatering","Stockwatering",IF(N560="IRRIGATION_AND_MUNICIPAL","Irrigation and Municipal",IF(O560="IRRIGATION_AND_DOMESTIC","Irrigation and Domestic Municipality",_xlfn.XLOOKUP(J560,Use_Code_Ranking!$B$4:$B$23,Use_Code_Ranking!$A$4:$A$23))))))),$T560)</f>
        <v>Irrigation</v>
      </c>
      <c r="W560" s="23" t="str">
        <f ca="1"/>
        <v>A023895</v>
      </c>
      <c r="X560" s="4" t="str">
        <f t="shared" ca="1" si="158"/>
        <v>Irrigation</v>
      </c>
      <c r="Y560" t="str">
        <f t="shared" ca="1" si="153"/>
        <v>N</v>
      </c>
      <c r="Z560" s="2" t="str">
        <f t="shared" ca="1" si="154"/>
        <v>N</v>
      </c>
      <c r="AA560">
        <f t="shared" ca="1" si="159"/>
        <v>0</v>
      </c>
      <c r="AB560">
        <f t="shared" ca="1" si="159"/>
        <v>0</v>
      </c>
      <c r="AC560">
        <f t="shared" ca="1" si="159"/>
        <v>20</v>
      </c>
      <c r="AD560">
        <f t="shared" ca="1" si="155"/>
        <v>20</v>
      </c>
      <c r="AE560">
        <f t="shared" ca="1" si="155"/>
        <v>10</v>
      </c>
      <c r="AF560">
        <f t="shared" ca="1" si="155"/>
        <v>10</v>
      </c>
      <c r="AG560">
        <f t="shared" ca="1" si="162"/>
        <v>0</v>
      </c>
      <c r="AH560">
        <f t="shared" ca="1" si="160"/>
        <v>0</v>
      </c>
      <c r="AI560">
        <f t="shared" ca="1" si="160"/>
        <v>0</v>
      </c>
      <c r="AJ560">
        <f t="shared" ca="1" si="160"/>
        <v>20</v>
      </c>
      <c r="AK560">
        <f t="shared" ca="1" si="160"/>
        <v>20</v>
      </c>
      <c r="AL560">
        <f t="shared" ca="1" si="161"/>
        <v>0</v>
      </c>
      <c r="AM560" s="4" t="s">
        <v>103</v>
      </c>
      <c r="AZ560">
        <f ca="1">_xlfn.XLOOKUP($X560,Return_flow_table!$A$4:$A$25,Return_flow_table!B$4:B$25)</f>
        <v>0</v>
      </c>
      <c r="BA560">
        <f ca="1">_xlfn.XLOOKUP($X560,Return_flow_table!$A$4:$A$25,Return_flow_table!C$4:C$25)</f>
        <v>0</v>
      </c>
      <c r="BB560">
        <f ca="1">_xlfn.XLOOKUP($X560,Return_flow_table!$A$4:$A$25,Return_flow_table!D$4:D$25)</f>
        <v>20</v>
      </c>
      <c r="BC560">
        <f ca="1">_xlfn.XLOOKUP($X560,Return_flow_table!$A$4:$A$25,Return_flow_table!E$4:E$25)</f>
        <v>20</v>
      </c>
      <c r="BD560">
        <f ca="1">_xlfn.XLOOKUP($X560,Return_flow_table!$A$4:$A$25,Return_flow_table!F$4:F$25)</f>
        <v>10</v>
      </c>
      <c r="BE560">
        <f ca="1">_xlfn.XLOOKUP($X560,Return_flow_table!$A$4:$A$25,Return_flow_table!G$4:G$25)</f>
        <v>10</v>
      </c>
      <c r="BF560">
        <f ca="1">_xlfn.XLOOKUP($X560,Return_flow_table!$A$4:$A$25,Return_flow_table!H$4:H$25)</f>
        <v>0</v>
      </c>
      <c r="BG560">
        <f ca="1">_xlfn.XLOOKUP($X560,Return_flow_table!$A$4:$A$25,Return_flow_table!I$4:I$25)</f>
        <v>0</v>
      </c>
      <c r="BH560">
        <f ca="1">_xlfn.XLOOKUP($X560,Return_flow_table!$A$4:$A$25,Return_flow_table!J$4:J$25)</f>
        <v>0</v>
      </c>
      <c r="BI560">
        <f ca="1">_xlfn.XLOOKUP($X560,Return_flow_table!$A$4:$A$25,Return_flow_table!K$4:K$25)</f>
        <v>20</v>
      </c>
      <c r="BJ560">
        <f ca="1">_xlfn.XLOOKUP($X560,Return_flow_table!$A$4:$A$25,Return_flow_table!L$4:L$25)</f>
        <v>20</v>
      </c>
      <c r="BK560" s="2">
        <f ca="1">_xlfn.XLOOKUP($X560,Return_flow_table!$A$4:$A$25,Return_flow_table!M$4:M$25)</f>
        <v>0</v>
      </c>
    </row>
    <row r="561" spans="1:63" x14ac:dyDescent="0.3">
      <c r="A561" t="s">
        <v>761</v>
      </c>
      <c r="B561" t="s">
        <v>98</v>
      </c>
      <c r="C561" t="s">
        <v>99</v>
      </c>
      <c r="D561">
        <v>49</v>
      </c>
      <c r="E561" t="s">
        <v>100</v>
      </c>
      <c r="F561" t="s">
        <v>100</v>
      </c>
      <c r="G561" t="s">
        <v>254</v>
      </c>
      <c r="H561" s="41" t="s">
        <v>124</v>
      </c>
      <c r="I561">
        <f>_xlfn.XLOOKUP(B561,Use_Code_Ranking!$A$4:$A$23,Use_Code_Ranking!$B$4:$B$23,9999)</f>
        <v>1</v>
      </c>
      <c r="J561">
        <f t="shared" ca="1" si="145"/>
        <v>1</v>
      </c>
      <c r="K561">
        <f t="shared" ca="1" si="146"/>
        <v>1</v>
      </c>
      <c r="L561">
        <f t="shared" ca="1" si="147"/>
        <v>0</v>
      </c>
      <c r="M561">
        <f t="shared" ca="1" si="148"/>
        <v>0</v>
      </c>
      <c r="N561" t="str">
        <f t="shared" ca="1" si="156"/>
        <v/>
      </c>
      <c r="O561" t="str">
        <f t="shared" ca="1" si="157"/>
        <v/>
      </c>
      <c r="P561" t="str">
        <f t="shared" si="149"/>
        <v/>
      </c>
      <c r="Q561" t="str">
        <f t="shared" si="150"/>
        <v/>
      </c>
      <c r="R561" t="str">
        <f t="shared" si="151"/>
        <v/>
      </c>
      <c r="S561" t="str">
        <f t="shared" si="152"/>
        <v/>
      </c>
      <c r="U561" s="2" t="str">
        <f ca="1">IF(ISBLANK($T561),IF(S561="Irrigation","Irrigation",IF(R561="Irrigation","Irrigation",IF(Q561="Domestic","Domestic",IF(P561="Stockwatering","Stockwatering",IF(N561="IRRIGATION_AND_MUNICIPAL","Irrigation and Municipal",IF(O561="IRRIGATION_AND_DOMESTIC","Irrigation and Domestic Municipality",_xlfn.XLOOKUP(J561,Use_Code_Ranking!$B$4:$B$23,Use_Code_Ranking!$A$4:$A$23))))))),$T561)</f>
        <v>Irrigation</v>
      </c>
      <c r="W561" s="23" t="str">
        <f ca="1"/>
        <v>A023915</v>
      </c>
      <c r="X561" s="4" t="str">
        <f t="shared" ca="1" si="158"/>
        <v>Frost Protection</v>
      </c>
      <c r="Y561" t="str">
        <f t="shared" ca="1" si="153"/>
        <v>N</v>
      </c>
      <c r="Z561" s="2" t="str">
        <f t="shared" ca="1" si="154"/>
        <v>N</v>
      </c>
      <c r="AA561">
        <f t="shared" ca="1" si="159"/>
        <v>20</v>
      </c>
      <c r="AB561">
        <f t="shared" ca="1" si="159"/>
        <v>20</v>
      </c>
      <c r="AC561">
        <f t="shared" ca="1" si="159"/>
        <v>20</v>
      </c>
      <c r="AD561">
        <f t="shared" ca="1" si="155"/>
        <v>20</v>
      </c>
      <c r="AE561">
        <f t="shared" ca="1" si="155"/>
        <v>0</v>
      </c>
      <c r="AF561">
        <f t="shared" ca="1" si="155"/>
        <v>0</v>
      </c>
      <c r="AG561">
        <f t="shared" ca="1" si="162"/>
        <v>0</v>
      </c>
      <c r="AH561">
        <f t="shared" ca="1" si="160"/>
        <v>0</v>
      </c>
      <c r="AI561">
        <f t="shared" ca="1" si="160"/>
        <v>0</v>
      </c>
      <c r="AJ561">
        <f t="shared" ca="1" si="160"/>
        <v>0</v>
      </c>
      <c r="AK561">
        <f t="shared" ca="1" si="160"/>
        <v>0</v>
      </c>
      <c r="AL561">
        <f t="shared" ca="1" si="161"/>
        <v>0</v>
      </c>
      <c r="AM561" s="4" t="s">
        <v>103</v>
      </c>
      <c r="AZ561">
        <f ca="1">_xlfn.XLOOKUP($X561,Return_flow_table!$A$4:$A$25,Return_flow_table!B$4:B$25)</f>
        <v>20</v>
      </c>
      <c r="BA561">
        <f ca="1">_xlfn.XLOOKUP($X561,Return_flow_table!$A$4:$A$25,Return_flow_table!C$4:C$25)</f>
        <v>20</v>
      </c>
      <c r="BB561">
        <f ca="1">_xlfn.XLOOKUP($X561,Return_flow_table!$A$4:$A$25,Return_flow_table!D$4:D$25)</f>
        <v>20</v>
      </c>
      <c r="BC561">
        <f ca="1">_xlfn.XLOOKUP($X561,Return_flow_table!$A$4:$A$25,Return_flow_table!E$4:E$25)</f>
        <v>20</v>
      </c>
      <c r="BD561">
        <f ca="1">_xlfn.XLOOKUP($X561,Return_flow_table!$A$4:$A$25,Return_flow_table!F$4:F$25)</f>
        <v>0</v>
      </c>
      <c r="BE561">
        <f ca="1">_xlfn.XLOOKUP($X561,Return_flow_table!$A$4:$A$25,Return_flow_table!G$4:G$25)</f>
        <v>0</v>
      </c>
      <c r="BF561">
        <f ca="1">_xlfn.XLOOKUP($X561,Return_flow_table!$A$4:$A$25,Return_flow_table!H$4:H$25)</f>
        <v>0</v>
      </c>
      <c r="BG561">
        <f ca="1">_xlfn.XLOOKUP($X561,Return_flow_table!$A$4:$A$25,Return_flow_table!I$4:I$25)</f>
        <v>0</v>
      </c>
      <c r="BH561">
        <f ca="1">_xlfn.XLOOKUP($X561,Return_flow_table!$A$4:$A$25,Return_flow_table!J$4:J$25)</f>
        <v>0</v>
      </c>
      <c r="BI561">
        <f ca="1">_xlfn.XLOOKUP($X561,Return_flow_table!$A$4:$A$25,Return_flow_table!K$4:K$25)</f>
        <v>0</v>
      </c>
      <c r="BJ561">
        <f ca="1">_xlfn.XLOOKUP($X561,Return_flow_table!$A$4:$A$25,Return_flow_table!L$4:L$25)</f>
        <v>0</v>
      </c>
      <c r="BK561" s="2">
        <f ca="1">_xlfn.XLOOKUP($X561,Return_flow_table!$A$4:$A$25,Return_flow_table!M$4:M$25)</f>
        <v>0</v>
      </c>
    </row>
    <row r="562" spans="1:63" x14ac:dyDescent="0.3">
      <c r="A562" t="s">
        <v>761</v>
      </c>
      <c r="B562" t="s">
        <v>181</v>
      </c>
      <c r="C562" t="s">
        <v>99</v>
      </c>
      <c r="D562">
        <v>49</v>
      </c>
      <c r="E562" t="s">
        <v>100</v>
      </c>
      <c r="F562" t="s">
        <v>100</v>
      </c>
      <c r="G562" t="s">
        <v>254</v>
      </c>
      <c r="H562" s="41" t="s">
        <v>124</v>
      </c>
      <c r="I562">
        <f>_xlfn.XLOOKUP(B562,Use_Code_Ranking!$A$4:$A$23,Use_Code_Ranking!$B$4:$B$23,9999)</f>
        <v>9</v>
      </c>
      <c r="J562">
        <f t="shared" ca="1" si="145"/>
        <v>1</v>
      </c>
      <c r="K562">
        <f t="shared" ca="1" si="146"/>
        <v>1</v>
      </c>
      <c r="L562">
        <f t="shared" ca="1" si="147"/>
        <v>0</v>
      </c>
      <c r="M562">
        <f t="shared" ca="1" si="148"/>
        <v>0</v>
      </c>
      <c r="N562" t="str">
        <f t="shared" ca="1" si="156"/>
        <v/>
      </c>
      <c r="O562" t="str">
        <f t="shared" ca="1" si="157"/>
        <v/>
      </c>
      <c r="P562" t="str">
        <f t="shared" si="149"/>
        <v/>
      </c>
      <c r="Q562" t="str">
        <f t="shared" si="150"/>
        <v/>
      </c>
      <c r="R562" t="str">
        <f t="shared" si="151"/>
        <v/>
      </c>
      <c r="S562" t="str">
        <f t="shared" si="152"/>
        <v/>
      </c>
      <c r="U562" s="2" t="str">
        <f ca="1">IF(ISBLANK($T562),IF(S562="Irrigation","Irrigation",IF(R562="Irrigation","Irrigation",IF(Q562="Domestic","Domestic",IF(P562="Stockwatering","Stockwatering",IF(N562="IRRIGATION_AND_MUNICIPAL","Irrigation and Municipal",IF(O562="IRRIGATION_AND_DOMESTIC","Irrigation and Domestic Municipality",_xlfn.XLOOKUP(J562,Use_Code_Ranking!$B$4:$B$23,Use_Code_Ranking!$A$4:$A$23))))))),$T562)</f>
        <v>Irrigation</v>
      </c>
      <c r="W562" s="23" t="str">
        <f ca="1"/>
        <v>A023916</v>
      </c>
      <c r="X562" s="4" t="str">
        <f t="shared" ca="1" si="158"/>
        <v>Irrigation</v>
      </c>
      <c r="Y562" t="str">
        <f t="shared" ca="1" si="153"/>
        <v>N</v>
      </c>
      <c r="Z562" s="2" t="str">
        <f t="shared" ca="1" si="154"/>
        <v>N</v>
      </c>
      <c r="AA562">
        <f t="shared" ca="1" si="159"/>
        <v>0</v>
      </c>
      <c r="AB562">
        <f t="shared" ca="1" si="159"/>
        <v>0</v>
      </c>
      <c r="AC562">
        <f t="shared" ca="1" si="159"/>
        <v>20</v>
      </c>
      <c r="AD562">
        <f t="shared" ca="1" si="155"/>
        <v>20</v>
      </c>
      <c r="AE562">
        <f t="shared" ca="1" si="155"/>
        <v>10</v>
      </c>
      <c r="AF562">
        <f t="shared" ca="1" si="155"/>
        <v>10</v>
      </c>
      <c r="AG562">
        <f t="shared" ca="1" si="162"/>
        <v>0</v>
      </c>
      <c r="AH562">
        <f t="shared" ca="1" si="160"/>
        <v>0</v>
      </c>
      <c r="AI562">
        <f t="shared" ca="1" si="160"/>
        <v>0</v>
      </c>
      <c r="AJ562">
        <f t="shared" ca="1" si="160"/>
        <v>20</v>
      </c>
      <c r="AK562">
        <f t="shared" ca="1" si="160"/>
        <v>20</v>
      </c>
      <c r="AL562">
        <f t="shared" ca="1" si="161"/>
        <v>0</v>
      </c>
      <c r="AM562" s="4" t="s">
        <v>103</v>
      </c>
      <c r="AZ562">
        <f ca="1">_xlfn.XLOOKUP($X562,Return_flow_table!$A$4:$A$25,Return_flow_table!B$4:B$25)</f>
        <v>0</v>
      </c>
      <c r="BA562">
        <f ca="1">_xlfn.XLOOKUP($X562,Return_flow_table!$A$4:$A$25,Return_flow_table!C$4:C$25)</f>
        <v>0</v>
      </c>
      <c r="BB562">
        <f ca="1">_xlfn.XLOOKUP($X562,Return_flow_table!$A$4:$A$25,Return_flow_table!D$4:D$25)</f>
        <v>20</v>
      </c>
      <c r="BC562">
        <f ca="1">_xlfn.XLOOKUP($X562,Return_flow_table!$A$4:$A$25,Return_flow_table!E$4:E$25)</f>
        <v>20</v>
      </c>
      <c r="BD562">
        <f ca="1">_xlfn.XLOOKUP($X562,Return_flow_table!$A$4:$A$25,Return_flow_table!F$4:F$25)</f>
        <v>10</v>
      </c>
      <c r="BE562">
        <f ca="1">_xlfn.XLOOKUP($X562,Return_flow_table!$A$4:$A$25,Return_flow_table!G$4:G$25)</f>
        <v>10</v>
      </c>
      <c r="BF562">
        <f ca="1">_xlfn.XLOOKUP($X562,Return_flow_table!$A$4:$A$25,Return_flow_table!H$4:H$25)</f>
        <v>0</v>
      </c>
      <c r="BG562">
        <f ca="1">_xlfn.XLOOKUP($X562,Return_flow_table!$A$4:$A$25,Return_flow_table!I$4:I$25)</f>
        <v>0</v>
      </c>
      <c r="BH562">
        <f ca="1">_xlfn.XLOOKUP($X562,Return_flow_table!$A$4:$A$25,Return_flow_table!J$4:J$25)</f>
        <v>0</v>
      </c>
      <c r="BI562">
        <f ca="1">_xlfn.XLOOKUP($X562,Return_flow_table!$A$4:$A$25,Return_flow_table!K$4:K$25)</f>
        <v>20</v>
      </c>
      <c r="BJ562">
        <f ca="1">_xlfn.XLOOKUP($X562,Return_flow_table!$A$4:$A$25,Return_flow_table!L$4:L$25)</f>
        <v>20</v>
      </c>
      <c r="BK562" s="2">
        <f ca="1">_xlfn.XLOOKUP($X562,Return_flow_table!$A$4:$A$25,Return_flow_table!M$4:M$25)</f>
        <v>0</v>
      </c>
    </row>
    <row r="563" spans="1:63" x14ac:dyDescent="0.3">
      <c r="A563" t="s">
        <v>762</v>
      </c>
      <c r="B563" t="s">
        <v>181</v>
      </c>
      <c r="C563" t="s">
        <v>99</v>
      </c>
      <c r="D563">
        <v>23</v>
      </c>
      <c r="E563" t="s">
        <v>100</v>
      </c>
      <c r="F563" t="s">
        <v>100</v>
      </c>
      <c r="G563" t="s">
        <v>585</v>
      </c>
      <c r="H563" s="41" t="s">
        <v>102</v>
      </c>
      <c r="I563">
        <f>_xlfn.XLOOKUP(B563,Use_Code_Ranking!$A$4:$A$23,Use_Code_Ranking!$B$4:$B$23,9999)</f>
        <v>9</v>
      </c>
      <c r="J563">
        <f t="shared" ca="1" si="145"/>
        <v>1</v>
      </c>
      <c r="K563">
        <f t="shared" ca="1" si="146"/>
        <v>1</v>
      </c>
      <c r="L563">
        <f t="shared" ca="1" si="147"/>
        <v>0</v>
      </c>
      <c r="M563">
        <f t="shared" ca="1" si="148"/>
        <v>0</v>
      </c>
      <c r="N563" t="str">
        <f t="shared" ca="1" si="156"/>
        <v/>
      </c>
      <c r="O563" t="str">
        <f t="shared" ca="1" si="157"/>
        <v/>
      </c>
      <c r="P563" t="str">
        <f t="shared" si="149"/>
        <v/>
      </c>
      <c r="Q563" t="str">
        <f t="shared" si="150"/>
        <v/>
      </c>
      <c r="R563" t="str">
        <f t="shared" si="151"/>
        <v/>
      </c>
      <c r="S563" t="str">
        <f t="shared" si="152"/>
        <v/>
      </c>
      <c r="U563" s="2" t="str">
        <f ca="1">IF(ISBLANK($T563),IF(S563="Irrigation","Irrigation",IF(R563="Irrigation","Irrigation",IF(Q563="Domestic","Domestic",IF(P563="Stockwatering","Stockwatering",IF(N563="IRRIGATION_AND_MUNICIPAL","Irrigation and Municipal",IF(O563="IRRIGATION_AND_DOMESTIC","Irrigation and Domestic Municipality",_xlfn.XLOOKUP(J563,Use_Code_Ranking!$B$4:$B$23,Use_Code_Ranking!$A$4:$A$23))))))),$T563)</f>
        <v>Irrigation</v>
      </c>
      <c r="W563" s="23" t="str">
        <f ca="1"/>
        <v>A023926A</v>
      </c>
      <c r="X563" s="4" t="str">
        <f t="shared" ca="1" si="158"/>
        <v>Irrigation</v>
      </c>
      <c r="Y563" t="str">
        <f t="shared" ca="1" si="153"/>
        <v>N</v>
      </c>
      <c r="Z563" s="2" t="str">
        <f t="shared" ca="1" si="154"/>
        <v>N</v>
      </c>
      <c r="AA563">
        <f t="shared" ca="1" si="159"/>
        <v>0</v>
      </c>
      <c r="AB563">
        <f t="shared" ca="1" si="159"/>
        <v>0</v>
      </c>
      <c r="AC563">
        <f t="shared" ca="1" si="159"/>
        <v>20</v>
      </c>
      <c r="AD563">
        <f t="shared" ca="1" si="155"/>
        <v>20</v>
      </c>
      <c r="AE563">
        <f t="shared" ca="1" si="155"/>
        <v>10</v>
      </c>
      <c r="AF563">
        <f t="shared" ca="1" si="155"/>
        <v>10</v>
      </c>
      <c r="AG563">
        <f t="shared" ca="1" si="162"/>
        <v>0</v>
      </c>
      <c r="AH563">
        <f t="shared" ca="1" si="160"/>
        <v>0</v>
      </c>
      <c r="AI563">
        <f t="shared" ca="1" si="160"/>
        <v>0</v>
      </c>
      <c r="AJ563">
        <f t="shared" ca="1" si="160"/>
        <v>20</v>
      </c>
      <c r="AK563">
        <f t="shared" ca="1" si="160"/>
        <v>20</v>
      </c>
      <c r="AL563">
        <f t="shared" ca="1" si="161"/>
        <v>0</v>
      </c>
      <c r="AM563" s="4" t="s">
        <v>103</v>
      </c>
      <c r="AZ563">
        <f ca="1">_xlfn.XLOOKUP($X563,Return_flow_table!$A$4:$A$25,Return_flow_table!B$4:B$25)</f>
        <v>0</v>
      </c>
      <c r="BA563">
        <f ca="1">_xlfn.XLOOKUP($X563,Return_flow_table!$A$4:$A$25,Return_flow_table!C$4:C$25)</f>
        <v>0</v>
      </c>
      <c r="BB563">
        <f ca="1">_xlfn.XLOOKUP($X563,Return_flow_table!$A$4:$A$25,Return_flow_table!D$4:D$25)</f>
        <v>20</v>
      </c>
      <c r="BC563">
        <f ca="1">_xlfn.XLOOKUP($X563,Return_flow_table!$A$4:$A$25,Return_flow_table!E$4:E$25)</f>
        <v>20</v>
      </c>
      <c r="BD563">
        <f ca="1">_xlfn.XLOOKUP($X563,Return_flow_table!$A$4:$A$25,Return_flow_table!F$4:F$25)</f>
        <v>10</v>
      </c>
      <c r="BE563">
        <f ca="1">_xlfn.XLOOKUP($X563,Return_flow_table!$A$4:$A$25,Return_flow_table!G$4:G$25)</f>
        <v>10</v>
      </c>
      <c r="BF563">
        <f ca="1">_xlfn.XLOOKUP($X563,Return_flow_table!$A$4:$A$25,Return_flow_table!H$4:H$25)</f>
        <v>0</v>
      </c>
      <c r="BG563">
        <f ca="1">_xlfn.XLOOKUP($X563,Return_flow_table!$A$4:$A$25,Return_flow_table!I$4:I$25)</f>
        <v>0</v>
      </c>
      <c r="BH563">
        <f ca="1">_xlfn.XLOOKUP($X563,Return_flow_table!$A$4:$A$25,Return_flow_table!J$4:J$25)</f>
        <v>0</v>
      </c>
      <c r="BI563">
        <f ca="1">_xlfn.XLOOKUP($X563,Return_flow_table!$A$4:$A$25,Return_flow_table!K$4:K$25)</f>
        <v>20</v>
      </c>
      <c r="BJ563">
        <f ca="1">_xlfn.XLOOKUP($X563,Return_flow_table!$A$4:$A$25,Return_flow_table!L$4:L$25)</f>
        <v>20</v>
      </c>
      <c r="BK563" s="2">
        <f ca="1">_xlfn.XLOOKUP($X563,Return_flow_table!$A$4:$A$25,Return_flow_table!M$4:M$25)</f>
        <v>0</v>
      </c>
    </row>
    <row r="564" spans="1:63" x14ac:dyDescent="0.3">
      <c r="A564" t="s">
        <v>762</v>
      </c>
      <c r="B564" t="s">
        <v>301</v>
      </c>
      <c r="C564" t="s">
        <v>99</v>
      </c>
      <c r="D564">
        <v>23</v>
      </c>
      <c r="E564" t="s">
        <v>100</v>
      </c>
      <c r="F564" t="s">
        <v>100</v>
      </c>
      <c r="G564" t="s">
        <v>585</v>
      </c>
      <c r="H564" s="41" t="s">
        <v>102</v>
      </c>
      <c r="I564">
        <f>_xlfn.XLOOKUP(B564,Use_Code_Ranking!$A$4:$A$23,Use_Code_Ranking!$B$4:$B$23,9999)</f>
        <v>13</v>
      </c>
      <c r="J564">
        <f t="shared" ca="1" si="145"/>
        <v>1</v>
      </c>
      <c r="K564">
        <f t="shared" ca="1" si="146"/>
        <v>1</v>
      </c>
      <c r="L564">
        <f t="shared" ca="1" si="147"/>
        <v>0</v>
      </c>
      <c r="M564">
        <f t="shared" ca="1" si="148"/>
        <v>0</v>
      </c>
      <c r="N564" t="str">
        <f t="shared" ca="1" si="156"/>
        <v/>
      </c>
      <c r="O564" t="str">
        <f t="shared" ca="1" si="157"/>
        <v/>
      </c>
      <c r="P564" t="str">
        <f t="shared" si="149"/>
        <v/>
      </c>
      <c r="Q564" t="str">
        <f t="shared" si="150"/>
        <v/>
      </c>
      <c r="R564" t="str">
        <f t="shared" si="151"/>
        <v/>
      </c>
      <c r="S564" t="str">
        <f t="shared" si="152"/>
        <v/>
      </c>
      <c r="U564" s="2" t="str">
        <f ca="1">IF(ISBLANK($T564),IF(S564="Irrigation","Irrigation",IF(R564="Irrigation","Irrigation",IF(Q564="Domestic","Domestic",IF(P564="Stockwatering","Stockwatering",IF(N564="IRRIGATION_AND_MUNICIPAL","Irrigation and Municipal",IF(O564="IRRIGATION_AND_DOMESTIC","Irrigation and Domestic Municipality",_xlfn.XLOOKUP(J564,Use_Code_Ranking!$B$4:$B$23,Use_Code_Ranking!$A$4:$A$23))))))),$T564)</f>
        <v>Irrigation</v>
      </c>
      <c r="W564" s="23" t="str">
        <f ca="1"/>
        <v>A023926B</v>
      </c>
      <c r="X564" s="4" t="str">
        <f t="shared" ca="1" si="158"/>
        <v>Irrigation</v>
      </c>
      <c r="Y564" t="str">
        <f t="shared" ca="1" si="153"/>
        <v>N</v>
      </c>
      <c r="Z564" s="2" t="str">
        <f t="shared" ca="1" si="154"/>
        <v>N</v>
      </c>
      <c r="AA564">
        <f t="shared" ca="1" si="159"/>
        <v>0</v>
      </c>
      <c r="AB564">
        <f t="shared" ca="1" si="159"/>
        <v>0</v>
      </c>
      <c r="AC564">
        <f t="shared" ca="1" si="159"/>
        <v>20</v>
      </c>
      <c r="AD564">
        <f t="shared" ca="1" si="155"/>
        <v>20</v>
      </c>
      <c r="AE564">
        <f t="shared" ca="1" si="155"/>
        <v>10</v>
      </c>
      <c r="AF564">
        <f t="shared" ca="1" si="155"/>
        <v>10</v>
      </c>
      <c r="AG564">
        <f t="shared" ca="1" si="162"/>
        <v>0</v>
      </c>
      <c r="AH564">
        <f t="shared" ca="1" si="160"/>
        <v>0</v>
      </c>
      <c r="AI564">
        <f t="shared" ca="1" si="160"/>
        <v>0</v>
      </c>
      <c r="AJ564">
        <f t="shared" ca="1" si="160"/>
        <v>20</v>
      </c>
      <c r="AK564">
        <f t="shared" ca="1" si="160"/>
        <v>20</v>
      </c>
      <c r="AL564">
        <f t="shared" ca="1" si="161"/>
        <v>0</v>
      </c>
      <c r="AM564" s="4" t="s">
        <v>103</v>
      </c>
      <c r="AZ564">
        <f ca="1">_xlfn.XLOOKUP($X564,Return_flow_table!$A$4:$A$25,Return_flow_table!B$4:B$25)</f>
        <v>0</v>
      </c>
      <c r="BA564">
        <f ca="1">_xlfn.XLOOKUP($X564,Return_flow_table!$A$4:$A$25,Return_flow_table!C$4:C$25)</f>
        <v>0</v>
      </c>
      <c r="BB564">
        <f ca="1">_xlfn.XLOOKUP($X564,Return_flow_table!$A$4:$A$25,Return_flow_table!D$4:D$25)</f>
        <v>20</v>
      </c>
      <c r="BC564">
        <f ca="1">_xlfn.XLOOKUP($X564,Return_flow_table!$A$4:$A$25,Return_flow_table!E$4:E$25)</f>
        <v>20</v>
      </c>
      <c r="BD564">
        <f ca="1">_xlfn.XLOOKUP($X564,Return_flow_table!$A$4:$A$25,Return_flow_table!F$4:F$25)</f>
        <v>10</v>
      </c>
      <c r="BE564">
        <f ca="1">_xlfn.XLOOKUP($X564,Return_flow_table!$A$4:$A$25,Return_flow_table!G$4:G$25)</f>
        <v>10</v>
      </c>
      <c r="BF564">
        <f ca="1">_xlfn.XLOOKUP($X564,Return_flow_table!$A$4:$A$25,Return_flow_table!H$4:H$25)</f>
        <v>0</v>
      </c>
      <c r="BG564">
        <f ca="1">_xlfn.XLOOKUP($X564,Return_flow_table!$A$4:$A$25,Return_flow_table!I$4:I$25)</f>
        <v>0</v>
      </c>
      <c r="BH564">
        <f ca="1">_xlfn.XLOOKUP($X564,Return_flow_table!$A$4:$A$25,Return_flow_table!J$4:J$25)</f>
        <v>0</v>
      </c>
      <c r="BI564">
        <f ca="1">_xlfn.XLOOKUP($X564,Return_flow_table!$A$4:$A$25,Return_flow_table!K$4:K$25)</f>
        <v>20</v>
      </c>
      <c r="BJ564">
        <f ca="1">_xlfn.XLOOKUP($X564,Return_flow_table!$A$4:$A$25,Return_flow_table!L$4:L$25)</f>
        <v>20</v>
      </c>
      <c r="BK564" s="2">
        <f ca="1">_xlfn.XLOOKUP($X564,Return_flow_table!$A$4:$A$25,Return_flow_table!M$4:M$25)</f>
        <v>0</v>
      </c>
    </row>
    <row r="565" spans="1:63" x14ac:dyDescent="0.3">
      <c r="A565" t="s">
        <v>762</v>
      </c>
      <c r="B565" t="s">
        <v>98</v>
      </c>
      <c r="C565" t="s">
        <v>99</v>
      </c>
      <c r="D565">
        <v>23</v>
      </c>
      <c r="E565" t="s">
        <v>100</v>
      </c>
      <c r="F565" t="s">
        <v>100</v>
      </c>
      <c r="G565" t="s">
        <v>585</v>
      </c>
      <c r="H565" s="41" t="s">
        <v>102</v>
      </c>
      <c r="I565">
        <f>_xlfn.XLOOKUP(B565,Use_Code_Ranking!$A$4:$A$23,Use_Code_Ranking!$B$4:$B$23,9999)</f>
        <v>1</v>
      </c>
      <c r="J565">
        <f t="shared" ca="1" si="145"/>
        <v>1</v>
      </c>
      <c r="K565">
        <f t="shared" ca="1" si="146"/>
        <v>1</v>
      </c>
      <c r="L565">
        <f t="shared" ca="1" si="147"/>
        <v>0</v>
      </c>
      <c r="M565">
        <f t="shared" ca="1" si="148"/>
        <v>0</v>
      </c>
      <c r="N565" t="str">
        <f t="shared" ca="1" si="156"/>
        <v/>
      </c>
      <c r="O565" t="str">
        <f t="shared" ca="1" si="157"/>
        <v/>
      </c>
      <c r="P565" t="str">
        <f t="shared" si="149"/>
        <v/>
      </c>
      <c r="Q565" t="str">
        <f t="shared" si="150"/>
        <v/>
      </c>
      <c r="R565" t="str">
        <f t="shared" si="151"/>
        <v/>
      </c>
      <c r="S565" t="str">
        <f t="shared" si="152"/>
        <v/>
      </c>
      <c r="U565" s="2" t="str">
        <f ca="1">IF(ISBLANK($T565),IF(S565="Irrigation","Irrigation",IF(R565="Irrigation","Irrigation",IF(Q565="Domestic","Domestic",IF(P565="Stockwatering","Stockwatering",IF(N565="IRRIGATION_AND_MUNICIPAL","Irrigation and Municipal",IF(O565="IRRIGATION_AND_DOMESTIC","Irrigation and Domestic Municipality",_xlfn.XLOOKUP(J565,Use_Code_Ranking!$B$4:$B$23,Use_Code_Ranking!$A$4:$A$23))))))),$T565)</f>
        <v>Irrigation</v>
      </c>
      <c r="W565" s="23" t="str">
        <f ca="1"/>
        <v>A023949</v>
      </c>
      <c r="X565" s="4" t="str">
        <f t="shared" ca="1" si="158"/>
        <v>Frost Protection</v>
      </c>
      <c r="Y565" t="str">
        <f t="shared" ca="1" si="153"/>
        <v>N</v>
      </c>
      <c r="Z565" s="2" t="str">
        <f t="shared" ca="1" si="154"/>
        <v>N</v>
      </c>
      <c r="AA565">
        <f t="shared" ca="1" si="159"/>
        <v>20</v>
      </c>
      <c r="AB565">
        <f t="shared" ca="1" si="159"/>
        <v>20</v>
      </c>
      <c r="AC565">
        <f t="shared" ca="1" si="159"/>
        <v>20</v>
      </c>
      <c r="AD565">
        <f t="shared" ca="1" si="155"/>
        <v>20</v>
      </c>
      <c r="AE565">
        <f t="shared" ca="1" si="155"/>
        <v>0</v>
      </c>
      <c r="AF565">
        <f t="shared" ca="1" si="155"/>
        <v>0</v>
      </c>
      <c r="AG565">
        <f t="shared" ca="1" si="162"/>
        <v>0</v>
      </c>
      <c r="AH565">
        <f t="shared" ca="1" si="160"/>
        <v>0</v>
      </c>
      <c r="AI565">
        <f t="shared" ca="1" si="160"/>
        <v>0</v>
      </c>
      <c r="AJ565">
        <f t="shared" ca="1" si="160"/>
        <v>0</v>
      </c>
      <c r="AK565">
        <f t="shared" ca="1" si="160"/>
        <v>0</v>
      </c>
      <c r="AL565">
        <f t="shared" ca="1" si="161"/>
        <v>0</v>
      </c>
      <c r="AM565" s="4" t="s">
        <v>103</v>
      </c>
      <c r="AZ565">
        <f ca="1">_xlfn.XLOOKUP($X565,Return_flow_table!$A$4:$A$25,Return_flow_table!B$4:B$25)</f>
        <v>20</v>
      </c>
      <c r="BA565">
        <f ca="1">_xlfn.XLOOKUP($X565,Return_flow_table!$A$4:$A$25,Return_flow_table!C$4:C$25)</f>
        <v>20</v>
      </c>
      <c r="BB565">
        <f ca="1">_xlfn.XLOOKUP($X565,Return_flow_table!$A$4:$A$25,Return_flow_table!D$4:D$25)</f>
        <v>20</v>
      </c>
      <c r="BC565">
        <f ca="1">_xlfn.XLOOKUP($X565,Return_flow_table!$A$4:$A$25,Return_flow_table!E$4:E$25)</f>
        <v>20</v>
      </c>
      <c r="BD565">
        <f ca="1">_xlfn.XLOOKUP($X565,Return_flow_table!$A$4:$A$25,Return_flow_table!F$4:F$25)</f>
        <v>0</v>
      </c>
      <c r="BE565">
        <f ca="1">_xlfn.XLOOKUP($X565,Return_flow_table!$A$4:$A$25,Return_flow_table!G$4:G$25)</f>
        <v>0</v>
      </c>
      <c r="BF565">
        <f ca="1">_xlfn.XLOOKUP($X565,Return_flow_table!$A$4:$A$25,Return_flow_table!H$4:H$25)</f>
        <v>0</v>
      </c>
      <c r="BG565">
        <f ca="1">_xlfn.XLOOKUP($X565,Return_flow_table!$A$4:$A$25,Return_flow_table!I$4:I$25)</f>
        <v>0</v>
      </c>
      <c r="BH565">
        <f ca="1">_xlfn.XLOOKUP($X565,Return_flow_table!$A$4:$A$25,Return_flow_table!J$4:J$25)</f>
        <v>0</v>
      </c>
      <c r="BI565">
        <f ca="1">_xlfn.XLOOKUP($X565,Return_flow_table!$A$4:$A$25,Return_flow_table!K$4:K$25)</f>
        <v>0</v>
      </c>
      <c r="BJ565">
        <f ca="1">_xlfn.XLOOKUP($X565,Return_flow_table!$A$4:$A$25,Return_flow_table!L$4:L$25)</f>
        <v>0</v>
      </c>
      <c r="BK565" s="2">
        <f ca="1">_xlfn.XLOOKUP($X565,Return_flow_table!$A$4:$A$25,Return_flow_table!M$4:M$25)</f>
        <v>0</v>
      </c>
    </row>
    <row r="566" spans="1:63" x14ac:dyDescent="0.3">
      <c r="A566" t="s">
        <v>763</v>
      </c>
      <c r="B566" t="s">
        <v>154</v>
      </c>
      <c r="C566" t="s">
        <v>99</v>
      </c>
      <c r="D566">
        <v>10</v>
      </c>
      <c r="E566" t="s">
        <v>100</v>
      </c>
      <c r="F566" t="s">
        <v>100</v>
      </c>
      <c r="G566" t="s">
        <v>347</v>
      </c>
      <c r="H566" s="41" t="s">
        <v>106</v>
      </c>
      <c r="I566">
        <f>_xlfn.XLOOKUP(B566,Use_Code_Ranking!$A$4:$A$23,Use_Code_Ranking!$B$4:$B$23,9999)</f>
        <v>5</v>
      </c>
      <c r="J566">
        <f t="shared" ca="1" si="145"/>
        <v>5</v>
      </c>
      <c r="K566">
        <f t="shared" ca="1" si="146"/>
        <v>0</v>
      </c>
      <c r="L566">
        <f t="shared" ca="1" si="147"/>
        <v>0</v>
      </c>
      <c r="M566">
        <f t="shared" ca="1" si="148"/>
        <v>0</v>
      </c>
      <c r="N566" t="str">
        <f t="shared" ca="1" si="156"/>
        <v/>
      </c>
      <c r="O566" t="str">
        <f t="shared" ca="1" si="157"/>
        <v/>
      </c>
      <c r="P566" t="str">
        <f t="shared" si="149"/>
        <v/>
      </c>
      <c r="Q566" t="str">
        <f t="shared" si="150"/>
        <v/>
      </c>
      <c r="R566" t="str">
        <f t="shared" si="151"/>
        <v/>
      </c>
      <c r="S566" t="str">
        <f t="shared" si="152"/>
        <v/>
      </c>
      <c r="U566" s="2" t="str">
        <f ca="1">IF(ISBLANK($T566),IF(S566="Irrigation","Irrigation",IF(R566="Irrigation","Irrigation",IF(Q566="Domestic","Domestic",IF(P566="Stockwatering","Stockwatering",IF(N566="IRRIGATION_AND_MUNICIPAL","Irrigation and Municipal",IF(O566="IRRIGATION_AND_DOMESTIC","Irrigation and Domestic Municipality",_xlfn.XLOOKUP(J566,Use_Code_Ranking!$B$4:$B$23,Use_Code_Ranking!$A$4:$A$23))))))),$T566)</f>
        <v>Stockwatering</v>
      </c>
      <c r="W566" s="23" t="str">
        <f ca="1"/>
        <v>A023998</v>
      </c>
      <c r="X566" s="4" t="str">
        <f t="shared" ca="1" si="158"/>
        <v>Irrigation</v>
      </c>
      <c r="Y566" t="str">
        <f t="shared" ca="1" si="153"/>
        <v>N</v>
      </c>
      <c r="Z566" s="2" t="str">
        <f t="shared" ca="1" si="154"/>
        <v>N</v>
      </c>
      <c r="AA566">
        <f t="shared" ca="1" si="159"/>
        <v>0</v>
      </c>
      <c r="AB566">
        <f t="shared" ca="1" si="159"/>
        <v>0</v>
      </c>
      <c r="AC566">
        <f t="shared" ca="1" si="159"/>
        <v>20</v>
      </c>
      <c r="AD566">
        <f t="shared" ca="1" si="155"/>
        <v>20</v>
      </c>
      <c r="AE566">
        <f t="shared" ca="1" si="155"/>
        <v>10</v>
      </c>
      <c r="AF566">
        <f t="shared" ca="1" si="155"/>
        <v>10</v>
      </c>
      <c r="AG566">
        <f t="shared" ca="1" si="162"/>
        <v>0</v>
      </c>
      <c r="AH566">
        <f t="shared" ca="1" si="160"/>
        <v>0</v>
      </c>
      <c r="AI566">
        <f t="shared" ca="1" si="160"/>
        <v>0</v>
      </c>
      <c r="AJ566">
        <f t="shared" ca="1" si="160"/>
        <v>20</v>
      </c>
      <c r="AK566">
        <f t="shared" ca="1" si="160"/>
        <v>20</v>
      </c>
      <c r="AL566">
        <f t="shared" ca="1" si="161"/>
        <v>0</v>
      </c>
      <c r="AM566" s="4" t="s">
        <v>103</v>
      </c>
      <c r="AZ566">
        <f ca="1">_xlfn.XLOOKUP($X566,Return_flow_table!$A$4:$A$25,Return_flow_table!B$4:B$25)</f>
        <v>0</v>
      </c>
      <c r="BA566">
        <f ca="1">_xlfn.XLOOKUP($X566,Return_flow_table!$A$4:$A$25,Return_flow_table!C$4:C$25)</f>
        <v>0</v>
      </c>
      <c r="BB566">
        <f ca="1">_xlfn.XLOOKUP($X566,Return_flow_table!$A$4:$A$25,Return_flow_table!D$4:D$25)</f>
        <v>20</v>
      </c>
      <c r="BC566">
        <f ca="1">_xlfn.XLOOKUP($X566,Return_flow_table!$A$4:$A$25,Return_flow_table!E$4:E$25)</f>
        <v>20</v>
      </c>
      <c r="BD566">
        <f ca="1">_xlfn.XLOOKUP($X566,Return_flow_table!$A$4:$A$25,Return_flow_table!F$4:F$25)</f>
        <v>10</v>
      </c>
      <c r="BE566">
        <f ca="1">_xlfn.XLOOKUP($X566,Return_flow_table!$A$4:$A$25,Return_flow_table!G$4:G$25)</f>
        <v>10</v>
      </c>
      <c r="BF566">
        <f ca="1">_xlfn.XLOOKUP($X566,Return_flow_table!$A$4:$A$25,Return_flow_table!H$4:H$25)</f>
        <v>0</v>
      </c>
      <c r="BG566">
        <f ca="1">_xlfn.XLOOKUP($X566,Return_flow_table!$A$4:$A$25,Return_flow_table!I$4:I$25)</f>
        <v>0</v>
      </c>
      <c r="BH566">
        <f ca="1">_xlfn.XLOOKUP($X566,Return_flow_table!$A$4:$A$25,Return_flow_table!J$4:J$25)</f>
        <v>0</v>
      </c>
      <c r="BI566">
        <f ca="1">_xlfn.XLOOKUP($X566,Return_flow_table!$A$4:$A$25,Return_flow_table!K$4:K$25)</f>
        <v>20</v>
      </c>
      <c r="BJ566">
        <f ca="1">_xlfn.XLOOKUP($X566,Return_flow_table!$A$4:$A$25,Return_flow_table!L$4:L$25)</f>
        <v>20</v>
      </c>
      <c r="BK566" s="2">
        <f ca="1">_xlfn.XLOOKUP($X566,Return_flow_table!$A$4:$A$25,Return_flow_table!M$4:M$25)</f>
        <v>0</v>
      </c>
    </row>
    <row r="567" spans="1:63" x14ac:dyDescent="0.3">
      <c r="A567" t="s">
        <v>763</v>
      </c>
      <c r="B567" t="s">
        <v>181</v>
      </c>
      <c r="C567" t="s">
        <v>99</v>
      </c>
      <c r="D567">
        <v>10</v>
      </c>
      <c r="E567" t="s">
        <v>100</v>
      </c>
      <c r="F567" t="s">
        <v>100</v>
      </c>
      <c r="G567" t="s">
        <v>347</v>
      </c>
      <c r="H567" s="41" t="s">
        <v>106</v>
      </c>
      <c r="I567">
        <f>_xlfn.XLOOKUP(B567,Use_Code_Ranking!$A$4:$A$23,Use_Code_Ranking!$B$4:$B$23,9999)</f>
        <v>9</v>
      </c>
      <c r="J567">
        <f t="shared" ca="1" si="145"/>
        <v>5</v>
      </c>
      <c r="K567">
        <f t="shared" ca="1" si="146"/>
        <v>0</v>
      </c>
      <c r="L567">
        <f t="shared" ca="1" si="147"/>
        <v>0</v>
      </c>
      <c r="M567">
        <f t="shared" ca="1" si="148"/>
        <v>0</v>
      </c>
      <c r="N567" t="str">
        <f t="shared" ca="1" si="156"/>
        <v/>
      </c>
      <c r="O567" t="str">
        <f t="shared" ca="1" si="157"/>
        <v/>
      </c>
      <c r="P567" t="str">
        <f t="shared" si="149"/>
        <v/>
      </c>
      <c r="Q567" t="str">
        <f t="shared" si="150"/>
        <v/>
      </c>
      <c r="R567" t="str">
        <f t="shared" si="151"/>
        <v/>
      </c>
      <c r="S567" t="str">
        <f t="shared" si="152"/>
        <v/>
      </c>
      <c r="U567" s="2" t="str">
        <f ca="1">IF(ISBLANK($T567),IF(S567="Irrigation","Irrigation",IF(R567="Irrigation","Irrigation",IF(Q567="Domestic","Domestic",IF(P567="Stockwatering","Stockwatering",IF(N567="IRRIGATION_AND_MUNICIPAL","Irrigation and Municipal",IF(O567="IRRIGATION_AND_DOMESTIC","Irrigation and Domestic Municipality",_xlfn.XLOOKUP(J567,Use_Code_Ranking!$B$4:$B$23,Use_Code_Ranking!$A$4:$A$23))))))),$T567)</f>
        <v>Stockwatering</v>
      </c>
      <c r="W567" s="23" t="str">
        <f ca="1"/>
        <v>A024004</v>
      </c>
      <c r="X567" s="4" t="str">
        <f t="shared" ca="1" si="158"/>
        <v>Irrigation</v>
      </c>
      <c r="Y567" t="str">
        <f t="shared" ca="1" si="153"/>
        <v>N</v>
      </c>
      <c r="Z567" s="2" t="str">
        <f t="shared" ca="1" si="154"/>
        <v>N</v>
      </c>
      <c r="AA567">
        <f t="shared" ca="1" si="159"/>
        <v>0</v>
      </c>
      <c r="AB567">
        <f t="shared" ca="1" si="159"/>
        <v>0</v>
      </c>
      <c r="AC567">
        <f t="shared" ca="1" si="159"/>
        <v>20</v>
      </c>
      <c r="AD567">
        <f t="shared" ca="1" si="155"/>
        <v>20</v>
      </c>
      <c r="AE567">
        <f t="shared" ca="1" si="155"/>
        <v>10</v>
      </c>
      <c r="AF567">
        <f t="shared" ca="1" si="155"/>
        <v>10</v>
      </c>
      <c r="AG567">
        <f t="shared" ca="1" si="162"/>
        <v>0</v>
      </c>
      <c r="AH567">
        <f t="shared" ca="1" si="160"/>
        <v>0</v>
      </c>
      <c r="AI567">
        <f t="shared" ca="1" si="160"/>
        <v>0</v>
      </c>
      <c r="AJ567">
        <f t="shared" ca="1" si="160"/>
        <v>20</v>
      </c>
      <c r="AK567">
        <f t="shared" ca="1" si="160"/>
        <v>20</v>
      </c>
      <c r="AL567">
        <f t="shared" ca="1" si="161"/>
        <v>0</v>
      </c>
      <c r="AM567" s="4" t="s">
        <v>103</v>
      </c>
      <c r="AZ567">
        <f ca="1">_xlfn.XLOOKUP($X567,Return_flow_table!$A$4:$A$25,Return_flow_table!B$4:B$25)</f>
        <v>0</v>
      </c>
      <c r="BA567">
        <f ca="1">_xlfn.XLOOKUP($X567,Return_flow_table!$A$4:$A$25,Return_flow_table!C$4:C$25)</f>
        <v>0</v>
      </c>
      <c r="BB567">
        <f ca="1">_xlfn.XLOOKUP($X567,Return_flow_table!$A$4:$A$25,Return_flow_table!D$4:D$25)</f>
        <v>20</v>
      </c>
      <c r="BC567">
        <f ca="1">_xlfn.XLOOKUP($X567,Return_flow_table!$A$4:$A$25,Return_flow_table!E$4:E$25)</f>
        <v>20</v>
      </c>
      <c r="BD567">
        <f ca="1">_xlfn.XLOOKUP($X567,Return_flow_table!$A$4:$A$25,Return_flow_table!F$4:F$25)</f>
        <v>10</v>
      </c>
      <c r="BE567">
        <f ca="1">_xlfn.XLOOKUP($X567,Return_flow_table!$A$4:$A$25,Return_flow_table!G$4:G$25)</f>
        <v>10</v>
      </c>
      <c r="BF567">
        <f ca="1">_xlfn.XLOOKUP($X567,Return_flow_table!$A$4:$A$25,Return_flow_table!H$4:H$25)</f>
        <v>0</v>
      </c>
      <c r="BG567">
        <f ca="1">_xlfn.XLOOKUP($X567,Return_flow_table!$A$4:$A$25,Return_flow_table!I$4:I$25)</f>
        <v>0</v>
      </c>
      <c r="BH567">
        <f ca="1">_xlfn.XLOOKUP($X567,Return_flow_table!$A$4:$A$25,Return_flow_table!J$4:J$25)</f>
        <v>0</v>
      </c>
      <c r="BI567">
        <f ca="1">_xlfn.XLOOKUP($X567,Return_flow_table!$A$4:$A$25,Return_flow_table!K$4:K$25)</f>
        <v>20</v>
      </c>
      <c r="BJ567">
        <f ca="1">_xlfn.XLOOKUP($X567,Return_flow_table!$A$4:$A$25,Return_flow_table!L$4:L$25)</f>
        <v>20</v>
      </c>
      <c r="BK567" s="2">
        <f ca="1">_xlfn.XLOOKUP($X567,Return_flow_table!$A$4:$A$25,Return_flow_table!M$4:M$25)</f>
        <v>0</v>
      </c>
    </row>
    <row r="568" spans="1:63" x14ac:dyDescent="0.3">
      <c r="A568" t="s">
        <v>764</v>
      </c>
      <c r="B568" t="s">
        <v>110</v>
      </c>
      <c r="C568" t="s">
        <v>99</v>
      </c>
      <c r="D568">
        <v>6.3</v>
      </c>
      <c r="E568" t="s">
        <v>100</v>
      </c>
      <c r="F568" t="s">
        <v>100</v>
      </c>
      <c r="G568" t="s">
        <v>765</v>
      </c>
      <c r="H568" s="41" t="s">
        <v>118</v>
      </c>
      <c r="I568">
        <f>_xlfn.XLOOKUP(B568,Use_Code_Ranking!$A$4:$A$23,Use_Code_Ranking!$B$4:$B$23,9999)</f>
        <v>3</v>
      </c>
      <c r="J568">
        <f t="shared" ca="1" si="145"/>
        <v>3</v>
      </c>
      <c r="K568">
        <f t="shared" ca="1" si="146"/>
        <v>0</v>
      </c>
      <c r="L568">
        <f t="shared" ca="1" si="147"/>
        <v>0</v>
      </c>
      <c r="M568">
        <f t="shared" ca="1" si="148"/>
        <v>0</v>
      </c>
      <c r="N568" t="str">
        <f t="shared" ca="1" si="156"/>
        <v/>
      </c>
      <c r="O568" t="str">
        <f t="shared" ca="1" si="157"/>
        <v/>
      </c>
      <c r="P568" t="str">
        <f t="shared" si="149"/>
        <v/>
      </c>
      <c r="Q568" t="str">
        <f t="shared" si="150"/>
        <v/>
      </c>
      <c r="R568" t="str">
        <f t="shared" si="151"/>
        <v/>
      </c>
      <c r="S568" t="str">
        <f t="shared" si="152"/>
        <v/>
      </c>
      <c r="U568" s="2" t="str">
        <f ca="1">IF(ISBLANK($T568),IF(S568="Irrigation","Irrigation",IF(R568="Irrigation","Irrigation",IF(Q568="Domestic","Domestic",IF(P568="Stockwatering","Stockwatering",IF(N568="IRRIGATION_AND_MUNICIPAL","Irrigation and Municipal",IF(O568="IRRIGATION_AND_DOMESTIC","Irrigation and Domestic Municipality",_xlfn.XLOOKUP(J568,Use_Code_Ranking!$B$4:$B$23,Use_Code_Ranking!$A$4:$A$23))))))),$T568)</f>
        <v>Domestic</v>
      </c>
      <c r="W568" s="23" t="str">
        <f ca="1"/>
        <v>A024010</v>
      </c>
      <c r="X568" s="4" t="str">
        <f t="shared" ca="1" si="158"/>
        <v>Irrigation</v>
      </c>
      <c r="Y568" t="str">
        <f t="shared" ca="1" si="153"/>
        <v>N</v>
      </c>
      <c r="Z568" s="2" t="str">
        <f t="shared" ca="1" si="154"/>
        <v>N</v>
      </c>
      <c r="AA568">
        <f t="shared" ca="1" si="159"/>
        <v>0</v>
      </c>
      <c r="AB568">
        <f t="shared" ca="1" si="159"/>
        <v>0</v>
      </c>
      <c r="AC568">
        <f t="shared" ca="1" si="159"/>
        <v>20</v>
      </c>
      <c r="AD568">
        <f t="shared" ca="1" si="155"/>
        <v>20</v>
      </c>
      <c r="AE568">
        <f t="shared" ca="1" si="155"/>
        <v>10</v>
      </c>
      <c r="AF568">
        <f t="shared" ca="1" si="155"/>
        <v>10</v>
      </c>
      <c r="AG568">
        <f t="shared" ca="1" si="162"/>
        <v>0</v>
      </c>
      <c r="AH568">
        <f t="shared" ca="1" si="160"/>
        <v>0</v>
      </c>
      <c r="AI568">
        <f t="shared" ca="1" si="160"/>
        <v>0</v>
      </c>
      <c r="AJ568">
        <f t="shared" ca="1" si="160"/>
        <v>20</v>
      </c>
      <c r="AK568">
        <f t="shared" ca="1" si="160"/>
        <v>20</v>
      </c>
      <c r="AL568">
        <f t="shared" ca="1" si="161"/>
        <v>0</v>
      </c>
      <c r="AM568" s="4" t="s">
        <v>103</v>
      </c>
      <c r="AZ568">
        <f ca="1">_xlfn.XLOOKUP($X568,Return_flow_table!$A$4:$A$25,Return_flow_table!B$4:B$25)</f>
        <v>0</v>
      </c>
      <c r="BA568">
        <f ca="1">_xlfn.XLOOKUP($X568,Return_flow_table!$A$4:$A$25,Return_flow_table!C$4:C$25)</f>
        <v>0</v>
      </c>
      <c r="BB568">
        <f ca="1">_xlfn.XLOOKUP($X568,Return_flow_table!$A$4:$A$25,Return_flow_table!D$4:D$25)</f>
        <v>20</v>
      </c>
      <c r="BC568">
        <f ca="1">_xlfn.XLOOKUP($X568,Return_flow_table!$A$4:$A$25,Return_flow_table!E$4:E$25)</f>
        <v>20</v>
      </c>
      <c r="BD568">
        <f ca="1">_xlfn.XLOOKUP($X568,Return_flow_table!$A$4:$A$25,Return_flow_table!F$4:F$25)</f>
        <v>10</v>
      </c>
      <c r="BE568">
        <f ca="1">_xlfn.XLOOKUP($X568,Return_flow_table!$A$4:$A$25,Return_flow_table!G$4:G$25)</f>
        <v>10</v>
      </c>
      <c r="BF568">
        <f ca="1">_xlfn.XLOOKUP($X568,Return_flow_table!$A$4:$A$25,Return_flow_table!H$4:H$25)</f>
        <v>0</v>
      </c>
      <c r="BG568">
        <f ca="1">_xlfn.XLOOKUP($X568,Return_flow_table!$A$4:$A$25,Return_flow_table!I$4:I$25)</f>
        <v>0</v>
      </c>
      <c r="BH568">
        <f ca="1">_xlfn.XLOOKUP($X568,Return_flow_table!$A$4:$A$25,Return_flow_table!J$4:J$25)</f>
        <v>0</v>
      </c>
      <c r="BI568">
        <f ca="1">_xlfn.XLOOKUP($X568,Return_flow_table!$A$4:$A$25,Return_flow_table!K$4:K$25)</f>
        <v>20</v>
      </c>
      <c r="BJ568">
        <f ca="1">_xlfn.XLOOKUP($X568,Return_flow_table!$A$4:$A$25,Return_flow_table!L$4:L$25)</f>
        <v>20</v>
      </c>
      <c r="BK568" s="2">
        <f ca="1">_xlfn.XLOOKUP($X568,Return_flow_table!$A$4:$A$25,Return_flow_table!M$4:M$25)</f>
        <v>0</v>
      </c>
    </row>
    <row r="569" spans="1:63" x14ac:dyDescent="0.3">
      <c r="A569" t="s">
        <v>766</v>
      </c>
      <c r="B569" t="s">
        <v>181</v>
      </c>
      <c r="C569" t="s">
        <v>99</v>
      </c>
      <c r="D569">
        <v>7</v>
      </c>
      <c r="E569" t="s">
        <v>100</v>
      </c>
      <c r="F569" t="s">
        <v>100</v>
      </c>
      <c r="G569" t="s">
        <v>767</v>
      </c>
      <c r="H569" s="41" t="s">
        <v>102</v>
      </c>
      <c r="I569">
        <f>_xlfn.XLOOKUP(B569,Use_Code_Ranking!$A$4:$A$23,Use_Code_Ranking!$B$4:$B$23,9999)</f>
        <v>9</v>
      </c>
      <c r="J569">
        <f t="shared" ca="1" si="145"/>
        <v>5</v>
      </c>
      <c r="K569">
        <f t="shared" ca="1" si="146"/>
        <v>0</v>
      </c>
      <c r="L569">
        <f t="shared" ca="1" si="147"/>
        <v>0</v>
      </c>
      <c r="M569">
        <f t="shared" ca="1" si="148"/>
        <v>0</v>
      </c>
      <c r="N569" t="str">
        <f t="shared" ca="1" si="156"/>
        <v/>
      </c>
      <c r="O569" t="str">
        <f t="shared" ca="1" si="157"/>
        <v/>
      </c>
      <c r="P569" t="str">
        <f t="shared" si="149"/>
        <v/>
      </c>
      <c r="Q569" t="str">
        <f t="shared" si="150"/>
        <v/>
      </c>
      <c r="R569" t="str">
        <f t="shared" si="151"/>
        <v/>
      </c>
      <c r="S569" t="str">
        <f t="shared" si="152"/>
        <v/>
      </c>
      <c r="U569" s="2" t="str">
        <f ca="1">IF(ISBLANK($T569),IF(S569="Irrigation","Irrigation",IF(R569="Irrigation","Irrigation",IF(Q569="Domestic","Domestic",IF(P569="Stockwatering","Stockwatering",IF(N569="IRRIGATION_AND_MUNICIPAL","Irrigation and Municipal",IF(O569="IRRIGATION_AND_DOMESTIC","Irrigation and Domestic Municipality",_xlfn.XLOOKUP(J569,Use_Code_Ranking!$B$4:$B$23,Use_Code_Ranking!$A$4:$A$23))))))),$T569)</f>
        <v>Stockwatering</v>
      </c>
      <c r="W569" s="23" t="str">
        <f ca="1"/>
        <v>A024013</v>
      </c>
      <c r="X569" s="4" t="str">
        <f t="shared" ca="1" si="158"/>
        <v>Frost Protection</v>
      </c>
      <c r="Y569" t="str">
        <f t="shared" ca="1" si="153"/>
        <v>N</v>
      </c>
      <c r="Z569" s="2" t="str">
        <f t="shared" ca="1" si="154"/>
        <v>N</v>
      </c>
      <c r="AA569">
        <f t="shared" ca="1" si="159"/>
        <v>20</v>
      </c>
      <c r="AB569">
        <f t="shared" ca="1" si="159"/>
        <v>20</v>
      </c>
      <c r="AC569">
        <f t="shared" ca="1" si="159"/>
        <v>20</v>
      </c>
      <c r="AD569">
        <f t="shared" ca="1" si="155"/>
        <v>20</v>
      </c>
      <c r="AE569">
        <f t="shared" ca="1" si="155"/>
        <v>0</v>
      </c>
      <c r="AF569">
        <f t="shared" ca="1" si="155"/>
        <v>0</v>
      </c>
      <c r="AG569">
        <f t="shared" ca="1" si="162"/>
        <v>0</v>
      </c>
      <c r="AH569">
        <f t="shared" ca="1" si="160"/>
        <v>0</v>
      </c>
      <c r="AI569">
        <f t="shared" ca="1" si="160"/>
        <v>0</v>
      </c>
      <c r="AJ569">
        <f t="shared" ca="1" si="160"/>
        <v>0</v>
      </c>
      <c r="AK569">
        <f t="shared" ca="1" si="160"/>
        <v>0</v>
      </c>
      <c r="AL569">
        <f t="shared" ca="1" si="161"/>
        <v>0</v>
      </c>
      <c r="AM569" s="4" t="s">
        <v>103</v>
      </c>
      <c r="AZ569">
        <f ca="1">_xlfn.XLOOKUP($X569,Return_flow_table!$A$4:$A$25,Return_flow_table!B$4:B$25)</f>
        <v>20</v>
      </c>
      <c r="BA569">
        <f ca="1">_xlfn.XLOOKUP($X569,Return_flow_table!$A$4:$A$25,Return_flow_table!C$4:C$25)</f>
        <v>20</v>
      </c>
      <c r="BB569">
        <f ca="1">_xlfn.XLOOKUP($X569,Return_flow_table!$A$4:$A$25,Return_flow_table!D$4:D$25)</f>
        <v>20</v>
      </c>
      <c r="BC569">
        <f ca="1">_xlfn.XLOOKUP($X569,Return_flow_table!$A$4:$A$25,Return_flow_table!E$4:E$25)</f>
        <v>20</v>
      </c>
      <c r="BD569">
        <f ca="1">_xlfn.XLOOKUP($X569,Return_flow_table!$A$4:$A$25,Return_flow_table!F$4:F$25)</f>
        <v>0</v>
      </c>
      <c r="BE569">
        <f ca="1">_xlfn.XLOOKUP($X569,Return_flow_table!$A$4:$A$25,Return_flow_table!G$4:G$25)</f>
        <v>0</v>
      </c>
      <c r="BF569">
        <f ca="1">_xlfn.XLOOKUP($X569,Return_flow_table!$A$4:$A$25,Return_flow_table!H$4:H$25)</f>
        <v>0</v>
      </c>
      <c r="BG569">
        <f ca="1">_xlfn.XLOOKUP($X569,Return_flow_table!$A$4:$A$25,Return_flow_table!I$4:I$25)</f>
        <v>0</v>
      </c>
      <c r="BH569">
        <f ca="1">_xlfn.XLOOKUP($X569,Return_flow_table!$A$4:$A$25,Return_flow_table!J$4:J$25)</f>
        <v>0</v>
      </c>
      <c r="BI569">
        <f ca="1">_xlfn.XLOOKUP($X569,Return_flow_table!$A$4:$A$25,Return_flow_table!K$4:K$25)</f>
        <v>0</v>
      </c>
      <c r="BJ569">
        <f ca="1">_xlfn.XLOOKUP($X569,Return_flow_table!$A$4:$A$25,Return_flow_table!L$4:L$25)</f>
        <v>0</v>
      </c>
      <c r="BK569" s="2">
        <f ca="1">_xlfn.XLOOKUP($X569,Return_flow_table!$A$4:$A$25,Return_flow_table!M$4:M$25)</f>
        <v>0</v>
      </c>
    </row>
    <row r="570" spans="1:63" x14ac:dyDescent="0.3">
      <c r="A570" t="s">
        <v>766</v>
      </c>
      <c r="B570" t="s">
        <v>154</v>
      </c>
      <c r="C570" t="s">
        <v>99</v>
      </c>
      <c r="D570">
        <v>7</v>
      </c>
      <c r="E570" t="s">
        <v>100</v>
      </c>
      <c r="F570" t="s">
        <v>100</v>
      </c>
      <c r="G570" t="s">
        <v>767</v>
      </c>
      <c r="H570" s="41" t="s">
        <v>102</v>
      </c>
      <c r="I570">
        <f>_xlfn.XLOOKUP(B570,Use_Code_Ranking!$A$4:$A$23,Use_Code_Ranking!$B$4:$B$23,9999)</f>
        <v>5</v>
      </c>
      <c r="J570">
        <f t="shared" ca="1" si="145"/>
        <v>5</v>
      </c>
      <c r="K570">
        <f t="shared" ca="1" si="146"/>
        <v>0</v>
      </c>
      <c r="L570">
        <f t="shared" ca="1" si="147"/>
        <v>0</v>
      </c>
      <c r="M570">
        <f t="shared" ca="1" si="148"/>
        <v>0</v>
      </c>
      <c r="N570" t="str">
        <f t="shared" ca="1" si="156"/>
        <v/>
      </c>
      <c r="O570" t="str">
        <f t="shared" ca="1" si="157"/>
        <v/>
      </c>
      <c r="P570" t="str">
        <f t="shared" si="149"/>
        <v/>
      </c>
      <c r="Q570" t="str">
        <f t="shared" si="150"/>
        <v/>
      </c>
      <c r="R570" t="str">
        <f t="shared" si="151"/>
        <v/>
      </c>
      <c r="S570" t="str">
        <f t="shared" si="152"/>
        <v/>
      </c>
      <c r="U570" s="2" t="str">
        <f ca="1">IF(ISBLANK($T570),IF(S570="Irrigation","Irrigation",IF(R570="Irrigation","Irrigation",IF(Q570="Domestic","Domestic",IF(P570="Stockwatering","Stockwatering",IF(N570="IRRIGATION_AND_MUNICIPAL","Irrigation and Municipal",IF(O570="IRRIGATION_AND_DOMESTIC","Irrigation and Domestic Municipality",_xlfn.XLOOKUP(J570,Use_Code_Ranking!$B$4:$B$23,Use_Code_Ranking!$A$4:$A$23))))))),$T570)</f>
        <v>Stockwatering</v>
      </c>
      <c r="W570" s="23" t="str">
        <f ca="1"/>
        <v>A024014</v>
      </c>
      <c r="X570" s="4" t="str">
        <f t="shared" ca="1" si="158"/>
        <v>Frost Protection</v>
      </c>
      <c r="Y570" t="str">
        <f t="shared" ca="1" si="153"/>
        <v>N</v>
      </c>
      <c r="Z570" s="2" t="str">
        <f t="shared" ca="1" si="154"/>
        <v>N</v>
      </c>
      <c r="AA570">
        <f t="shared" ca="1" si="159"/>
        <v>20</v>
      </c>
      <c r="AB570">
        <f t="shared" ca="1" si="159"/>
        <v>20</v>
      </c>
      <c r="AC570">
        <f t="shared" ca="1" si="159"/>
        <v>20</v>
      </c>
      <c r="AD570">
        <f t="shared" ca="1" si="155"/>
        <v>20</v>
      </c>
      <c r="AE570">
        <f t="shared" ca="1" si="155"/>
        <v>0</v>
      </c>
      <c r="AF570">
        <f t="shared" ca="1" si="155"/>
        <v>0</v>
      </c>
      <c r="AG570">
        <f t="shared" ca="1" si="162"/>
        <v>0</v>
      </c>
      <c r="AH570">
        <f t="shared" ca="1" si="160"/>
        <v>0</v>
      </c>
      <c r="AI570">
        <f t="shared" ca="1" si="160"/>
        <v>0</v>
      </c>
      <c r="AJ570">
        <f t="shared" ca="1" si="160"/>
        <v>0</v>
      </c>
      <c r="AK570">
        <f t="shared" ca="1" si="160"/>
        <v>0</v>
      </c>
      <c r="AL570">
        <f t="shared" ca="1" si="161"/>
        <v>0</v>
      </c>
      <c r="AM570" s="4" t="s">
        <v>103</v>
      </c>
      <c r="AZ570">
        <f ca="1">_xlfn.XLOOKUP($X570,Return_flow_table!$A$4:$A$25,Return_flow_table!B$4:B$25)</f>
        <v>20</v>
      </c>
      <c r="BA570">
        <f ca="1">_xlfn.XLOOKUP($X570,Return_flow_table!$A$4:$A$25,Return_flow_table!C$4:C$25)</f>
        <v>20</v>
      </c>
      <c r="BB570">
        <f ca="1">_xlfn.XLOOKUP($X570,Return_flow_table!$A$4:$A$25,Return_flow_table!D$4:D$25)</f>
        <v>20</v>
      </c>
      <c r="BC570">
        <f ca="1">_xlfn.XLOOKUP($X570,Return_flow_table!$A$4:$A$25,Return_flow_table!E$4:E$25)</f>
        <v>20</v>
      </c>
      <c r="BD570">
        <f ca="1">_xlfn.XLOOKUP($X570,Return_flow_table!$A$4:$A$25,Return_flow_table!F$4:F$25)</f>
        <v>0</v>
      </c>
      <c r="BE570">
        <f ca="1">_xlfn.XLOOKUP($X570,Return_flow_table!$A$4:$A$25,Return_flow_table!G$4:G$25)</f>
        <v>0</v>
      </c>
      <c r="BF570">
        <f ca="1">_xlfn.XLOOKUP($X570,Return_flow_table!$A$4:$A$25,Return_flow_table!H$4:H$25)</f>
        <v>0</v>
      </c>
      <c r="BG570">
        <f ca="1">_xlfn.XLOOKUP($X570,Return_flow_table!$A$4:$A$25,Return_flow_table!I$4:I$25)</f>
        <v>0</v>
      </c>
      <c r="BH570">
        <f ca="1">_xlfn.XLOOKUP($X570,Return_flow_table!$A$4:$A$25,Return_flow_table!J$4:J$25)</f>
        <v>0</v>
      </c>
      <c r="BI570">
        <f ca="1">_xlfn.XLOOKUP($X570,Return_flow_table!$A$4:$A$25,Return_flow_table!K$4:K$25)</f>
        <v>0</v>
      </c>
      <c r="BJ570">
        <f ca="1">_xlfn.XLOOKUP($X570,Return_flow_table!$A$4:$A$25,Return_flow_table!L$4:L$25)</f>
        <v>0</v>
      </c>
      <c r="BK570" s="2">
        <f ca="1">_xlfn.XLOOKUP($X570,Return_flow_table!$A$4:$A$25,Return_flow_table!M$4:M$25)</f>
        <v>0</v>
      </c>
    </row>
    <row r="571" spans="1:63" x14ac:dyDescent="0.3">
      <c r="A571" t="s">
        <v>768</v>
      </c>
      <c r="B571" t="s">
        <v>98</v>
      </c>
      <c r="C571" t="s">
        <v>99</v>
      </c>
      <c r="D571">
        <v>23</v>
      </c>
      <c r="E571" t="s">
        <v>100</v>
      </c>
      <c r="F571" t="s">
        <v>100</v>
      </c>
      <c r="G571" t="s">
        <v>447</v>
      </c>
      <c r="H571" s="41" t="s">
        <v>145</v>
      </c>
      <c r="I571">
        <f>_xlfn.XLOOKUP(B571,Use_Code_Ranking!$A$4:$A$23,Use_Code_Ranking!$B$4:$B$23,9999)</f>
        <v>1</v>
      </c>
      <c r="J571">
        <f t="shared" ca="1" si="145"/>
        <v>1</v>
      </c>
      <c r="K571">
        <f t="shared" ca="1" si="146"/>
        <v>1</v>
      </c>
      <c r="L571">
        <f t="shared" ca="1" si="147"/>
        <v>0</v>
      </c>
      <c r="M571">
        <f t="shared" ca="1" si="148"/>
        <v>0</v>
      </c>
      <c r="N571" t="str">
        <f t="shared" ca="1" si="156"/>
        <v/>
      </c>
      <c r="O571" t="str">
        <f t="shared" ca="1" si="157"/>
        <v/>
      </c>
      <c r="P571" t="str">
        <f t="shared" si="149"/>
        <v/>
      </c>
      <c r="Q571" t="str">
        <f t="shared" si="150"/>
        <v/>
      </c>
      <c r="R571" t="str">
        <f t="shared" si="151"/>
        <v/>
      </c>
      <c r="S571" t="str">
        <f t="shared" si="152"/>
        <v/>
      </c>
      <c r="U571" s="2" t="str">
        <f ca="1">IF(ISBLANK($T571),IF(S571="Irrigation","Irrigation",IF(R571="Irrigation","Irrigation",IF(Q571="Domestic","Domestic",IF(P571="Stockwatering","Stockwatering",IF(N571="IRRIGATION_AND_MUNICIPAL","Irrigation and Municipal",IF(O571="IRRIGATION_AND_DOMESTIC","Irrigation and Domestic Municipality",_xlfn.XLOOKUP(J571,Use_Code_Ranking!$B$4:$B$23,Use_Code_Ranking!$A$4:$A$23))))))),$T571)</f>
        <v>Irrigation</v>
      </c>
      <c r="W571" s="23" t="str">
        <f ca="1"/>
        <v>A024017</v>
      </c>
      <c r="X571" s="4" t="str">
        <f t="shared" ca="1" si="158"/>
        <v>Irrigation</v>
      </c>
      <c r="Y571" t="str">
        <f t="shared" ca="1" si="153"/>
        <v>N</v>
      </c>
      <c r="Z571" s="2" t="str">
        <f t="shared" ca="1" si="154"/>
        <v>N</v>
      </c>
      <c r="AA571">
        <f t="shared" ca="1" si="159"/>
        <v>0</v>
      </c>
      <c r="AB571">
        <f t="shared" ca="1" si="159"/>
        <v>0</v>
      </c>
      <c r="AC571">
        <f t="shared" ca="1" si="159"/>
        <v>20</v>
      </c>
      <c r="AD571">
        <f t="shared" ca="1" si="155"/>
        <v>20</v>
      </c>
      <c r="AE571">
        <f t="shared" ca="1" si="155"/>
        <v>10</v>
      </c>
      <c r="AF571">
        <f t="shared" ca="1" si="155"/>
        <v>10</v>
      </c>
      <c r="AG571">
        <f t="shared" ca="1" si="162"/>
        <v>0</v>
      </c>
      <c r="AH571">
        <f t="shared" ca="1" si="160"/>
        <v>0</v>
      </c>
      <c r="AI571">
        <f t="shared" ca="1" si="160"/>
        <v>0</v>
      </c>
      <c r="AJ571">
        <f t="shared" ca="1" si="160"/>
        <v>20</v>
      </c>
      <c r="AK571">
        <f t="shared" ca="1" si="160"/>
        <v>20</v>
      </c>
      <c r="AL571">
        <f t="shared" ca="1" si="161"/>
        <v>0</v>
      </c>
      <c r="AM571" s="4" t="s">
        <v>103</v>
      </c>
      <c r="AZ571">
        <f ca="1">_xlfn.XLOOKUP($X571,Return_flow_table!$A$4:$A$25,Return_flow_table!B$4:B$25)</f>
        <v>0</v>
      </c>
      <c r="BA571">
        <f ca="1">_xlfn.XLOOKUP($X571,Return_flow_table!$A$4:$A$25,Return_flow_table!C$4:C$25)</f>
        <v>0</v>
      </c>
      <c r="BB571">
        <f ca="1">_xlfn.XLOOKUP($X571,Return_flow_table!$A$4:$A$25,Return_flow_table!D$4:D$25)</f>
        <v>20</v>
      </c>
      <c r="BC571">
        <f ca="1">_xlfn.XLOOKUP($X571,Return_flow_table!$A$4:$A$25,Return_flow_table!E$4:E$25)</f>
        <v>20</v>
      </c>
      <c r="BD571">
        <f ca="1">_xlfn.XLOOKUP($X571,Return_flow_table!$A$4:$A$25,Return_flow_table!F$4:F$25)</f>
        <v>10</v>
      </c>
      <c r="BE571">
        <f ca="1">_xlfn.XLOOKUP($X571,Return_flow_table!$A$4:$A$25,Return_flow_table!G$4:G$25)</f>
        <v>10</v>
      </c>
      <c r="BF571">
        <f ca="1">_xlfn.XLOOKUP($X571,Return_flow_table!$A$4:$A$25,Return_flow_table!H$4:H$25)</f>
        <v>0</v>
      </c>
      <c r="BG571">
        <f ca="1">_xlfn.XLOOKUP($X571,Return_flow_table!$A$4:$A$25,Return_flow_table!I$4:I$25)</f>
        <v>0</v>
      </c>
      <c r="BH571">
        <f ca="1">_xlfn.XLOOKUP($X571,Return_flow_table!$A$4:$A$25,Return_flow_table!J$4:J$25)</f>
        <v>0</v>
      </c>
      <c r="BI571">
        <f ca="1">_xlfn.XLOOKUP($X571,Return_flow_table!$A$4:$A$25,Return_flow_table!K$4:K$25)</f>
        <v>20</v>
      </c>
      <c r="BJ571">
        <f ca="1">_xlfn.XLOOKUP($X571,Return_flow_table!$A$4:$A$25,Return_flow_table!L$4:L$25)</f>
        <v>20</v>
      </c>
      <c r="BK571" s="2">
        <f ca="1">_xlfn.XLOOKUP($X571,Return_flow_table!$A$4:$A$25,Return_flow_table!M$4:M$25)</f>
        <v>0</v>
      </c>
    </row>
    <row r="572" spans="1:63" x14ac:dyDescent="0.3">
      <c r="A572" t="s">
        <v>769</v>
      </c>
      <c r="B572" t="s">
        <v>181</v>
      </c>
      <c r="C572" t="s">
        <v>99</v>
      </c>
      <c r="D572">
        <v>15</v>
      </c>
      <c r="E572" t="s">
        <v>100</v>
      </c>
      <c r="F572" t="s">
        <v>100</v>
      </c>
      <c r="G572" t="s">
        <v>770</v>
      </c>
      <c r="H572" s="41" t="s">
        <v>102</v>
      </c>
      <c r="I572">
        <f>_xlfn.XLOOKUP(B572,Use_Code_Ranking!$A$4:$A$23,Use_Code_Ranking!$B$4:$B$23,9999)</f>
        <v>9</v>
      </c>
      <c r="J572">
        <f t="shared" ca="1" si="145"/>
        <v>1</v>
      </c>
      <c r="K572">
        <f t="shared" ca="1" si="146"/>
        <v>1</v>
      </c>
      <c r="L572">
        <f t="shared" ca="1" si="147"/>
        <v>0</v>
      </c>
      <c r="M572">
        <f t="shared" ca="1" si="148"/>
        <v>0</v>
      </c>
      <c r="N572" t="str">
        <f t="shared" ca="1" si="156"/>
        <v/>
      </c>
      <c r="O572" t="str">
        <f t="shared" ca="1" si="157"/>
        <v/>
      </c>
      <c r="P572" t="str">
        <f t="shared" si="149"/>
        <v/>
      </c>
      <c r="Q572" t="str">
        <f t="shared" si="150"/>
        <v/>
      </c>
      <c r="R572" t="str">
        <f t="shared" si="151"/>
        <v/>
      </c>
      <c r="S572" t="str">
        <f t="shared" si="152"/>
        <v/>
      </c>
      <c r="U572" s="2" t="str">
        <f ca="1">IF(ISBLANK($T572),IF(S572="Irrigation","Irrigation",IF(R572="Irrigation","Irrigation",IF(Q572="Domestic","Domestic",IF(P572="Stockwatering","Stockwatering",IF(N572="IRRIGATION_AND_MUNICIPAL","Irrigation and Municipal",IF(O572="IRRIGATION_AND_DOMESTIC","Irrigation and Domestic Municipality",_xlfn.XLOOKUP(J572,Use_Code_Ranking!$B$4:$B$23,Use_Code_Ranking!$A$4:$A$23))))))),$T572)</f>
        <v>Irrigation</v>
      </c>
      <c r="W572" s="23" t="str">
        <f ca="1"/>
        <v>A024025</v>
      </c>
      <c r="X572" s="4" t="str">
        <f t="shared" ca="1" si="158"/>
        <v>Irrigation</v>
      </c>
      <c r="Y572" t="str">
        <f t="shared" ca="1" si="153"/>
        <v>N</v>
      </c>
      <c r="Z572" s="2" t="str">
        <f t="shared" ca="1" si="154"/>
        <v>N</v>
      </c>
      <c r="AA572">
        <f t="shared" ca="1" si="159"/>
        <v>0</v>
      </c>
      <c r="AB572">
        <f t="shared" ca="1" si="159"/>
        <v>0</v>
      </c>
      <c r="AC572">
        <f t="shared" ca="1" si="159"/>
        <v>20</v>
      </c>
      <c r="AD572">
        <f t="shared" ca="1" si="155"/>
        <v>20</v>
      </c>
      <c r="AE572">
        <f t="shared" ca="1" si="155"/>
        <v>10</v>
      </c>
      <c r="AF572">
        <f t="shared" ca="1" si="155"/>
        <v>10</v>
      </c>
      <c r="AG572">
        <f t="shared" ca="1" si="162"/>
        <v>0</v>
      </c>
      <c r="AH572">
        <f t="shared" ca="1" si="160"/>
        <v>0</v>
      </c>
      <c r="AI572">
        <f t="shared" ca="1" si="160"/>
        <v>0</v>
      </c>
      <c r="AJ572">
        <f t="shared" ca="1" si="160"/>
        <v>20</v>
      </c>
      <c r="AK572">
        <f t="shared" ca="1" si="160"/>
        <v>20</v>
      </c>
      <c r="AL572">
        <f t="shared" ca="1" si="161"/>
        <v>0</v>
      </c>
      <c r="AM572" s="4" t="s">
        <v>103</v>
      </c>
      <c r="AZ572">
        <f ca="1">_xlfn.XLOOKUP($X572,Return_flow_table!$A$4:$A$25,Return_flow_table!B$4:B$25)</f>
        <v>0</v>
      </c>
      <c r="BA572">
        <f ca="1">_xlfn.XLOOKUP($X572,Return_flow_table!$A$4:$A$25,Return_flow_table!C$4:C$25)</f>
        <v>0</v>
      </c>
      <c r="BB572">
        <f ca="1">_xlfn.XLOOKUP($X572,Return_flow_table!$A$4:$A$25,Return_flow_table!D$4:D$25)</f>
        <v>20</v>
      </c>
      <c r="BC572">
        <f ca="1">_xlfn.XLOOKUP($X572,Return_flow_table!$A$4:$A$25,Return_flow_table!E$4:E$25)</f>
        <v>20</v>
      </c>
      <c r="BD572">
        <f ca="1">_xlfn.XLOOKUP($X572,Return_flow_table!$A$4:$A$25,Return_flow_table!F$4:F$25)</f>
        <v>10</v>
      </c>
      <c r="BE572">
        <f ca="1">_xlfn.XLOOKUP($X572,Return_flow_table!$A$4:$A$25,Return_flow_table!G$4:G$25)</f>
        <v>10</v>
      </c>
      <c r="BF572">
        <f ca="1">_xlfn.XLOOKUP($X572,Return_flow_table!$A$4:$A$25,Return_flow_table!H$4:H$25)</f>
        <v>0</v>
      </c>
      <c r="BG572">
        <f ca="1">_xlfn.XLOOKUP($X572,Return_flow_table!$A$4:$A$25,Return_flow_table!I$4:I$25)</f>
        <v>0</v>
      </c>
      <c r="BH572">
        <f ca="1">_xlfn.XLOOKUP($X572,Return_flow_table!$A$4:$A$25,Return_flow_table!J$4:J$25)</f>
        <v>0</v>
      </c>
      <c r="BI572">
        <f ca="1">_xlfn.XLOOKUP($X572,Return_flow_table!$A$4:$A$25,Return_flow_table!K$4:K$25)</f>
        <v>20</v>
      </c>
      <c r="BJ572">
        <f ca="1">_xlfn.XLOOKUP($X572,Return_flow_table!$A$4:$A$25,Return_flow_table!L$4:L$25)</f>
        <v>20</v>
      </c>
      <c r="BK572" s="2">
        <f ca="1">_xlfn.XLOOKUP($X572,Return_flow_table!$A$4:$A$25,Return_flow_table!M$4:M$25)</f>
        <v>0</v>
      </c>
    </row>
    <row r="573" spans="1:63" x14ac:dyDescent="0.3">
      <c r="A573" t="s">
        <v>769</v>
      </c>
      <c r="B573" t="s">
        <v>98</v>
      </c>
      <c r="C573" t="s">
        <v>99</v>
      </c>
      <c r="D573">
        <v>15</v>
      </c>
      <c r="E573" t="s">
        <v>100</v>
      </c>
      <c r="F573" t="s">
        <v>100</v>
      </c>
      <c r="G573" t="s">
        <v>770</v>
      </c>
      <c r="H573" s="41" t="s">
        <v>102</v>
      </c>
      <c r="I573">
        <f>_xlfn.XLOOKUP(B573,Use_Code_Ranking!$A$4:$A$23,Use_Code_Ranking!$B$4:$B$23,9999)</f>
        <v>1</v>
      </c>
      <c r="J573">
        <f t="shared" ca="1" si="145"/>
        <v>1</v>
      </c>
      <c r="K573">
        <f t="shared" ca="1" si="146"/>
        <v>1</v>
      </c>
      <c r="L573">
        <f t="shared" ca="1" si="147"/>
        <v>0</v>
      </c>
      <c r="M573">
        <f t="shared" ca="1" si="148"/>
        <v>0</v>
      </c>
      <c r="N573" t="str">
        <f t="shared" ca="1" si="156"/>
        <v/>
      </c>
      <c r="O573" t="str">
        <f t="shared" ca="1" si="157"/>
        <v/>
      </c>
      <c r="P573" t="str">
        <f t="shared" si="149"/>
        <v/>
      </c>
      <c r="Q573" t="str">
        <f t="shared" si="150"/>
        <v/>
      </c>
      <c r="R573" t="str">
        <f t="shared" si="151"/>
        <v/>
      </c>
      <c r="S573" t="str">
        <f t="shared" si="152"/>
        <v/>
      </c>
      <c r="U573" s="2" t="str">
        <f ca="1">IF(ISBLANK($T573),IF(S573="Irrigation","Irrigation",IF(R573="Irrigation","Irrigation",IF(Q573="Domestic","Domestic",IF(P573="Stockwatering","Stockwatering",IF(N573="IRRIGATION_AND_MUNICIPAL","Irrigation and Municipal",IF(O573="IRRIGATION_AND_DOMESTIC","Irrigation and Domestic Municipality",_xlfn.XLOOKUP(J573,Use_Code_Ranking!$B$4:$B$23,Use_Code_Ranking!$A$4:$A$23))))))),$T573)</f>
        <v>Irrigation</v>
      </c>
      <c r="W573" s="23" t="str">
        <f ca="1"/>
        <v>A024028</v>
      </c>
      <c r="X573" s="4" t="str">
        <f t="shared" ca="1" si="158"/>
        <v>Irrigation</v>
      </c>
      <c r="Y573" t="str">
        <f t="shared" ca="1" si="153"/>
        <v>N</v>
      </c>
      <c r="Z573" s="2" t="str">
        <f t="shared" ca="1" si="154"/>
        <v>N</v>
      </c>
      <c r="AA573">
        <f t="shared" ca="1" si="159"/>
        <v>0</v>
      </c>
      <c r="AB573">
        <f t="shared" ca="1" si="159"/>
        <v>0</v>
      </c>
      <c r="AC573">
        <f t="shared" ca="1" si="159"/>
        <v>20</v>
      </c>
      <c r="AD573">
        <f t="shared" ca="1" si="155"/>
        <v>20</v>
      </c>
      <c r="AE573">
        <f t="shared" ca="1" si="155"/>
        <v>10</v>
      </c>
      <c r="AF573">
        <f t="shared" ca="1" si="155"/>
        <v>10</v>
      </c>
      <c r="AG573">
        <f t="shared" ca="1" si="162"/>
        <v>0</v>
      </c>
      <c r="AH573">
        <f t="shared" ca="1" si="160"/>
        <v>0</v>
      </c>
      <c r="AI573">
        <f t="shared" ca="1" si="160"/>
        <v>0</v>
      </c>
      <c r="AJ573">
        <f t="shared" ca="1" si="160"/>
        <v>20</v>
      </c>
      <c r="AK573">
        <f t="shared" ca="1" si="160"/>
        <v>20</v>
      </c>
      <c r="AL573">
        <f t="shared" ca="1" si="161"/>
        <v>0</v>
      </c>
      <c r="AM573" s="4" t="s">
        <v>103</v>
      </c>
      <c r="AZ573">
        <f ca="1">_xlfn.XLOOKUP($X573,Return_flow_table!$A$4:$A$25,Return_flow_table!B$4:B$25)</f>
        <v>0</v>
      </c>
      <c r="BA573">
        <f ca="1">_xlfn.XLOOKUP($X573,Return_flow_table!$A$4:$A$25,Return_flow_table!C$4:C$25)</f>
        <v>0</v>
      </c>
      <c r="BB573">
        <f ca="1">_xlfn.XLOOKUP($X573,Return_flow_table!$A$4:$A$25,Return_flow_table!D$4:D$25)</f>
        <v>20</v>
      </c>
      <c r="BC573">
        <f ca="1">_xlfn.XLOOKUP($X573,Return_flow_table!$A$4:$A$25,Return_flow_table!E$4:E$25)</f>
        <v>20</v>
      </c>
      <c r="BD573">
        <f ca="1">_xlfn.XLOOKUP($X573,Return_flow_table!$A$4:$A$25,Return_flow_table!F$4:F$25)</f>
        <v>10</v>
      </c>
      <c r="BE573">
        <f ca="1">_xlfn.XLOOKUP($X573,Return_flow_table!$A$4:$A$25,Return_flow_table!G$4:G$25)</f>
        <v>10</v>
      </c>
      <c r="BF573">
        <f ca="1">_xlfn.XLOOKUP($X573,Return_flow_table!$A$4:$A$25,Return_flow_table!H$4:H$25)</f>
        <v>0</v>
      </c>
      <c r="BG573">
        <f ca="1">_xlfn.XLOOKUP($X573,Return_flow_table!$A$4:$A$25,Return_flow_table!I$4:I$25)</f>
        <v>0</v>
      </c>
      <c r="BH573">
        <f ca="1">_xlfn.XLOOKUP($X573,Return_flow_table!$A$4:$A$25,Return_flow_table!J$4:J$25)</f>
        <v>0</v>
      </c>
      <c r="BI573">
        <f ca="1">_xlfn.XLOOKUP($X573,Return_flow_table!$A$4:$A$25,Return_flow_table!K$4:K$25)</f>
        <v>20</v>
      </c>
      <c r="BJ573">
        <f ca="1">_xlfn.XLOOKUP($X573,Return_flow_table!$A$4:$A$25,Return_flow_table!L$4:L$25)</f>
        <v>20</v>
      </c>
      <c r="BK573" s="2">
        <f ca="1">_xlfn.XLOOKUP($X573,Return_flow_table!$A$4:$A$25,Return_flow_table!M$4:M$25)</f>
        <v>0</v>
      </c>
    </row>
    <row r="574" spans="1:63" x14ac:dyDescent="0.3">
      <c r="A574" t="s">
        <v>771</v>
      </c>
      <c r="B574" t="s">
        <v>98</v>
      </c>
      <c r="C574" t="s">
        <v>99</v>
      </c>
      <c r="D574">
        <v>35</v>
      </c>
      <c r="E574" t="s">
        <v>100</v>
      </c>
      <c r="F574" t="s">
        <v>100</v>
      </c>
      <c r="G574" t="s">
        <v>613</v>
      </c>
      <c r="H574" s="41" t="s">
        <v>118</v>
      </c>
      <c r="I574">
        <f>_xlfn.XLOOKUP(B574,Use_Code_Ranking!$A$4:$A$23,Use_Code_Ranking!$B$4:$B$23,9999)</f>
        <v>1</v>
      </c>
      <c r="J574">
        <f t="shared" ca="1" si="145"/>
        <v>1</v>
      </c>
      <c r="K574">
        <f t="shared" ca="1" si="146"/>
        <v>1</v>
      </c>
      <c r="L574">
        <f t="shared" ca="1" si="147"/>
        <v>0</v>
      </c>
      <c r="M574">
        <f t="shared" ca="1" si="148"/>
        <v>0</v>
      </c>
      <c r="N574" t="str">
        <f t="shared" ca="1" si="156"/>
        <v/>
      </c>
      <c r="O574" t="str">
        <f t="shared" ca="1" si="157"/>
        <v/>
      </c>
      <c r="P574" t="str">
        <f t="shared" si="149"/>
        <v/>
      </c>
      <c r="Q574" t="str">
        <f t="shared" si="150"/>
        <v/>
      </c>
      <c r="R574" t="str">
        <f t="shared" si="151"/>
        <v/>
      </c>
      <c r="S574" t="str">
        <f t="shared" si="152"/>
        <v/>
      </c>
      <c r="U574" s="2" t="str">
        <f ca="1">IF(ISBLANK($T574),IF(S574="Irrigation","Irrigation",IF(R574="Irrigation","Irrigation",IF(Q574="Domestic","Domestic",IF(P574="Stockwatering","Stockwatering",IF(N574="IRRIGATION_AND_MUNICIPAL","Irrigation and Municipal",IF(O574="IRRIGATION_AND_DOMESTIC","Irrigation and Domestic Municipality",_xlfn.XLOOKUP(J574,Use_Code_Ranking!$B$4:$B$23,Use_Code_Ranking!$A$4:$A$23))))))),$T574)</f>
        <v>Irrigation</v>
      </c>
      <c r="W574" s="23" t="str">
        <f ca="1"/>
        <v>A024044</v>
      </c>
      <c r="X574" s="4" t="str">
        <f t="shared" ca="1" si="158"/>
        <v>Irrigation</v>
      </c>
      <c r="Y574" t="str">
        <f t="shared" ca="1" si="153"/>
        <v>N</v>
      </c>
      <c r="Z574" s="2" t="str">
        <f t="shared" ca="1" si="154"/>
        <v>N</v>
      </c>
      <c r="AA574">
        <f t="shared" ca="1" si="159"/>
        <v>0</v>
      </c>
      <c r="AB574">
        <f t="shared" ca="1" si="159"/>
        <v>0</v>
      </c>
      <c r="AC574">
        <f t="shared" ca="1" si="159"/>
        <v>20</v>
      </c>
      <c r="AD574">
        <f t="shared" ca="1" si="155"/>
        <v>20</v>
      </c>
      <c r="AE574">
        <f t="shared" ca="1" si="155"/>
        <v>10</v>
      </c>
      <c r="AF574">
        <f t="shared" ca="1" si="155"/>
        <v>10</v>
      </c>
      <c r="AG574">
        <f t="shared" ca="1" si="162"/>
        <v>0</v>
      </c>
      <c r="AH574">
        <f t="shared" ca="1" si="160"/>
        <v>0</v>
      </c>
      <c r="AI574">
        <f t="shared" ca="1" si="160"/>
        <v>0</v>
      </c>
      <c r="AJ574">
        <f t="shared" ca="1" si="160"/>
        <v>20</v>
      </c>
      <c r="AK574">
        <f t="shared" ca="1" si="160"/>
        <v>20</v>
      </c>
      <c r="AL574">
        <f t="shared" ca="1" si="161"/>
        <v>0</v>
      </c>
      <c r="AM574" s="4" t="s">
        <v>103</v>
      </c>
      <c r="AZ574">
        <f ca="1">_xlfn.XLOOKUP($X574,Return_flow_table!$A$4:$A$25,Return_flow_table!B$4:B$25)</f>
        <v>0</v>
      </c>
      <c r="BA574">
        <f ca="1">_xlfn.XLOOKUP($X574,Return_flow_table!$A$4:$A$25,Return_flow_table!C$4:C$25)</f>
        <v>0</v>
      </c>
      <c r="BB574">
        <f ca="1">_xlfn.XLOOKUP($X574,Return_flow_table!$A$4:$A$25,Return_flow_table!D$4:D$25)</f>
        <v>20</v>
      </c>
      <c r="BC574">
        <f ca="1">_xlfn.XLOOKUP($X574,Return_flow_table!$A$4:$A$25,Return_flow_table!E$4:E$25)</f>
        <v>20</v>
      </c>
      <c r="BD574">
        <f ca="1">_xlfn.XLOOKUP($X574,Return_flow_table!$A$4:$A$25,Return_flow_table!F$4:F$25)</f>
        <v>10</v>
      </c>
      <c r="BE574">
        <f ca="1">_xlfn.XLOOKUP($X574,Return_flow_table!$A$4:$A$25,Return_flow_table!G$4:G$25)</f>
        <v>10</v>
      </c>
      <c r="BF574">
        <f ca="1">_xlfn.XLOOKUP($X574,Return_flow_table!$A$4:$A$25,Return_flow_table!H$4:H$25)</f>
        <v>0</v>
      </c>
      <c r="BG574">
        <f ca="1">_xlfn.XLOOKUP($X574,Return_flow_table!$A$4:$A$25,Return_flow_table!I$4:I$25)</f>
        <v>0</v>
      </c>
      <c r="BH574">
        <f ca="1">_xlfn.XLOOKUP($X574,Return_flow_table!$A$4:$A$25,Return_flow_table!J$4:J$25)</f>
        <v>0</v>
      </c>
      <c r="BI574">
        <f ca="1">_xlfn.XLOOKUP($X574,Return_flow_table!$A$4:$A$25,Return_flow_table!K$4:K$25)</f>
        <v>20</v>
      </c>
      <c r="BJ574">
        <f ca="1">_xlfn.XLOOKUP($X574,Return_flow_table!$A$4:$A$25,Return_flow_table!L$4:L$25)</f>
        <v>20</v>
      </c>
      <c r="BK574" s="2">
        <f ca="1">_xlfn.XLOOKUP($X574,Return_flow_table!$A$4:$A$25,Return_flow_table!M$4:M$25)</f>
        <v>0</v>
      </c>
    </row>
    <row r="575" spans="1:63" x14ac:dyDescent="0.3">
      <c r="A575" t="s">
        <v>772</v>
      </c>
      <c r="B575" t="s">
        <v>98</v>
      </c>
      <c r="C575" t="s">
        <v>99</v>
      </c>
      <c r="D575">
        <v>89</v>
      </c>
      <c r="E575" t="s">
        <v>100</v>
      </c>
      <c r="F575" t="s">
        <v>100</v>
      </c>
      <c r="G575" t="s">
        <v>677</v>
      </c>
      <c r="H575" s="41" t="s">
        <v>102</v>
      </c>
      <c r="I575">
        <f>_xlfn.XLOOKUP(B575,Use_Code_Ranking!$A$4:$A$23,Use_Code_Ranking!$B$4:$B$23,9999)</f>
        <v>1</v>
      </c>
      <c r="J575">
        <f t="shared" ca="1" si="145"/>
        <v>1</v>
      </c>
      <c r="K575">
        <f t="shared" ca="1" si="146"/>
        <v>1</v>
      </c>
      <c r="L575">
        <f t="shared" ca="1" si="147"/>
        <v>0</v>
      </c>
      <c r="M575">
        <f t="shared" ca="1" si="148"/>
        <v>0</v>
      </c>
      <c r="N575" t="str">
        <f t="shared" ca="1" si="156"/>
        <v/>
      </c>
      <c r="O575" t="str">
        <f t="shared" ca="1" si="157"/>
        <v/>
      </c>
      <c r="P575" t="str">
        <f t="shared" si="149"/>
        <v/>
      </c>
      <c r="Q575" t="str">
        <f t="shared" si="150"/>
        <v/>
      </c>
      <c r="R575" t="str">
        <f t="shared" si="151"/>
        <v/>
      </c>
      <c r="S575" t="str">
        <f t="shared" si="152"/>
        <v/>
      </c>
      <c r="U575" s="2" t="str">
        <f ca="1">IF(ISBLANK($T575),IF(S575="Irrigation","Irrigation",IF(R575="Irrigation","Irrigation",IF(Q575="Domestic","Domestic",IF(P575="Stockwatering","Stockwatering",IF(N575="IRRIGATION_AND_MUNICIPAL","Irrigation and Municipal",IF(O575="IRRIGATION_AND_DOMESTIC","Irrigation and Domestic Municipality",_xlfn.XLOOKUP(J575,Use_Code_Ranking!$B$4:$B$23,Use_Code_Ranking!$A$4:$A$23))))))),$T575)</f>
        <v>Irrigation</v>
      </c>
      <c r="W575" s="23" t="str">
        <f ca="1"/>
        <v>A024051</v>
      </c>
      <c r="X575" s="4" t="str">
        <f t="shared" ca="1" si="158"/>
        <v>Irrigation</v>
      </c>
      <c r="Y575" t="str">
        <f t="shared" ca="1" si="153"/>
        <v>N</v>
      </c>
      <c r="Z575" s="2" t="str">
        <f t="shared" ca="1" si="154"/>
        <v>N</v>
      </c>
      <c r="AA575">
        <f t="shared" ca="1" si="159"/>
        <v>0</v>
      </c>
      <c r="AB575">
        <f t="shared" ca="1" si="159"/>
        <v>0</v>
      </c>
      <c r="AC575">
        <f t="shared" ca="1" si="159"/>
        <v>20</v>
      </c>
      <c r="AD575">
        <f t="shared" ca="1" si="155"/>
        <v>20</v>
      </c>
      <c r="AE575">
        <f t="shared" ca="1" si="155"/>
        <v>10</v>
      </c>
      <c r="AF575">
        <f t="shared" ca="1" si="155"/>
        <v>10</v>
      </c>
      <c r="AG575">
        <f t="shared" ca="1" si="162"/>
        <v>0</v>
      </c>
      <c r="AH575">
        <f t="shared" ca="1" si="160"/>
        <v>0</v>
      </c>
      <c r="AI575">
        <f t="shared" ca="1" si="160"/>
        <v>0</v>
      </c>
      <c r="AJ575">
        <f t="shared" ca="1" si="160"/>
        <v>20</v>
      </c>
      <c r="AK575">
        <f t="shared" ca="1" si="160"/>
        <v>20</v>
      </c>
      <c r="AL575">
        <f t="shared" ca="1" si="161"/>
        <v>0</v>
      </c>
      <c r="AM575" s="4" t="s">
        <v>103</v>
      </c>
      <c r="AZ575">
        <f ca="1">_xlfn.XLOOKUP($X575,Return_flow_table!$A$4:$A$25,Return_flow_table!B$4:B$25)</f>
        <v>0</v>
      </c>
      <c r="BA575">
        <f ca="1">_xlfn.XLOOKUP($X575,Return_flow_table!$A$4:$A$25,Return_flow_table!C$4:C$25)</f>
        <v>0</v>
      </c>
      <c r="BB575">
        <f ca="1">_xlfn.XLOOKUP($X575,Return_flow_table!$A$4:$A$25,Return_flow_table!D$4:D$25)</f>
        <v>20</v>
      </c>
      <c r="BC575">
        <f ca="1">_xlfn.XLOOKUP($X575,Return_flow_table!$A$4:$A$25,Return_flow_table!E$4:E$25)</f>
        <v>20</v>
      </c>
      <c r="BD575">
        <f ca="1">_xlfn.XLOOKUP($X575,Return_flow_table!$A$4:$A$25,Return_flow_table!F$4:F$25)</f>
        <v>10</v>
      </c>
      <c r="BE575">
        <f ca="1">_xlfn.XLOOKUP($X575,Return_flow_table!$A$4:$A$25,Return_flow_table!G$4:G$25)</f>
        <v>10</v>
      </c>
      <c r="BF575">
        <f ca="1">_xlfn.XLOOKUP($X575,Return_flow_table!$A$4:$A$25,Return_flow_table!H$4:H$25)</f>
        <v>0</v>
      </c>
      <c r="BG575">
        <f ca="1">_xlfn.XLOOKUP($X575,Return_flow_table!$A$4:$A$25,Return_flow_table!I$4:I$25)</f>
        <v>0</v>
      </c>
      <c r="BH575">
        <f ca="1">_xlfn.XLOOKUP($X575,Return_flow_table!$A$4:$A$25,Return_flow_table!J$4:J$25)</f>
        <v>0</v>
      </c>
      <c r="BI575">
        <f ca="1">_xlfn.XLOOKUP($X575,Return_flow_table!$A$4:$A$25,Return_flow_table!K$4:K$25)</f>
        <v>20</v>
      </c>
      <c r="BJ575">
        <f ca="1">_xlfn.XLOOKUP($X575,Return_flow_table!$A$4:$A$25,Return_flow_table!L$4:L$25)</f>
        <v>20</v>
      </c>
      <c r="BK575" s="2">
        <f ca="1">_xlfn.XLOOKUP($X575,Return_flow_table!$A$4:$A$25,Return_flow_table!M$4:M$25)</f>
        <v>0</v>
      </c>
    </row>
    <row r="576" spans="1:63" x14ac:dyDescent="0.3">
      <c r="A576" t="s">
        <v>773</v>
      </c>
      <c r="B576" t="s">
        <v>181</v>
      </c>
      <c r="C576" t="s">
        <v>99</v>
      </c>
      <c r="D576">
        <v>18</v>
      </c>
      <c r="E576" t="s">
        <v>100</v>
      </c>
      <c r="F576" t="s">
        <v>100</v>
      </c>
      <c r="G576" t="s">
        <v>774</v>
      </c>
      <c r="H576" s="41" t="s">
        <v>102</v>
      </c>
      <c r="I576">
        <f>_xlfn.XLOOKUP(B576,Use_Code_Ranking!$A$4:$A$23,Use_Code_Ranking!$B$4:$B$23,9999)</f>
        <v>9</v>
      </c>
      <c r="J576">
        <f t="shared" ca="1" si="145"/>
        <v>5</v>
      </c>
      <c r="K576">
        <f t="shared" ca="1" si="146"/>
        <v>0</v>
      </c>
      <c r="L576">
        <f t="shared" ca="1" si="147"/>
        <v>0</v>
      </c>
      <c r="M576">
        <f t="shared" ca="1" si="148"/>
        <v>0</v>
      </c>
      <c r="N576" t="str">
        <f t="shared" ca="1" si="156"/>
        <v/>
      </c>
      <c r="O576" t="str">
        <f t="shared" ca="1" si="157"/>
        <v/>
      </c>
      <c r="P576" t="str">
        <f t="shared" si="149"/>
        <v/>
      </c>
      <c r="Q576" t="str">
        <f t="shared" si="150"/>
        <v/>
      </c>
      <c r="R576" t="str">
        <f t="shared" si="151"/>
        <v/>
      </c>
      <c r="S576" t="str">
        <f t="shared" si="152"/>
        <v/>
      </c>
      <c r="U576" s="2" t="str">
        <f ca="1">IF(ISBLANK($T576),IF(S576="Irrigation","Irrigation",IF(R576="Irrigation","Irrigation",IF(Q576="Domestic","Domestic",IF(P576="Stockwatering","Stockwatering",IF(N576="IRRIGATION_AND_MUNICIPAL","Irrigation and Municipal",IF(O576="IRRIGATION_AND_DOMESTIC","Irrigation and Domestic Municipality",_xlfn.XLOOKUP(J576,Use_Code_Ranking!$B$4:$B$23,Use_Code_Ranking!$A$4:$A$23))))))),$T576)</f>
        <v>Stockwatering</v>
      </c>
      <c r="W576" s="23" t="str">
        <f ca="1"/>
        <v>A024053</v>
      </c>
      <c r="X576" s="4" t="str">
        <f t="shared" ca="1" si="158"/>
        <v>Irrigation</v>
      </c>
      <c r="Y576" t="str">
        <f t="shared" ca="1" si="153"/>
        <v>N</v>
      </c>
      <c r="Z576" s="2" t="str">
        <f t="shared" ca="1" si="154"/>
        <v>N</v>
      </c>
      <c r="AA576">
        <f t="shared" ca="1" si="159"/>
        <v>0</v>
      </c>
      <c r="AB576">
        <f t="shared" ca="1" si="159"/>
        <v>0</v>
      </c>
      <c r="AC576">
        <f t="shared" ca="1" si="159"/>
        <v>20</v>
      </c>
      <c r="AD576">
        <f t="shared" ca="1" si="155"/>
        <v>20</v>
      </c>
      <c r="AE576">
        <f t="shared" ca="1" si="155"/>
        <v>10</v>
      </c>
      <c r="AF576">
        <f t="shared" ca="1" si="155"/>
        <v>10</v>
      </c>
      <c r="AG576">
        <f t="shared" ca="1" si="162"/>
        <v>0</v>
      </c>
      <c r="AH576">
        <f t="shared" ca="1" si="160"/>
        <v>0</v>
      </c>
      <c r="AI576">
        <f t="shared" ca="1" si="160"/>
        <v>0</v>
      </c>
      <c r="AJ576">
        <f t="shared" ca="1" si="160"/>
        <v>20</v>
      </c>
      <c r="AK576">
        <f t="shared" ca="1" si="160"/>
        <v>20</v>
      </c>
      <c r="AL576">
        <f t="shared" ca="1" si="161"/>
        <v>0</v>
      </c>
      <c r="AM576" s="4" t="s">
        <v>103</v>
      </c>
      <c r="AZ576">
        <f ca="1">_xlfn.XLOOKUP($X576,Return_flow_table!$A$4:$A$25,Return_flow_table!B$4:B$25)</f>
        <v>0</v>
      </c>
      <c r="BA576">
        <f ca="1">_xlfn.XLOOKUP($X576,Return_flow_table!$A$4:$A$25,Return_flow_table!C$4:C$25)</f>
        <v>0</v>
      </c>
      <c r="BB576">
        <f ca="1">_xlfn.XLOOKUP($X576,Return_flow_table!$A$4:$A$25,Return_flow_table!D$4:D$25)</f>
        <v>20</v>
      </c>
      <c r="BC576">
        <f ca="1">_xlfn.XLOOKUP($X576,Return_flow_table!$A$4:$A$25,Return_flow_table!E$4:E$25)</f>
        <v>20</v>
      </c>
      <c r="BD576">
        <f ca="1">_xlfn.XLOOKUP($X576,Return_flow_table!$A$4:$A$25,Return_flow_table!F$4:F$25)</f>
        <v>10</v>
      </c>
      <c r="BE576">
        <f ca="1">_xlfn.XLOOKUP($X576,Return_flow_table!$A$4:$A$25,Return_flow_table!G$4:G$25)</f>
        <v>10</v>
      </c>
      <c r="BF576">
        <f ca="1">_xlfn.XLOOKUP($X576,Return_flow_table!$A$4:$A$25,Return_flow_table!H$4:H$25)</f>
        <v>0</v>
      </c>
      <c r="BG576">
        <f ca="1">_xlfn.XLOOKUP($X576,Return_flow_table!$A$4:$A$25,Return_flow_table!I$4:I$25)</f>
        <v>0</v>
      </c>
      <c r="BH576">
        <f ca="1">_xlfn.XLOOKUP($X576,Return_flow_table!$A$4:$A$25,Return_flow_table!J$4:J$25)</f>
        <v>0</v>
      </c>
      <c r="BI576">
        <f ca="1">_xlfn.XLOOKUP($X576,Return_flow_table!$A$4:$A$25,Return_flow_table!K$4:K$25)</f>
        <v>20</v>
      </c>
      <c r="BJ576">
        <f ca="1">_xlfn.XLOOKUP($X576,Return_flow_table!$A$4:$A$25,Return_flow_table!L$4:L$25)</f>
        <v>20</v>
      </c>
      <c r="BK576" s="2">
        <f ca="1">_xlfn.XLOOKUP($X576,Return_flow_table!$A$4:$A$25,Return_flow_table!M$4:M$25)</f>
        <v>0</v>
      </c>
    </row>
    <row r="577" spans="1:63" x14ac:dyDescent="0.3">
      <c r="A577" t="s">
        <v>773</v>
      </c>
      <c r="B577" t="s">
        <v>154</v>
      </c>
      <c r="C577" t="s">
        <v>99</v>
      </c>
      <c r="D577">
        <v>18</v>
      </c>
      <c r="E577" t="s">
        <v>100</v>
      </c>
      <c r="F577" t="s">
        <v>100</v>
      </c>
      <c r="G577" t="s">
        <v>774</v>
      </c>
      <c r="H577" s="41" t="s">
        <v>102</v>
      </c>
      <c r="I577">
        <f>_xlfn.XLOOKUP(B577,Use_Code_Ranking!$A$4:$A$23,Use_Code_Ranking!$B$4:$B$23,9999)</f>
        <v>5</v>
      </c>
      <c r="J577">
        <f t="shared" ca="1" si="145"/>
        <v>5</v>
      </c>
      <c r="K577">
        <f t="shared" ca="1" si="146"/>
        <v>0</v>
      </c>
      <c r="L577">
        <f t="shared" ca="1" si="147"/>
        <v>0</v>
      </c>
      <c r="M577">
        <f t="shared" ca="1" si="148"/>
        <v>0</v>
      </c>
      <c r="N577" t="str">
        <f t="shared" ca="1" si="156"/>
        <v/>
      </c>
      <c r="O577" t="str">
        <f t="shared" ca="1" si="157"/>
        <v/>
      </c>
      <c r="P577" t="str">
        <f t="shared" si="149"/>
        <v/>
      </c>
      <c r="Q577" t="str">
        <f t="shared" si="150"/>
        <v/>
      </c>
      <c r="R577" t="str">
        <f t="shared" si="151"/>
        <v/>
      </c>
      <c r="S577" t="str">
        <f t="shared" si="152"/>
        <v/>
      </c>
      <c r="U577" s="2" t="str">
        <f ca="1">IF(ISBLANK($T577),IF(S577="Irrigation","Irrigation",IF(R577="Irrigation","Irrigation",IF(Q577="Domestic","Domestic",IF(P577="Stockwatering","Stockwatering",IF(N577="IRRIGATION_AND_MUNICIPAL","Irrigation and Municipal",IF(O577="IRRIGATION_AND_DOMESTIC","Irrigation and Domestic Municipality",_xlfn.XLOOKUP(J577,Use_Code_Ranking!$B$4:$B$23,Use_Code_Ranking!$A$4:$A$23))))))),$T577)</f>
        <v>Stockwatering</v>
      </c>
      <c r="W577" s="23" t="str">
        <f ca="1"/>
        <v>A024056</v>
      </c>
      <c r="X577" s="4" t="str">
        <f t="shared" ca="1" si="158"/>
        <v>Irrigation</v>
      </c>
      <c r="Y577" t="str">
        <f t="shared" ca="1" si="153"/>
        <v>N</v>
      </c>
      <c r="Z577" s="2" t="str">
        <f t="shared" ca="1" si="154"/>
        <v>N</v>
      </c>
      <c r="AA577">
        <f t="shared" ca="1" si="159"/>
        <v>0</v>
      </c>
      <c r="AB577">
        <f t="shared" ca="1" si="159"/>
        <v>0</v>
      </c>
      <c r="AC577">
        <f t="shared" ca="1" si="159"/>
        <v>20</v>
      </c>
      <c r="AD577">
        <f t="shared" ca="1" si="155"/>
        <v>20</v>
      </c>
      <c r="AE577">
        <f t="shared" ca="1" si="155"/>
        <v>10</v>
      </c>
      <c r="AF577">
        <f t="shared" ca="1" si="155"/>
        <v>10</v>
      </c>
      <c r="AG577">
        <f t="shared" ca="1" si="162"/>
        <v>0</v>
      </c>
      <c r="AH577">
        <f t="shared" ca="1" si="160"/>
        <v>0</v>
      </c>
      <c r="AI577">
        <f t="shared" ca="1" si="160"/>
        <v>0</v>
      </c>
      <c r="AJ577">
        <f t="shared" ca="1" si="160"/>
        <v>20</v>
      </c>
      <c r="AK577">
        <f t="shared" ca="1" si="160"/>
        <v>20</v>
      </c>
      <c r="AL577">
        <f t="shared" ca="1" si="161"/>
        <v>0</v>
      </c>
      <c r="AM577" s="4" t="s">
        <v>103</v>
      </c>
      <c r="AZ577">
        <f ca="1">_xlfn.XLOOKUP($X577,Return_flow_table!$A$4:$A$25,Return_flow_table!B$4:B$25)</f>
        <v>0</v>
      </c>
      <c r="BA577">
        <f ca="1">_xlfn.XLOOKUP($X577,Return_flow_table!$A$4:$A$25,Return_flow_table!C$4:C$25)</f>
        <v>0</v>
      </c>
      <c r="BB577">
        <f ca="1">_xlfn.XLOOKUP($X577,Return_flow_table!$A$4:$A$25,Return_flow_table!D$4:D$25)</f>
        <v>20</v>
      </c>
      <c r="BC577">
        <f ca="1">_xlfn.XLOOKUP($X577,Return_flow_table!$A$4:$A$25,Return_flow_table!E$4:E$25)</f>
        <v>20</v>
      </c>
      <c r="BD577">
        <f ca="1">_xlfn.XLOOKUP($X577,Return_flow_table!$A$4:$A$25,Return_flow_table!F$4:F$25)</f>
        <v>10</v>
      </c>
      <c r="BE577">
        <f ca="1">_xlfn.XLOOKUP($X577,Return_flow_table!$A$4:$A$25,Return_flow_table!G$4:G$25)</f>
        <v>10</v>
      </c>
      <c r="BF577">
        <f ca="1">_xlfn.XLOOKUP($X577,Return_flow_table!$A$4:$A$25,Return_flow_table!H$4:H$25)</f>
        <v>0</v>
      </c>
      <c r="BG577">
        <f ca="1">_xlfn.XLOOKUP($X577,Return_flow_table!$A$4:$A$25,Return_flow_table!I$4:I$25)</f>
        <v>0</v>
      </c>
      <c r="BH577">
        <f ca="1">_xlfn.XLOOKUP($X577,Return_flow_table!$A$4:$A$25,Return_flow_table!J$4:J$25)</f>
        <v>0</v>
      </c>
      <c r="BI577">
        <f ca="1">_xlfn.XLOOKUP($X577,Return_flow_table!$A$4:$A$25,Return_flow_table!K$4:K$25)</f>
        <v>20</v>
      </c>
      <c r="BJ577">
        <f ca="1">_xlfn.XLOOKUP($X577,Return_flow_table!$A$4:$A$25,Return_flow_table!L$4:L$25)</f>
        <v>20</v>
      </c>
      <c r="BK577" s="2">
        <f ca="1">_xlfn.XLOOKUP($X577,Return_flow_table!$A$4:$A$25,Return_flow_table!M$4:M$25)</f>
        <v>0</v>
      </c>
    </row>
    <row r="578" spans="1:63" x14ac:dyDescent="0.3">
      <c r="A578" t="s">
        <v>773</v>
      </c>
      <c r="B578" t="s">
        <v>163</v>
      </c>
      <c r="C578" t="s">
        <v>99</v>
      </c>
      <c r="D578">
        <v>18</v>
      </c>
      <c r="E578" t="s">
        <v>100</v>
      </c>
      <c r="F578" t="s">
        <v>100</v>
      </c>
      <c r="G578" t="s">
        <v>774</v>
      </c>
      <c r="H578" s="41" t="s">
        <v>102</v>
      </c>
      <c r="I578">
        <f>_xlfn.XLOOKUP(B578,Use_Code_Ranking!$A$4:$A$23,Use_Code_Ranking!$B$4:$B$23,9999)</f>
        <v>14</v>
      </c>
      <c r="J578">
        <f t="shared" ca="1" si="145"/>
        <v>5</v>
      </c>
      <c r="K578">
        <f t="shared" ca="1" si="146"/>
        <v>0</v>
      </c>
      <c r="L578">
        <f t="shared" ca="1" si="147"/>
        <v>0</v>
      </c>
      <c r="M578">
        <f t="shared" ca="1" si="148"/>
        <v>0</v>
      </c>
      <c r="N578" t="str">
        <f t="shared" ca="1" si="156"/>
        <v/>
      </c>
      <c r="O578" t="str">
        <f t="shared" ca="1" si="157"/>
        <v/>
      </c>
      <c r="P578" t="str">
        <f t="shared" si="149"/>
        <v/>
      </c>
      <c r="Q578" t="str">
        <f t="shared" si="150"/>
        <v/>
      </c>
      <c r="R578" t="str">
        <f t="shared" si="151"/>
        <v/>
      </c>
      <c r="S578" t="str">
        <f t="shared" si="152"/>
        <v/>
      </c>
      <c r="U578" s="2" t="str">
        <f ca="1">IF(ISBLANK($T578),IF(S578="Irrigation","Irrigation",IF(R578="Irrigation","Irrigation",IF(Q578="Domestic","Domestic",IF(P578="Stockwatering","Stockwatering",IF(N578="IRRIGATION_AND_MUNICIPAL","Irrigation and Municipal",IF(O578="IRRIGATION_AND_DOMESTIC","Irrigation and Domestic Municipality",_xlfn.XLOOKUP(J578,Use_Code_Ranking!$B$4:$B$23,Use_Code_Ranking!$A$4:$A$23))))))),$T578)</f>
        <v>Stockwatering</v>
      </c>
      <c r="W578" s="23" t="str">
        <f ca="1"/>
        <v>A024101</v>
      </c>
      <c r="X578" s="4" t="str">
        <f t="shared" ca="1" si="158"/>
        <v>Irrigation</v>
      </c>
      <c r="Y578" t="str">
        <f t="shared" ca="1" si="153"/>
        <v>N</v>
      </c>
      <c r="Z578" s="2" t="str">
        <f t="shared" ca="1" si="154"/>
        <v>N</v>
      </c>
      <c r="AA578">
        <f t="shared" ca="1" si="159"/>
        <v>0</v>
      </c>
      <c r="AB578">
        <f t="shared" ca="1" si="159"/>
        <v>0</v>
      </c>
      <c r="AC578">
        <f t="shared" ca="1" si="159"/>
        <v>20</v>
      </c>
      <c r="AD578">
        <f t="shared" ca="1" si="155"/>
        <v>20</v>
      </c>
      <c r="AE578">
        <f t="shared" ca="1" si="155"/>
        <v>10</v>
      </c>
      <c r="AF578">
        <f t="shared" ca="1" si="155"/>
        <v>10</v>
      </c>
      <c r="AG578">
        <f t="shared" ca="1" si="162"/>
        <v>0</v>
      </c>
      <c r="AH578">
        <f t="shared" ca="1" si="160"/>
        <v>0</v>
      </c>
      <c r="AI578">
        <f t="shared" ca="1" si="160"/>
        <v>0</v>
      </c>
      <c r="AJ578">
        <f t="shared" ca="1" si="160"/>
        <v>20</v>
      </c>
      <c r="AK578">
        <f t="shared" ca="1" si="160"/>
        <v>20</v>
      </c>
      <c r="AL578">
        <f t="shared" ca="1" si="161"/>
        <v>0</v>
      </c>
      <c r="AM578" s="4" t="s">
        <v>103</v>
      </c>
      <c r="AZ578">
        <f ca="1">_xlfn.XLOOKUP($X578,Return_flow_table!$A$4:$A$25,Return_flow_table!B$4:B$25)</f>
        <v>0</v>
      </c>
      <c r="BA578">
        <f ca="1">_xlfn.XLOOKUP($X578,Return_flow_table!$A$4:$A$25,Return_flow_table!C$4:C$25)</f>
        <v>0</v>
      </c>
      <c r="BB578">
        <f ca="1">_xlfn.XLOOKUP($X578,Return_flow_table!$A$4:$A$25,Return_flow_table!D$4:D$25)</f>
        <v>20</v>
      </c>
      <c r="BC578">
        <f ca="1">_xlfn.XLOOKUP($X578,Return_flow_table!$A$4:$A$25,Return_flow_table!E$4:E$25)</f>
        <v>20</v>
      </c>
      <c r="BD578">
        <f ca="1">_xlfn.XLOOKUP($X578,Return_flow_table!$A$4:$A$25,Return_flow_table!F$4:F$25)</f>
        <v>10</v>
      </c>
      <c r="BE578">
        <f ca="1">_xlfn.XLOOKUP($X578,Return_flow_table!$A$4:$A$25,Return_flow_table!G$4:G$25)</f>
        <v>10</v>
      </c>
      <c r="BF578">
        <f ca="1">_xlfn.XLOOKUP($X578,Return_flow_table!$A$4:$A$25,Return_flow_table!H$4:H$25)</f>
        <v>0</v>
      </c>
      <c r="BG578">
        <f ca="1">_xlfn.XLOOKUP($X578,Return_flow_table!$A$4:$A$25,Return_flow_table!I$4:I$25)</f>
        <v>0</v>
      </c>
      <c r="BH578">
        <f ca="1">_xlfn.XLOOKUP($X578,Return_flow_table!$A$4:$A$25,Return_flow_table!J$4:J$25)</f>
        <v>0</v>
      </c>
      <c r="BI578">
        <f ca="1">_xlfn.XLOOKUP($X578,Return_flow_table!$A$4:$A$25,Return_flow_table!K$4:K$25)</f>
        <v>20</v>
      </c>
      <c r="BJ578">
        <f ca="1">_xlfn.XLOOKUP($X578,Return_flow_table!$A$4:$A$25,Return_flow_table!L$4:L$25)</f>
        <v>20</v>
      </c>
      <c r="BK578" s="2">
        <f ca="1">_xlfn.XLOOKUP($X578,Return_flow_table!$A$4:$A$25,Return_flow_table!M$4:M$25)</f>
        <v>0</v>
      </c>
    </row>
    <row r="579" spans="1:63" x14ac:dyDescent="0.3">
      <c r="A579" t="s">
        <v>775</v>
      </c>
      <c r="B579" t="s">
        <v>181</v>
      </c>
      <c r="C579" t="s">
        <v>99</v>
      </c>
      <c r="D579">
        <v>16</v>
      </c>
      <c r="E579" t="s">
        <v>100</v>
      </c>
      <c r="F579" t="s">
        <v>100</v>
      </c>
      <c r="G579" t="s">
        <v>576</v>
      </c>
      <c r="H579" s="41" t="s">
        <v>102</v>
      </c>
      <c r="I579">
        <f>_xlfn.XLOOKUP(B579,Use_Code_Ranking!$A$4:$A$23,Use_Code_Ranking!$B$4:$B$23,9999)</f>
        <v>9</v>
      </c>
      <c r="J579">
        <f t="shared" ca="1" si="145"/>
        <v>1</v>
      </c>
      <c r="K579">
        <f t="shared" ca="1" si="146"/>
        <v>1</v>
      </c>
      <c r="L579">
        <f t="shared" ca="1" si="147"/>
        <v>0</v>
      </c>
      <c r="M579">
        <f t="shared" ca="1" si="148"/>
        <v>0</v>
      </c>
      <c r="N579" t="str">
        <f t="shared" ca="1" si="156"/>
        <v/>
      </c>
      <c r="O579" t="str">
        <f t="shared" ca="1" si="157"/>
        <v/>
      </c>
      <c r="P579" t="str">
        <f t="shared" si="149"/>
        <v/>
      </c>
      <c r="Q579" t="str">
        <f t="shared" si="150"/>
        <v/>
      </c>
      <c r="R579" t="str">
        <f t="shared" si="151"/>
        <v/>
      </c>
      <c r="S579" t="str">
        <f t="shared" si="152"/>
        <v/>
      </c>
      <c r="U579" s="2" t="str">
        <f ca="1">IF(ISBLANK($T579),IF(S579="Irrigation","Irrigation",IF(R579="Irrigation","Irrigation",IF(Q579="Domestic","Domestic",IF(P579="Stockwatering","Stockwatering",IF(N579="IRRIGATION_AND_MUNICIPAL","Irrigation and Municipal",IF(O579="IRRIGATION_AND_DOMESTIC","Irrigation and Domestic Municipality",_xlfn.XLOOKUP(J579,Use_Code_Ranking!$B$4:$B$23,Use_Code_Ranking!$A$4:$A$23))))))),$T579)</f>
        <v>Irrigation</v>
      </c>
      <c r="W579" s="23" t="str">
        <f ca="1"/>
        <v>A024104</v>
      </c>
      <c r="X579" s="4" t="str">
        <f t="shared" ca="1" si="158"/>
        <v>Irrigation</v>
      </c>
      <c r="Y579" t="str">
        <f t="shared" ca="1" si="153"/>
        <v>N</v>
      </c>
      <c r="Z579" s="2" t="str">
        <f t="shared" ca="1" si="154"/>
        <v>N</v>
      </c>
      <c r="AA579">
        <f t="shared" ca="1" si="159"/>
        <v>0</v>
      </c>
      <c r="AB579">
        <f t="shared" ca="1" si="159"/>
        <v>0</v>
      </c>
      <c r="AC579">
        <f t="shared" ca="1" si="159"/>
        <v>20</v>
      </c>
      <c r="AD579">
        <f t="shared" ca="1" si="155"/>
        <v>20</v>
      </c>
      <c r="AE579">
        <f t="shared" ca="1" si="155"/>
        <v>10</v>
      </c>
      <c r="AF579">
        <f t="shared" ca="1" si="155"/>
        <v>10</v>
      </c>
      <c r="AG579">
        <f t="shared" ca="1" si="162"/>
        <v>0</v>
      </c>
      <c r="AH579">
        <f t="shared" ca="1" si="160"/>
        <v>0</v>
      </c>
      <c r="AI579">
        <f t="shared" ca="1" si="160"/>
        <v>0</v>
      </c>
      <c r="AJ579">
        <f t="shared" ca="1" si="160"/>
        <v>20</v>
      </c>
      <c r="AK579">
        <f t="shared" ca="1" si="160"/>
        <v>20</v>
      </c>
      <c r="AL579">
        <f t="shared" ca="1" si="161"/>
        <v>0</v>
      </c>
      <c r="AM579" s="4" t="s">
        <v>103</v>
      </c>
      <c r="AZ579">
        <f ca="1">_xlfn.XLOOKUP($X579,Return_flow_table!$A$4:$A$25,Return_flow_table!B$4:B$25)</f>
        <v>0</v>
      </c>
      <c r="BA579">
        <f ca="1">_xlfn.XLOOKUP($X579,Return_flow_table!$A$4:$A$25,Return_flow_table!C$4:C$25)</f>
        <v>0</v>
      </c>
      <c r="BB579">
        <f ca="1">_xlfn.XLOOKUP($X579,Return_flow_table!$A$4:$A$25,Return_flow_table!D$4:D$25)</f>
        <v>20</v>
      </c>
      <c r="BC579">
        <f ca="1">_xlfn.XLOOKUP($X579,Return_flow_table!$A$4:$A$25,Return_flow_table!E$4:E$25)</f>
        <v>20</v>
      </c>
      <c r="BD579">
        <f ca="1">_xlfn.XLOOKUP($X579,Return_flow_table!$A$4:$A$25,Return_flow_table!F$4:F$25)</f>
        <v>10</v>
      </c>
      <c r="BE579">
        <f ca="1">_xlfn.XLOOKUP($X579,Return_flow_table!$A$4:$A$25,Return_flow_table!G$4:G$25)</f>
        <v>10</v>
      </c>
      <c r="BF579">
        <f ca="1">_xlfn.XLOOKUP($X579,Return_flow_table!$A$4:$A$25,Return_flow_table!H$4:H$25)</f>
        <v>0</v>
      </c>
      <c r="BG579">
        <f ca="1">_xlfn.XLOOKUP($X579,Return_flow_table!$A$4:$A$25,Return_flow_table!I$4:I$25)</f>
        <v>0</v>
      </c>
      <c r="BH579">
        <f ca="1">_xlfn.XLOOKUP($X579,Return_flow_table!$A$4:$A$25,Return_flow_table!J$4:J$25)</f>
        <v>0</v>
      </c>
      <c r="BI579">
        <f ca="1">_xlfn.XLOOKUP($X579,Return_flow_table!$A$4:$A$25,Return_flow_table!K$4:K$25)</f>
        <v>20</v>
      </c>
      <c r="BJ579">
        <f ca="1">_xlfn.XLOOKUP($X579,Return_flow_table!$A$4:$A$25,Return_flow_table!L$4:L$25)</f>
        <v>20</v>
      </c>
      <c r="BK579" s="2">
        <f ca="1">_xlfn.XLOOKUP($X579,Return_flow_table!$A$4:$A$25,Return_flow_table!M$4:M$25)</f>
        <v>0</v>
      </c>
    </row>
    <row r="580" spans="1:63" x14ac:dyDescent="0.3">
      <c r="A580" t="s">
        <v>775</v>
      </c>
      <c r="B580" t="s">
        <v>98</v>
      </c>
      <c r="C580" t="s">
        <v>99</v>
      </c>
      <c r="D580">
        <v>16</v>
      </c>
      <c r="E580" t="s">
        <v>100</v>
      </c>
      <c r="F580" t="s">
        <v>100</v>
      </c>
      <c r="G580" t="s">
        <v>576</v>
      </c>
      <c r="H580" s="41" t="s">
        <v>102</v>
      </c>
      <c r="I580">
        <f>_xlfn.XLOOKUP(B580,Use_Code_Ranking!$A$4:$A$23,Use_Code_Ranking!$B$4:$B$23,9999)</f>
        <v>1</v>
      </c>
      <c r="J580">
        <f t="shared" ref="J580:J643" ca="1" si="163">_xlfn.MINIFS(USE_CODE_RANK,APPLICATION_NUMBER,A580)</f>
        <v>1</v>
      </c>
      <c r="K580">
        <f t="shared" ref="K580:K643" ca="1" si="164">COUNTIFS(USE_CODE_RANK,1,APPLICATION_NUMBER,A580)</f>
        <v>1</v>
      </c>
      <c r="L580">
        <f t="shared" ref="L580:L643" ca="1" si="165">COUNTIFS(USE_CODE_RANK,2,APPLICATION_NUMBER,A580)</f>
        <v>0</v>
      </c>
      <c r="M580">
        <f t="shared" ref="M580:M643" ca="1" si="166">COUNTIFS(USE_CODE_RANK,3,APPLICATION_NUMBER,A580,PRIMARY_OWNER_ENTITY_TYPE,"Government (State/Municipal)")</f>
        <v>0</v>
      </c>
      <c r="N580" t="str">
        <f t="shared" ca="1" si="156"/>
        <v/>
      </c>
      <c r="O580" t="str">
        <f t="shared" ca="1" si="157"/>
        <v/>
      </c>
      <c r="P580" t="str">
        <f t="shared" ref="P580:P643" si="167">IF(ISNUMBER(SEARCH("Stock",C580)),"Stockwatering","")</f>
        <v/>
      </c>
      <c r="Q580" t="str">
        <f t="shared" ref="Q580:Q643" si="168">IF(ISNUMBER(SEARCH("Registration Domestic",C580)),"Domestic","")</f>
        <v/>
      </c>
      <c r="R580" t="str">
        <f t="shared" ref="R580:R643" si="169">IF(ISNUMBER(SEARCH("Registration Irrigation",C580)),"Irrigation","")</f>
        <v/>
      </c>
      <c r="S580" t="str">
        <f t="shared" ref="S580:S643" si="170">IF(ISNUMBER(SEARCH("Registration Cannabis",C580)),"Irrigation","")</f>
        <v/>
      </c>
      <c r="U580" s="2" t="str">
        <f ca="1">IF(ISBLANK($T580),IF(S580="Irrigation","Irrigation",IF(R580="Irrigation","Irrigation",IF(Q580="Domestic","Domestic",IF(P580="Stockwatering","Stockwatering",IF(N580="IRRIGATION_AND_MUNICIPAL","Irrigation and Municipal",IF(O580="IRRIGATION_AND_DOMESTIC","Irrigation and Domestic Municipality",_xlfn.XLOOKUP(J580,Use_Code_Ranking!$B$4:$B$23,Use_Code_Ranking!$A$4:$A$23))))))),$T580)</f>
        <v>Irrigation</v>
      </c>
      <c r="W580" s="23" t="str">
        <f ca="1"/>
        <v>A024126</v>
      </c>
      <c r="X580" s="4" t="str">
        <f t="shared" ca="1" si="158"/>
        <v>Irrigation</v>
      </c>
      <c r="Y580" t="str">
        <f t="shared" ref="Y580:Y643" ca="1" si="171">IF(OR(X580="Power", X580="Recreational", X580="Aquaculture",X580="Fish and Wildlife Preservation and Enhancement"),"Y","N")</f>
        <v>N</v>
      </c>
      <c r="Z580" s="2" t="str">
        <f t="shared" ref="Z580:Z643" ca="1" si="172">IF(X580="Power","Y","N")</f>
        <v>N</v>
      </c>
      <c r="AA580">
        <f t="shared" ca="1" si="159"/>
        <v>0</v>
      </c>
      <c r="AB580">
        <f t="shared" ca="1" si="159"/>
        <v>0</v>
      </c>
      <c r="AC580">
        <f t="shared" ca="1" si="159"/>
        <v>20</v>
      </c>
      <c r="AD580">
        <f t="shared" ca="1" si="159"/>
        <v>20</v>
      </c>
      <c r="AE580">
        <f t="shared" ca="1" si="159"/>
        <v>10</v>
      </c>
      <c r="AF580">
        <f t="shared" ca="1" si="159"/>
        <v>10</v>
      </c>
      <c r="AG580">
        <f t="shared" ca="1" si="162"/>
        <v>0</v>
      </c>
      <c r="AH580">
        <f t="shared" ca="1" si="160"/>
        <v>0</v>
      </c>
      <c r="AI580">
        <f t="shared" ca="1" si="160"/>
        <v>0</v>
      </c>
      <c r="AJ580">
        <f t="shared" ca="1" si="160"/>
        <v>20</v>
      </c>
      <c r="AK580">
        <f t="shared" ca="1" si="160"/>
        <v>20</v>
      </c>
      <c r="AL580">
        <f t="shared" ca="1" si="161"/>
        <v>0</v>
      </c>
      <c r="AM580" s="4" t="s">
        <v>103</v>
      </c>
      <c r="AZ580">
        <f ca="1">_xlfn.XLOOKUP($X580,Return_flow_table!$A$4:$A$25,Return_flow_table!B$4:B$25)</f>
        <v>0</v>
      </c>
      <c r="BA580">
        <f ca="1">_xlfn.XLOOKUP($X580,Return_flow_table!$A$4:$A$25,Return_flow_table!C$4:C$25)</f>
        <v>0</v>
      </c>
      <c r="BB580">
        <f ca="1">_xlfn.XLOOKUP($X580,Return_flow_table!$A$4:$A$25,Return_flow_table!D$4:D$25)</f>
        <v>20</v>
      </c>
      <c r="BC580">
        <f ca="1">_xlfn.XLOOKUP($X580,Return_flow_table!$A$4:$A$25,Return_flow_table!E$4:E$25)</f>
        <v>20</v>
      </c>
      <c r="BD580">
        <f ca="1">_xlfn.XLOOKUP($X580,Return_flow_table!$A$4:$A$25,Return_flow_table!F$4:F$25)</f>
        <v>10</v>
      </c>
      <c r="BE580">
        <f ca="1">_xlfn.XLOOKUP($X580,Return_flow_table!$A$4:$A$25,Return_flow_table!G$4:G$25)</f>
        <v>10</v>
      </c>
      <c r="BF580">
        <f ca="1">_xlfn.XLOOKUP($X580,Return_flow_table!$A$4:$A$25,Return_flow_table!H$4:H$25)</f>
        <v>0</v>
      </c>
      <c r="BG580">
        <f ca="1">_xlfn.XLOOKUP($X580,Return_flow_table!$A$4:$A$25,Return_flow_table!I$4:I$25)</f>
        <v>0</v>
      </c>
      <c r="BH580">
        <f ca="1">_xlfn.XLOOKUP($X580,Return_flow_table!$A$4:$A$25,Return_flow_table!J$4:J$25)</f>
        <v>0</v>
      </c>
      <c r="BI580">
        <f ca="1">_xlfn.XLOOKUP($X580,Return_flow_table!$A$4:$A$25,Return_flow_table!K$4:K$25)</f>
        <v>20</v>
      </c>
      <c r="BJ580">
        <f ca="1">_xlfn.XLOOKUP($X580,Return_flow_table!$A$4:$A$25,Return_flow_table!L$4:L$25)</f>
        <v>20</v>
      </c>
      <c r="BK580" s="2">
        <f ca="1">_xlfn.XLOOKUP($X580,Return_flow_table!$A$4:$A$25,Return_flow_table!M$4:M$25)</f>
        <v>0</v>
      </c>
    </row>
    <row r="581" spans="1:63" x14ac:dyDescent="0.3">
      <c r="A581" t="s">
        <v>776</v>
      </c>
      <c r="B581" t="s">
        <v>154</v>
      </c>
      <c r="C581" t="s">
        <v>99</v>
      </c>
      <c r="D581">
        <v>28</v>
      </c>
      <c r="E581" t="s">
        <v>100</v>
      </c>
      <c r="F581" t="s">
        <v>100</v>
      </c>
      <c r="G581" t="s">
        <v>777</v>
      </c>
      <c r="H581" s="41" t="s">
        <v>102</v>
      </c>
      <c r="I581">
        <f>_xlfn.XLOOKUP(B581,Use_Code_Ranking!$A$4:$A$23,Use_Code_Ranking!$B$4:$B$23,9999)</f>
        <v>5</v>
      </c>
      <c r="J581">
        <f t="shared" ca="1" si="163"/>
        <v>5</v>
      </c>
      <c r="K581">
        <f t="shared" ca="1" si="164"/>
        <v>0</v>
      </c>
      <c r="L581">
        <f t="shared" ca="1" si="165"/>
        <v>0</v>
      </c>
      <c r="M581">
        <f t="shared" ca="1" si="166"/>
        <v>0</v>
      </c>
      <c r="N581" t="str">
        <f t="shared" ref="N581:N644" ca="1" si="173">IF(AND(K581&gt;0,L581&gt;0),"IRRIGATION_AND_MUNICIPAL","")</f>
        <v/>
      </c>
      <c r="O581" t="str">
        <f t="shared" ref="O581:O644" ca="1" si="174">IF(AND(K581&gt;0,M581&gt;0),"IRRIGATION_AND_DOMESTIC","")</f>
        <v/>
      </c>
      <c r="P581" t="str">
        <f t="shared" si="167"/>
        <v/>
      </c>
      <c r="Q581" t="str">
        <f t="shared" si="168"/>
        <v/>
      </c>
      <c r="R581" t="str">
        <f t="shared" si="169"/>
        <v/>
      </c>
      <c r="S581" t="str">
        <f t="shared" si="170"/>
        <v/>
      </c>
      <c r="U581" s="2" t="str">
        <f ca="1">IF(ISBLANK($T581),IF(S581="Irrigation","Irrigation",IF(R581="Irrigation","Irrigation",IF(Q581="Domestic","Domestic",IF(P581="Stockwatering","Stockwatering",IF(N581="IRRIGATION_AND_MUNICIPAL","Irrigation and Municipal",IF(O581="IRRIGATION_AND_DOMESTIC","Irrigation and Domestic Municipality",_xlfn.XLOOKUP(J581,Use_Code_Ranking!$B$4:$B$23,Use_Code_Ranking!$A$4:$A$23))))))),$T581)</f>
        <v>Stockwatering</v>
      </c>
      <c r="W581" s="23" t="str">
        <f ca="1"/>
        <v>A024130</v>
      </c>
      <c r="X581" s="4" t="str">
        <f t="shared" ref="X581:X644" ca="1" si="175">_xlfn.XLOOKUP(W581,A:A,U:U)</f>
        <v>Irrigation</v>
      </c>
      <c r="Y581" t="str">
        <f t="shared" ca="1" si="171"/>
        <v>N</v>
      </c>
      <c r="Z581" s="2" t="str">
        <f t="shared" ca="1" si="172"/>
        <v>N</v>
      </c>
      <c r="AA581">
        <f t="shared" ref="AA581:AD644" ca="1" si="176">IF($AM581="STANDARD",AZ581,AN581)</f>
        <v>0</v>
      </c>
      <c r="AB581">
        <f t="shared" ca="1" si="176"/>
        <v>0</v>
      </c>
      <c r="AC581">
        <f t="shared" ca="1" si="176"/>
        <v>20</v>
      </c>
      <c r="AD581">
        <f t="shared" ca="1" si="176"/>
        <v>20</v>
      </c>
      <c r="AE581">
        <f t="shared" ref="AE581:AH644" ca="1" si="177">IF($AM581="STANDARD",BD581,AR581)</f>
        <v>10</v>
      </c>
      <c r="AF581">
        <f t="shared" ca="1" si="177"/>
        <v>10</v>
      </c>
      <c r="AG581">
        <f t="shared" ca="1" si="162"/>
        <v>0</v>
      </c>
      <c r="AH581">
        <f t="shared" ca="1" si="160"/>
        <v>0</v>
      </c>
      <c r="AI581">
        <f t="shared" ca="1" si="160"/>
        <v>0</v>
      </c>
      <c r="AJ581">
        <f t="shared" ca="1" si="160"/>
        <v>20</v>
      </c>
      <c r="AK581">
        <f t="shared" ca="1" si="160"/>
        <v>20</v>
      </c>
      <c r="AL581">
        <f t="shared" ca="1" si="161"/>
        <v>0</v>
      </c>
      <c r="AM581" s="4" t="s">
        <v>103</v>
      </c>
      <c r="AZ581">
        <f ca="1">_xlfn.XLOOKUP($X581,Return_flow_table!$A$4:$A$25,Return_flow_table!B$4:B$25)</f>
        <v>0</v>
      </c>
      <c r="BA581">
        <f ca="1">_xlfn.XLOOKUP($X581,Return_flow_table!$A$4:$A$25,Return_flow_table!C$4:C$25)</f>
        <v>0</v>
      </c>
      <c r="BB581">
        <f ca="1">_xlfn.XLOOKUP($X581,Return_flow_table!$A$4:$A$25,Return_flow_table!D$4:D$25)</f>
        <v>20</v>
      </c>
      <c r="BC581">
        <f ca="1">_xlfn.XLOOKUP($X581,Return_flow_table!$A$4:$A$25,Return_flow_table!E$4:E$25)</f>
        <v>20</v>
      </c>
      <c r="BD581">
        <f ca="1">_xlfn.XLOOKUP($X581,Return_flow_table!$A$4:$A$25,Return_flow_table!F$4:F$25)</f>
        <v>10</v>
      </c>
      <c r="BE581">
        <f ca="1">_xlfn.XLOOKUP($X581,Return_flow_table!$A$4:$A$25,Return_flow_table!G$4:G$25)</f>
        <v>10</v>
      </c>
      <c r="BF581">
        <f ca="1">_xlfn.XLOOKUP($X581,Return_flow_table!$A$4:$A$25,Return_flow_table!H$4:H$25)</f>
        <v>0</v>
      </c>
      <c r="BG581">
        <f ca="1">_xlfn.XLOOKUP($X581,Return_flow_table!$A$4:$A$25,Return_flow_table!I$4:I$25)</f>
        <v>0</v>
      </c>
      <c r="BH581">
        <f ca="1">_xlfn.XLOOKUP($X581,Return_flow_table!$A$4:$A$25,Return_flow_table!J$4:J$25)</f>
        <v>0</v>
      </c>
      <c r="BI581">
        <f ca="1">_xlfn.XLOOKUP($X581,Return_flow_table!$A$4:$A$25,Return_flow_table!K$4:K$25)</f>
        <v>20</v>
      </c>
      <c r="BJ581">
        <f ca="1">_xlfn.XLOOKUP($X581,Return_flow_table!$A$4:$A$25,Return_flow_table!L$4:L$25)</f>
        <v>20</v>
      </c>
      <c r="BK581" s="2">
        <f ca="1">_xlfn.XLOOKUP($X581,Return_flow_table!$A$4:$A$25,Return_flow_table!M$4:M$25)</f>
        <v>0</v>
      </c>
    </row>
    <row r="582" spans="1:63" x14ac:dyDescent="0.3">
      <c r="A582" t="s">
        <v>776</v>
      </c>
      <c r="B582" t="s">
        <v>181</v>
      </c>
      <c r="C582" t="s">
        <v>99</v>
      </c>
      <c r="D582">
        <v>28</v>
      </c>
      <c r="E582" t="s">
        <v>100</v>
      </c>
      <c r="F582" t="s">
        <v>100</v>
      </c>
      <c r="G582" t="s">
        <v>777</v>
      </c>
      <c r="H582" s="41" t="s">
        <v>102</v>
      </c>
      <c r="I582">
        <f>_xlfn.XLOOKUP(B582,Use_Code_Ranking!$A$4:$A$23,Use_Code_Ranking!$B$4:$B$23,9999)</f>
        <v>9</v>
      </c>
      <c r="J582">
        <f t="shared" ca="1" si="163"/>
        <v>5</v>
      </c>
      <c r="K582">
        <f t="shared" ca="1" si="164"/>
        <v>0</v>
      </c>
      <c r="L582">
        <f t="shared" ca="1" si="165"/>
        <v>0</v>
      </c>
      <c r="M582">
        <f t="shared" ca="1" si="166"/>
        <v>0</v>
      </c>
      <c r="N582" t="str">
        <f t="shared" ca="1" si="173"/>
        <v/>
      </c>
      <c r="O582" t="str">
        <f t="shared" ca="1" si="174"/>
        <v/>
      </c>
      <c r="P582" t="str">
        <f t="shared" si="167"/>
        <v/>
      </c>
      <c r="Q582" t="str">
        <f t="shared" si="168"/>
        <v/>
      </c>
      <c r="R582" t="str">
        <f t="shared" si="169"/>
        <v/>
      </c>
      <c r="S582" t="str">
        <f t="shared" si="170"/>
        <v/>
      </c>
      <c r="U582" s="2" t="str">
        <f ca="1">IF(ISBLANK($T582),IF(S582="Irrigation","Irrigation",IF(R582="Irrigation","Irrigation",IF(Q582="Domestic","Domestic",IF(P582="Stockwatering","Stockwatering",IF(N582="IRRIGATION_AND_MUNICIPAL","Irrigation and Municipal",IF(O582="IRRIGATION_AND_DOMESTIC","Irrigation and Domestic Municipality",_xlfn.XLOOKUP(J582,Use_Code_Ranking!$B$4:$B$23,Use_Code_Ranking!$A$4:$A$23))))))),$T582)</f>
        <v>Stockwatering</v>
      </c>
      <c r="W582" s="23" t="str">
        <f ca="1"/>
        <v>A024140</v>
      </c>
      <c r="X582" s="4" t="str">
        <f t="shared" ca="1" si="175"/>
        <v>Irrigation</v>
      </c>
      <c r="Y582" t="str">
        <f t="shared" ca="1" si="171"/>
        <v>N</v>
      </c>
      <c r="Z582" s="2" t="str">
        <f t="shared" ca="1" si="172"/>
        <v>N</v>
      </c>
      <c r="AA582">
        <f t="shared" ca="1" si="176"/>
        <v>0</v>
      </c>
      <c r="AB582">
        <f t="shared" ca="1" si="176"/>
        <v>0</v>
      </c>
      <c r="AC582">
        <f t="shared" ca="1" si="176"/>
        <v>20</v>
      </c>
      <c r="AD582">
        <f t="shared" ca="1" si="176"/>
        <v>20</v>
      </c>
      <c r="AE582">
        <f t="shared" ca="1" si="177"/>
        <v>10</v>
      </c>
      <c r="AF582">
        <f t="shared" ca="1" si="177"/>
        <v>10</v>
      </c>
      <c r="AG582">
        <f t="shared" ca="1" si="162"/>
        <v>0</v>
      </c>
      <c r="AH582">
        <f t="shared" ca="1" si="160"/>
        <v>0</v>
      </c>
      <c r="AI582">
        <f t="shared" ca="1" si="160"/>
        <v>0</v>
      </c>
      <c r="AJ582">
        <f t="shared" ca="1" si="160"/>
        <v>20</v>
      </c>
      <c r="AK582">
        <f t="shared" ref="AK582:AL645" ca="1" si="178">IF($AM582="STANDARD",BJ582,AX582)</f>
        <v>20</v>
      </c>
      <c r="AL582">
        <f t="shared" ca="1" si="161"/>
        <v>0</v>
      </c>
      <c r="AM582" s="4" t="s">
        <v>103</v>
      </c>
      <c r="AZ582">
        <f ca="1">_xlfn.XLOOKUP($X582,Return_flow_table!$A$4:$A$25,Return_flow_table!B$4:B$25)</f>
        <v>0</v>
      </c>
      <c r="BA582">
        <f ca="1">_xlfn.XLOOKUP($X582,Return_flow_table!$A$4:$A$25,Return_flow_table!C$4:C$25)</f>
        <v>0</v>
      </c>
      <c r="BB582">
        <f ca="1">_xlfn.XLOOKUP($X582,Return_flow_table!$A$4:$A$25,Return_flow_table!D$4:D$25)</f>
        <v>20</v>
      </c>
      <c r="BC582">
        <f ca="1">_xlfn.XLOOKUP($X582,Return_flow_table!$A$4:$A$25,Return_flow_table!E$4:E$25)</f>
        <v>20</v>
      </c>
      <c r="BD582">
        <f ca="1">_xlfn.XLOOKUP($X582,Return_flow_table!$A$4:$A$25,Return_flow_table!F$4:F$25)</f>
        <v>10</v>
      </c>
      <c r="BE582">
        <f ca="1">_xlfn.XLOOKUP($X582,Return_flow_table!$A$4:$A$25,Return_flow_table!G$4:G$25)</f>
        <v>10</v>
      </c>
      <c r="BF582">
        <f ca="1">_xlfn.XLOOKUP($X582,Return_flow_table!$A$4:$A$25,Return_flow_table!H$4:H$25)</f>
        <v>0</v>
      </c>
      <c r="BG582">
        <f ca="1">_xlfn.XLOOKUP($X582,Return_flow_table!$A$4:$A$25,Return_flow_table!I$4:I$25)</f>
        <v>0</v>
      </c>
      <c r="BH582">
        <f ca="1">_xlfn.XLOOKUP($X582,Return_flow_table!$A$4:$A$25,Return_flow_table!J$4:J$25)</f>
        <v>0</v>
      </c>
      <c r="BI582">
        <f ca="1">_xlfn.XLOOKUP($X582,Return_flow_table!$A$4:$A$25,Return_flow_table!K$4:K$25)</f>
        <v>20</v>
      </c>
      <c r="BJ582">
        <f ca="1">_xlfn.XLOOKUP($X582,Return_flow_table!$A$4:$A$25,Return_flow_table!L$4:L$25)</f>
        <v>20</v>
      </c>
      <c r="BK582" s="2">
        <f ca="1">_xlfn.XLOOKUP($X582,Return_flow_table!$A$4:$A$25,Return_flow_table!M$4:M$25)</f>
        <v>0</v>
      </c>
    </row>
    <row r="583" spans="1:63" x14ac:dyDescent="0.3">
      <c r="A583" t="s">
        <v>778</v>
      </c>
      <c r="B583" t="s">
        <v>181</v>
      </c>
      <c r="C583" t="s">
        <v>99</v>
      </c>
      <c r="D583">
        <v>48.7</v>
      </c>
      <c r="E583" t="s">
        <v>100</v>
      </c>
      <c r="F583" t="s">
        <v>100</v>
      </c>
      <c r="G583" t="s">
        <v>779</v>
      </c>
      <c r="H583" s="41" t="s">
        <v>102</v>
      </c>
      <c r="I583">
        <f>_xlfn.XLOOKUP(B583,Use_Code_Ranking!$A$4:$A$23,Use_Code_Ranking!$B$4:$B$23,9999)</f>
        <v>9</v>
      </c>
      <c r="J583">
        <f t="shared" ca="1" si="163"/>
        <v>3</v>
      </c>
      <c r="K583">
        <f t="shared" ca="1" si="164"/>
        <v>0</v>
      </c>
      <c r="L583">
        <f t="shared" ca="1" si="165"/>
        <v>0</v>
      </c>
      <c r="M583">
        <f t="shared" ca="1" si="166"/>
        <v>0</v>
      </c>
      <c r="N583" t="str">
        <f t="shared" ca="1" si="173"/>
        <v/>
      </c>
      <c r="O583" t="str">
        <f t="shared" ca="1" si="174"/>
        <v/>
      </c>
      <c r="P583" t="str">
        <f t="shared" si="167"/>
        <v/>
      </c>
      <c r="Q583" t="str">
        <f t="shared" si="168"/>
        <v/>
      </c>
      <c r="R583" t="str">
        <f t="shared" si="169"/>
        <v/>
      </c>
      <c r="S583" t="str">
        <f t="shared" si="170"/>
        <v/>
      </c>
      <c r="U583" s="2" t="str">
        <f ca="1">IF(ISBLANK($T583),IF(S583="Irrigation","Irrigation",IF(R583="Irrigation","Irrigation",IF(Q583="Domestic","Domestic",IF(P583="Stockwatering","Stockwatering",IF(N583="IRRIGATION_AND_MUNICIPAL","Irrigation and Municipal",IF(O583="IRRIGATION_AND_DOMESTIC","Irrigation and Domestic Municipality",_xlfn.XLOOKUP(J583,Use_Code_Ranking!$B$4:$B$23,Use_Code_Ranking!$A$4:$A$23))))))),$T583)</f>
        <v>Domestic</v>
      </c>
      <c r="W583" s="23" t="str">
        <f ca="1"/>
        <v>A024141</v>
      </c>
      <c r="X583" s="4" t="str">
        <f t="shared" ca="1" si="175"/>
        <v>Frost Protection</v>
      </c>
      <c r="Y583" t="str">
        <f t="shared" ca="1" si="171"/>
        <v>N</v>
      </c>
      <c r="Z583" s="2" t="str">
        <f t="shared" ca="1" si="172"/>
        <v>N</v>
      </c>
      <c r="AA583">
        <f t="shared" ca="1" si="176"/>
        <v>20</v>
      </c>
      <c r="AB583">
        <f t="shared" ca="1" si="176"/>
        <v>20</v>
      </c>
      <c r="AC583">
        <f t="shared" ca="1" si="176"/>
        <v>20</v>
      </c>
      <c r="AD583">
        <f t="shared" ca="1" si="176"/>
        <v>20</v>
      </c>
      <c r="AE583">
        <f t="shared" ca="1" si="177"/>
        <v>0</v>
      </c>
      <c r="AF583">
        <f t="shared" ca="1" si="177"/>
        <v>0</v>
      </c>
      <c r="AG583">
        <f t="shared" ca="1" si="162"/>
        <v>0</v>
      </c>
      <c r="AH583">
        <f t="shared" ca="1" si="177"/>
        <v>0</v>
      </c>
      <c r="AI583">
        <f t="shared" ref="AI583:AL646" ca="1" si="179">IF($AM583="STANDARD",BH583,AV583)</f>
        <v>0</v>
      </c>
      <c r="AJ583">
        <f t="shared" ca="1" si="179"/>
        <v>0</v>
      </c>
      <c r="AK583">
        <f t="shared" ca="1" si="178"/>
        <v>0</v>
      </c>
      <c r="AL583">
        <f t="shared" ca="1" si="178"/>
        <v>0</v>
      </c>
      <c r="AM583" s="4" t="s">
        <v>103</v>
      </c>
      <c r="AZ583">
        <f ca="1">_xlfn.XLOOKUP($X583,Return_flow_table!$A$4:$A$25,Return_flow_table!B$4:B$25)</f>
        <v>20</v>
      </c>
      <c r="BA583">
        <f ca="1">_xlfn.XLOOKUP($X583,Return_flow_table!$A$4:$A$25,Return_flow_table!C$4:C$25)</f>
        <v>20</v>
      </c>
      <c r="BB583">
        <f ca="1">_xlfn.XLOOKUP($X583,Return_flow_table!$A$4:$A$25,Return_flow_table!D$4:D$25)</f>
        <v>20</v>
      </c>
      <c r="BC583">
        <f ca="1">_xlfn.XLOOKUP($X583,Return_flow_table!$A$4:$A$25,Return_flow_table!E$4:E$25)</f>
        <v>20</v>
      </c>
      <c r="BD583">
        <f ca="1">_xlfn.XLOOKUP($X583,Return_flow_table!$A$4:$A$25,Return_flow_table!F$4:F$25)</f>
        <v>0</v>
      </c>
      <c r="BE583">
        <f ca="1">_xlfn.XLOOKUP($X583,Return_flow_table!$A$4:$A$25,Return_flow_table!G$4:G$25)</f>
        <v>0</v>
      </c>
      <c r="BF583">
        <f ca="1">_xlfn.XLOOKUP($X583,Return_flow_table!$A$4:$A$25,Return_flow_table!H$4:H$25)</f>
        <v>0</v>
      </c>
      <c r="BG583">
        <f ca="1">_xlfn.XLOOKUP($X583,Return_flow_table!$A$4:$A$25,Return_flow_table!I$4:I$25)</f>
        <v>0</v>
      </c>
      <c r="BH583">
        <f ca="1">_xlfn.XLOOKUP($X583,Return_flow_table!$A$4:$A$25,Return_flow_table!J$4:J$25)</f>
        <v>0</v>
      </c>
      <c r="BI583">
        <f ca="1">_xlfn.XLOOKUP($X583,Return_flow_table!$A$4:$A$25,Return_flow_table!K$4:K$25)</f>
        <v>0</v>
      </c>
      <c r="BJ583">
        <f ca="1">_xlfn.XLOOKUP($X583,Return_flow_table!$A$4:$A$25,Return_flow_table!L$4:L$25)</f>
        <v>0</v>
      </c>
      <c r="BK583" s="2">
        <f ca="1">_xlfn.XLOOKUP($X583,Return_flow_table!$A$4:$A$25,Return_flow_table!M$4:M$25)</f>
        <v>0</v>
      </c>
    </row>
    <row r="584" spans="1:63" x14ac:dyDescent="0.3">
      <c r="A584" t="s">
        <v>778</v>
      </c>
      <c r="B584" t="s">
        <v>110</v>
      </c>
      <c r="C584" t="s">
        <v>99</v>
      </c>
      <c r="D584">
        <v>48.7</v>
      </c>
      <c r="E584" t="s">
        <v>100</v>
      </c>
      <c r="F584" t="s">
        <v>100</v>
      </c>
      <c r="G584" t="s">
        <v>779</v>
      </c>
      <c r="H584" s="41" t="s">
        <v>102</v>
      </c>
      <c r="I584">
        <f>_xlfn.XLOOKUP(B584,Use_Code_Ranking!$A$4:$A$23,Use_Code_Ranking!$B$4:$B$23,9999)</f>
        <v>3</v>
      </c>
      <c r="J584">
        <f t="shared" ca="1" si="163"/>
        <v>3</v>
      </c>
      <c r="K584">
        <f t="shared" ca="1" si="164"/>
        <v>0</v>
      </c>
      <c r="L584">
        <f t="shared" ca="1" si="165"/>
        <v>0</v>
      </c>
      <c r="M584">
        <f t="shared" ca="1" si="166"/>
        <v>0</v>
      </c>
      <c r="N584" t="str">
        <f t="shared" ca="1" si="173"/>
        <v/>
      </c>
      <c r="O584" t="str">
        <f t="shared" ca="1" si="174"/>
        <v/>
      </c>
      <c r="P584" t="str">
        <f t="shared" si="167"/>
        <v/>
      </c>
      <c r="Q584" t="str">
        <f t="shared" si="168"/>
        <v/>
      </c>
      <c r="R584" t="str">
        <f t="shared" si="169"/>
        <v/>
      </c>
      <c r="S584" t="str">
        <f t="shared" si="170"/>
        <v/>
      </c>
      <c r="U584" s="2" t="str">
        <f ca="1">IF(ISBLANK($T584),IF(S584="Irrigation","Irrigation",IF(R584="Irrigation","Irrigation",IF(Q584="Domestic","Domestic",IF(P584="Stockwatering","Stockwatering",IF(N584="IRRIGATION_AND_MUNICIPAL","Irrigation and Municipal",IF(O584="IRRIGATION_AND_DOMESTIC","Irrigation and Domestic Municipality",_xlfn.XLOOKUP(J584,Use_Code_Ranking!$B$4:$B$23,Use_Code_Ranking!$A$4:$A$23))))))),$T584)</f>
        <v>Domestic</v>
      </c>
      <c r="W584" s="23" t="str">
        <f ca="1"/>
        <v>A024163</v>
      </c>
      <c r="X584" s="4" t="str">
        <f t="shared" ca="1" si="175"/>
        <v>Irrigation</v>
      </c>
      <c r="Y584" t="str">
        <f t="shared" ca="1" si="171"/>
        <v>N</v>
      </c>
      <c r="Z584" s="2" t="str">
        <f t="shared" ca="1" si="172"/>
        <v>N</v>
      </c>
      <c r="AA584">
        <f t="shared" ca="1" si="176"/>
        <v>0</v>
      </c>
      <c r="AB584">
        <f t="shared" ca="1" si="176"/>
        <v>0</v>
      </c>
      <c r="AC584">
        <f t="shared" ca="1" si="176"/>
        <v>20</v>
      </c>
      <c r="AD584">
        <f t="shared" ca="1" si="176"/>
        <v>20</v>
      </c>
      <c r="AE584">
        <f t="shared" ca="1" si="177"/>
        <v>10</v>
      </c>
      <c r="AF584">
        <f t="shared" ca="1" si="177"/>
        <v>10</v>
      </c>
      <c r="AG584">
        <f t="shared" ca="1" si="162"/>
        <v>0</v>
      </c>
      <c r="AH584">
        <f t="shared" ref="AH584:AL647" ca="1" si="180">IF($AM584="STANDARD",BG584,AU584)</f>
        <v>0</v>
      </c>
      <c r="AI584">
        <f t="shared" ca="1" si="179"/>
        <v>0</v>
      </c>
      <c r="AJ584">
        <f t="shared" ca="1" si="179"/>
        <v>20</v>
      </c>
      <c r="AK584">
        <f t="shared" ca="1" si="178"/>
        <v>20</v>
      </c>
      <c r="AL584">
        <f t="shared" ca="1" si="178"/>
        <v>0</v>
      </c>
      <c r="AM584" s="4" t="s">
        <v>103</v>
      </c>
      <c r="AZ584">
        <f ca="1">_xlfn.XLOOKUP($X584,Return_flow_table!$A$4:$A$25,Return_flow_table!B$4:B$25)</f>
        <v>0</v>
      </c>
      <c r="BA584">
        <f ca="1">_xlfn.XLOOKUP($X584,Return_flow_table!$A$4:$A$25,Return_flow_table!C$4:C$25)</f>
        <v>0</v>
      </c>
      <c r="BB584">
        <f ca="1">_xlfn.XLOOKUP($X584,Return_flow_table!$A$4:$A$25,Return_flow_table!D$4:D$25)</f>
        <v>20</v>
      </c>
      <c r="BC584">
        <f ca="1">_xlfn.XLOOKUP($X584,Return_flow_table!$A$4:$A$25,Return_flow_table!E$4:E$25)</f>
        <v>20</v>
      </c>
      <c r="BD584">
        <f ca="1">_xlfn.XLOOKUP($X584,Return_flow_table!$A$4:$A$25,Return_flow_table!F$4:F$25)</f>
        <v>10</v>
      </c>
      <c r="BE584">
        <f ca="1">_xlfn.XLOOKUP($X584,Return_flow_table!$A$4:$A$25,Return_flow_table!G$4:G$25)</f>
        <v>10</v>
      </c>
      <c r="BF584">
        <f ca="1">_xlfn.XLOOKUP($X584,Return_flow_table!$A$4:$A$25,Return_flow_table!H$4:H$25)</f>
        <v>0</v>
      </c>
      <c r="BG584">
        <f ca="1">_xlfn.XLOOKUP($X584,Return_flow_table!$A$4:$A$25,Return_flow_table!I$4:I$25)</f>
        <v>0</v>
      </c>
      <c r="BH584">
        <f ca="1">_xlfn.XLOOKUP($X584,Return_flow_table!$A$4:$A$25,Return_flow_table!J$4:J$25)</f>
        <v>0</v>
      </c>
      <c r="BI584">
        <f ca="1">_xlfn.XLOOKUP($X584,Return_flow_table!$A$4:$A$25,Return_flow_table!K$4:K$25)</f>
        <v>20</v>
      </c>
      <c r="BJ584">
        <f ca="1">_xlfn.XLOOKUP($X584,Return_flow_table!$A$4:$A$25,Return_flow_table!L$4:L$25)</f>
        <v>20</v>
      </c>
      <c r="BK584" s="2">
        <f ca="1">_xlfn.XLOOKUP($X584,Return_flow_table!$A$4:$A$25,Return_flow_table!M$4:M$25)</f>
        <v>0</v>
      </c>
    </row>
    <row r="585" spans="1:63" x14ac:dyDescent="0.3">
      <c r="A585" t="s">
        <v>780</v>
      </c>
      <c r="B585" t="s">
        <v>110</v>
      </c>
      <c r="C585" t="s">
        <v>99</v>
      </c>
      <c r="D585">
        <v>9</v>
      </c>
      <c r="E585" t="s">
        <v>100</v>
      </c>
      <c r="F585" t="s">
        <v>100</v>
      </c>
      <c r="G585" t="s">
        <v>781</v>
      </c>
      <c r="H585" s="41" t="s">
        <v>102</v>
      </c>
      <c r="I585">
        <f>_xlfn.XLOOKUP(B585,Use_Code_Ranking!$A$4:$A$23,Use_Code_Ranking!$B$4:$B$23,9999)</f>
        <v>3</v>
      </c>
      <c r="J585">
        <f t="shared" ca="1" si="163"/>
        <v>1</v>
      </c>
      <c r="K585">
        <f t="shared" ca="1" si="164"/>
        <v>1</v>
      </c>
      <c r="L585">
        <f t="shared" ca="1" si="165"/>
        <v>0</v>
      </c>
      <c r="M585">
        <f t="shared" ca="1" si="166"/>
        <v>0</v>
      </c>
      <c r="N585" t="str">
        <f t="shared" ca="1" si="173"/>
        <v/>
      </c>
      <c r="O585" t="str">
        <f t="shared" ca="1" si="174"/>
        <v/>
      </c>
      <c r="P585" t="str">
        <f t="shared" si="167"/>
        <v/>
      </c>
      <c r="Q585" t="str">
        <f t="shared" si="168"/>
        <v/>
      </c>
      <c r="R585" t="str">
        <f t="shared" si="169"/>
        <v/>
      </c>
      <c r="S585" t="str">
        <f t="shared" si="170"/>
        <v/>
      </c>
      <c r="U585" s="2" t="str">
        <f ca="1">IF(ISBLANK($T585),IF(S585="Irrigation","Irrigation",IF(R585="Irrigation","Irrigation",IF(Q585="Domestic","Domestic",IF(P585="Stockwatering","Stockwatering",IF(N585="IRRIGATION_AND_MUNICIPAL","Irrigation and Municipal",IF(O585="IRRIGATION_AND_DOMESTIC","Irrigation and Domestic Municipality",_xlfn.XLOOKUP(J585,Use_Code_Ranking!$B$4:$B$23,Use_Code_Ranking!$A$4:$A$23))))))),$T585)</f>
        <v>Irrigation</v>
      </c>
      <c r="W585" s="23" t="str">
        <f ca="1"/>
        <v>A024173</v>
      </c>
      <c r="X585" s="4" t="str">
        <f t="shared" ca="1" si="175"/>
        <v>Recreational</v>
      </c>
      <c r="Y585" t="str">
        <f t="shared" ca="1" si="171"/>
        <v>Y</v>
      </c>
      <c r="Z585" s="2" t="str">
        <f t="shared" ca="1" si="172"/>
        <v>N</v>
      </c>
      <c r="AA585">
        <f t="shared" ca="1" si="176"/>
        <v>100</v>
      </c>
      <c r="AB585">
        <f t="shared" ca="1" si="176"/>
        <v>100</v>
      </c>
      <c r="AC585">
        <f t="shared" ca="1" si="176"/>
        <v>100</v>
      </c>
      <c r="AD585">
        <f t="shared" ca="1" si="176"/>
        <v>100</v>
      </c>
      <c r="AE585">
        <f t="shared" ca="1" si="177"/>
        <v>100</v>
      </c>
      <c r="AF585">
        <f t="shared" ca="1" si="177"/>
        <v>100</v>
      </c>
      <c r="AG585">
        <f t="shared" ca="1" si="162"/>
        <v>100</v>
      </c>
      <c r="AH585">
        <f t="shared" ca="1" si="180"/>
        <v>100</v>
      </c>
      <c r="AI585">
        <f t="shared" ca="1" si="179"/>
        <v>100</v>
      </c>
      <c r="AJ585">
        <f t="shared" ca="1" si="179"/>
        <v>100</v>
      </c>
      <c r="AK585">
        <f t="shared" ca="1" si="178"/>
        <v>100</v>
      </c>
      <c r="AL585">
        <f t="shared" ca="1" si="178"/>
        <v>100</v>
      </c>
      <c r="AM585" s="4" t="s">
        <v>103</v>
      </c>
      <c r="AZ585">
        <f ca="1">_xlfn.XLOOKUP($X585,Return_flow_table!$A$4:$A$25,Return_flow_table!B$4:B$25)</f>
        <v>100</v>
      </c>
      <c r="BA585">
        <f ca="1">_xlfn.XLOOKUP($X585,Return_flow_table!$A$4:$A$25,Return_flow_table!C$4:C$25)</f>
        <v>100</v>
      </c>
      <c r="BB585">
        <f ca="1">_xlfn.XLOOKUP($X585,Return_flow_table!$A$4:$A$25,Return_flow_table!D$4:D$25)</f>
        <v>100</v>
      </c>
      <c r="BC585">
        <f ca="1">_xlfn.XLOOKUP($X585,Return_flow_table!$A$4:$A$25,Return_flow_table!E$4:E$25)</f>
        <v>100</v>
      </c>
      <c r="BD585">
        <f ca="1">_xlfn.XLOOKUP($X585,Return_flow_table!$A$4:$A$25,Return_flow_table!F$4:F$25)</f>
        <v>100</v>
      </c>
      <c r="BE585">
        <f ca="1">_xlfn.XLOOKUP($X585,Return_flow_table!$A$4:$A$25,Return_flow_table!G$4:G$25)</f>
        <v>100</v>
      </c>
      <c r="BF585">
        <f ca="1">_xlfn.XLOOKUP($X585,Return_flow_table!$A$4:$A$25,Return_flow_table!H$4:H$25)</f>
        <v>100</v>
      </c>
      <c r="BG585">
        <f ca="1">_xlfn.XLOOKUP($X585,Return_flow_table!$A$4:$A$25,Return_flow_table!I$4:I$25)</f>
        <v>100</v>
      </c>
      <c r="BH585">
        <f ca="1">_xlfn.XLOOKUP($X585,Return_flow_table!$A$4:$A$25,Return_flow_table!J$4:J$25)</f>
        <v>100</v>
      </c>
      <c r="BI585">
        <f ca="1">_xlfn.XLOOKUP($X585,Return_flow_table!$A$4:$A$25,Return_flow_table!K$4:K$25)</f>
        <v>100</v>
      </c>
      <c r="BJ585">
        <f ca="1">_xlfn.XLOOKUP($X585,Return_flow_table!$A$4:$A$25,Return_flow_table!L$4:L$25)</f>
        <v>100</v>
      </c>
      <c r="BK585" s="2">
        <f ca="1">_xlfn.XLOOKUP($X585,Return_flow_table!$A$4:$A$25,Return_flow_table!M$4:M$25)</f>
        <v>100</v>
      </c>
    </row>
    <row r="586" spans="1:63" x14ac:dyDescent="0.3">
      <c r="A586" t="s">
        <v>780</v>
      </c>
      <c r="B586" t="s">
        <v>98</v>
      </c>
      <c r="C586" t="s">
        <v>99</v>
      </c>
      <c r="D586">
        <v>9</v>
      </c>
      <c r="E586" t="s">
        <v>100</v>
      </c>
      <c r="F586" t="s">
        <v>100</v>
      </c>
      <c r="G586" t="s">
        <v>781</v>
      </c>
      <c r="H586" s="41" t="s">
        <v>102</v>
      </c>
      <c r="I586">
        <f>_xlfn.XLOOKUP(B586,Use_Code_Ranking!$A$4:$A$23,Use_Code_Ranking!$B$4:$B$23,9999)</f>
        <v>1</v>
      </c>
      <c r="J586">
        <f t="shared" ca="1" si="163"/>
        <v>1</v>
      </c>
      <c r="K586">
        <f t="shared" ca="1" si="164"/>
        <v>1</v>
      </c>
      <c r="L586">
        <f t="shared" ca="1" si="165"/>
        <v>0</v>
      </c>
      <c r="M586">
        <f t="shared" ca="1" si="166"/>
        <v>0</v>
      </c>
      <c r="N586" t="str">
        <f t="shared" ca="1" si="173"/>
        <v/>
      </c>
      <c r="O586" t="str">
        <f t="shared" ca="1" si="174"/>
        <v/>
      </c>
      <c r="P586" t="str">
        <f t="shared" si="167"/>
        <v/>
      </c>
      <c r="Q586" t="str">
        <f t="shared" si="168"/>
        <v/>
      </c>
      <c r="R586" t="str">
        <f t="shared" si="169"/>
        <v/>
      </c>
      <c r="S586" t="str">
        <f t="shared" si="170"/>
        <v/>
      </c>
      <c r="U586" s="2" t="str">
        <f ca="1">IF(ISBLANK($T586),IF(S586="Irrigation","Irrigation",IF(R586="Irrigation","Irrigation",IF(Q586="Domestic","Domestic",IF(P586="Stockwatering","Stockwatering",IF(N586="IRRIGATION_AND_MUNICIPAL","Irrigation and Municipal",IF(O586="IRRIGATION_AND_DOMESTIC","Irrigation and Domestic Municipality",_xlfn.XLOOKUP(J586,Use_Code_Ranking!$B$4:$B$23,Use_Code_Ranking!$A$4:$A$23))))))),$T586)</f>
        <v>Irrigation</v>
      </c>
      <c r="W586" s="23" t="str">
        <f ca="1"/>
        <v>A024205</v>
      </c>
      <c r="X586" s="4" t="str">
        <f t="shared" ca="1" si="175"/>
        <v>Irrigation</v>
      </c>
      <c r="Y586" t="str">
        <f t="shared" ca="1" si="171"/>
        <v>N</v>
      </c>
      <c r="Z586" s="2" t="str">
        <f t="shared" ca="1" si="172"/>
        <v>N</v>
      </c>
      <c r="AA586">
        <f t="shared" ca="1" si="176"/>
        <v>0</v>
      </c>
      <c r="AB586">
        <f t="shared" ca="1" si="176"/>
        <v>0</v>
      </c>
      <c r="AC586">
        <f t="shared" ca="1" si="176"/>
        <v>20</v>
      </c>
      <c r="AD586">
        <f t="shared" ca="1" si="176"/>
        <v>20</v>
      </c>
      <c r="AE586">
        <f t="shared" ca="1" si="177"/>
        <v>10</v>
      </c>
      <c r="AF586">
        <f t="shared" ca="1" si="177"/>
        <v>10</v>
      </c>
      <c r="AG586">
        <f t="shared" ca="1" si="162"/>
        <v>0</v>
      </c>
      <c r="AH586">
        <f t="shared" ca="1" si="180"/>
        <v>0</v>
      </c>
      <c r="AI586">
        <f t="shared" ca="1" si="179"/>
        <v>0</v>
      </c>
      <c r="AJ586">
        <f t="shared" ca="1" si="179"/>
        <v>20</v>
      </c>
      <c r="AK586">
        <f t="shared" ca="1" si="178"/>
        <v>20</v>
      </c>
      <c r="AL586">
        <f t="shared" ca="1" si="178"/>
        <v>0</v>
      </c>
      <c r="AM586" s="4" t="s">
        <v>103</v>
      </c>
      <c r="AZ586">
        <f ca="1">_xlfn.XLOOKUP($X586,Return_flow_table!$A$4:$A$25,Return_flow_table!B$4:B$25)</f>
        <v>0</v>
      </c>
      <c r="BA586">
        <f ca="1">_xlfn.XLOOKUP($X586,Return_flow_table!$A$4:$A$25,Return_flow_table!C$4:C$25)</f>
        <v>0</v>
      </c>
      <c r="BB586">
        <f ca="1">_xlfn.XLOOKUP($X586,Return_flow_table!$A$4:$A$25,Return_flow_table!D$4:D$25)</f>
        <v>20</v>
      </c>
      <c r="BC586">
        <f ca="1">_xlfn.XLOOKUP($X586,Return_flow_table!$A$4:$A$25,Return_flow_table!E$4:E$25)</f>
        <v>20</v>
      </c>
      <c r="BD586">
        <f ca="1">_xlfn.XLOOKUP($X586,Return_flow_table!$A$4:$A$25,Return_flow_table!F$4:F$25)</f>
        <v>10</v>
      </c>
      <c r="BE586">
        <f ca="1">_xlfn.XLOOKUP($X586,Return_flow_table!$A$4:$A$25,Return_flow_table!G$4:G$25)</f>
        <v>10</v>
      </c>
      <c r="BF586">
        <f ca="1">_xlfn.XLOOKUP($X586,Return_flow_table!$A$4:$A$25,Return_flow_table!H$4:H$25)</f>
        <v>0</v>
      </c>
      <c r="BG586">
        <f ca="1">_xlfn.XLOOKUP($X586,Return_flow_table!$A$4:$A$25,Return_flow_table!I$4:I$25)</f>
        <v>0</v>
      </c>
      <c r="BH586">
        <f ca="1">_xlfn.XLOOKUP($X586,Return_flow_table!$A$4:$A$25,Return_flow_table!J$4:J$25)</f>
        <v>0</v>
      </c>
      <c r="BI586">
        <f ca="1">_xlfn.XLOOKUP($X586,Return_flow_table!$A$4:$A$25,Return_flow_table!K$4:K$25)</f>
        <v>20</v>
      </c>
      <c r="BJ586">
        <f ca="1">_xlfn.XLOOKUP($X586,Return_flow_table!$A$4:$A$25,Return_flow_table!L$4:L$25)</f>
        <v>20</v>
      </c>
      <c r="BK586" s="2">
        <f ca="1">_xlfn.XLOOKUP($X586,Return_flow_table!$A$4:$A$25,Return_flow_table!M$4:M$25)</f>
        <v>0</v>
      </c>
    </row>
    <row r="587" spans="1:63" x14ac:dyDescent="0.3">
      <c r="A587" t="s">
        <v>782</v>
      </c>
      <c r="B587" t="s">
        <v>98</v>
      </c>
      <c r="C587" t="s">
        <v>99</v>
      </c>
      <c r="D587">
        <v>30</v>
      </c>
      <c r="E587" t="s">
        <v>100</v>
      </c>
      <c r="F587" t="s">
        <v>100</v>
      </c>
      <c r="G587" t="s">
        <v>783</v>
      </c>
      <c r="H587" s="41" t="s">
        <v>124</v>
      </c>
      <c r="I587">
        <f>_xlfn.XLOOKUP(B587,Use_Code_Ranking!$A$4:$A$23,Use_Code_Ranking!$B$4:$B$23,9999)</f>
        <v>1</v>
      </c>
      <c r="J587">
        <f t="shared" ca="1" si="163"/>
        <v>1</v>
      </c>
      <c r="K587">
        <f t="shared" ca="1" si="164"/>
        <v>1</v>
      </c>
      <c r="L587">
        <f t="shared" ca="1" si="165"/>
        <v>0</v>
      </c>
      <c r="M587">
        <f t="shared" ca="1" si="166"/>
        <v>0</v>
      </c>
      <c r="N587" t="str">
        <f t="shared" ca="1" si="173"/>
        <v/>
      </c>
      <c r="O587" t="str">
        <f t="shared" ca="1" si="174"/>
        <v/>
      </c>
      <c r="P587" t="str">
        <f t="shared" si="167"/>
        <v/>
      </c>
      <c r="Q587" t="str">
        <f t="shared" si="168"/>
        <v/>
      </c>
      <c r="R587" t="str">
        <f t="shared" si="169"/>
        <v/>
      </c>
      <c r="S587" t="str">
        <f t="shared" si="170"/>
        <v/>
      </c>
      <c r="U587" s="2" t="str">
        <f ca="1">IF(ISBLANK($T587),IF(S587="Irrigation","Irrigation",IF(R587="Irrigation","Irrigation",IF(Q587="Domestic","Domestic",IF(P587="Stockwatering","Stockwatering",IF(N587="IRRIGATION_AND_MUNICIPAL","Irrigation and Municipal",IF(O587="IRRIGATION_AND_DOMESTIC","Irrigation and Domestic Municipality",_xlfn.XLOOKUP(J587,Use_Code_Ranking!$B$4:$B$23,Use_Code_Ranking!$A$4:$A$23))))))),$T587)</f>
        <v>Irrigation</v>
      </c>
      <c r="W587" s="23" t="str">
        <f ca="1"/>
        <v>A024209A</v>
      </c>
      <c r="X587" s="4" t="str">
        <f t="shared" ca="1" si="175"/>
        <v>Irrigation</v>
      </c>
      <c r="Y587" t="str">
        <f t="shared" ca="1" si="171"/>
        <v>N</v>
      </c>
      <c r="Z587" s="2" t="str">
        <f t="shared" ca="1" si="172"/>
        <v>N</v>
      </c>
      <c r="AA587">
        <f t="shared" ca="1" si="176"/>
        <v>0</v>
      </c>
      <c r="AB587">
        <f t="shared" ca="1" si="176"/>
        <v>0</v>
      </c>
      <c r="AC587">
        <f t="shared" ca="1" si="176"/>
        <v>20</v>
      </c>
      <c r="AD587">
        <f t="shared" ca="1" si="176"/>
        <v>20</v>
      </c>
      <c r="AE587">
        <f t="shared" ca="1" si="177"/>
        <v>10</v>
      </c>
      <c r="AF587">
        <f t="shared" ca="1" si="177"/>
        <v>10</v>
      </c>
      <c r="AG587">
        <f t="shared" ca="1" si="162"/>
        <v>0</v>
      </c>
      <c r="AH587">
        <f t="shared" ca="1" si="180"/>
        <v>0</v>
      </c>
      <c r="AI587">
        <f t="shared" ca="1" si="179"/>
        <v>0</v>
      </c>
      <c r="AJ587">
        <f t="shared" ca="1" si="179"/>
        <v>20</v>
      </c>
      <c r="AK587">
        <f t="shared" ca="1" si="178"/>
        <v>20</v>
      </c>
      <c r="AL587">
        <f t="shared" ca="1" si="178"/>
        <v>0</v>
      </c>
      <c r="AM587" s="4" t="s">
        <v>103</v>
      </c>
      <c r="AZ587">
        <f ca="1">_xlfn.XLOOKUP($X587,Return_flow_table!$A$4:$A$25,Return_flow_table!B$4:B$25)</f>
        <v>0</v>
      </c>
      <c r="BA587">
        <f ca="1">_xlfn.XLOOKUP($X587,Return_flow_table!$A$4:$A$25,Return_flow_table!C$4:C$25)</f>
        <v>0</v>
      </c>
      <c r="BB587">
        <f ca="1">_xlfn.XLOOKUP($X587,Return_flow_table!$A$4:$A$25,Return_flow_table!D$4:D$25)</f>
        <v>20</v>
      </c>
      <c r="BC587">
        <f ca="1">_xlfn.XLOOKUP($X587,Return_flow_table!$A$4:$A$25,Return_flow_table!E$4:E$25)</f>
        <v>20</v>
      </c>
      <c r="BD587">
        <f ca="1">_xlfn.XLOOKUP($X587,Return_flow_table!$A$4:$A$25,Return_flow_table!F$4:F$25)</f>
        <v>10</v>
      </c>
      <c r="BE587">
        <f ca="1">_xlfn.XLOOKUP($X587,Return_flow_table!$A$4:$A$25,Return_flow_table!G$4:G$25)</f>
        <v>10</v>
      </c>
      <c r="BF587">
        <f ca="1">_xlfn.XLOOKUP($X587,Return_flow_table!$A$4:$A$25,Return_flow_table!H$4:H$25)</f>
        <v>0</v>
      </c>
      <c r="BG587">
        <f ca="1">_xlfn.XLOOKUP($X587,Return_flow_table!$A$4:$A$25,Return_flow_table!I$4:I$25)</f>
        <v>0</v>
      </c>
      <c r="BH587">
        <f ca="1">_xlfn.XLOOKUP($X587,Return_flow_table!$A$4:$A$25,Return_flow_table!J$4:J$25)</f>
        <v>0</v>
      </c>
      <c r="BI587">
        <f ca="1">_xlfn.XLOOKUP($X587,Return_flow_table!$A$4:$A$25,Return_flow_table!K$4:K$25)</f>
        <v>20</v>
      </c>
      <c r="BJ587">
        <f ca="1">_xlfn.XLOOKUP($X587,Return_flow_table!$A$4:$A$25,Return_flow_table!L$4:L$25)</f>
        <v>20</v>
      </c>
      <c r="BK587" s="2">
        <f ca="1">_xlfn.XLOOKUP($X587,Return_flow_table!$A$4:$A$25,Return_flow_table!M$4:M$25)</f>
        <v>0</v>
      </c>
    </row>
    <row r="588" spans="1:63" x14ac:dyDescent="0.3">
      <c r="A588" t="s">
        <v>782</v>
      </c>
      <c r="B588" t="s">
        <v>181</v>
      </c>
      <c r="C588" t="s">
        <v>99</v>
      </c>
      <c r="D588">
        <v>30</v>
      </c>
      <c r="E588" t="s">
        <v>100</v>
      </c>
      <c r="F588" t="s">
        <v>100</v>
      </c>
      <c r="G588" t="s">
        <v>783</v>
      </c>
      <c r="H588" s="41" t="s">
        <v>124</v>
      </c>
      <c r="I588">
        <f>_xlfn.XLOOKUP(B588,Use_Code_Ranking!$A$4:$A$23,Use_Code_Ranking!$B$4:$B$23,9999)</f>
        <v>9</v>
      </c>
      <c r="J588">
        <f t="shared" ca="1" si="163"/>
        <v>1</v>
      </c>
      <c r="K588">
        <f t="shared" ca="1" si="164"/>
        <v>1</v>
      </c>
      <c r="L588">
        <f t="shared" ca="1" si="165"/>
        <v>0</v>
      </c>
      <c r="M588">
        <f t="shared" ca="1" si="166"/>
        <v>0</v>
      </c>
      <c r="N588" t="str">
        <f t="shared" ca="1" si="173"/>
        <v/>
      </c>
      <c r="O588" t="str">
        <f t="shared" ca="1" si="174"/>
        <v/>
      </c>
      <c r="P588" t="str">
        <f t="shared" si="167"/>
        <v/>
      </c>
      <c r="Q588" t="str">
        <f t="shared" si="168"/>
        <v/>
      </c>
      <c r="R588" t="str">
        <f t="shared" si="169"/>
        <v/>
      </c>
      <c r="S588" t="str">
        <f t="shared" si="170"/>
        <v/>
      </c>
      <c r="U588" s="2" t="str">
        <f ca="1">IF(ISBLANK($T588),IF(S588="Irrigation","Irrigation",IF(R588="Irrigation","Irrigation",IF(Q588="Domestic","Domestic",IF(P588="Stockwatering","Stockwatering",IF(N588="IRRIGATION_AND_MUNICIPAL","Irrigation and Municipal",IF(O588="IRRIGATION_AND_DOMESTIC","Irrigation and Domestic Municipality",_xlfn.XLOOKUP(J588,Use_Code_Ranking!$B$4:$B$23,Use_Code_Ranking!$A$4:$A$23))))))),$T588)</f>
        <v>Irrigation</v>
      </c>
      <c r="W588" s="23" t="str">
        <f ca="1"/>
        <v>A024209B</v>
      </c>
      <c r="X588" s="4" t="str">
        <f t="shared" ca="1" si="175"/>
        <v>Frost Protection</v>
      </c>
      <c r="Y588" t="str">
        <f t="shared" ca="1" si="171"/>
        <v>N</v>
      </c>
      <c r="Z588" s="2" t="str">
        <f t="shared" ca="1" si="172"/>
        <v>N</v>
      </c>
      <c r="AA588">
        <f t="shared" ca="1" si="176"/>
        <v>20</v>
      </c>
      <c r="AB588">
        <f t="shared" ca="1" si="176"/>
        <v>20</v>
      </c>
      <c r="AC588">
        <f t="shared" ca="1" si="176"/>
        <v>20</v>
      </c>
      <c r="AD588">
        <f t="shared" ca="1" si="176"/>
        <v>20</v>
      </c>
      <c r="AE588">
        <f t="shared" ca="1" si="177"/>
        <v>0</v>
      </c>
      <c r="AF588">
        <f t="shared" ca="1" si="177"/>
        <v>0</v>
      </c>
      <c r="AG588">
        <f t="shared" ref="AG588:AG651" ca="1" si="181">IF($AM588="STANDARD",BF588,AT588)</f>
        <v>0</v>
      </c>
      <c r="AH588">
        <f t="shared" ca="1" si="180"/>
        <v>0</v>
      </c>
      <c r="AI588">
        <f t="shared" ca="1" si="179"/>
        <v>0</v>
      </c>
      <c r="AJ588">
        <f t="shared" ca="1" si="179"/>
        <v>0</v>
      </c>
      <c r="AK588">
        <f t="shared" ca="1" si="178"/>
        <v>0</v>
      </c>
      <c r="AL588">
        <f t="shared" ca="1" si="178"/>
        <v>0</v>
      </c>
      <c r="AM588" s="4" t="s">
        <v>103</v>
      </c>
      <c r="AZ588">
        <f ca="1">_xlfn.XLOOKUP($X588,Return_flow_table!$A$4:$A$25,Return_flow_table!B$4:B$25)</f>
        <v>20</v>
      </c>
      <c r="BA588">
        <f ca="1">_xlfn.XLOOKUP($X588,Return_flow_table!$A$4:$A$25,Return_flow_table!C$4:C$25)</f>
        <v>20</v>
      </c>
      <c r="BB588">
        <f ca="1">_xlfn.XLOOKUP($X588,Return_flow_table!$A$4:$A$25,Return_flow_table!D$4:D$25)</f>
        <v>20</v>
      </c>
      <c r="BC588">
        <f ca="1">_xlfn.XLOOKUP($X588,Return_flow_table!$A$4:$A$25,Return_flow_table!E$4:E$25)</f>
        <v>20</v>
      </c>
      <c r="BD588">
        <f ca="1">_xlfn.XLOOKUP($X588,Return_flow_table!$A$4:$A$25,Return_flow_table!F$4:F$25)</f>
        <v>0</v>
      </c>
      <c r="BE588">
        <f ca="1">_xlfn.XLOOKUP($X588,Return_flow_table!$A$4:$A$25,Return_flow_table!G$4:G$25)</f>
        <v>0</v>
      </c>
      <c r="BF588">
        <f ca="1">_xlfn.XLOOKUP($X588,Return_flow_table!$A$4:$A$25,Return_flow_table!H$4:H$25)</f>
        <v>0</v>
      </c>
      <c r="BG588">
        <f ca="1">_xlfn.XLOOKUP($X588,Return_flow_table!$A$4:$A$25,Return_flow_table!I$4:I$25)</f>
        <v>0</v>
      </c>
      <c r="BH588">
        <f ca="1">_xlfn.XLOOKUP($X588,Return_flow_table!$A$4:$A$25,Return_flow_table!J$4:J$25)</f>
        <v>0</v>
      </c>
      <c r="BI588">
        <f ca="1">_xlfn.XLOOKUP($X588,Return_flow_table!$A$4:$A$25,Return_flow_table!K$4:K$25)</f>
        <v>0</v>
      </c>
      <c r="BJ588">
        <f ca="1">_xlfn.XLOOKUP($X588,Return_flow_table!$A$4:$A$25,Return_flow_table!L$4:L$25)</f>
        <v>0</v>
      </c>
      <c r="BK588" s="2">
        <f ca="1">_xlfn.XLOOKUP($X588,Return_flow_table!$A$4:$A$25,Return_flow_table!M$4:M$25)</f>
        <v>0</v>
      </c>
    </row>
    <row r="589" spans="1:63" x14ac:dyDescent="0.3">
      <c r="A589" t="s">
        <v>784</v>
      </c>
      <c r="B589" t="s">
        <v>181</v>
      </c>
      <c r="C589" t="s">
        <v>99</v>
      </c>
      <c r="D589">
        <v>28</v>
      </c>
      <c r="E589" t="s">
        <v>100</v>
      </c>
      <c r="F589" t="s">
        <v>100</v>
      </c>
      <c r="G589" t="s">
        <v>785</v>
      </c>
      <c r="H589" s="41" t="s">
        <v>106</v>
      </c>
      <c r="I589">
        <f>_xlfn.XLOOKUP(B589,Use_Code_Ranking!$A$4:$A$23,Use_Code_Ranking!$B$4:$B$23,9999)</f>
        <v>9</v>
      </c>
      <c r="J589">
        <f t="shared" ca="1" si="163"/>
        <v>1</v>
      </c>
      <c r="K589">
        <f t="shared" ca="1" si="164"/>
        <v>1</v>
      </c>
      <c r="L589">
        <f t="shared" ca="1" si="165"/>
        <v>0</v>
      </c>
      <c r="M589">
        <f t="shared" ca="1" si="166"/>
        <v>0</v>
      </c>
      <c r="N589" t="str">
        <f t="shared" ca="1" si="173"/>
        <v/>
      </c>
      <c r="O589" t="str">
        <f t="shared" ca="1" si="174"/>
        <v/>
      </c>
      <c r="P589" t="str">
        <f t="shared" si="167"/>
        <v/>
      </c>
      <c r="Q589" t="str">
        <f t="shared" si="168"/>
        <v/>
      </c>
      <c r="R589" t="str">
        <f t="shared" si="169"/>
        <v/>
      </c>
      <c r="S589" t="str">
        <f t="shared" si="170"/>
        <v/>
      </c>
      <c r="U589" s="2" t="str">
        <f ca="1">IF(ISBLANK($T589),IF(S589="Irrigation","Irrigation",IF(R589="Irrigation","Irrigation",IF(Q589="Domestic","Domestic",IF(P589="Stockwatering","Stockwatering",IF(N589="IRRIGATION_AND_MUNICIPAL","Irrigation and Municipal",IF(O589="IRRIGATION_AND_DOMESTIC","Irrigation and Domestic Municipality",_xlfn.XLOOKUP(J589,Use_Code_Ranking!$B$4:$B$23,Use_Code_Ranking!$A$4:$A$23))))))),$T589)</f>
        <v>Irrigation</v>
      </c>
      <c r="W589" s="23" t="str">
        <f ca="1"/>
        <v>A024223</v>
      </c>
      <c r="X589" s="4" t="str">
        <f t="shared" ca="1" si="175"/>
        <v>Irrigation</v>
      </c>
      <c r="Y589" t="str">
        <f t="shared" ca="1" si="171"/>
        <v>N</v>
      </c>
      <c r="Z589" s="2" t="str">
        <f t="shared" ca="1" si="172"/>
        <v>N</v>
      </c>
      <c r="AA589">
        <f t="shared" ca="1" si="176"/>
        <v>0</v>
      </c>
      <c r="AB589">
        <f t="shared" ca="1" si="176"/>
        <v>0</v>
      </c>
      <c r="AC589">
        <f t="shared" ca="1" si="176"/>
        <v>20</v>
      </c>
      <c r="AD589">
        <f t="shared" ca="1" si="176"/>
        <v>20</v>
      </c>
      <c r="AE589">
        <f t="shared" ca="1" si="177"/>
        <v>10</v>
      </c>
      <c r="AF589">
        <f t="shared" ca="1" si="177"/>
        <v>10</v>
      </c>
      <c r="AG589">
        <f t="shared" ca="1" si="181"/>
        <v>0</v>
      </c>
      <c r="AH589">
        <f t="shared" ca="1" si="180"/>
        <v>0</v>
      </c>
      <c r="AI589">
        <f t="shared" ca="1" si="179"/>
        <v>0</v>
      </c>
      <c r="AJ589">
        <f t="shared" ca="1" si="179"/>
        <v>20</v>
      </c>
      <c r="AK589">
        <f t="shared" ca="1" si="178"/>
        <v>20</v>
      </c>
      <c r="AL589">
        <f t="shared" ca="1" si="178"/>
        <v>0</v>
      </c>
      <c r="AM589" s="4" t="s">
        <v>103</v>
      </c>
      <c r="AZ589">
        <f ca="1">_xlfn.XLOOKUP($X589,Return_flow_table!$A$4:$A$25,Return_flow_table!B$4:B$25)</f>
        <v>0</v>
      </c>
      <c r="BA589">
        <f ca="1">_xlfn.XLOOKUP($X589,Return_flow_table!$A$4:$A$25,Return_flow_table!C$4:C$25)</f>
        <v>0</v>
      </c>
      <c r="BB589">
        <f ca="1">_xlfn.XLOOKUP($X589,Return_flow_table!$A$4:$A$25,Return_flow_table!D$4:D$25)</f>
        <v>20</v>
      </c>
      <c r="BC589">
        <f ca="1">_xlfn.XLOOKUP($X589,Return_flow_table!$A$4:$A$25,Return_flow_table!E$4:E$25)</f>
        <v>20</v>
      </c>
      <c r="BD589">
        <f ca="1">_xlfn.XLOOKUP($X589,Return_flow_table!$A$4:$A$25,Return_flow_table!F$4:F$25)</f>
        <v>10</v>
      </c>
      <c r="BE589">
        <f ca="1">_xlfn.XLOOKUP($X589,Return_flow_table!$A$4:$A$25,Return_flow_table!G$4:G$25)</f>
        <v>10</v>
      </c>
      <c r="BF589">
        <f ca="1">_xlfn.XLOOKUP($X589,Return_flow_table!$A$4:$A$25,Return_flow_table!H$4:H$25)</f>
        <v>0</v>
      </c>
      <c r="BG589">
        <f ca="1">_xlfn.XLOOKUP($X589,Return_flow_table!$A$4:$A$25,Return_flow_table!I$4:I$25)</f>
        <v>0</v>
      </c>
      <c r="BH589">
        <f ca="1">_xlfn.XLOOKUP($X589,Return_flow_table!$A$4:$A$25,Return_flow_table!J$4:J$25)</f>
        <v>0</v>
      </c>
      <c r="BI589">
        <f ca="1">_xlfn.XLOOKUP($X589,Return_flow_table!$A$4:$A$25,Return_flow_table!K$4:K$25)</f>
        <v>20</v>
      </c>
      <c r="BJ589">
        <f ca="1">_xlfn.XLOOKUP($X589,Return_flow_table!$A$4:$A$25,Return_flow_table!L$4:L$25)</f>
        <v>20</v>
      </c>
      <c r="BK589" s="2">
        <f ca="1">_xlfn.XLOOKUP($X589,Return_flow_table!$A$4:$A$25,Return_flow_table!M$4:M$25)</f>
        <v>0</v>
      </c>
    </row>
    <row r="590" spans="1:63" x14ac:dyDescent="0.3">
      <c r="A590" t="s">
        <v>784</v>
      </c>
      <c r="B590" t="s">
        <v>98</v>
      </c>
      <c r="C590" t="s">
        <v>99</v>
      </c>
      <c r="D590">
        <v>28</v>
      </c>
      <c r="E590" t="s">
        <v>100</v>
      </c>
      <c r="F590" t="s">
        <v>100</v>
      </c>
      <c r="G590" t="s">
        <v>785</v>
      </c>
      <c r="H590" s="41" t="s">
        <v>106</v>
      </c>
      <c r="I590">
        <f>_xlfn.XLOOKUP(B590,Use_Code_Ranking!$A$4:$A$23,Use_Code_Ranking!$B$4:$B$23,9999)</f>
        <v>1</v>
      </c>
      <c r="J590">
        <f t="shared" ca="1" si="163"/>
        <v>1</v>
      </c>
      <c r="K590">
        <f t="shared" ca="1" si="164"/>
        <v>1</v>
      </c>
      <c r="L590">
        <f t="shared" ca="1" si="165"/>
        <v>0</v>
      </c>
      <c r="M590">
        <f t="shared" ca="1" si="166"/>
        <v>0</v>
      </c>
      <c r="N590" t="str">
        <f t="shared" ca="1" si="173"/>
        <v/>
      </c>
      <c r="O590" t="str">
        <f t="shared" ca="1" si="174"/>
        <v/>
      </c>
      <c r="P590" t="str">
        <f t="shared" si="167"/>
        <v/>
      </c>
      <c r="Q590" t="str">
        <f t="shared" si="168"/>
        <v/>
      </c>
      <c r="R590" t="str">
        <f t="shared" si="169"/>
        <v/>
      </c>
      <c r="S590" t="str">
        <f t="shared" si="170"/>
        <v/>
      </c>
      <c r="U590" s="2" t="str">
        <f ca="1">IF(ISBLANK($T590),IF(S590="Irrigation","Irrigation",IF(R590="Irrigation","Irrigation",IF(Q590="Domestic","Domestic",IF(P590="Stockwatering","Stockwatering",IF(N590="IRRIGATION_AND_MUNICIPAL","Irrigation and Municipal",IF(O590="IRRIGATION_AND_DOMESTIC","Irrigation and Domestic Municipality",_xlfn.XLOOKUP(J590,Use_Code_Ranking!$B$4:$B$23,Use_Code_Ranking!$A$4:$A$23))))))),$T590)</f>
        <v>Irrigation</v>
      </c>
      <c r="W590" s="23" t="str">
        <f ca="1"/>
        <v>A024247</v>
      </c>
      <c r="X590" s="4" t="str">
        <f t="shared" ca="1" si="175"/>
        <v>Recreational</v>
      </c>
      <c r="Y590" t="str">
        <f t="shared" ca="1" si="171"/>
        <v>Y</v>
      </c>
      <c r="Z590" s="2" t="str">
        <f t="shared" ca="1" si="172"/>
        <v>N</v>
      </c>
      <c r="AA590">
        <f t="shared" ca="1" si="176"/>
        <v>100</v>
      </c>
      <c r="AB590">
        <f t="shared" ca="1" si="176"/>
        <v>100</v>
      </c>
      <c r="AC590">
        <f t="shared" ca="1" si="176"/>
        <v>100</v>
      </c>
      <c r="AD590">
        <f t="shared" ca="1" si="176"/>
        <v>100</v>
      </c>
      <c r="AE590">
        <f t="shared" ca="1" si="177"/>
        <v>100</v>
      </c>
      <c r="AF590">
        <f t="shared" ca="1" si="177"/>
        <v>100</v>
      </c>
      <c r="AG590">
        <f t="shared" ca="1" si="181"/>
        <v>100</v>
      </c>
      <c r="AH590">
        <f t="shared" ca="1" si="180"/>
        <v>100</v>
      </c>
      <c r="AI590">
        <f t="shared" ca="1" si="179"/>
        <v>100</v>
      </c>
      <c r="AJ590">
        <f t="shared" ca="1" si="179"/>
        <v>100</v>
      </c>
      <c r="AK590">
        <f t="shared" ca="1" si="178"/>
        <v>100</v>
      </c>
      <c r="AL590">
        <f t="shared" ca="1" si="178"/>
        <v>100</v>
      </c>
      <c r="AM590" s="4" t="s">
        <v>103</v>
      </c>
      <c r="AZ590">
        <f ca="1">_xlfn.XLOOKUP($X590,Return_flow_table!$A$4:$A$25,Return_flow_table!B$4:B$25)</f>
        <v>100</v>
      </c>
      <c r="BA590">
        <f ca="1">_xlfn.XLOOKUP($X590,Return_flow_table!$A$4:$A$25,Return_flow_table!C$4:C$25)</f>
        <v>100</v>
      </c>
      <c r="BB590">
        <f ca="1">_xlfn.XLOOKUP($X590,Return_flow_table!$A$4:$A$25,Return_flow_table!D$4:D$25)</f>
        <v>100</v>
      </c>
      <c r="BC590">
        <f ca="1">_xlfn.XLOOKUP($X590,Return_flow_table!$A$4:$A$25,Return_flow_table!E$4:E$25)</f>
        <v>100</v>
      </c>
      <c r="BD590">
        <f ca="1">_xlfn.XLOOKUP($X590,Return_flow_table!$A$4:$A$25,Return_flow_table!F$4:F$25)</f>
        <v>100</v>
      </c>
      <c r="BE590">
        <f ca="1">_xlfn.XLOOKUP($X590,Return_flow_table!$A$4:$A$25,Return_flow_table!G$4:G$25)</f>
        <v>100</v>
      </c>
      <c r="BF590">
        <f ca="1">_xlfn.XLOOKUP($X590,Return_flow_table!$A$4:$A$25,Return_flow_table!H$4:H$25)</f>
        <v>100</v>
      </c>
      <c r="BG590">
        <f ca="1">_xlfn.XLOOKUP($X590,Return_flow_table!$A$4:$A$25,Return_flow_table!I$4:I$25)</f>
        <v>100</v>
      </c>
      <c r="BH590">
        <f ca="1">_xlfn.XLOOKUP($X590,Return_flow_table!$A$4:$A$25,Return_flow_table!J$4:J$25)</f>
        <v>100</v>
      </c>
      <c r="BI590">
        <f ca="1">_xlfn.XLOOKUP($X590,Return_flow_table!$A$4:$A$25,Return_flow_table!K$4:K$25)</f>
        <v>100</v>
      </c>
      <c r="BJ590">
        <f ca="1">_xlfn.XLOOKUP($X590,Return_flow_table!$A$4:$A$25,Return_flow_table!L$4:L$25)</f>
        <v>100</v>
      </c>
      <c r="BK590" s="2">
        <f ca="1">_xlfn.XLOOKUP($X590,Return_flow_table!$A$4:$A$25,Return_flow_table!M$4:M$25)</f>
        <v>100</v>
      </c>
    </row>
    <row r="591" spans="1:63" x14ac:dyDescent="0.3">
      <c r="A591" t="s">
        <v>786</v>
      </c>
      <c r="B591" t="s">
        <v>154</v>
      </c>
      <c r="C591" t="s">
        <v>99</v>
      </c>
      <c r="D591">
        <v>31</v>
      </c>
      <c r="E591" t="s">
        <v>100</v>
      </c>
      <c r="F591" t="s">
        <v>100</v>
      </c>
      <c r="G591" t="s">
        <v>787</v>
      </c>
      <c r="H591" s="41" t="s">
        <v>102</v>
      </c>
      <c r="I591">
        <f>_xlfn.XLOOKUP(B591,Use_Code_Ranking!$A$4:$A$23,Use_Code_Ranking!$B$4:$B$23,9999)</f>
        <v>5</v>
      </c>
      <c r="J591">
        <f t="shared" ca="1" si="163"/>
        <v>1</v>
      </c>
      <c r="K591">
        <f t="shared" ca="1" si="164"/>
        <v>1</v>
      </c>
      <c r="L591">
        <f t="shared" ca="1" si="165"/>
        <v>0</v>
      </c>
      <c r="M591">
        <f t="shared" ca="1" si="166"/>
        <v>0</v>
      </c>
      <c r="N591" t="str">
        <f t="shared" ca="1" si="173"/>
        <v/>
      </c>
      <c r="O591" t="str">
        <f t="shared" ca="1" si="174"/>
        <v/>
      </c>
      <c r="P591" t="str">
        <f t="shared" si="167"/>
        <v/>
      </c>
      <c r="Q591" t="str">
        <f t="shared" si="168"/>
        <v/>
      </c>
      <c r="R591" t="str">
        <f t="shared" si="169"/>
        <v/>
      </c>
      <c r="S591" t="str">
        <f t="shared" si="170"/>
        <v/>
      </c>
      <c r="U591" s="2" t="str">
        <f ca="1">IF(ISBLANK($T591),IF(S591="Irrigation","Irrigation",IF(R591="Irrigation","Irrigation",IF(Q591="Domestic","Domestic",IF(P591="Stockwatering","Stockwatering",IF(N591="IRRIGATION_AND_MUNICIPAL","Irrigation and Municipal",IF(O591="IRRIGATION_AND_DOMESTIC","Irrigation and Domestic Municipality",_xlfn.XLOOKUP(J591,Use_Code_Ranking!$B$4:$B$23,Use_Code_Ranking!$A$4:$A$23))))))),$T591)</f>
        <v>Irrigation</v>
      </c>
      <c r="W591" s="23" t="str">
        <f ca="1"/>
        <v>A024266A</v>
      </c>
      <c r="X591" s="4" t="str">
        <f t="shared" ca="1" si="175"/>
        <v>Irrigation</v>
      </c>
      <c r="Y591" t="str">
        <f t="shared" ca="1" si="171"/>
        <v>N</v>
      </c>
      <c r="Z591" s="2" t="str">
        <f t="shared" ca="1" si="172"/>
        <v>N</v>
      </c>
      <c r="AA591">
        <f t="shared" ca="1" si="176"/>
        <v>0</v>
      </c>
      <c r="AB591">
        <f t="shared" ca="1" si="176"/>
        <v>0</v>
      </c>
      <c r="AC591">
        <f t="shared" ca="1" si="176"/>
        <v>20</v>
      </c>
      <c r="AD591">
        <f t="shared" ca="1" si="176"/>
        <v>20</v>
      </c>
      <c r="AE591">
        <f t="shared" ca="1" si="177"/>
        <v>10</v>
      </c>
      <c r="AF591">
        <f t="shared" ca="1" si="177"/>
        <v>10</v>
      </c>
      <c r="AG591">
        <f t="shared" ca="1" si="181"/>
        <v>0</v>
      </c>
      <c r="AH591">
        <f t="shared" ca="1" si="180"/>
        <v>0</v>
      </c>
      <c r="AI591">
        <f t="shared" ca="1" si="179"/>
        <v>0</v>
      </c>
      <c r="AJ591">
        <f t="shared" ca="1" si="179"/>
        <v>20</v>
      </c>
      <c r="AK591">
        <f t="shared" ca="1" si="178"/>
        <v>20</v>
      </c>
      <c r="AL591">
        <f t="shared" ca="1" si="178"/>
        <v>0</v>
      </c>
      <c r="AM591" s="4" t="s">
        <v>103</v>
      </c>
      <c r="AZ591">
        <f ca="1">_xlfn.XLOOKUP($X591,Return_flow_table!$A$4:$A$25,Return_flow_table!B$4:B$25)</f>
        <v>0</v>
      </c>
      <c r="BA591">
        <f ca="1">_xlfn.XLOOKUP($X591,Return_flow_table!$A$4:$A$25,Return_flow_table!C$4:C$25)</f>
        <v>0</v>
      </c>
      <c r="BB591">
        <f ca="1">_xlfn.XLOOKUP($X591,Return_flow_table!$A$4:$A$25,Return_flow_table!D$4:D$25)</f>
        <v>20</v>
      </c>
      <c r="BC591">
        <f ca="1">_xlfn.XLOOKUP($X591,Return_flow_table!$A$4:$A$25,Return_flow_table!E$4:E$25)</f>
        <v>20</v>
      </c>
      <c r="BD591">
        <f ca="1">_xlfn.XLOOKUP($X591,Return_flow_table!$A$4:$A$25,Return_flow_table!F$4:F$25)</f>
        <v>10</v>
      </c>
      <c r="BE591">
        <f ca="1">_xlfn.XLOOKUP($X591,Return_flow_table!$A$4:$A$25,Return_flow_table!G$4:G$25)</f>
        <v>10</v>
      </c>
      <c r="BF591">
        <f ca="1">_xlfn.XLOOKUP($X591,Return_flow_table!$A$4:$A$25,Return_flow_table!H$4:H$25)</f>
        <v>0</v>
      </c>
      <c r="BG591">
        <f ca="1">_xlfn.XLOOKUP($X591,Return_flow_table!$A$4:$A$25,Return_flow_table!I$4:I$25)</f>
        <v>0</v>
      </c>
      <c r="BH591">
        <f ca="1">_xlfn.XLOOKUP($X591,Return_flow_table!$A$4:$A$25,Return_flow_table!J$4:J$25)</f>
        <v>0</v>
      </c>
      <c r="BI591">
        <f ca="1">_xlfn.XLOOKUP($X591,Return_flow_table!$A$4:$A$25,Return_flow_table!K$4:K$25)</f>
        <v>20</v>
      </c>
      <c r="BJ591">
        <f ca="1">_xlfn.XLOOKUP($X591,Return_flow_table!$A$4:$A$25,Return_flow_table!L$4:L$25)</f>
        <v>20</v>
      </c>
      <c r="BK591" s="2">
        <f ca="1">_xlfn.XLOOKUP($X591,Return_flow_table!$A$4:$A$25,Return_flow_table!M$4:M$25)</f>
        <v>0</v>
      </c>
    </row>
    <row r="592" spans="1:63" x14ac:dyDescent="0.3">
      <c r="A592" t="s">
        <v>786</v>
      </c>
      <c r="B592" t="s">
        <v>98</v>
      </c>
      <c r="C592" t="s">
        <v>99</v>
      </c>
      <c r="D592">
        <v>31</v>
      </c>
      <c r="E592" t="s">
        <v>100</v>
      </c>
      <c r="F592" t="s">
        <v>100</v>
      </c>
      <c r="G592" t="s">
        <v>787</v>
      </c>
      <c r="H592" s="41" t="s">
        <v>102</v>
      </c>
      <c r="I592">
        <f>_xlfn.XLOOKUP(B592,Use_Code_Ranking!$A$4:$A$23,Use_Code_Ranking!$B$4:$B$23,9999)</f>
        <v>1</v>
      </c>
      <c r="J592">
        <f t="shared" ca="1" si="163"/>
        <v>1</v>
      </c>
      <c r="K592">
        <f t="shared" ca="1" si="164"/>
        <v>1</v>
      </c>
      <c r="L592">
        <f t="shared" ca="1" si="165"/>
        <v>0</v>
      </c>
      <c r="M592">
        <f t="shared" ca="1" si="166"/>
        <v>0</v>
      </c>
      <c r="N592" t="str">
        <f t="shared" ca="1" si="173"/>
        <v/>
      </c>
      <c r="O592" t="str">
        <f t="shared" ca="1" si="174"/>
        <v/>
      </c>
      <c r="P592" t="str">
        <f t="shared" si="167"/>
        <v/>
      </c>
      <c r="Q592" t="str">
        <f t="shared" si="168"/>
        <v/>
      </c>
      <c r="R592" t="str">
        <f t="shared" si="169"/>
        <v/>
      </c>
      <c r="S592" t="str">
        <f t="shared" si="170"/>
        <v/>
      </c>
      <c r="U592" s="2" t="str">
        <f ca="1">IF(ISBLANK($T592),IF(S592="Irrigation","Irrigation",IF(R592="Irrigation","Irrigation",IF(Q592="Domestic","Domestic",IF(P592="Stockwatering","Stockwatering",IF(N592="IRRIGATION_AND_MUNICIPAL","Irrigation and Municipal",IF(O592="IRRIGATION_AND_DOMESTIC","Irrigation and Domestic Municipality",_xlfn.XLOOKUP(J592,Use_Code_Ranking!$B$4:$B$23,Use_Code_Ranking!$A$4:$A$23))))))),$T592)</f>
        <v>Irrigation</v>
      </c>
      <c r="W592" s="23" t="str">
        <f ca="1"/>
        <v>A024266B</v>
      </c>
      <c r="X592" s="4" t="str">
        <f t="shared" ca="1" si="175"/>
        <v>Frost Protection</v>
      </c>
      <c r="Y592" t="str">
        <f t="shared" ca="1" si="171"/>
        <v>N</v>
      </c>
      <c r="Z592" s="2" t="str">
        <f t="shared" ca="1" si="172"/>
        <v>N</v>
      </c>
      <c r="AA592">
        <f t="shared" ca="1" si="176"/>
        <v>20</v>
      </c>
      <c r="AB592">
        <f t="shared" ca="1" si="176"/>
        <v>20</v>
      </c>
      <c r="AC592">
        <f t="shared" ca="1" si="176"/>
        <v>20</v>
      </c>
      <c r="AD592">
        <f t="shared" ca="1" si="176"/>
        <v>20</v>
      </c>
      <c r="AE592">
        <f t="shared" ca="1" si="177"/>
        <v>0</v>
      </c>
      <c r="AF592">
        <f t="shared" ca="1" si="177"/>
        <v>0</v>
      </c>
      <c r="AG592">
        <f t="shared" ca="1" si="181"/>
        <v>0</v>
      </c>
      <c r="AH592">
        <f t="shared" ca="1" si="180"/>
        <v>0</v>
      </c>
      <c r="AI592">
        <f t="shared" ca="1" si="179"/>
        <v>0</v>
      </c>
      <c r="AJ592">
        <f t="shared" ca="1" si="179"/>
        <v>0</v>
      </c>
      <c r="AK592">
        <f t="shared" ca="1" si="178"/>
        <v>0</v>
      </c>
      <c r="AL592">
        <f t="shared" ca="1" si="178"/>
        <v>0</v>
      </c>
      <c r="AM592" s="4" t="s">
        <v>103</v>
      </c>
      <c r="AZ592">
        <f ca="1">_xlfn.XLOOKUP($X592,Return_flow_table!$A$4:$A$25,Return_flow_table!B$4:B$25)</f>
        <v>20</v>
      </c>
      <c r="BA592">
        <f ca="1">_xlfn.XLOOKUP($X592,Return_flow_table!$A$4:$A$25,Return_flow_table!C$4:C$25)</f>
        <v>20</v>
      </c>
      <c r="BB592">
        <f ca="1">_xlfn.XLOOKUP($X592,Return_flow_table!$A$4:$A$25,Return_flow_table!D$4:D$25)</f>
        <v>20</v>
      </c>
      <c r="BC592">
        <f ca="1">_xlfn.XLOOKUP($X592,Return_flow_table!$A$4:$A$25,Return_flow_table!E$4:E$25)</f>
        <v>20</v>
      </c>
      <c r="BD592">
        <f ca="1">_xlfn.XLOOKUP($X592,Return_flow_table!$A$4:$A$25,Return_flow_table!F$4:F$25)</f>
        <v>0</v>
      </c>
      <c r="BE592">
        <f ca="1">_xlfn.XLOOKUP($X592,Return_flow_table!$A$4:$A$25,Return_flow_table!G$4:G$25)</f>
        <v>0</v>
      </c>
      <c r="BF592">
        <f ca="1">_xlfn.XLOOKUP($X592,Return_flow_table!$A$4:$A$25,Return_flow_table!H$4:H$25)</f>
        <v>0</v>
      </c>
      <c r="BG592">
        <f ca="1">_xlfn.XLOOKUP($X592,Return_flow_table!$A$4:$A$25,Return_flow_table!I$4:I$25)</f>
        <v>0</v>
      </c>
      <c r="BH592">
        <f ca="1">_xlfn.XLOOKUP($X592,Return_flow_table!$A$4:$A$25,Return_flow_table!J$4:J$25)</f>
        <v>0</v>
      </c>
      <c r="BI592">
        <f ca="1">_xlfn.XLOOKUP($X592,Return_flow_table!$A$4:$A$25,Return_flow_table!K$4:K$25)</f>
        <v>0</v>
      </c>
      <c r="BJ592">
        <f ca="1">_xlfn.XLOOKUP($X592,Return_flow_table!$A$4:$A$25,Return_flow_table!L$4:L$25)</f>
        <v>0</v>
      </c>
      <c r="BK592" s="2">
        <f ca="1">_xlfn.XLOOKUP($X592,Return_flow_table!$A$4:$A$25,Return_flow_table!M$4:M$25)</f>
        <v>0</v>
      </c>
    </row>
    <row r="593" spans="1:63" x14ac:dyDescent="0.3">
      <c r="A593" t="s">
        <v>786</v>
      </c>
      <c r="B593" t="s">
        <v>181</v>
      </c>
      <c r="C593" t="s">
        <v>99</v>
      </c>
      <c r="D593">
        <v>31</v>
      </c>
      <c r="E593" t="s">
        <v>100</v>
      </c>
      <c r="F593" t="s">
        <v>100</v>
      </c>
      <c r="G593" t="s">
        <v>787</v>
      </c>
      <c r="H593" s="41" t="s">
        <v>102</v>
      </c>
      <c r="I593">
        <f>_xlfn.XLOOKUP(B593,Use_Code_Ranking!$A$4:$A$23,Use_Code_Ranking!$B$4:$B$23,9999)</f>
        <v>9</v>
      </c>
      <c r="J593">
        <f t="shared" ca="1" si="163"/>
        <v>1</v>
      </c>
      <c r="K593">
        <f t="shared" ca="1" si="164"/>
        <v>1</v>
      </c>
      <c r="L593">
        <f t="shared" ca="1" si="165"/>
        <v>0</v>
      </c>
      <c r="M593">
        <f t="shared" ca="1" si="166"/>
        <v>0</v>
      </c>
      <c r="N593" t="str">
        <f t="shared" ca="1" si="173"/>
        <v/>
      </c>
      <c r="O593" t="str">
        <f t="shared" ca="1" si="174"/>
        <v/>
      </c>
      <c r="P593" t="str">
        <f t="shared" si="167"/>
        <v/>
      </c>
      <c r="Q593" t="str">
        <f t="shared" si="168"/>
        <v/>
      </c>
      <c r="R593" t="str">
        <f t="shared" si="169"/>
        <v/>
      </c>
      <c r="S593" t="str">
        <f t="shared" si="170"/>
        <v/>
      </c>
      <c r="U593" s="2" t="str">
        <f ca="1">IF(ISBLANK($T593),IF(S593="Irrigation","Irrigation",IF(R593="Irrigation","Irrigation",IF(Q593="Domestic","Domestic",IF(P593="Stockwatering","Stockwatering",IF(N593="IRRIGATION_AND_MUNICIPAL","Irrigation and Municipal",IF(O593="IRRIGATION_AND_DOMESTIC","Irrigation and Domestic Municipality",_xlfn.XLOOKUP(J593,Use_Code_Ranking!$B$4:$B$23,Use_Code_Ranking!$A$4:$A$23))))))),$T593)</f>
        <v>Irrigation</v>
      </c>
      <c r="W593" s="23" t="str">
        <f ca="1"/>
        <v>A024268A</v>
      </c>
      <c r="X593" s="4" t="str">
        <f t="shared" ca="1" si="175"/>
        <v>Irrigation</v>
      </c>
      <c r="Y593" t="str">
        <f t="shared" ca="1" si="171"/>
        <v>N</v>
      </c>
      <c r="Z593" s="2" t="str">
        <f t="shared" ca="1" si="172"/>
        <v>N</v>
      </c>
      <c r="AA593">
        <f t="shared" ca="1" si="176"/>
        <v>0</v>
      </c>
      <c r="AB593">
        <f t="shared" ca="1" si="176"/>
        <v>0</v>
      </c>
      <c r="AC593">
        <f t="shared" ca="1" si="176"/>
        <v>20</v>
      </c>
      <c r="AD593">
        <f t="shared" ca="1" si="176"/>
        <v>20</v>
      </c>
      <c r="AE593">
        <f t="shared" ca="1" si="177"/>
        <v>10</v>
      </c>
      <c r="AF593">
        <f t="shared" ca="1" si="177"/>
        <v>10</v>
      </c>
      <c r="AG593">
        <f t="shared" ca="1" si="181"/>
        <v>0</v>
      </c>
      <c r="AH593">
        <f t="shared" ca="1" si="180"/>
        <v>0</v>
      </c>
      <c r="AI593">
        <f t="shared" ca="1" si="179"/>
        <v>0</v>
      </c>
      <c r="AJ593">
        <f t="shared" ca="1" si="179"/>
        <v>20</v>
      </c>
      <c r="AK593">
        <f t="shared" ca="1" si="178"/>
        <v>20</v>
      </c>
      <c r="AL593">
        <f t="shared" ca="1" si="178"/>
        <v>0</v>
      </c>
      <c r="AM593" s="4" t="s">
        <v>103</v>
      </c>
      <c r="AZ593">
        <f ca="1">_xlfn.XLOOKUP($X593,Return_flow_table!$A$4:$A$25,Return_flow_table!B$4:B$25)</f>
        <v>0</v>
      </c>
      <c r="BA593">
        <f ca="1">_xlfn.XLOOKUP($X593,Return_flow_table!$A$4:$A$25,Return_flow_table!C$4:C$25)</f>
        <v>0</v>
      </c>
      <c r="BB593">
        <f ca="1">_xlfn.XLOOKUP($X593,Return_flow_table!$A$4:$A$25,Return_flow_table!D$4:D$25)</f>
        <v>20</v>
      </c>
      <c r="BC593">
        <f ca="1">_xlfn.XLOOKUP($X593,Return_flow_table!$A$4:$A$25,Return_flow_table!E$4:E$25)</f>
        <v>20</v>
      </c>
      <c r="BD593">
        <f ca="1">_xlfn.XLOOKUP($X593,Return_flow_table!$A$4:$A$25,Return_flow_table!F$4:F$25)</f>
        <v>10</v>
      </c>
      <c r="BE593">
        <f ca="1">_xlfn.XLOOKUP($X593,Return_flow_table!$A$4:$A$25,Return_flow_table!G$4:G$25)</f>
        <v>10</v>
      </c>
      <c r="BF593">
        <f ca="1">_xlfn.XLOOKUP($X593,Return_flow_table!$A$4:$A$25,Return_flow_table!H$4:H$25)</f>
        <v>0</v>
      </c>
      <c r="BG593">
        <f ca="1">_xlfn.XLOOKUP($X593,Return_flow_table!$A$4:$A$25,Return_flow_table!I$4:I$25)</f>
        <v>0</v>
      </c>
      <c r="BH593">
        <f ca="1">_xlfn.XLOOKUP($X593,Return_flow_table!$A$4:$A$25,Return_flow_table!J$4:J$25)</f>
        <v>0</v>
      </c>
      <c r="BI593">
        <f ca="1">_xlfn.XLOOKUP($X593,Return_flow_table!$A$4:$A$25,Return_flow_table!K$4:K$25)</f>
        <v>20</v>
      </c>
      <c r="BJ593">
        <f ca="1">_xlfn.XLOOKUP($X593,Return_flow_table!$A$4:$A$25,Return_flow_table!L$4:L$25)</f>
        <v>20</v>
      </c>
      <c r="BK593" s="2">
        <f ca="1">_xlfn.XLOOKUP($X593,Return_flow_table!$A$4:$A$25,Return_flow_table!M$4:M$25)</f>
        <v>0</v>
      </c>
    </row>
    <row r="594" spans="1:63" x14ac:dyDescent="0.3">
      <c r="A594" t="s">
        <v>788</v>
      </c>
      <c r="B594" t="s">
        <v>98</v>
      </c>
      <c r="C594" t="s">
        <v>99</v>
      </c>
      <c r="D594">
        <v>12</v>
      </c>
      <c r="E594" t="s">
        <v>100</v>
      </c>
      <c r="F594" t="s">
        <v>100</v>
      </c>
      <c r="G594" t="s">
        <v>789</v>
      </c>
      <c r="H594" s="41" t="s">
        <v>102</v>
      </c>
      <c r="I594">
        <f>_xlfn.XLOOKUP(B594,Use_Code_Ranking!$A$4:$A$23,Use_Code_Ranking!$B$4:$B$23,9999)</f>
        <v>1</v>
      </c>
      <c r="J594">
        <f t="shared" ca="1" si="163"/>
        <v>1</v>
      </c>
      <c r="K594">
        <f t="shared" ca="1" si="164"/>
        <v>1</v>
      </c>
      <c r="L594">
        <f t="shared" ca="1" si="165"/>
        <v>0</v>
      </c>
      <c r="M594">
        <f t="shared" ca="1" si="166"/>
        <v>0</v>
      </c>
      <c r="N594" t="str">
        <f t="shared" ca="1" si="173"/>
        <v/>
      </c>
      <c r="O594" t="str">
        <f t="shared" ca="1" si="174"/>
        <v/>
      </c>
      <c r="P594" t="str">
        <f t="shared" si="167"/>
        <v/>
      </c>
      <c r="Q594" t="str">
        <f t="shared" si="168"/>
        <v/>
      </c>
      <c r="R594" t="str">
        <f t="shared" si="169"/>
        <v/>
      </c>
      <c r="S594" t="str">
        <f t="shared" si="170"/>
        <v/>
      </c>
      <c r="U594" s="2" t="str">
        <f ca="1">IF(ISBLANK($T594),IF(S594="Irrigation","Irrigation",IF(R594="Irrigation","Irrigation",IF(Q594="Domestic","Domestic",IF(P594="Stockwatering","Stockwatering",IF(N594="IRRIGATION_AND_MUNICIPAL","Irrigation and Municipal",IF(O594="IRRIGATION_AND_DOMESTIC","Irrigation and Domestic Municipality",_xlfn.XLOOKUP(J594,Use_Code_Ranking!$B$4:$B$23,Use_Code_Ranking!$A$4:$A$23))))))),$T594)</f>
        <v>Irrigation</v>
      </c>
      <c r="W594" s="23" t="str">
        <f ca="1"/>
        <v>A024268B</v>
      </c>
      <c r="X594" s="4" t="str">
        <f t="shared" ca="1" si="175"/>
        <v>Irrigation</v>
      </c>
      <c r="Y594" t="str">
        <f t="shared" ca="1" si="171"/>
        <v>N</v>
      </c>
      <c r="Z594" s="2" t="str">
        <f t="shared" ca="1" si="172"/>
        <v>N</v>
      </c>
      <c r="AA594">
        <f t="shared" ca="1" si="176"/>
        <v>0</v>
      </c>
      <c r="AB594">
        <f t="shared" ca="1" si="176"/>
        <v>0</v>
      </c>
      <c r="AC594">
        <f t="shared" ca="1" si="176"/>
        <v>20</v>
      </c>
      <c r="AD594">
        <f t="shared" ca="1" si="176"/>
        <v>20</v>
      </c>
      <c r="AE594">
        <f t="shared" ca="1" si="177"/>
        <v>10</v>
      </c>
      <c r="AF594">
        <f t="shared" ca="1" si="177"/>
        <v>10</v>
      </c>
      <c r="AG594">
        <f t="shared" ca="1" si="181"/>
        <v>0</v>
      </c>
      <c r="AH594">
        <f t="shared" ca="1" si="180"/>
        <v>0</v>
      </c>
      <c r="AI594">
        <f t="shared" ca="1" si="179"/>
        <v>0</v>
      </c>
      <c r="AJ594">
        <f t="shared" ca="1" si="179"/>
        <v>20</v>
      </c>
      <c r="AK594">
        <f t="shared" ca="1" si="178"/>
        <v>20</v>
      </c>
      <c r="AL594">
        <f t="shared" ca="1" si="178"/>
        <v>0</v>
      </c>
      <c r="AM594" s="4" t="s">
        <v>103</v>
      </c>
      <c r="AZ594">
        <f ca="1">_xlfn.XLOOKUP($X594,Return_flow_table!$A$4:$A$25,Return_flow_table!B$4:B$25)</f>
        <v>0</v>
      </c>
      <c r="BA594">
        <f ca="1">_xlfn.XLOOKUP($X594,Return_flow_table!$A$4:$A$25,Return_flow_table!C$4:C$25)</f>
        <v>0</v>
      </c>
      <c r="BB594">
        <f ca="1">_xlfn.XLOOKUP($X594,Return_flow_table!$A$4:$A$25,Return_flow_table!D$4:D$25)</f>
        <v>20</v>
      </c>
      <c r="BC594">
        <f ca="1">_xlfn.XLOOKUP($X594,Return_flow_table!$A$4:$A$25,Return_flow_table!E$4:E$25)</f>
        <v>20</v>
      </c>
      <c r="BD594">
        <f ca="1">_xlfn.XLOOKUP($X594,Return_flow_table!$A$4:$A$25,Return_flow_table!F$4:F$25)</f>
        <v>10</v>
      </c>
      <c r="BE594">
        <f ca="1">_xlfn.XLOOKUP($X594,Return_flow_table!$A$4:$A$25,Return_flow_table!G$4:G$25)</f>
        <v>10</v>
      </c>
      <c r="BF594">
        <f ca="1">_xlfn.XLOOKUP($X594,Return_flow_table!$A$4:$A$25,Return_flow_table!H$4:H$25)</f>
        <v>0</v>
      </c>
      <c r="BG594">
        <f ca="1">_xlfn.XLOOKUP($X594,Return_flow_table!$A$4:$A$25,Return_flow_table!I$4:I$25)</f>
        <v>0</v>
      </c>
      <c r="BH594">
        <f ca="1">_xlfn.XLOOKUP($X594,Return_flow_table!$A$4:$A$25,Return_flow_table!J$4:J$25)</f>
        <v>0</v>
      </c>
      <c r="BI594">
        <f ca="1">_xlfn.XLOOKUP($X594,Return_flow_table!$A$4:$A$25,Return_flow_table!K$4:K$25)</f>
        <v>20</v>
      </c>
      <c r="BJ594">
        <f ca="1">_xlfn.XLOOKUP($X594,Return_flow_table!$A$4:$A$25,Return_flow_table!L$4:L$25)</f>
        <v>20</v>
      </c>
      <c r="BK594" s="2">
        <f ca="1">_xlfn.XLOOKUP($X594,Return_flow_table!$A$4:$A$25,Return_flow_table!M$4:M$25)</f>
        <v>0</v>
      </c>
    </row>
    <row r="595" spans="1:63" x14ac:dyDescent="0.3">
      <c r="A595" t="s">
        <v>788</v>
      </c>
      <c r="B595" t="s">
        <v>181</v>
      </c>
      <c r="C595" t="s">
        <v>99</v>
      </c>
      <c r="D595">
        <v>12</v>
      </c>
      <c r="E595" t="s">
        <v>100</v>
      </c>
      <c r="F595" t="s">
        <v>100</v>
      </c>
      <c r="G595" t="s">
        <v>789</v>
      </c>
      <c r="H595" s="41" t="s">
        <v>102</v>
      </c>
      <c r="I595">
        <f>_xlfn.XLOOKUP(B595,Use_Code_Ranking!$A$4:$A$23,Use_Code_Ranking!$B$4:$B$23,9999)</f>
        <v>9</v>
      </c>
      <c r="J595">
        <f t="shared" ca="1" si="163"/>
        <v>1</v>
      </c>
      <c r="K595">
        <f t="shared" ca="1" si="164"/>
        <v>1</v>
      </c>
      <c r="L595">
        <f t="shared" ca="1" si="165"/>
        <v>0</v>
      </c>
      <c r="M595">
        <f t="shared" ca="1" si="166"/>
        <v>0</v>
      </c>
      <c r="N595" t="str">
        <f t="shared" ca="1" si="173"/>
        <v/>
      </c>
      <c r="O595" t="str">
        <f t="shared" ca="1" si="174"/>
        <v/>
      </c>
      <c r="P595" t="str">
        <f t="shared" si="167"/>
        <v/>
      </c>
      <c r="Q595" t="str">
        <f t="shared" si="168"/>
        <v/>
      </c>
      <c r="R595" t="str">
        <f t="shared" si="169"/>
        <v/>
      </c>
      <c r="S595" t="str">
        <f t="shared" si="170"/>
        <v/>
      </c>
      <c r="U595" s="2" t="str">
        <f ca="1">IF(ISBLANK($T595),IF(S595="Irrigation","Irrigation",IF(R595="Irrigation","Irrigation",IF(Q595="Domestic","Domestic",IF(P595="Stockwatering","Stockwatering",IF(N595="IRRIGATION_AND_MUNICIPAL","Irrigation and Municipal",IF(O595="IRRIGATION_AND_DOMESTIC","Irrigation and Domestic Municipality",_xlfn.XLOOKUP(J595,Use_Code_Ranking!$B$4:$B$23,Use_Code_Ranking!$A$4:$A$23))))))),$T595)</f>
        <v>Irrigation</v>
      </c>
      <c r="W595" s="23" t="str">
        <f ca="1"/>
        <v>A024269A</v>
      </c>
      <c r="X595" s="4" t="str">
        <f t="shared" ca="1" si="175"/>
        <v>Irrigation</v>
      </c>
      <c r="Y595" t="str">
        <f t="shared" ca="1" si="171"/>
        <v>N</v>
      </c>
      <c r="Z595" s="2" t="str">
        <f t="shared" ca="1" si="172"/>
        <v>N</v>
      </c>
      <c r="AA595">
        <f t="shared" ca="1" si="176"/>
        <v>0</v>
      </c>
      <c r="AB595">
        <f t="shared" ca="1" si="176"/>
        <v>0</v>
      </c>
      <c r="AC595">
        <f t="shared" ca="1" si="176"/>
        <v>20</v>
      </c>
      <c r="AD595">
        <f t="shared" ca="1" si="176"/>
        <v>20</v>
      </c>
      <c r="AE595">
        <f t="shared" ca="1" si="177"/>
        <v>10</v>
      </c>
      <c r="AF595">
        <f t="shared" ca="1" si="177"/>
        <v>10</v>
      </c>
      <c r="AG595">
        <f t="shared" ca="1" si="181"/>
        <v>0</v>
      </c>
      <c r="AH595">
        <f t="shared" ca="1" si="180"/>
        <v>0</v>
      </c>
      <c r="AI595">
        <f t="shared" ca="1" si="179"/>
        <v>0</v>
      </c>
      <c r="AJ595">
        <f t="shared" ca="1" si="179"/>
        <v>20</v>
      </c>
      <c r="AK595">
        <f t="shared" ca="1" si="178"/>
        <v>20</v>
      </c>
      <c r="AL595">
        <f t="shared" ca="1" si="178"/>
        <v>0</v>
      </c>
      <c r="AM595" s="4" t="s">
        <v>103</v>
      </c>
      <c r="AZ595">
        <f ca="1">_xlfn.XLOOKUP($X595,Return_flow_table!$A$4:$A$25,Return_flow_table!B$4:B$25)</f>
        <v>0</v>
      </c>
      <c r="BA595">
        <f ca="1">_xlfn.XLOOKUP($X595,Return_flow_table!$A$4:$A$25,Return_flow_table!C$4:C$25)</f>
        <v>0</v>
      </c>
      <c r="BB595">
        <f ca="1">_xlfn.XLOOKUP($X595,Return_flow_table!$A$4:$A$25,Return_flow_table!D$4:D$25)</f>
        <v>20</v>
      </c>
      <c r="BC595">
        <f ca="1">_xlfn.XLOOKUP($X595,Return_flow_table!$A$4:$A$25,Return_flow_table!E$4:E$25)</f>
        <v>20</v>
      </c>
      <c r="BD595">
        <f ca="1">_xlfn.XLOOKUP($X595,Return_flow_table!$A$4:$A$25,Return_flow_table!F$4:F$25)</f>
        <v>10</v>
      </c>
      <c r="BE595">
        <f ca="1">_xlfn.XLOOKUP($X595,Return_flow_table!$A$4:$A$25,Return_flow_table!G$4:G$25)</f>
        <v>10</v>
      </c>
      <c r="BF595">
        <f ca="1">_xlfn.XLOOKUP($X595,Return_flow_table!$A$4:$A$25,Return_flow_table!H$4:H$25)</f>
        <v>0</v>
      </c>
      <c r="BG595">
        <f ca="1">_xlfn.XLOOKUP($X595,Return_flow_table!$A$4:$A$25,Return_flow_table!I$4:I$25)</f>
        <v>0</v>
      </c>
      <c r="BH595">
        <f ca="1">_xlfn.XLOOKUP($X595,Return_flow_table!$A$4:$A$25,Return_flow_table!J$4:J$25)</f>
        <v>0</v>
      </c>
      <c r="BI595">
        <f ca="1">_xlfn.XLOOKUP($X595,Return_flow_table!$A$4:$A$25,Return_flow_table!K$4:K$25)</f>
        <v>20</v>
      </c>
      <c r="BJ595">
        <f ca="1">_xlfn.XLOOKUP($X595,Return_flow_table!$A$4:$A$25,Return_flow_table!L$4:L$25)</f>
        <v>20</v>
      </c>
      <c r="BK595" s="2">
        <f ca="1">_xlfn.XLOOKUP($X595,Return_flow_table!$A$4:$A$25,Return_flow_table!M$4:M$25)</f>
        <v>0</v>
      </c>
    </row>
    <row r="596" spans="1:63" x14ac:dyDescent="0.3">
      <c r="A596" t="s">
        <v>790</v>
      </c>
      <c r="B596" t="s">
        <v>98</v>
      </c>
      <c r="C596" t="s">
        <v>99</v>
      </c>
      <c r="D596">
        <v>12</v>
      </c>
      <c r="E596" t="s">
        <v>100</v>
      </c>
      <c r="F596" t="s">
        <v>100</v>
      </c>
      <c r="G596" t="s">
        <v>791</v>
      </c>
      <c r="H596" s="41" t="s">
        <v>102</v>
      </c>
      <c r="I596">
        <f>_xlfn.XLOOKUP(B596,Use_Code_Ranking!$A$4:$A$23,Use_Code_Ranking!$B$4:$B$23,9999)</f>
        <v>1</v>
      </c>
      <c r="J596">
        <f t="shared" ca="1" si="163"/>
        <v>1</v>
      </c>
      <c r="K596">
        <f t="shared" ca="1" si="164"/>
        <v>1</v>
      </c>
      <c r="L596">
        <f t="shared" ca="1" si="165"/>
        <v>0</v>
      </c>
      <c r="M596">
        <f t="shared" ca="1" si="166"/>
        <v>0</v>
      </c>
      <c r="N596" t="str">
        <f t="shared" ca="1" si="173"/>
        <v/>
      </c>
      <c r="O596" t="str">
        <f t="shared" ca="1" si="174"/>
        <v/>
      </c>
      <c r="P596" t="str">
        <f t="shared" si="167"/>
        <v/>
      </c>
      <c r="Q596" t="str">
        <f t="shared" si="168"/>
        <v/>
      </c>
      <c r="R596" t="str">
        <f t="shared" si="169"/>
        <v/>
      </c>
      <c r="S596" t="str">
        <f t="shared" si="170"/>
        <v/>
      </c>
      <c r="U596" s="2" t="str">
        <f ca="1">IF(ISBLANK($T596),IF(S596="Irrigation","Irrigation",IF(R596="Irrigation","Irrigation",IF(Q596="Domestic","Domestic",IF(P596="Stockwatering","Stockwatering",IF(N596="IRRIGATION_AND_MUNICIPAL","Irrigation and Municipal",IF(O596="IRRIGATION_AND_DOMESTIC","Irrigation and Domestic Municipality",_xlfn.XLOOKUP(J596,Use_Code_Ranking!$B$4:$B$23,Use_Code_Ranking!$A$4:$A$23))))))),$T596)</f>
        <v>Irrigation</v>
      </c>
      <c r="W596" s="23" t="str">
        <f ca="1"/>
        <v>A024269B</v>
      </c>
      <c r="X596" s="4" t="str">
        <f t="shared" ca="1" si="175"/>
        <v>Frost Protection</v>
      </c>
      <c r="Y596" t="str">
        <f t="shared" ca="1" si="171"/>
        <v>N</v>
      </c>
      <c r="Z596" s="2" t="str">
        <f t="shared" ca="1" si="172"/>
        <v>N</v>
      </c>
      <c r="AA596">
        <f t="shared" ca="1" si="176"/>
        <v>20</v>
      </c>
      <c r="AB596">
        <f t="shared" ca="1" si="176"/>
        <v>20</v>
      </c>
      <c r="AC596">
        <f t="shared" ca="1" si="176"/>
        <v>20</v>
      </c>
      <c r="AD596">
        <f t="shared" ca="1" si="176"/>
        <v>20</v>
      </c>
      <c r="AE596">
        <f t="shared" ca="1" si="177"/>
        <v>0</v>
      </c>
      <c r="AF596">
        <f t="shared" ca="1" si="177"/>
        <v>0</v>
      </c>
      <c r="AG596">
        <f t="shared" ca="1" si="181"/>
        <v>0</v>
      </c>
      <c r="AH596">
        <f t="shared" ca="1" si="180"/>
        <v>0</v>
      </c>
      <c r="AI596">
        <f t="shared" ca="1" si="179"/>
        <v>0</v>
      </c>
      <c r="AJ596">
        <f t="shared" ca="1" si="179"/>
        <v>0</v>
      </c>
      <c r="AK596">
        <f t="shared" ca="1" si="178"/>
        <v>0</v>
      </c>
      <c r="AL596">
        <f t="shared" ca="1" si="178"/>
        <v>0</v>
      </c>
      <c r="AM596" s="4" t="s">
        <v>103</v>
      </c>
      <c r="AZ596">
        <f ca="1">_xlfn.XLOOKUP($X596,Return_flow_table!$A$4:$A$25,Return_flow_table!B$4:B$25)</f>
        <v>20</v>
      </c>
      <c r="BA596">
        <f ca="1">_xlfn.XLOOKUP($X596,Return_flow_table!$A$4:$A$25,Return_flow_table!C$4:C$25)</f>
        <v>20</v>
      </c>
      <c r="BB596">
        <f ca="1">_xlfn.XLOOKUP($X596,Return_flow_table!$A$4:$A$25,Return_flow_table!D$4:D$25)</f>
        <v>20</v>
      </c>
      <c r="BC596">
        <f ca="1">_xlfn.XLOOKUP($X596,Return_flow_table!$A$4:$A$25,Return_flow_table!E$4:E$25)</f>
        <v>20</v>
      </c>
      <c r="BD596">
        <f ca="1">_xlfn.XLOOKUP($X596,Return_flow_table!$A$4:$A$25,Return_flow_table!F$4:F$25)</f>
        <v>0</v>
      </c>
      <c r="BE596">
        <f ca="1">_xlfn.XLOOKUP($X596,Return_flow_table!$A$4:$A$25,Return_flow_table!G$4:G$25)</f>
        <v>0</v>
      </c>
      <c r="BF596">
        <f ca="1">_xlfn.XLOOKUP($X596,Return_flow_table!$A$4:$A$25,Return_flow_table!H$4:H$25)</f>
        <v>0</v>
      </c>
      <c r="BG596">
        <f ca="1">_xlfn.XLOOKUP($X596,Return_flow_table!$A$4:$A$25,Return_flow_table!I$4:I$25)</f>
        <v>0</v>
      </c>
      <c r="BH596">
        <f ca="1">_xlfn.XLOOKUP($X596,Return_flow_table!$A$4:$A$25,Return_flow_table!J$4:J$25)</f>
        <v>0</v>
      </c>
      <c r="BI596">
        <f ca="1">_xlfn.XLOOKUP($X596,Return_flow_table!$A$4:$A$25,Return_flow_table!K$4:K$25)</f>
        <v>0</v>
      </c>
      <c r="BJ596">
        <f ca="1">_xlfn.XLOOKUP($X596,Return_flow_table!$A$4:$A$25,Return_flow_table!L$4:L$25)</f>
        <v>0</v>
      </c>
      <c r="BK596" s="2">
        <f ca="1">_xlfn.XLOOKUP($X596,Return_flow_table!$A$4:$A$25,Return_flow_table!M$4:M$25)</f>
        <v>0</v>
      </c>
    </row>
    <row r="597" spans="1:63" x14ac:dyDescent="0.3">
      <c r="A597" t="s">
        <v>790</v>
      </c>
      <c r="B597" t="s">
        <v>181</v>
      </c>
      <c r="C597" t="s">
        <v>99</v>
      </c>
      <c r="D597">
        <v>12</v>
      </c>
      <c r="E597" t="s">
        <v>100</v>
      </c>
      <c r="F597" t="s">
        <v>100</v>
      </c>
      <c r="G597" t="s">
        <v>791</v>
      </c>
      <c r="H597" s="41" t="s">
        <v>102</v>
      </c>
      <c r="I597">
        <f>_xlfn.XLOOKUP(B597,Use_Code_Ranking!$A$4:$A$23,Use_Code_Ranking!$B$4:$B$23,9999)</f>
        <v>9</v>
      </c>
      <c r="J597">
        <f t="shared" ca="1" si="163"/>
        <v>1</v>
      </c>
      <c r="K597">
        <f t="shared" ca="1" si="164"/>
        <v>1</v>
      </c>
      <c r="L597">
        <f t="shared" ca="1" si="165"/>
        <v>0</v>
      </c>
      <c r="M597">
        <f t="shared" ca="1" si="166"/>
        <v>0</v>
      </c>
      <c r="N597" t="str">
        <f t="shared" ca="1" si="173"/>
        <v/>
      </c>
      <c r="O597" t="str">
        <f t="shared" ca="1" si="174"/>
        <v/>
      </c>
      <c r="P597" t="str">
        <f t="shared" si="167"/>
        <v/>
      </c>
      <c r="Q597" t="str">
        <f t="shared" si="168"/>
        <v/>
      </c>
      <c r="R597" t="str">
        <f t="shared" si="169"/>
        <v/>
      </c>
      <c r="S597" t="str">
        <f t="shared" si="170"/>
        <v/>
      </c>
      <c r="U597" s="2" t="str">
        <f ca="1">IF(ISBLANK($T597),IF(S597="Irrigation","Irrigation",IF(R597="Irrigation","Irrigation",IF(Q597="Domestic","Domestic",IF(P597="Stockwatering","Stockwatering",IF(N597="IRRIGATION_AND_MUNICIPAL","Irrigation and Municipal",IF(O597="IRRIGATION_AND_DOMESTIC","Irrigation and Domestic Municipality",_xlfn.XLOOKUP(J597,Use_Code_Ranking!$B$4:$B$23,Use_Code_Ranking!$A$4:$A$23))))))),$T597)</f>
        <v>Irrigation</v>
      </c>
      <c r="W597" s="23" t="str">
        <f ca="1"/>
        <v>A024270A</v>
      </c>
      <c r="X597" s="4" t="str">
        <f t="shared" ca="1" si="175"/>
        <v>Irrigation</v>
      </c>
      <c r="Y597" t="str">
        <f t="shared" ca="1" si="171"/>
        <v>N</v>
      </c>
      <c r="Z597" s="2" t="str">
        <f t="shared" ca="1" si="172"/>
        <v>N</v>
      </c>
      <c r="AA597">
        <f t="shared" ca="1" si="176"/>
        <v>0</v>
      </c>
      <c r="AB597">
        <f t="shared" ca="1" si="176"/>
        <v>0</v>
      </c>
      <c r="AC597">
        <f t="shared" ca="1" si="176"/>
        <v>20</v>
      </c>
      <c r="AD597">
        <f t="shared" ca="1" si="176"/>
        <v>20</v>
      </c>
      <c r="AE597">
        <f t="shared" ca="1" si="177"/>
        <v>10</v>
      </c>
      <c r="AF597">
        <f t="shared" ca="1" si="177"/>
        <v>10</v>
      </c>
      <c r="AG597">
        <f t="shared" ca="1" si="181"/>
        <v>0</v>
      </c>
      <c r="AH597">
        <f t="shared" ca="1" si="180"/>
        <v>0</v>
      </c>
      <c r="AI597">
        <f t="shared" ca="1" si="179"/>
        <v>0</v>
      </c>
      <c r="AJ597">
        <f t="shared" ca="1" si="179"/>
        <v>20</v>
      </c>
      <c r="AK597">
        <f t="shared" ca="1" si="178"/>
        <v>20</v>
      </c>
      <c r="AL597">
        <f t="shared" ca="1" si="178"/>
        <v>0</v>
      </c>
      <c r="AM597" s="4" t="s">
        <v>103</v>
      </c>
      <c r="AZ597">
        <f ca="1">_xlfn.XLOOKUP($X597,Return_flow_table!$A$4:$A$25,Return_flow_table!B$4:B$25)</f>
        <v>0</v>
      </c>
      <c r="BA597">
        <f ca="1">_xlfn.XLOOKUP($X597,Return_flow_table!$A$4:$A$25,Return_flow_table!C$4:C$25)</f>
        <v>0</v>
      </c>
      <c r="BB597">
        <f ca="1">_xlfn.XLOOKUP($X597,Return_flow_table!$A$4:$A$25,Return_flow_table!D$4:D$25)</f>
        <v>20</v>
      </c>
      <c r="BC597">
        <f ca="1">_xlfn.XLOOKUP($X597,Return_flow_table!$A$4:$A$25,Return_flow_table!E$4:E$25)</f>
        <v>20</v>
      </c>
      <c r="BD597">
        <f ca="1">_xlfn.XLOOKUP($X597,Return_flow_table!$A$4:$A$25,Return_flow_table!F$4:F$25)</f>
        <v>10</v>
      </c>
      <c r="BE597">
        <f ca="1">_xlfn.XLOOKUP($X597,Return_flow_table!$A$4:$A$25,Return_flow_table!G$4:G$25)</f>
        <v>10</v>
      </c>
      <c r="BF597">
        <f ca="1">_xlfn.XLOOKUP($X597,Return_flow_table!$A$4:$A$25,Return_flow_table!H$4:H$25)</f>
        <v>0</v>
      </c>
      <c r="BG597">
        <f ca="1">_xlfn.XLOOKUP($X597,Return_flow_table!$A$4:$A$25,Return_flow_table!I$4:I$25)</f>
        <v>0</v>
      </c>
      <c r="BH597">
        <f ca="1">_xlfn.XLOOKUP($X597,Return_flow_table!$A$4:$A$25,Return_flow_table!J$4:J$25)</f>
        <v>0</v>
      </c>
      <c r="BI597">
        <f ca="1">_xlfn.XLOOKUP($X597,Return_flow_table!$A$4:$A$25,Return_flow_table!K$4:K$25)</f>
        <v>20</v>
      </c>
      <c r="BJ597">
        <f ca="1">_xlfn.XLOOKUP($X597,Return_flow_table!$A$4:$A$25,Return_flow_table!L$4:L$25)</f>
        <v>20</v>
      </c>
      <c r="BK597" s="2">
        <f ca="1">_xlfn.XLOOKUP($X597,Return_flow_table!$A$4:$A$25,Return_flow_table!M$4:M$25)</f>
        <v>0</v>
      </c>
    </row>
    <row r="598" spans="1:63" x14ac:dyDescent="0.3">
      <c r="A598" t="s">
        <v>792</v>
      </c>
      <c r="B598" t="s">
        <v>98</v>
      </c>
      <c r="C598" t="s">
        <v>99</v>
      </c>
      <c r="D598">
        <v>384</v>
      </c>
      <c r="E598" t="s">
        <v>100</v>
      </c>
      <c r="F598" t="s">
        <v>100</v>
      </c>
      <c r="G598" t="s">
        <v>793</v>
      </c>
      <c r="H598" s="41" t="s">
        <v>124</v>
      </c>
      <c r="I598">
        <f>_xlfn.XLOOKUP(B598,Use_Code_Ranking!$A$4:$A$23,Use_Code_Ranking!$B$4:$B$23,9999)</f>
        <v>1</v>
      </c>
      <c r="J598">
        <f t="shared" ca="1" si="163"/>
        <v>1</v>
      </c>
      <c r="K598">
        <f t="shared" ca="1" si="164"/>
        <v>1</v>
      </c>
      <c r="L598">
        <f t="shared" ca="1" si="165"/>
        <v>0</v>
      </c>
      <c r="M598">
        <f t="shared" ca="1" si="166"/>
        <v>0</v>
      </c>
      <c r="N598" t="str">
        <f t="shared" ca="1" si="173"/>
        <v/>
      </c>
      <c r="O598" t="str">
        <f t="shared" ca="1" si="174"/>
        <v/>
      </c>
      <c r="P598" t="str">
        <f t="shared" si="167"/>
        <v/>
      </c>
      <c r="Q598" t="str">
        <f t="shared" si="168"/>
        <v/>
      </c>
      <c r="R598" t="str">
        <f t="shared" si="169"/>
        <v/>
      </c>
      <c r="S598" t="str">
        <f t="shared" si="170"/>
        <v/>
      </c>
      <c r="U598" s="2" t="str">
        <f ca="1">IF(ISBLANK($T598),IF(S598="Irrigation","Irrigation",IF(R598="Irrigation","Irrigation",IF(Q598="Domestic","Domestic",IF(P598="Stockwatering","Stockwatering",IF(N598="IRRIGATION_AND_MUNICIPAL","Irrigation and Municipal",IF(O598="IRRIGATION_AND_DOMESTIC","Irrigation and Domestic Municipality",_xlfn.XLOOKUP(J598,Use_Code_Ranking!$B$4:$B$23,Use_Code_Ranking!$A$4:$A$23))))))),$T598)</f>
        <v>Irrigation</v>
      </c>
      <c r="W598" s="23" t="str">
        <f ca="1"/>
        <v>A024270B</v>
      </c>
      <c r="X598" s="4" t="str">
        <f t="shared" ca="1" si="175"/>
        <v>Frost Protection</v>
      </c>
      <c r="Y598" t="str">
        <f t="shared" ca="1" si="171"/>
        <v>N</v>
      </c>
      <c r="Z598" s="2" t="str">
        <f t="shared" ca="1" si="172"/>
        <v>N</v>
      </c>
      <c r="AA598">
        <f t="shared" ca="1" si="176"/>
        <v>20</v>
      </c>
      <c r="AB598">
        <f t="shared" ca="1" si="176"/>
        <v>20</v>
      </c>
      <c r="AC598">
        <f t="shared" ca="1" si="176"/>
        <v>20</v>
      </c>
      <c r="AD598">
        <f t="shared" ca="1" si="176"/>
        <v>20</v>
      </c>
      <c r="AE598">
        <f t="shared" ca="1" si="177"/>
        <v>0</v>
      </c>
      <c r="AF598">
        <f t="shared" ca="1" si="177"/>
        <v>0</v>
      </c>
      <c r="AG598">
        <f t="shared" ca="1" si="181"/>
        <v>0</v>
      </c>
      <c r="AH598">
        <f t="shared" ca="1" si="180"/>
        <v>0</v>
      </c>
      <c r="AI598">
        <f t="shared" ca="1" si="179"/>
        <v>0</v>
      </c>
      <c r="AJ598">
        <f t="shared" ca="1" si="179"/>
        <v>0</v>
      </c>
      <c r="AK598">
        <f t="shared" ca="1" si="178"/>
        <v>0</v>
      </c>
      <c r="AL598">
        <f t="shared" ca="1" si="178"/>
        <v>0</v>
      </c>
      <c r="AM598" s="4" t="s">
        <v>103</v>
      </c>
      <c r="AZ598">
        <f ca="1">_xlfn.XLOOKUP($X598,Return_flow_table!$A$4:$A$25,Return_flow_table!B$4:B$25)</f>
        <v>20</v>
      </c>
      <c r="BA598">
        <f ca="1">_xlfn.XLOOKUP($X598,Return_flow_table!$A$4:$A$25,Return_flow_table!C$4:C$25)</f>
        <v>20</v>
      </c>
      <c r="BB598">
        <f ca="1">_xlfn.XLOOKUP($X598,Return_flow_table!$A$4:$A$25,Return_flow_table!D$4:D$25)</f>
        <v>20</v>
      </c>
      <c r="BC598">
        <f ca="1">_xlfn.XLOOKUP($X598,Return_flow_table!$A$4:$A$25,Return_flow_table!E$4:E$25)</f>
        <v>20</v>
      </c>
      <c r="BD598">
        <f ca="1">_xlfn.XLOOKUP($X598,Return_flow_table!$A$4:$A$25,Return_flow_table!F$4:F$25)</f>
        <v>0</v>
      </c>
      <c r="BE598">
        <f ca="1">_xlfn.XLOOKUP($X598,Return_flow_table!$A$4:$A$25,Return_flow_table!G$4:G$25)</f>
        <v>0</v>
      </c>
      <c r="BF598">
        <f ca="1">_xlfn.XLOOKUP($X598,Return_flow_table!$A$4:$A$25,Return_flow_table!H$4:H$25)</f>
        <v>0</v>
      </c>
      <c r="BG598">
        <f ca="1">_xlfn.XLOOKUP($X598,Return_flow_table!$A$4:$A$25,Return_flow_table!I$4:I$25)</f>
        <v>0</v>
      </c>
      <c r="BH598">
        <f ca="1">_xlfn.XLOOKUP($X598,Return_flow_table!$A$4:$A$25,Return_flow_table!J$4:J$25)</f>
        <v>0</v>
      </c>
      <c r="BI598">
        <f ca="1">_xlfn.XLOOKUP($X598,Return_flow_table!$A$4:$A$25,Return_flow_table!K$4:K$25)</f>
        <v>0</v>
      </c>
      <c r="BJ598">
        <f ca="1">_xlfn.XLOOKUP($X598,Return_flow_table!$A$4:$A$25,Return_flow_table!L$4:L$25)</f>
        <v>0</v>
      </c>
      <c r="BK598" s="2">
        <f ca="1">_xlfn.XLOOKUP($X598,Return_flow_table!$A$4:$A$25,Return_flow_table!M$4:M$25)</f>
        <v>0</v>
      </c>
    </row>
    <row r="599" spans="1:63" x14ac:dyDescent="0.3">
      <c r="A599" t="s">
        <v>794</v>
      </c>
      <c r="B599" t="s">
        <v>301</v>
      </c>
      <c r="C599" t="s">
        <v>99</v>
      </c>
      <c r="D599">
        <v>19</v>
      </c>
      <c r="E599" t="s">
        <v>100</v>
      </c>
      <c r="F599" t="s">
        <v>100</v>
      </c>
      <c r="G599" t="s">
        <v>795</v>
      </c>
      <c r="H599" s="41" t="s">
        <v>102</v>
      </c>
      <c r="I599">
        <f>_xlfn.XLOOKUP(B599,Use_Code_Ranking!$A$4:$A$23,Use_Code_Ranking!$B$4:$B$23,9999)</f>
        <v>13</v>
      </c>
      <c r="J599">
        <f t="shared" ca="1" si="163"/>
        <v>1</v>
      </c>
      <c r="K599">
        <f t="shared" ca="1" si="164"/>
        <v>1</v>
      </c>
      <c r="L599">
        <f t="shared" ca="1" si="165"/>
        <v>0</v>
      </c>
      <c r="M599">
        <f t="shared" ca="1" si="166"/>
        <v>0</v>
      </c>
      <c r="N599" t="str">
        <f t="shared" ca="1" si="173"/>
        <v/>
      </c>
      <c r="O599" t="str">
        <f t="shared" ca="1" si="174"/>
        <v/>
      </c>
      <c r="P599" t="str">
        <f t="shared" si="167"/>
        <v/>
      </c>
      <c r="Q599" t="str">
        <f t="shared" si="168"/>
        <v/>
      </c>
      <c r="R599" t="str">
        <f t="shared" si="169"/>
        <v/>
      </c>
      <c r="S599" t="str">
        <f t="shared" si="170"/>
        <v/>
      </c>
      <c r="U599" s="2" t="str">
        <f ca="1">IF(ISBLANK($T599),IF(S599="Irrigation","Irrigation",IF(R599="Irrigation","Irrigation",IF(Q599="Domestic","Domestic",IF(P599="Stockwatering","Stockwatering",IF(N599="IRRIGATION_AND_MUNICIPAL","Irrigation and Municipal",IF(O599="IRRIGATION_AND_DOMESTIC","Irrigation and Domestic Municipality",_xlfn.XLOOKUP(J599,Use_Code_Ranking!$B$4:$B$23,Use_Code_Ranking!$A$4:$A$23))))))),$T599)</f>
        <v>Irrigation</v>
      </c>
      <c r="W599" s="23" t="str">
        <f ca="1"/>
        <v>A024271A</v>
      </c>
      <c r="X599" s="4" t="str">
        <f t="shared" ca="1" si="175"/>
        <v>Irrigation</v>
      </c>
      <c r="Y599" t="str">
        <f t="shared" ca="1" si="171"/>
        <v>N</v>
      </c>
      <c r="Z599" s="2" t="str">
        <f t="shared" ca="1" si="172"/>
        <v>N</v>
      </c>
      <c r="AA599">
        <f t="shared" ca="1" si="176"/>
        <v>0</v>
      </c>
      <c r="AB599">
        <f t="shared" ca="1" si="176"/>
        <v>0</v>
      </c>
      <c r="AC599">
        <f t="shared" ca="1" si="176"/>
        <v>20</v>
      </c>
      <c r="AD599">
        <f t="shared" ca="1" si="176"/>
        <v>20</v>
      </c>
      <c r="AE599">
        <f t="shared" ca="1" si="177"/>
        <v>10</v>
      </c>
      <c r="AF599">
        <f t="shared" ca="1" si="177"/>
        <v>10</v>
      </c>
      <c r="AG599">
        <f t="shared" ca="1" si="181"/>
        <v>0</v>
      </c>
      <c r="AH599">
        <f t="shared" ca="1" si="180"/>
        <v>0</v>
      </c>
      <c r="AI599">
        <f t="shared" ca="1" si="179"/>
        <v>0</v>
      </c>
      <c r="AJ599">
        <f t="shared" ca="1" si="179"/>
        <v>20</v>
      </c>
      <c r="AK599">
        <f t="shared" ca="1" si="178"/>
        <v>20</v>
      </c>
      <c r="AL599">
        <f t="shared" ca="1" si="178"/>
        <v>0</v>
      </c>
      <c r="AM599" s="4" t="s">
        <v>103</v>
      </c>
      <c r="AZ599">
        <f ca="1">_xlfn.XLOOKUP($X599,Return_flow_table!$A$4:$A$25,Return_flow_table!B$4:B$25)</f>
        <v>0</v>
      </c>
      <c r="BA599">
        <f ca="1">_xlfn.XLOOKUP($X599,Return_flow_table!$A$4:$A$25,Return_flow_table!C$4:C$25)</f>
        <v>0</v>
      </c>
      <c r="BB599">
        <f ca="1">_xlfn.XLOOKUP($X599,Return_flow_table!$A$4:$A$25,Return_flow_table!D$4:D$25)</f>
        <v>20</v>
      </c>
      <c r="BC599">
        <f ca="1">_xlfn.XLOOKUP($X599,Return_flow_table!$A$4:$A$25,Return_flow_table!E$4:E$25)</f>
        <v>20</v>
      </c>
      <c r="BD599">
        <f ca="1">_xlfn.XLOOKUP($X599,Return_flow_table!$A$4:$A$25,Return_flow_table!F$4:F$25)</f>
        <v>10</v>
      </c>
      <c r="BE599">
        <f ca="1">_xlfn.XLOOKUP($X599,Return_flow_table!$A$4:$A$25,Return_flow_table!G$4:G$25)</f>
        <v>10</v>
      </c>
      <c r="BF599">
        <f ca="1">_xlfn.XLOOKUP($X599,Return_flow_table!$A$4:$A$25,Return_flow_table!H$4:H$25)</f>
        <v>0</v>
      </c>
      <c r="BG599">
        <f ca="1">_xlfn.XLOOKUP($X599,Return_flow_table!$A$4:$A$25,Return_flow_table!I$4:I$25)</f>
        <v>0</v>
      </c>
      <c r="BH599">
        <f ca="1">_xlfn.XLOOKUP($X599,Return_flow_table!$A$4:$A$25,Return_flow_table!J$4:J$25)</f>
        <v>0</v>
      </c>
      <c r="BI599">
        <f ca="1">_xlfn.XLOOKUP($X599,Return_flow_table!$A$4:$A$25,Return_flow_table!K$4:K$25)</f>
        <v>20</v>
      </c>
      <c r="BJ599">
        <f ca="1">_xlfn.XLOOKUP($X599,Return_flow_table!$A$4:$A$25,Return_flow_table!L$4:L$25)</f>
        <v>20</v>
      </c>
      <c r="BK599" s="2">
        <f ca="1">_xlfn.XLOOKUP($X599,Return_flow_table!$A$4:$A$25,Return_flow_table!M$4:M$25)</f>
        <v>0</v>
      </c>
    </row>
    <row r="600" spans="1:63" x14ac:dyDescent="0.3">
      <c r="A600" t="s">
        <v>794</v>
      </c>
      <c r="B600" t="s">
        <v>181</v>
      </c>
      <c r="C600" t="s">
        <v>99</v>
      </c>
      <c r="D600">
        <v>19</v>
      </c>
      <c r="E600" t="s">
        <v>100</v>
      </c>
      <c r="F600" t="s">
        <v>100</v>
      </c>
      <c r="G600" t="s">
        <v>795</v>
      </c>
      <c r="H600" s="41" t="s">
        <v>102</v>
      </c>
      <c r="I600">
        <f>_xlfn.XLOOKUP(B600,Use_Code_Ranking!$A$4:$A$23,Use_Code_Ranking!$B$4:$B$23,9999)</f>
        <v>9</v>
      </c>
      <c r="J600">
        <f t="shared" ca="1" si="163"/>
        <v>1</v>
      </c>
      <c r="K600">
        <f t="shared" ca="1" si="164"/>
        <v>1</v>
      </c>
      <c r="L600">
        <f t="shared" ca="1" si="165"/>
        <v>0</v>
      </c>
      <c r="M600">
        <f t="shared" ca="1" si="166"/>
        <v>0</v>
      </c>
      <c r="N600" t="str">
        <f t="shared" ca="1" si="173"/>
        <v/>
      </c>
      <c r="O600" t="str">
        <f t="shared" ca="1" si="174"/>
        <v/>
      </c>
      <c r="P600" t="str">
        <f t="shared" si="167"/>
        <v/>
      </c>
      <c r="Q600" t="str">
        <f t="shared" si="168"/>
        <v/>
      </c>
      <c r="R600" t="str">
        <f t="shared" si="169"/>
        <v/>
      </c>
      <c r="S600" t="str">
        <f t="shared" si="170"/>
        <v/>
      </c>
      <c r="U600" s="2" t="str">
        <f ca="1">IF(ISBLANK($T600),IF(S600="Irrigation","Irrigation",IF(R600="Irrigation","Irrigation",IF(Q600="Domestic","Domestic",IF(P600="Stockwatering","Stockwatering",IF(N600="IRRIGATION_AND_MUNICIPAL","Irrigation and Municipal",IF(O600="IRRIGATION_AND_DOMESTIC","Irrigation and Domestic Municipality",_xlfn.XLOOKUP(J600,Use_Code_Ranking!$B$4:$B$23,Use_Code_Ranking!$A$4:$A$23))))))),$T600)</f>
        <v>Irrigation</v>
      </c>
      <c r="W600" s="23" t="str">
        <f ca="1"/>
        <v>A024271B</v>
      </c>
      <c r="X600" s="4" t="str">
        <f t="shared" ca="1" si="175"/>
        <v>Frost Protection</v>
      </c>
      <c r="Y600" t="str">
        <f t="shared" ca="1" si="171"/>
        <v>N</v>
      </c>
      <c r="Z600" s="2" t="str">
        <f t="shared" ca="1" si="172"/>
        <v>N</v>
      </c>
      <c r="AA600">
        <f t="shared" ca="1" si="176"/>
        <v>20</v>
      </c>
      <c r="AB600">
        <f t="shared" ca="1" si="176"/>
        <v>20</v>
      </c>
      <c r="AC600">
        <f t="shared" ca="1" si="176"/>
        <v>20</v>
      </c>
      <c r="AD600">
        <f t="shared" ca="1" si="176"/>
        <v>20</v>
      </c>
      <c r="AE600">
        <f t="shared" ca="1" si="177"/>
        <v>0</v>
      </c>
      <c r="AF600">
        <f t="shared" ca="1" si="177"/>
        <v>0</v>
      </c>
      <c r="AG600">
        <f t="shared" ca="1" si="181"/>
        <v>0</v>
      </c>
      <c r="AH600">
        <f t="shared" ca="1" si="180"/>
        <v>0</v>
      </c>
      <c r="AI600">
        <f t="shared" ca="1" si="179"/>
        <v>0</v>
      </c>
      <c r="AJ600">
        <f t="shared" ca="1" si="179"/>
        <v>0</v>
      </c>
      <c r="AK600">
        <f t="shared" ca="1" si="178"/>
        <v>0</v>
      </c>
      <c r="AL600">
        <f t="shared" ca="1" si="178"/>
        <v>0</v>
      </c>
      <c r="AM600" s="4" t="s">
        <v>103</v>
      </c>
      <c r="AZ600">
        <f ca="1">_xlfn.XLOOKUP($X600,Return_flow_table!$A$4:$A$25,Return_flow_table!B$4:B$25)</f>
        <v>20</v>
      </c>
      <c r="BA600">
        <f ca="1">_xlfn.XLOOKUP($X600,Return_flow_table!$A$4:$A$25,Return_flow_table!C$4:C$25)</f>
        <v>20</v>
      </c>
      <c r="BB600">
        <f ca="1">_xlfn.XLOOKUP($X600,Return_flow_table!$A$4:$A$25,Return_flow_table!D$4:D$25)</f>
        <v>20</v>
      </c>
      <c r="BC600">
        <f ca="1">_xlfn.XLOOKUP($X600,Return_flow_table!$A$4:$A$25,Return_flow_table!E$4:E$25)</f>
        <v>20</v>
      </c>
      <c r="BD600">
        <f ca="1">_xlfn.XLOOKUP($X600,Return_flow_table!$A$4:$A$25,Return_flow_table!F$4:F$25)</f>
        <v>0</v>
      </c>
      <c r="BE600">
        <f ca="1">_xlfn.XLOOKUP($X600,Return_flow_table!$A$4:$A$25,Return_flow_table!G$4:G$25)</f>
        <v>0</v>
      </c>
      <c r="BF600">
        <f ca="1">_xlfn.XLOOKUP($X600,Return_flow_table!$A$4:$A$25,Return_flow_table!H$4:H$25)</f>
        <v>0</v>
      </c>
      <c r="BG600">
        <f ca="1">_xlfn.XLOOKUP($X600,Return_flow_table!$A$4:$A$25,Return_flow_table!I$4:I$25)</f>
        <v>0</v>
      </c>
      <c r="BH600">
        <f ca="1">_xlfn.XLOOKUP($X600,Return_flow_table!$A$4:$A$25,Return_flow_table!J$4:J$25)</f>
        <v>0</v>
      </c>
      <c r="BI600">
        <f ca="1">_xlfn.XLOOKUP($X600,Return_flow_table!$A$4:$A$25,Return_flow_table!K$4:K$25)</f>
        <v>0</v>
      </c>
      <c r="BJ600">
        <f ca="1">_xlfn.XLOOKUP($X600,Return_flow_table!$A$4:$A$25,Return_flow_table!L$4:L$25)</f>
        <v>0</v>
      </c>
      <c r="BK600" s="2">
        <f ca="1">_xlfn.XLOOKUP($X600,Return_flow_table!$A$4:$A$25,Return_flow_table!M$4:M$25)</f>
        <v>0</v>
      </c>
    </row>
    <row r="601" spans="1:63" x14ac:dyDescent="0.3">
      <c r="A601" t="s">
        <v>794</v>
      </c>
      <c r="B601" t="s">
        <v>98</v>
      </c>
      <c r="C601" t="s">
        <v>99</v>
      </c>
      <c r="D601">
        <v>19</v>
      </c>
      <c r="E601" t="s">
        <v>100</v>
      </c>
      <c r="F601" t="s">
        <v>100</v>
      </c>
      <c r="G601" t="s">
        <v>795</v>
      </c>
      <c r="H601" s="41" t="s">
        <v>102</v>
      </c>
      <c r="I601">
        <f>_xlfn.XLOOKUP(B601,Use_Code_Ranking!$A$4:$A$23,Use_Code_Ranking!$B$4:$B$23,9999)</f>
        <v>1</v>
      </c>
      <c r="J601">
        <f t="shared" ca="1" si="163"/>
        <v>1</v>
      </c>
      <c r="K601">
        <f t="shared" ca="1" si="164"/>
        <v>1</v>
      </c>
      <c r="L601">
        <f t="shared" ca="1" si="165"/>
        <v>0</v>
      </c>
      <c r="M601">
        <f t="shared" ca="1" si="166"/>
        <v>0</v>
      </c>
      <c r="N601" t="str">
        <f t="shared" ca="1" si="173"/>
        <v/>
      </c>
      <c r="O601" t="str">
        <f t="shared" ca="1" si="174"/>
        <v/>
      </c>
      <c r="P601" t="str">
        <f t="shared" si="167"/>
        <v/>
      </c>
      <c r="Q601" t="str">
        <f t="shared" si="168"/>
        <v/>
      </c>
      <c r="R601" t="str">
        <f t="shared" si="169"/>
        <v/>
      </c>
      <c r="S601" t="str">
        <f t="shared" si="170"/>
        <v/>
      </c>
      <c r="U601" s="2" t="str">
        <f ca="1">IF(ISBLANK($T601),IF(S601="Irrigation","Irrigation",IF(R601="Irrigation","Irrigation",IF(Q601="Domestic","Domestic",IF(P601="Stockwatering","Stockwatering",IF(N601="IRRIGATION_AND_MUNICIPAL","Irrigation and Municipal",IF(O601="IRRIGATION_AND_DOMESTIC","Irrigation and Domestic Municipality",_xlfn.XLOOKUP(J601,Use_Code_Ranking!$B$4:$B$23,Use_Code_Ranking!$A$4:$A$23))))))),$T601)</f>
        <v>Irrigation</v>
      </c>
      <c r="W601" s="23" t="str">
        <f ca="1"/>
        <v>A024300A</v>
      </c>
      <c r="X601" s="4" t="str">
        <f t="shared" ca="1" si="175"/>
        <v>Irrigation</v>
      </c>
      <c r="Y601" t="str">
        <f t="shared" ca="1" si="171"/>
        <v>N</v>
      </c>
      <c r="Z601" s="2" t="str">
        <f t="shared" ca="1" si="172"/>
        <v>N</v>
      </c>
      <c r="AA601">
        <f t="shared" ca="1" si="176"/>
        <v>0</v>
      </c>
      <c r="AB601">
        <f t="shared" ca="1" si="176"/>
        <v>0</v>
      </c>
      <c r="AC601">
        <f t="shared" ca="1" si="176"/>
        <v>20</v>
      </c>
      <c r="AD601">
        <f t="shared" ca="1" si="176"/>
        <v>20</v>
      </c>
      <c r="AE601">
        <f t="shared" ca="1" si="177"/>
        <v>10</v>
      </c>
      <c r="AF601">
        <f t="shared" ca="1" si="177"/>
        <v>10</v>
      </c>
      <c r="AG601">
        <f t="shared" ca="1" si="181"/>
        <v>0</v>
      </c>
      <c r="AH601">
        <f t="shared" ca="1" si="180"/>
        <v>0</v>
      </c>
      <c r="AI601">
        <f t="shared" ca="1" si="179"/>
        <v>0</v>
      </c>
      <c r="AJ601">
        <f t="shared" ca="1" si="179"/>
        <v>20</v>
      </c>
      <c r="AK601">
        <f t="shared" ca="1" si="178"/>
        <v>20</v>
      </c>
      <c r="AL601">
        <f t="shared" ca="1" si="178"/>
        <v>0</v>
      </c>
      <c r="AM601" s="4" t="s">
        <v>103</v>
      </c>
      <c r="AZ601">
        <f ca="1">_xlfn.XLOOKUP($X601,Return_flow_table!$A$4:$A$25,Return_flow_table!B$4:B$25)</f>
        <v>0</v>
      </c>
      <c r="BA601">
        <f ca="1">_xlfn.XLOOKUP($X601,Return_flow_table!$A$4:$A$25,Return_flow_table!C$4:C$25)</f>
        <v>0</v>
      </c>
      <c r="BB601">
        <f ca="1">_xlfn.XLOOKUP($X601,Return_flow_table!$A$4:$A$25,Return_flow_table!D$4:D$25)</f>
        <v>20</v>
      </c>
      <c r="BC601">
        <f ca="1">_xlfn.XLOOKUP($X601,Return_flow_table!$A$4:$A$25,Return_flow_table!E$4:E$25)</f>
        <v>20</v>
      </c>
      <c r="BD601">
        <f ca="1">_xlfn.XLOOKUP($X601,Return_flow_table!$A$4:$A$25,Return_flow_table!F$4:F$25)</f>
        <v>10</v>
      </c>
      <c r="BE601">
        <f ca="1">_xlfn.XLOOKUP($X601,Return_flow_table!$A$4:$A$25,Return_flow_table!G$4:G$25)</f>
        <v>10</v>
      </c>
      <c r="BF601">
        <f ca="1">_xlfn.XLOOKUP($X601,Return_flow_table!$A$4:$A$25,Return_flow_table!H$4:H$25)</f>
        <v>0</v>
      </c>
      <c r="BG601">
        <f ca="1">_xlfn.XLOOKUP($X601,Return_flow_table!$A$4:$A$25,Return_flow_table!I$4:I$25)</f>
        <v>0</v>
      </c>
      <c r="BH601">
        <f ca="1">_xlfn.XLOOKUP($X601,Return_flow_table!$A$4:$A$25,Return_flow_table!J$4:J$25)</f>
        <v>0</v>
      </c>
      <c r="BI601">
        <f ca="1">_xlfn.XLOOKUP($X601,Return_flow_table!$A$4:$A$25,Return_flow_table!K$4:K$25)</f>
        <v>20</v>
      </c>
      <c r="BJ601">
        <f ca="1">_xlfn.XLOOKUP($X601,Return_flow_table!$A$4:$A$25,Return_flow_table!L$4:L$25)</f>
        <v>20</v>
      </c>
      <c r="BK601" s="2">
        <f ca="1">_xlfn.XLOOKUP($X601,Return_flow_table!$A$4:$A$25,Return_flow_table!M$4:M$25)</f>
        <v>0</v>
      </c>
    </row>
    <row r="602" spans="1:63" x14ac:dyDescent="0.3">
      <c r="A602" t="s">
        <v>796</v>
      </c>
      <c r="B602" t="s">
        <v>181</v>
      </c>
      <c r="C602" t="s">
        <v>99</v>
      </c>
      <c r="D602">
        <v>20</v>
      </c>
      <c r="E602" t="s">
        <v>100</v>
      </c>
      <c r="F602" t="s">
        <v>100</v>
      </c>
      <c r="G602" t="s">
        <v>349</v>
      </c>
      <c r="H602" s="41" t="s">
        <v>102</v>
      </c>
      <c r="I602">
        <f>_xlfn.XLOOKUP(B602,Use_Code_Ranking!$A$4:$A$23,Use_Code_Ranking!$B$4:$B$23,9999)</f>
        <v>9</v>
      </c>
      <c r="J602">
        <f t="shared" ca="1" si="163"/>
        <v>1</v>
      </c>
      <c r="K602">
        <f t="shared" ca="1" si="164"/>
        <v>1</v>
      </c>
      <c r="L602">
        <f t="shared" ca="1" si="165"/>
        <v>0</v>
      </c>
      <c r="M602">
        <f t="shared" ca="1" si="166"/>
        <v>0</v>
      </c>
      <c r="N602" t="str">
        <f t="shared" ca="1" si="173"/>
        <v/>
      </c>
      <c r="O602" t="str">
        <f t="shared" ca="1" si="174"/>
        <v/>
      </c>
      <c r="P602" t="str">
        <f t="shared" si="167"/>
        <v/>
      </c>
      <c r="Q602" t="str">
        <f t="shared" si="168"/>
        <v/>
      </c>
      <c r="R602" t="str">
        <f t="shared" si="169"/>
        <v/>
      </c>
      <c r="S602" t="str">
        <f t="shared" si="170"/>
        <v/>
      </c>
      <c r="U602" s="2" t="str">
        <f ca="1">IF(ISBLANK($T602),IF(S602="Irrigation","Irrigation",IF(R602="Irrigation","Irrigation",IF(Q602="Domestic","Domestic",IF(P602="Stockwatering","Stockwatering",IF(N602="IRRIGATION_AND_MUNICIPAL","Irrigation and Municipal",IF(O602="IRRIGATION_AND_DOMESTIC","Irrigation and Domestic Municipality",_xlfn.XLOOKUP(J602,Use_Code_Ranking!$B$4:$B$23,Use_Code_Ranking!$A$4:$A$23))))))),$T602)</f>
        <v>Irrigation</v>
      </c>
      <c r="W602" s="23" t="str">
        <f ca="1"/>
        <v>A024301</v>
      </c>
      <c r="X602" s="4" t="str">
        <f t="shared" ca="1" si="175"/>
        <v>Irrigation</v>
      </c>
      <c r="Y602" t="str">
        <f t="shared" ca="1" si="171"/>
        <v>N</v>
      </c>
      <c r="Z602" s="2" t="str">
        <f t="shared" ca="1" si="172"/>
        <v>N</v>
      </c>
      <c r="AA602">
        <f t="shared" ca="1" si="176"/>
        <v>0</v>
      </c>
      <c r="AB602">
        <f t="shared" ca="1" si="176"/>
        <v>0</v>
      </c>
      <c r="AC602">
        <f t="shared" ca="1" si="176"/>
        <v>20</v>
      </c>
      <c r="AD602">
        <f t="shared" ca="1" si="176"/>
        <v>20</v>
      </c>
      <c r="AE602">
        <f t="shared" ca="1" si="177"/>
        <v>10</v>
      </c>
      <c r="AF602">
        <f t="shared" ca="1" si="177"/>
        <v>10</v>
      </c>
      <c r="AG602">
        <f t="shared" ca="1" si="181"/>
        <v>0</v>
      </c>
      <c r="AH602">
        <f t="shared" ca="1" si="180"/>
        <v>0</v>
      </c>
      <c r="AI602">
        <f t="shared" ca="1" si="179"/>
        <v>0</v>
      </c>
      <c r="AJ602">
        <f t="shared" ca="1" si="179"/>
        <v>20</v>
      </c>
      <c r="AK602">
        <f t="shared" ca="1" si="178"/>
        <v>20</v>
      </c>
      <c r="AL602">
        <f t="shared" ca="1" si="178"/>
        <v>0</v>
      </c>
      <c r="AM602" s="4" t="s">
        <v>103</v>
      </c>
      <c r="AZ602">
        <f ca="1">_xlfn.XLOOKUP($X602,Return_flow_table!$A$4:$A$25,Return_flow_table!B$4:B$25)</f>
        <v>0</v>
      </c>
      <c r="BA602">
        <f ca="1">_xlfn.XLOOKUP($X602,Return_flow_table!$A$4:$A$25,Return_flow_table!C$4:C$25)</f>
        <v>0</v>
      </c>
      <c r="BB602">
        <f ca="1">_xlfn.XLOOKUP($X602,Return_flow_table!$A$4:$A$25,Return_flow_table!D$4:D$25)</f>
        <v>20</v>
      </c>
      <c r="BC602">
        <f ca="1">_xlfn.XLOOKUP($X602,Return_flow_table!$A$4:$A$25,Return_flow_table!E$4:E$25)</f>
        <v>20</v>
      </c>
      <c r="BD602">
        <f ca="1">_xlfn.XLOOKUP($X602,Return_flow_table!$A$4:$A$25,Return_flow_table!F$4:F$25)</f>
        <v>10</v>
      </c>
      <c r="BE602">
        <f ca="1">_xlfn.XLOOKUP($X602,Return_flow_table!$A$4:$A$25,Return_flow_table!G$4:G$25)</f>
        <v>10</v>
      </c>
      <c r="BF602">
        <f ca="1">_xlfn.XLOOKUP($X602,Return_flow_table!$A$4:$A$25,Return_flow_table!H$4:H$25)</f>
        <v>0</v>
      </c>
      <c r="BG602">
        <f ca="1">_xlfn.XLOOKUP($X602,Return_flow_table!$A$4:$A$25,Return_flow_table!I$4:I$25)</f>
        <v>0</v>
      </c>
      <c r="BH602">
        <f ca="1">_xlfn.XLOOKUP($X602,Return_flow_table!$A$4:$A$25,Return_flow_table!J$4:J$25)</f>
        <v>0</v>
      </c>
      <c r="BI602">
        <f ca="1">_xlfn.XLOOKUP($X602,Return_flow_table!$A$4:$A$25,Return_flow_table!K$4:K$25)</f>
        <v>20</v>
      </c>
      <c r="BJ602">
        <f ca="1">_xlfn.XLOOKUP($X602,Return_flow_table!$A$4:$A$25,Return_flow_table!L$4:L$25)</f>
        <v>20</v>
      </c>
      <c r="BK602" s="2">
        <f ca="1">_xlfn.XLOOKUP($X602,Return_flow_table!$A$4:$A$25,Return_flow_table!M$4:M$25)</f>
        <v>0</v>
      </c>
    </row>
    <row r="603" spans="1:63" x14ac:dyDescent="0.3">
      <c r="A603" t="s">
        <v>796</v>
      </c>
      <c r="B603" t="s">
        <v>98</v>
      </c>
      <c r="C603" t="s">
        <v>99</v>
      </c>
      <c r="D603">
        <v>20</v>
      </c>
      <c r="E603" t="s">
        <v>100</v>
      </c>
      <c r="F603" t="s">
        <v>100</v>
      </c>
      <c r="G603" t="s">
        <v>349</v>
      </c>
      <c r="H603" s="41" t="s">
        <v>102</v>
      </c>
      <c r="I603">
        <f>_xlfn.XLOOKUP(B603,Use_Code_Ranking!$A$4:$A$23,Use_Code_Ranking!$B$4:$B$23,9999)</f>
        <v>1</v>
      </c>
      <c r="J603">
        <f t="shared" ca="1" si="163"/>
        <v>1</v>
      </c>
      <c r="K603">
        <f t="shared" ca="1" si="164"/>
        <v>1</v>
      </c>
      <c r="L603">
        <f t="shared" ca="1" si="165"/>
        <v>0</v>
      </c>
      <c r="M603">
        <f t="shared" ca="1" si="166"/>
        <v>0</v>
      </c>
      <c r="N603" t="str">
        <f t="shared" ca="1" si="173"/>
        <v/>
      </c>
      <c r="O603" t="str">
        <f t="shared" ca="1" si="174"/>
        <v/>
      </c>
      <c r="P603" t="str">
        <f t="shared" si="167"/>
        <v/>
      </c>
      <c r="Q603" t="str">
        <f t="shared" si="168"/>
        <v/>
      </c>
      <c r="R603" t="str">
        <f t="shared" si="169"/>
        <v/>
      </c>
      <c r="S603" t="str">
        <f t="shared" si="170"/>
        <v/>
      </c>
      <c r="U603" s="2" t="str">
        <f ca="1">IF(ISBLANK($T603),IF(S603="Irrigation","Irrigation",IF(R603="Irrigation","Irrigation",IF(Q603="Domestic","Domestic",IF(P603="Stockwatering","Stockwatering",IF(N603="IRRIGATION_AND_MUNICIPAL","Irrigation and Municipal",IF(O603="IRRIGATION_AND_DOMESTIC","Irrigation and Domestic Municipality",_xlfn.XLOOKUP(J603,Use_Code_Ranking!$B$4:$B$23,Use_Code_Ranking!$A$4:$A$23))))))),$T603)</f>
        <v>Irrigation</v>
      </c>
      <c r="W603" s="23" t="str">
        <f ca="1"/>
        <v>A024310A</v>
      </c>
      <c r="X603" s="4" t="str">
        <f t="shared" ca="1" si="175"/>
        <v>Irrigation</v>
      </c>
      <c r="Y603" t="str">
        <f t="shared" ca="1" si="171"/>
        <v>N</v>
      </c>
      <c r="Z603" s="2" t="str">
        <f t="shared" ca="1" si="172"/>
        <v>N</v>
      </c>
      <c r="AA603">
        <f t="shared" ca="1" si="176"/>
        <v>0</v>
      </c>
      <c r="AB603">
        <f t="shared" ca="1" si="176"/>
        <v>0</v>
      </c>
      <c r="AC603">
        <f t="shared" ca="1" si="176"/>
        <v>20</v>
      </c>
      <c r="AD603">
        <f t="shared" ca="1" si="176"/>
        <v>20</v>
      </c>
      <c r="AE603">
        <f t="shared" ca="1" si="177"/>
        <v>10</v>
      </c>
      <c r="AF603">
        <f t="shared" ca="1" si="177"/>
        <v>10</v>
      </c>
      <c r="AG603">
        <f t="shared" ca="1" si="181"/>
        <v>0</v>
      </c>
      <c r="AH603">
        <f t="shared" ca="1" si="180"/>
        <v>0</v>
      </c>
      <c r="AI603">
        <f t="shared" ca="1" si="179"/>
        <v>0</v>
      </c>
      <c r="AJ603">
        <f t="shared" ca="1" si="179"/>
        <v>20</v>
      </c>
      <c r="AK603">
        <f t="shared" ca="1" si="178"/>
        <v>20</v>
      </c>
      <c r="AL603">
        <f t="shared" ca="1" si="178"/>
        <v>0</v>
      </c>
      <c r="AM603" s="4" t="s">
        <v>103</v>
      </c>
      <c r="AZ603">
        <f ca="1">_xlfn.XLOOKUP($X603,Return_flow_table!$A$4:$A$25,Return_flow_table!B$4:B$25)</f>
        <v>0</v>
      </c>
      <c r="BA603">
        <f ca="1">_xlfn.XLOOKUP($X603,Return_flow_table!$A$4:$A$25,Return_flow_table!C$4:C$25)</f>
        <v>0</v>
      </c>
      <c r="BB603">
        <f ca="1">_xlfn.XLOOKUP($X603,Return_flow_table!$A$4:$A$25,Return_flow_table!D$4:D$25)</f>
        <v>20</v>
      </c>
      <c r="BC603">
        <f ca="1">_xlfn.XLOOKUP($X603,Return_flow_table!$A$4:$A$25,Return_flow_table!E$4:E$25)</f>
        <v>20</v>
      </c>
      <c r="BD603">
        <f ca="1">_xlfn.XLOOKUP($X603,Return_flow_table!$A$4:$A$25,Return_flow_table!F$4:F$25)</f>
        <v>10</v>
      </c>
      <c r="BE603">
        <f ca="1">_xlfn.XLOOKUP($X603,Return_flow_table!$A$4:$A$25,Return_flow_table!G$4:G$25)</f>
        <v>10</v>
      </c>
      <c r="BF603">
        <f ca="1">_xlfn.XLOOKUP($X603,Return_flow_table!$A$4:$A$25,Return_flow_table!H$4:H$25)</f>
        <v>0</v>
      </c>
      <c r="BG603">
        <f ca="1">_xlfn.XLOOKUP($X603,Return_flow_table!$A$4:$A$25,Return_flow_table!I$4:I$25)</f>
        <v>0</v>
      </c>
      <c r="BH603">
        <f ca="1">_xlfn.XLOOKUP($X603,Return_flow_table!$A$4:$A$25,Return_flow_table!J$4:J$25)</f>
        <v>0</v>
      </c>
      <c r="BI603">
        <f ca="1">_xlfn.XLOOKUP($X603,Return_flow_table!$A$4:$A$25,Return_flow_table!K$4:K$25)</f>
        <v>20</v>
      </c>
      <c r="BJ603">
        <f ca="1">_xlfn.XLOOKUP($X603,Return_flow_table!$A$4:$A$25,Return_flow_table!L$4:L$25)</f>
        <v>20</v>
      </c>
      <c r="BK603" s="2">
        <f ca="1">_xlfn.XLOOKUP($X603,Return_flow_table!$A$4:$A$25,Return_flow_table!M$4:M$25)</f>
        <v>0</v>
      </c>
    </row>
    <row r="604" spans="1:63" x14ac:dyDescent="0.3">
      <c r="A604" t="s">
        <v>797</v>
      </c>
      <c r="B604" t="s">
        <v>98</v>
      </c>
      <c r="C604" t="s">
        <v>99</v>
      </c>
      <c r="D604">
        <v>47.8</v>
      </c>
      <c r="E604" t="s">
        <v>100</v>
      </c>
      <c r="F604" t="s">
        <v>100</v>
      </c>
      <c r="G604" t="s">
        <v>690</v>
      </c>
      <c r="H604" s="41" t="s">
        <v>124</v>
      </c>
      <c r="I604">
        <f>_xlfn.XLOOKUP(B604,Use_Code_Ranking!$A$4:$A$23,Use_Code_Ranking!$B$4:$B$23,9999)</f>
        <v>1</v>
      </c>
      <c r="J604">
        <f t="shared" ca="1" si="163"/>
        <v>1</v>
      </c>
      <c r="K604">
        <f t="shared" ca="1" si="164"/>
        <v>1</v>
      </c>
      <c r="L604">
        <f t="shared" ca="1" si="165"/>
        <v>0</v>
      </c>
      <c r="M604">
        <f t="shared" ca="1" si="166"/>
        <v>0</v>
      </c>
      <c r="N604" t="str">
        <f t="shared" ca="1" si="173"/>
        <v/>
      </c>
      <c r="O604" t="str">
        <f t="shared" ca="1" si="174"/>
        <v/>
      </c>
      <c r="P604" t="str">
        <f t="shared" si="167"/>
        <v/>
      </c>
      <c r="Q604" t="str">
        <f t="shared" si="168"/>
        <v/>
      </c>
      <c r="R604" t="str">
        <f t="shared" si="169"/>
        <v/>
      </c>
      <c r="S604" t="str">
        <f t="shared" si="170"/>
        <v/>
      </c>
      <c r="U604" s="2" t="str">
        <f ca="1">IF(ISBLANK($T604),IF(S604="Irrigation","Irrigation",IF(R604="Irrigation","Irrigation",IF(Q604="Domestic","Domestic",IF(P604="Stockwatering","Stockwatering",IF(N604="IRRIGATION_AND_MUNICIPAL","Irrigation and Municipal",IF(O604="IRRIGATION_AND_DOMESTIC","Irrigation and Domestic Municipality",_xlfn.XLOOKUP(J604,Use_Code_Ranking!$B$4:$B$23,Use_Code_Ranking!$A$4:$A$23))))))),$T604)</f>
        <v>Irrigation</v>
      </c>
      <c r="W604" s="23" t="str">
        <f ca="1"/>
        <v>A024310B</v>
      </c>
      <c r="X604" s="4" t="str">
        <f t="shared" ca="1" si="175"/>
        <v>Frost Protection</v>
      </c>
      <c r="Y604" t="str">
        <f t="shared" ca="1" si="171"/>
        <v>N</v>
      </c>
      <c r="Z604" s="2" t="str">
        <f t="shared" ca="1" si="172"/>
        <v>N</v>
      </c>
      <c r="AA604">
        <f t="shared" ca="1" si="176"/>
        <v>20</v>
      </c>
      <c r="AB604">
        <f t="shared" ca="1" si="176"/>
        <v>20</v>
      </c>
      <c r="AC604">
        <f t="shared" ca="1" si="176"/>
        <v>20</v>
      </c>
      <c r="AD604">
        <f t="shared" ca="1" si="176"/>
        <v>20</v>
      </c>
      <c r="AE604">
        <f t="shared" ca="1" si="177"/>
        <v>0</v>
      </c>
      <c r="AF604">
        <f t="shared" ca="1" si="177"/>
        <v>0</v>
      </c>
      <c r="AG604">
        <f t="shared" ca="1" si="181"/>
        <v>0</v>
      </c>
      <c r="AH604">
        <f t="shared" ca="1" si="180"/>
        <v>0</v>
      </c>
      <c r="AI604">
        <f t="shared" ca="1" si="179"/>
        <v>0</v>
      </c>
      <c r="AJ604">
        <f t="shared" ca="1" si="179"/>
        <v>0</v>
      </c>
      <c r="AK604">
        <f t="shared" ca="1" si="178"/>
        <v>0</v>
      </c>
      <c r="AL604">
        <f t="shared" ca="1" si="178"/>
        <v>0</v>
      </c>
      <c r="AM604" s="4" t="s">
        <v>103</v>
      </c>
      <c r="AZ604">
        <f ca="1">_xlfn.XLOOKUP($X604,Return_flow_table!$A$4:$A$25,Return_flow_table!B$4:B$25)</f>
        <v>20</v>
      </c>
      <c r="BA604">
        <f ca="1">_xlfn.XLOOKUP($X604,Return_flow_table!$A$4:$A$25,Return_flow_table!C$4:C$25)</f>
        <v>20</v>
      </c>
      <c r="BB604">
        <f ca="1">_xlfn.XLOOKUP($X604,Return_flow_table!$A$4:$A$25,Return_flow_table!D$4:D$25)</f>
        <v>20</v>
      </c>
      <c r="BC604">
        <f ca="1">_xlfn.XLOOKUP($X604,Return_flow_table!$A$4:$A$25,Return_flow_table!E$4:E$25)</f>
        <v>20</v>
      </c>
      <c r="BD604">
        <f ca="1">_xlfn.XLOOKUP($X604,Return_flow_table!$A$4:$A$25,Return_flow_table!F$4:F$25)</f>
        <v>0</v>
      </c>
      <c r="BE604">
        <f ca="1">_xlfn.XLOOKUP($X604,Return_flow_table!$A$4:$A$25,Return_flow_table!G$4:G$25)</f>
        <v>0</v>
      </c>
      <c r="BF604">
        <f ca="1">_xlfn.XLOOKUP($X604,Return_flow_table!$A$4:$A$25,Return_flow_table!H$4:H$25)</f>
        <v>0</v>
      </c>
      <c r="BG604">
        <f ca="1">_xlfn.XLOOKUP($X604,Return_flow_table!$A$4:$A$25,Return_flow_table!I$4:I$25)</f>
        <v>0</v>
      </c>
      <c r="BH604">
        <f ca="1">_xlfn.XLOOKUP($X604,Return_flow_table!$A$4:$A$25,Return_flow_table!J$4:J$25)</f>
        <v>0</v>
      </c>
      <c r="BI604">
        <f ca="1">_xlfn.XLOOKUP($X604,Return_flow_table!$A$4:$A$25,Return_flow_table!K$4:K$25)</f>
        <v>0</v>
      </c>
      <c r="BJ604">
        <f ca="1">_xlfn.XLOOKUP($X604,Return_flow_table!$A$4:$A$25,Return_flow_table!L$4:L$25)</f>
        <v>0</v>
      </c>
      <c r="BK604" s="2">
        <f ca="1">_xlfn.XLOOKUP($X604,Return_flow_table!$A$4:$A$25,Return_flow_table!M$4:M$25)</f>
        <v>0</v>
      </c>
    </row>
    <row r="605" spans="1:63" x14ac:dyDescent="0.3">
      <c r="A605" t="s">
        <v>797</v>
      </c>
      <c r="B605" t="s">
        <v>181</v>
      </c>
      <c r="C605" t="s">
        <v>99</v>
      </c>
      <c r="D605">
        <v>47.8</v>
      </c>
      <c r="E605" t="s">
        <v>100</v>
      </c>
      <c r="F605" t="s">
        <v>100</v>
      </c>
      <c r="G605" t="s">
        <v>690</v>
      </c>
      <c r="H605" s="41" t="s">
        <v>124</v>
      </c>
      <c r="I605">
        <f>_xlfn.XLOOKUP(B605,Use_Code_Ranking!$A$4:$A$23,Use_Code_Ranking!$B$4:$B$23,9999)</f>
        <v>9</v>
      </c>
      <c r="J605">
        <f t="shared" ca="1" si="163"/>
        <v>1</v>
      </c>
      <c r="K605">
        <f t="shared" ca="1" si="164"/>
        <v>1</v>
      </c>
      <c r="L605">
        <f t="shared" ca="1" si="165"/>
        <v>0</v>
      </c>
      <c r="M605">
        <f t="shared" ca="1" si="166"/>
        <v>0</v>
      </c>
      <c r="N605" t="str">
        <f t="shared" ca="1" si="173"/>
        <v/>
      </c>
      <c r="O605" t="str">
        <f t="shared" ca="1" si="174"/>
        <v/>
      </c>
      <c r="P605" t="str">
        <f t="shared" si="167"/>
        <v/>
      </c>
      <c r="Q605" t="str">
        <f t="shared" si="168"/>
        <v/>
      </c>
      <c r="R605" t="str">
        <f t="shared" si="169"/>
        <v/>
      </c>
      <c r="S605" t="str">
        <f t="shared" si="170"/>
        <v/>
      </c>
      <c r="U605" s="2" t="str">
        <f ca="1">IF(ISBLANK($T605),IF(S605="Irrigation","Irrigation",IF(R605="Irrigation","Irrigation",IF(Q605="Domestic","Domestic",IF(P605="Stockwatering","Stockwatering",IF(N605="IRRIGATION_AND_MUNICIPAL","Irrigation and Municipal",IF(O605="IRRIGATION_AND_DOMESTIC","Irrigation and Domestic Municipality",_xlfn.XLOOKUP(J605,Use_Code_Ranking!$B$4:$B$23,Use_Code_Ranking!$A$4:$A$23))))))),$T605)</f>
        <v>Irrigation</v>
      </c>
      <c r="W605" s="23" t="str">
        <f ca="1"/>
        <v>A024311A</v>
      </c>
      <c r="X605" s="4" t="str">
        <f t="shared" ca="1" si="175"/>
        <v>Irrigation</v>
      </c>
      <c r="Y605" t="str">
        <f t="shared" ca="1" si="171"/>
        <v>N</v>
      </c>
      <c r="Z605" s="2" t="str">
        <f t="shared" ca="1" si="172"/>
        <v>N</v>
      </c>
      <c r="AA605">
        <f t="shared" ca="1" si="176"/>
        <v>0</v>
      </c>
      <c r="AB605">
        <f t="shared" ca="1" si="176"/>
        <v>0</v>
      </c>
      <c r="AC605">
        <f t="shared" ca="1" si="176"/>
        <v>20</v>
      </c>
      <c r="AD605">
        <f t="shared" ca="1" si="176"/>
        <v>20</v>
      </c>
      <c r="AE605">
        <f t="shared" ca="1" si="177"/>
        <v>10</v>
      </c>
      <c r="AF605">
        <f t="shared" ca="1" si="177"/>
        <v>10</v>
      </c>
      <c r="AG605">
        <f t="shared" ca="1" si="181"/>
        <v>0</v>
      </c>
      <c r="AH605">
        <f t="shared" ca="1" si="180"/>
        <v>0</v>
      </c>
      <c r="AI605">
        <f t="shared" ca="1" si="179"/>
        <v>0</v>
      </c>
      <c r="AJ605">
        <f t="shared" ca="1" si="179"/>
        <v>20</v>
      </c>
      <c r="AK605">
        <f t="shared" ca="1" si="178"/>
        <v>20</v>
      </c>
      <c r="AL605">
        <f t="shared" ca="1" si="178"/>
        <v>0</v>
      </c>
      <c r="AM605" s="4" t="s">
        <v>103</v>
      </c>
      <c r="AZ605">
        <f ca="1">_xlfn.XLOOKUP($X605,Return_flow_table!$A$4:$A$25,Return_flow_table!B$4:B$25)</f>
        <v>0</v>
      </c>
      <c r="BA605">
        <f ca="1">_xlfn.XLOOKUP($X605,Return_flow_table!$A$4:$A$25,Return_flow_table!C$4:C$25)</f>
        <v>0</v>
      </c>
      <c r="BB605">
        <f ca="1">_xlfn.XLOOKUP($X605,Return_flow_table!$A$4:$A$25,Return_flow_table!D$4:D$25)</f>
        <v>20</v>
      </c>
      <c r="BC605">
        <f ca="1">_xlfn.XLOOKUP($X605,Return_flow_table!$A$4:$A$25,Return_flow_table!E$4:E$25)</f>
        <v>20</v>
      </c>
      <c r="BD605">
        <f ca="1">_xlfn.XLOOKUP($X605,Return_flow_table!$A$4:$A$25,Return_flow_table!F$4:F$25)</f>
        <v>10</v>
      </c>
      <c r="BE605">
        <f ca="1">_xlfn.XLOOKUP($X605,Return_flow_table!$A$4:$A$25,Return_flow_table!G$4:G$25)</f>
        <v>10</v>
      </c>
      <c r="BF605">
        <f ca="1">_xlfn.XLOOKUP($X605,Return_flow_table!$A$4:$A$25,Return_flow_table!H$4:H$25)</f>
        <v>0</v>
      </c>
      <c r="BG605">
        <f ca="1">_xlfn.XLOOKUP($X605,Return_flow_table!$A$4:$A$25,Return_flow_table!I$4:I$25)</f>
        <v>0</v>
      </c>
      <c r="BH605">
        <f ca="1">_xlfn.XLOOKUP($X605,Return_flow_table!$A$4:$A$25,Return_flow_table!J$4:J$25)</f>
        <v>0</v>
      </c>
      <c r="BI605">
        <f ca="1">_xlfn.XLOOKUP($X605,Return_flow_table!$A$4:$A$25,Return_flow_table!K$4:K$25)</f>
        <v>20</v>
      </c>
      <c r="BJ605">
        <f ca="1">_xlfn.XLOOKUP($X605,Return_flow_table!$A$4:$A$25,Return_flow_table!L$4:L$25)</f>
        <v>20</v>
      </c>
      <c r="BK605" s="2">
        <f ca="1">_xlfn.XLOOKUP($X605,Return_flow_table!$A$4:$A$25,Return_flow_table!M$4:M$25)</f>
        <v>0</v>
      </c>
    </row>
    <row r="606" spans="1:63" x14ac:dyDescent="0.3">
      <c r="A606" t="s">
        <v>797</v>
      </c>
      <c r="B606" t="s">
        <v>154</v>
      </c>
      <c r="C606" t="s">
        <v>99</v>
      </c>
      <c r="D606">
        <v>47.8</v>
      </c>
      <c r="E606" t="s">
        <v>100</v>
      </c>
      <c r="F606" t="s">
        <v>100</v>
      </c>
      <c r="G606" t="s">
        <v>690</v>
      </c>
      <c r="H606" s="41" t="s">
        <v>124</v>
      </c>
      <c r="I606">
        <f>_xlfn.XLOOKUP(B606,Use_Code_Ranking!$A$4:$A$23,Use_Code_Ranking!$B$4:$B$23,9999)</f>
        <v>5</v>
      </c>
      <c r="J606">
        <f t="shared" ca="1" si="163"/>
        <v>1</v>
      </c>
      <c r="K606">
        <f t="shared" ca="1" si="164"/>
        <v>1</v>
      </c>
      <c r="L606">
        <f t="shared" ca="1" si="165"/>
        <v>0</v>
      </c>
      <c r="M606">
        <f t="shared" ca="1" si="166"/>
        <v>0</v>
      </c>
      <c r="N606" t="str">
        <f t="shared" ca="1" si="173"/>
        <v/>
      </c>
      <c r="O606" t="str">
        <f t="shared" ca="1" si="174"/>
        <v/>
      </c>
      <c r="P606" t="str">
        <f t="shared" si="167"/>
        <v/>
      </c>
      <c r="Q606" t="str">
        <f t="shared" si="168"/>
        <v/>
      </c>
      <c r="R606" t="str">
        <f t="shared" si="169"/>
        <v/>
      </c>
      <c r="S606" t="str">
        <f t="shared" si="170"/>
        <v/>
      </c>
      <c r="U606" s="2" t="str">
        <f ca="1">IF(ISBLANK($T606),IF(S606="Irrigation","Irrigation",IF(R606="Irrigation","Irrigation",IF(Q606="Domestic","Domestic",IF(P606="Stockwatering","Stockwatering",IF(N606="IRRIGATION_AND_MUNICIPAL","Irrigation and Municipal",IF(O606="IRRIGATION_AND_DOMESTIC","Irrigation and Domestic Municipality",_xlfn.XLOOKUP(J606,Use_Code_Ranking!$B$4:$B$23,Use_Code_Ranking!$A$4:$A$23))))))),$T606)</f>
        <v>Irrigation</v>
      </c>
      <c r="W606" s="23" t="str">
        <f ca="1"/>
        <v>A024311B</v>
      </c>
      <c r="X606" s="4" t="str">
        <f t="shared" ca="1" si="175"/>
        <v>Frost Protection</v>
      </c>
      <c r="Y606" t="str">
        <f t="shared" ca="1" si="171"/>
        <v>N</v>
      </c>
      <c r="Z606" s="2" t="str">
        <f t="shared" ca="1" si="172"/>
        <v>N</v>
      </c>
      <c r="AA606">
        <f t="shared" ca="1" si="176"/>
        <v>20</v>
      </c>
      <c r="AB606">
        <f t="shared" ca="1" si="176"/>
        <v>20</v>
      </c>
      <c r="AC606">
        <f t="shared" ca="1" si="176"/>
        <v>20</v>
      </c>
      <c r="AD606">
        <f t="shared" ca="1" si="176"/>
        <v>20</v>
      </c>
      <c r="AE606">
        <f t="shared" ca="1" si="177"/>
        <v>0</v>
      </c>
      <c r="AF606">
        <f t="shared" ca="1" si="177"/>
        <v>0</v>
      </c>
      <c r="AG606">
        <f t="shared" ca="1" si="181"/>
        <v>0</v>
      </c>
      <c r="AH606">
        <f t="shared" ca="1" si="180"/>
        <v>0</v>
      </c>
      <c r="AI606">
        <f t="shared" ca="1" si="179"/>
        <v>0</v>
      </c>
      <c r="AJ606">
        <f t="shared" ca="1" si="179"/>
        <v>0</v>
      </c>
      <c r="AK606">
        <f t="shared" ca="1" si="178"/>
        <v>0</v>
      </c>
      <c r="AL606">
        <f t="shared" ca="1" si="178"/>
        <v>0</v>
      </c>
      <c r="AM606" s="4" t="s">
        <v>103</v>
      </c>
      <c r="AZ606">
        <f ca="1">_xlfn.XLOOKUP($X606,Return_flow_table!$A$4:$A$25,Return_flow_table!B$4:B$25)</f>
        <v>20</v>
      </c>
      <c r="BA606">
        <f ca="1">_xlfn.XLOOKUP($X606,Return_flow_table!$A$4:$A$25,Return_flow_table!C$4:C$25)</f>
        <v>20</v>
      </c>
      <c r="BB606">
        <f ca="1">_xlfn.XLOOKUP($X606,Return_flow_table!$A$4:$A$25,Return_flow_table!D$4:D$25)</f>
        <v>20</v>
      </c>
      <c r="BC606">
        <f ca="1">_xlfn.XLOOKUP($X606,Return_flow_table!$A$4:$A$25,Return_flow_table!E$4:E$25)</f>
        <v>20</v>
      </c>
      <c r="BD606">
        <f ca="1">_xlfn.XLOOKUP($X606,Return_flow_table!$A$4:$A$25,Return_flow_table!F$4:F$25)</f>
        <v>0</v>
      </c>
      <c r="BE606">
        <f ca="1">_xlfn.XLOOKUP($X606,Return_flow_table!$A$4:$A$25,Return_flow_table!G$4:G$25)</f>
        <v>0</v>
      </c>
      <c r="BF606">
        <f ca="1">_xlfn.XLOOKUP($X606,Return_flow_table!$A$4:$A$25,Return_flow_table!H$4:H$25)</f>
        <v>0</v>
      </c>
      <c r="BG606">
        <f ca="1">_xlfn.XLOOKUP($X606,Return_flow_table!$A$4:$A$25,Return_flow_table!I$4:I$25)</f>
        <v>0</v>
      </c>
      <c r="BH606">
        <f ca="1">_xlfn.XLOOKUP($X606,Return_flow_table!$A$4:$A$25,Return_flow_table!J$4:J$25)</f>
        <v>0</v>
      </c>
      <c r="BI606">
        <f ca="1">_xlfn.XLOOKUP($X606,Return_flow_table!$A$4:$A$25,Return_flow_table!K$4:K$25)</f>
        <v>0</v>
      </c>
      <c r="BJ606">
        <f ca="1">_xlfn.XLOOKUP($X606,Return_flow_table!$A$4:$A$25,Return_flow_table!L$4:L$25)</f>
        <v>0</v>
      </c>
      <c r="BK606" s="2">
        <f ca="1">_xlfn.XLOOKUP($X606,Return_flow_table!$A$4:$A$25,Return_flow_table!M$4:M$25)</f>
        <v>0</v>
      </c>
    </row>
    <row r="607" spans="1:63" x14ac:dyDescent="0.3">
      <c r="A607" t="s">
        <v>798</v>
      </c>
      <c r="B607" t="s">
        <v>98</v>
      </c>
      <c r="C607" t="s">
        <v>99</v>
      </c>
      <c r="D607">
        <v>3</v>
      </c>
      <c r="E607" t="s">
        <v>100</v>
      </c>
      <c r="F607" t="s">
        <v>100</v>
      </c>
      <c r="G607" t="s">
        <v>777</v>
      </c>
      <c r="H607" s="41" t="s">
        <v>102</v>
      </c>
      <c r="I607">
        <f>_xlfn.XLOOKUP(B607,Use_Code_Ranking!$A$4:$A$23,Use_Code_Ranking!$B$4:$B$23,9999)</f>
        <v>1</v>
      </c>
      <c r="J607">
        <f t="shared" ca="1" si="163"/>
        <v>1</v>
      </c>
      <c r="K607">
        <f t="shared" ca="1" si="164"/>
        <v>1</v>
      </c>
      <c r="L607">
        <f t="shared" ca="1" si="165"/>
        <v>0</v>
      </c>
      <c r="M607">
        <f t="shared" ca="1" si="166"/>
        <v>0</v>
      </c>
      <c r="N607" t="str">
        <f t="shared" ca="1" si="173"/>
        <v/>
      </c>
      <c r="O607" t="str">
        <f t="shared" ca="1" si="174"/>
        <v/>
      </c>
      <c r="P607" t="str">
        <f t="shared" si="167"/>
        <v/>
      </c>
      <c r="Q607" t="str">
        <f t="shared" si="168"/>
        <v/>
      </c>
      <c r="R607" t="str">
        <f t="shared" si="169"/>
        <v/>
      </c>
      <c r="S607" t="str">
        <f t="shared" si="170"/>
        <v/>
      </c>
      <c r="U607" s="2" t="str">
        <f ca="1">IF(ISBLANK($T607),IF(S607="Irrigation","Irrigation",IF(R607="Irrigation","Irrigation",IF(Q607="Domestic","Domestic",IF(P607="Stockwatering","Stockwatering",IF(N607="IRRIGATION_AND_MUNICIPAL","Irrigation and Municipal",IF(O607="IRRIGATION_AND_DOMESTIC","Irrigation and Domestic Municipality",_xlfn.XLOOKUP(J607,Use_Code_Ranking!$B$4:$B$23,Use_Code_Ranking!$A$4:$A$23))))))),$T607)</f>
        <v>Irrigation</v>
      </c>
      <c r="W607" s="23" t="str">
        <f ca="1"/>
        <v>A024318</v>
      </c>
      <c r="X607" s="4" t="str">
        <f t="shared" ca="1" si="175"/>
        <v>Irrigation</v>
      </c>
      <c r="Y607" t="str">
        <f t="shared" ca="1" si="171"/>
        <v>N</v>
      </c>
      <c r="Z607" s="2" t="str">
        <f t="shared" ca="1" si="172"/>
        <v>N</v>
      </c>
      <c r="AA607">
        <f t="shared" ca="1" si="176"/>
        <v>0</v>
      </c>
      <c r="AB607">
        <f t="shared" ca="1" si="176"/>
        <v>0</v>
      </c>
      <c r="AC607">
        <f t="shared" ca="1" si="176"/>
        <v>20</v>
      </c>
      <c r="AD607">
        <f t="shared" ca="1" si="176"/>
        <v>20</v>
      </c>
      <c r="AE607">
        <f t="shared" ca="1" si="177"/>
        <v>10</v>
      </c>
      <c r="AF607">
        <f t="shared" ca="1" si="177"/>
        <v>10</v>
      </c>
      <c r="AG607">
        <f t="shared" ca="1" si="181"/>
        <v>0</v>
      </c>
      <c r="AH607">
        <f t="shared" ca="1" si="180"/>
        <v>0</v>
      </c>
      <c r="AI607">
        <f t="shared" ca="1" si="179"/>
        <v>0</v>
      </c>
      <c r="AJ607">
        <f t="shared" ca="1" si="179"/>
        <v>20</v>
      </c>
      <c r="AK607">
        <f t="shared" ca="1" si="178"/>
        <v>20</v>
      </c>
      <c r="AL607">
        <f t="shared" ca="1" si="178"/>
        <v>0</v>
      </c>
      <c r="AM607" s="4" t="s">
        <v>103</v>
      </c>
      <c r="AZ607">
        <f ca="1">_xlfn.XLOOKUP($X607,Return_flow_table!$A$4:$A$25,Return_flow_table!B$4:B$25)</f>
        <v>0</v>
      </c>
      <c r="BA607">
        <f ca="1">_xlfn.XLOOKUP($X607,Return_flow_table!$A$4:$A$25,Return_flow_table!C$4:C$25)</f>
        <v>0</v>
      </c>
      <c r="BB607">
        <f ca="1">_xlfn.XLOOKUP($X607,Return_flow_table!$A$4:$A$25,Return_flow_table!D$4:D$25)</f>
        <v>20</v>
      </c>
      <c r="BC607">
        <f ca="1">_xlfn.XLOOKUP($X607,Return_flow_table!$A$4:$A$25,Return_flow_table!E$4:E$25)</f>
        <v>20</v>
      </c>
      <c r="BD607">
        <f ca="1">_xlfn.XLOOKUP($X607,Return_flow_table!$A$4:$A$25,Return_flow_table!F$4:F$25)</f>
        <v>10</v>
      </c>
      <c r="BE607">
        <f ca="1">_xlfn.XLOOKUP($X607,Return_flow_table!$A$4:$A$25,Return_flow_table!G$4:G$25)</f>
        <v>10</v>
      </c>
      <c r="BF607">
        <f ca="1">_xlfn.XLOOKUP($X607,Return_flow_table!$A$4:$A$25,Return_flow_table!H$4:H$25)</f>
        <v>0</v>
      </c>
      <c r="BG607">
        <f ca="1">_xlfn.XLOOKUP($X607,Return_flow_table!$A$4:$A$25,Return_flow_table!I$4:I$25)</f>
        <v>0</v>
      </c>
      <c r="BH607">
        <f ca="1">_xlfn.XLOOKUP($X607,Return_flow_table!$A$4:$A$25,Return_flow_table!J$4:J$25)</f>
        <v>0</v>
      </c>
      <c r="BI607">
        <f ca="1">_xlfn.XLOOKUP($X607,Return_flow_table!$A$4:$A$25,Return_flow_table!K$4:K$25)</f>
        <v>20</v>
      </c>
      <c r="BJ607">
        <f ca="1">_xlfn.XLOOKUP($X607,Return_flow_table!$A$4:$A$25,Return_flow_table!L$4:L$25)</f>
        <v>20</v>
      </c>
      <c r="BK607" s="2">
        <f ca="1">_xlfn.XLOOKUP($X607,Return_flow_table!$A$4:$A$25,Return_flow_table!M$4:M$25)</f>
        <v>0</v>
      </c>
    </row>
    <row r="608" spans="1:63" x14ac:dyDescent="0.3">
      <c r="A608" t="s">
        <v>799</v>
      </c>
      <c r="B608" t="s">
        <v>188</v>
      </c>
      <c r="C608" t="s">
        <v>99</v>
      </c>
      <c r="D608">
        <v>5</v>
      </c>
      <c r="E608" t="s">
        <v>100</v>
      </c>
      <c r="F608" t="s">
        <v>100</v>
      </c>
      <c r="G608" t="s">
        <v>800</v>
      </c>
      <c r="H608" s="41" t="s">
        <v>102</v>
      </c>
      <c r="I608">
        <f>_xlfn.XLOOKUP(B608,Use_Code_Ranking!$A$4:$A$23,Use_Code_Ranking!$B$4:$B$23,9999)</f>
        <v>12</v>
      </c>
      <c r="J608">
        <f t="shared" ca="1" si="163"/>
        <v>9</v>
      </c>
      <c r="K608">
        <f t="shared" ca="1" si="164"/>
        <v>0</v>
      </c>
      <c r="L608">
        <f t="shared" ca="1" si="165"/>
        <v>0</v>
      </c>
      <c r="M608">
        <f t="shared" ca="1" si="166"/>
        <v>0</v>
      </c>
      <c r="N608" t="str">
        <f t="shared" ca="1" si="173"/>
        <v/>
      </c>
      <c r="O608" t="str">
        <f t="shared" ca="1" si="174"/>
        <v/>
      </c>
      <c r="P608" t="str">
        <f t="shared" si="167"/>
        <v/>
      </c>
      <c r="Q608" t="str">
        <f t="shared" si="168"/>
        <v/>
      </c>
      <c r="R608" t="str">
        <f t="shared" si="169"/>
        <v/>
      </c>
      <c r="S608" t="str">
        <f t="shared" si="170"/>
        <v/>
      </c>
      <c r="U608" s="2" t="str">
        <f ca="1">IF(ISBLANK($T608),IF(S608="Irrigation","Irrigation",IF(R608="Irrigation","Irrigation",IF(Q608="Domestic","Domestic",IF(P608="Stockwatering","Stockwatering",IF(N608="IRRIGATION_AND_MUNICIPAL","Irrigation and Municipal",IF(O608="IRRIGATION_AND_DOMESTIC","Irrigation and Domestic Municipality",_xlfn.XLOOKUP(J608,Use_Code_Ranking!$B$4:$B$23,Use_Code_Ranking!$A$4:$A$23))))))),$T608)</f>
        <v>Recreational</v>
      </c>
      <c r="W608" s="23" t="str">
        <f ca="1"/>
        <v>A024344</v>
      </c>
      <c r="X608" s="4" t="str">
        <f t="shared" ca="1" si="175"/>
        <v>Irrigation</v>
      </c>
      <c r="Y608" t="str">
        <f t="shared" ca="1" si="171"/>
        <v>N</v>
      </c>
      <c r="Z608" s="2" t="str">
        <f t="shared" ca="1" si="172"/>
        <v>N</v>
      </c>
      <c r="AA608">
        <f t="shared" ca="1" si="176"/>
        <v>0</v>
      </c>
      <c r="AB608">
        <f t="shared" ca="1" si="176"/>
        <v>0</v>
      </c>
      <c r="AC608">
        <f t="shared" ca="1" si="176"/>
        <v>20</v>
      </c>
      <c r="AD608">
        <f t="shared" ca="1" si="176"/>
        <v>20</v>
      </c>
      <c r="AE608">
        <f t="shared" ca="1" si="177"/>
        <v>10</v>
      </c>
      <c r="AF608">
        <f t="shared" ca="1" si="177"/>
        <v>10</v>
      </c>
      <c r="AG608">
        <f t="shared" ca="1" si="181"/>
        <v>0</v>
      </c>
      <c r="AH608">
        <f t="shared" ca="1" si="180"/>
        <v>0</v>
      </c>
      <c r="AI608">
        <f t="shared" ca="1" si="179"/>
        <v>0</v>
      </c>
      <c r="AJ608">
        <f t="shared" ca="1" si="179"/>
        <v>20</v>
      </c>
      <c r="AK608">
        <f t="shared" ca="1" si="178"/>
        <v>20</v>
      </c>
      <c r="AL608">
        <f t="shared" ca="1" si="178"/>
        <v>0</v>
      </c>
      <c r="AM608" s="4" t="s">
        <v>103</v>
      </c>
      <c r="AZ608">
        <f ca="1">_xlfn.XLOOKUP($X608,Return_flow_table!$A$4:$A$25,Return_flow_table!B$4:B$25)</f>
        <v>0</v>
      </c>
      <c r="BA608">
        <f ca="1">_xlfn.XLOOKUP($X608,Return_flow_table!$A$4:$A$25,Return_flow_table!C$4:C$25)</f>
        <v>0</v>
      </c>
      <c r="BB608">
        <f ca="1">_xlfn.XLOOKUP($X608,Return_flow_table!$A$4:$A$25,Return_flow_table!D$4:D$25)</f>
        <v>20</v>
      </c>
      <c r="BC608">
        <f ca="1">_xlfn.XLOOKUP($X608,Return_flow_table!$A$4:$A$25,Return_flow_table!E$4:E$25)</f>
        <v>20</v>
      </c>
      <c r="BD608">
        <f ca="1">_xlfn.XLOOKUP($X608,Return_flow_table!$A$4:$A$25,Return_flow_table!F$4:F$25)</f>
        <v>10</v>
      </c>
      <c r="BE608">
        <f ca="1">_xlfn.XLOOKUP($X608,Return_flow_table!$A$4:$A$25,Return_flow_table!G$4:G$25)</f>
        <v>10</v>
      </c>
      <c r="BF608">
        <f ca="1">_xlfn.XLOOKUP($X608,Return_flow_table!$A$4:$A$25,Return_flow_table!H$4:H$25)</f>
        <v>0</v>
      </c>
      <c r="BG608">
        <f ca="1">_xlfn.XLOOKUP($X608,Return_flow_table!$A$4:$A$25,Return_flow_table!I$4:I$25)</f>
        <v>0</v>
      </c>
      <c r="BH608">
        <f ca="1">_xlfn.XLOOKUP($X608,Return_flow_table!$A$4:$A$25,Return_flow_table!J$4:J$25)</f>
        <v>0</v>
      </c>
      <c r="BI608">
        <f ca="1">_xlfn.XLOOKUP($X608,Return_flow_table!$A$4:$A$25,Return_flow_table!K$4:K$25)</f>
        <v>20</v>
      </c>
      <c r="BJ608">
        <f ca="1">_xlfn.XLOOKUP($X608,Return_flow_table!$A$4:$A$25,Return_flow_table!L$4:L$25)</f>
        <v>20</v>
      </c>
      <c r="BK608" s="2">
        <f ca="1">_xlfn.XLOOKUP($X608,Return_flow_table!$A$4:$A$25,Return_flow_table!M$4:M$25)</f>
        <v>0</v>
      </c>
    </row>
    <row r="609" spans="1:63" x14ac:dyDescent="0.3">
      <c r="A609" t="s">
        <v>799</v>
      </c>
      <c r="B609" t="s">
        <v>181</v>
      </c>
      <c r="C609" t="s">
        <v>99</v>
      </c>
      <c r="D609">
        <v>5</v>
      </c>
      <c r="E609" t="s">
        <v>100</v>
      </c>
      <c r="F609" t="s">
        <v>100</v>
      </c>
      <c r="G609" t="s">
        <v>800</v>
      </c>
      <c r="H609" s="41" t="s">
        <v>102</v>
      </c>
      <c r="I609">
        <f>_xlfn.XLOOKUP(B609,Use_Code_Ranking!$A$4:$A$23,Use_Code_Ranking!$B$4:$B$23,9999)</f>
        <v>9</v>
      </c>
      <c r="J609">
        <f t="shared" ca="1" si="163"/>
        <v>9</v>
      </c>
      <c r="K609">
        <f t="shared" ca="1" si="164"/>
        <v>0</v>
      </c>
      <c r="L609">
        <f t="shared" ca="1" si="165"/>
        <v>0</v>
      </c>
      <c r="M609">
        <f t="shared" ca="1" si="166"/>
        <v>0</v>
      </c>
      <c r="N609" t="str">
        <f t="shared" ca="1" si="173"/>
        <v/>
      </c>
      <c r="O609" t="str">
        <f t="shared" ca="1" si="174"/>
        <v/>
      </c>
      <c r="P609" t="str">
        <f t="shared" si="167"/>
        <v/>
      </c>
      <c r="Q609" t="str">
        <f t="shared" si="168"/>
        <v/>
      </c>
      <c r="R609" t="str">
        <f t="shared" si="169"/>
        <v/>
      </c>
      <c r="S609" t="str">
        <f t="shared" si="170"/>
        <v/>
      </c>
      <c r="U609" s="2" t="str">
        <f ca="1">IF(ISBLANK($T609),IF(S609="Irrigation","Irrigation",IF(R609="Irrigation","Irrigation",IF(Q609="Domestic","Domestic",IF(P609="Stockwatering","Stockwatering",IF(N609="IRRIGATION_AND_MUNICIPAL","Irrigation and Municipal",IF(O609="IRRIGATION_AND_DOMESTIC","Irrigation and Domestic Municipality",_xlfn.XLOOKUP(J609,Use_Code_Ranking!$B$4:$B$23,Use_Code_Ranking!$A$4:$A$23))))))),$T609)</f>
        <v>Recreational</v>
      </c>
      <c r="W609" s="23" t="str">
        <f ca="1"/>
        <v>A024378</v>
      </c>
      <c r="X609" s="4" t="str">
        <f t="shared" ca="1" si="175"/>
        <v>Irrigation</v>
      </c>
      <c r="Y609" t="str">
        <f t="shared" ca="1" si="171"/>
        <v>N</v>
      </c>
      <c r="Z609" s="2" t="str">
        <f t="shared" ca="1" si="172"/>
        <v>N</v>
      </c>
      <c r="AA609">
        <f t="shared" ca="1" si="176"/>
        <v>0</v>
      </c>
      <c r="AB609">
        <f t="shared" ca="1" si="176"/>
        <v>0</v>
      </c>
      <c r="AC609">
        <f t="shared" ca="1" si="176"/>
        <v>20</v>
      </c>
      <c r="AD609">
        <f t="shared" ca="1" si="176"/>
        <v>20</v>
      </c>
      <c r="AE609">
        <f t="shared" ca="1" si="177"/>
        <v>10</v>
      </c>
      <c r="AF609">
        <f t="shared" ca="1" si="177"/>
        <v>10</v>
      </c>
      <c r="AG609">
        <f t="shared" ca="1" si="181"/>
        <v>0</v>
      </c>
      <c r="AH609">
        <f t="shared" ca="1" si="180"/>
        <v>0</v>
      </c>
      <c r="AI609">
        <f t="shared" ca="1" si="179"/>
        <v>0</v>
      </c>
      <c r="AJ609">
        <f t="shared" ca="1" si="179"/>
        <v>20</v>
      </c>
      <c r="AK609">
        <f t="shared" ca="1" si="178"/>
        <v>20</v>
      </c>
      <c r="AL609">
        <f t="shared" ca="1" si="178"/>
        <v>0</v>
      </c>
      <c r="AM609" s="4" t="s">
        <v>103</v>
      </c>
      <c r="AZ609">
        <f ca="1">_xlfn.XLOOKUP($X609,Return_flow_table!$A$4:$A$25,Return_flow_table!B$4:B$25)</f>
        <v>0</v>
      </c>
      <c r="BA609">
        <f ca="1">_xlfn.XLOOKUP($X609,Return_flow_table!$A$4:$A$25,Return_flow_table!C$4:C$25)</f>
        <v>0</v>
      </c>
      <c r="BB609">
        <f ca="1">_xlfn.XLOOKUP($X609,Return_flow_table!$A$4:$A$25,Return_flow_table!D$4:D$25)</f>
        <v>20</v>
      </c>
      <c r="BC609">
        <f ca="1">_xlfn.XLOOKUP($X609,Return_flow_table!$A$4:$A$25,Return_flow_table!E$4:E$25)</f>
        <v>20</v>
      </c>
      <c r="BD609">
        <f ca="1">_xlfn.XLOOKUP($X609,Return_flow_table!$A$4:$A$25,Return_flow_table!F$4:F$25)</f>
        <v>10</v>
      </c>
      <c r="BE609">
        <f ca="1">_xlfn.XLOOKUP($X609,Return_flow_table!$A$4:$A$25,Return_flow_table!G$4:G$25)</f>
        <v>10</v>
      </c>
      <c r="BF609">
        <f ca="1">_xlfn.XLOOKUP($X609,Return_flow_table!$A$4:$A$25,Return_flow_table!H$4:H$25)</f>
        <v>0</v>
      </c>
      <c r="BG609">
        <f ca="1">_xlfn.XLOOKUP($X609,Return_flow_table!$A$4:$A$25,Return_flow_table!I$4:I$25)</f>
        <v>0</v>
      </c>
      <c r="BH609">
        <f ca="1">_xlfn.XLOOKUP($X609,Return_flow_table!$A$4:$A$25,Return_flow_table!J$4:J$25)</f>
        <v>0</v>
      </c>
      <c r="BI609">
        <f ca="1">_xlfn.XLOOKUP($X609,Return_flow_table!$A$4:$A$25,Return_flow_table!K$4:K$25)</f>
        <v>20</v>
      </c>
      <c r="BJ609">
        <f ca="1">_xlfn.XLOOKUP($X609,Return_flow_table!$A$4:$A$25,Return_flow_table!L$4:L$25)</f>
        <v>20</v>
      </c>
      <c r="BK609" s="2">
        <f ca="1">_xlfn.XLOOKUP($X609,Return_flow_table!$A$4:$A$25,Return_flow_table!M$4:M$25)</f>
        <v>0</v>
      </c>
    </row>
    <row r="610" spans="1:63" x14ac:dyDescent="0.3">
      <c r="A610" t="s">
        <v>801</v>
      </c>
      <c r="B610" t="s">
        <v>98</v>
      </c>
      <c r="C610" t="s">
        <v>99</v>
      </c>
      <c r="D610">
        <v>19</v>
      </c>
      <c r="E610" t="s">
        <v>100</v>
      </c>
      <c r="F610" t="s">
        <v>100</v>
      </c>
      <c r="G610" t="s">
        <v>802</v>
      </c>
      <c r="H610" s="41" t="s">
        <v>178</v>
      </c>
      <c r="I610">
        <f>_xlfn.XLOOKUP(B610,Use_Code_Ranking!$A$4:$A$23,Use_Code_Ranking!$B$4:$B$23,9999)</f>
        <v>1</v>
      </c>
      <c r="J610">
        <f t="shared" ca="1" si="163"/>
        <v>1</v>
      </c>
      <c r="K610">
        <f t="shared" ca="1" si="164"/>
        <v>1</v>
      </c>
      <c r="L610">
        <f t="shared" ca="1" si="165"/>
        <v>0</v>
      </c>
      <c r="M610">
        <f t="shared" ca="1" si="166"/>
        <v>0</v>
      </c>
      <c r="N610" t="str">
        <f t="shared" ca="1" si="173"/>
        <v/>
      </c>
      <c r="O610" t="str">
        <f t="shared" ca="1" si="174"/>
        <v/>
      </c>
      <c r="P610" t="str">
        <f t="shared" si="167"/>
        <v/>
      </c>
      <c r="Q610" t="str">
        <f t="shared" si="168"/>
        <v/>
      </c>
      <c r="R610" t="str">
        <f t="shared" si="169"/>
        <v/>
      </c>
      <c r="S610" t="str">
        <f t="shared" si="170"/>
        <v/>
      </c>
      <c r="U610" s="2" t="str">
        <f ca="1">IF(ISBLANK($T610),IF(S610="Irrigation","Irrigation",IF(R610="Irrigation","Irrigation",IF(Q610="Domestic","Domestic",IF(P610="Stockwatering","Stockwatering",IF(N610="IRRIGATION_AND_MUNICIPAL","Irrigation and Municipal",IF(O610="IRRIGATION_AND_DOMESTIC","Irrigation and Domestic Municipality",_xlfn.XLOOKUP(J610,Use_Code_Ranking!$B$4:$B$23,Use_Code_Ranking!$A$4:$A$23))))))),$T610)</f>
        <v>Irrigation</v>
      </c>
      <c r="W610" s="23" t="str">
        <f ca="1"/>
        <v>A024391</v>
      </c>
      <c r="X610" s="4" t="str">
        <f t="shared" ca="1" si="175"/>
        <v>Irrigation</v>
      </c>
      <c r="Y610" t="str">
        <f t="shared" ca="1" si="171"/>
        <v>N</v>
      </c>
      <c r="Z610" s="2" t="str">
        <f t="shared" ca="1" si="172"/>
        <v>N</v>
      </c>
      <c r="AA610">
        <f t="shared" ca="1" si="176"/>
        <v>0</v>
      </c>
      <c r="AB610">
        <f t="shared" ca="1" si="176"/>
        <v>0</v>
      </c>
      <c r="AC610">
        <f t="shared" ca="1" si="176"/>
        <v>20</v>
      </c>
      <c r="AD610">
        <f t="shared" ca="1" si="176"/>
        <v>20</v>
      </c>
      <c r="AE610">
        <f t="shared" ca="1" si="177"/>
        <v>10</v>
      </c>
      <c r="AF610">
        <f t="shared" ca="1" si="177"/>
        <v>10</v>
      </c>
      <c r="AG610">
        <f t="shared" ca="1" si="181"/>
        <v>0</v>
      </c>
      <c r="AH610">
        <f t="shared" ca="1" si="180"/>
        <v>0</v>
      </c>
      <c r="AI610">
        <f t="shared" ca="1" si="179"/>
        <v>0</v>
      </c>
      <c r="AJ610">
        <f t="shared" ca="1" si="179"/>
        <v>20</v>
      </c>
      <c r="AK610">
        <f t="shared" ca="1" si="178"/>
        <v>20</v>
      </c>
      <c r="AL610">
        <f t="shared" ca="1" si="178"/>
        <v>0</v>
      </c>
      <c r="AM610" s="4" t="s">
        <v>103</v>
      </c>
      <c r="AZ610">
        <f ca="1">_xlfn.XLOOKUP($X610,Return_flow_table!$A$4:$A$25,Return_flow_table!B$4:B$25)</f>
        <v>0</v>
      </c>
      <c r="BA610">
        <f ca="1">_xlfn.XLOOKUP($X610,Return_flow_table!$A$4:$A$25,Return_flow_table!C$4:C$25)</f>
        <v>0</v>
      </c>
      <c r="BB610">
        <f ca="1">_xlfn.XLOOKUP($X610,Return_flow_table!$A$4:$A$25,Return_flow_table!D$4:D$25)</f>
        <v>20</v>
      </c>
      <c r="BC610">
        <f ca="1">_xlfn.XLOOKUP($X610,Return_flow_table!$A$4:$A$25,Return_flow_table!E$4:E$25)</f>
        <v>20</v>
      </c>
      <c r="BD610">
        <f ca="1">_xlfn.XLOOKUP($X610,Return_flow_table!$A$4:$A$25,Return_flow_table!F$4:F$25)</f>
        <v>10</v>
      </c>
      <c r="BE610">
        <f ca="1">_xlfn.XLOOKUP($X610,Return_flow_table!$A$4:$A$25,Return_flow_table!G$4:G$25)</f>
        <v>10</v>
      </c>
      <c r="BF610">
        <f ca="1">_xlfn.XLOOKUP($X610,Return_flow_table!$A$4:$A$25,Return_flow_table!H$4:H$25)</f>
        <v>0</v>
      </c>
      <c r="BG610">
        <f ca="1">_xlfn.XLOOKUP($X610,Return_flow_table!$A$4:$A$25,Return_flow_table!I$4:I$25)</f>
        <v>0</v>
      </c>
      <c r="BH610">
        <f ca="1">_xlfn.XLOOKUP($X610,Return_flow_table!$A$4:$A$25,Return_flow_table!J$4:J$25)</f>
        <v>0</v>
      </c>
      <c r="BI610">
        <f ca="1">_xlfn.XLOOKUP($X610,Return_flow_table!$A$4:$A$25,Return_flow_table!K$4:K$25)</f>
        <v>20</v>
      </c>
      <c r="BJ610">
        <f ca="1">_xlfn.XLOOKUP($X610,Return_flow_table!$A$4:$A$25,Return_flow_table!L$4:L$25)</f>
        <v>20</v>
      </c>
      <c r="BK610" s="2">
        <f ca="1">_xlfn.XLOOKUP($X610,Return_flow_table!$A$4:$A$25,Return_flow_table!M$4:M$25)</f>
        <v>0</v>
      </c>
    </row>
    <row r="611" spans="1:63" x14ac:dyDescent="0.3">
      <c r="A611" t="s">
        <v>801</v>
      </c>
      <c r="B611" t="s">
        <v>181</v>
      </c>
      <c r="C611" t="s">
        <v>99</v>
      </c>
      <c r="D611">
        <v>19</v>
      </c>
      <c r="E611" t="s">
        <v>100</v>
      </c>
      <c r="F611" t="s">
        <v>100</v>
      </c>
      <c r="G611" t="s">
        <v>802</v>
      </c>
      <c r="H611" s="41" t="s">
        <v>178</v>
      </c>
      <c r="I611">
        <f>_xlfn.XLOOKUP(B611,Use_Code_Ranking!$A$4:$A$23,Use_Code_Ranking!$B$4:$B$23,9999)</f>
        <v>9</v>
      </c>
      <c r="J611">
        <f t="shared" ca="1" si="163"/>
        <v>1</v>
      </c>
      <c r="K611">
        <f t="shared" ca="1" si="164"/>
        <v>1</v>
      </c>
      <c r="L611">
        <f t="shared" ca="1" si="165"/>
        <v>0</v>
      </c>
      <c r="M611">
        <f t="shared" ca="1" si="166"/>
        <v>0</v>
      </c>
      <c r="N611" t="str">
        <f t="shared" ca="1" si="173"/>
        <v/>
      </c>
      <c r="O611" t="str">
        <f t="shared" ca="1" si="174"/>
        <v/>
      </c>
      <c r="P611" t="str">
        <f t="shared" si="167"/>
        <v/>
      </c>
      <c r="Q611" t="str">
        <f t="shared" si="168"/>
        <v/>
      </c>
      <c r="R611" t="str">
        <f t="shared" si="169"/>
        <v/>
      </c>
      <c r="S611" t="str">
        <f t="shared" si="170"/>
        <v/>
      </c>
      <c r="U611" s="2" t="str">
        <f ca="1">IF(ISBLANK($T611),IF(S611="Irrigation","Irrigation",IF(R611="Irrigation","Irrigation",IF(Q611="Domestic","Domestic",IF(P611="Stockwatering","Stockwatering",IF(N611="IRRIGATION_AND_MUNICIPAL","Irrigation and Municipal",IF(O611="IRRIGATION_AND_DOMESTIC","Irrigation and Domestic Municipality",_xlfn.XLOOKUP(J611,Use_Code_Ranking!$B$4:$B$23,Use_Code_Ranking!$A$4:$A$23))))))),$T611)</f>
        <v>Irrigation</v>
      </c>
      <c r="W611" s="23" t="str">
        <f ca="1"/>
        <v>A024404</v>
      </c>
      <c r="X611" s="4" t="str">
        <f t="shared" ca="1" si="175"/>
        <v>Irrigation</v>
      </c>
      <c r="Y611" t="str">
        <f t="shared" ca="1" si="171"/>
        <v>N</v>
      </c>
      <c r="Z611" s="2" t="str">
        <f t="shared" ca="1" si="172"/>
        <v>N</v>
      </c>
      <c r="AA611">
        <f t="shared" ca="1" si="176"/>
        <v>0</v>
      </c>
      <c r="AB611">
        <f t="shared" ca="1" si="176"/>
        <v>0</v>
      </c>
      <c r="AC611">
        <f t="shared" ca="1" si="176"/>
        <v>20</v>
      </c>
      <c r="AD611">
        <f t="shared" ca="1" si="176"/>
        <v>20</v>
      </c>
      <c r="AE611">
        <f t="shared" ca="1" si="177"/>
        <v>10</v>
      </c>
      <c r="AF611">
        <f t="shared" ca="1" si="177"/>
        <v>10</v>
      </c>
      <c r="AG611">
        <f t="shared" ca="1" si="181"/>
        <v>0</v>
      </c>
      <c r="AH611">
        <f t="shared" ca="1" si="180"/>
        <v>0</v>
      </c>
      <c r="AI611">
        <f t="shared" ca="1" si="179"/>
        <v>0</v>
      </c>
      <c r="AJ611">
        <f t="shared" ca="1" si="179"/>
        <v>20</v>
      </c>
      <c r="AK611">
        <f t="shared" ca="1" si="178"/>
        <v>20</v>
      </c>
      <c r="AL611">
        <f t="shared" ca="1" si="178"/>
        <v>0</v>
      </c>
      <c r="AM611" s="4" t="s">
        <v>103</v>
      </c>
      <c r="AZ611">
        <f ca="1">_xlfn.XLOOKUP($X611,Return_flow_table!$A$4:$A$25,Return_flow_table!B$4:B$25)</f>
        <v>0</v>
      </c>
      <c r="BA611">
        <f ca="1">_xlfn.XLOOKUP($X611,Return_flow_table!$A$4:$A$25,Return_flow_table!C$4:C$25)</f>
        <v>0</v>
      </c>
      <c r="BB611">
        <f ca="1">_xlfn.XLOOKUP($X611,Return_flow_table!$A$4:$A$25,Return_flow_table!D$4:D$25)</f>
        <v>20</v>
      </c>
      <c r="BC611">
        <f ca="1">_xlfn.XLOOKUP($X611,Return_flow_table!$A$4:$A$25,Return_flow_table!E$4:E$25)</f>
        <v>20</v>
      </c>
      <c r="BD611">
        <f ca="1">_xlfn.XLOOKUP($X611,Return_flow_table!$A$4:$A$25,Return_flow_table!F$4:F$25)</f>
        <v>10</v>
      </c>
      <c r="BE611">
        <f ca="1">_xlfn.XLOOKUP($X611,Return_flow_table!$A$4:$A$25,Return_flow_table!G$4:G$25)</f>
        <v>10</v>
      </c>
      <c r="BF611">
        <f ca="1">_xlfn.XLOOKUP($X611,Return_flow_table!$A$4:$A$25,Return_flow_table!H$4:H$25)</f>
        <v>0</v>
      </c>
      <c r="BG611">
        <f ca="1">_xlfn.XLOOKUP($X611,Return_flow_table!$A$4:$A$25,Return_flow_table!I$4:I$25)</f>
        <v>0</v>
      </c>
      <c r="BH611">
        <f ca="1">_xlfn.XLOOKUP($X611,Return_flow_table!$A$4:$A$25,Return_flow_table!J$4:J$25)</f>
        <v>0</v>
      </c>
      <c r="BI611">
        <f ca="1">_xlfn.XLOOKUP($X611,Return_flow_table!$A$4:$A$25,Return_flow_table!K$4:K$25)</f>
        <v>20</v>
      </c>
      <c r="BJ611">
        <f ca="1">_xlfn.XLOOKUP($X611,Return_flow_table!$A$4:$A$25,Return_flow_table!L$4:L$25)</f>
        <v>20</v>
      </c>
      <c r="BK611" s="2">
        <f ca="1">_xlfn.XLOOKUP($X611,Return_flow_table!$A$4:$A$25,Return_flow_table!M$4:M$25)</f>
        <v>0</v>
      </c>
    </row>
    <row r="612" spans="1:63" x14ac:dyDescent="0.3">
      <c r="A612" t="s">
        <v>803</v>
      </c>
      <c r="B612" t="s">
        <v>98</v>
      </c>
      <c r="C612" t="s">
        <v>99</v>
      </c>
      <c r="D612">
        <v>128.4</v>
      </c>
      <c r="E612" t="s">
        <v>100</v>
      </c>
      <c r="F612" t="s">
        <v>100</v>
      </c>
      <c r="G612" t="s">
        <v>804</v>
      </c>
      <c r="H612" s="41" t="s">
        <v>106</v>
      </c>
      <c r="I612">
        <f>_xlfn.XLOOKUP(B612,Use_Code_Ranking!$A$4:$A$23,Use_Code_Ranking!$B$4:$B$23,9999)</f>
        <v>1</v>
      </c>
      <c r="J612">
        <f t="shared" ca="1" si="163"/>
        <v>1</v>
      </c>
      <c r="K612">
        <f t="shared" ca="1" si="164"/>
        <v>1</v>
      </c>
      <c r="L612">
        <f t="shared" ca="1" si="165"/>
        <v>0</v>
      </c>
      <c r="M612">
        <f t="shared" ca="1" si="166"/>
        <v>0</v>
      </c>
      <c r="N612" t="str">
        <f t="shared" ca="1" si="173"/>
        <v/>
      </c>
      <c r="O612" t="str">
        <f t="shared" ca="1" si="174"/>
        <v/>
      </c>
      <c r="P612" t="str">
        <f t="shared" si="167"/>
        <v/>
      </c>
      <c r="Q612" t="str">
        <f t="shared" si="168"/>
        <v/>
      </c>
      <c r="R612" t="str">
        <f t="shared" si="169"/>
        <v/>
      </c>
      <c r="S612" t="str">
        <f t="shared" si="170"/>
        <v/>
      </c>
      <c r="U612" s="2" t="str">
        <f ca="1">IF(ISBLANK($T612),IF(S612="Irrigation","Irrigation",IF(R612="Irrigation","Irrigation",IF(Q612="Domestic","Domestic",IF(P612="Stockwatering","Stockwatering",IF(N612="IRRIGATION_AND_MUNICIPAL","Irrigation and Municipal",IF(O612="IRRIGATION_AND_DOMESTIC","Irrigation and Domestic Municipality",_xlfn.XLOOKUP(J612,Use_Code_Ranking!$B$4:$B$23,Use_Code_Ranking!$A$4:$A$23))))))),$T612)</f>
        <v>Irrigation</v>
      </c>
      <c r="W612" s="23" t="str">
        <f ca="1"/>
        <v>A024405</v>
      </c>
      <c r="X612" s="4" t="str">
        <f t="shared" ca="1" si="175"/>
        <v>Irrigation</v>
      </c>
      <c r="Y612" t="str">
        <f t="shared" ca="1" si="171"/>
        <v>N</v>
      </c>
      <c r="Z612" s="2" t="str">
        <f t="shared" ca="1" si="172"/>
        <v>N</v>
      </c>
      <c r="AA612">
        <f t="shared" ca="1" si="176"/>
        <v>0</v>
      </c>
      <c r="AB612">
        <f t="shared" ca="1" si="176"/>
        <v>0</v>
      </c>
      <c r="AC612">
        <f t="shared" ca="1" si="176"/>
        <v>20</v>
      </c>
      <c r="AD612">
        <f t="shared" ca="1" si="176"/>
        <v>20</v>
      </c>
      <c r="AE612">
        <f t="shared" ca="1" si="177"/>
        <v>10</v>
      </c>
      <c r="AF612">
        <f t="shared" ca="1" si="177"/>
        <v>10</v>
      </c>
      <c r="AG612">
        <f t="shared" ca="1" si="181"/>
        <v>0</v>
      </c>
      <c r="AH612">
        <f t="shared" ca="1" si="180"/>
        <v>0</v>
      </c>
      <c r="AI612">
        <f t="shared" ca="1" si="179"/>
        <v>0</v>
      </c>
      <c r="AJ612">
        <f t="shared" ca="1" si="179"/>
        <v>20</v>
      </c>
      <c r="AK612">
        <f t="shared" ca="1" si="178"/>
        <v>20</v>
      </c>
      <c r="AL612">
        <f t="shared" ca="1" si="178"/>
        <v>0</v>
      </c>
      <c r="AM612" s="4" t="s">
        <v>103</v>
      </c>
      <c r="AZ612">
        <f ca="1">_xlfn.XLOOKUP($X612,Return_flow_table!$A$4:$A$25,Return_flow_table!B$4:B$25)</f>
        <v>0</v>
      </c>
      <c r="BA612">
        <f ca="1">_xlfn.XLOOKUP($X612,Return_flow_table!$A$4:$A$25,Return_flow_table!C$4:C$25)</f>
        <v>0</v>
      </c>
      <c r="BB612">
        <f ca="1">_xlfn.XLOOKUP($X612,Return_flow_table!$A$4:$A$25,Return_flow_table!D$4:D$25)</f>
        <v>20</v>
      </c>
      <c r="BC612">
        <f ca="1">_xlfn.XLOOKUP($X612,Return_flow_table!$A$4:$A$25,Return_flow_table!E$4:E$25)</f>
        <v>20</v>
      </c>
      <c r="BD612">
        <f ca="1">_xlfn.XLOOKUP($X612,Return_flow_table!$A$4:$A$25,Return_flow_table!F$4:F$25)</f>
        <v>10</v>
      </c>
      <c r="BE612">
        <f ca="1">_xlfn.XLOOKUP($X612,Return_flow_table!$A$4:$A$25,Return_flow_table!G$4:G$25)</f>
        <v>10</v>
      </c>
      <c r="BF612">
        <f ca="1">_xlfn.XLOOKUP($X612,Return_flow_table!$A$4:$A$25,Return_flow_table!H$4:H$25)</f>
        <v>0</v>
      </c>
      <c r="BG612">
        <f ca="1">_xlfn.XLOOKUP($X612,Return_flow_table!$A$4:$A$25,Return_flow_table!I$4:I$25)</f>
        <v>0</v>
      </c>
      <c r="BH612">
        <f ca="1">_xlfn.XLOOKUP($X612,Return_flow_table!$A$4:$A$25,Return_flow_table!J$4:J$25)</f>
        <v>0</v>
      </c>
      <c r="BI612">
        <f ca="1">_xlfn.XLOOKUP($X612,Return_flow_table!$A$4:$A$25,Return_flow_table!K$4:K$25)</f>
        <v>20</v>
      </c>
      <c r="BJ612">
        <f ca="1">_xlfn.XLOOKUP($X612,Return_flow_table!$A$4:$A$25,Return_flow_table!L$4:L$25)</f>
        <v>20</v>
      </c>
      <c r="BK612" s="2">
        <f ca="1">_xlfn.XLOOKUP($X612,Return_flow_table!$A$4:$A$25,Return_flow_table!M$4:M$25)</f>
        <v>0</v>
      </c>
    </row>
    <row r="613" spans="1:63" x14ac:dyDescent="0.3">
      <c r="A613" t="s">
        <v>805</v>
      </c>
      <c r="B613" t="s">
        <v>98</v>
      </c>
      <c r="C613" t="s">
        <v>99</v>
      </c>
      <c r="D613">
        <v>10.9</v>
      </c>
      <c r="E613" t="s">
        <v>100</v>
      </c>
      <c r="F613" t="s">
        <v>100</v>
      </c>
      <c r="G613" t="s">
        <v>806</v>
      </c>
      <c r="H613" s="41" t="s">
        <v>178</v>
      </c>
      <c r="I613">
        <f>_xlfn.XLOOKUP(B613,Use_Code_Ranking!$A$4:$A$23,Use_Code_Ranking!$B$4:$B$23,9999)</f>
        <v>1</v>
      </c>
      <c r="J613">
        <f t="shared" ca="1" si="163"/>
        <v>1</v>
      </c>
      <c r="K613">
        <f t="shared" ca="1" si="164"/>
        <v>1</v>
      </c>
      <c r="L613">
        <f t="shared" ca="1" si="165"/>
        <v>0</v>
      </c>
      <c r="M613">
        <f t="shared" ca="1" si="166"/>
        <v>0</v>
      </c>
      <c r="N613" t="str">
        <f t="shared" ca="1" si="173"/>
        <v/>
      </c>
      <c r="O613" t="str">
        <f t="shared" ca="1" si="174"/>
        <v/>
      </c>
      <c r="P613" t="str">
        <f t="shared" si="167"/>
        <v/>
      </c>
      <c r="Q613" t="str">
        <f t="shared" si="168"/>
        <v/>
      </c>
      <c r="R613" t="str">
        <f t="shared" si="169"/>
        <v/>
      </c>
      <c r="S613" t="str">
        <f t="shared" si="170"/>
        <v/>
      </c>
      <c r="U613" s="2" t="str">
        <f ca="1">IF(ISBLANK($T613),IF(S613="Irrigation","Irrigation",IF(R613="Irrigation","Irrigation",IF(Q613="Domestic","Domestic",IF(P613="Stockwatering","Stockwatering",IF(N613="IRRIGATION_AND_MUNICIPAL","Irrigation and Municipal",IF(O613="IRRIGATION_AND_DOMESTIC","Irrigation and Domestic Municipality",_xlfn.XLOOKUP(J613,Use_Code_Ranking!$B$4:$B$23,Use_Code_Ranking!$A$4:$A$23))))))),$T613)</f>
        <v>Irrigation</v>
      </c>
      <c r="W613" s="23" t="str">
        <f ca="1"/>
        <v>A024409</v>
      </c>
      <c r="X613" s="4" t="str">
        <f t="shared" ca="1" si="175"/>
        <v>Irrigation</v>
      </c>
      <c r="Y613" t="str">
        <f t="shared" ca="1" si="171"/>
        <v>N</v>
      </c>
      <c r="Z613" s="2" t="str">
        <f t="shared" ca="1" si="172"/>
        <v>N</v>
      </c>
      <c r="AA613">
        <f t="shared" ca="1" si="176"/>
        <v>0</v>
      </c>
      <c r="AB613">
        <f t="shared" ca="1" si="176"/>
        <v>0</v>
      </c>
      <c r="AC613">
        <f t="shared" ca="1" si="176"/>
        <v>20</v>
      </c>
      <c r="AD613">
        <f t="shared" ca="1" si="176"/>
        <v>20</v>
      </c>
      <c r="AE613">
        <f t="shared" ca="1" si="177"/>
        <v>10</v>
      </c>
      <c r="AF613">
        <f t="shared" ca="1" si="177"/>
        <v>10</v>
      </c>
      <c r="AG613">
        <f t="shared" ca="1" si="181"/>
        <v>0</v>
      </c>
      <c r="AH613">
        <f t="shared" ca="1" si="180"/>
        <v>0</v>
      </c>
      <c r="AI613">
        <f t="shared" ca="1" si="179"/>
        <v>0</v>
      </c>
      <c r="AJ613">
        <f t="shared" ca="1" si="179"/>
        <v>20</v>
      </c>
      <c r="AK613">
        <f t="shared" ca="1" si="178"/>
        <v>20</v>
      </c>
      <c r="AL613">
        <f t="shared" ca="1" si="178"/>
        <v>0</v>
      </c>
      <c r="AM613" s="4" t="s">
        <v>103</v>
      </c>
      <c r="AZ613">
        <f ca="1">_xlfn.XLOOKUP($X613,Return_flow_table!$A$4:$A$25,Return_flow_table!B$4:B$25)</f>
        <v>0</v>
      </c>
      <c r="BA613">
        <f ca="1">_xlfn.XLOOKUP($X613,Return_flow_table!$A$4:$A$25,Return_flow_table!C$4:C$25)</f>
        <v>0</v>
      </c>
      <c r="BB613">
        <f ca="1">_xlfn.XLOOKUP($X613,Return_flow_table!$A$4:$A$25,Return_flow_table!D$4:D$25)</f>
        <v>20</v>
      </c>
      <c r="BC613">
        <f ca="1">_xlfn.XLOOKUP($X613,Return_flow_table!$A$4:$A$25,Return_flow_table!E$4:E$25)</f>
        <v>20</v>
      </c>
      <c r="BD613">
        <f ca="1">_xlfn.XLOOKUP($X613,Return_flow_table!$A$4:$A$25,Return_flow_table!F$4:F$25)</f>
        <v>10</v>
      </c>
      <c r="BE613">
        <f ca="1">_xlfn.XLOOKUP($X613,Return_flow_table!$A$4:$A$25,Return_flow_table!G$4:G$25)</f>
        <v>10</v>
      </c>
      <c r="BF613">
        <f ca="1">_xlfn.XLOOKUP($X613,Return_flow_table!$A$4:$A$25,Return_flow_table!H$4:H$25)</f>
        <v>0</v>
      </c>
      <c r="BG613">
        <f ca="1">_xlfn.XLOOKUP($X613,Return_flow_table!$A$4:$A$25,Return_flow_table!I$4:I$25)</f>
        <v>0</v>
      </c>
      <c r="BH613">
        <f ca="1">_xlfn.XLOOKUP($X613,Return_flow_table!$A$4:$A$25,Return_flow_table!J$4:J$25)</f>
        <v>0</v>
      </c>
      <c r="BI613">
        <f ca="1">_xlfn.XLOOKUP($X613,Return_flow_table!$A$4:$A$25,Return_flow_table!K$4:K$25)</f>
        <v>20</v>
      </c>
      <c r="BJ613">
        <f ca="1">_xlfn.XLOOKUP($X613,Return_flow_table!$A$4:$A$25,Return_flow_table!L$4:L$25)</f>
        <v>20</v>
      </c>
      <c r="BK613" s="2">
        <f ca="1">_xlfn.XLOOKUP($X613,Return_flow_table!$A$4:$A$25,Return_flow_table!M$4:M$25)</f>
        <v>0</v>
      </c>
    </row>
    <row r="614" spans="1:63" x14ac:dyDescent="0.3">
      <c r="A614" t="s">
        <v>807</v>
      </c>
      <c r="B614" t="s">
        <v>98</v>
      </c>
      <c r="C614" t="s">
        <v>99</v>
      </c>
      <c r="D614">
        <v>215</v>
      </c>
      <c r="E614" t="s">
        <v>100</v>
      </c>
      <c r="F614" t="s">
        <v>100</v>
      </c>
      <c r="G614" t="s">
        <v>808</v>
      </c>
      <c r="H614" s="41" t="s">
        <v>118</v>
      </c>
      <c r="I614">
        <f>_xlfn.XLOOKUP(B614,Use_Code_Ranking!$A$4:$A$23,Use_Code_Ranking!$B$4:$B$23,9999)</f>
        <v>1</v>
      </c>
      <c r="J614">
        <f t="shared" ca="1" si="163"/>
        <v>1</v>
      </c>
      <c r="K614">
        <f t="shared" ca="1" si="164"/>
        <v>1</v>
      </c>
      <c r="L614">
        <f t="shared" ca="1" si="165"/>
        <v>0</v>
      </c>
      <c r="M614">
        <f t="shared" ca="1" si="166"/>
        <v>0</v>
      </c>
      <c r="N614" t="str">
        <f t="shared" ca="1" si="173"/>
        <v/>
      </c>
      <c r="O614" t="str">
        <f t="shared" ca="1" si="174"/>
        <v/>
      </c>
      <c r="P614" t="str">
        <f t="shared" si="167"/>
        <v/>
      </c>
      <c r="Q614" t="str">
        <f t="shared" si="168"/>
        <v/>
      </c>
      <c r="R614" t="str">
        <f t="shared" si="169"/>
        <v/>
      </c>
      <c r="S614" t="str">
        <f t="shared" si="170"/>
        <v/>
      </c>
      <c r="U614" s="2" t="str">
        <f ca="1">IF(ISBLANK($T614),IF(S614="Irrigation","Irrigation",IF(R614="Irrigation","Irrigation",IF(Q614="Domestic","Domestic",IF(P614="Stockwatering","Stockwatering",IF(N614="IRRIGATION_AND_MUNICIPAL","Irrigation and Municipal",IF(O614="IRRIGATION_AND_DOMESTIC","Irrigation and Domestic Municipality",_xlfn.XLOOKUP(J614,Use_Code_Ranking!$B$4:$B$23,Use_Code_Ranking!$A$4:$A$23))))))),$T614)</f>
        <v>Irrigation</v>
      </c>
      <c r="W614" s="23" t="str">
        <f ca="1"/>
        <v>A024412</v>
      </c>
      <c r="X614" s="4" t="str">
        <f t="shared" ca="1" si="175"/>
        <v>Irrigation</v>
      </c>
      <c r="Y614" t="str">
        <f t="shared" ca="1" si="171"/>
        <v>N</v>
      </c>
      <c r="Z614" s="2" t="str">
        <f t="shared" ca="1" si="172"/>
        <v>N</v>
      </c>
      <c r="AA614">
        <f t="shared" ca="1" si="176"/>
        <v>0</v>
      </c>
      <c r="AB614">
        <f t="shared" ca="1" si="176"/>
        <v>0</v>
      </c>
      <c r="AC614">
        <f t="shared" ca="1" si="176"/>
        <v>20</v>
      </c>
      <c r="AD614">
        <f t="shared" ca="1" si="176"/>
        <v>20</v>
      </c>
      <c r="AE614">
        <f t="shared" ca="1" si="177"/>
        <v>10</v>
      </c>
      <c r="AF614">
        <f t="shared" ca="1" si="177"/>
        <v>10</v>
      </c>
      <c r="AG614">
        <f t="shared" ca="1" si="181"/>
        <v>0</v>
      </c>
      <c r="AH614">
        <f t="shared" ca="1" si="180"/>
        <v>0</v>
      </c>
      <c r="AI614">
        <f t="shared" ca="1" si="179"/>
        <v>0</v>
      </c>
      <c r="AJ614">
        <f t="shared" ca="1" si="179"/>
        <v>20</v>
      </c>
      <c r="AK614">
        <f t="shared" ca="1" si="178"/>
        <v>20</v>
      </c>
      <c r="AL614">
        <f t="shared" ca="1" si="178"/>
        <v>0</v>
      </c>
      <c r="AM614" s="4" t="s">
        <v>103</v>
      </c>
      <c r="AZ614">
        <f ca="1">_xlfn.XLOOKUP($X614,Return_flow_table!$A$4:$A$25,Return_flow_table!B$4:B$25)</f>
        <v>0</v>
      </c>
      <c r="BA614">
        <f ca="1">_xlfn.XLOOKUP($X614,Return_flow_table!$A$4:$A$25,Return_flow_table!C$4:C$25)</f>
        <v>0</v>
      </c>
      <c r="BB614">
        <f ca="1">_xlfn.XLOOKUP($X614,Return_flow_table!$A$4:$A$25,Return_flow_table!D$4:D$25)</f>
        <v>20</v>
      </c>
      <c r="BC614">
        <f ca="1">_xlfn.XLOOKUP($X614,Return_flow_table!$A$4:$A$25,Return_flow_table!E$4:E$25)</f>
        <v>20</v>
      </c>
      <c r="BD614">
        <f ca="1">_xlfn.XLOOKUP($X614,Return_flow_table!$A$4:$A$25,Return_flow_table!F$4:F$25)</f>
        <v>10</v>
      </c>
      <c r="BE614">
        <f ca="1">_xlfn.XLOOKUP($X614,Return_flow_table!$A$4:$A$25,Return_flow_table!G$4:G$25)</f>
        <v>10</v>
      </c>
      <c r="BF614">
        <f ca="1">_xlfn.XLOOKUP($X614,Return_flow_table!$A$4:$A$25,Return_flow_table!H$4:H$25)</f>
        <v>0</v>
      </c>
      <c r="BG614">
        <f ca="1">_xlfn.XLOOKUP($X614,Return_flow_table!$A$4:$A$25,Return_flow_table!I$4:I$25)</f>
        <v>0</v>
      </c>
      <c r="BH614">
        <f ca="1">_xlfn.XLOOKUP($X614,Return_flow_table!$A$4:$A$25,Return_flow_table!J$4:J$25)</f>
        <v>0</v>
      </c>
      <c r="BI614">
        <f ca="1">_xlfn.XLOOKUP($X614,Return_flow_table!$A$4:$A$25,Return_flow_table!K$4:K$25)</f>
        <v>20</v>
      </c>
      <c r="BJ614">
        <f ca="1">_xlfn.XLOOKUP($X614,Return_flow_table!$A$4:$A$25,Return_flow_table!L$4:L$25)</f>
        <v>20</v>
      </c>
      <c r="BK614" s="2">
        <f ca="1">_xlfn.XLOOKUP($X614,Return_flow_table!$A$4:$A$25,Return_flow_table!M$4:M$25)</f>
        <v>0</v>
      </c>
    </row>
    <row r="615" spans="1:63" x14ac:dyDescent="0.3">
      <c r="A615" t="s">
        <v>809</v>
      </c>
      <c r="B615" t="s">
        <v>98</v>
      </c>
      <c r="C615" t="s">
        <v>99</v>
      </c>
      <c r="D615">
        <v>199.9</v>
      </c>
      <c r="E615" t="s">
        <v>100</v>
      </c>
      <c r="F615" t="s">
        <v>100</v>
      </c>
      <c r="G615" t="s">
        <v>515</v>
      </c>
      <c r="H615" s="41" t="s">
        <v>178</v>
      </c>
      <c r="I615">
        <f>_xlfn.XLOOKUP(B615,Use_Code_Ranking!$A$4:$A$23,Use_Code_Ranking!$B$4:$B$23,9999)</f>
        <v>1</v>
      </c>
      <c r="J615">
        <f t="shared" ca="1" si="163"/>
        <v>1</v>
      </c>
      <c r="K615">
        <f t="shared" ca="1" si="164"/>
        <v>1</v>
      </c>
      <c r="L615">
        <f t="shared" ca="1" si="165"/>
        <v>0</v>
      </c>
      <c r="M615">
        <f t="shared" ca="1" si="166"/>
        <v>0</v>
      </c>
      <c r="N615" t="str">
        <f t="shared" ca="1" si="173"/>
        <v/>
      </c>
      <c r="O615" t="str">
        <f t="shared" ca="1" si="174"/>
        <v/>
      </c>
      <c r="P615" t="str">
        <f t="shared" si="167"/>
        <v/>
      </c>
      <c r="Q615" t="str">
        <f t="shared" si="168"/>
        <v/>
      </c>
      <c r="R615" t="str">
        <f t="shared" si="169"/>
        <v/>
      </c>
      <c r="S615" t="str">
        <f t="shared" si="170"/>
        <v/>
      </c>
      <c r="U615" s="2" t="str">
        <f ca="1">IF(ISBLANK($T615),IF(S615="Irrigation","Irrigation",IF(R615="Irrigation","Irrigation",IF(Q615="Domestic","Domestic",IF(P615="Stockwatering","Stockwatering",IF(N615="IRRIGATION_AND_MUNICIPAL","Irrigation and Municipal",IF(O615="IRRIGATION_AND_DOMESTIC","Irrigation and Domestic Municipality",_xlfn.XLOOKUP(J615,Use_Code_Ranking!$B$4:$B$23,Use_Code_Ranking!$A$4:$A$23))))))),$T615)</f>
        <v>Irrigation</v>
      </c>
      <c r="W615" s="23" t="str">
        <f ca="1"/>
        <v>A024425</v>
      </c>
      <c r="X615" s="4" t="str">
        <f t="shared" ca="1" si="175"/>
        <v>Irrigation</v>
      </c>
      <c r="Y615" t="str">
        <f t="shared" ca="1" si="171"/>
        <v>N</v>
      </c>
      <c r="Z615" s="2" t="str">
        <f t="shared" ca="1" si="172"/>
        <v>N</v>
      </c>
      <c r="AA615">
        <f t="shared" ca="1" si="176"/>
        <v>0</v>
      </c>
      <c r="AB615">
        <f t="shared" ca="1" si="176"/>
        <v>0</v>
      </c>
      <c r="AC615">
        <f t="shared" ca="1" si="176"/>
        <v>20</v>
      </c>
      <c r="AD615">
        <f t="shared" ca="1" si="176"/>
        <v>20</v>
      </c>
      <c r="AE615">
        <f t="shared" ca="1" si="177"/>
        <v>10</v>
      </c>
      <c r="AF615">
        <f t="shared" ca="1" si="177"/>
        <v>10</v>
      </c>
      <c r="AG615">
        <f t="shared" ca="1" si="181"/>
        <v>0</v>
      </c>
      <c r="AH615">
        <f t="shared" ca="1" si="180"/>
        <v>0</v>
      </c>
      <c r="AI615">
        <f t="shared" ca="1" si="179"/>
        <v>0</v>
      </c>
      <c r="AJ615">
        <f t="shared" ca="1" si="179"/>
        <v>20</v>
      </c>
      <c r="AK615">
        <f t="shared" ca="1" si="178"/>
        <v>20</v>
      </c>
      <c r="AL615">
        <f t="shared" ca="1" si="178"/>
        <v>0</v>
      </c>
      <c r="AM615" s="4" t="s">
        <v>103</v>
      </c>
      <c r="AZ615">
        <f ca="1">_xlfn.XLOOKUP($X615,Return_flow_table!$A$4:$A$25,Return_flow_table!B$4:B$25)</f>
        <v>0</v>
      </c>
      <c r="BA615">
        <f ca="1">_xlfn.XLOOKUP($X615,Return_flow_table!$A$4:$A$25,Return_flow_table!C$4:C$25)</f>
        <v>0</v>
      </c>
      <c r="BB615">
        <f ca="1">_xlfn.XLOOKUP($X615,Return_flow_table!$A$4:$A$25,Return_flow_table!D$4:D$25)</f>
        <v>20</v>
      </c>
      <c r="BC615">
        <f ca="1">_xlfn.XLOOKUP($X615,Return_flow_table!$A$4:$A$25,Return_flow_table!E$4:E$25)</f>
        <v>20</v>
      </c>
      <c r="BD615">
        <f ca="1">_xlfn.XLOOKUP($X615,Return_flow_table!$A$4:$A$25,Return_flow_table!F$4:F$25)</f>
        <v>10</v>
      </c>
      <c r="BE615">
        <f ca="1">_xlfn.XLOOKUP($X615,Return_flow_table!$A$4:$A$25,Return_flow_table!G$4:G$25)</f>
        <v>10</v>
      </c>
      <c r="BF615">
        <f ca="1">_xlfn.XLOOKUP($X615,Return_flow_table!$A$4:$A$25,Return_flow_table!H$4:H$25)</f>
        <v>0</v>
      </c>
      <c r="BG615">
        <f ca="1">_xlfn.XLOOKUP($X615,Return_flow_table!$A$4:$A$25,Return_flow_table!I$4:I$25)</f>
        <v>0</v>
      </c>
      <c r="BH615">
        <f ca="1">_xlfn.XLOOKUP($X615,Return_flow_table!$A$4:$A$25,Return_flow_table!J$4:J$25)</f>
        <v>0</v>
      </c>
      <c r="BI615">
        <f ca="1">_xlfn.XLOOKUP($X615,Return_flow_table!$A$4:$A$25,Return_flow_table!K$4:K$25)</f>
        <v>20</v>
      </c>
      <c r="BJ615">
        <f ca="1">_xlfn.XLOOKUP($X615,Return_flow_table!$A$4:$A$25,Return_flow_table!L$4:L$25)</f>
        <v>20</v>
      </c>
      <c r="BK615" s="2">
        <f ca="1">_xlfn.XLOOKUP($X615,Return_flow_table!$A$4:$A$25,Return_flow_table!M$4:M$25)</f>
        <v>0</v>
      </c>
    </row>
    <row r="616" spans="1:63" x14ac:dyDescent="0.3">
      <c r="A616" t="s">
        <v>810</v>
      </c>
      <c r="B616" t="s">
        <v>98</v>
      </c>
      <c r="C616" t="s">
        <v>99</v>
      </c>
      <c r="D616">
        <v>87</v>
      </c>
      <c r="E616" t="s">
        <v>100</v>
      </c>
      <c r="F616" t="s">
        <v>100</v>
      </c>
      <c r="G616" t="s">
        <v>811</v>
      </c>
      <c r="H616" s="41" t="s">
        <v>102</v>
      </c>
      <c r="I616">
        <f>_xlfn.XLOOKUP(B616,Use_Code_Ranking!$A$4:$A$23,Use_Code_Ranking!$B$4:$B$23,9999)</f>
        <v>1</v>
      </c>
      <c r="J616">
        <f t="shared" ca="1" si="163"/>
        <v>1</v>
      </c>
      <c r="K616">
        <f t="shared" ca="1" si="164"/>
        <v>1</v>
      </c>
      <c r="L616">
        <f t="shared" ca="1" si="165"/>
        <v>0</v>
      </c>
      <c r="M616">
        <f t="shared" ca="1" si="166"/>
        <v>0</v>
      </c>
      <c r="N616" t="str">
        <f t="shared" ca="1" si="173"/>
        <v/>
      </c>
      <c r="O616" t="str">
        <f t="shared" ca="1" si="174"/>
        <v/>
      </c>
      <c r="P616" t="str">
        <f t="shared" si="167"/>
        <v/>
      </c>
      <c r="Q616" t="str">
        <f t="shared" si="168"/>
        <v/>
      </c>
      <c r="R616" t="str">
        <f t="shared" si="169"/>
        <v/>
      </c>
      <c r="S616" t="str">
        <f t="shared" si="170"/>
        <v/>
      </c>
      <c r="U616" s="2" t="str">
        <f ca="1">IF(ISBLANK($T616),IF(S616="Irrigation","Irrigation",IF(R616="Irrigation","Irrigation",IF(Q616="Domestic","Domestic",IF(P616="Stockwatering","Stockwatering",IF(N616="IRRIGATION_AND_MUNICIPAL","Irrigation and Municipal",IF(O616="IRRIGATION_AND_DOMESTIC","Irrigation and Domestic Municipality",_xlfn.XLOOKUP(J616,Use_Code_Ranking!$B$4:$B$23,Use_Code_Ranking!$A$4:$A$23))))))),$T616)</f>
        <v>Irrigation</v>
      </c>
      <c r="W616" s="23" t="str">
        <f ca="1"/>
        <v>A024457</v>
      </c>
      <c r="X616" s="4" t="str">
        <f t="shared" ca="1" si="175"/>
        <v>Irrigation</v>
      </c>
      <c r="Y616" t="str">
        <f t="shared" ca="1" si="171"/>
        <v>N</v>
      </c>
      <c r="Z616" s="2" t="str">
        <f t="shared" ca="1" si="172"/>
        <v>N</v>
      </c>
      <c r="AA616">
        <f t="shared" ca="1" si="176"/>
        <v>0</v>
      </c>
      <c r="AB616">
        <f t="shared" ca="1" si="176"/>
        <v>0</v>
      </c>
      <c r="AC616">
        <f t="shared" ca="1" si="176"/>
        <v>20</v>
      </c>
      <c r="AD616">
        <f t="shared" ca="1" si="176"/>
        <v>20</v>
      </c>
      <c r="AE616">
        <f t="shared" ca="1" si="177"/>
        <v>10</v>
      </c>
      <c r="AF616">
        <f t="shared" ca="1" si="177"/>
        <v>10</v>
      </c>
      <c r="AG616">
        <f t="shared" ca="1" si="181"/>
        <v>0</v>
      </c>
      <c r="AH616">
        <f t="shared" ca="1" si="180"/>
        <v>0</v>
      </c>
      <c r="AI616">
        <f t="shared" ca="1" si="179"/>
        <v>0</v>
      </c>
      <c r="AJ616">
        <f t="shared" ca="1" si="179"/>
        <v>20</v>
      </c>
      <c r="AK616">
        <f t="shared" ca="1" si="178"/>
        <v>20</v>
      </c>
      <c r="AL616">
        <f t="shared" ca="1" si="178"/>
        <v>0</v>
      </c>
      <c r="AM616" s="4" t="s">
        <v>103</v>
      </c>
      <c r="AZ616">
        <f ca="1">_xlfn.XLOOKUP($X616,Return_flow_table!$A$4:$A$25,Return_flow_table!B$4:B$25)</f>
        <v>0</v>
      </c>
      <c r="BA616">
        <f ca="1">_xlfn.XLOOKUP($X616,Return_flow_table!$A$4:$A$25,Return_flow_table!C$4:C$25)</f>
        <v>0</v>
      </c>
      <c r="BB616">
        <f ca="1">_xlfn.XLOOKUP($X616,Return_flow_table!$A$4:$A$25,Return_flow_table!D$4:D$25)</f>
        <v>20</v>
      </c>
      <c r="BC616">
        <f ca="1">_xlfn.XLOOKUP($X616,Return_flow_table!$A$4:$A$25,Return_flow_table!E$4:E$25)</f>
        <v>20</v>
      </c>
      <c r="BD616">
        <f ca="1">_xlfn.XLOOKUP($X616,Return_flow_table!$A$4:$A$25,Return_flow_table!F$4:F$25)</f>
        <v>10</v>
      </c>
      <c r="BE616">
        <f ca="1">_xlfn.XLOOKUP($X616,Return_flow_table!$A$4:$A$25,Return_flow_table!G$4:G$25)</f>
        <v>10</v>
      </c>
      <c r="BF616">
        <f ca="1">_xlfn.XLOOKUP($X616,Return_flow_table!$A$4:$A$25,Return_flow_table!H$4:H$25)</f>
        <v>0</v>
      </c>
      <c r="BG616">
        <f ca="1">_xlfn.XLOOKUP($X616,Return_flow_table!$A$4:$A$25,Return_flow_table!I$4:I$25)</f>
        <v>0</v>
      </c>
      <c r="BH616">
        <f ca="1">_xlfn.XLOOKUP($X616,Return_flow_table!$A$4:$A$25,Return_flow_table!J$4:J$25)</f>
        <v>0</v>
      </c>
      <c r="BI616">
        <f ca="1">_xlfn.XLOOKUP($X616,Return_flow_table!$A$4:$A$25,Return_flow_table!K$4:K$25)</f>
        <v>20</v>
      </c>
      <c r="BJ616">
        <f ca="1">_xlfn.XLOOKUP($X616,Return_flow_table!$A$4:$A$25,Return_flow_table!L$4:L$25)</f>
        <v>20</v>
      </c>
      <c r="BK616" s="2">
        <f ca="1">_xlfn.XLOOKUP($X616,Return_flow_table!$A$4:$A$25,Return_flow_table!M$4:M$25)</f>
        <v>0</v>
      </c>
    </row>
    <row r="617" spans="1:63" x14ac:dyDescent="0.3">
      <c r="A617" t="s">
        <v>810</v>
      </c>
      <c r="B617" t="s">
        <v>154</v>
      </c>
      <c r="C617" t="s">
        <v>99</v>
      </c>
      <c r="D617">
        <v>87</v>
      </c>
      <c r="E617" t="s">
        <v>100</v>
      </c>
      <c r="F617" t="s">
        <v>100</v>
      </c>
      <c r="G617" t="s">
        <v>811</v>
      </c>
      <c r="H617" s="41" t="s">
        <v>102</v>
      </c>
      <c r="I617">
        <f>_xlfn.XLOOKUP(B617,Use_Code_Ranking!$A$4:$A$23,Use_Code_Ranking!$B$4:$B$23,9999)</f>
        <v>5</v>
      </c>
      <c r="J617">
        <f t="shared" ca="1" si="163"/>
        <v>1</v>
      </c>
      <c r="K617">
        <f t="shared" ca="1" si="164"/>
        <v>1</v>
      </c>
      <c r="L617">
        <f t="shared" ca="1" si="165"/>
        <v>0</v>
      </c>
      <c r="M617">
        <f t="shared" ca="1" si="166"/>
        <v>0</v>
      </c>
      <c r="N617" t="str">
        <f t="shared" ca="1" si="173"/>
        <v/>
      </c>
      <c r="O617" t="str">
        <f t="shared" ca="1" si="174"/>
        <v/>
      </c>
      <c r="P617" t="str">
        <f t="shared" si="167"/>
        <v/>
      </c>
      <c r="Q617" t="str">
        <f t="shared" si="168"/>
        <v/>
      </c>
      <c r="R617" t="str">
        <f t="shared" si="169"/>
        <v/>
      </c>
      <c r="S617" t="str">
        <f t="shared" si="170"/>
        <v/>
      </c>
      <c r="U617" s="2" t="str">
        <f ca="1">IF(ISBLANK($T617),IF(S617="Irrigation","Irrigation",IF(R617="Irrigation","Irrigation",IF(Q617="Domestic","Domestic",IF(P617="Stockwatering","Stockwatering",IF(N617="IRRIGATION_AND_MUNICIPAL","Irrigation and Municipal",IF(O617="IRRIGATION_AND_DOMESTIC","Irrigation and Domestic Municipality",_xlfn.XLOOKUP(J617,Use_Code_Ranking!$B$4:$B$23,Use_Code_Ranking!$A$4:$A$23))))))),$T617)</f>
        <v>Irrigation</v>
      </c>
      <c r="W617" s="23" t="str">
        <f ca="1"/>
        <v>A024488</v>
      </c>
      <c r="X617" s="4" t="str">
        <f t="shared" ca="1" si="175"/>
        <v>Irrigation</v>
      </c>
      <c r="Y617" t="str">
        <f t="shared" ca="1" si="171"/>
        <v>N</v>
      </c>
      <c r="Z617" s="2" t="str">
        <f t="shared" ca="1" si="172"/>
        <v>N</v>
      </c>
      <c r="AA617">
        <f t="shared" ca="1" si="176"/>
        <v>0</v>
      </c>
      <c r="AB617">
        <f t="shared" ca="1" si="176"/>
        <v>0</v>
      </c>
      <c r="AC617">
        <f t="shared" ca="1" si="176"/>
        <v>20</v>
      </c>
      <c r="AD617">
        <f t="shared" ca="1" si="176"/>
        <v>20</v>
      </c>
      <c r="AE617">
        <f t="shared" ca="1" si="177"/>
        <v>10</v>
      </c>
      <c r="AF617">
        <f t="shared" ca="1" si="177"/>
        <v>10</v>
      </c>
      <c r="AG617">
        <f t="shared" ca="1" si="181"/>
        <v>0</v>
      </c>
      <c r="AH617">
        <f t="shared" ca="1" si="180"/>
        <v>0</v>
      </c>
      <c r="AI617">
        <f t="shared" ca="1" si="179"/>
        <v>0</v>
      </c>
      <c r="AJ617">
        <f t="shared" ca="1" si="179"/>
        <v>20</v>
      </c>
      <c r="AK617">
        <f t="shared" ca="1" si="178"/>
        <v>20</v>
      </c>
      <c r="AL617">
        <f t="shared" ca="1" si="178"/>
        <v>0</v>
      </c>
      <c r="AM617" s="4" t="s">
        <v>103</v>
      </c>
      <c r="AZ617">
        <f ca="1">_xlfn.XLOOKUP($X617,Return_flow_table!$A$4:$A$25,Return_flow_table!B$4:B$25)</f>
        <v>0</v>
      </c>
      <c r="BA617">
        <f ca="1">_xlfn.XLOOKUP($X617,Return_flow_table!$A$4:$A$25,Return_flow_table!C$4:C$25)</f>
        <v>0</v>
      </c>
      <c r="BB617">
        <f ca="1">_xlfn.XLOOKUP($X617,Return_flow_table!$A$4:$A$25,Return_flow_table!D$4:D$25)</f>
        <v>20</v>
      </c>
      <c r="BC617">
        <f ca="1">_xlfn.XLOOKUP($X617,Return_flow_table!$A$4:$A$25,Return_flow_table!E$4:E$25)</f>
        <v>20</v>
      </c>
      <c r="BD617">
        <f ca="1">_xlfn.XLOOKUP($X617,Return_flow_table!$A$4:$A$25,Return_flow_table!F$4:F$25)</f>
        <v>10</v>
      </c>
      <c r="BE617">
        <f ca="1">_xlfn.XLOOKUP($X617,Return_flow_table!$A$4:$A$25,Return_flow_table!G$4:G$25)</f>
        <v>10</v>
      </c>
      <c r="BF617">
        <f ca="1">_xlfn.XLOOKUP($X617,Return_flow_table!$A$4:$A$25,Return_flow_table!H$4:H$25)</f>
        <v>0</v>
      </c>
      <c r="BG617">
        <f ca="1">_xlfn.XLOOKUP($X617,Return_flow_table!$A$4:$A$25,Return_flow_table!I$4:I$25)</f>
        <v>0</v>
      </c>
      <c r="BH617">
        <f ca="1">_xlfn.XLOOKUP($X617,Return_flow_table!$A$4:$A$25,Return_flow_table!J$4:J$25)</f>
        <v>0</v>
      </c>
      <c r="BI617">
        <f ca="1">_xlfn.XLOOKUP($X617,Return_flow_table!$A$4:$A$25,Return_flow_table!K$4:K$25)</f>
        <v>20</v>
      </c>
      <c r="BJ617">
        <f ca="1">_xlfn.XLOOKUP($X617,Return_flow_table!$A$4:$A$25,Return_flow_table!L$4:L$25)</f>
        <v>20</v>
      </c>
      <c r="BK617" s="2">
        <f ca="1">_xlfn.XLOOKUP($X617,Return_flow_table!$A$4:$A$25,Return_flow_table!M$4:M$25)</f>
        <v>0</v>
      </c>
    </row>
    <row r="618" spans="1:63" x14ac:dyDescent="0.3">
      <c r="A618" t="s">
        <v>812</v>
      </c>
      <c r="B618" t="s">
        <v>98</v>
      </c>
      <c r="C618" t="s">
        <v>99</v>
      </c>
      <c r="D618">
        <v>139</v>
      </c>
      <c r="E618" t="s">
        <v>100</v>
      </c>
      <c r="F618" t="s">
        <v>100</v>
      </c>
      <c r="G618" t="s">
        <v>813</v>
      </c>
      <c r="H618" s="41" t="s">
        <v>102</v>
      </c>
      <c r="I618">
        <f>_xlfn.XLOOKUP(B618,Use_Code_Ranking!$A$4:$A$23,Use_Code_Ranking!$B$4:$B$23,9999)</f>
        <v>1</v>
      </c>
      <c r="J618">
        <f t="shared" ca="1" si="163"/>
        <v>1</v>
      </c>
      <c r="K618">
        <f t="shared" ca="1" si="164"/>
        <v>1</v>
      </c>
      <c r="L618">
        <f t="shared" ca="1" si="165"/>
        <v>0</v>
      </c>
      <c r="M618">
        <f t="shared" ca="1" si="166"/>
        <v>0</v>
      </c>
      <c r="N618" t="str">
        <f t="shared" ca="1" si="173"/>
        <v/>
      </c>
      <c r="O618" t="str">
        <f t="shared" ca="1" si="174"/>
        <v/>
      </c>
      <c r="P618" t="str">
        <f t="shared" si="167"/>
        <v/>
      </c>
      <c r="Q618" t="str">
        <f t="shared" si="168"/>
        <v/>
      </c>
      <c r="R618" t="str">
        <f t="shared" si="169"/>
        <v/>
      </c>
      <c r="S618" t="str">
        <f t="shared" si="170"/>
        <v/>
      </c>
      <c r="U618" s="2" t="str">
        <f ca="1">IF(ISBLANK($T618),IF(S618="Irrigation","Irrigation",IF(R618="Irrigation","Irrigation",IF(Q618="Domestic","Domestic",IF(P618="Stockwatering","Stockwatering",IF(N618="IRRIGATION_AND_MUNICIPAL","Irrigation and Municipal",IF(O618="IRRIGATION_AND_DOMESTIC","Irrigation and Domestic Municipality",_xlfn.XLOOKUP(J618,Use_Code_Ranking!$B$4:$B$23,Use_Code_Ranking!$A$4:$A$23))))))),$T618)</f>
        <v>Irrigation</v>
      </c>
      <c r="W618" s="23" t="str">
        <f ca="1"/>
        <v>A024502</v>
      </c>
      <c r="X618" s="4" t="str">
        <f t="shared" ca="1" si="175"/>
        <v>Irrigation</v>
      </c>
      <c r="Y618" t="str">
        <f t="shared" ca="1" si="171"/>
        <v>N</v>
      </c>
      <c r="Z618" s="2" t="str">
        <f t="shared" ca="1" si="172"/>
        <v>N</v>
      </c>
      <c r="AA618">
        <f t="shared" ca="1" si="176"/>
        <v>0</v>
      </c>
      <c r="AB618">
        <f t="shared" ca="1" si="176"/>
        <v>0</v>
      </c>
      <c r="AC618">
        <f t="shared" ca="1" si="176"/>
        <v>20</v>
      </c>
      <c r="AD618">
        <f t="shared" ca="1" si="176"/>
        <v>20</v>
      </c>
      <c r="AE618">
        <f t="shared" ca="1" si="177"/>
        <v>10</v>
      </c>
      <c r="AF618">
        <f t="shared" ca="1" si="177"/>
        <v>10</v>
      </c>
      <c r="AG618">
        <f t="shared" ca="1" si="181"/>
        <v>0</v>
      </c>
      <c r="AH618">
        <f t="shared" ca="1" si="180"/>
        <v>0</v>
      </c>
      <c r="AI618">
        <f t="shared" ca="1" si="179"/>
        <v>0</v>
      </c>
      <c r="AJ618">
        <f t="shared" ca="1" si="179"/>
        <v>20</v>
      </c>
      <c r="AK618">
        <f t="shared" ca="1" si="178"/>
        <v>20</v>
      </c>
      <c r="AL618">
        <f t="shared" ca="1" si="178"/>
        <v>0</v>
      </c>
      <c r="AM618" s="4" t="s">
        <v>103</v>
      </c>
      <c r="AZ618">
        <f ca="1">_xlfn.XLOOKUP($X618,Return_flow_table!$A$4:$A$25,Return_flow_table!B$4:B$25)</f>
        <v>0</v>
      </c>
      <c r="BA618">
        <f ca="1">_xlfn.XLOOKUP($X618,Return_flow_table!$A$4:$A$25,Return_flow_table!C$4:C$25)</f>
        <v>0</v>
      </c>
      <c r="BB618">
        <f ca="1">_xlfn.XLOOKUP($X618,Return_flow_table!$A$4:$A$25,Return_flow_table!D$4:D$25)</f>
        <v>20</v>
      </c>
      <c r="BC618">
        <f ca="1">_xlfn.XLOOKUP($X618,Return_flow_table!$A$4:$A$25,Return_flow_table!E$4:E$25)</f>
        <v>20</v>
      </c>
      <c r="BD618">
        <f ca="1">_xlfn.XLOOKUP($X618,Return_flow_table!$A$4:$A$25,Return_flow_table!F$4:F$25)</f>
        <v>10</v>
      </c>
      <c r="BE618">
        <f ca="1">_xlfn.XLOOKUP($X618,Return_flow_table!$A$4:$A$25,Return_flow_table!G$4:G$25)</f>
        <v>10</v>
      </c>
      <c r="BF618">
        <f ca="1">_xlfn.XLOOKUP($X618,Return_flow_table!$A$4:$A$25,Return_flow_table!H$4:H$25)</f>
        <v>0</v>
      </c>
      <c r="BG618">
        <f ca="1">_xlfn.XLOOKUP($X618,Return_flow_table!$A$4:$A$25,Return_flow_table!I$4:I$25)</f>
        <v>0</v>
      </c>
      <c r="BH618">
        <f ca="1">_xlfn.XLOOKUP($X618,Return_flow_table!$A$4:$A$25,Return_flow_table!J$4:J$25)</f>
        <v>0</v>
      </c>
      <c r="BI618">
        <f ca="1">_xlfn.XLOOKUP($X618,Return_flow_table!$A$4:$A$25,Return_flow_table!K$4:K$25)</f>
        <v>20</v>
      </c>
      <c r="BJ618">
        <f ca="1">_xlfn.XLOOKUP($X618,Return_flow_table!$A$4:$A$25,Return_flow_table!L$4:L$25)</f>
        <v>20</v>
      </c>
      <c r="BK618" s="2">
        <f ca="1">_xlfn.XLOOKUP($X618,Return_flow_table!$A$4:$A$25,Return_flow_table!M$4:M$25)</f>
        <v>0</v>
      </c>
    </row>
    <row r="619" spans="1:63" x14ac:dyDescent="0.3">
      <c r="A619" t="s">
        <v>814</v>
      </c>
      <c r="B619" t="s">
        <v>181</v>
      </c>
      <c r="C619" t="s">
        <v>815</v>
      </c>
      <c r="D619">
        <v>300000</v>
      </c>
      <c r="E619" t="s">
        <v>100</v>
      </c>
      <c r="F619" t="s">
        <v>100</v>
      </c>
      <c r="G619" t="s">
        <v>816</v>
      </c>
      <c r="H619" s="41" t="s">
        <v>178</v>
      </c>
      <c r="I619">
        <f>_xlfn.XLOOKUP(B619,Use_Code_Ranking!$A$4:$A$23,Use_Code_Ranking!$B$4:$B$23,9999)</f>
        <v>9</v>
      </c>
      <c r="J619">
        <f t="shared" ca="1" si="163"/>
        <v>1</v>
      </c>
      <c r="K619">
        <f t="shared" ca="1" si="164"/>
        <v>1</v>
      </c>
      <c r="L619">
        <f t="shared" ca="1" si="165"/>
        <v>1</v>
      </c>
      <c r="M619">
        <f t="shared" ca="1" si="166"/>
        <v>1</v>
      </c>
      <c r="N619" t="str">
        <f t="shared" ca="1" si="173"/>
        <v>IRRIGATION_AND_MUNICIPAL</v>
      </c>
      <c r="O619" t="str">
        <f t="shared" ca="1" si="174"/>
        <v>IRRIGATION_AND_DOMESTIC</v>
      </c>
      <c r="P619" t="str">
        <f t="shared" si="167"/>
        <v/>
      </c>
      <c r="Q619" t="str">
        <f t="shared" si="168"/>
        <v/>
      </c>
      <c r="R619" t="str">
        <f t="shared" si="169"/>
        <v/>
      </c>
      <c r="S619" t="str">
        <f t="shared" si="170"/>
        <v/>
      </c>
      <c r="U619" s="2" t="str">
        <f ca="1">IF(ISBLANK($T619),IF(S619="Irrigation","Irrigation",IF(R619="Irrigation","Irrigation",IF(Q619="Domestic","Domestic",IF(P619="Stockwatering","Stockwatering",IF(N619="IRRIGATION_AND_MUNICIPAL","Irrigation and Municipal",IF(O619="IRRIGATION_AND_DOMESTIC","Irrigation and Domestic Municipality",_xlfn.XLOOKUP(J619,Use_Code_Ranking!$B$4:$B$23,Use_Code_Ranking!$A$4:$A$23))))))),$T619)</f>
        <v>Irrigation and Municipal</v>
      </c>
      <c r="W619" s="23" t="str">
        <f ca="1"/>
        <v>A024522A</v>
      </c>
      <c r="X619" s="4" t="str">
        <f t="shared" ca="1" si="175"/>
        <v>Irrigation</v>
      </c>
      <c r="Y619" t="str">
        <f t="shared" ca="1" si="171"/>
        <v>N</v>
      </c>
      <c r="Z619" s="2" t="str">
        <f t="shared" ca="1" si="172"/>
        <v>N</v>
      </c>
      <c r="AA619">
        <f t="shared" ca="1" si="176"/>
        <v>0</v>
      </c>
      <c r="AB619">
        <f t="shared" ca="1" si="176"/>
        <v>0</v>
      </c>
      <c r="AC619">
        <f t="shared" ca="1" si="176"/>
        <v>20</v>
      </c>
      <c r="AD619">
        <f t="shared" ca="1" si="176"/>
        <v>20</v>
      </c>
      <c r="AE619">
        <f t="shared" ca="1" si="177"/>
        <v>10</v>
      </c>
      <c r="AF619">
        <f t="shared" ca="1" si="177"/>
        <v>10</v>
      </c>
      <c r="AG619">
        <f t="shared" ca="1" si="181"/>
        <v>0</v>
      </c>
      <c r="AH619">
        <f t="shared" ca="1" si="180"/>
        <v>0</v>
      </c>
      <c r="AI619">
        <f t="shared" ca="1" si="179"/>
        <v>0</v>
      </c>
      <c r="AJ619">
        <f t="shared" ca="1" si="179"/>
        <v>20</v>
      </c>
      <c r="AK619">
        <f t="shared" ca="1" si="178"/>
        <v>20</v>
      </c>
      <c r="AL619">
        <f t="shared" ca="1" si="178"/>
        <v>0</v>
      </c>
      <c r="AM619" s="4" t="s">
        <v>103</v>
      </c>
      <c r="AZ619">
        <f ca="1">_xlfn.XLOOKUP($X619,Return_flow_table!$A$4:$A$25,Return_flow_table!B$4:B$25)</f>
        <v>0</v>
      </c>
      <c r="BA619">
        <f ca="1">_xlfn.XLOOKUP($X619,Return_flow_table!$A$4:$A$25,Return_flow_table!C$4:C$25)</f>
        <v>0</v>
      </c>
      <c r="BB619">
        <f ca="1">_xlfn.XLOOKUP($X619,Return_flow_table!$A$4:$A$25,Return_flow_table!D$4:D$25)</f>
        <v>20</v>
      </c>
      <c r="BC619">
        <f ca="1">_xlfn.XLOOKUP($X619,Return_flow_table!$A$4:$A$25,Return_flow_table!E$4:E$25)</f>
        <v>20</v>
      </c>
      <c r="BD619">
        <f ca="1">_xlfn.XLOOKUP($X619,Return_flow_table!$A$4:$A$25,Return_flow_table!F$4:F$25)</f>
        <v>10</v>
      </c>
      <c r="BE619">
        <f ca="1">_xlfn.XLOOKUP($X619,Return_flow_table!$A$4:$A$25,Return_flow_table!G$4:G$25)</f>
        <v>10</v>
      </c>
      <c r="BF619">
        <f ca="1">_xlfn.XLOOKUP($X619,Return_flow_table!$A$4:$A$25,Return_flow_table!H$4:H$25)</f>
        <v>0</v>
      </c>
      <c r="BG619">
        <f ca="1">_xlfn.XLOOKUP($X619,Return_flow_table!$A$4:$A$25,Return_flow_table!I$4:I$25)</f>
        <v>0</v>
      </c>
      <c r="BH619">
        <f ca="1">_xlfn.XLOOKUP($X619,Return_flow_table!$A$4:$A$25,Return_flow_table!J$4:J$25)</f>
        <v>0</v>
      </c>
      <c r="BI619">
        <f ca="1">_xlfn.XLOOKUP($X619,Return_flow_table!$A$4:$A$25,Return_flow_table!K$4:K$25)</f>
        <v>20</v>
      </c>
      <c r="BJ619">
        <f ca="1">_xlfn.XLOOKUP($X619,Return_flow_table!$A$4:$A$25,Return_flow_table!L$4:L$25)</f>
        <v>20</v>
      </c>
      <c r="BK619" s="2">
        <f ca="1">_xlfn.XLOOKUP($X619,Return_flow_table!$A$4:$A$25,Return_flow_table!M$4:M$25)</f>
        <v>0</v>
      </c>
    </row>
    <row r="620" spans="1:63" x14ac:dyDescent="0.3">
      <c r="A620" t="s">
        <v>814</v>
      </c>
      <c r="B620" t="s">
        <v>121</v>
      </c>
      <c r="C620" t="s">
        <v>815</v>
      </c>
      <c r="D620">
        <v>300000</v>
      </c>
      <c r="E620" t="s">
        <v>100</v>
      </c>
      <c r="F620" t="s">
        <v>100</v>
      </c>
      <c r="G620" t="s">
        <v>816</v>
      </c>
      <c r="H620" s="41" t="s">
        <v>178</v>
      </c>
      <c r="I620">
        <f>_xlfn.XLOOKUP(B620,Use_Code_Ranking!$A$4:$A$23,Use_Code_Ranking!$B$4:$B$23,9999)</f>
        <v>2</v>
      </c>
      <c r="J620">
        <f t="shared" ca="1" si="163"/>
        <v>1</v>
      </c>
      <c r="K620">
        <f t="shared" ca="1" si="164"/>
        <v>1</v>
      </c>
      <c r="L620">
        <f t="shared" ca="1" si="165"/>
        <v>1</v>
      </c>
      <c r="M620">
        <f t="shared" ca="1" si="166"/>
        <v>1</v>
      </c>
      <c r="N620" t="str">
        <f t="shared" ca="1" si="173"/>
        <v>IRRIGATION_AND_MUNICIPAL</v>
      </c>
      <c r="O620" t="str">
        <f t="shared" ca="1" si="174"/>
        <v>IRRIGATION_AND_DOMESTIC</v>
      </c>
      <c r="P620" t="str">
        <f t="shared" si="167"/>
        <v/>
      </c>
      <c r="Q620" t="str">
        <f t="shared" si="168"/>
        <v/>
      </c>
      <c r="R620" t="str">
        <f t="shared" si="169"/>
        <v/>
      </c>
      <c r="S620" t="str">
        <f t="shared" si="170"/>
        <v/>
      </c>
      <c r="U620" s="2" t="str">
        <f ca="1">IF(ISBLANK($T620),IF(S620="Irrigation","Irrigation",IF(R620="Irrigation","Irrigation",IF(Q620="Domestic","Domestic",IF(P620="Stockwatering","Stockwatering",IF(N620="IRRIGATION_AND_MUNICIPAL","Irrigation and Municipal",IF(O620="IRRIGATION_AND_DOMESTIC","Irrigation and Domestic Municipality",_xlfn.XLOOKUP(J620,Use_Code_Ranking!$B$4:$B$23,Use_Code_Ranking!$A$4:$A$23))))))),$T620)</f>
        <v>Irrigation and Municipal</v>
      </c>
      <c r="W620" s="23" t="str">
        <f ca="1"/>
        <v>A024522B</v>
      </c>
      <c r="X620" s="4" t="str">
        <f t="shared" ca="1" si="175"/>
        <v>Frost Protection</v>
      </c>
      <c r="Y620" t="str">
        <f t="shared" ca="1" si="171"/>
        <v>N</v>
      </c>
      <c r="Z620" s="2" t="str">
        <f t="shared" ca="1" si="172"/>
        <v>N</v>
      </c>
      <c r="AA620">
        <f t="shared" ca="1" si="176"/>
        <v>20</v>
      </c>
      <c r="AB620">
        <f t="shared" ca="1" si="176"/>
        <v>20</v>
      </c>
      <c r="AC620">
        <f t="shared" ca="1" si="176"/>
        <v>20</v>
      </c>
      <c r="AD620">
        <f t="shared" ca="1" si="176"/>
        <v>20</v>
      </c>
      <c r="AE620">
        <f t="shared" ca="1" si="177"/>
        <v>0</v>
      </c>
      <c r="AF620">
        <f t="shared" ca="1" si="177"/>
        <v>0</v>
      </c>
      <c r="AG620">
        <f t="shared" ca="1" si="181"/>
        <v>0</v>
      </c>
      <c r="AH620">
        <f t="shared" ca="1" si="180"/>
        <v>0</v>
      </c>
      <c r="AI620">
        <f t="shared" ca="1" si="179"/>
        <v>0</v>
      </c>
      <c r="AJ620">
        <f t="shared" ca="1" si="179"/>
        <v>0</v>
      </c>
      <c r="AK620">
        <f t="shared" ca="1" si="178"/>
        <v>0</v>
      </c>
      <c r="AL620">
        <f t="shared" ca="1" si="178"/>
        <v>0</v>
      </c>
      <c r="AM620" s="4" t="s">
        <v>103</v>
      </c>
      <c r="AZ620">
        <f ca="1">_xlfn.XLOOKUP($X620,Return_flow_table!$A$4:$A$25,Return_flow_table!B$4:B$25)</f>
        <v>20</v>
      </c>
      <c r="BA620">
        <f ca="1">_xlfn.XLOOKUP($X620,Return_flow_table!$A$4:$A$25,Return_flow_table!C$4:C$25)</f>
        <v>20</v>
      </c>
      <c r="BB620">
        <f ca="1">_xlfn.XLOOKUP($X620,Return_flow_table!$A$4:$A$25,Return_flow_table!D$4:D$25)</f>
        <v>20</v>
      </c>
      <c r="BC620">
        <f ca="1">_xlfn.XLOOKUP($X620,Return_flow_table!$A$4:$A$25,Return_flow_table!E$4:E$25)</f>
        <v>20</v>
      </c>
      <c r="BD620">
        <f ca="1">_xlfn.XLOOKUP($X620,Return_flow_table!$A$4:$A$25,Return_flow_table!F$4:F$25)</f>
        <v>0</v>
      </c>
      <c r="BE620">
        <f ca="1">_xlfn.XLOOKUP($X620,Return_flow_table!$A$4:$A$25,Return_flow_table!G$4:G$25)</f>
        <v>0</v>
      </c>
      <c r="BF620">
        <f ca="1">_xlfn.XLOOKUP($X620,Return_flow_table!$A$4:$A$25,Return_flow_table!H$4:H$25)</f>
        <v>0</v>
      </c>
      <c r="BG620">
        <f ca="1">_xlfn.XLOOKUP($X620,Return_flow_table!$A$4:$A$25,Return_flow_table!I$4:I$25)</f>
        <v>0</v>
      </c>
      <c r="BH620">
        <f ca="1">_xlfn.XLOOKUP($X620,Return_flow_table!$A$4:$A$25,Return_flow_table!J$4:J$25)</f>
        <v>0</v>
      </c>
      <c r="BI620">
        <f ca="1">_xlfn.XLOOKUP($X620,Return_flow_table!$A$4:$A$25,Return_flow_table!K$4:K$25)</f>
        <v>0</v>
      </c>
      <c r="BJ620">
        <f ca="1">_xlfn.XLOOKUP($X620,Return_flow_table!$A$4:$A$25,Return_flow_table!L$4:L$25)</f>
        <v>0</v>
      </c>
      <c r="BK620" s="2">
        <f ca="1">_xlfn.XLOOKUP($X620,Return_flow_table!$A$4:$A$25,Return_flow_table!M$4:M$25)</f>
        <v>0</v>
      </c>
    </row>
    <row r="621" spans="1:63" x14ac:dyDescent="0.3">
      <c r="A621" t="s">
        <v>814</v>
      </c>
      <c r="B621" t="s">
        <v>110</v>
      </c>
      <c r="C621" t="s">
        <v>815</v>
      </c>
      <c r="D621">
        <v>300000</v>
      </c>
      <c r="E621" t="s">
        <v>100</v>
      </c>
      <c r="F621" t="s">
        <v>100</v>
      </c>
      <c r="G621" t="s">
        <v>816</v>
      </c>
      <c r="H621" s="41" t="s">
        <v>178</v>
      </c>
      <c r="I621">
        <f>_xlfn.XLOOKUP(B621,Use_Code_Ranking!$A$4:$A$23,Use_Code_Ranking!$B$4:$B$23,9999)</f>
        <v>3</v>
      </c>
      <c r="J621">
        <f t="shared" ca="1" si="163"/>
        <v>1</v>
      </c>
      <c r="K621">
        <f t="shared" ca="1" si="164"/>
        <v>1</v>
      </c>
      <c r="L621">
        <f t="shared" ca="1" si="165"/>
        <v>1</v>
      </c>
      <c r="M621">
        <f t="shared" ca="1" si="166"/>
        <v>1</v>
      </c>
      <c r="N621" t="str">
        <f t="shared" ca="1" si="173"/>
        <v>IRRIGATION_AND_MUNICIPAL</v>
      </c>
      <c r="O621" t="str">
        <f t="shared" ca="1" si="174"/>
        <v>IRRIGATION_AND_DOMESTIC</v>
      </c>
      <c r="P621" t="str">
        <f t="shared" si="167"/>
        <v/>
      </c>
      <c r="Q621" t="str">
        <f t="shared" si="168"/>
        <v/>
      </c>
      <c r="R621" t="str">
        <f t="shared" si="169"/>
        <v/>
      </c>
      <c r="S621" t="str">
        <f t="shared" si="170"/>
        <v/>
      </c>
      <c r="U621" s="2" t="str">
        <f ca="1">IF(ISBLANK($T621),IF(S621="Irrigation","Irrigation",IF(R621="Irrigation","Irrigation",IF(Q621="Domestic","Domestic",IF(P621="Stockwatering","Stockwatering",IF(N621="IRRIGATION_AND_MUNICIPAL","Irrigation and Municipal",IF(O621="IRRIGATION_AND_DOMESTIC","Irrigation and Domestic Municipality",_xlfn.XLOOKUP(J621,Use_Code_Ranking!$B$4:$B$23,Use_Code_Ranking!$A$4:$A$23))))))),$T621)</f>
        <v>Irrigation and Municipal</v>
      </c>
      <c r="W621" s="23" t="str">
        <f ca="1"/>
        <v>A024544</v>
      </c>
      <c r="X621" s="4" t="str">
        <f t="shared" ca="1" si="175"/>
        <v>Irrigation</v>
      </c>
      <c r="Y621" t="str">
        <f t="shared" ca="1" si="171"/>
        <v>N</v>
      </c>
      <c r="Z621" s="2" t="str">
        <f t="shared" ca="1" si="172"/>
        <v>N</v>
      </c>
      <c r="AA621">
        <f t="shared" ca="1" si="176"/>
        <v>0</v>
      </c>
      <c r="AB621">
        <f t="shared" ca="1" si="176"/>
        <v>0</v>
      </c>
      <c r="AC621">
        <f t="shared" ca="1" si="176"/>
        <v>20</v>
      </c>
      <c r="AD621">
        <f t="shared" ca="1" si="176"/>
        <v>20</v>
      </c>
      <c r="AE621">
        <f t="shared" ca="1" si="177"/>
        <v>10</v>
      </c>
      <c r="AF621">
        <f t="shared" ca="1" si="177"/>
        <v>10</v>
      </c>
      <c r="AG621">
        <f t="shared" ca="1" si="181"/>
        <v>0</v>
      </c>
      <c r="AH621">
        <f t="shared" ca="1" si="180"/>
        <v>0</v>
      </c>
      <c r="AI621">
        <f t="shared" ca="1" si="179"/>
        <v>0</v>
      </c>
      <c r="AJ621">
        <f t="shared" ca="1" si="179"/>
        <v>20</v>
      </c>
      <c r="AK621">
        <f t="shared" ca="1" si="178"/>
        <v>20</v>
      </c>
      <c r="AL621">
        <f t="shared" ca="1" si="178"/>
        <v>0</v>
      </c>
      <c r="AM621" s="4" t="s">
        <v>103</v>
      </c>
      <c r="AZ621">
        <f ca="1">_xlfn.XLOOKUP($X621,Return_flow_table!$A$4:$A$25,Return_flow_table!B$4:B$25)</f>
        <v>0</v>
      </c>
      <c r="BA621">
        <f ca="1">_xlfn.XLOOKUP($X621,Return_flow_table!$A$4:$A$25,Return_flow_table!C$4:C$25)</f>
        <v>0</v>
      </c>
      <c r="BB621">
        <f ca="1">_xlfn.XLOOKUP($X621,Return_flow_table!$A$4:$A$25,Return_flow_table!D$4:D$25)</f>
        <v>20</v>
      </c>
      <c r="BC621">
        <f ca="1">_xlfn.XLOOKUP($X621,Return_flow_table!$A$4:$A$25,Return_flow_table!E$4:E$25)</f>
        <v>20</v>
      </c>
      <c r="BD621">
        <f ca="1">_xlfn.XLOOKUP($X621,Return_flow_table!$A$4:$A$25,Return_flow_table!F$4:F$25)</f>
        <v>10</v>
      </c>
      <c r="BE621">
        <f ca="1">_xlfn.XLOOKUP($X621,Return_flow_table!$A$4:$A$25,Return_flow_table!G$4:G$25)</f>
        <v>10</v>
      </c>
      <c r="BF621">
        <f ca="1">_xlfn.XLOOKUP($X621,Return_flow_table!$A$4:$A$25,Return_flow_table!H$4:H$25)</f>
        <v>0</v>
      </c>
      <c r="BG621">
        <f ca="1">_xlfn.XLOOKUP($X621,Return_flow_table!$A$4:$A$25,Return_flow_table!I$4:I$25)</f>
        <v>0</v>
      </c>
      <c r="BH621">
        <f ca="1">_xlfn.XLOOKUP($X621,Return_flow_table!$A$4:$A$25,Return_flow_table!J$4:J$25)</f>
        <v>0</v>
      </c>
      <c r="BI621">
        <f ca="1">_xlfn.XLOOKUP($X621,Return_flow_table!$A$4:$A$25,Return_flow_table!K$4:K$25)</f>
        <v>20</v>
      </c>
      <c r="BJ621">
        <f ca="1">_xlfn.XLOOKUP($X621,Return_flow_table!$A$4:$A$25,Return_flow_table!L$4:L$25)</f>
        <v>20</v>
      </c>
      <c r="BK621" s="2">
        <f ca="1">_xlfn.XLOOKUP($X621,Return_flow_table!$A$4:$A$25,Return_flow_table!M$4:M$25)</f>
        <v>0</v>
      </c>
    </row>
    <row r="622" spans="1:63" x14ac:dyDescent="0.3">
      <c r="A622" t="s">
        <v>814</v>
      </c>
      <c r="B622" t="s">
        <v>301</v>
      </c>
      <c r="C622" t="s">
        <v>815</v>
      </c>
      <c r="D622">
        <v>300000</v>
      </c>
      <c r="E622" t="s">
        <v>100</v>
      </c>
      <c r="F622" t="s">
        <v>100</v>
      </c>
      <c r="G622" t="s">
        <v>816</v>
      </c>
      <c r="H622" s="41" t="s">
        <v>178</v>
      </c>
      <c r="I622">
        <f>_xlfn.XLOOKUP(B622,Use_Code_Ranking!$A$4:$A$23,Use_Code_Ranking!$B$4:$B$23,9999)</f>
        <v>13</v>
      </c>
      <c r="J622">
        <f t="shared" ca="1" si="163"/>
        <v>1</v>
      </c>
      <c r="K622">
        <f t="shared" ca="1" si="164"/>
        <v>1</v>
      </c>
      <c r="L622">
        <f t="shared" ca="1" si="165"/>
        <v>1</v>
      </c>
      <c r="M622">
        <f t="shared" ca="1" si="166"/>
        <v>1</v>
      </c>
      <c r="N622" t="str">
        <f t="shared" ca="1" si="173"/>
        <v>IRRIGATION_AND_MUNICIPAL</v>
      </c>
      <c r="O622" t="str">
        <f t="shared" ca="1" si="174"/>
        <v>IRRIGATION_AND_DOMESTIC</v>
      </c>
      <c r="P622" t="str">
        <f t="shared" si="167"/>
        <v/>
      </c>
      <c r="Q622" t="str">
        <f t="shared" si="168"/>
        <v/>
      </c>
      <c r="R622" t="str">
        <f t="shared" si="169"/>
        <v/>
      </c>
      <c r="S622" t="str">
        <f t="shared" si="170"/>
        <v/>
      </c>
      <c r="U622" s="2" t="str">
        <f ca="1">IF(ISBLANK($T622),IF(S622="Irrigation","Irrigation",IF(R622="Irrigation","Irrigation",IF(Q622="Domestic","Domestic",IF(P622="Stockwatering","Stockwatering",IF(N622="IRRIGATION_AND_MUNICIPAL","Irrigation and Municipal",IF(O622="IRRIGATION_AND_DOMESTIC","Irrigation and Domestic Municipality",_xlfn.XLOOKUP(J622,Use_Code_Ranking!$B$4:$B$23,Use_Code_Ranking!$A$4:$A$23))))))),$T622)</f>
        <v>Irrigation and Municipal</v>
      </c>
      <c r="W622" s="23" t="str">
        <f ca="1"/>
        <v>A024569</v>
      </c>
      <c r="X622" s="4" t="str">
        <f t="shared" ca="1" si="175"/>
        <v>Irrigation</v>
      </c>
      <c r="Y622" t="str">
        <f t="shared" ca="1" si="171"/>
        <v>N</v>
      </c>
      <c r="Z622" s="2" t="str">
        <f t="shared" ca="1" si="172"/>
        <v>N</v>
      </c>
      <c r="AA622">
        <f t="shared" ca="1" si="176"/>
        <v>0</v>
      </c>
      <c r="AB622">
        <f t="shared" ca="1" si="176"/>
        <v>0</v>
      </c>
      <c r="AC622">
        <f t="shared" ca="1" si="176"/>
        <v>20</v>
      </c>
      <c r="AD622">
        <f t="shared" ca="1" si="176"/>
        <v>20</v>
      </c>
      <c r="AE622">
        <f t="shared" ca="1" si="177"/>
        <v>10</v>
      </c>
      <c r="AF622">
        <f t="shared" ca="1" si="177"/>
        <v>10</v>
      </c>
      <c r="AG622">
        <f t="shared" ca="1" si="181"/>
        <v>0</v>
      </c>
      <c r="AH622">
        <f t="shared" ca="1" si="180"/>
        <v>0</v>
      </c>
      <c r="AI622">
        <f t="shared" ca="1" si="179"/>
        <v>0</v>
      </c>
      <c r="AJ622">
        <f t="shared" ca="1" si="179"/>
        <v>20</v>
      </c>
      <c r="AK622">
        <f t="shared" ca="1" si="178"/>
        <v>20</v>
      </c>
      <c r="AL622">
        <f t="shared" ca="1" si="178"/>
        <v>0</v>
      </c>
      <c r="AM622" s="4" t="s">
        <v>103</v>
      </c>
      <c r="AZ622">
        <f ca="1">_xlfn.XLOOKUP($X622,Return_flow_table!$A$4:$A$25,Return_flow_table!B$4:B$25)</f>
        <v>0</v>
      </c>
      <c r="BA622">
        <f ca="1">_xlfn.XLOOKUP($X622,Return_flow_table!$A$4:$A$25,Return_flow_table!C$4:C$25)</f>
        <v>0</v>
      </c>
      <c r="BB622">
        <f ca="1">_xlfn.XLOOKUP($X622,Return_flow_table!$A$4:$A$25,Return_flow_table!D$4:D$25)</f>
        <v>20</v>
      </c>
      <c r="BC622">
        <f ca="1">_xlfn.XLOOKUP($X622,Return_flow_table!$A$4:$A$25,Return_flow_table!E$4:E$25)</f>
        <v>20</v>
      </c>
      <c r="BD622">
        <f ca="1">_xlfn.XLOOKUP($X622,Return_flow_table!$A$4:$A$25,Return_flow_table!F$4:F$25)</f>
        <v>10</v>
      </c>
      <c r="BE622">
        <f ca="1">_xlfn.XLOOKUP($X622,Return_flow_table!$A$4:$A$25,Return_flow_table!G$4:G$25)</f>
        <v>10</v>
      </c>
      <c r="BF622">
        <f ca="1">_xlfn.XLOOKUP($X622,Return_flow_table!$A$4:$A$25,Return_flow_table!H$4:H$25)</f>
        <v>0</v>
      </c>
      <c r="BG622">
        <f ca="1">_xlfn.XLOOKUP($X622,Return_flow_table!$A$4:$A$25,Return_flow_table!I$4:I$25)</f>
        <v>0</v>
      </c>
      <c r="BH622">
        <f ca="1">_xlfn.XLOOKUP($X622,Return_flow_table!$A$4:$A$25,Return_flow_table!J$4:J$25)</f>
        <v>0</v>
      </c>
      <c r="BI622">
        <f ca="1">_xlfn.XLOOKUP($X622,Return_flow_table!$A$4:$A$25,Return_flow_table!K$4:K$25)</f>
        <v>20</v>
      </c>
      <c r="BJ622">
        <f ca="1">_xlfn.XLOOKUP($X622,Return_flow_table!$A$4:$A$25,Return_flow_table!L$4:L$25)</f>
        <v>20</v>
      </c>
      <c r="BK622" s="2">
        <f ca="1">_xlfn.XLOOKUP($X622,Return_flow_table!$A$4:$A$25,Return_flow_table!M$4:M$25)</f>
        <v>0</v>
      </c>
    </row>
    <row r="623" spans="1:63" x14ac:dyDescent="0.3">
      <c r="A623" t="s">
        <v>814</v>
      </c>
      <c r="B623" t="s">
        <v>113</v>
      </c>
      <c r="C623" t="s">
        <v>815</v>
      </c>
      <c r="D623">
        <v>300000</v>
      </c>
      <c r="E623" t="s">
        <v>100</v>
      </c>
      <c r="F623" t="s">
        <v>100</v>
      </c>
      <c r="G623" t="s">
        <v>816</v>
      </c>
      <c r="H623" s="41" t="s">
        <v>178</v>
      </c>
      <c r="I623">
        <f>_xlfn.XLOOKUP(B623,Use_Code_Ranking!$A$4:$A$23,Use_Code_Ranking!$B$4:$B$23,9999)</f>
        <v>6</v>
      </c>
      <c r="J623">
        <f t="shared" ca="1" si="163"/>
        <v>1</v>
      </c>
      <c r="K623">
        <f t="shared" ca="1" si="164"/>
        <v>1</v>
      </c>
      <c r="L623">
        <f t="shared" ca="1" si="165"/>
        <v>1</v>
      </c>
      <c r="M623">
        <f t="shared" ca="1" si="166"/>
        <v>1</v>
      </c>
      <c r="N623" t="str">
        <f t="shared" ca="1" si="173"/>
        <v>IRRIGATION_AND_MUNICIPAL</v>
      </c>
      <c r="O623" t="str">
        <f t="shared" ca="1" si="174"/>
        <v>IRRIGATION_AND_DOMESTIC</v>
      </c>
      <c r="P623" t="str">
        <f t="shared" si="167"/>
        <v/>
      </c>
      <c r="Q623" t="str">
        <f t="shared" si="168"/>
        <v/>
      </c>
      <c r="R623" t="str">
        <f t="shared" si="169"/>
        <v/>
      </c>
      <c r="S623" t="str">
        <f t="shared" si="170"/>
        <v/>
      </c>
      <c r="U623" s="2" t="str">
        <f ca="1">IF(ISBLANK($T623),IF(S623="Irrigation","Irrigation",IF(R623="Irrigation","Irrigation",IF(Q623="Domestic","Domestic",IF(P623="Stockwatering","Stockwatering",IF(N623="IRRIGATION_AND_MUNICIPAL","Irrigation and Municipal",IF(O623="IRRIGATION_AND_DOMESTIC","Irrigation and Domestic Municipality",_xlfn.XLOOKUP(J623,Use_Code_Ranking!$B$4:$B$23,Use_Code_Ranking!$A$4:$A$23))))))),$T623)</f>
        <v>Irrigation and Municipal</v>
      </c>
      <c r="W623" s="23" t="str">
        <f ca="1"/>
        <v>A024571A</v>
      </c>
      <c r="X623" s="4" t="str">
        <f t="shared" ca="1" si="175"/>
        <v>Irrigation</v>
      </c>
      <c r="Y623" t="str">
        <f t="shared" ca="1" si="171"/>
        <v>N</v>
      </c>
      <c r="Z623" s="2" t="str">
        <f t="shared" ca="1" si="172"/>
        <v>N</v>
      </c>
      <c r="AA623">
        <f t="shared" ca="1" si="176"/>
        <v>0</v>
      </c>
      <c r="AB623">
        <f t="shared" ca="1" si="176"/>
        <v>0</v>
      </c>
      <c r="AC623">
        <f t="shared" ca="1" si="176"/>
        <v>20</v>
      </c>
      <c r="AD623">
        <f t="shared" ca="1" si="176"/>
        <v>20</v>
      </c>
      <c r="AE623">
        <f t="shared" ca="1" si="177"/>
        <v>10</v>
      </c>
      <c r="AF623">
        <f t="shared" ca="1" si="177"/>
        <v>10</v>
      </c>
      <c r="AG623">
        <f t="shared" ca="1" si="181"/>
        <v>0</v>
      </c>
      <c r="AH623">
        <f t="shared" ca="1" si="180"/>
        <v>0</v>
      </c>
      <c r="AI623">
        <f t="shared" ca="1" si="179"/>
        <v>0</v>
      </c>
      <c r="AJ623">
        <f t="shared" ca="1" si="179"/>
        <v>20</v>
      </c>
      <c r="AK623">
        <f t="shared" ca="1" si="178"/>
        <v>20</v>
      </c>
      <c r="AL623">
        <f t="shared" ca="1" si="178"/>
        <v>0</v>
      </c>
      <c r="AM623" s="4" t="s">
        <v>103</v>
      </c>
      <c r="AZ623">
        <f ca="1">_xlfn.XLOOKUP($X623,Return_flow_table!$A$4:$A$25,Return_flow_table!B$4:B$25)</f>
        <v>0</v>
      </c>
      <c r="BA623">
        <f ca="1">_xlfn.XLOOKUP($X623,Return_flow_table!$A$4:$A$25,Return_flow_table!C$4:C$25)</f>
        <v>0</v>
      </c>
      <c r="BB623">
        <f ca="1">_xlfn.XLOOKUP($X623,Return_flow_table!$A$4:$A$25,Return_flow_table!D$4:D$25)</f>
        <v>20</v>
      </c>
      <c r="BC623">
        <f ca="1">_xlfn.XLOOKUP($X623,Return_flow_table!$A$4:$A$25,Return_flow_table!E$4:E$25)</f>
        <v>20</v>
      </c>
      <c r="BD623">
        <f ca="1">_xlfn.XLOOKUP($X623,Return_flow_table!$A$4:$A$25,Return_flow_table!F$4:F$25)</f>
        <v>10</v>
      </c>
      <c r="BE623">
        <f ca="1">_xlfn.XLOOKUP($X623,Return_flow_table!$A$4:$A$25,Return_flow_table!G$4:G$25)</f>
        <v>10</v>
      </c>
      <c r="BF623">
        <f ca="1">_xlfn.XLOOKUP($X623,Return_flow_table!$A$4:$A$25,Return_flow_table!H$4:H$25)</f>
        <v>0</v>
      </c>
      <c r="BG623">
        <f ca="1">_xlfn.XLOOKUP($X623,Return_flow_table!$A$4:$A$25,Return_flow_table!I$4:I$25)</f>
        <v>0</v>
      </c>
      <c r="BH623">
        <f ca="1">_xlfn.XLOOKUP($X623,Return_flow_table!$A$4:$A$25,Return_flow_table!J$4:J$25)</f>
        <v>0</v>
      </c>
      <c r="BI623">
        <f ca="1">_xlfn.XLOOKUP($X623,Return_flow_table!$A$4:$A$25,Return_flow_table!K$4:K$25)</f>
        <v>20</v>
      </c>
      <c r="BJ623">
        <f ca="1">_xlfn.XLOOKUP($X623,Return_flow_table!$A$4:$A$25,Return_flow_table!L$4:L$25)</f>
        <v>20</v>
      </c>
      <c r="BK623" s="2">
        <f ca="1">_xlfn.XLOOKUP($X623,Return_flow_table!$A$4:$A$25,Return_flow_table!M$4:M$25)</f>
        <v>0</v>
      </c>
    </row>
    <row r="624" spans="1:63" x14ac:dyDescent="0.3">
      <c r="A624" t="s">
        <v>814</v>
      </c>
      <c r="B624" t="s">
        <v>98</v>
      </c>
      <c r="C624" t="s">
        <v>815</v>
      </c>
      <c r="D624">
        <v>300000</v>
      </c>
      <c r="E624" t="s">
        <v>100</v>
      </c>
      <c r="F624" t="s">
        <v>100</v>
      </c>
      <c r="G624" t="s">
        <v>816</v>
      </c>
      <c r="H624" s="41" t="s">
        <v>178</v>
      </c>
      <c r="I624">
        <f>_xlfn.XLOOKUP(B624,Use_Code_Ranking!$A$4:$A$23,Use_Code_Ranking!$B$4:$B$23,9999)</f>
        <v>1</v>
      </c>
      <c r="J624">
        <f t="shared" ca="1" si="163"/>
        <v>1</v>
      </c>
      <c r="K624">
        <f t="shared" ca="1" si="164"/>
        <v>1</v>
      </c>
      <c r="L624">
        <f t="shared" ca="1" si="165"/>
        <v>1</v>
      </c>
      <c r="M624">
        <f t="shared" ca="1" si="166"/>
        <v>1</v>
      </c>
      <c r="N624" t="str">
        <f t="shared" ca="1" si="173"/>
        <v>IRRIGATION_AND_MUNICIPAL</v>
      </c>
      <c r="O624" t="str">
        <f t="shared" ca="1" si="174"/>
        <v>IRRIGATION_AND_DOMESTIC</v>
      </c>
      <c r="P624" t="str">
        <f t="shared" si="167"/>
        <v/>
      </c>
      <c r="Q624" t="str">
        <f t="shared" si="168"/>
        <v/>
      </c>
      <c r="R624" t="str">
        <f t="shared" si="169"/>
        <v/>
      </c>
      <c r="S624" t="str">
        <f t="shared" si="170"/>
        <v/>
      </c>
      <c r="U624" s="2" t="str">
        <f ca="1">IF(ISBLANK($T624),IF(S624="Irrigation","Irrigation",IF(R624="Irrigation","Irrigation",IF(Q624="Domestic","Domestic",IF(P624="Stockwatering","Stockwatering",IF(N624="IRRIGATION_AND_MUNICIPAL","Irrigation and Municipal",IF(O624="IRRIGATION_AND_DOMESTIC","Irrigation and Domestic Municipality",_xlfn.XLOOKUP(J624,Use_Code_Ranking!$B$4:$B$23,Use_Code_Ranking!$A$4:$A$23))))))),$T624)</f>
        <v>Irrigation and Municipal</v>
      </c>
      <c r="W624" s="23" t="str">
        <f ca="1"/>
        <v>A024571B</v>
      </c>
      <c r="X624" s="4" t="str">
        <f t="shared" ca="1" si="175"/>
        <v>Frost Protection</v>
      </c>
      <c r="Y624" t="str">
        <f t="shared" ca="1" si="171"/>
        <v>N</v>
      </c>
      <c r="Z624" s="2" t="str">
        <f t="shared" ca="1" si="172"/>
        <v>N</v>
      </c>
      <c r="AA624">
        <f t="shared" ca="1" si="176"/>
        <v>20</v>
      </c>
      <c r="AB624">
        <f t="shared" ca="1" si="176"/>
        <v>20</v>
      </c>
      <c r="AC624">
        <f t="shared" ca="1" si="176"/>
        <v>20</v>
      </c>
      <c r="AD624">
        <f t="shared" ca="1" si="176"/>
        <v>20</v>
      </c>
      <c r="AE624">
        <f t="shared" ca="1" si="177"/>
        <v>0</v>
      </c>
      <c r="AF624">
        <f t="shared" ca="1" si="177"/>
        <v>0</v>
      </c>
      <c r="AG624">
        <f t="shared" ca="1" si="181"/>
        <v>0</v>
      </c>
      <c r="AH624">
        <f t="shared" ca="1" si="180"/>
        <v>0</v>
      </c>
      <c r="AI624">
        <f t="shared" ca="1" si="179"/>
        <v>0</v>
      </c>
      <c r="AJ624">
        <f t="shared" ca="1" si="179"/>
        <v>0</v>
      </c>
      <c r="AK624">
        <f t="shared" ca="1" si="178"/>
        <v>0</v>
      </c>
      <c r="AL624">
        <f t="shared" ca="1" si="178"/>
        <v>0</v>
      </c>
      <c r="AM624" s="4" t="s">
        <v>103</v>
      </c>
      <c r="AZ624">
        <f ca="1">_xlfn.XLOOKUP($X624,Return_flow_table!$A$4:$A$25,Return_flow_table!B$4:B$25)</f>
        <v>20</v>
      </c>
      <c r="BA624">
        <f ca="1">_xlfn.XLOOKUP($X624,Return_flow_table!$A$4:$A$25,Return_flow_table!C$4:C$25)</f>
        <v>20</v>
      </c>
      <c r="BB624">
        <f ca="1">_xlfn.XLOOKUP($X624,Return_flow_table!$A$4:$A$25,Return_flow_table!D$4:D$25)</f>
        <v>20</v>
      </c>
      <c r="BC624">
        <f ca="1">_xlfn.XLOOKUP($X624,Return_flow_table!$A$4:$A$25,Return_flow_table!E$4:E$25)</f>
        <v>20</v>
      </c>
      <c r="BD624">
        <f ca="1">_xlfn.XLOOKUP($X624,Return_flow_table!$A$4:$A$25,Return_flow_table!F$4:F$25)</f>
        <v>0</v>
      </c>
      <c r="BE624">
        <f ca="1">_xlfn.XLOOKUP($X624,Return_flow_table!$A$4:$A$25,Return_flow_table!G$4:G$25)</f>
        <v>0</v>
      </c>
      <c r="BF624">
        <f ca="1">_xlfn.XLOOKUP($X624,Return_flow_table!$A$4:$A$25,Return_flow_table!H$4:H$25)</f>
        <v>0</v>
      </c>
      <c r="BG624">
        <f ca="1">_xlfn.XLOOKUP($X624,Return_flow_table!$A$4:$A$25,Return_flow_table!I$4:I$25)</f>
        <v>0</v>
      </c>
      <c r="BH624">
        <f ca="1">_xlfn.XLOOKUP($X624,Return_flow_table!$A$4:$A$25,Return_flow_table!J$4:J$25)</f>
        <v>0</v>
      </c>
      <c r="BI624">
        <f ca="1">_xlfn.XLOOKUP($X624,Return_flow_table!$A$4:$A$25,Return_flow_table!K$4:K$25)</f>
        <v>0</v>
      </c>
      <c r="BJ624">
        <f ca="1">_xlfn.XLOOKUP($X624,Return_flow_table!$A$4:$A$25,Return_flow_table!L$4:L$25)</f>
        <v>0</v>
      </c>
      <c r="BK624" s="2">
        <f ca="1">_xlfn.XLOOKUP($X624,Return_flow_table!$A$4:$A$25,Return_flow_table!M$4:M$25)</f>
        <v>0</v>
      </c>
    </row>
    <row r="625" spans="1:63" x14ac:dyDescent="0.3">
      <c r="A625" t="s">
        <v>814</v>
      </c>
      <c r="B625" t="s">
        <v>163</v>
      </c>
      <c r="C625" t="s">
        <v>815</v>
      </c>
      <c r="D625">
        <v>300000</v>
      </c>
      <c r="E625" t="s">
        <v>100</v>
      </c>
      <c r="F625" t="s">
        <v>100</v>
      </c>
      <c r="G625" t="s">
        <v>816</v>
      </c>
      <c r="H625" s="41" t="s">
        <v>178</v>
      </c>
      <c r="I625">
        <f>_xlfn.XLOOKUP(B625,Use_Code_Ranking!$A$4:$A$23,Use_Code_Ranking!$B$4:$B$23,9999)</f>
        <v>14</v>
      </c>
      <c r="J625">
        <f t="shared" ca="1" si="163"/>
        <v>1</v>
      </c>
      <c r="K625">
        <f t="shared" ca="1" si="164"/>
        <v>1</v>
      </c>
      <c r="L625">
        <f t="shared" ca="1" si="165"/>
        <v>1</v>
      </c>
      <c r="M625">
        <f t="shared" ca="1" si="166"/>
        <v>1</v>
      </c>
      <c r="N625" t="str">
        <f t="shared" ca="1" si="173"/>
        <v>IRRIGATION_AND_MUNICIPAL</v>
      </c>
      <c r="O625" t="str">
        <f t="shared" ca="1" si="174"/>
        <v>IRRIGATION_AND_DOMESTIC</v>
      </c>
      <c r="P625" t="str">
        <f t="shared" si="167"/>
        <v/>
      </c>
      <c r="Q625" t="str">
        <f t="shared" si="168"/>
        <v/>
      </c>
      <c r="R625" t="str">
        <f t="shared" si="169"/>
        <v/>
      </c>
      <c r="S625" t="str">
        <f t="shared" si="170"/>
        <v/>
      </c>
      <c r="U625" s="2" t="str">
        <f ca="1">IF(ISBLANK($T625),IF(S625="Irrigation","Irrigation",IF(R625="Irrigation","Irrigation",IF(Q625="Domestic","Domestic",IF(P625="Stockwatering","Stockwatering",IF(N625="IRRIGATION_AND_MUNICIPAL","Irrigation and Municipal",IF(O625="IRRIGATION_AND_DOMESTIC","Irrigation and Domestic Municipality",_xlfn.XLOOKUP(J625,Use_Code_Ranking!$B$4:$B$23,Use_Code_Ranking!$A$4:$A$23))))))),$T625)</f>
        <v>Irrigation and Municipal</v>
      </c>
      <c r="W625" s="23" t="str">
        <f ca="1"/>
        <v>A024593A</v>
      </c>
      <c r="X625" s="4" t="str">
        <f t="shared" ca="1" si="175"/>
        <v>Irrigation</v>
      </c>
      <c r="Y625" t="str">
        <f t="shared" ca="1" si="171"/>
        <v>N</v>
      </c>
      <c r="Z625" s="2" t="str">
        <f t="shared" ca="1" si="172"/>
        <v>N</v>
      </c>
      <c r="AA625">
        <f t="shared" ca="1" si="176"/>
        <v>0</v>
      </c>
      <c r="AB625">
        <f t="shared" ca="1" si="176"/>
        <v>0</v>
      </c>
      <c r="AC625">
        <f t="shared" ca="1" si="176"/>
        <v>20</v>
      </c>
      <c r="AD625">
        <f t="shared" ca="1" si="176"/>
        <v>20</v>
      </c>
      <c r="AE625">
        <f t="shared" ca="1" si="177"/>
        <v>10</v>
      </c>
      <c r="AF625">
        <f t="shared" ca="1" si="177"/>
        <v>10</v>
      </c>
      <c r="AG625">
        <f t="shared" ca="1" si="181"/>
        <v>0</v>
      </c>
      <c r="AH625">
        <f t="shared" ca="1" si="180"/>
        <v>0</v>
      </c>
      <c r="AI625">
        <f t="shared" ca="1" si="179"/>
        <v>0</v>
      </c>
      <c r="AJ625">
        <f t="shared" ca="1" si="179"/>
        <v>20</v>
      </c>
      <c r="AK625">
        <f t="shared" ca="1" si="178"/>
        <v>20</v>
      </c>
      <c r="AL625">
        <f t="shared" ca="1" si="178"/>
        <v>0</v>
      </c>
      <c r="AM625" s="4" t="s">
        <v>103</v>
      </c>
      <c r="AZ625">
        <f ca="1">_xlfn.XLOOKUP($X625,Return_flow_table!$A$4:$A$25,Return_flow_table!B$4:B$25)</f>
        <v>0</v>
      </c>
      <c r="BA625">
        <f ca="1">_xlfn.XLOOKUP($X625,Return_flow_table!$A$4:$A$25,Return_flow_table!C$4:C$25)</f>
        <v>0</v>
      </c>
      <c r="BB625">
        <f ca="1">_xlfn.XLOOKUP($X625,Return_flow_table!$A$4:$A$25,Return_flow_table!D$4:D$25)</f>
        <v>20</v>
      </c>
      <c r="BC625">
        <f ca="1">_xlfn.XLOOKUP($X625,Return_flow_table!$A$4:$A$25,Return_flow_table!E$4:E$25)</f>
        <v>20</v>
      </c>
      <c r="BD625">
        <f ca="1">_xlfn.XLOOKUP($X625,Return_flow_table!$A$4:$A$25,Return_flow_table!F$4:F$25)</f>
        <v>10</v>
      </c>
      <c r="BE625">
        <f ca="1">_xlfn.XLOOKUP($X625,Return_flow_table!$A$4:$A$25,Return_flow_table!G$4:G$25)</f>
        <v>10</v>
      </c>
      <c r="BF625">
        <f ca="1">_xlfn.XLOOKUP($X625,Return_flow_table!$A$4:$A$25,Return_flow_table!H$4:H$25)</f>
        <v>0</v>
      </c>
      <c r="BG625">
        <f ca="1">_xlfn.XLOOKUP($X625,Return_flow_table!$A$4:$A$25,Return_flow_table!I$4:I$25)</f>
        <v>0</v>
      </c>
      <c r="BH625">
        <f ca="1">_xlfn.XLOOKUP($X625,Return_flow_table!$A$4:$A$25,Return_flow_table!J$4:J$25)</f>
        <v>0</v>
      </c>
      <c r="BI625">
        <f ca="1">_xlfn.XLOOKUP($X625,Return_flow_table!$A$4:$A$25,Return_flow_table!K$4:K$25)</f>
        <v>20</v>
      </c>
      <c r="BJ625">
        <f ca="1">_xlfn.XLOOKUP($X625,Return_flow_table!$A$4:$A$25,Return_flow_table!L$4:L$25)</f>
        <v>20</v>
      </c>
      <c r="BK625" s="2">
        <f ca="1">_xlfn.XLOOKUP($X625,Return_flow_table!$A$4:$A$25,Return_flow_table!M$4:M$25)</f>
        <v>0</v>
      </c>
    </row>
    <row r="626" spans="1:63" x14ac:dyDescent="0.3">
      <c r="A626" t="s">
        <v>817</v>
      </c>
      <c r="B626" t="s">
        <v>163</v>
      </c>
      <c r="C626" t="s">
        <v>815</v>
      </c>
      <c r="D626">
        <v>800000</v>
      </c>
      <c r="E626" t="s">
        <v>100</v>
      </c>
      <c r="F626" t="s">
        <v>100</v>
      </c>
      <c r="G626" t="s">
        <v>816</v>
      </c>
      <c r="H626" s="41" t="s">
        <v>178</v>
      </c>
      <c r="I626">
        <f>_xlfn.XLOOKUP(B626,Use_Code_Ranking!$A$4:$A$23,Use_Code_Ranking!$B$4:$B$23,9999)</f>
        <v>14</v>
      </c>
      <c r="J626">
        <f t="shared" ca="1" si="163"/>
        <v>1</v>
      </c>
      <c r="K626">
        <f t="shared" ca="1" si="164"/>
        <v>1</v>
      </c>
      <c r="L626">
        <f t="shared" ca="1" si="165"/>
        <v>1</v>
      </c>
      <c r="M626">
        <f t="shared" ca="1" si="166"/>
        <v>1</v>
      </c>
      <c r="N626" t="str">
        <f t="shared" ca="1" si="173"/>
        <v>IRRIGATION_AND_MUNICIPAL</v>
      </c>
      <c r="O626" t="str">
        <f t="shared" ca="1" si="174"/>
        <v>IRRIGATION_AND_DOMESTIC</v>
      </c>
      <c r="P626" t="str">
        <f t="shared" si="167"/>
        <v/>
      </c>
      <c r="Q626" t="str">
        <f t="shared" si="168"/>
        <v/>
      </c>
      <c r="R626" t="str">
        <f t="shared" si="169"/>
        <v/>
      </c>
      <c r="S626" t="str">
        <f t="shared" si="170"/>
        <v/>
      </c>
      <c r="U626" s="2" t="str">
        <f ca="1">IF(ISBLANK($T626),IF(S626="Irrigation","Irrigation",IF(R626="Irrigation","Irrigation",IF(Q626="Domestic","Domestic",IF(P626="Stockwatering","Stockwatering",IF(N626="IRRIGATION_AND_MUNICIPAL","Irrigation and Municipal",IF(O626="IRRIGATION_AND_DOMESTIC","Irrigation and Domestic Municipality",_xlfn.XLOOKUP(J626,Use_Code_Ranking!$B$4:$B$23,Use_Code_Ranking!$A$4:$A$23))))))),$T626)</f>
        <v>Irrigation and Municipal</v>
      </c>
      <c r="W626" s="23" t="str">
        <f ca="1"/>
        <v>A024593B</v>
      </c>
      <c r="X626" s="4" t="str">
        <f t="shared" ca="1" si="175"/>
        <v>Frost Protection</v>
      </c>
      <c r="Y626" t="str">
        <f t="shared" ca="1" si="171"/>
        <v>N</v>
      </c>
      <c r="Z626" s="2" t="str">
        <f t="shared" ca="1" si="172"/>
        <v>N</v>
      </c>
      <c r="AA626">
        <f t="shared" ca="1" si="176"/>
        <v>20</v>
      </c>
      <c r="AB626">
        <f t="shared" ca="1" si="176"/>
        <v>20</v>
      </c>
      <c r="AC626">
        <f t="shared" ca="1" si="176"/>
        <v>20</v>
      </c>
      <c r="AD626">
        <f t="shared" ca="1" si="176"/>
        <v>20</v>
      </c>
      <c r="AE626">
        <f t="shared" ca="1" si="177"/>
        <v>0</v>
      </c>
      <c r="AF626">
        <f t="shared" ca="1" si="177"/>
        <v>0</v>
      </c>
      <c r="AG626">
        <f t="shared" ca="1" si="181"/>
        <v>0</v>
      </c>
      <c r="AH626">
        <f t="shared" ca="1" si="180"/>
        <v>0</v>
      </c>
      <c r="AI626">
        <f t="shared" ca="1" si="179"/>
        <v>0</v>
      </c>
      <c r="AJ626">
        <f t="shared" ca="1" si="179"/>
        <v>0</v>
      </c>
      <c r="AK626">
        <f t="shared" ca="1" si="178"/>
        <v>0</v>
      </c>
      <c r="AL626">
        <f t="shared" ca="1" si="178"/>
        <v>0</v>
      </c>
      <c r="AM626" s="4" t="s">
        <v>103</v>
      </c>
      <c r="AZ626">
        <f ca="1">_xlfn.XLOOKUP($X626,Return_flow_table!$A$4:$A$25,Return_flow_table!B$4:B$25)</f>
        <v>20</v>
      </c>
      <c r="BA626">
        <f ca="1">_xlfn.XLOOKUP($X626,Return_flow_table!$A$4:$A$25,Return_flow_table!C$4:C$25)</f>
        <v>20</v>
      </c>
      <c r="BB626">
        <f ca="1">_xlfn.XLOOKUP($X626,Return_flow_table!$A$4:$A$25,Return_flow_table!D$4:D$25)</f>
        <v>20</v>
      </c>
      <c r="BC626">
        <f ca="1">_xlfn.XLOOKUP($X626,Return_flow_table!$A$4:$A$25,Return_flow_table!E$4:E$25)</f>
        <v>20</v>
      </c>
      <c r="BD626">
        <f ca="1">_xlfn.XLOOKUP($X626,Return_flow_table!$A$4:$A$25,Return_flow_table!F$4:F$25)</f>
        <v>0</v>
      </c>
      <c r="BE626">
        <f ca="1">_xlfn.XLOOKUP($X626,Return_flow_table!$A$4:$A$25,Return_flow_table!G$4:G$25)</f>
        <v>0</v>
      </c>
      <c r="BF626">
        <f ca="1">_xlfn.XLOOKUP($X626,Return_flow_table!$A$4:$A$25,Return_flow_table!H$4:H$25)</f>
        <v>0</v>
      </c>
      <c r="BG626">
        <f ca="1">_xlfn.XLOOKUP($X626,Return_flow_table!$A$4:$A$25,Return_flow_table!I$4:I$25)</f>
        <v>0</v>
      </c>
      <c r="BH626">
        <f ca="1">_xlfn.XLOOKUP($X626,Return_flow_table!$A$4:$A$25,Return_flow_table!J$4:J$25)</f>
        <v>0</v>
      </c>
      <c r="BI626">
        <f ca="1">_xlfn.XLOOKUP($X626,Return_flow_table!$A$4:$A$25,Return_flow_table!K$4:K$25)</f>
        <v>0</v>
      </c>
      <c r="BJ626">
        <f ca="1">_xlfn.XLOOKUP($X626,Return_flow_table!$A$4:$A$25,Return_flow_table!L$4:L$25)</f>
        <v>0</v>
      </c>
      <c r="BK626" s="2">
        <f ca="1">_xlfn.XLOOKUP($X626,Return_flow_table!$A$4:$A$25,Return_flow_table!M$4:M$25)</f>
        <v>0</v>
      </c>
    </row>
    <row r="627" spans="1:63" x14ac:dyDescent="0.3">
      <c r="A627" t="s">
        <v>817</v>
      </c>
      <c r="B627" t="s">
        <v>181</v>
      </c>
      <c r="C627" t="s">
        <v>815</v>
      </c>
      <c r="D627">
        <v>800000</v>
      </c>
      <c r="E627" t="s">
        <v>100</v>
      </c>
      <c r="F627" t="s">
        <v>100</v>
      </c>
      <c r="G627" t="s">
        <v>816</v>
      </c>
      <c r="H627" s="41" t="s">
        <v>178</v>
      </c>
      <c r="I627">
        <f>_xlfn.XLOOKUP(B627,Use_Code_Ranking!$A$4:$A$23,Use_Code_Ranking!$B$4:$B$23,9999)</f>
        <v>9</v>
      </c>
      <c r="J627">
        <f t="shared" ca="1" si="163"/>
        <v>1</v>
      </c>
      <c r="K627">
        <f t="shared" ca="1" si="164"/>
        <v>1</v>
      </c>
      <c r="L627">
        <f t="shared" ca="1" si="165"/>
        <v>1</v>
      </c>
      <c r="M627">
        <f t="shared" ca="1" si="166"/>
        <v>1</v>
      </c>
      <c r="N627" t="str">
        <f t="shared" ca="1" si="173"/>
        <v>IRRIGATION_AND_MUNICIPAL</v>
      </c>
      <c r="O627" t="str">
        <f t="shared" ca="1" si="174"/>
        <v>IRRIGATION_AND_DOMESTIC</v>
      </c>
      <c r="P627" t="str">
        <f t="shared" si="167"/>
        <v/>
      </c>
      <c r="Q627" t="str">
        <f t="shared" si="168"/>
        <v/>
      </c>
      <c r="R627" t="str">
        <f t="shared" si="169"/>
        <v/>
      </c>
      <c r="S627" t="str">
        <f t="shared" si="170"/>
        <v/>
      </c>
      <c r="U627" s="2" t="str">
        <f ca="1">IF(ISBLANK($T627),IF(S627="Irrigation","Irrigation",IF(R627="Irrigation","Irrigation",IF(Q627="Domestic","Domestic",IF(P627="Stockwatering","Stockwatering",IF(N627="IRRIGATION_AND_MUNICIPAL","Irrigation and Municipal",IF(O627="IRRIGATION_AND_DOMESTIC","Irrigation and Domestic Municipality",_xlfn.XLOOKUP(J627,Use_Code_Ranking!$B$4:$B$23,Use_Code_Ranking!$A$4:$A$23))))))),$T627)</f>
        <v>Irrigation and Municipal</v>
      </c>
      <c r="W627" s="23" t="str">
        <f ca="1"/>
        <v>A024604</v>
      </c>
      <c r="X627" s="4" t="str">
        <f t="shared" ca="1" si="175"/>
        <v>Irrigation</v>
      </c>
      <c r="Y627" t="str">
        <f t="shared" ca="1" si="171"/>
        <v>N</v>
      </c>
      <c r="Z627" s="2" t="str">
        <f t="shared" ca="1" si="172"/>
        <v>N</v>
      </c>
      <c r="AA627">
        <f t="shared" ca="1" si="176"/>
        <v>0</v>
      </c>
      <c r="AB627">
        <f t="shared" ca="1" si="176"/>
        <v>0</v>
      </c>
      <c r="AC627">
        <f t="shared" ca="1" si="176"/>
        <v>20</v>
      </c>
      <c r="AD627">
        <f t="shared" ca="1" si="176"/>
        <v>20</v>
      </c>
      <c r="AE627">
        <f t="shared" ca="1" si="177"/>
        <v>10</v>
      </c>
      <c r="AF627">
        <f t="shared" ca="1" si="177"/>
        <v>10</v>
      </c>
      <c r="AG627">
        <f t="shared" ca="1" si="181"/>
        <v>0</v>
      </c>
      <c r="AH627">
        <f t="shared" ca="1" si="180"/>
        <v>0</v>
      </c>
      <c r="AI627">
        <f t="shared" ca="1" si="179"/>
        <v>0</v>
      </c>
      <c r="AJ627">
        <f t="shared" ca="1" si="179"/>
        <v>20</v>
      </c>
      <c r="AK627">
        <f t="shared" ca="1" si="178"/>
        <v>20</v>
      </c>
      <c r="AL627">
        <f t="shared" ca="1" si="178"/>
        <v>0</v>
      </c>
      <c r="AM627" s="4" t="s">
        <v>103</v>
      </c>
      <c r="AZ627">
        <f ca="1">_xlfn.XLOOKUP($X627,Return_flow_table!$A$4:$A$25,Return_flow_table!B$4:B$25)</f>
        <v>0</v>
      </c>
      <c r="BA627">
        <f ca="1">_xlfn.XLOOKUP($X627,Return_flow_table!$A$4:$A$25,Return_flow_table!C$4:C$25)</f>
        <v>0</v>
      </c>
      <c r="BB627">
        <f ca="1">_xlfn.XLOOKUP($X627,Return_flow_table!$A$4:$A$25,Return_flow_table!D$4:D$25)</f>
        <v>20</v>
      </c>
      <c r="BC627">
        <f ca="1">_xlfn.XLOOKUP($X627,Return_flow_table!$A$4:$A$25,Return_flow_table!E$4:E$25)</f>
        <v>20</v>
      </c>
      <c r="BD627">
        <f ca="1">_xlfn.XLOOKUP($X627,Return_flow_table!$A$4:$A$25,Return_flow_table!F$4:F$25)</f>
        <v>10</v>
      </c>
      <c r="BE627">
        <f ca="1">_xlfn.XLOOKUP($X627,Return_flow_table!$A$4:$A$25,Return_flow_table!G$4:G$25)</f>
        <v>10</v>
      </c>
      <c r="BF627">
        <f ca="1">_xlfn.XLOOKUP($X627,Return_flow_table!$A$4:$A$25,Return_flow_table!H$4:H$25)</f>
        <v>0</v>
      </c>
      <c r="BG627">
        <f ca="1">_xlfn.XLOOKUP($X627,Return_flow_table!$A$4:$A$25,Return_flow_table!I$4:I$25)</f>
        <v>0</v>
      </c>
      <c r="BH627">
        <f ca="1">_xlfn.XLOOKUP($X627,Return_flow_table!$A$4:$A$25,Return_flow_table!J$4:J$25)</f>
        <v>0</v>
      </c>
      <c r="BI627">
        <f ca="1">_xlfn.XLOOKUP($X627,Return_flow_table!$A$4:$A$25,Return_flow_table!K$4:K$25)</f>
        <v>20</v>
      </c>
      <c r="BJ627">
        <f ca="1">_xlfn.XLOOKUP($X627,Return_flow_table!$A$4:$A$25,Return_flow_table!L$4:L$25)</f>
        <v>20</v>
      </c>
      <c r="BK627" s="2">
        <f ca="1">_xlfn.XLOOKUP($X627,Return_flow_table!$A$4:$A$25,Return_flow_table!M$4:M$25)</f>
        <v>0</v>
      </c>
    </row>
    <row r="628" spans="1:63" x14ac:dyDescent="0.3">
      <c r="A628" t="s">
        <v>817</v>
      </c>
      <c r="B628" t="s">
        <v>110</v>
      </c>
      <c r="C628" t="s">
        <v>815</v>
      </c>
      <c r="D628">
        <v>800000</v>
      </c>
      <c r="E628" t="s">
        <v>100</v>
      </c>
      <c r="F628" t="s">
        <v>100</v>
      </c>
      <c r="G628" t="s">
        <v>816</v>
      </c>
      <c r="H628" s="41" t="s">
        <v>178</v>
      </c>
      <c r="I628">
        <f>_xlfn.XLOOKUP(B628,Use_Code_Ranking!$A$4:$A$23,Use_Code_Ranking!$B$4:$B$23,9999)</f>
        <v>3</v>
      </c>
      <c r="J628">
        <f t="shared" ca="1" si="163"/>
        <v>1</v>
      </c>
      <c r="K628">
        <f t="shared" ca="1" si="164"/>
        <v>1</v>
      </c>
      <c r="L628">
        <f t="shared" ca="1" si="165"/>
        <v>1</v>
      </c>
      <c r="M628">
        <f t="shared" ca="1" si="166"/>
        <v>1</v>
      </c>
      <c r="N628" t="str">
        <f t="shared" ca="1" si="173"/>
        <v>IRRIGATION_AND_MUNICIPAL</v>
      </c>
      <c r="O628" t="str">
        <f t="shared" ca="1" si="174"/>
        <v>IRRIGATION_AND_DOMESTIC</v>
      </c>
      <c r="P628" t="str">
        <f t="shared" si="167"/>
        <v/>
      </c>
      <c r="Q628" t="str">
        <f t="shared" si="168"/>
        <v/>
      </c>
      <c r="R628" t="str">
        <f t="shared" si="169"/>
        <v/>
      </c>
      <c r="S628" t="str">
        <f t="shared" si="170"/>
        <v/>
      </c>
      <c r="U628" s="2" t="str">
        <f ca="1">IF(ISBLANK($T628),IF(S628="Irrigation","Irrigation",IF(R628="Irrigation","Irrigation",IF(Q628="Domestic","Domestic",IF(P628="Stockwatering","Stockwatering",IF(N628="IRRIGATION_AND_MUNICIPAL","Irrigation and Municipal",IF(O628="IRRIGATION_AND_DOMESTIC","Irrigation and Domestic Municipality",_xlfn.XLOOKUP(J628,Use_Code_Ranking!$B$4:$B$23,Use_Code_Ranking!$A$4:$A$23))))))),$T628)</f>
        <v>Irrigation and Municipal</v>
      </c>
      <c r="W628" s="23" t="str">
        <f ca="1"/>
        <v>A024617</v>
      </c>
      <c r="X628" s="4" t="str">
        <f t="shared" ca="1" si="175"/>
        <v>Frost Protection</v>
      </c>
      <c r="Y628" t="str">
        <f t="shared" ca="1" si="171"/>
        <v>N</v>
      </c>
      <c r="Z628" s="2" t="str">
        <f t="shared" ca="1" si="172"/>
        <v>N</v>
      </c>
      <c r="AA628">
        <f t="shared" ca="1" si="176"/>
        <v>20</v>
      </c>
      <c r="AB628">
        <f t="shared" ca="1" si="176"/>
        <v>20</v>
      </c>
      <c r="AC628">
        <f t="shared" ca="1" si="176"/>
        <v>20</v>
      </c>
      <c r="AD628">
        <f t="shared" ca="1" si="176"/>
        <v>20</v>
      </c>
      <c r="AE628">
        <f t="shared" ca="1" si="177"/>
        <v>0</v>
      </c>
      <c r="AF628">
        <f t="shared" ca="1" si="177"/>
        <v>0</v>
      </c>
      <c r="AG628">
        <f t="shared" ca="1" si="181"/>
        <v>0</v>
      </c>
      <c r="AH628">
        <f t="shared" ca="1" si="180"/>
        <v>0</v>
      </c>
      <c r="AI628">
        <f t="shared" ca="1" si="179"/>
        <v>0</v>
      </c>
      <c r="AJ628">
        <f t="shared" ca="1" si="179"/>
        <v>0</v>
      </c>
      <c r="AK628">
        <f t="shared" ca="1" si="178"/>
        <v>0</v>
      </c>
      <c r="AL628">
        <f t="shared" ca="1" si="178"/>
        <v>0</v>
      </c>
      <c r="AM628" s="4" t="s">
        <v>103</v>
      </c>
      <c r="AZ628">
        <f ca="1">_xlfn.XLOOKUP($X628,Return_flow_table!$A$4:$A$25,Return_flow_table!B$4:B$25)</f>
        <v>20</v>
      </c>
      <c r="BA628">
        <f ca="1">_xlfn.XLOOKUP($X628,Return_flow_table!$A$4:$A$25,Return_flow_table!C$4:C$25)</f>
        <v>20</v>
      </c>
      <c r="BB628">
        <f ca="1">_xlfn.XLOOKUP($X628,Return_flow_table!$A$4:$A$25,Return_flow_table!D$4:D$25)</f>
        <v>20</v>
      </c>
      <c r="BC628">
        <f ca="1">_xlfn.XLOOKUP($X628,Return_flow_table!$A$4:$A$25,Return_flow_table!E$4:E$25)</f>
        <v>20</v>
      </c>
      <c r="BD628">
        <f ca="1">_xlfn.XLOOKUP($X628,Return_flow_table!$A$4:$A$25,Return_flow_table!F$4:F$25)</f>
        <v>0</v>
      </c>
      <c r="BE628">
        <f ca="1">_xlfn.XLOOKUP($X628,Return_flow_table!$A$4:$A$25,Return_flow_table!G$4:G$25)</f>
        <v>0</v>
      </c>
      <c r="BF628">
        <f ca="1">_xlfn.XLOOKUP($X628,Return_flow_table!$A$4:$A$25,Return_flow_table!H$4:H$25)</f>
        <v>0</v>
      </c>
      <c r="BG628">
        <f ca="1">_xlfn.XLOOKUP($X628,Return_flow_table!$A$4:$A$25,Return_flow_table!I$4:I$25)</f>
        <v>0</v>
      </c>
      <c r="BH628">
        <f ca="1">_xlfn.XLOOKUP($X628,Return_flow_table!$A$4:$A$25,Return_flow_table!J$4:J$25)</f>
        <v>0</v>
      </c>
      <c r="BI628">
        <f ca="1">_xlfn.XLOOKUP($X628,Return_flow_table!$A$4:$A$25,Return_flow_table!K$4:K$25)</f>
        <v>0</v>
      </c>
      <c r="BJ628">
        <f ca="1">_xlfn.XLOOKUP($X628,Return_flow_table!$A$4:$A$25,Return_flow_table!L$4:L$25)</f>
        <v>0</v>
      </c>
      <c r="BK628" s="2">
        <f ca="1">_xlfn.XLOOKUP($X628,Return_flow_table!$A$4:$A$25,Return_flow_table!M$4:M$25)</f>
        <v>0</v>
      </c>
    </row>
    <row r="629" spans="1:63" x14ac:dyDescent="0.3">
      <c r="A629" t="s">
        <v>817</v>
      </c>
      <c r="B629" t="s">
        <v>301</v>
      </c>
      <c r="C629" t="s">
        <v>815</v>
      </c>
      <c r="D629">
        <v>800000</v>
      </c>
      <c r="E629" t="s">
        <v>100</v>
      </c>
      <c r="F629" t="s">
        <v>100</v>
      </c>
      <c r="G629" t="s">
        <v>816</v>
      </c>
      <c r="H629" s="41" t="s">
        <v>178</v>
      </c>
      <c r="I629">
        <f>_xlfn.XLOOKUP(B629,Use_Code_Ranking!$A$4:$A$23,Use_Code_Ranking!$B$4:$B$23,9999)</f>
        <v>13</v>
      </c>
      <c r="J629">
        <f t="shared" ca="1" si="163"/>
        <v>1</v>
      </c>
      <c r="K629">
        <f t="shared" ca="1" si="164"/>
        <v>1</v>
      </c>
      <c r="L629">
        <f t="shared" ca="1" si="165"/>
        <v>1</v>
      </c>
      <c r="M629">
        <f t="shared" ca="1" si="166"/>
        <v>1</v>
      </c>
      <c r="N629" t="str">
        <f t="shared" ca="1" si="173"/>
        <v>IRRIGATION_AND_MUNICIPAL</v>
      </c>
      <c r="O629" t="str">
        <f t="shared" ca="1" si="174"/>
        <v>IRRIGATION_AND_DOMESTIC</v>
      </c>
      <c r="P629" t="str">
        <f t="shared" si="167"/>
        <v/>
      </c>
      <c r="Q629" t="str">
        <f t="shared" si="168"/>
        <v/>
      </c>
      <c r="R629" t="str">
        <f t="shared" si="169"/>
        <v/>
      </c>
      <c r="S629" t="str">
        <f t="shared" si="170"/>
        <v/>
      </c>
      <c r="U629" s="2" t="str">
        <f ca="1">IF(ISBLANK($T629),IF(S629="Irrigation","Irrigation",IF(R629="Irrigation","Irrigation",IF(Q629="Domestic","Domestic",IF(P629="Stockwatering","Stockwatering",IF(N629="IRRIGATION_AND_MUNICIPAL","Irrigation and Municipal",IF(O629="IRRIGATION_AND_DOMESTIC","Irrigation and Domestic Municipality",_xlfn.XLOOKUP(J629,Use_Code_Ranking!$B$4:$B$23,Use_Code_Ranking!$A$4:$A$23))))))),$T629)</f>
        <v>Irrigation and Municipal</v>
      </c>
      <c r="W629" s="23" t="str">
        <f ca="1"/>
        <v>A024644</v>
      </c>
      <c r="X629" s="4" t="str">
        <f t="shared" ca="1" si="175"/>
        <v>Irrigation</v>
      </c>
      <c r="Y629" t="str">
        <f t="shared" ca="1" si="171"/>
        <v>N</v>
      </c>
      <c r="Z629" s="2" t="str">
        <f t="shared" ca="1" si="172"/>
        <v>N</v>
      </c>
      <c r="AA629">
        <f t="shared" ca="1" si="176"/>
        <v>0</v>
      </c>
      <c r="AB629">
        <f t="shared" ca="1" si="176"/>
        <v>0</v>
      </c>
      <c r="AC629">
        <f t="shared" ca="1" si="176"/>
        <v>20</v>
      </c>
      <c r="AD629">
        <f t="shared" ca="1" si="176"/>
        <v>20</v>
      </c>
      <c r="AE629">
        <f t="shared" ca="1" si="177"/>
        <v>10</v>
      </c>
      <c r="AF629">
        <f t="shared" ca="1" si="177"/>
        <v>10</v>
      </c>
      <c r="AG629">
        <f t="shared" ca="1" si="181"/>
        <v>0</v>
      </c>
      <c r="AH629">
        <f t="shared" ca="1" si="180"/>
        <v>0</v>
      </c>
      <c r="AI629">
        <f t="shared" ca="1" si="179"/>
        <v>0</v>
      </c>
      <c r="AJ629">
        <f t="shared" ca="1" si="179"/>
        <v>20</v>
      </c>
      <c r="AK629">
        <f t="shared" ca="1" si="178"/>
        <v>20</v>
      </c>
      <c r="AL629">
        <f t="shared" ca="1" si="178"/>
        <v>0</v>
      </c>
      <c r="AM629" s="4" t="s">
        <v>103</v>
      </c>
      <c r="AZ629">
        <f ca="1">_xlfn.XLOOKUP($X629,Return_flow_table!$A$4:$A$25,Return_flow_table!B$4:B$25)</f>
        <v>0</v>
      </c>
      <c r="BA629">
        <f ca="1">_xlfn.XLOOKUP($X629,Return_flow_table!$A$4:$A$25,Return_flow_table!C$4:C$25)</f>
        <v>0</v>
      </c>
      <c r="BB629">
        <f ca="1">_xlfn.XLOOKUP($X629,Return_flow_table!$A$4:$A$25,Return_flow_table!D$4:D$25)</f>
        <v>20</v>
      </c>
      <c r="BC629">
        <f ca="1">_xlfn.XLOOKUP($X629,Return_flow_table!$A$4:$A$25,Return_flow_table!E$4:E$25)</f>
        <v>20</v>
      </c>
      <c r="BD629">
        <f ca="1">_xlfn.XLOOKUP($X629,Return_flow_table!$A$4:$A$25,Return_flow_table!F$4:F$25)</f>
        <v>10</v>
      </c>
      <c r="BE629">
        <f ca="1">_xlfn.XLOOKUP($X629,Return_flow_table!$A$4:$A$25,Return_flow_table!G$4:G$25)</f>
        <v>10</v>
      </c>
      <c r="BF629">
        <f ca="1">_xlfn.XLOOKUP($X629,Return_flow_table!$A$4:$A$25,Return_flow_table!H$4:H$25)</f>
        <v>0</v>
      </c>
      <c r="BG629">
        <f ca="1">_xlfn.XLOOKUP($X629,Return_flow_table!$A$4:$A$25,Return_flow_table!I$4:I$25)</f>
        <v>0</v>
      </c>
      <c r="BH629">
        <f ca="1">_xlfn.XLOOKUP($X629,Return_flow_table!$A$4:$A$25,Return_flow_table!J$4:J$25)</f>
        <v>0</v>
      </c>
      <c r="BI629">
        <f ca="1">_xlfn.XLOOKUP($X629,Return_flow_table!$A$4:$A$25,Return_flow_table!K$4:K$25)</f>
        <v>20</v>
      </c>
      <c r="BJ629">
        <f ca="1">_xlfn.XLOOKUP($X629,Return_flow_table!$A$4:$A$25,Return_flow_table!L$4:L$25)</f>
        <v>20</v>
      </c>
      <c r="BK629" s="2">
        <f ca="1">_xlfn.XLOOKUP($X629,Return_flow_table!$A$4:$A$25,Return_flow_table!M$4:M$25)</f>
        <v>0</v>
      </c>
    </row>
    <row r="630" spans="1:63" x14ac:dyDescent="0.3">
      <c r="A630" t="s">
        <v>817</v>
      </c>
      <c r="B630" t="s">
        <v>98</v>
      </c>
      <c r="C630" t="s">
        <v>815</v>
      </c>
      <c r="D630">
        <v>800000</v>
      </c>
      <c r="E630" t="s">
        <v>100</v>
      </c>
      <c r="F630" t="s">
        <v>100</v>
      </c>
      <c r="G630" t="s">
        <v>816</v>
      </c>
      <c r="H630" s="41" t="s">
        <v>178</v>
      </c>
      <c r="I630">
        <f>_xlfn.XLOOKUP(B630,Use_Code_Ranking!$A$4:$A$23,Use_Code_Ranking!$B$4:$B$23,9999)</f>
        <v>1</v>
      </c>
      <c r="J630">
        <f t="shared" ca="1" si="163"/>
        <v>1</v>
      </c>
      <c r="K630">
        <f t="shared" ca="1" si="164"/>
        <v>1</v>
      </c>
      <c r="L630">
        <f t="shared" ca="1" si="165"/>
        <v>1</v>
      </c>
      <c r="M630">
        <f t="shared" ca="1" si="166"/>
        <v>1</v>
      </c>
      <c r="N630" t="str">
        <f t="shared" ca="1" si="173"/>
        <v>IRRIGATION_AND_MUNICIPAL</v>
      </c>
      <c r="O630" t="str">
        <f t="shared" ca="1" si="174"/>
        <v>IRRIGATION_AND_DOMESTIC</v>
      </c>
      <c r="P630" t="str">
        <f t="shared" si="167"/>
        <v/>
      </c>
      <c r="Q630" t="str">
        <f t="shared" si="168"/>
        <v/>
      </c>
      <c r="R630" t="str">
        <f t="shared" si="169"/>
        <v/>
      </c>
      <c r="S630" t="str">
        <f t="shared" si="170"/>
        <v/>
      </c>
      <c r="U630" s="2" t="str">
        <f ca="1">IF(ISBLANK($T630),IF(S630="Irrigation","Irrigation",IF(R630="Irrigation","Irrigation",IF(Q630="Domestic","Domestic",IF(P630="Stockwatering","Stockwatering",IF(N630="IRRIGATION_AND_MUNICIPAL","Irrigation and Municipal",IF(O630="IRRIGATION_AND_DOMESTIC","Irrigation and Domestic Municipality",_xlfn.XLOOKUP(J630,Use_Code_Ranking!$B$4:$B$23,Use_Code_Ranking!$A$4:$A$23))))))),$T630)</f>
        <v>Irrigation and Municipal</v>
      </c>
      <c r="W630" s="23" t="str">
        <f ca="1"/>
        <v>A024678B</v>
      </c>
      <c r="X630" s="4" t="str">
        <f t="shared" ca="1" si="175"/>
        <v>Irrigation</v>
      </c>
      <c r="Y630" t="str">
        <f t="shared" ca="1" si="171"/>
        <v>N</v>
      </c>
      <c r="Z630" s="2" t="str">
        <f t="shared" ca="1" si="172"/>
        <v>N</v>
      </c>
      <c r="AA630">
        <f t="shared" ca="1" si="176"/>
        <v>0</v>
      </c>
      <c r="AB630">
        <f t="shared" ca="1" si="176"/>
        <v>0</v>
      </c>
      <c r="AC630">
        <f t="shared" ca="1" si="176"/>
        <v>20</v>
      </c>
      <c r="AD630">
        <f t="shared" ca="1" si="176"/>
        <v>20</v>
      </c>
      <c r="AE630">
        <f t="shared" ca="1" si="177"/>
        <v>10</v>
      </c>
      <c r="AF630">
        <f t="shared" ca="1" si="177"/>
        <v>10</v>
      </c>
      <c r="AG630">
        <f t="shared" ca="1" si="181"/>
        <v>0</v>
      </c>
      <c r="AH630">
        <f t="shared" ca="1" si="180"/>
        <v>0</v>
      </c>
      <c r="AI630">
        <f t="shared" ca="1" si="179"/>
        <v>0</v>
      </c>
      <c r="AJ630">
        <f t="shared" ca="1" si="179"/>
        <v>20</v>
      </c>
      <c r="AK630">
        <f t="shared" ca="1" si="178"/>
        <v>20</v>
      </c>
      <c r="AL630">
        <f t="shared" ca="1" si="178"/>
        <v>0</v>
      </c>
      <c r="AM630" s="4" t="s">
        <v>103</v>
      </c>
      <c r="AZ630">
        <f ca="1">_xlfn.XLOOKUP($X630,Return_flow_table!$A$4:$A$25,Return_flow_table!B$4:B$25)</f>
        <v>0</v>
      </c>
      <c r="BA630">
        <f ca="1">_xlfn.XLOOKUP($X630,Return_flow_table!$A$4:$A$25,Return_flow_table!C$4:C$25)</f>
        <v>0</v>
      </c>
      <c r="BB630">
        <f ca="1">_xlfn.XLOOKUP($X630,Return_flow_table!$A$4:$A$25,Return_flow_table!D$4:D$25)</f>
        <v>20</v>
      </c>
      <c r="BC630">
        <f ca="1">_xlfn.XLOOKUP($X630,Return_flow_table!$A$4:$A$25,Return_flow_table!E$4:E$25)</f>
        <v>20</v>
      </c>
      <c r="BD630">
        <f ca="1">_xlfn.XLOOKUP($X630,Return_flow_table!$A$4:$A$25,Return_flow_table!F$4:F$25)</f>
        <v>10</v>
      </c>
      <c r="BE630">
        <f ca="1">_xlfn.XLOOKUP($X630,Return_flow_table!$A$4:$A$25,Return_flow_table!G$4:G$25)</f>
        <v>10</v>
      </c>
      <c r="BF630">
        <f ca="1">_xlfn.XLOOKUP($X630,Return_flow_table!$A$4:$A$25,Return_flow_table!H$4:H$25)</f>
        <v>0</v>
      </c>
      <c r="BG630">
        <f ca="1">_xlfn.XLOOKUP($X630,Return_flow_table!$A$4:$A$25,Return_flow_table!I$4:I$25)</f>
        <v>0</v>
      </c>
      <c r="BH630">
        <f ca="1">_xlfn.XLOOKUP($X630,Return_flow_table!$A$4:$A$25,Return_flow_table!J$4:J$25)</f>
        <v>0</v>
      </c>
      <c r="BI630">
        <f ca="1">_xlfn.XLOOKUP($X630,Return_flow_table!$A$4:$A$25,Return_flow_table!K$4:K$25)</f>
        <v>20</v>
      </c>
      <c r="BJ630">
        <f ca="1">_xlfn.XLOOKUP($X630,Return_flow_table!$A$4:$A$25,Return_flow_table!L$4:L$25)</f>
        <v>20</v>
      </c>
      <c r="BK630" s="2">
        <f ca="1">_xlfn.XLOOKUP($X630,Return_flow_table!$A$4:$A$25,Return_flow_table!M$4:M$25)</f>
        <v>0</v>
      </c>
    </row>
    <row r="631" spans="1:63" x14ac:dyDescent="0.3">
      <c r="A631" t="s">
        <v>817</v>
      </c>
      <c r="B631" t="s">
        <v>121</v>
      </c>
      <c r="C631" t="s">
        <v>815</v>
      </c>
      <c r="D631">
        <v>800000</v>
      </c>
      <c r="E631" t="s">
        <v>100</v>
      </c>
      <c r="F631" t="s">
        <v>100</v>
      </c>
      <c r="G631" t="s">
        <v>816</v>
      </c>
      <c r="H631" s="41" t="s">
        <v>178</v>
      </c>
      <c r="I631">
        <f>_xlfn.XLOOKUP(B631,Use_Code_Ranking!$A$4:$A$23,Use_Code_Ranking!$B$4:$B$23,9999)</f>
        <v>2</v>
      </c>
      <c r="J631">
        <f t="shared" ca="1" si="163"/>
        <v>1</v>
      </c>
      <c r="K631">
        <f t="shared" ca="1" si="164"/>
        <v>1</v>
      </c>
      <c r="L631">
        <f t="shared" ca="1" si="165"/>
        <v>1</v>
      </c>
      <c r="M631">
        <f t="shared" ca="1" si="166"/>
        <v>1</v>
      </c>
      <c r="N631" t="str">
        <f t="shared" ca="1" si="173"/>
        <v>IRRIGATION_AND_MUNICIPAL</v>
      </c>
      <c r="O631" t="str">
        <f t="shared" ca="1" si="174"/>
        <v>IRRIGATION_AND_DOMESTIC</v>
      </c>
      <c r="P631" t="str">
        <f t="shared" si="167"/>
        <v/>
      </c>
      <c r="Q631" t="str">
        <f t="shared" si="168"/>
        <v/>
      </c>
      <c r="R631" t="str">
        <f t="shared" si="169"/>
        <v/>
      </c>
      <c r="S631" t="str">
        <f t="shared" si="170"/>
        <v/>
      </c>
      <c r="U631" s="2" t="str">
        <f ca="1">IF(ISBLANK($T631),IF(S631="Irrigation","Irrigation",IF(R631="Irrigation","Irrigation",IF(Q631="Domestic","Domestic",IF(P631="Stockwatering","Stockwatering",IF(N631="IRRIGATION_AND_MUNICIPAL","Irrigation and Municipal",IF(O631="IRRIGATION_AND_DOMESTIC","Irrigation and Domestic Municipality",_xlfn.XLOOKUP(J631,Use_Code_Ranking!$B$4:$B$23,Use_Code_Ranking!$A$4:$A$23))))))),$T631)</f>
        <v>Irrigation and Municipal</v>
      </c>
      <c r="W631" s="23" t="str">
        <f ca="1"/>
        <v>A024688A</v>
      </c>
      <c r="X631" s="4" t="str">
        <f t="shared" ca="1" si="175"/>
        <v>Irrigation</v>
      </c>
      <c r="Y631" t="str">
        <f t="shared" ca="1" si="171"/>
        <v>N</v>
      </c>
      <c r="Z631" s="2" t="str">
        <f t="shared" ca="1" si="172"/>
        <v>N</v>
      </c>
      <c r="AA631">
        <f t="shared" ca="1" si="176"/>
        <v>0</v>
      </c>
      <c r="AB631">
        <f t="shared" ca="1" si="176"/>
        <v>0</v>
      </c>
      <c r="AC631">
        <f t="shared" ca="1" si="176"/>
        <v>20</v>
      </c>
      <c r="AD631">
        <f t="shared" ca="1" si="176"/>
        <v>20</v>
      </c>
      <c r="AE631">
        <f t="shared" ca="1" si="177"/>
        <v>10</v>
      </c>
      <c r="AF631">
        <f t="shared" ca="1" si="177"/>
        <v>10</v>
      </c>
      <c r="AG631">
        <f t="shared" ca="1" si="181"/>
        <v>0</v>
      </c>
      <c r="AH631">
        <f t="shared" ca="1" si="180"/>
        <v>0</v>
      </c>
      <c r="AI631">
        <f t="shared" ca="1" si="179"/>
        <v>0</v>
      </c>
      <c r="AJ631">
        <f t="shared" ca="1" si="179"/>
        <v>20</v>
      </c>
      <c r="AK631">
        <f t="shared" ca="1" si="178"/>
        <v>20</v>
      </c>
      <c r="AL631">
        <f t="shared" ca="1" si="178"/>
        <v>0</v>
      </c>
      <c r="AM631" s="4" t="s">
        <v>103</v>
      </c>
      <c r="AZ631">
        <f ca="1">_xlfn.XLOOKUP($X631,Return_flow_table!$A$4:$A$25,Return_flow_table!B$4:B$25)</f>
        <v>0</v>
      </c>
      <c r="BA631">
        <f ca="1">_xlfn.XLOOKUP($X631,Return_flow_table!$A$4:$A$25,Return_flow_table!C$4:C$25)</f>
        <v>0</v>
      </c>
      <c r="BB631">
        <f ca="1">_xlfn.XLOOKUP($X631,Return_flow_table!$A$4:$A$25,Return_flow_table!D$4:D$25)</f>
        <v>20</v>
      </c>
      <c r="BC631">
        <f ca="1">_xlfn.XLOOKUP($X631,Return_flow_table!$A$4:$A$25,Return_flow_table!E$4:E$25)</f>
        <v>20</v>
      </c>
      <c r="BD631">
        <f ca="1">_xlfn.XLOOKUP($X631,Return_flow_table!$A$4:$A$25,Return_flow_table!F$4:F$25)</f>
        <v>10</v>
      </c>
      <c r="BE631">
        <f ca="1">_xlfn.XLOOKUP($X631,Return_flow_table!$A$4:$A$25,Return_flow_table!G$4:G$25)</f>
        <v>10</v>
      </c>
      <c r="BF631">
        <f ca="1">_xlfn.XLOOKUP($X631,Return_flow_table!$A$4:$A$25,Return_flow_table!H$4:H$25)</f>
        <v>0</v>
      </c>
      <c r="BG631">
        <f ca="1">_xlfn.XLOOKUP($X631,Return_flow_table!$A$4:$A$25,Return_flow_table!I$4:I$25)</f>
        <v>0</v>
      </c>
      <c r="BH631">
        <f ca="1">_xlfn.XLOOKUP($X631,Return_flow_table!$A$4:$A$25,Return_flow_table!J$4:J$25)</f>
        <v>0</v>
      </c>
      <c r="BI631">
        <f ca="1">_xlfn.XLOOKUP($X631,Return_flow_table!$A$4:$A$25,Return_flow_table!K$4:K$25)</f>
        <v>20</v>
      </c>
      <c r="BJ631">
        <f ca="1">_xlfn.XLOOKUP($X631,Return_flow_table!$A$4:$A$25,Return_flow_table!L$4:L$25)</f>
        <v>20</v>
      </c>
      <c r="BK631" s="2">
        <f ca="1">_xlfn.XLOOKUP($X631,Return_flow_table!$A$4:$A$25,Return_flow_table!M$4:M$25)</f>
        <v>0</v>
      </c>
    </row>
    <row r="632" spans="1:63" x14ac:dyDescent="0.3">
      <c r="A632" t="s">
        <v>817</v>
      </c>
      <c r="B632" t="s">
        <v>113</v>
      </c>
      <c r="C632" t="s">
        <v>815</v>
      </c>
      <c r="D632">
        <v>800000</v>
      </c>
      <c r="E632" t="s">
        <v>100</v>
      </c>
      <c r="F632" t="s">
        <v>100</v>
      </c>
      <c r="G632" t="s">
        <v>816</v>
      </c>
      <c r="H632" s="41" t="s">
        <v>178</v>
      </c>
      <c r="I632">
        <f>_xlfn.XLOOKUP(B632,Use_Code_Ranking!$A$4:$A$23,Use_Code_Ranking!$B$4:$B$23,9999)</f>
        <v>6</v>
      </c>
      <c r="J632">
        <f t="shared" ca="1" si="163"/>
        <v>1</v>
      </c>
      <c r="K632">
        <f t="shared" ca="1" si="164"/>
        <v>1</v>
      </c>
      <c r="L632">
        <f t="shared" ca="1" si="165"/>
        <v>1</v>
      </c>
      <c r="M632">
        <f t="shared" ca="1" si="166"/>
        <v>1</v>
      </c>
      <c r="N632" t="str">
        <f t="shared" ca="1" si="173"/>
        <v>IRRIGATION_AND_MUNICIPAL</v>
      </c>
      <c r="O632" t="str">
        <f t="shared" ca="1" si="174"/>
        <v>IRRIGATION_AND_DOMESTIC</v>
      </c>
      <c r="P632" t="str">
        <f t="shared" si="167"/>
        <v/>
      </c>
      <c r="Q632" t="str">
        <f t="shared" si="168"/>
        <v/>
      </c>
      <c r="R632" t="str">
        <f t="shared" si="169"/>
        <v/>
      </c>
      <c r="S632" t="str">
        <f t="shared" si="170"/>
        <v/>
      </c>
      <c r="U632" s="2" t="str">
        <f ca="1">IF(ISBLANK($T632),IF(S632="Irrigation","Irrigation",IF(R632="Irrigation","Irrigation",IF(Q632="Domestic","Domestic",IF(P632="Stockwatering","Stockwatering",IF(N632="IRRIGATION_AND_MUNICIPAL","Irrigation and Municipal",IF(O632="IRRIGATION_AND_DOMESTIC","Irrigation and Domestic Municipality",_xlfn.XLOOKUP(J632,Use_Code_Ranking!$B$4:$B$23,Use_Code_Ranking!$A$4:$A$23))))))),$T632)</f>
        <v>Irrigation and Municipal</v>
      </c>
      <c r="W632" s="23" t="str">
        <f ca="1"/>
        <v>A024688B</v>
      </c>
      <c r="X632" s="4" t="str">
        <f t="shared" ca="1" si="175"/>
        <v>Frost Protection</v>
      </c>
      <c r="Y632" t="str">
        <f t="shared" ca="1" si="171"/>
        <v>N</v>
      </c>
      <c r="Z632" s="2" t="str">
        <f t="shared" ca="1" si="172"/>
        <v>N</v>
      </c>
      <c r="AA632">
        <f t="shared" ca="1" si="176"/>
        <v>20</v>
      </c>
      <c r="AB632">
        <f t="shared" ca="1" si="176"/>
        <v>20</v>
      </c>
      <c r="AC632">
        <f t="shared" ca="1" si="176"/>
        <v>20</v>
      </c>
      <c r="AD632">
        <f t="shared" ca="1" si="176"/>
        <v>20</v>
      </c>
      <c r="AE632">
        <f t="shared" ca="1" si="177"/>
        <v>0</v>
      </c>
      <c r="AF632">
        <f t="shared" ca="1" si="177"/>
        <v>0</v>
      </c>
      <c r="AG632">
        <f t="shared" ca="1" si="181"/>
        <v>0</v>
      </c>
      <c r="AH632">
        <f t="shared" ca="1" si="180"/>
        <v>0</v>
      </c>
      <c r="AI632">
        <f t="shared" ca="1" si="179"/>
        <v>0</v>
      </c>
      <c r="AJ632">
        <f t="shared" ca="1" si="179"/>
        <v>0</v>
      </c>
      <c r="AK632">
        <f t="shared" ca="1" si="178"/>
        <v>0</v>
      </c>
      <c r="AL632">
        <f t="shared" ca="1" si="178"/>
        <v>0</v>
      </c>
      <c r="AM632" s="4" t="s">
        <v>103</v>
      </c>
      <c r="AZ632">
        <f ca="1">_xlfn.XLOOKUP($X632,Return_flow_table!$A$4:$A$25,Return_flow_table!B$4:B$25)</f>
        <v>20</v>
      </c>
      <c r="BA632">
        <f ca="1">_xlfn.XLOOKUP($X632,Return_flow_table!$A$4:$A$25,Return_flow_table!C$4:C$25)</f>
        <v>20</v>
      </c>
      <c r="BB632">
        <f ca="1">_xlfn.XLOOKUP($X632,Return_flow_table!$A$4:$A$25,Return_flow_table!D$4:D$25)</f>
        <v>20</v>
      </c>
      <c r="BC632">
        <f ca="1">_xlfn.XLOOKUP($X632,Return_flow_table!$A$4:$A$25,Return_flow_table!E$4:E$25)</f>
        <v>20</v>
      </c>
      <c r="BD632">
        <f ca="1">_xlfn.XLOOKUP($X632,Return_flow_table!$A$4:$A$25,Return_flow_table!F$4:F$25)</f>
        <v>0</v>
      </c>
      <c r="BE632">
        <f ca="1">_xlfn.XLOOKUP($X632,Return_flow_table!$A$4:$A$25,Return_flow_table!G$4:G$25)</f>
        <v>0</v>
      </c>
      <c r="BF632">
        <f ca="1">_xlfn.XLOOKUP($X632,Return_flow_table!$A$4:$A$25,Return_flow_table!H$4:H$25)</f>
        <v>0</v>
      </c>
      <c r="BG632">
        <f ca="1">_xlfn.XLOOKUP($X632,Return_flow_table!$A$4:$A$25,Return_flow_table!I$4:I$25)</f>
        <v>0</v>
      </c>
      <c r="BH632">
        <f ca="1">_xlfn.XLOOKUP($X632,Return_flow_table!$A$4:$A$25,Return_flow_table!J$4:J$25)</f>
        <v>0</v>
      </c>
      <c r="BI632">
        <f ca="1">_xlfn.XLOOKUP($X632,Return_flow_table!$A$4:$A$25,Return_flow_table!K$4:K$25)</f>
        <v>0</v>
      </c>
      <c r="BJ632">
        <f ca="1">_xlfn.XLOOKUP($X632,Return_flow_table!$A$4:$A$25,Return_flow_table!L$4:L$25)</f>
        <v>0</v>
      </c>
      <c r="BK632" s="2">
        <f ca="1">_xlfn.XLOOKUP($X632,Return_flow_table!$A$4:$A$25,Return_flow_table!M$4:M$25)</f>
        <v>0</v>
      </c>
    </row>
    <row r="633" spans="1:63" x14ac:dyDescent="0.3">
      <c r="A633" t="s">
        <v>818</v>
      </c>
      <c r="B633" t="s">
        <v>188</v>
      </c>
      <c r="C633" t="s">
        <v>99</v>
      </c>
      <c r="D633">
        <v>9</v>
      </c>
      <c r="E633" t="s">
        <v>100</v>
      </c>
      <c r="F633" t="s">
        <v>100</v>
      </c>
      <c r="G633" t="s">
        <v>819</v>
      </c>
      <c r="H633" s="41" t="s">
        <v>102</v>
      </c>
      <c r="I633">
        <f>_xlfn.XLOOKUP(B633,Use_Code_Ranking!$A$4:$A$23,Use_Code_Ranking!$B$4:$B$23,9999)</f>
        <v>12</v>
      </c>
      <c r="J633">
        <f t="shared" ca="1" si="163"/>
        <v>3</v>
      </c>
      <c r="K633">
        <f t="shared" ca="1" si="164"/>
        <v>0</v>
      </c>
      <c r="L633">
        <f t="shared" ca="1" si="165"/>
        <v>0</v>
      </c>
      <c r="M633">
        <f t="shared" ca="1" si="166"/>
        <v>0</v>
      </c>
      <c r="N633" t="str">
        <f t="shared" ca="1" si="173"/>
        <v/>
      </c>
      <c r="O633" t="str">
        <f t="shared" ca="1" si="174"/>
        <v/>
      </c>
      <c r="P633" t="str">
        <f t="shared" si="167"/>
        <v/>
      </c>
      <c r="Q633" t="str">
        <f t="shared" si="168"/>
        <v/>
      </c>
      <c r="R633" t="str">
        <f t="shared" si="169"/>
        <v/>
      </c>
      <c r="S633" t="str">
        <f t="shared" si="170"/>
        <v/>
      </c>
      <c r="U633" s="2" t="str">
        <f ca="1">IF(ISBLANK($T633),IF(S633="Irrigation","Irrigation",IF(R633="Irrigation","Irrigation",IF(Q633="Domestic","Domestic",IF(P633="Stockwatering","Stockwatering",IF(N633="IRRIGATION_AND_MUNICIPAL","Irrigation and Municipal",IF(O633="IRRIGATION_AND_DOMESTIC","Irrigation and Domestic Municipality",_xlfn.XLOOKUP(J633,Use_Code_Ranking!$B$4:$B$23,Use_Code_Ranking!$A$4:$A$23))))))),$T633)</f>
        <v>Domestic</v>
      </c>
      <c r="W633" s="23" t="str">
        <f ca="1"/>
        <v>A024691A</v>
      </c>
      <c r="X633" s="4" t="str">
        <f t="shared" ca="1" si="175"/>
        <v>Irrigation</v>
      </c>
      <c r="Y633" t="str">
        <f t="shared" ca="1" si="171"/>
        <v>N</v>
      </c>
      <c r="Z633" s="2" t="str">
        <f t="shared" ca="1" si="172"/>
        <v>N</v>
      </c>
      <c r="AA633">
        <f t="shared" ca="1" si="176"/>
        <v>0</v>
      </c>
      <c r="AB633">
        <f t="shared" ca="1" si="176"/>
        <v>0</v>
      </c>
      <c r="AC633">
        <f t="shared" ca="1" si="176"/>
        <v>20</v>
      </c>
      <c r="AD633">
        <f t="shared" ca="1" si="176"/>
        <v>20</v>
      </c>
      <c r="AE633">
        <f t="shared" ca="1" si="177"/>
        <v>10</v>
      </c>
      <c r="AF633">
        <f t="shared" ca="1" si="177"/>
        <v>10</v>
      </c>
      <c r="AG633">
        <f t="shared" ca="1" si="181"/>
        <v>0</v>
      </c>
      <c r="AH633">
        <f t="shared" ca="1" si="180"/>
        <v>0</v>
      </c>
      <c r="AI633">
        <f t="shared" ca="1" si="179"/>
        <v>0</v>
      </c>
      <c r="AJ633">
        <f t="shared" ca="1" si="179"/>
        <v>20</v>
      </c>
      <c r="AK633">
        <f t="shared" ca="1" si="178"/>
        <v>20</v>
      </c>
      <c r="AL633">
        <f t="shared" ca="1" si="178"/>
        <v>0</v>
      </c>
      <c r="AM633" s="4" t="s">
        <v>103</v>
      </c>
      <c r="AZ633">
        <f ca="1">_xlfn.XLOOKUP($X633,Return_flow_table!$A$4:$A$25,Return_flow_table!B$4:B$25)</f>
        <v>0</v>
      </c>
      <c r="BA633">
        <f ca="1">_xlfn.XLOOKUP($X633,Return_flow_table!$A$4:$A$25,Return_flow_table!C$4:C$25)</f>
        <v>0</v>
      </c>
      <c r="BB633">
        <f ca="1">_xlfn.XLOOKUP($X633,Return_flow_table!$A$4:$A$25,Return_flow_table!D$4:D$25)</f>
        <v>20</v>
      </c>
      <c r="BC633">
        <f ca="1">_xlfn.XLOOKUP($X633,Return_flow_table!$A$4:$A$25,Return_flow_table!E$4:E$25)</f>
        <v>20</v>
      </c>
      <c r="BD633">
        <f ca="1">_xlfn.XLOOKUP($X633,Return_flow_table!$A$4:$A$25,Return_flow_table!F$4:F$25)</f>
        <v>10</v>
      </c>
      <c r="BE633">
        <f ca="1">_xlfn.XLOOKUP($X633,Return_flow_table!$A$4:$A$25,Return_flow_table!G$4:G$25)</f>
        <v>10</v>
      </c>
      <c r="BF633">
        <f ca="1">_xlfn.XLOOKUP($X633,Return_flow_table!$A$4:$A$25,Return_flow_table!H$4:H$25)</f>
        <v>0</v>
      </c>
      <c r="BG633">
        <f ca="1">_xlfn.XLOOKUP($X633,Return_flow_table!$A$4:$A$25,Return_flow_table!I$4:I$25)</f>
        <v>0</v>
      </c>
      <c r="BH633">
        <f ca="1">_xlfn.XLOOKUP($X633,Return_flow_table!$A$4:$A$25,Return_flow_table!J$4:J$25)</f>
        <v>0</v>
      </c>
      <c r="BI633">
        <f ca="1">_xlfn.XLOOKUP($X633,Return_flow_table!$A$4:$A$25,Return_flow_table!K$4:K$25)</f>
        <v>20</v>
      </c>
      <c r="BJ633">
        <f ca="1">_xlfn.XLOOKUP($X633,Return_flow_table!$A$4:$A$25,Return_flow_table!L$4:L$25)</f>
        <v>20</v>
      </c>
      <c r="BK633" s="2">
        <f ca="1">_xlfn.XLOOKUP($X633,Return_flow_table!$A$4:$A$25,Return_flow_table!M$4:M$25)</f>
        <v>0</v>
      </c>
    </row>
    <row r="634" spans="1:63" x14ac:dyDescent="0.3">
      <c r="A634" t="s">
        <v>818</v>
      </c>
      <c r="B634" t="s">
        <v>181</v>
      </c>
      <c r="C634" t="s">
        <v>99</v>
      </c>
      <c r="D634">
        <v>9</v>
      </c>
      <c r="E634" t="s">
        <v>100</v>
      </c>
      <c r="F634" t="s">
        <v>100</v>
      </c>
      <c r="G634" t="s">
        <v>819</v>
      </c>
      <c r="H634" s="41" t="s">
        <v>102</v>
      </c>
      <c r="I634">
        <f>_xlfn.XLOOKUP(B634,Use_Code_Ranking!$A$4:$A$23,Use_Code_Ranking!$B$4:$B$23,9999)</f>
        <v>9</v>
      </c>
      <c r="J634">
        <f t="shared" ca="1" si="163"/>
        <v>3</v>
      </c>
      <c r="K634">
        <f t="shared" ca="1" si="164"/>
        <v>0</v>
      </c>
      <c r="L634">
        <f t="shared" ca="1" si="165"/>
        <v>0</v>
      </c>
      <c r="M634">
        <f t="shared" ca="1" si="166"/>
        <v>0</v>
      </c>
      <c r="N634" t="str">
        <f t="shared" ca="1" si="173"/>
        <v/>
      </c>
      <c r="O634" t="str">
        <f t="shared" ca="1" si="174"/>
        <v/>
      </c>
      <c r="P634" t="str">
        <f t="shared" si="167"/>
        <v/>
      </c>
      <c r="Q634" t="str">
        <f t="shared" si="168"/>
        <v/>
      </c>
      <c r="R634" t="str">
        <f t="shared" si="169"/>
        <v/>
      </c>
      <c r="S634" t="str">
        <f t="shared" si="170"/>
        <v/>
      </c>
      <c r="U634" s="2" t="str">
        <f ca="1">IF(ISBLANK($T634),IF(S634="Irrigation","Irrigation",IF(R634="Irrigation","Irrigation",IF(Q634="Domestic","Domestic",IF(P634="Stockwatering","Stockwatering",IF(N634="IRRIGATION_AND_MUNICIPAL","Irrigation and Municipal",IF(O634="IRRIGATION_AND_DOMESTIC","Irrigation and Domestic Municipality",_xlfn.XLOOKUP(J634,Use_Code_Ranking!$B$4:$B$23,Use_Code_Ranking!$A$4:$A$23))))))),$T634)</f>
        <v>Domestic</v>
      </c>
      <c r="W634" s="23" t="str">
        <f ca="1"/>
        <v>A024691B</v>
      </c>
      <c r="X634" s="4" t="str">
        <f t="shared" ca="1" si="175"/>
        <v>Frost Protection</v>
      </c>
      <c r="Y634" t="str">
        <f t="shared" ca="1" si="171"/>
        <v>N</v>
      </c>
      <c r="Z634" s="2" t="str">
        <f t="shared" ca="1" si="172"/>
        <v>N</v>
      </c>
      <c r="AA634">
        <f t="shared" ca="1" si="176"/>
        <v>20</v>
      </c>
      <c r="AB634">
        <f t="shared" ca="1" si="176"/>
        <v>20</v>
      </c>
      <c r="AC634">
        <f t="shared" ca="1" si="176"/>
        <v>20</v>
      </c>
      <c r="AD634">
        <f t="shared" ca="1" si="176"/>
        <v>20</v>
      </c>
      <c r="AE634">
        <f t="shared" ca="1" si="177"/>
        <v>0</v>
      </c>
      <c r="AF634">
        <f t="shared" ca="1" si="177"/>
        <v>0</v>
      </c>
      <c r="AG634">
        <f t="shared" ca="1" si="181"/>
        <v>0</v>
      </c>
      <c r="AH634">
        <f t="shared" ca="1" si="180"/>
        <v>0</v>
      </c>
      <c r="AI634">
        <f t="shared" ca="1" si="179"/>
        <v>0</v>
      </c>
      <c r="AJ634">
        <f t="shared" ca="1" si="179"/>
        <v>0</v>
      </c>
      <c r="AK634">
        <f t="shared" ca="1" si="178"/>
        <v>0</v>
      </c>
      <c r="AL634">
        <f t="shared" ca="1" si="178"/>
        <v>0</v>
      </c>
      <c r="AM634" s="4" t="s">
        <v>103</v>
      </c>
      <c r="AZ634">
        <f ca="1">_xlfn.XLOOKUP($X634,Return_flow_table!$A$4:$A$25,Return_flow_table!B$4:B$25)</f>
        <v>20</v>
      </c>
      <c r="BA634">
        <f ca="1">_xlfn.XLOOKUP($X634,Return_flow_table!$A$4:$A$25,Return_flow_table!C$4:C$25)</f>
        <v>20</v>
      </c>
      <c r="BB634">
        <f ca="1">_xlfn.XLOOKUP($X634,Return_flow_table!$A$4:$A$25,Return_flow_table!D$4:D$25)</f>
        <v>20</v>
      </c>
      <c r="BC634">
        <f ca="1">_xlfn.XLOOKUP($X634,Return_flow_table!$A$4:$A$25,Return_flow_table!E$4:E$25)</f>
        <v>20</v>
      </c>
      <c r="BD634">
        <f ca="1">_xlfn.XLOOKUP($X634,Return_flow_table!$A$4:$A$25,Return_flow_table!F$4:F$25)</f>
        <v>0</v>
      </c>
      <c r="BE634">
        <f ca="1">_xlfn.XLOOKUP($X634,Return_flow_table!$A$4:$A$25,Return_flow_table!G$4:G$25)</f>
        <v>0</v>
      </c>
      <c r="BF634">
        <f ca="1">_xlfn.XLOOKUP($X634,Return_flow_table!$A$4:$A$25,Return_flow_table!H$4:H$25)</f>
        <v>0</v>
      </c>
      <c r="BG634">
        <f ca="1">_xlfn.XLOOKUP($X634,Return_flow_table!$A$4:$A$25,Return_flow_table!I$4:I$25)</f>
        <v>0</v>
      </c>
      <c r="BH634">
        <f ca="1">_xlfn.XLOOKUP($X634,Return_flow_table!$A$4:$A$25,Return_flow_table!J$4:J$25)</f>
        <v>0</v>
      </c>
      <c r="BI634">
        <f ca="1">_xlfn.XLOOKUP($X634,Return_flow_table!$A$4:$A$25,Return_flow_table!K$4:K$25)</f>
        <v>0</v>
      </c>
      <c r="BJ634">
        <f ca="1">_xlfn.XLOOKUP($X634,Return_flow_table!$A$4:$A$25,Return_flow_table!L$4:L$25)</f>
        <v>0</v>
      </c>
      <c r="BK634" s="2">
        <f ca="1">_xlfn.XLOOKUP($X634,Return_flow_table!$A$4:$A$25,Return_flow_table!M$4:M$25)</f>
        <v>0</v>
      </c>
    </row>
    <row r="635" spans="1:63" x14ac:dyDescent="0.3">
      <c r="A635" t="s">
        <v>818</v>
      </c>
      <c r="B635" t="s">
        <v>110</v>
      </c>
      <c r="C635" t="s">
        <v>99</v>
      </c>
      <c r="D635">
        <v>9</v>
      </c>
      <c r="E635" t="s">
        <v>100</v>
      </c>
      <c r="F635" t="s">
        <v>100</v>
      </c>
      <c r="G635" t="s">
        <v>819</v>
      </c>
      <c r="H635" s="41" t="s">
        <v>102</v>
      </c>
      <c r="I635">
        <f>_xlfn.XLOOKUP(B635,Use_Code_Ranking!$A$4:$A$23,Use_Code_Ranking!$B$4:$B$23,9999)</f>
        <v>3</v>
      </c>
      <c r="J635">
        <f t="shared" ca="1" si="163"/>
        <v>3</v>
      </c>
      <c r="K635">
        <f t="shared" ca="1" si="164"/>
        <v>0</v>
      </c>
      <c r="L635">
        <f t="shared" ca="1" si="165"/>
        <v>0</v>
      </c>
      <c r="M635">
        <f t="shared" ca="1" si="166"/>
        <v>0</v>
      </c>
      <c r="N635" t="str">
        <f t="shared" ca="1" si="173"/>
        <v/>
      </c>
      <c r="O635" t="str">
        <f t="shared" ca="1" si="174"/>
        <v/>
      </c>
      <c r="P635" t="str">
        <f t="shared" si="167"/>
        <v/>
      </c>
      <c r="Q635" t="str">
        <f t="shared" si="168"/>
        <v/>
      </c>
      <c r="R635" t="str">
        <f t="shared" si="169"/>
        <v/>
      </c>
      <c r="S635" t="str">
        <f t="shared" si="170"/>
        <v/>
      </c>
      <c r="U635" s="2" t="str">
        <f ca="1">IF(ISBLANK($T635),IF(S635="Irrigation","Irrigation",IF(R635="Irrigation","Irrigation",IF(Q635="Domestic","Domestic",IF(P635="Stockwatering","Stockwatering",IF(N635="IRRIGATION_AND_MUNICIPAL","Irrigation and Municipal",IF(O635="IRRIGATION_AND_DOMESTIC","Irrigation and Domestic Municipality",_xlfn.XLOOKUP(J635,Use_Code_Ranking!$B$4:$B$23,Use_Code_Ranking!$A$4:$A$23))))))),$T635)</f>
        <v>Domestic</v>
      </c>
      <c r="W635" s="23" t="str">
        <f ca="1"/>
        <v>A024706</v>
      </c>
      <c r="X635" s="4" t="str">
        <f t="shared" ca="1" si="175"/>
        <v>Irrigation</v>
      </c>
      <c r="Y635" t="str">
        <f t="shared" ca="1" si="171"/>
        <v>N</v>
      </c>
      <c r="Z635" s="2" t="str">
        <f t="shared" ca="1" si="172"/>
        <v>N</v>
      </c>
      <c r="AA635">
        <f t="shared" ca="1" si="176"/>
        <v>0</v>
      </c>
      <c r="AB635">
        <f t="shared" ca="1" si="176"/>
        <v>0</v>
      </c>
      <c r="AC635">
        <f t="shared" ca="1" si="176"/>
        <v>20</v>
      </c>
      <c r="AD635">
        <f t="shared" ca="1" si="176"/>
        <v>20</v>
      </c>
      <c r="AE635">
        <f t="shared" ca="1" si="177"/>
        <v>10</v>
      </c>
      <c r="AF635">
        <f t="shared" ca="1" si="177"/>
        <v>10</v>
      </c>
      <c r="AG635">
        <f t="shared" ca="1" si="181"/>
        <v>0</v>
      </c>
      <c r="AH635">
        <f t="shared" ca="1" si="180"/>
        <v>0</v>
      </c>
      <c r="AI635">
        <f t="shared" ca="1" si="179"/>
        <v>0</v>
      </c>
      <c r="AJ635">
        <f t="shared" ca="1" si="179"/>
        <v>20</v>
      </c>
      <c r="AK635">
        <f t="shared" ca="1" si="178"/>
        <v>20</v>
      </c>
      <c r="AL635">
        <f t="shared" ca="1" si="178"/>
        <v>0</v>
      </c>
      <c r="AM635" s="4" t="s">
        <v>103</v>
      </c>
      <c r="AZ635">
        <f ca="1">_xlfn.XLOOKUP($X635,Return_flow_table!$A$4:$A$25,Return_flow_table!B$4:B$25)</f>
        <v>0</v>
      </c>
      <c r="BA635">
        <f ca="1">_xlfn.XLOOKUP($X635,Return_flow_table!$A$4:$A$25,Return_flow_table!C$4:C$25)</f>
        <v>0</v>
      </c>
      <c r="BB635">
        <f ca="1">_xlfn.XLOOKUP($X635,Return_flow_table!$A$4:$A$25,Return_flow_table!D$4:D$25)</f>
        <v>20</v>
      </c>
      <c r="BC635">
        <f ca="1">_xlfn.XLOOKUP($X635,Return_flow_table!$A$4:$A$25,Return_flow_table!E$4:E$25)</f>
        <v>20</v>
      </c>
      <c r="BD635">
        <f ca="1">_xlfn.XLOOKUP($X635,Return_flow_table!$A$4:$A$25,Return_flow_table!F$4:F$25)</f>
        <v>10</v>
      </c>
      <c r="BE635">
        <f ca="1">_xlfn.XLOOKUP($X635,Return_flow_table!$A$4:$A$25,Return_flow_table!G$4:G$25)</f>
        <v>10</v>
      </c>
      <c r="BF635">
        <f ca="1">_xlfn.XLOOKUP($X635,Return_flow_table!$A$4:$A$25,Return_flow_table!H$4:H$25)</f>
        <v>0</v>
      </c>
      <c r="BG635">
        <f ca="1">_xlfn.XLOOKUP($X635,Return_flow_table!$A$4:$A$25,Return_flow_table!I$4:I$25)</f>
        <v>0</v>
      </c>
      <c r="BH635">
        <f ca="1">_xlfn.XLOOKUP($X635,Return_flow_table!$A$4:$A$25,Return_flow_table!J$4:J$25)</f>
        <v>0</v>
      </c>
      <c r="BI635">
        <f ca="1">_xlfn.XLOOKUP($X635,Return_flow_table!$A$4:$A$25,Return_flow_table!K$4:K$25)</f>
        <v>20</v>
      </c>
      <c r="BJ635">
        <f ca="1">_xlfn.XLOOKUP($X635,Return_flow_table!$A$4:$A$25,Return_flow_table!L$4:L$25)</f>
        <v>20</v>
      </c>
      <c r="BK635" s="2">
        <f ca="1">_xlfn.XLOOKUP($X635,Return_flow_table!$A$4:$A$25,Return_flow_table!M$4:M$25)</f>
        <v>0</v>
      </c>
    </row>
    <row r="636" spans="1:63" x14ac:dyDescent="0.3">
      <c r="A636" t="s">
        <v>820</v>
      </c>
      <c r="B636" t="s">
        <v>181</v>
      </c>
      <c r="C636" t="s">
        <v>99</v>
      </c>
      <c r="D636">
        <v>5</v>
      </c>
      <c r="E636" t="s">
        <v>100</v>
      </c>
      <c r="F636" t="s">
        <v>100</v>
      </c>
      <c r="G636" t="s">
        <v>821</v>
      </c>
      <c r="H636" s="41" t="s">
        <v>102</v>
      </c>
      <c r="I636">
        <f>_xlfn.XLOOKUP(B636,Use_Code_Ranking!$A$4:$A$23,Use_Code_Ranking!$B$4:$B$23,9999)</f>
        <v>9</v>
      </c>
      <c r="J636">
        <f t="shared" ca="1" si="163"/>
        <v>1</v>
      </c>
      <c r="K636">
        <f t="shared" ca="1" si="164"/>
        <v>1</v>
      </c>
      <c r="L636">
        <f t="shared" ca="1" si="165"/>
        <v>0</v>
      </c>
      <c r="M636">
        <f t="shared" ca="1" si="166"/>
        <v>0</v>
      </c>
      <c r="N636" t="str">
        <f t="shared" ca="1" si="173"/>
        <v/>
      </c>
      <c r="O636" t="str">
        <f t="shared" ca="1" si="174"/>
        <v/>
      </c>
      <c r="P636" t="str">
        <f t="shared" si="167"/>
        <v/>
      </c>
      <c r="Q636" t="str">
        <f t="shared" si="168"/>
        <v/>
      </c>
      <c r="R636" t="str">
        <f t="shared" si="169"/>
        <v/>
      </c>
      <c r="S636" t="str">
        <f t="shared" si="170"/>
        <v/>
      </c>
      <c r="U636" s="2" t="str">
        <f ca="1">IF(ISBLANK($T636),IF(S636="Irrigation","Irrigation",IF(R636="Irrigation","Irrigation",IF(Q636="Domestic","Domestic",IF(P636="Stockwatering","Stockwatering",IF(N636="IRRIGATION_AND_MUNICIPAL","Irrigation and Municipal",IF(O636="IRRIGATION_AND_DOMESTIC","Irrigation and Domestic Municipality",_xlfn.XLOOKUP(J636,Use_Code_Ranking!$B$4:$B$23,Use_Code_Ranking!$A$4:$A$23))))))),$T636)</f>
        <v>Irrigation</v>
      </c>
      <c r="W636" s="23" t="str">
        <f ca="1"/>
        <v>A024725</v>
      </c>
      <c r="X636" s="4" t="str">
        <f t="shared" ca="1" si="175"/>
        <v>Irrigation</v>
      </c>
      <c r="Y636" t="str">
        <f t="shared" ca="1" si="171"/>
        <v>N</v>
      </c>
      <c r="Z636" s="2" t="str">
        <f t="shared" ca="1" si="172"/>
        <v>N</v>
      </c>
      <c r="AA636">
        <f t="shared" ca="1" si="176"/>
        <v>0</v>
      </c>
      <c r="AB636">
        <f t="shared" ca="1" si="176"/>
        <v>0</v>
      </c>
      <c r="AC636">
        <f t="shared" ca="1" si="176"/>
        <v>20</v>
      </c>
      <c r="AD636">
        <f t="shared" ca="1" si="176"/>
        <v>20</v>
      </c>
      <c r="AE636">
        <f t="shared" ca="1" si="177"/>
        <v>10</v>
      </c>
      <c r="AF636">
        <f t="shared" ca="1" si="177"/>
        <v>10</v>
      </c>
      <c r="AG636">
        <f t="shared" ca="1" si="181"/>
        <v>0</v>
      </c>
      <c r="AH636">
        <f t="shared" ca="1" si="180"/>
        <v>0</v>
      </c>
      <c r="AI636">
        <f t="shared" ca="1" si="179"/>
        <v>0</v>
      </c>
      <c r="AJ636">
        <f t="shared" ca="1" si="179"/>
        <v>20</v>
      </c>
      <c r="AK636">
        <f t="shared" ca="1" si="178"/>
        <v>20</v>
      </c>
      <c r="AL636">
        <f t="shared" ca="1" si="178"/>
        <v>0</v>
      </c>
      <c r="AM636" s="4" t="s">
        <v>103</v>
      </c>
      <c r="AZ636">
        <f ca="1">_xlfn.XLOOKUP($X636,Return_flow_table!$A$4:$A$25,Return_flow_table!B$4:B$25)</f>
        <v>0</v>
      </c>
      <c r="BA636">
        <f ca="1">_xlfn.XLOOKUP($X636,Return_flow_table!$A$4:$A$25,Return_flow_table!C$4:C$25)</f>
        <v>0</v>
      </c>
      <c r="BB636">
        <f ca="1">_xlfn.XLOOKUP($X636,Return_flow_table!$A$4:$A$25,Return_flow_table!D$4:D$25)</f>
        <v>20</v>
      </c>
      <c r="BC636">
        <f ca="1">_xlfn.XLOOKUP($X636,Return_flow_table!$A$4:$A$25,Return_flow_table!E$4:E$25)</f>
        <v>20</v>
      </c>
      <c r="BD636">
        <f ca="1">_xlfn.XLOOKUP($X636,Return_flow_table!$A$4:$A$25,Return_flow_table!F$4:F$25)</f>
        <v>10</v>
      </c>
      <c r="BE636">
        <f ca="1">_xlfn.XLOOKUP($X636,Return_flow_table!$A$4:$A$25,Return_flow_table!G$4:G$25)</f>
        <v>10</v>
      </c>
      <c r="BF636">
        <f ca="1">_xlfn.XLOOKUP($X636,Return_flow_table!$A$4:$A$25,Return_flow_table!H$4:H$25)</f>
        <v>0</v>
      </c>
      <c r="BG636">
        <f ca="1">_xlfn.XLOOKUP($X636,Return_flow_table!$A$4:$A$25,Return_flow_table!I$4:I$25)</f>
        <v>0</v>
      </c>
      <c r="BH636">
        <f ca="1">_xlfn.XLOOKUP($X636,Return_flow_table!$A$4:$A$25,Return_flow_table!J$4:J$25)</f>
        <v>0</v>
      </c>
      <c r="BI636">
        <f ca="1">_xlfn.XLOOKUP($X636,Return_flow_table!$A$4:$A$25,Return_flow_table!K$4:K$25)</f>
        <v>20</v>
      </c>
      <c r="BJ636">
        <f ca="1">_xlfn.XLOOKUP($X636,Return_flow_table!$A$4:$A$25,Return_flow_table!L$4:L$25)</f>
        <v>20</v>
      </c>
      <c r="BK636" s="2">
        <f ca="1">_xlfn.XLOOKUP($X636,Return_flow_table!$A$4:$A$25,Return_flow_table!M$4:M$25)</f>
        <v>0</v>
      </c>
    </row>
    <row r="637" spans="1:63" x14ac:dyDescent="0.3">
      <c r="A637" t="s">
        <v>820</v>
      </c>
      <c r="B637" t="s">
        <v>98</v>
      </c>
      <c r="C637" t="s">
        <v>99</v>
      </c>
      <c r="D637">
        <v>5</v>
      </c>
      <c r="E637" t="s">
        <v>100</v>
      </c>
      <c r="F637" t="s">
        <v>100</v>
      </c>
      <c r="G637" t="s">
        <v>821</v>
      </c>
      <c r="H637" s="41" t="s">
        <v>102</v>
      </c>
      <c r="I637">
        <f>_xlfn.XLOOKUP(B637,Use_Code_Ranking!$A$4:$A$23,Use_Code_Ranking!$B$4:$B$23,9999)</f>
        <v>1</v>
      </c>
      <c r="J637">
        <f t="shared" ca="1" si="163"/>
        <v>1</v>
      </c>
      <c r="K637">
        <f t="shared" ca="1" si="164"/>
        <v>1</v>
      </c>
      <c r="L637">
        <f t="shared" ca="1" si="165"/>
        <v>0</v>
      </c>
      <c r="M637">
        <f t="shared" ca="1" si="166"/>
        <v>0</v>
      </c>
      <c r="N637" t="str">
        <f t="shared" ca="1" si="173"/>
        <v/>
      </c>
      <c r="O637" t="str">
        <f t="shared" ca="1" si="174"/>
        <v/>
      </c>
      <c r="P637" t="str">
        <f t="shared" si="167"/>
        <v/>
      </c>
      <c r="Q637" t="str">
        <f t="shared" si="168"/>
        <v/>
      </c>
      <c r="R637" t="str">
        <f t="shared" si="169"/>
        <v/>
      </c>
      <c r="S637" t="str">
        <f t="shared" si="170"/>
        <v/>
      </c>
      <c r="U637" s="2" t="str">
        <f ca="1">IF(ISBLANK($T637),IF(S637="Irrigation","Irrigation",IF(R637="Irrigation","Irrigation",IF(Q637="Domestic","Domestic",IF(P637="Stockwatering","Stockwatering",IF(N637="IRRIGATION_AND_MUNICIPAL","Irrigation and Municipal",IF(O637="IRRIGATION_AND_DOMESTIC","Irrigation and Domestic Municipality",_xlfn.XLOOKUP(J637,Use_Code_Ranking!$B$4:$B$23,Use_Code_Ranking!$A$4:$A$23))))))),$T637)</f>
        <v>Irrigation</v>
      </c>
      <c r="W637" s="23" t="str">
        <f ca="1"/>
        <v>A024741</v>
      </c>
      <c r="X637" s="4" t="str">
        <f t="shared" ca="1" si="175"/>
        <v>Irrigation</v>
      </c>
      <c r="Y637" t="str">
        <f t="shared" ca="1" si="171"/>
        <v>N</v>
      </c>
      <c r="Z637" s="2" t="str">
        <f t="shared" ca="1" si="172"/>
        <v>N</v>
      </c>
      <c r="AA637">
        <f t="shared" ca="1" si="176"/>
        <v>0</v>
      </c>
      <c r="AB637">
        <f t="shared" ca="1" si="176"/>
        <v>0</v>
      </c>
      <c r="AC637">
        <f t="shared" ca="1" si="176"/>
        <v>20</v>
      </c>
      <c r="AD637">
        <f t="shared" ca="1" si="176"/>
        <v>20</v>
      </c>
      <c r="AE637">
        <f t="shared" ca="1" si="177"/>
        <v>10</v>
      </c>
      <c r="AF637">
        <f t="shared" ca="1" si="177"/>
        <v>10</v>
      </c>
      <c r="AG637">
        <f t="shared" ca="1" si="181"/>
        <v>0</v>
      </c>
      <c r="AH637">
        <f t="shared" ca="1" si="180"/>
        <v>0</v>
      </c>
      <c r="AI637">
        <f t="shared" ca="1" si="179"/>
        <v>0</v>
      </c>
      <c r="AJ637">
        <f t="shared" ca="1" si="179"/>
        <v>20</v>
      </c>
      <c r="AK637">
        <f t="shared" ca="1" si="178"/>
        <v>20</v>
      </c>
      <c r="AL637">
        <f t="shared" ca="1" si="178"/>
        <v>0</v>
      </c>
      <c r="AM637" s="4" t="s">
        <v>103</v>
      </c>
      <c r="AZ637">
        <f ca="1">_xlfn.XLOOKUP($X637,Return_flow_table!$A$4:$A$25,Return_flow_table!B$4:B$25)</f>
        <v>0</v>
      </c>
      <c r="BA637">
        <f ca="1">_xlfn.XLOOKUP($X637,Return_flow_table!$A$4:$A$25,Return_flow_table!C$4:C$25)</f>
        <v>0</v>
      </c>
      <c r="BB637">
        <f ca="1">_xlfn.XLOOKUP($X637,Return_flow_table!$A$4:$A$25,Return_flow_table!D$4:D$25)</f>
        <v>20</v>
      </c>
      <c r="BC637">
        <f ca="1">_xlfn.XLOOKUP($X637,Return_flow_table!$A$4:$A$25,Return_flow_table!E$4:E$25)</f>
        <v>20</v>
      </c>
      <c r="BD637">
        <f ca="1">_xlfn.XLOOKUP($X637,Return_flow_table!$A$4:$A$25,Return_flow_table!F$4:F$25)</f>
        <v>10</v>
      </c>
      <c r="BE637">
        <f ca="1">_xlfn.XLOOKUP($X637,Return_flow_table!$A$4:$A$25,Return_flow_table!G$4:G$25)</f>
        <v>10</v>
      </c>
      <c r="BF637">
        <f ca="1">_xlfn.XLOOKUP($X637,Return_flow_table!$A$4:$A$25,Return_flow_table!H$4:H$25)</f>
        <v>0</v>
      </c>
      <c r="BG637">
        <f ca="1">_xlfn.XLOOKUP($X637,Return_flow_table!$A$4:$A$25,Return_flow_table!I$4:I$25)</f>
        <v>0</v>
      </c>
      <c r="BH637">
        <f ca="1">_xlfn.XLOOKUP($X637,Return_flow_table!$A$4:$A$25,Return_flow_table!J$4:J$25)</f>
        <v>0</v>
      </c>
      <c r="BI637">
        <f ca="1">_xlfn.XLOOKUP($X637,Return_flow_table!$A$4:$A$25,Return_flow_table!K$4:K$25)</f>
        <v>20</v>
      </c>
      <c r="BJ637">
        <f ca="1">_xlfn.XLOOKUP($X637,Return_flow_table!$A$4:$A$25,Return_flow_table!L$4:L$25)</f>
        <v>20</v>
      </c>
      <c r="BK637" s="2">
        <f ca="1">_xlfn.XLOOKUP($X637,Return_flow_table!$A$4:$A$25,Return_flow_table!M$4:M$25)</f>
        <v>0</v>
      </c>
    </row>
    <row r="638" spans="1:63" x14ac:dyDescent="0.3">
      <c r="A638" t="s">
        <v>820</v>
      </c>
      <c r="B638" t="s">
        <v>154</v>
      </c>
      <c r="C638" t="s">
        <v>99</v>
      </c>
      <c r="D638">
        <v>5</v>
      </c>
      <c r="E638" t="s">
        <v>100</v>
      </c>
      <c r="F638" t="s">
        <v>100</v>
      </c>
      <c r="G638" t="s">
        <v>821</v>
      </c>
      <c r="H638" s="41" t="s">
        <v>102</v>
      </c>
      <c r="I638">
        <f>_xlfn.XLOOKUP(B638,Use_Code_Ranking!$A$4:$A$23,Use_Code_Ranking!$B$4:$B$23,9999)</f>
        <v>5</v>
      </c>
      <c r="J638">
        <f t="shared" ca="1" si="163"/>
        <v>1</v>
      </c>
      <c r="K638">
        <f t="shared" ca="1" si="164"/>
        <v>1</v>
      </c>
      <c r="L638">
        <f t="shared" ca="1" si="165"/>
        <v>0</v>
      </c>
      <c r="M638">
        <f t="shared" ca="1" si="166"/>
        <v>0</v>
      </c>
      <c r="N638" t="str">
        <f t="shared" ca="1" si="173"/>
        <v/>
      </c>
      <c r="O638" t="str">
        <f t="shared" ca="1" si="174"/>
        <v/>
      </c>
      <c r="P638" t="str">
        <f t="shared" si="167"/>
        <v/>
      </c>
      <c r="Q638" t="str">
        <f t="shared" si="168"/>
        <v/>
      </c>
      <c r="R638" t="str">
        <f t="shared" si="169"/>
        <v/>
      </c>
      <c r="S638" t="str">
        <f t="shared" si="170"/>
        <v/>
      </c>
      <c r="U638" s="2" t="str">
        <f ca="1">IF(ISBLANK($T638),IF(S638="Irrigation","Irrigation",IF(R638="Irrigation","Irrigation",IF(Q638="Domestic","Domestic",IF(P638="Stockwatering","Stockwatering",IF(N638="IRRIGATION_AND_MUNICIPAL","Irrigation and Municipal",IF(O638="IRRIGATION_AND_DOMESTIC","Irrigation and Domestic Municipality",_xlfn.XLOOKUP(J638,Use_Code_Ranking!$B$4:$B$23,Use_Code_Ranking!$A$4:$A$23))))))),$T638)</f>
        <v>Irrigation</v>
      </c>
      <c r="W638" s="23" t="str">
        <f ca="1"/>
        <v>A024761</v>
      </c>
      <c r="X638" s="4" t="str">
        <f t="shared" ca="1" si="175"/>
        <v>Irrigation</v>
      </c>
      <c r="Y638" t="str">
        <f t="shared" ca="1" si="171"/>
        <v>N</v>
      </c>
      <c r="Z638" s="2" t="str">
        <f t="shared" ca="1" si="172"/>
        <v>N</v>
      </c>
      <c r="AA638">
        <f t="shared" ca="1" si="176"/>
        <v>0</v>
      </c>
      <c r="AB638">
        <f t="shared" ca="1" si="176"/>
        <v>0</v>
      </c>
      <c r="AC638">
        <f t="shared" ca="1" si="176"/>
        <v>20</v>
      </c>
      <c r="AD638">
        <f t="shared" ca="1" si="176"/>
        <v>20</v>
      </c>
      <c r="AE638">
        <f t="shared" ca="1" si="177"/>
        <v>10</v>
      </c>
      <c r="AF638">
        <f t="shared" ca="1" si="177"/>
        <v>10</v>
      </c>
      <c r="AG638">
        <f t="shared" ca="1" si="181"/>
        <v>0</v>
      </c>
      <c r="AH638">
        <f t="shared" ca="1" si="180"/>
        <v>0</v>
      </c>
      <c r="AI638">
        <f t="shared" ca="1" si="179"/>
        <v>0</v>
      </c>
      <c r="AJ638">
        <f t="shared" ca="1" si="179"/>
        <v>20</v>
      </c>
      <c r="AK638">
        <f t="shared" ca="1" si="178"/>
        <v>20</v>
      </c>
      <c r="AL638">
        <f t="shared" ca="1" si="178"/>
        <v>0</v>
      </c>
      <c r="AM638" s="4" t="s">
        <v>103</v>
      </c>
      <c r="AZ638">
        <f ca="1">_xlfn.XLOOKUP($X638,Return_flow_table!$A$4:$A$25,Return_flow_table!B$4:B$25)</f>
        <v>0</v>
      </c>
      <c r="BA638">
        <f ca="1">_xlfn.XLOOKUP($X638,Return_flow_table!$A$4:$A$25,Return_flow_table!C$4:C$25)</f>
        <v>0</v>
      </c>
      <c r="BB638">
        <f ca="1">_xlfn.XLOOKUP($X638,Return_flow_table!$A$4:$A$25,Return_flow_table!D$4:D$25)</f>
        <v>20</v>
      </c>
      <c r="BC638">
        <f ca="1">_xlfn.XLOOKUP($X638,Return_flow_table!$A$4:$A$25,Return_flow_table!E$4:E$25)</f>
        <v>20</v>
      </c>
      <c r="BD638">
        <f ca="1">_xlfn.XLOOKUP($X638,Return_flow_table!$A$4:$A$25,Return_flow_table!F$4:F$25)</f>
        <v>10</v>
      </c>
      <c r="BE638">
        <f ca="1">_xlfn.XLOOKUP($X638,Return_flow_table!$A$4:$A$25,Return_flow_table!G$4:G$25)</f>
        <v>10</v>
      </c>
      <c r="BF638">
        <f ca="1">_xlfn.XLOOKUP($X638,Return_flow_table!$A$4:$A$25,Return_flow_table!H$4:H$25)</f>
        <v>0</v>
      </c>
      <c r="BG638">
        <f ca="1">_xlfn.XLOOKUP($X638,Return_flow_table!$A$4:$A$25,Return_flow_table!I$4:I$25)</f>
        <v>0</v>
      </c>
      <c r="BH638">
        <f ca="1">_xlfn.XLOOKUP($X638,Return_flow_table!$A$4:$A$25,Return_flow_table!J$4:J$25)</f>
        <v>0</v>
      </c>
      <c r="BI638">
        <f ca="1">_xlfn.XLOOKUP($X638,Return_flow_table!$A$4:$A$25,Return_flow_table!K$4:K$25)</f>
        <v>20</v>
      </c>
      <c r="BJ638">
        <f ca="1">_xlfn.XLOOKUP($X638,Return_flow_table!$A$4:$A$25,Return_flow_table!L$4:L$25)</f>
        <v>20</v>
      </c>
      <c r="BK638" s="2">
        <f ca="1">_xlfn.XLOOKUP($X638,Return_flow_table!$A$4:$A$25,Return_flow_table!M$4:M$25)</f>
        <v>0</v>
      </c>
    </row>
    <row r="639" spans="1:63" x14ac:dyDescent="0.3">
      <c r="A639" t="s">
        <v>822</v>
      </c>
      <c r="B639" t="s">
        <v>98</v>
      </c>
      <c r="C639" t="s">
        <v>99</v>
      </c>
      <c r="D639">
        <v>15</v>
      </c>
      <c r="E639" t="s">
        <v>100</v>
      </c>
      <c r="F639" t="s">
        <v>100</v>
      </c>
      <c r="G639" t="s">
        <v>823</v>
      </c>
      <c r="H639" s="41" t="s">
        <v>102</v>
      </c>
      <c r="I639">
        <f>_xlfn.XLOOKUP(B639,Use_Code_Ranking!$A$4:$A$23,Use_Code_Ranking!$B$4:$B$23,9999)</f>
        <v>1</v>
      </c>
      <c r="J639">
        <f t="shared" ca="1" si="163"/>
        <v>1</v>
      </c>
      <c r="K639">
        <f t="shared" ca="1" si="164"/>
        <v>1</v>
      </c>
      <c r="L639">
        <f t="shared" ca="1" si="165"/>
        <v>0</v>
      </c>
      <c r="M639">
        <f t="shared" ca="1" si="166"/>
        <v>0</v>
      </c>
      <c r="N639" t="str">
        <f t="shared" ca="1" si="173"/>
        <v/>
      </c>
      <c r="O639" t="str">
        <f t="shared" ca="1" si="174"/>
        <v/>
      </c>
      <c r="P639" t="str">
        <f t="shared" si="167"/>
        <v/>
      </c>
      <c r="Q639" t="str">
        <f t="shared" si="168"/>
        <v/>
      </c>
      <c r="R639" t="str">
        <f t="shared" si="169"/>
        <v/>
      </c>
      <c r="S639" t="str">
        <f t="shared" si="170"/>
        <v/>
      </c>
      <c r="U639" s="2" t="str">
        <f ca="1">IF(ISBLANK($T639),IF(S639="Irrigation","Irrigation",IF(R639="Irrigation","Irrigation",IF(Q639="Domestic","Domestic",IF(P639="Stockwatering","Stockwatering",IF(N639="IRRIGATION_AND_MUNICIPAL","Irrigation and Municipal",IF(O639="IRRIGATION_AND_DOMESTIC","Irrigation and Domestic Municipality",_xlfn.XLOOKUP(J639,Use_Code_Ranking!$B$4:$B$23,Use_Code_Ranking!$A$4:$A$23))))))),$T639)</f>
        <v>Irrigation</v>
      </c>
      <c r="W639" s="23" t="str">
        <f ca="1"/>
        <v>A024762A</v>
      </c>
      <c r="X639" s="4" t="str">
        <f t="shared" ca="1" si="175"/>
        <v>Irrigation</v>
      </c>
      <c r="Y639" t="str">
        <f t="shared" ca="1" si="171"/>
        <v>N</v>
      </c>
      <c r="Z639" s="2" t="str">
        <f t="shared" ca="1" si="172"/>
        <v>N</v>
      </c>
      <c r="AA639">
        <f t="shared" ca="1" si="176"/>
        <v>0</v>
      </c>
      <c r="AB639">
        <f t="shared" ca="1" si="176"/>
        <v>0</v>
      </c>
      <c r="AC639">
        <f t="shared" ca="1" si="176"/>
        <v>20</v>
      </c>
      <c r="AD639">
        <f t="shared" ca="1" si="176"/>
        <v>20</v>
      </c>
      <c r="AE639">
        <f t="shared" ca="1" si="177"/>
        <v>10</v>
      </c>
      <c r="AF639">
        <f t="shared" ca="1" si="177"/>
        <v>10</v>
      </c>
      <c r="AG639">
        <f t="shared" ca="1" si="181"/>
        <v>0</v>
      </c>
      <c r="AH639">
        <f t="shared" ca="1" si="180"/>
        <v>0</v>
      </c>
      <c r="AI639">
        <f t="shared" ca="1" si="179"/>
        <v>0</v>
      </c>
      <c r="AJ639">
        <f t="shared" ca="1" si="179"/>
        <v>20</v>
      </c>
      <c r="AK639">
        <f t="shared" ca="1" si="178"/>
        <v>20</v>
      </c>
      <c r="AL639">
        <f t="shared" ca="1" si="178"/>
        <v>0</v>
      </c>
      <c r="AM639" s="4" t="s">
        <v>103</v>
      </c>
      <c r="AZ639">
        <f ca="1">_xlfn.XLOOKUP($X639,Return_flow_table!$A$4:$A$25,Return_flow_table!B$4:B$25)</f>
        <v>0</v>
      </c>
      <c r="BA639">
        <f ca="1">_xlfn.XLOOKUP($X639,Return_flow_table!$A$4:$A$25,Return_flow_table!C$4:C$25)</f>
        <v>0</v>
      </c>
      <c r="BB639">
        <f ca="1">_xlfn.XLOOKUP($X639,Return_flow_table!$A$4:$A$25,Return_flow_table!D$4:D$25)</f>
        <v>20</v>
      </c>
      <c r="BC639">
        <f ca="1">_xlfn.XLOOKUP($X639,Return_flow_table!$A$4:$A$25,Return_flow_table!E$4:E$25)</f>
        <v>20</v>
      </c>
      <c r="BD639">
        <f ca="1">_xlfn.XLOOKUP($X639,Return_flow_table!$A$4:$A$25,Return_flow_table!F$4:F$25)</f>
        <v>10</v>
      </c>
      <c r="BE639">
        <f ca="1">_xlfn.XLOOKUP($X639,Return_flow_table!$A$4:$A$25,Return_flow_table!G$4:G$25)</f>
        <v>10</v>
      </c>
      <c r="BF639">
        <f ca="1">_xlfn.XLOOKUP($X639,Return_flow_table!$A$4:$A$25,Return_flow_table!H$4:H$25)</f>
        <v>0</v>
      </c>
      <c r="BG639">
        <f ca="1">_xlfn.XLOOKUP($X639,Return_flow_table!$A$4:$A$25,Return_flow_table!I$4:I$25)</f>
        <v>0</v>
      </c>
      <c r="BH639">
        <f ca="1">_xlfn.XLOOKUP($X639,Return_flow_table!$A$4:$A$25,Return_flow_table!J$4:J$25)</f>
        <v>0</v>
      </c>
      <c r="BI639">
        <f ca="1">_xlfn.XLOOKUP($X639,Return_flow_table!$A$4:$A$25,Return_flow_table!K$4:K$25)</f>
        <v>20</v>
      </c>
      <c r="BJ639">
        <f ca="1">_xlfn.XLOOKUP($X639,Return_flow_table!$A$4:$A$25,Return_flow_table!L$4:L$25)</f>
        <v>20</v>
      </c>
      <c r="BK639" s="2">
        <f ca="1">_xlfn.XLOOKUP($X639,Return_flow_table!$A$4:$A$25,Return_flow_table!M$4:M$25)</f>
        <v>0</v>
      </c>
    </row>
    <row r="640" spans="1:63" x14ac:dyDescent="0.3">
      <c r="A640" t="s">
        <v>822</v>
      </c>
      <c r="B640" t="s">
        <v>181</v>
      </c>
      <c r="C640" t="s">
        <v>99</v>
      </c>
      <c r="D640">
        <v>15</v>
      </c>
      <c r="E640" t="s">
        <v>100</v>
      </c>
      <c r="F640" t="s">
        <v>100</v>
      </c>
      <c r="G640" t="s">
        <v>823</v>
      </c>
      <c r="H640" s="41" t="s">
        <v>102</v>
      </c>
      <c r="I640">
        <f>_xlfn.XLOOKUP(B640,Use_Code_Ranking!$A$4:$A$23,Use_Code_Ranking!$B$4:$B$23,9999)</f>
        <v>9</v>
      </c>
      <c r="J640">
        <f t="shared" ca="1" si="163"/>
        <v>1</v>
      </c>
      <c r="K640">
        <f t="shared" ca="1" si="164"/>
        <v>1</v>
      </c>
      <c r="L640">
        <f t="shared" ca="1" si="165"/>
        <v>0</v>
      </c>
      <c r="M640">
        <f t="shared" ca="1" si="166"/>
        <v>0</v>
      </c>
      <c r="N640" t="str">
        <f t="shared" ca="1" si="173"/>
        <v/>
      </c>
      <c r="O640" t="str">
        <f t="shared" ca="1" si="174"/>
        <v/>
      </c>
      <c r="P640" t="str">
        <f t="shared" si="167"/>
        <v/>
      </c>
      <c r="Q640" t="str">
        <f t="shared" si="168"/>
        <v/>
      </c>
      <c r="R640" t="str">
        <f t="shared" si="169"/>
        <v/>
      </c>
      <c r="S640" t="str">
        <f t="shared" si="170"/>
        <v/>
      </c>
      <c r="U640" s="2" t="str">
        <f ca="1">IF(ISBLANK($T640),IF(S640="Irrigation","Irrigation",IF(R640="Irrigation","Irrigation",IF(Q640="Domestic","Domestic",IF(P640="Stockwatering","Stockwatering",IF(N640="IRRIGATION_AND_MUNICIPAL","Irrigation and Municipal",IF(O640="IRRIGATION_AND_DOMESTIC","Irrigation and Domestic Municipality",_xlfn.XLOOKUP(J640,Use_Code_Ranking!$B$4:$B$23,Use_Code_Ranking!$A$4:$A$23))))))),$T640)</f>
        <v>Irrigation</v>
      </c>
      <c r="W640" s="23" t="str">
        <f ca="1"/>
        <v>A024762B</v>
      </c>
      <c r="X640" s="4" t="str">
        <f t="shared" ca="1" si="175"/>
        <v>Frost Protection</v>
      </c>
      <c r="Y640" t="str">
        <f t="shared" ca="1" si="171"/>
        <v>N</v>
      </c>
      <c r="Z640" s="2" t="str">
        <f t="shared" ca="1" si="172"/>
        <v>N</v>
      </c>
      <c r="AA640">
        <f t="shared" ca="1" si="176"/>
        <v>20</v>
      </c>
      <c r="AB640">
        <f t="shared" ca="1" si="176"/>
        <v>20</v>
      </c>
      <c r="AC640">
        <f t="shared" ca="1" si="176"/>
        <v>20</v>
      </c>
      <c r="AD640">
        <f t="shared" ca="1" si="176"/>
        <v>20</v>
      </c>
      <c r="AE640">
        <f t="shared" ca="1" si="177"/>
        <v>0</v>
      </c>
      <c r="AF640">
        <f t="shared" ca="1" si="177"/>
        <v>0</v>
      </c>
      <c r="AG640">
        <f t="shared" ca="1" si="181"/>
        <v>0</v>
      </c>
      <c r="AH640">
        <f t="shared" ca="1" si="180"/>
        <v>0</v>
      </c>
      <c r="AI640">
        <f t="shared" ca="1" si="179"/>
        <v>0</v>
      </c>
      <c r="AJ640">
        <f t="shared" ca="1" si="179"/>
        <v>0</v>
      </c>
      <c r="AK640">
        <f t="shared" ca="1" si="178"/>
        <v>0</v>
      </c>
      <c r="AL640">
        <f t="shared" ca="1" si="178"/>
        <v>0</v>
      </c>
      <c r="AM640" s="4" t="s">
        <v>103</v>
      </c>
      <c r="AZ640">
        <f ca="1">_xlfn.XLOOKUP($X640,Return_flow_table!$A$4:$A$25,Return_flow_table!B$4:B$25)</f>
        <v>20</v>
      </c>
      <c r="BA640">
        <f ca="1">_xlfn.XLOOKUP($X640,Return_flow_table!$A$4:$A$25,Return_flow_table!C$4:C$25)</f>
        <v>20</v>
      </c>
      <c r="BB640">
        <f ca="1">_xlfn.XLOOKUP($X640,Return_flow_table!$A$4:$A$25,Return_flow_table!D$4:D$25)</f>
        <v>20</v>
      </c>
      <c r="BC640">
        <f ca="1">_xlfn.XLOOKUP($X640,Return_flow_table!$A$4:$A$25,Return_flow_table!E$4:E$25)</f>
        <v>20</v>
      </c>
      <c r="BD640">
        <f ca="1">_xlfn.XLOOKUP($X640,Return_flow_table!$A$4:$A$25,Return_flow_table!F$4:F$25)</f>
        <v>0</v>
      </c>
      <c r="BE640">
        <f ca="1">_xlfn.XLOOKUP($X640,Return_flow_table!$A$4:$A$25,Return_flow_table!G$4:G$25)</f>
        <v>0</v>
      </c>
      <c r="BF640">
        <f ca="1">_xlfn.XLOOKUP($X640,Return_flow_table!$A$4:$A$25,Return_flow_table!H$4:H$25)</f>
        <v>0</v>
      </c>
      <c r="BG640">
        <f ca="1">_xlfn.XLOOKUP($X640,Return_flow_table!$A$4:$A$25,Return_flow_table!I$4:I$25)</f>
        <v>0</v>
      </c>
      <c r="BH640">
        <f ca="1">_xlfn.XLOOKUP($X640,Return_flow_table!$A$4:$A$25,Return_flow_table!J$4:J$25)</f>
        <v>0</v>
      </c>
      <c r="BI640">
        <f ca="1">_xlfn.XLOOKUP($X640,Return_flow_table!$A$4:$A$25,Return_flow_table!K$4:K$25)</f>
        <v>0</v>
      </c>
      <c r="BJ640">
        <f ca="1">_xlfn.XLOOKUP($X640,Return_flow_table!$A$4:$A$25,Return_flow_table!L$4:L$25)</f>
        <v>0</v>
      </c>
      <c r="BK640" s="2">
        <f ca="1">_xlfn.XLOOKUP($X640,Return_flow_table!$A$4:$A$25,Return_flow_table!M$4:M$25)</f>
        <v>0</v>
      </c>
    </row>
    <row r="641" spans="1:63" x14ac:dyDescent="0.3">
      <c r="A641" t="s">
        <v>822</v>
      </c>
      <c r="B641" t="s">
        <v>154</v>
      </c>
      <c r="C641" t="s">
        <v>99</v>
      </c>
      <c r="D641">
        <v>15</v>
      </c>
      <c r="E641" t="s">
        <v>100</v>
      </c>
      <c r="F641" t="s">
        <v>100</v>
      </c>
      <c r="G641" t="s">
        <v>823</v>
      </c>
      <c r="H641" s="41" t="s">
        <v>102</v>
      </c>
      <c r="I641">
        <f>_xlfn.XLOOKUP(B641,Use_Code_Ranking!$A$4:$A$23,Use_Code_Ranking!$B$4:$B$23,9999)</f>
        <v>5</v>
      </c>
      <c r="J641">
        <f t="shared" ca="1" si="163"/>
        <v>1</v>
      </c>
      <c r="K641">
        <f t="shared" ca="1" si="164"/>
        <v>1</v>
      </c>
      <c r="L641">
        <f t="shared" ca="1" si="165"/>
        <v>0</v>
      </c>
      <c r="M641">
        <f t="shared" ca="1" si="166"/>
        <v>0</v>
      </c>
      <c r="N641" t="str">
        <f t="shared" ca="1" si="173"/>
        <v/>
      </c>
      <c r="O641" t="str">
        <f t="shared" ca="1" si="174"/>
        <v/>
      </c>
      <c r="P641" t="str">
        <f t="shared" si="167"/>
        <v/>
      </c>
      <c r="Q641" t="str">
        <f t="shared" si="168"/>
        <v/>
      </c>
      <c r="R641" t="str">
        <f t="shared" si="169"/>
        <v/>
      </c>
      <c r="S641" t="str">
        <f t="shared" si="170"/>
        <v/>
      </c>
      <c r="U641" s="2" t="str">
        <f ca="1">IF(ISBLANK($T641),IF(S641="Irrigation","Irrigation",IF(R641="Irrigation","Irrigation",IF(Q641="Domestic","Domestic",IF(P641="Stockwatering","Stockwatering",IF(N641="IRRIGATION_AND_MUNICIPAL","Irrigation and Municipal",IF(O641="IRRIGATION_AND_DOMESTIC","Irrigation and Domestic Municipality",_xlfn.XLOOKUP(J641,Use_Code_Ranking!$B$4:$B$23,Use_Code_Ranking!$A$4:$A$23))))))),$T641)</f>
        <v>Irrigation</v>
      </c>
      <c r="W641" s="23" t="str">
        <f ca="1"/>
        <v>A024763B</v>
      </c>
      <c r="X641" s="4" t="str">
        <f t="shared" ca="1" si="175"/>
        <v>Frost Protection</v>
      </c>
      <c r="Y641" t="str">
        <f t="shared" ca="1" si="171"/>
        <v>N</v>
      </c>
      <c r="Z641" s="2" t="str">
        <f t="shared" ca="1" si="172"/>
        <v>N</v>
      </c>
      <c r="AA641">
        <f t="shared" ca="1" si="176"/>
        <v>20</v>
      </c>
      <c r="AB641">
        <f t="shared" ca="1" si="176"/>
        <v>20</v>
      </c>
      <c r="AC641">
        <f t="shared" ca="1" si="176"/>
        <v>20</v>
      </c>
      <c r="AD641">
        <f t="shared" ca="1" si="176"/>
        <v>20</v>
      </c>
      <c r="AE641">
        <f t="shared" ca="1" si="177"/>
        <v>0</v>
      </c>
      <c r="AF641">
        <f t="shared" ca="1" si="177"/>
        <v>0</v>
      </c>
      <c r="AG641">
        <f t="shared" ca="1" si="181"/>
        <v>0</v>
      </c>
      <c r="AH641">
        <f t="shared" ca="1" si="180"/>
        <v>0</v>
      </c>
      <c r="AI641">
        <f t="shared" ca="1" si="179"/>
        <v>0</v>
      </c>
      <c r="AJ641">
        <f t="shared" ca="1" si="179"/>
        <v>0</v>
      </c>
      <c r="AK641">
        <f t="shared" ca="1" si="178"/>
        <v>0</v>
      </c>
      <c r="AL641">
        <f t="shared" ca="1" si="178"/>
        <v>0</v>
      </c>
      <c r="AM641" s="4" t="s">
        <v>103</v>
      </c>
      <c r="AZ641">
        <f ca="1">_xlfn.XLOOKUP($X641,Return_flow_table!$A$4:$A$25,Return_flow_table!B$4:B$25)</f>
        <v>20</v>
      </c>
      <c r="BA641">
        <f ca="1">_xlfn.XLOOKUP($X641,Return_flow_table!$A$4:$A$25,Return_flow_table!C$4:C$25)</f>
        <v>20</v>
      </c>
      <c r="BB641">
        <f ca="1">_xlfn.XLOOKUP($X641,Return_flow_table!$A$4:$A$25,Return_flow_table!D$4:D$25)</f>
        <v>20</v>
      </c>
      <c r="BC641">
        <f ca="1">_xlfn.XLOOKUP($X641,Return_flow_table!$A$4:$A$25,Return_flow_table!E$4:E$25)</f>
        <v>20</v>
      </c>
      <c r="BD641">
        <f ca="1">_xlfn.XLOOKUP($X641,Return_flow_table!$A$4:$A$25,Return_flow_table!F$4:F$25)</f>
        <v>0</v>
      </c>
      <c r="BE641">
        <f ca="1">_xlfn.XLOOKUP($X641,Return_flow_table!$A$4:$A$25,Return_flow_table!G$4:G$25)</f>
        <v>0</v>
      </c>
      <c r="BF641">
        <f ca="1">_xlfn.XLOOKUP($X641,Return_flow_table!$A$4:$A$25,Return_flow_table!H$4:H$25)</f>
        <v>0</v>
      </c>
      <c r="BG641">
        <f ca="1">_xlfn.XLOOKUP($X641,Return_flow_table!$A$4:$A$25,Return_flow_table!I$4:I$25)</f>
        <v>0</v>
      </c>
      <c r="BH641">
        <f ca="1">_xlfn.XLOOKUP($X641,Return_flow_table!$A$4:$A$25,Return_flow_table!J$4:J$25)</f>
        <v>0</v>
      </c>
      <c r="BI641">
        <f ca="1">_xlfn.XLOOKUP($X641,Return_flow_table!$A$4:$A$25,Return_flow_table!K$4:K$25)</f>
        <v>0</v>
      </c>
      <c r="BJ641">
        <f ca="1">_xlfn.XLOOKUP($X641,Return_flow_table!$A$4:$A$25,Return_flow_table!L$4:L$25)</f>
        <v>0</v>
      </c>
      <c r="BK641" s="2">
        <f ca="1">_xlfn.XLOOKUP($X641,Return_flow_table!$A$4:$A$25,Return_flow_table!M$4:M$25)</f>
        <v>0</v>
      </c>
    </row>
    <row r="642" spans="1:63" x14ac:dyDescent="0.3">
      <c r="A642" t="s">
        <v>824</v>
      </c>
      <c r="B642" t="s">
        <v>154</v>
      </c>
      <c r="C642" t="s">
        <v>99</v>
      </c>
      <c r="D642">
        <v>23</v>
      </c>
      <c r="E642" t="s">
        <v>100</v>
      </c>
      <c r="F642" t="s">
        <v>100</v>
      </c>
      <c r="G642" t="s">
        <v>825</v>
      </c>
      <c r="H642" s="41" t="s">
        <v>102</v>
      </c>
      <c r="I642">
        <f>_xlfn.XLOOKUP(B642,Use_Code_Ranking!$A$4:$A$23,Use_Code_Ranking!$B$4:$B$23,9999)</f>
        <v>5</v>
      </c>
      <c r="J642">
        <f t="shared" ca="1" si="163"/>
        <v>5</v>
      </c>
      <c r="K642">
        <f t="shared" ca="1" si="164"/>
        <v>0</v>
      </c>
      <c r="L642">
        <f t="shared" ca="1" si="165"/>
        <v>0</v>
      </c>
      <c r="M642">
        <f t="shared" ca="1" si="166"/>
        <v>0</v>
      </c>
      <c r="N642" t="str">
        <f t="shared" ca="1" si="173"/>
        <v/>
      </c>
      <c r="O642" t="str">
        <f t="shared" ca="1" si="174"/>
        <v/>
      </c>
      <c r="P642" t="str">
        <f t="shared" si="167"/>
        <v/>
      </c>
      <c r="Q642" t="str">
        <f t="shared" si="168"/>
        <v/>
      </c>
      <c r="R642" t="str">
        <f t="shared" si="169"/>
        <v/>
      </c>
      <c r="S642" t="str">
        <f t="shared" si="170"/>
        <v/>
      </c>
      <c r="U642" s="2" t="str">
        <f ca="1">IF(ISBLANK($T642),IF(S642="Irrigation","Irrigation",IF(R642="Irrigation","Irrigation",IF(Q642="Domestic","Domestic",IF(P642="Stockwatering","Stockwatering",IF(N642="IRRIGATION_AND_MUNICIPAL","Irrigation and Municipal",IF(O642="IRRIGATION_AND_DOMESTIC","Irrigation and Domestic Municipality",_xlfn.XLOOKUP(J642,Use_Code_Ranking!$B$4:$B$23,Use_Code_Ranking!$A$4:$A$23))))))),$T642)</f>
        <v>Stockwatering</v>
      </c>
      <c r="W642" s="23" t="str">
        <f ca="1"/>
        <v>A024774</v>
      </c>
      <c r="X642" s="4" t="str">
        <f t="shared" ca="1" si="175"/>
        <v>Irrigation</v>
      </c>
      <c r="Y642" t="str">
        <f t="shared" ca="1" si="171"/>
        <v>N</v>
      </c>
      <c r="Z642" s="2" t="str">
        <f t="shared" ca="1" si="172"/>
        <v>N</v>
      </c>
      <c r="AA642">
        <f t="shared" ca="1" si="176"/>
        <v>0</v>
      </c>
      <c r="AB642">
        <f t="shared" ca="1" si="176"/>
        <v>0</v>
      </c>
      <c r="AC642">
        <f t="shared" ca="1" si="176"/>
        <v>20</v>
      </c>
      <c r="AD642">
        <f t="shared" ca="1" si="176"/>
        <v>20</v>
      </c>
      <c r="AE642">
        <f t="shared" ca="1" si="177"/>
        <v>10</v>
      </c>
      <c r="AF642">
        <f t="shared" ca="1" si="177"/>
        <v>10</v>
      </c>
      <c r="AG642">
        <f t="shared" ca="1" si="181"/>
        <v>0</v>
      </c>
      <c r="AH642">
        <f t="shared" ca="1" si="180"/>
        <v>0</v>
      </c>
      <c r="AI642">
        <f t="shared" ca="1" si="179"/>
        <v>0</v>
      </c>
      <c r="AJ642">
        <f t="shared" ca="1" si="179"/>
        <v>20</v>
      </c>
      <c r="AK642">
        <f t="shared" ca="1" si="178"/>
        <v>20</v>
      </c>
      <c r="AL642">
        <f t="shared" ca="1" si="178"/>
        <v>0</v>
      </c>
      <c r="AM642" s="4" t="s">
        <v>103</v>
      </c>
      <c r="AZ642">
        <f ca="1">_xlfn.XLOOKUP($X642,Return_flow_table!$A$4:$A$25,Return_flow_table!B$4:B$25)</f>
        <v>0</v>
      </c>
      <c r="BA642">
        <f ca="1">_xlfn.XLOOKUP($X642,Return_flow_table!$A$4:$A$25,Return_flow_table!C$4:C$25)</f>
        <v>0</v>
      </c>
      <c r="BB642">
        <f ca="1">_xlfn.XLOOKUP($X642,Return_flow_table!$A$4:$A$25,Return_flow_table!D$4:D$25)</f>
        <v>20</v>
      </c>
      <c r="BC642">
        <f ca="1">_xlfn.XLOOKUP($X642,Return_flow_table!$A$4:$A$25,Return_flow_table!E$4:E$25)</f>
        <v>20</v>
      </c>
      <c r="BD642">
        <f ca="1">_xlfn.XLOOKUP($X642,Return_flow_table!$A$4:$A$25,Return_flow_table!F$4:F$25)</f>
        <v>10</v>
      </c>
      <c r="BE642">
        <f ca="1">_xlfn.XLOOKUP($X642,Return_flow_table!$A$4:$A$25,Return_flow_table!G$4:G$25)</f>
        <v>10</v>
      </c>
      <c r="BF642">
        <f ca="1">_xlfn.XLOOKUP($X642,Return_flow_table!$A$4:$A$25,Return_flow_table!H$4:H$25)</f>
        <v>0</v>
      </c>
      <c r="BG642">
        <f ca="1">_xlfn.XLOOKUP($X642,Return_flow_table!$A$4:$A$25,Return_flow_table!I$4:I$25)</f>
        <v>0</v>
      </c>
      <c r="BH642">
        <f ca="1">_xlfn.XLOOKUP($X642,Return_flow_table!$A$4:$A$25,Return_flow_table!J$4:J$25)</f>
        <v>0</v>
      </c>
      <c r="BI642">
        <f ca="1">_xlfn.XLOOKUP($X642,Return_flow_table!$A$4:$A$25,Return_flow_table!K$4:K$25)</f>
        <v>20</v>
      </c>
      <c r="BJ642">
        <f ca="1">_xlfn.XLOOKUP($X642,Return_flow_table!$A$4:$A$25,Return_flow_table!L$4:L$25)</f>
        <v>20</v>
      </c>
      <c r="BK642" s="2">
        <f ca="1">_xlfn.XLOOKUP($X642,Return_flow_table!$A$4:$A$25,Return_flow_table!M$4:M$25)</f>
        <v>0</v>
      </c>
    </row>
    <row r="643" spans="1:63" x14ac:dyDescent="0.3">
      <c r="A643" t="s">
        <v>824</v>
      </c>
      <c r="B643" t="s">
        <v>181</v>
      </c>
      <c r="C643" t="s">
        <v>99</v>
      </c>
      <c r="D643">
        <v>23</v>
      </c>
      <c r="E643" t="s">
        <v>100</v>
      </c>
      <c r="F643" t="s">
        <v>100</v>
      </c>
      <c r="G643" t="s">
        <v>825</v>
      </c>
      <c r="H643" s="41" t="s">
        <v>102</v>
      </c>
      <c r="I643">
        <f>_xlfn.XLOOKUP(B643,Use_Code_Ranking!$A$4:$A$23,Use_Code_Ranking!$B$4:$B$23,9999)</f>
        <v>9</v>
      </c>
      <c r="J643">
        <f t="shared" ca="1" si="163"/>
        <v>5</v>
      </c>
      <c r="K643">
        <f t="shared" ca="1" si="164"/>
        <v>0</v>
      </c>
      <c r="L643">
        <f t="shared" ca="1" si="165"/>
        <v>0</v>
      </c>
      <c r="M643">
        <f t="shared" ca="1" si="166"/>
        <v>0</v>
      </c>
      <c r="N643" t="str">
        <f t="shared" ca="1" si="173"/>
        <v/>
      </c>
      <c r="O643" t="str">
        <f t="shared" ca="1" si="174"/>
        <v/>
      </c>
      <c r="P643" t="str">
        <f t="shared" si="167"/>
        <v/>
      </c>
      <c r="Q643" t="str">
        <f t="shared" si="168"/>
        <v/>
      </c>
      <c r="R643" t="str">
        <f t="shared" si="169"/>
        <v/>
      </c>
      <c r="S643" t="str">
        <f t="shared" si="170"/>
        <v/>
      </c>
      <c r="U643" s="2" t="str">
        <f ca="1">IF(ISBLANK($T643),IF(S643="Irrigation","Irrigation",IF(R643="Irrigation","Irrigation",IF(Q643="Domestic","Domestic",IF(P643="Stockwatering","Stockwatering",IF(N643="IRRIGATION_AND_MUNICIPAL","Irrigation and Municipal",IF(O643="IRRIGATION_AND_DOMESTIC","Irrigation and Domestic Municipality",_xlfn.XLOOKUP(J643,Use_Code_Ranking!$B$4:$B$23,Use_Code_Ranking!$A$4:$A$23))))))),$T643)</f>
        <v>Stockwatering</v>
      </c>
      <c r="W643" s="23" t="str">
        <f ca="1"/>
        <v>A024780</v>
      </c>
      <c r="X643" s="4" t="str">
        <f t="shared" ca="1" si="175"/>
        <v>Irrigation</v>
      </c>
      <c r="Y643" t="str">
        <f t="shared" ca="1" si="171"/>
        <v>N</v>
      </c>
      <c r="Z643" s="2" t="str">
        <f t="shared" ca="1" si="172"/>
        <v>N</v>
      </c>
      <c r="AA643">
        <f t="shared" ca="1" si="176"/>
        <v>0</v>
      </c>
      <c r="AB643">
        <f t="shared" ca="1" si="176"/>
        <v>0</v>
      </c>
      <c r="AC643">
        <f t="shared" ca="1" si="176"/>
        <v>20</v>
      </c>
      <c r="AD643">
        <f t="shared" ca="1" si="176"/>
        <v>20</v>
      </c>
      <c r="AE643">
        <f t="shared" ca="1" si="177"/>
        <v>10</v>
      </c>
      <c r="AF643">
        <f t="shared" ca="1" si="177"/>
        <v>10</v>
      </c>
      <c r="AG643">
        <f t="shared" ca="1" si="181"/>
        <v>0</v>
      </c>
      <c r="AH643">
        <f t="shared" ca="1" si="180"/>
        <v>0</v>
      </c>
      <c r="AI643">
        <f t="shared" ca="1" si="179"/>
        <v>0</v>
      </c>
      <c r="AJ643">
        <f t="shared" ca="1" si="179"/>
        <v>20</v>
      </c>
      <c r="AK643">
        <f t="shared" ca="1" si="178"/>
        <v>20</v>
      </c>
      <c r="AL643">
        <f t="shared" ca="1" si="178"/>
        <v>0</v>
      </c>
      <c r="AM643" s="4" t="s">
        <v>103</v>
      </c>
      <c r="AZ643">
        <f ca="1">_xlfn.XLOOKUP($X643,Return_flow_table!$A$4:$A$25,Return_flow_table!B$4:B$25)</f>
        <v>0</v>
      </c>
      <c r="BA643">
        <f ca="1">_xlfn.XLOOKUP($X643,Return_flow_table!$A$4:$A$25,Return_flow_table!C$4:C$25)</f>
        <v>0</v>
      </c>
      <c r="BB643">
        <f ca="1">_xlfn.XLOOKUP($X643,Return_flow_table!$A$4:$A$25,Return_flow_table!D$4:D$25)</f>
        <v>20</v>
      </c>
      <c r="BC643">
        <f ca="1">_xlfn.XLOOKUP($X643,Return_flow_table!$A$4:$A$25,Return_flow_table!E$4:E$25)</f>
        <v>20</v>
      </c>
      <c r="BD643">
        <f ca="1">_xlfn.XLOOKUP($X643,Return_flow_table!$A$4:$A$25,Return_flow_table!F$4:F$25)</f>
        <v>10</v>
      </c>
      <c r="BE643">
        <f ca="1">_xlfn.XLOOKUP($X643,Return_flow_table!$A$4:$A$25,Return_flow_table!G$4:G$25)</f>
        <v>10</v>
      </c>
      <c r="BF643">
        <f ca="1">_xlfn.XLOOKUP($X643,Return_flow_table!$A$4:$A$25,Return_flow_table!H$4:H$25)</f>
        <v>0</v>
      </c>
      <c r="BG643">
        <f ca="1">_xlfn.XLOOKUP($X643,Return_flow_table!$A$4:$A$25,Return_flow_table!I$4:I$25)</f>
        <v>0</v>
      </c>
      <c r="BH643">
        <f ca="1">_xlfn.XLOOKUP($X643,Return_flow_table!$A$4:$A$25,Return_flow_table!J$4:J$25)</f>
        <v>0</v>
      </c>
      <c r="BI643">
        <f ca="1">_xlfn.XLOOKUP($X643,Return_flow_table!$A$4:$A$25,Return_flow_table!K$4:K$25)</f>
        <v>20</v>
      </c>
      <c r="BJ643">
        <f ca="1">_xlfn.XLOOKUP($X643,Return_flow_table!$A$4:$A$25,Return_flow_table!L$4:L$25)</f>
        <v>20</v>
      </c>
      <c r="BK643" s="2">
        <f ca="1">_xlfn.XLOOKUP($X643,Return_flow_table!$A$4:$A$25,Return_flow_table!M$4:M$25)</f>
        <v>0</v>
      </c>
    </row>
    <row r="644" spans="1:63" x14ac:dyDescent="0.3">
      <c r="A644" t="s">
        <v>826</v>
      </c>
      <c r="B644" t="s">
        <v>98</v>
      </c>
      <c r="C644" t="s">
        <v>99</v>
      </c>
      <c r="D644">
        <v>50</v>
      </c>
      <c r="E644" t="s">
        <v>100</v>
      </c>
      <c r="F644" t="s">
        <v>100</v>
      </c>
      <c r="G644" t="s">
        <v>254</v>
      </c>
      <c r="H644" s="41" t="s">
        <v>124</v>
      </c>
      <c r="I644">
        <f>_xlfn.XLOOKUP(B644,Use_Code_Ranking!$A$4:$A$23,Use_Code_Ranking!$B$4:$B$23,9999)</f>
        <v>1</v>
      </c>
      <c r="J644">
        <f t="shared" ref="J644:J707" ca="1" si="182">_xlfn.MINIFS(USE_CODE_RANK,APPLICATION_NUMBER,A644)</f>
        <v>1</v>
      </c>
      <c r="K644">
        <f t="shared" ref="K644:K707" ca="1" si="183">COUNTIFS(USE_CODE_RANK,1,APPLICATION_NUMBER,A644)</f>
        <v>1</v>
      </c>
      <c r="L644">
        <f t="shared" ref="L644:L707" ca="1" si="184">COUNTIFS(USE_CODE_RANK,2,APPLICATION_NUMBER,A644)</f>
        <v>0</v>
      </c>
      <c r="M644">
        <f t="shared" ref="M644:M707" ca="1" si="185">COUNTIFS(USE_CODE_RANK,3,APPLICATION_NUMBER,A644,PRIMARY_OWNER_ENTITY_TYPE,"Government (State/Municipal)")</f>
        <v>0</v>
      </c>
      <c r="N644" t="str">
        <f t="shared" ca="1" si="173"/>
        <v/>
      </c>
      <c r="O644" t="str">
        <f t="shared" ca="1" si="174"/>
        <v/>
      </c>
      <c r="P644" t="str">
        <f t="shared" ref="P644:P707" si="186">IF(ISNUMBER(SEARCH("Stock",C644)),"Stockwatering","")</f>
        <v/>
      </c>
      <c r="Q644" t="str">
        <f t="shared" ref="Q644:Q707" si="187">IF(ISNUMBER(SEARCH("Registration Domestic",C644)),"Domestic","")</f>
        <v/>
      </c>
      <c r="R644" t="str">
        <f t="shared" ref="R644:R707" si="188">IF(ISNUMBER(SEARCH("Registration Irrigation",C644)),"Irrigation","")</f>
        <v/>
      </c>
      <c r="S644" t="str">
        <f t="shared" ref="S644:S707" si="189">IF(ISNUMBER(SEARCH("Registration Cannabis",C644)),"Irrigation","")</f>
        <v/>
      </c>
      <c r="U644" s="2" t="str">
        <f ca="1">IF(ISBLANK($T644),IF(S644="Irrigation","Irrigation",IF(R644="Irrigation","Irrigation",IF(Q644="Domestic","Domestic",IF(P644="Stockwatering","Stockwatering",IF(N644="IRRIGATION_AND_MUNICIPAL","Irrigation and Municipal",IF(O644="IRRIGATION_AND_DOMESTIC","Irrigation and Domestic Municipality",_xlfn.XLOOKUP(J644,Use_Code_Ranking!$B$4:$B$23,Use_Code_Ranking!$A$4:$A$23))))))),$T644)</f>
        <v>Irrigation</v>
      </c>
      <c r="W644" s="23" t="str">
        <f ca="1"/>
        <v>A024782</v>
      </c>
      <c r="X644" s="4" t="str">
        <f t="shared" ca="1" si="175"/>
        <v>Irrigation</v>
      </c>
      <c r="Y644" t="str">
        <f t="shared" ref="Y644:Y707" ca="1" si="190">IF(OR(X644="Power", X644="Recreational", X644="Aquaculture",X644="Fish and Wildlife Preservation and Enhancement"),"Y","N")</f>
        <v>N</v>
      </c>
      <c r="Z644" s="2" t="str">
        <f t="shared" ref="Z644:Z707" ca="1" si="191">IF(X644="Power","Y","N")</f>
        <v>N</v>
      </c>
      <c r="AA644">
        <f t="shared" ca="1" si="176"/>
        <v>0</v>
      </c>
      <c r="AB644">
        <f t="shared" ca="1" si="176"/>
        <v>0</v>
      </c>
      <c r="AC644">
        <f t="shared" ca="1" si="176"/>
        <v>20</v>
      </c>
      <c r="AD644">
        <f t="shared" ref="AD644:AF707" ca="1" si="192">IF($AM644="STANDARD",BC644,AQ644)</f>
        <v>20</v>
      </c>
      <c r="AE644">
        <f t="shared" ca="1" si="177"/>
        <v>10</v>
      </c>
      <c r="AF644">
        <f t="shared" ca="1" si="177"/>
        <v>10</v>
      </c>
      <c r="AG644">
        <f t="shared" ca="1" si="181"/>
        <v>0</v>
      </c>
      <c r="AH644">
        <f t="shared" ca="1" si="180"/>
        <v>0</v>
      </c>
      <c r="AI644">
        <f t="shared" ca="1" si="179"/>
        <v>0</v>
      </c>
      <c r="AJ644">
        <f t="shared" ca="1" si="179"/>
        <v>20</v>
      </c>
      <c r="AK644">
        <f t="shared" ca="1" si="178"/>
        <v>20</v>
      </c>
      <c r="AL644">
        <f t="shared" ca="1" si="178"/>
        <v>0</v>
      </c>
      <c r="AM644" s="4" t="s">
        <v>103</v>
      </c>
      <c r="AZ644">
        <f ca="1">_xlfn.XLOOKUP($X644,Return_flow_table!$A$4:$A$25,Return_flow_table!B$4:B$25)</f>
        <v>0</v>
      </c>
      <c r="BA644">
        <f ca="1">_xlfn.XLOOKUP($X644,Return_flow_table!$A$4:$A$25,Return_flow_table!C$4:C$25)</f>
        <v>0</v>
      </c>
      <c r="BB644">
        <f ca="1">_xlfn.XLOOKUP($X644,Return_flow_table!$A$4:$A$25,Return_flow_table!D$4:D$25)</f>
        <v>20</v>
      </c>
      <c r="BC644">
        <f ca="1">_xlfn.XLOOKUP($X644,Return_flow_table!$A$4:$A$25,Return_flow_table!E$4:E$25)</f>
        <v>20</v>
      </c>
      <c r="BD644">
        <f ca="1">_xlfn.XLOOKUP($X644,Return_flow_table!$A$4:$A$25,Return_flow_table!F$4:F$25)</f>
        <v>10</v>
      </c>
      <c r="BE644">
        <f ca="1">_xlfn.XLOOKUP($X644,Return_flow_table!$A$4:$A$25,Return_flow_table!G$4:G$25)</f>
        <v>10</v>
      </c>
      <c r="BF644">
        <f ca="1">_xlfn.XLOOKUP($X644,Return_flow_table!$A$4:$A$25,Return_flow_table!H$4:H$25)</f>
        <v>0</v>
      </c>
      <c r="BG644">
        <f ca="1">_xlfn.XLOOKUP($X644,Return_flow_table!$A$4:$A$25,Return_flow_table!I$4:I$25)</f>
        <v>0</v>
      </c>
      <c r="BH644">
        <f ca="1">_xlfn.XLOOKUP($X644,Return_flow_table!$A$4:$A$25,Return_flow_table!J$4:J$25)</f>
        <v>0</v>
      </c>
      <c r="BI644">
        <f ca="1">_xlfn.XLOOKUP($X644,Return_flow_table!$A$4:$A$25,Return_flow_table!K$4:K$25)</f>
        <v>20</v>
      </c>
      <c r="BJ644">
        <f ca="1">_xlfn.XLOOKUP($X644,Return_flow_table!$A$4:$A$25,Return_flow_table!L$4:L$25)</f>
        <v>20</v>
      </c>
      <c r="BK644" s="2">
        <f ca="1">_xlfn.XLOOKUP($X644,Return_flow_table!$A$4:$A$25,Return_flow_table!M$4:M$25)</f>
        <v>0</v>
      </c>
    </row>
    <row r="645" spans="1:63" x14ac:dyDescent="0.3">
      <c r="A645" t="s">
        <v>827</v>
      </c>
      <c r="B645" t="s">
        <v>110</v>
      </c>
      <c r="C645" t="s">
        <v>99</v>
      </c>
      <c r="D645">
        <v>0.3</v>
      </c>
      <c r="E645" t="s">
        <v>100</v>
      </c>
      <c r="F645" t="s">
        <v>100</v>
      </c>
      <c r="G645" t="s">
        <v>828</v>
      </c>
      <c r="H645" s="41" t="s">
        <v>102</v>
      </c>
      <c r="I645">
        <f>_xlfn.XLOOKUP(B645,Use_Code_Ranking!$A$4:$A$23,Use_Code_Ranking!$B$4:$B$23,9999)</f>
        <v>3</v>
      </c>
      <c r="J645">
        <f t="shared" ca="1" si="182"/>
        <v>3</v>
      </c>
      <c r="K645">
        <f t="shared" ca="1" si="183"/>
        <v>0</v>
      </c>
      <c r="L645">
        <f t="shared" ca="1" si="184"/>
        <v>0</v>
      </c>
      <c r="M645">
        <f t="shared" ca="1" si="185"/>
        <v>0</v>
      </c>
      <c r="N645" t="str">
        <f t="shared" ref="N645:N708" ca="1" si="193">IF(AND(K645&gt;0,L645&gt;0),"IRRIGATION_AND_MUNICIPAL","")</f>
        <v/>
      </c>
      <c r="O645" t="str">
        <f t="shared" ref="O645:O708" ca="1" si="194">IF(AND(K645&gt;0,M645&gt;0),"IRRIGATION_AND_DOMESTIC","")</f>
        <v/>
      </c>
      <c r="P645" t="str">
        <f t="shared" si="186"/>
        <v/>
      </c>
      <c r="Q645" t="str">
        <f t="shared" si="187"/>
        <v/>
      </c>
      <c r="R645" t="str">
        <f t="shared" si="188"/>
        <v/>
      </c>
      <c r="S645" t="str">
        <f t="shared" si="189"/>
        <v/>
      </c>
      <c r="U645" s="2" t="str">
        <f ca="1">IF(ISBLANK($T645),IF(S645="Irrigation","Irrigation",IF(R645="Irrigation","Irrigation",IF(Q645="Domestic","Domestic",IF(P645="Stockwatering","Stockwatering",IF(N645="IRRIGATION_AND_MUNICIPAL","Irrigation and Municipal",IF(O645="IRRIGATION_AND_DOMESTIC","Irrigation and Domestic Municipality",_xlfn.XLOOKUP(J645,Use_Code_Ranking!$B$4:$B$23,Use_Code_Ranking!$A$4:$A$23))))))),$T645)</f>
        <v>Domestic</v>
      </c>
      <c r="W645" s="23" t="str">
        <f ca="1"/>
        <v>A024789A</v>
      </c>
      <c r="X645" s="4" t="str">
        <f t="shared" ref="X645:X708" ca="1" si="195">_xlfn.XLOOKUP(W645,A:A,U:U)</f>
        <v>Irrigation</v>
      </c>
      <c r="Y645" t="str">
        <f t="shared" ca="1" si="190"/>
        <v>N</v>
      </c>
      <c r="Z645" s="2" t="str">
        <f t="shared" ca="1" si="191"/>
        <v>N</v>
      </c>
      <c r="AA645">
        <f t="shared" ref="AA645:AF708" ca="1" si="196">IF($AM645="STANDARD",AZ645,AN645)</f>
        <v>0</v>
      </c>
      <c r="AB645">
        <f t="shared" ca="1" si="196"/>
        <v>0</v>
      </c>
      <c r="AC645">
        <f t="shared" ca="1" si="196"/>
        <v>20</v>
      </c>
      <c r="AD645">
        <f t="shared" ca="1" si="192"/>
        <v>20</v>
      </c>
      <c r="AE645">
        <f t="shared" ca="1" si="192"/>
        <v>10</v>
      </c>
      <c r="AF645">
        <f t="shared" ca="1" si="192"/>
        <v>10</v>
      </c>
      <c r="AG645">
        <f t="shared" ca="1" si="181"/>
        <v>0</v>
      </c>
      <c r="AH645">
        <f t="shared" ca="1" si="180"/>
        <v>0</v>
      </c>
      <c r="AI645">
        <f t="shared" ca="1" si="179"/>
        <v>0</v>
      </c>
      <c r="AJ645">
        <f t="shared" ca="1" si="179"/>
        <v>20</v>
      </c>
      <c r="AK645">
        <f t="shared" ca="1" si="178"/>
        <v>20</v>
      </c>
      <c r="AL645">
        <f t="shared" ca="1" si="178"/>
        <v>0</v>
      </c>
      <c r="AM645" s="4" t="s">
        <v>103</v>
      </c>
      <c r="AZ645">
        <f ca="1">_xlfn.XLOOKUP($X645,Return_flow_table!$A$4:$A$25,Return_flow_table!B$4:B$25)</f>
        <v>0</v>
      </c>
      <c r="BA645">
        <f ca="1">_xlfn.XLOOKUP($X645,Return_flow_table!$A$4:$A$25,Return_flow_table!C$4:C$25)</f>
        <v>0</v>
      </c>
      <c r="BB645">
        <f ca="1">_xlfn.XLOOKUP($X645,Return_flow_table!$A$4:$A$25,Return_flow_table!D$4:D$25)</f>
        <v>20</v>
      </c>
      <c r="BC645">
        <f ca="1">_xlfn.XLOOKUP($X645,Return_flow_table!$A$4:$A$25,Return_flow_table!E$4:E$25)</f>
        <v>20</v>
      </c>
      <c r="BD645">
        <f ca="1">_xlfn.XLOOKUP($X645,Return_flow_table!$A$4:$A$25,Return_flow_table!F$4:F$25)</f>
        <v>10</v>
      </c>
      <c r="BE645">
        <f ca="1">_xlfn.XLOOKUP($X645,Return_flow_table!$A$4:$A$25,Return_flow_table!G$4:G$25)</f>
        <v>10</v>
      </c>
      <c r="BF645">
        <f ca="1">_xlfn.XLOOKUP($X645,Return_flow_table!$A$4:$A$25,Return_flow_table!H$4:H$25)</f>
        <v>0</v>
      </c>
      <c r="BG645">
        <f ca="1">_xlfn.XLOOKUP($X645,Return_flow_table!$A$4:$A$25,Return_flow_table!I$4:I$25)</f>
        <v>0</v>
      </c>
      <c r="BH645">
        <f ca="1">_xlfn.XLOOKUP($X645,Return_flow_table!$A$4:$A$25,Return_flow_table!J$4:J$25)</f>
        <v>0</v>
      </c>
      <c r="BI645">
        <f ca="1">_xlfn.XLOOKUP($X645,Return_flow_table!$A$4:$A$25,Return_flow_table!K$4:K$25)</f>
        <v>20</v>
      </c>
      <c r="BJ645">
        <f ca="1">_xlfn.XLOOKUP($X645,Return_flow_table!$A$4:$A$25,Return_flow_table!L$4:L$25)</f>
        <v>20</v>
      </c>
      <c r="BK645" s="2">
        <f ca="1">_xlfn.XLOOKUP($X645,Return_flow_table!$A$4:$A$25,Return_flow_table!M$4:M$25)</f>
        <v>0</v>
      </c>
    </row>
    <row r="646" spans="1:63" x14ac:dyDescent="0.3">
      <c r="A646" t="s">
        <v>829</v>
      </c>
      <c r="B646" t="s">
        <v>154</v>
      </c>
      <c r="C646" t="s">
        <v>99</v>
      </c>
      <c r="D646">
        <v>1.1000000000000001</v>
      </c>
      <c r="E646" t="s">
        <v>100</v>
      </c>
      <c r="F646" t="s">
        <v>100</v>
      </c>
      <c r="G646" t="s">
        <v>830</v>
      </c>
      <c r="H646" s="41" t="s">
        <v>482</v>
      </c>
      <c r="I646">
        <f>_xlfn.XLOOKUP(B646,Use_Code_Ranking!$A$4:$A$23,Use_Code_Ranking!$B$4:$B$23,9999)</f>
        <v>5</v>
      </c>
      <c r="J646">
        <f t="shared" ca="1" si="182"/>
        <v>3</v>
      </c>
      <c r="K646">
        <f t="shared" ca="1" si="183"/>
        <v>0</v>
      </c>
      <c r="L646">
        <f t="shared" ca="1" si="184"/>
        <v>0</v>
      </c>
      <c r="M646">
        <f t="shared" ca="1" si="185"/>
        <v>0</v>
      </c>
      <c r="N646" t="str">
        <f t="shared" ca="1" si="193"/>
        <v/>
      </c>
      <c r="O646" t="str">
        <f t="shared" ca="1" si="194"/>
        <v/>
      </c>
      <c r="P646" t="str">
        <f t="shared" si="186"/>
        <v/>
      </c>
      <c r="Q646" t="str">
        <f t="shared" si="187"/>
        <v/>
      </c>
      <c r="R646" t="str">
        <f t="shared" si="188"/>
        <v/>
      </c>
      <c r="S646" t="str">
        <f t="shared" si="189"/>
        <v/>
      </c>
      <c r="U646" s="2" t="str">
        <f ca="1">IF(ISBLANK($T646),IF(S646="Irrigation","Irrigation",IF(R646="Irrigation","Irrigation",IF(Q646="Domestic","Domestic",IF(P646="Stockwatering","Stockwatering",IF(N646="IRRIGATION_AND_MUNICIPAL","Irrigation and Municipal",IF(O646="IRRIGATION_AND_DOMESTIC","Irrigation and Domestic Municipality",_xlfn.XLOOKUP(J646,Use_Code_Ranking!$B$4:$B$23,Use_Code_Ranking!$A$4:$A$23))))))),$T646)</f>
        <v>Domestic</v>
      </c>
      <c r="W646" s="23" t="str">
        <f ca="1"/>
        <v>A024789B</v>
      </c>
      <c r="X646" s="4" t="str">
        <f t="shared" ca="1" si="195"/>
        <v>Frost Protection</v>
      </c>
      <c r="Y646" t="str">
        <f t="shared" ca="1" si="190"/>
        <v>N</v>
      </c>
      <c r="Z646" s="2" t="str">
        <f t="shared" ca="1" si="191"/>
        <v>N</v>
      </c>
      <c r="AA646">
        <f t="shared" ca="1" si="196"/>
        <v>20</v>
      </c>
      <c r="AB646">
        <f t="shared" ca="1" si="196"/>
        <v>20</v>
      </c>
      <c r="AC646">
        <f t="shared" ca="1" si="196"/>
        <v>20</v>
      </c>
      <c r="AD646">
        <f t="shared" ca="1" si="192"/>
        <v>20</v>
      </c>
      <c r="AE646">
        <f t="shared" ca="1" si="192"/>
        <v>0</v>
      </c>
      <c r="AF646">
        <f t="shared" ca="1" si="192"/>
        <v>0</v>
      </c>
      <c r="AG646">
        <f t="shared" ca="1" si="181"/>
        <v>0</v>
      </c>
      <c r="AH646">
        <f t="shared" ca="1" si="180"/>
        <v>0</v>
      </c>
      <c r="AI646">
        <f t="shared" ca="1" si="179"/>
        <v>0</v>
      </c>
      <c r="AJ646">
        <f t="shared" ca="1" si="179"/>
        <v>0</v>
      </c>
      <c r="AK646">
        <f t="shared" ca="1" si="179"/>
        <v>0</v>
      </c>
      <c r="AL646">
        <f t="shared" ca="1" si="179"/>
        <v>0</v>
      </c>
      <c r="AM646" s="4" t="s">
        <v>103</v>
      </c>
      <c r="AZ646">
        <f ca="1">_xlfn.XLOOKUP($X646,Return_flow_table!$A$4:$A$25,Return_flow_table!B$4:B$25)</f>
        <v>20</v>
      </c>
      <c r="BA646">
        <f ca="1">_xlfn.XLOOKUP($X646,Return_flow_table!$A$4:$A$25,Return_flow_table!C$4:C$25)</f>
        <v>20</v>
      </c>
      <c r="BB646">
        <f ca="1">_xlfn.XLOOKUP($X646,Return_flow_table!$A$4:$A$25,Return_flow_table!D$4:D$25)</f>
        <v>20</v>
      </c>
      <c r="BC646">
        <f ca="1">_xlfn.XLOOKUP($X646,Return_flow_table!$A$4:$A$25,Return_flow_table!E$4:E$25)</f>
        <v>20</v>
      </c>
      <c r="BD646">
        <f ca="1">_xlfn.XLOOKUP($X646,Return_flow_table!$A$4:$A$25,Return_flow_table!F$4:F$25)</f>
        <v>0</v>
      </c>
      <c r="BE646">
        <f ca="1">_xlfn.XLOOKUP($X646,Return_flow_table!$A$4:$A$25,Return_flow_table!G$4:G$25)</f>
        <v>0</v>
      </c>
      <c r="BF646">
        <f ca="1">_xlfn.XLOOKUP($X646,Return_flow_table!$A$4:$A$25,Return_flow_table!H$4:H$25)</f>
        <v>0</v>
      </c>
      <c r="BG646">
        <f ca="1">_xlfn.XLOOKUP($X646,Return_flow_table!$A$4:$A$25,Return_flow_table!I$4:I$25)</f>
        <v>0</v>
      </c>
      <c r="BH646">
        <f ca="1">_xlfn.XLOOKUP($X646,Return_flow_table!$A$4:$A$25,Return_flow_table!J$4:J$25)</f>
        <v>0</v>
      </c>
      <c r="BI646">
        <f ca="1">_xlfn.XLOOKUP($X646,Return_flow_table!$A$4:$A$25,Return_flow_table!K$4:K$25)</f>
        <v>0</v>
      </c>
      <c r="BJ646">
        <f ca="1">_xlfn.XLOOKUP($X646,Return_flow_table!$A$4:$A$25,Return_flow_table!L$4:L$25)</f>
        <v>0</v>
      </c>
      <c r="BK646" s="2">
        <f ca="1">_xlfn.XLOOKUP($X646,Return_flow_table!$A$4:$A$25,Return_flow_table!M$4:M$25)</f>
        <v>0</v>
      </c>
    </row>
    <row r="647" spans="1:63" x14ac:dyDescent="0.3">
      <c r="A647" t="s">
        <v>829</v>
      </c>
      <c r="B647" t="s">
        <v>110</v>
      </c>
      <c r="C647" t="s">
        <v>99</v>
      </c>
      <c r="D647">
        <v>1.1000000000000001</v>
      </c>
      <c r="E647" t="s">
        <v>100</v>
      </c>
      <c r="F647" t="s">
        <v>100</v>
      </c>
      <c r="G647" t="s">
        <v>830</v>
      </c>
      <c r="H647" s="41" t="s">
        <v>482</v>
      </c>
      <c r="I647">
        <f>_xlfn.XLOOKUP(B647,Use_Code_Ranking!$A$4:$A$23,Use_Code_Ranking!$B$4:$B$23,9999)</f>
        <v>3</v>
      </c>
      <c r="J647">
        <f t="shared" ca="1" si="182"/>
        <v>3</v>
      </c>
      <c r="K647">
        <f t="shared" ca="1" si="183"/>
        <v>0</v>
      </c>
      <c r="L647">
        <f t="shared" ca="1" si="184"/>
        <v>0</v>
      </c>
      <c r="M647">
        <f t="shared" ca="1" si="185"/>
        <v>0</v>
      </c>
      <c r="N647" t="str">
        <f t="shared" ca="1" si="193"/>
        <v/>
      </c>
      <c r="O647" t="str">
        <f t="shared" ca="1" si="194"/>
        <v/>
      </c>
      <c r="P647" t="str">
        <f t="shared" si="186"/>
        <v/>
      </c>
      <c r="Q647" t="str">
        <f t="shared" si="187"/>
        <v/>
      </c>
      <c r="R647" t="str">
        <f t="shared" si="188"/>
        <v/>
      </c>
      <c r="S647" t="str">
        <f t="shared" si="189"/>
        <v/>
      </c>
      <c r="U647" s="2" t="str">
        <f ca="1">IF(ISBLANK($T647),IF(S647="Irrigation","Irrigation",IF(R647="Irrigation","Irrigation",IF(Q647="Domestic","Domestic",IF(P647="Stockwatering","Stockwatering",IF(N647="IRRIGATION_AND_MUNICIPAL","Irrigation and Municipal",IF(O647="IRRIGATION_AND_DOMESTIC","Irrigation and Domestic Municipality",_xlfn.XLOOKUP(J647,Use_Code_Ranking!$B$4:$B$23,Use_Code_Ranking!$A$4:$A$23))))))),$T647)</f>
        <v>Domestic</v>
      </c>
      <c r="W647" s="23" t="str">
        <f ca="1"/>
        <v>A024790A</v>
      </c>
      <c r="X647" s="4" t="str">
        <f t="shared" ca="1" si="195"/>
        <v>Irrigation</v>
      </c>
      <c r="Y647" t="str">
        <f t="shared" ca="1" si="190"/>
        <v>N</v>
      </c>
      <c r="Z647" s="2" t="str">
        <f t="shared" ca="1" si="191"/>
        <v>N</v>
      </c>
      <c r="AA647">
        <f t="shared" ca="1" si="196"/>
        <v>0</v>
      </c>
      <c r="AB647">
        <f t="shared" ca="1" si="196"/>
        <v>0</v>
      </c>
      <c r="AC647">
        <f t="shared" ca="1" si="196"/>
        <v>20</v>
      </c>
      <c r="AD647">
        <f t="shared" ca="1" si="192"/>
        <v>20</v>
      </c>
      <c r="AE647">
        <f t="shared" ca="1" si="192"/>
        <v>10</v>
      </c>
      <c r="AF647">
        <f t="shared" ca="1" si="192"/>
        <v>10</v>
      </c>
      <c r="AG647">
        <f t="shared" ca="1" si="181"/>
        <v>0</v>
      </c>
      <c r="AH647">
        <f t="shared" ca="1" si="180"/>
        <v>0</v>
      </c>
      <c r="AI647">
        <f t="shared" ca="1" si="180"/>
        <v>0</v>
      </c>
      <c r="AJ647">
        <f t="shared" ca="1" si="180"/>
        <v>20</v>
      </c>
      <c r="AK647">
        <f t="shared" ca="1" si="180"/>
        <v>20</v>
      </c>
      <c r="AL647">
        <f t="shared" ca="1" si="180"/>
        <v>0</v>
      </c>
      <c r="AM647" s="4" t="s">
        <v>103</v>
      </c>
      <c r="AZ647">
        <f ca="1">_xlfn.XLOOKUP($X647,Return_flow_table!$A$4:$A$25,Return_flow_table!B$4:B$25)</f>
        <v>0</v>
      </c>
      <c r="BA647">
        <f ca="1">_xlfn.XLOOKUP($X647,Return_flow_table!$A$4:$A$25,Return_flow_table!C$4:C$25)</f>
        <v>0</v>
      </c>
      <c r="BB647">
        <f ca="1">_xlfn.XLOOKUP($X647,Return_flow_table!$A$4:$A$25,Return_flow_table!D$4:D$25)</f>
        <v>20</v>
      </c>
      <c r="BC647">
        <f ca="1">_xlfn.XLOOKUP($X647,Return_flow_table!$A$4:$A$25,Return_flow_table!E$4:E$25)</f>
        <v>20</v>
      </c>
      <c r="BD647">
        <f ca="1">_xlfn.XLOOKUP($X647,Return_flow_table!$A$4:$A$25,Return_flow_table!F$4:F$25)</f>
        <v>10</v>
      </c>
      <c r="BE647">
        <f ca="1">_xlfn.XLOOKUP($X647,Return_flow_table!$A$4:$A$25,Return_flow_table!G$4:G$25)</f>
        <v>10</v>
      </c>
      <c r="BF647">
        <f ca="1">_xlfn.XLOOKUP($X647,Return_flow_table!$A$4:$A$25,Return_flow_table!H$4:H$25)</f>
        <v>0</v>
      </c>
      <c r="BG647">
        <f ca="1">_xlfn.XLOOKUP($X647,Return_flow_table!$A$4:$A$25,Return_flow_table!I$4:I$25)</f>
        <v>0</v>
      </c>
      <c r="BH647">
        <f ca="1">_xlfn.XLOOKUP($X647,Return_flow_table!$A$4:$A$25,Return_flow_table!J$4:J$25)</f>
        <v>0</v>
      </c>
      <c r="BI647">
        <f ca="1">_xlfn.XLOOKUP($X647,Return_flow_table!$A$4:$A$25,Return_flow_table!K$4:K$25)</f>
        <v>20</v>
      </c>
      <c r="BJ647">
        <f ca="1">_xlfn.XLOOKUP($X647,Return_flow_table!$A$4:$A$25,Return_flow_table!L$4:L$25)</f>
        <v>20</v>
      </c>
      <c r="BK647" s="2">
        <f ca="1">_xlfn.XLOOKUP($X647,Return_flow_table!$A$4:$A$25,Return_flow_table!M$4:M$25)</f>
        <v>0</v>
      </c>
    </row>
    <row r="648" spans="1:63" x14ac:dyDescent="0.3">
      <c r="A648" t="s">
        <v>829</v>
      </c>
      <c r="B648" t="s">
        <v>163</v>
      </c>
      <c r="C648" t="s">
        <v>99</v>
      </c>
      <c r="D648">
        <v>1.1000000000000001</v>
      </c>
      <c r="E648" t="s">
        <v>100</v>
      </c>
      <c r="F648" t="s">
        <v>100</v>
      </c>
      <c r="G648" t="s">
        <v>830</v>
      </c>
      <c r="H648" s="41" t="s">
        <v>482</v>
      </c>
      <c r="I648">
        <f>_xlfn.XLOOKUP(B648,Use_Code_Ranking!$A$4:$A$23,Use_Code_Ranking!$B$4:$B$23,9999)</f>
        <v>14</v>
      </c>
      <c r="J648">
        <f t="shared" ca="1" si="182"/>
        <v>3</v>
      </c>
      <c r="K648">
        <f t="shared" ca="1" si="183"/>
        <v>0</v>
      </c>
      <c r="L648">
        <f t="shared" ca="1" si="184"/>
        <v>0</v>
      </c>
      <c r="M648">
        <f t="shared" ca="1" si="185"/>
        <v>0</v>
      </c>
      <c r="N648" t="str">
        <f t="shared" ca="1" si="193"/>
        <v/>
      </c>
      <c r="O648" t="str">
        <f t="shared" ca="1" si="194"/>
        <v/>
      </c>
      <c r="P648" t="str">
        <f t="shared" si="186"/>
        <v/>
      </c>
      <c r="Q648" t="str">
        <f t="shared" si="187"/>
        <v/>
      </c>
      <c r="R648" t="str">
        <f t="shared" si="188"/>
        <v/>
      </c>
      <c r="S648" t="str">
        <f t="shared" si="189"/>
        <v/>
      </c>
      <c r="U648" s="2" t="str">
        <f ca="1">IF(ISBLANK($T648),IF(S648="Irrigation","Irrigation",IF(R648="Irrigation","Irrigation",IF(Q648="Domestic","Domestic",IF(P648="Stockwatering","Stockwatering",IF(N648="IRRIGATION_AND_MUNICIPAL","Irrigation and Municipal",IF(O648="IRRIGATION_AND_DOMESTIC","Irrigation and Domestic Municipality",_xlfn.XLOOKUP(J648,Use_Code_Ranking!$B$4:$B$23,Use_Code_Ranking!$A$4:$A$23))))))),$T648)</f>
        <v>Domestic</v>
      </c>
      <c r="W648" s="23" t="str">
        <f ca="1"/>
        <v>A024791</v>
      </c>
      <c r="X648" s="4" t="str">
        <f t="shared" ca="1" si="195"/>
        <v>Irrigation</v>
      </c>
      <c r="Y648" t="str">
        <f t="shared" ca="1" si="190"/>
        <v>N</v>
      </c>
      <c r="Z648" s="2" t="str">
        <f t="shared" ca="1" si="191"/>
        <v>N</v>
      </c>
      <c r="AA648">
        <f t="shared" ca="1" si="196"/>
        <v>0</v>
      </c>
      <c r="AB648">
        <f t="shared" ca="1" si="196"/>
        <v>0</v>
      </c>
      <c r="AC648">
        <f t="shared" ca="1" si="196"/>
        <v>20</v>
      </c>
      <c r="AD648">
        <f t="shared" ca="1" si="192"/>
        <v>20</v>
      </c>
      <c r="AE648">
        <f t="shared" ca="1" si="192"/>
        <v>10</v>
      </c>
      <c r="AF648">
        <f t="shared" ca="1" si="192"/>
        <v>10</v>
      </c>
      <c r="AG648">
        <f t="shared" ca="1" si="181"/>
        <v>0</v>
      </c>
      <c r="AH648">
        <f t="shared" ref="AH648:AK711" ca="1" si="197">IF($AM648="STANDARD",BG648,AU648)</f>
        <v>0</v>
      </c>
      <c r="AI648">
        <f t="shared" ca="1" si="197"/>
        <v>0</v>
      </c>
      <c r="AJ648">
        <f t="shared" ca="1" si="197"/>
        <v>20</v>
      </c>
      <c r="AK648">
        <f t="shared" ca="1" si="197"/>
        <v>20</v>
      </c>
      <c r="AL648">
        <f t="shared" ref="AL648:AL711" ca="1" si="198">IF($AM648="STANDARD",BK648,AY648)</f>
        <v>0</v>
      </c>
      <c r="AM648" s="4" t="s">
        <v>103</v>
      </c>
      <c r="AZ648">
        <f ca="1">_xlfn.XLOOKUP($X648,Return_flow_table!$A$4:$A$25,Return_flow_table!B$4:B$25)</f>
        <v>0</v>
      </c>
      <c r="BA648">
        <f ca="1">_xlfn.XLOOKUP($X648,Return_flow_table!$A$4:$A$25,Return_flow_table!C$4:C$25)</f>
        <v>0</v>
      </c>
      <c r="BB648">
        <f ca="1">_xlfn.XLOOKUP($X648,Return_flow_table!$A$4:$A$25,Return_flow_table!D$4:D$25)</f>
        <v>20</v>
      </c>
      <c r="BC648">
        <f ca="1">_xlfn.XLOOKUP($X648,Return_flow_table!$A$4:$A$25,Return_flow_table!E$4:E$25)</f>
        <v>20</v>
      </c>
      <c r="BD648">
        <f ca="1">_xlfn.XLOOKUP($X648,Return_flow_table!$A$4:$A$25,Return_flow_table!F$4:F$25)</f>
        <v>10</v>
      </c>
      <c r="BE648">
        <f ca="1">_xlfn.XLOOKUP($X648,Return_flow_table!$A$4:$A$25,Return_flow_table!G$4:G$25)</f>
        <v>10</v>
      </c>
      <c r="BF648">
        <f ca="1">_xlfn.XLOOKUP($X648,Return_flow_table!$A$4:$A$25,Return_flow_table!H$4:H$25)</f>
        <v>0</v>
      </c>
      <c r="BG648">
        <f ca="1">_xlfn.XLOOKUP($X648,Return_flow_table!$A$4:$A$25,Return_flow_table!I$4:I$25)</f>
        <v>0</v>
      </c>
      <c r="BH648">
        <f ca="1">_xlfn.XLOOKUP($X648,Return_flow_table!$A$4:$A$25,Return_flow_table!J$4:J$25)</f>
        <v>0</v>
      </c>
      <c r="BI648">
        <f ca="1">_xlfn.XLOOKUP($X648,Return_flow_table!$A$4:$A$25,Return_flow_table!K$4:K$25)</f>
        <v>20</v>
      </c>
      <c r="BJ648">
        <f ca="1">_xlfn.XLOOKUP($X648,Return_flow_table!$A$4:$A$25,Return_flow_table!L$4:L$25)</f>
        <v>20</v>
      </c>
      <c r="BK648" s="2">
        <f ca="1">_xlfn.XLOOKUP($X648,Return_flow_table!$A$4:$A$25,Return_flow_table!M$4:M$25)</f>
        <v>0</v>
      </c>
    </row>
    <row r="649" spans="1:63" x14ac:dyDescent="0.3">
      <c r="A649" t="s">
        <v>831</v>
      </c>
      <c r="B649" t="s">
        <v>154</v>
      </c>
      <c r="C649" t="s">
        <v>99</v>
      </c>
      <c r="D649">
        <v>48</v>
      </c>
      <c r="E649" t="s">
        <v>100</v>
      </c>
      <c r="F649" t="s">
        <v>100</v>
      </c>
      <c r="G649" t="s">
        <v>222</v>
      </c>
      <c r="H649" s="41" t="s">
        <v>118</v>
      </c>
      <c r="I649">
        <f>_xlfn.XLOOKUP(B649,Use_Code_Ranking!$A$4:$A$23,Use_Code_Ranking!$B$4:$B$23,9999)</f>
        <v>5</v>
      </c>
      <c r="J649">
        <f t="shared" ca="1" si="182"/>
        <v>1</v>
      </c>
      <c r="K649">
        <f t="shared" ca="1" si="183"/>
        <v>1</v>
      </c>
      <c r="L649">
        <f t="shared" ca="1" si="184"/>
        <v>0</v>
      </c>
      <c r="M649">
        <f t="shared" ca="1" si="185"/>
        <v>0</v>
      </c>
      <c r="N649" t="str">
        <f t="shared" ca="1" si="193"/>
        <v/>
      </c>
      <c r="O649" t="str">
        <f t="shared" ca="1" si="194"/>
        <v/>
      </c>
      <c r="P649" t="str">
        <f t="shared" si="186"/>
        <v/>
      </c>
      <c r="Q649" t="str">
        <f t="shared" si="187"/>
        <v/>
      </c>
      <c r="R649" t="str">
        <f t="shared" si="188"/>
        <v/>
      </c>
      <c r="S649" t="str">
        <f t="shared" si="189"/>
        <v/>
      </c>
      <c r="U649" s="2" t="str">
        <f ca="1">IF(ISBLANK($T649),IF(S649="Irrigation","Irrigation",IF(R649="Irrigation","Irrigation",IF(Q649="Domestic","Domestic",IF(P649="Stockwatering","Stockwatering",IF(N649="IRRIGATION_AND_MUNICIPAL","Irrigation and Municipal",IF(O649="IRRIGATION_AND_DOMESTIC","Irrigation and Domestic Municipality",_xlfn.XLOOKUP(J649,Use_Code_Ranking!$B$4:$B$23,Use_Code_Ranking!$A$4:$A$23))))))),$T649)</f>
        <v>Irrigation</v>
      </c>
      <c r="W649" s="23" t="str">
        <f ca="1"/>
        <v>A024805</v>
      </c>
      <c r="X649" s="4" t="str">
        <f t="shared" ca="1" si="195"/>
        <v>Irrigation</v>
      </c>
      <c r="Y649" t="str">
        <f t="shared" ca="1" si="190"/>
        <v>N</v>
      </c>
      <c r="Z649" s="2" t="str">
        <f t="shared" ca="1" si="191"/>
        <v>N</v>
      </c>
      <c r="AA649">
        <f t="shared" ca="1" si="196"/>
        <v>0</v>
      </c>
      <c r="AB649">
        <f t="shared" ca="1" si="196"/>
        <v>0</v>
      </c>
      <c r="AC649">
        <f t="shared" ca="1" si="196"/>
        <v>20</v>
      </c>
      <c r="AD649">
        <f t="shared" ca="1" si="192"/>
        <v>20</v>
      </c>
      <c r="AE649">
        <f t="shared" ca="1" si="192"/>
        <v>10</v>
      </c>
      <c r="AF649">
        <f t="shared" ca="1" si="192"/>
        <v>10</v>
      </c>
      <c r="AG649">
        <f t="shared" ca="1" si="181"/>
        <v>0</v>
      </c>
      <c r="AH649">
        <f t="shared" ca="1" si="197"/>
        <v>0</v>
      </c>
      <c r="AI649">
        <f t="shared" ca="1" si="197"/>
        <v>0</v>
      </c>
      <c r="AJ649">
        <f t="shared" ca="1" si="197"/>
        <v>20</v>
      </c>
      <c r="AK649">
        <f t="shared" ca="1" si="197"/>
        <v>20</v>
      </c>
      <c r="AL649">
        <f t="shared" ca="1" si="198"/>
        <v>0</v>
      </c>
      <c r="AM649" s="4" t="s">
        <v>103</v>
      </c>
      <c r="AZ649">
        <f ca="1">_xlfn.XLOOKUP($X649,Return_flow_table!$A$4:$A$25,Return_flow_table!B$4:B$25)</f>
        <v>0</v>
      </c>
      <c r="BA649">
        <f ca="1">_xlfn.XLOOKUP($X649,Return_flow_table!$A$4:$A$25,Return_flow_table!C$4:C$25)</f>
        <v>0</v>
      </c>
      <c r="BB649">
        <f ca="1">_xlfn.XLOOKUP($X649,Return_flow_table!$A$4:$A$25,Return_flow_table!D$4:D$25)</f>
        <v>20</v>
      </c>
      <c r="BC649">
        <f ca="1">_xlfn.XLOOKUP($X649,Return_flow_table!$A$4:$A$25,Return_flow_table!E$4:E$25)</f>
        <v>20</v>
      </c>
      <c r="BD649">
        <f ca="1">_xlfn.XLOOKUP($X649,Return_flow_table!$A$4:$A$25,Return_flow_table!F$4:F$25)</f>
        <v>10</v>
      </c>
      <c r="BE649">
        <f ca="1">_xlfn.XLOOKUP($X649,Return_flow_table!$A$4:$A$25,Return_flow_table!G$4:G$25)</f>
        <v>10</v>
      </c>
      <c r="BF649">
        <f ca="1">_xlfn.XLOOKUP($X649,Return_flow_table!$A$4:$A$25,Return_flow_table!H$4:H$25)</f>
        <v>0</v>
      </c>
      <c r="BG649">
        <f ca="1">_xlfn.XLOOKUP($X649,Return_flow_table!$A$4:$A$25,Return_flow_table!I$4:I$25)</f>
        <v>0</v>
      </c>
      <c r="BH649">
        <f ca="1">_xlfn.XLOOKUP($X649,Return_flow_table!$A$4:$A$25,Return_flow_table!J$4:J$25)</f>
        <v>0</v>
      </c>
      <c r="BI649">
        <f ca="1">_xlfn.XLOOKUP($X649,Return_flow_table!$A$4:$A$25,Return_flow_table!K$4:K$25)</f>
        <v>20</v>
      </c>
      <c r="BJ649">
        <f ca="1">_xlfn.XLOOKUP($X649,Return_flow_table!$A$4:$A$25,Return_flow_table!L$4:L$25)</f>
        <v>20</v>
      </c>
      <c r="BK649" s="2">
        <f ca="1">_xlfn.XLOOKUP($X649,Return_flow_table!$A$4:$A$25,Return_flow_table!M$4:M$25)</f>
        <v>0</v>
      </c>
    </row>
    <row r="650" spans="1:63" x14ac:dyDescent="0.3">
      <c r="A650" t="s">
        <v>831</v>
      </c>
      <c r="B650" t="s">
        <v>181</v>
      </c>
      <c r="C650" t="s">
        <v>99</v>
      </c>
      <c r="D650">
        <v>48</v>
      </c>
      <c r="E650" t="s">
        <v>100</v>
      </c>
      <c r="F650" t="s">
        <v>100</v>
      </c>
      <c r="G650" t="s">
        <v>222</v>
      </c>
      <c r="H650" s="41" t="s">
        <v>118</v>
      </c>
      <c r="I650">
        <f>_xlfn.XLOOKUP(B650,Use_Code_Ranking!$A$4:$A$23,Use_Code_Ranking!$B$4:$B$23,9999)</f>
        <v>9</v>
      </c>
      <c r="J650">
        <f t="shared" ca="1" si="182"/>
        <v>1</v>
      </c>
      <c r="K650">
        <f t="shared" ca="1" si="183"/>
        <v>1</v>
      </c>
      <c r="L650">
        <f t="shared" ca="1" si="184"/>
        <v>0</v>
      </c>
      <c r="M650">
        <f t="shared" ca="1" si="185"/>
        <v>0</v>
      </c>
      <c r="N650" t="str">
        <f t="shared" ca="1" si="193"/>
        <v/>
      </c>
      <c r="O650" t="str">
        <f t="shared" ca="1" si="194"/>
        <v/>
      </c>
      <c r="P650" t="str">
        <f t="shared" si="186"/>
        <v/>
      </c>
      <c r="Q650" t="str">
        <f t="shared" si="187"/>
        <v/>
      </c>
      <c r="R650" t="str">
        <f t="shared" si="188"/>
        <v/>
      </c>
      <c r="S650" t="str">
        <f t="shared" si="189"/>
        <v/>
      </c>
      <c r="U650" s="2" t="str">
        <f ca="1">IF(ISBLANK($T650),IF(S650="Irrigation","Irrigation",IF(R650="Irrigation","Irrigation",IF(Q650="Domestic","Domestic",IF(P650="Stockwatering","Stockwatering",IF(N650="IRRIGATION_AND_MUNICIPAL","Irrigation and Municipal",IF(O650="IRRIGATION_AND_DOMESTIC","Irrigation and Domestic Municipality",_xlfn.XLOOKUP(J650,Use_Code_Ranking!$B$4:$B$23,Use_Code_Ranking!$A$4:$A$23))))))),$T650)</f>
        <v>Irrigation</v>
      </c>
      <c r="W650" s="23" t="str">
        <f ca="1"/>
        <v>A024807</v>
      </c>
      <c r="X650" s="4" t="str">
        <f t="shared" ca="1" si="195"/>
        <v>Irrigation</v>
      </c>
      <c r="Y650" t="str">
        <f t="shared" ca="1" si="190"/>
        <v>N</v>
      </c>
      <c r="Z650" s="2" t="str">
        <f t="shared" ca="1" si="191"/>
        <v>N</v>
      </c>
      <c r="AA650">
        <f t="shared" ca="1" si="196"/>
        <v>0</v>
      </c>
      <c r="AB650">
        <f t="shared" ca="1" si="196"/>
        <v>0</v>
      </c>
      <c r="AC650">
        <f t="shared" ca="1" si="196"/>
        <v>20</v>
      </c>
      <c r="AD650">
        <f t="shared" ca="1" si="192"/>
        <v>20</v>
      </c>
      <c r="AE650">
        <f t="shared" ca="1" si="192"/>
        <v>10</v>
      </c>
      <c r="AF650">
        <f t="shared" ca="1" si="192"/>
        <v>10</v>
      </c>
      <c r="AG650">
        <f t="shared" ca="1" si="181"/>
        <v>0</v>
      </c>
      <c r="AH650">
        <f t="shared" ca="1" si="197"/>
        <v>0</v>
      </c>
      <c r="AI650">
        <f t="shared" ca="1" si="197"/>
        <v>0</v>
      </c>
      <c r="AJ650">
        <f t="shared" ca="1" si="197"/>
        <v>20</v>
      </c>
      <c r="AK650">
        <f t="shared" ca="1" si="197"/>
        <v>20</v>
      </c>
      <c r="AL650">
        <f t="shared" ca="1" si="198"/>
        <v>0</v>
      </c>
      <c r="AM650" s="4" t="s">
        <v>103</v>
      </c>
      <c r="AZ650">
        <f ca="1">_xlfn.XLOOKUP($X650,Return_flow_table!$A$4:$A$25,Return_flow_table!B$4:B$25)</f>
        <v>0</v>
      </c>
      <c r="BA650">
        <f ca="1">_xlfn.XLOOKUP($X650,Return_flow_table!$A$4:$A$25,Return_flow_table!C$4:C$25)</f>
        <v>0</v>
      </c>
      <c r="BB650">
        <f ca="1">_xlfn.XLOOKUP($X650,Return_flow_table!$A$4:$A$25,Return_flow_table!D$4:D$25)</f>
        <v>20</v>
      </c>
      <c r="BC650">
        <f ca="1">_xlfn.XLOOKUP($X650,Return_flow_table!$A$4:$A$25,Return_flow_table!E$4:E$25)</f>
        <v>20</v>
      </c>
      <c r="BD650">
        <f ca="1">_xlfn.XLOOKUP($X650,Return_flow_table!$A$4:$A$25,Return_flow_table!F$4:F$25)</f>
        <v>10</v>
      </c>
      <c r="BE650">
        <f ca="1">_xlfn.XLOOKUP($X650,Return_flow_table!$A$4:$A$25,Return_flow_table!G$4:G$25)</f>
        <v>10</v>
      </c>
      <c r="BF650">
        <f ca="1">_xlfn.XLOOKUP($X650,Return_flow_table!$A$4:$A$25,Return_flow_table!H$4:H$25)</f>
        <v>0</v>
      </c>
      <c r="BG650">
        <f ca="1">_xlfn.XLOOKUP($X650,Return_flow_table!$A$4:$A$25,Return_flow_table!I$4:I$25)</f>
        <v>0</v>
      </c>
      <c r="BH650">
        <f ca="1">_xlfn.XLOOKUP($X650,Return_flow_table!$A$4:$A$25,Return_flow_table!J$4:J$25)</f>
        <v>0</v>
      </c>
      <c r="BI650">
        <f ca="1">_xlfn.XLOOKUP($X650,Return_flow_table!$A$4:$A$25,Return_flow_table!K$4:K$25)</f>
        <v>20</v>
      </c>
      <c r="BJ650">
        <f ca="1">_xlfn.XLOOKUP($X650,Return_flow_table!$A$4:$A$25,Return_flow_table!L$4:L$25)</f>
        <v>20</v>
      </c>
      <c r="BK650" s="2">
        <f ca="1">_xlfn.XLOOKUP($X650,Return_flow_table!$A$4:$A$25,Return_flow_table!M$4:M$25)</f>
        <v>0</v>
      </c>
    </row>
    <row r="651" spans="1:63" x14ac:dyDescent="0.3">
      <c r="A651" t="s">
        <v>831</v>
      </c>
      <c r="B651" t="s">
        <v>163</v>
      </c>
      <c r="C651" t="s">
        <v>99</v>
      </c>
      <c r="D651">
        <v>48</v>
      </c>
      <c r="E651" t="s">
        <v>100</v>
      </c>
      <c r="F651" t="s">
        <v>100</v>
      </c>
      <c r="G651" t="s">
        <v>222</v>
      </c>
      <c r="H651" s="41" t="s">
        <v>118</v>
      </c>
      <c r="I651">
        <f>_xlfn.XLOOKUP(B651,Use_Code_Ranking!$A$4:$A$23,Use_Code_Ranking!$B$4:$B$23,9999)</f>
        <v>14</v>
      </c>
      <c r="J651">
        <f t="shared" ca="1" si="182"/>
        <v>1</v>
      </c>
      <c r="K651">
        <f t="shared" ca="1" si="183"/>
        <v>1</v>
      </c>
      <c r="L651">
        <f t="shared" ca="1" si="184"/>
        <v>0</v>
      </c>
      <c r="M651">
        <f t="shared" ca="1" si="185"/>
        <v>0</v>
      </c>
      <c r="N651" t="str">
        <f t="shared" ca="1" si="193"/>
        <v/>
      </c>
      <c r="O651" t="str">
        <f t="shared" ca="1" si="194"/>
        <v/>
      </c>
      <c r="P651" t="str">
        <f t="shared" si="186"/>
        <v/>
      </c>
      <c r="Q651" t="str">
        <f t="shared" si="187"/>
        <v/>
      </c>
      <c r="R651" t="str">
        <f t="shared" si="188"/>
        <v/>
      </c>
      <c r="S651" t="str">
        <f t="shared" si="189"/>
        <v/>
      </c>
      <c r="U651" s="2" t="str">
        <f ca="1">IF(ISBLANK($T651),IF(S651="Irrigation","Irrigation",IF(R651="Irrigation","Irrigation",IF(Q651="Domestic","Domestic",IF(P651="Stockwatering","Stockwatering",IF(N651="IRRIGATION_AND_MUNICIPAL","Irrigation and Municipal",IF(O651="IRRIGATION_AND_DOMESTIC","Irrigation and Domestic Municipality",_xlfn.XLOOKUP(J651,Use_Code_Ranking!$B$4:$B$23,Use_Code_Ranking!$A$4:$A$23))))))),$T651)</f>
        <v>Irrigation</v>
      </c>
      <c r="W651" s="23" t="str">
        <f ca="1"/>
        <v>A024817</v>
      </c>
      <c r="X651" s="4" t="str">
        <f t="shared" ca="1" si="195"/>
        <v>Stockwatering</v>
      </c>
      <c r="Y651" t="str">
        <f t="shared" ca="1" si="190"/>
        <v>N</v>
      </c>
      <c r="Z651" s="2" t="str">
        <f t="shared" ca="1" si="191"/>
        <v>N</v>
      </c>
      <c r="AA651">
        <f t="shared" ca="1" si="196"/>
        <v>0</v>
      </c>
      <c r="AB651">
        <f t="shared" ca="1" si="196"/>
        <v>0</v>
      </c>
      <c r="AC651">
        <f t="shared" ca="1" si="196"/>
        <v>0</v>
      </c>
      <c r="AD651">
        <f t="shared" ca="1" si="192"/>
        <v>0</v>
      </c>
      <c r="AE651">
        <f t="shared" ca="1" si="192"/>
        <v>0</v>
      </c>
      <c r="AF651">
        <f t="shared" ca="1" si="192"/>
        <v>0</v>
      </c>
      <c r="AG651">
        <f t="shared" ca="1" si="181"/>
        <v>0</v>
      </c>
      <c r="AH651">
        <f t="shared" ca="1" si="197"/>
        <v>0</v>
      </c>
      <c r="AI651">
        <f t="shared" ca="1" si="197"/>
        <v>0</v>
      </c>
      <c r="AJ651">
        <f t="shared" ca="1" si="197"/>
        <v>0</v>
      </c>
      <c r="AK651">
        <f t="shared" ca="1" si="197"/>
        <v>0</v>
      </c>
      <c r="AL651">
        <f t="shared" ca="1" si="198"/>
        <v>0</v>
      </c>
      <c r="AM651" s="4" t="s">
        <v>103</v>
      </c>
      <c r="AZ651">
        <f ca="1">_xlfn.XLOOKUP($X651,Return_flow_table!$A$4:$A$25,Return_flow_table!B$4:B$25)</f>
        <v>0</v>
      </c>
      <c r="BA651">
        <f ca="1">_xlfn.XLOOKUP($X651,Return_flow_table!$A$4:$A$25,Return_flow_table!C$4:C$25)</f>
        <v>0</v>
      </c>
      <c r="BB651">
        <f ca="1">_xlfn.XLOOKUP($X651,Return_flow_table!$A$4:$A$25,Return_flow_table!D$4:D$25)</f>
        <v>0</v>
      </c>
      <c r="BC651">
        <f ca="1">_xlfn.XLOOKUP($X651,Return_flow_table!$A$4:$A$25,Return_flow_table!E$4:E$25)</f>
        <v>0</v>
      </c>
      <c r="BD651">
        <f ca="1">_xlfn.XLOOKUP($X651,Return_flow_table!$A$4:$A$25,Return_flow_table!F$4:F$25)</f>
        <v>0</v>
      </c>
      <c r="BE651">
        <f ca="1">_xlfn.XLOOKUP($X651,Return_flow_table!$A$4:$A$25,Return_flow_table!G$4:G$25)</f>
        <v>0</v>
      </c>
      <c r="BF651">
        <f ca="1">_xlfn.XLOOKUP($X651,Return_flow_table!$A$4:$A$25,Return_flow_table!H$4:H$25)</f>
        <v>0</v>
      </c>
      <c r="BG651">
        <f ca="1">_xlfn.XLOOKUP($X651,Return_flow_table!$A$4:$A$25,Return_flow_table!I$4:I$25)</f>
        <v>0</v>
      </c>
      <c r="BH651">
        <f ca="1">_xlfn.XLOOKUP($X651,Return_flow_table!$A$4:$A$25,Return_flow_table!J$4:J$25)</f>
        <v>0</v>
      </c>
      <c r="BI651">
        <f ca="1">_xlfn.XLOOKUP($X651,Return_flow_table!$A$4:$A$25,Return_flow_table!K$4:K$25)</f>
        <v>0</v>
      </c>
      <c r="BJ651">
        <f ca="1">_xlfn.XLOOKUP($X651,Return_flow_table!$A$4:$A$25,Return_flow_table!L$4:L$25)</f>
        <v>0</v>
      </c>
      <c r="BK651" s="2">
        <f ca="1">_xlfn.XLOOKUP($X651,Return_flow_table!$A$4:$A$25,Return_flow_table!M$4:M$25)</f>
        <v>0</v>
      </c>
    </row>
    <row r="652" spans="1:63" x14ac:dyDescent="0.3">
      <c r="A652" t="s">
        <v>831</v>
      </c>
      <c r="B652" t="s">
        <v>98</v>
      </c>
      <c r="C652" t="s">
        <v>99</v>
      </c>
      <c r="D652">
        <v>48</v>
      </c>
      <c r="E652" t="s">
        <v>100</v>
      </c>
      <c r="F652" t="s">
        <v>100</v>
      </c>
      <c r="G652" t="s">
        <v>222</v>
      </c>
      <c r="H652" s="41" t="s">
        <v>118</v>
      </c>
      <c r="I652">
        <f>_xlfn.XLOOKUP(B652,Use_Code_Ranking!$A$4:$A$23,Use_Code_Ranking!$B$4:$B$23,9999)</f>
        <v>1</v>
      </c>
      <c r="J652">
        <f t="shared" ca="1" si="182"/>
        <v>1</v>
      </c>
      <c r="K652">
        <f t="shared" ca="1" si="183"/>
        <v>1</v>
      </c>
      <c r="L652">
        <f t="shared" ca="1" si="184"/>
        <v>0</v>
      </c>
      <c r="M652">
        <f t="shared" ca="1" si="185"/>
        <v>0</v>
      </c>
      <c r="N652" t="str">
        <f t="shared" ca="1" si="193"/>
        <v/>
      </c>
      <c r="O652" t="str">
        <f t="shared" ca="1" si="194"/>
        <v/>
      </c>
      <c r="P652" t="str">
        <f t="shared" si="186"/>
        <v/>
      </c>
      <c r="Q652" t="str">
        <f t="shared" si="187"/>
        <v/>
      </c>
      <c r="R652" t="str">
        <f t="shared" si="188"/>
        <v/>
      </c>
      <c r="S652" t="str">
        <f t="shared" si="189"/>
        <v/>
      </c>
      <c r="U652" s="2" t="str">
        <f ca="1">IF(ISBLANK($T652),IF(S652="Irrigation","Irrigation",IF(R652="Irrigation","Irrigation",IF(Q652="Domestic","Domestic",IF(P652="Stockwatering","Stockwatering",IF(N652="IRRIGATION_AND_MUNICIPAL","Irrigation and Municipal",IF(O652="IRRIGATION_AND_DOMESTIC","Irrigation and Domestic Municipality",_xlfn.XLOOKUP(J652,Use_Code_Ranking!$B$4:$B$23,Use_Code_Ranking!$A$4:$A$23))))))),$T652)</f>
        <v>Irrigation</v>
      </c>
      <c r="W652" s="23" t="str">
        <f ca="1"/>
        <v>A024827</v>
      </c>
      <c r="X652" s="4" t="str">
        <f t="shared" ca="1" si="195"/>
        <v>Irrigation</v>
      </c>
      <c r="Y652" t="str">
        <f t="shared" ca="1" si="190"/>
        <v>N</v>
      </c>
      <c r="Z652" s="2" t="str">
        <f t="shared" ca="1" si="191"/>
        <v>N</v>
      </c>
      <c r="AA652">
        <f t="shared" ca="1" si="196"/>
        <v>0</v>
      </c>
      <c r="AB652">
        <f t="shared" ca="1" si="196"/>
        <v>0</v>
      </c>
      <c r="AC652">
        <f t="shared" ca="1" si="196"/>
        <v>20</v>
      </c>
      <c r="AD652">
        <f t="shared" ca="1" si="192"/>
        <v>20</v>
      </c>
      <c r="AE652">
        <f t="shared" ca="1" si="192"/>
        <v>10</v>
      </c>
      <c r="AF652">
        <f t="shared" ca="1" si="192"/>
        <v>10</v>
      </c>
      <c r="AG652">
        <f t="shared" ref="AG652:AG715" ca="1" si="199">IF($AM652="STANDARD",BF652,AT652)</f>
        <v>0</v>
      </c>
      <c r="AH652">
        <f t="shared" ca="1" si="197"/>
        <v>0</v>
      </c>
      <c r="AI652">
        <f t="shared" ca="1" si="197"/>
        <v>0</v>
      </c>
      <c r="AJ652">
        <f t="shared" ca="1" si="197"/>
        <v>20</v>
      </c>
      <c r="AK652">
        <f t="shared" ca="1" si="197"/>
        <v>20</v>
      </c>
      <c r="AL652">
        <f t="shared" ca="1" si="198"/>
        <v>0</v>
      </c>
      <c r="AM652" s="4" t="s">
        <v>103</v>
      </c>
      <c r="AZ652">
        <f ca="1">_xlfn.XLOOKUP($X652,Return_flow_table!$A$4:$A$25,Return_flow_table!B$4:B$25)</f>
        <v>0</v>
      </c>
      <c r="BA652">
        <f ca="1">_xlfn.XLOOKUP($X652,Return_flow_table!$A$4:$A$25,Return_flow_table!C$4:C$25)</f>
        <v>0</v>
      </c>
      <c r="BB652">
        <f ca="1">_xlfn.XLOOKUP($X652,Return_flow_table!$A$4:$A$25,Return_flow_table!D$4:D$25)</f>
        <v>20</v>
      </c>
      <c r="BC652">
        <f ca="1">_xlfn.XLOOKUP($X652,Return_flow_table!$A$4:$A$25,Return_flow_table!E$4:E$25)</f>
        <v>20</v>
      </c>
      <c r="BD652">
        <f ca="1">_xlfn.XLOOKUP($X652,Return_flow_table!$A$4:$A$25,Return_flow_table!F$4:F$25)</f>
        <v>10</v>
      </c>
      <c r="BE652">
        <f ca="1">_xlfn.XLOOKUP($X652,Return_flow_table!$A$4:$A$25,Return_flow_table!G$4:G$25)</f>
        <v>10</v>
      </c>
      <c r="BF652">
        <f ca="1">_xlfn.XLOOKUP($X652,Return_flow_table!$A$4:$A$25,Return_flow_table!H$4:H$25)</f>
        <v>0</v>
      </c>
      <c r="BG652">
        <f ca="1">_xlfn.XLOOKUP($X652,Return_flow_table!$A$4:$A$25,Return_flow_table!I$4:I$25)</f>
        <v>0</v>
      </c>
      <c r="BH652">
        <f ca="1">_xlfn.XLOOKUP($X652,Return_flow_table!$A$4:$A$25,Return_flow_table!J$4:J$25)</f>
        <v>0</v>
      </c>
      <c r="BI652">
        <f ca="1">_xlfn.XLOOKUP($X652,Return_flow_table!$A$4:$A$25,Return_flow_table!K$4:K$25)</f>
        <v>20</v>
      </c>
      <c r="BJ652">
        <f ca="1">_xlfn.XLOOKUP($X652,Return_flow_table!$A$4:$A$25,Return_flow_table!L$4:L$25)</f>
        <v>20</v>
      </c>
      <c r="BK652" s="2">
        <f ca="1">_xlfn.XLOOKUP($X652,Return_flow_table!$A$4:$A$25,Return_flow_table!M$4:M$25)</f>
        <v>0</v>
      </c>
    </row>
    <row r="653" spans="1:63" x14ac:dyDescent="0.3">
      <c r="A653" t="s">
        <v>832</v>
      </c>
      <c r="B653" t="s">
        <v>98</v>
      </c>
      <c r="C653" t="s">
        <v>99</v>
      </c>
      <c r="D653">
        <v>26</v>
      </c>
      <c r="E653" t="s">
        <v>100</v>
      </c>
      <c r="F653" t="s">
        <v>100</v>
      </c>
      <c r="G653" t="s">
        <v>833</v>
      </c>
      <c r="H653" s="41" t="s">
        <v>102</v>
      </c>
      <c r="I653">
        <f>_xlfn.XLOOKUP(B653,Use_Code_Ranking!$A$4:$A$23,Use_Code_Ranking!$B$4:$B$23,9999)</f>
        <v>1</v>
      </c>
      <c r="J653">
        <f t="shared" ca="1" si="182"/>
        <v>1</v>
      </c>
      <c r="K653">
        <f t="shared" ca="1" si="183"/>
        <v>1</v>
      </c>
      <c r="L653">
        <f t="shared" ca="1" si="184"/>
        <v>0</v>
      </c>
      <c r="M653">
        <f t="shared" ca="1" si="185"/>
        <v>0</v>
      </c>
      <c r="N653" t="str">
        <f t="shared" ca="1" si="193"/>
        <v/>
      </c>
      <c r="O653" t="str">
        <f t="shared" ca="1" si="194"/>
        <v/>
      </c>
      <c r="P653" t="str">
        <f t="shared" si="186"/>
        <v/>
      </c>
      <c r="Q653" t="str">
        <f t="shared" si="187"/>
        <v/>
      </c>
      <c r="R653" t="str">
        <f t="shared" si="188"/>
        <v/>
      </c>
      <c r="S653" t="str">
        <f t="shared" si="189"/>
        <v/>
      </c>
      <c r="U653" s="2" t="str">
        <f ca="1">IF(ISBLANK($T653),IF(S653="Irrigation","Irrigation",IF(R653="Irrigation","Irrigation",IF(Q653="Domestic","Domestic",IF(P653="Stockwatering","Stockwatering",IF(N653="IRRIGATION_AND_MUNICIPAL","Irrigation and Municipal",IF(O653="IRRIGATION_AND_DOMESTIC","Irrigation and Domestic Municipality",_xlfn.XLOOKUP(J653,Use_Code_Ranking!$B$4:$B$23,Use_Code_Ranking!$A$4:$A$23))))))),$T653)</f>
        <v>Irrigation</v>
      </c>
      <c r="W653" s="23" t="str">
        <f ca="1"/>
        <v>A024854</v>
      </c>
      <c r="X653" s="4" t="str">
        <f t="shared" ca="1" si="195"/>
        <v>Irrigation</v>
      </c>
      <c r="Y653" t="str">
        <f t="shared" ca="1" si="190"/>
        <v>N</v>
      </c>
      <c r="Z653" s="2" t="str">
        <f t="shared" ca="1" si="191"/>
        <v>N</v>
      </c>
      <c r="AA653">
        <f t="shared" ca="1" si="196"/>
        <v>0</v>
      </c>
      <c r="AB653">
        <f t="shared" ca="1" si="196"/>
        <v>0</v>
      </c>
      <c r="AC653">
        <f t="shared" ca="1" si="196"/>
        <v>20</v>
      </c>
      <c r="AD653">
        <f t="shared" ca="1" si="192"/>
        <v>20</v>
      </c>
      <c r="AE653">
        <f t="shared" ca="1" si="192"/>
        <v>10</v>
      </c>
      <c r="AF653">
        <f t="shared" ca="1" si="192"/>
        <v>10</v>
      </c>
      <c r="AG653">
        <f t="shared" ca="1" si="199"/>
        <v>0</v>
      </c>
      <c r="AH653">
        <f t="shared" ca="1" si="197"/>
        <v>0</v>
      </c>
      <c r="AI653">
        <f t="shared" ca="1" si="197"/>
        <v>0</v>
      </c>
      <c r="AJ653">
        <f t="shared" ca="1" si="197"/>
        <v>20</v>
      </c>
      <c r="AK653">
        <f t="shared" ca="1" si="197"/>
        <v>20</v>
      </c>
      <c r="AL653">
        <f t="shared" ca="1" si="198"/>
        <v>0</v>
      </c>
      <c r="AM653" s="4" t="s">
        <v>103</v>
      </c>
      <c r="AZ653">
        <f ca="1">_xlfn.XLOOKUP($X653,Return_flow_table!$A$4:$A$25,Return_flow_table!B$4:B$25)</f>
        <v>0</v>
      </c>
      <c r="BA653">
        <f ca="1">_xlfn.XLOOKUP($X653,Return_flow_table!$A$4:$A$25,Return_flow_table!C$4:C$25)</f>
        <v>0</v>
      </c>
      <c r="BB653">
        <f ca="1">_xlfn.XLOOKUP($X653,Return_flow_table!$A$4:$A$25,Return_flow_table!D$4:D$25)</f>
        <v>20</v>
      </c>
      <c r="BC653">
        <f ca="1">_xlfn.XLOOKUP($X653,Return_flow_table!$A$4:$A$25,Return_flow_table!E$4:E$25)</f>
        <v>20</v>
      </c>
      <c r="BD653">
        <f ca="1">_xlfn.XLOOKUP($X653,Return_flow_table!$A$4:$A$25,Return_flow_table!F$4:F$25)</f>
        <v>10</v>
      </c>
      <c r="BE653">
        <f ca="1">_xlfn.XLOOKUP($X653,Return_flow_table!$A$4:$A$25,Return_flow_table!G$4:G$25)</f>
        <v>10</v>
      </c>
      <c r="BF653">
        <f ca="1">_xlfn.XLOOKUP($X653,Return_flow_table!$A$4:$A$25,Return_flow_table!H$4:H$25)</f>
        <v>0</v>
      </c>
      <c r="BG653">
        <f ca="1">_xlfn.XLOOKUP($X653,Return_flow_table!$A$4:$A$25,Return_flow_table!I$4:I$25)</f>
        <v>0</v>
      </c>
      <c r="BH653">
        <f ca="1">_xlfn.XLOOKUP($X653,Return_flow_table!$A$4:$A$25,Return_flow_table!J$4:J$25)</f>
        <v>0</v>
      </c>
      <c r="BI653">
        <f ca="1">_xlfn.XLOOKUP($X653,Return_flow_table!$A$4:$A$25,Return_flow_table!K$4:K$25)</f>
        <v>20</v>
      </c>
      <c r="BJ653">
        <f ca="1">_xlfn.XLOOKUP($X653,Return_flow_table!$A$4:$A$25,Return_flow_table!L$4:L$25)</f>
        <v>20</v>
      </c>
      <c r="BK653" s="2">
        <f ca="1">_xlfn.XLOOKUP($X653,Return_flow_table!$A$4:$A$25,Return_flow_table!M$4:M$25)</f>
        <v>0</v>
      </c>
    </row>
    <row r="654" spans="1:63" x14ac:dyDescent="0.3">
      <c r="A654" t="s">
        <v>834</v>
      </c>
      <c r="B654" t="s">
        <v>181</v>
      </c>
      <c r="C654" t="s">
        <v>99</v>
      </c>
      <c r="D654">
        <v>107</v>
      </c>
      <c r="E654" t="s">
        <v>100</v>
      </c>
      <c r="F654" t="s">
        <v>100</v>
      </c>
      <c r="G654" t="s">
        <v>291</v>
      </c>
      <c r="H654" s="41" t="s">
        <v>124</v>
      </c>
      <c r="I654">
        <f>_xlfn.XLOOKUP(B654,Use_Code_Ranking!$A$4:$A$23,Use_Code_Ranking!$B$4:$B$23,9999)</f>
        <v>9</v>
      </c>
      <c r="J654">
        <f t="shared" ca="1" si="182"/>
        <v>1</v>
      </c>
      <c r="K654">
        <f t="shared" ca="1" si="183"/>
        <v>1</v>
      </c>
      <c r="L654">
        <f t="shared" ca="1" si="184"/>
        <v>0</v>
      </c>
      <c r="M654">
        <f t="shared" ca="1" si="185"/>
        <v>0</v>
      </c>
      <c r="N654" t="str">
        <f t="shared" ca="1" si="193"/>
        <v/>
      </c>
      <c r="O654" t="str">
        <f t="shared" ca="1" si="194"/>
        <v/>
      </c>
      <c r="P654" t="str">
        <f t="shared" si="186"/>
        <v/>
      </c>
      <c r="Q654" t="str">
        <f t="shared" si="187"/>
        <v/>
      </c>
      <c r="R654" t="str">
        <f t="shared" si="188"/>
        <v/>
      </c>
      <c r="S654" t="str">
        <f t="shared" si="189"/>
        <v/>
      </c>
      <c r="U654" s="2" t="str">
        <f ca="1">IF(ISBLANK($T654),IF(S654="Irrigation","Irrigation",IF(R654="Irrigation","Irrigation",IF(Q654="Domestic","Domestic",IF(P654="Stockwatering","Stockwatering",IF(N654="IRRIGATION_AND_MUNICIPAL","Irrigation and Municipal",IF(O654="IRRIGATION_AND_DOMESTIC","Irrigation and Domestic Municipality",_xlfn.XLOOKUP(J654,Use_Code_Ranking!$B$4:$B$23,Use_Code_Ranking!$A$4:$A$23))))))),$T654)</f>
        <v>Irrigation</v>
      </c>
      <c r="W654" s="23" t="str">
        <f ca="1"/>
        <v>A024864A</v>
      </c>
      <c r="X654" s="4" t="str">
        <f t="shared" ca="1" si="195"/>
        <v>Irrigation</v>
      </c>
      <c r="Y654" t="str">
        <f t="shared" ca="1" si="190"/>
        <v>N</v>
      </c>
      <c r="Z654" s="2" t="str">
        <f t="shared" ca="1" si="191"/>
        <v>N</v>
      </c>
      <c r="AA654">
        <f t="shared" ca="1" si="196"/>
        <v>0</v>
      </c>
      <c r="AB654">
        <f t="shared" ca="1" si="196"/>
        <v>0</v>
      </c>
      <c r="AC654">
        <f t="shared" ca="1" si="196"/>
        <v>20</v>
      </c>
      <c r="AD654">
        <f t="shared" ca="1" si="192"/>
        <v>20</v>
      </c>
      <c r="AE654">
        <f t="shared" ca="1" si="192"/>
        <v>10</v>
      </c>
      <c r="AF654">
        <f t="shared" ca="1" si="192"/>
        <v>10</v>
      </c>
      <c r="AG654">
        <f t="shared" ca="1" si="199"/>
        <v>0</v>
      </c>
      <c r="AH654">
        <f t="shared" ca="1" si="197"/>
        <v>0</v>
      </c>
      <c r="AI654">
        <f t="shared" ca="1" si="197"/>
        <v>0</v>
      </c>
      <c r="AJ654">
        <f t="shared" ca="1" si="197"/>
        <v>20</v>
      </c>
      <c r="AK654">
        <f t="shared" ca="1" si="197"/>
        <v>20</v>
      </c>
      <c r="AL654">
        <f t="shared" ca="1" si="198"/>
        <v>0</v>
      </c>
      <c r="AM654" s="4" t="s">
        <v>103</v>
      </c>
      <c r="AZ654">
        <f ca="1">_xlfn.XLOOKUP($X654,Return_flow_table!$A$4:$A$25,Return_flow_table!B$4:B$25)</f>
        <v>0</v>
      </c>
      <c r="BA654">
        <f ca="1">_xlfn.XLOOKUP($X654,Return_flow_table!$A$4:$A$25,Return_flow_table!C$4:C$25)</f>
        <v>0</v>
      </c>
      <c r="BB654">
        <f ca="1">_xlfn.XLOOKUP($X654,Return_flow_table!$A$4:$A$25,Return_flow_table!D$4:D$25)</f>
        <v>20</v>
      </c>
      <c r="BC654">
        <f ca="1">_xlfn.XLOOKUP($X654,Return_flow_table!$A$4:$A$25,Return_flow_table!E$4:E$25)</f>
        <v>20</v>
      </c>
      <c r="BD654">
        <f ca="1">_xlfn.XLOOKUP($X654,Return_flow_table!$A$4:$A$25,Return_flow_table!F$4:F$25)</f>
        <v>10</v>
      </c>
      <c r="BE654">
        <f ca="1">_xlfn.XLOOKUP($X654,Return_flow_table!$A$4:$A$25,Return_flow_table!G$4:G$25)</f>
        <v>10</v>
      </c>
      <c r="BF654">
        <f ca="1">_xlfn.XLOOKUP($X654,Return_flow_table!$A$4:$A$25,Return_flow_table!H$4:H$25)</f>
        <v>0</v>
      </c>
      <c r="BG654">
        <f ca="1">_xlfn.XLOOKUP($X654,Return_flow_table!$A$4:$A$25,Return_flow_table!I$4:I$25)</f>
        <v>0</v>
      </c>
      <c r="BH654">
        <f ca="1">_xlfn.XLOOKUP($X654,Return_flow_table!$A$4:$A$25,Return_flow_table!J$4:J$25)</f>
        <v>0</v>
      </c>
      <c r="BI654">
        <f ca="1">_xlfn.XLOOKUP($X654,Return_flow_table!$A$4:$A$25,Return_flow_table!K$4:K$25)</f>
        <v>20</v>
      </c>
      <c r="BJ654">
        <f ca="1">_xlfn.XLOOKUP($X654,Return_flow_table!$A$4:$A$25,Return_flow_table!L$4:L$25)</f>
        <v>20</v>
      </c>
      <c r="BK654" s="2">
        <f ca="1">_xlfn.XLOOKUP($X654,Return_flow_table!$A$4:$A$25,Return_flow_table!M$4:M$25)</f>
        <v>0</v>
      </c>
    </row>
    <row r="655" spans="1:63" x14ac:dyDescent="0.3">
      <c r="A655" t="s">
        <v>834</v>
      </c>
      <c r="B655" t="s">
        <v>154</v>
      </c>
      <c r="C655" t="s">
        <v>99</v>
      </c>
      <c r="D655">
        <v>107</v>
      </c>
      <c r="E655" t="s">
        <v>100</v>
      </c>
      <c r="F655" t="s">
        <v>100</v>
      </c>
      <c r="G655" t="s">
        <v>291</v>
      </c>
      <c r="H655" s="41" t="s">
        <v>124</v>
      </c>
      <c r="I655">
        <f>_xlfn.XLOOKUP(B655,Use_Code_Ranking!$A$4:$A$23,Use_Code_Ranking!$B$4:$B$23,9999)</f>
        <v>5</v>
      </c>
      <c r="J655">
        <f t="shared" ca="1" si="182"/>
        <v>1</v>
      </c>
      <c r="K655">
        <f t="shared" ca="1" si="183"/>
        <v>1</v>
      </c>
      <c r="L655">
        <f t="shared" ca="1" si="184"/>
        <v>0</v>
      </c>
      <c r="M655">
        <f t="shared" ca="1" si="185"/>
        <v>0</v>
      </c>
      <c r="N655" t="str">
        <f t="shared" ca="1" si="193"/>
        <v/>
      </c>
      <c r="O655" t="str">
        <f t="shared" ca="1" si="194"/>
        <v/>
      </c>
      <c r="P655" t="str">
        <f t="shared" si="186"/>
        <v/>
      </c>
      <c r="Q655" t="str">
        <f t="shared" si="187"/>
        <v/>
      </c>
      <c r="R655" t="str">
        <f t="shared" si="188"/>
        <v/>
      </c>
      <c r="S655" t="str">
        <f t="shared" si="189"/>
        <v/>
      </c>
      <c r="U655" s="2" t="str">
        <f ca="1">IF(ISBLANK($T655),IF(S655="Irrigation","Irrigation",IF(R655="Irrigation","Irrigation",IF(Q655="Domestic","Domestic",IF(P655="Stockwatering","Stockwatering",IF(N655="IRRIGATION_AND_MUNICIPAL","Irrigation and Municipal",IF(O655="IRRIGATION_AND_DOMESTIC","Irrigation and Domestic Municipality",_xlfn.XLOOKUP(J655,Use_Code_Ranking!$B$4:$B$23,Use_Code_Ranking!$A$4:$A$23))))))),$T655)</f>
        <v>Irrigation</v>
      </c>
      <c r="W655" s="23" t="str">
        <f ca="1"/>
        <v>A024864B</v>
      </c>
      <c r="X655" s="4" t="str">
        <f t="shared" ca="1" si="195"/>
        <v>Frost Protection</v>
      </c>
      <c r="Y655" t="str">
        <f t="shared" ca="1" si="190"/>
        <v>N</v>
      </c>
      <c r="Z655" s="2" t="str">
        <f t="shared" ca="1" si="191"/>
        <v>N</v>
      </c>
      <c r="AA655">
        <f t="shared" ca="1" si="196"/>
        <v>20</v>
      </c>
      <c r="AB655">
        <f t="shared" ca="1" si="196"/>
        <v>20</v>
      </c>
      <c r="AC655">
        <f t="shared" ca="1" si="196"/>
        <v>20</v>
      </c>
      <c r="AD655">
        <f t="shared" ca="1" si="192"/>
        <v>20</v>
      </c>
      <c r="AE655">
        <f t="shared" ca="1" si="192"/>
        <v>0</v>
      </c>
      <c r="AF655">
        <f t="shared" ca="1" si="192"/>
        <v>0</v>
      </c>
      <c r="AG655">
        <f t="shared" ca="1" si="199"/>
        <v>0</v>
      </c>
      <c r="AH655">
        <f t="shared" ca="1" si="197"/>
        <v>0</v>
      </c>
      <c r="AI655">
        <f t="shared" ca="1" si="197"/>
        <v>0</v>
      </c>
      <c r="AJ655">
        <f t="shared" ca="1" si="197"/>
        <v>0</v>
      </c>
      <c r="AK655">
        <f t="shared" ca="1" si="197"/>
        <v>0</v>
      </c>
      <c r="AL655">
        <f t="shared" ca="1" si="198"/>
        <v>0</v>
      </c>
      <c r="AM655" s="4" t="s">
        <v>103</v>
      </c>
      <c r="AZ655">
        <f ca="1">_xlfn.XLOOKUP($X655,Return_flow_table!$A$4:$A$25,Return_flow_table!B$4:B$25)</f>
        <v>20</v>
      </c>
      <c r="BA655">
        <f ca="1">_xlfn.XLOOKUP($X655,Return_flow_table!$A$4:$A$25,Return_flow_table!C$4:C$25)</f>
        <v>20</v>
      </c>
      <c r="BB655">
        <f ca="1">_xlfn.XLOOKUP($X655,Return_flow_table!$A$4:$A$25,Return_flow_table!D$4:D$25)</f>
        <v>20</v>
      </c>
      <c r="BC655">
        <f ca="1">_xlfn.XLOOKUP($X655,Return_flow_table!$A$4:$A$25,Return_flow_table!E$4:E$25)</f>
        <v>20</v>
      </c>
      <c r="BD655">
        <f ca="1">_xlfn.XLOOKUP($X655,Return_flow_table!$A$4:$A$25,Return_flow_table!F$4:F$25)</f>
        <v>0</v>
      </c>
      <c r="BE655">
        <f ca="1">_xlfn.XLOOKUP($X655,Return_flow_table!$A$4:$A$25,Return_flow_table!G$4:G$25)</f>
        <v>0</v>
      </c>
      <c r="BF655">
        <f ca="1">_xlfn.XLOOKUP($X655,Return_flow_table!$A$4:$A$25,Return_flow_table!H$4:H$25)</f>
        <v>0</v>
      </c>
      <c r="BG655">
        <f ca="1">_xlfn.XLOOKUP($X655,Return_flow_table!$A$4:$A$25,Return_flow_table!I$4:I$25)</f>
        <v>0</v>
      </c>
      <c r="BH655">
        <f ca="1">_xlfn.XLOOKUP($X655,Return_flow_table!$A$4:$A$25,Return_flow_table!J$4:J$25)</f>
        <v>0</v>
      </c>
      <c r="BI655">
        <f ca="1">_xlfn.XLOOKUP($X655,Return_flow_table!$A$4:$A$25,Return_flow_table!K$4:K$25)</f>
        <v>0</v>
      </c>
      <c r="BJ655">
        <f ca="1">_xlfn.XLOOKUP($X655,Return_flow_table!$A$4:$A$25,Return_flow_table!L$4:L$25)</f>
        <v>0</v>
      </c>
      <c r="BK655" s="2">
        <f ca="1">_xlfn.XLOOKUP($X655,Return_flow_table!$A$4:$A$25,Return_flow_table!M$4:M$25)</f>
        <v>0</v>
      </c>
    </row>
    <row r="656" spans="1:63" x14ac:dyDescent="0.3">
      <c r="A656" t="s">
        <v>834</v>
      </c>
      <c r="B656" t="s">
        <v>98</v>
      </c>
      <c r="C656" t="s">
        <v>99</v>
      </c>
      <c r="D656">
        <v>107</v>
      </c>
      <c r="E656" t="s">
        <v>100</v>
      </c>
      <c r="F656" t="s">
        <v>100</v>
      </c>
      <c r="G656" t="s">
        <v>291</v>
      </c>
      <c r="H656" s="41" t="s">
        <v>124</v>
      </c>
      <c r="I656">
        <f>_xlfn.XLOOKUP(B656,Use_Code_Ranking!$A$4:$A$23,Use_Code_Ranking!$B$4:$B$23,9999)</f>
        <v>1</v>
      </c>
      <c r="J656">
        <f t="shared" ca="1" si="182"/>
        <v>1</v>
      </c>
      <c r="K656">
        <f t="shared" ca="1" si="183"/>
        <v>1</v>
      </c>
      <c r="L656">
        <f t="shared" ca="1" si="184"/>
        <v>0</v>
      </c>
      <c r="M656">
        <f t="shared" ca="1" si="185"/>
        <v>0</v>
      </c>
      <c r="N656" t="str">
        <f t="shared" ca="1" si="193"/>
        <v/>
      </c>
      <c r="O656" t="str">
        <f t="shared" ca="1" si="194"/>
        <v/>
      </c>
      <c r="P656" t="str">
        <f t="shared" si="186"/>
        <v/>
      </c>
      <c r="Q656" t="str">
        <f t="shared" si="187"/>
        <v/>
      </c>
      <c r="R656" t="str">
        <f t="shared" si="188"/>
        <v/>
      </c>
      <c r="S656" t="str">
        <f t="shared" si="189"/>
        <v/>
      </c>
      <c r="U656" s="2" t="str">
        <f ca="1">IF(ISBLANK($T656),IF(S656="Irrigation","Irrigation",IF(R656="Irrigation","Irrigation",IF(Q656="Domestic","Domestic",IF(P656="Stockwatering","Stockwatering",IF(N656="IRRIGATION_AND_MUNICIPAL","Irrigation and Municipal",IF(O656="IRRIGATION_AND_DOMESTIC","Irrigation and Domestic Municipality",_xlfn.XLOOKUP(J656,Use_Code_Ranking!$B$4:$B$23,Use_Code_Ranking!$A$4:$A$23))))))),$T656)</f>
        <v>Irrigation</v>
      </c>
      <c r="W656" s="23" t="str">
        <f ca="1"/>
        <v>A024865A01</v>
      </c>
      <c r="X656" s="4" t="str">
        <f t="shared" ca="1" si="195"/>
        <v>Domestic</v>
      </c>
      <c r="Y656" t="str">
        <f t="shared" ca="1" si="190"/>
        <v>N</v>
      </c>
      <c r="Z656" s="2" t="str">
        <f t="shared" ca="1" si="191"/>
        <v>N</v>
      </c>
      <c r="AA656">
        <f t="shared" ca="1" si="196"/>
        <v>0</v>
      </c>
      <c r="AB656">
        <f t="shared" ca="1" si="196"/>
        <v>0</v>
      </c>
      <c r="AC656">
        <f t="shared" ca="1" si="196"/>
        <v>0</v>
      </c>
      <c r="AD656">
        <f t="shared" ca="1" si="192"/>
        <v>0</v>
      </c>
      <c r="AE656">
        <f t="shared" ca="1" si="192"/>
        <v>0</v>
      </c>
      <c r="AF656">
        <f t="shared" ca="1" si="192"/>
        <v>0</v>
      </c>
      <c r="AG656">
        <f t="shared" ca="1" si="199"/>
        <v>0</v>
      </c>
      <c r="AH656">
        <f t="shared" ca="1" si="197"/>
        <v>0</v>
      </c>
      <c r="AI656">
        <f t="shared" ca="1" si="197"/>
        <v>0</v>
      </c>
      <c r="AJ656">
        <f t="shared" ca="1" si="197"/>
        <v>0</v>
      </c>
      <c r="AK656">
        <f t="shared" ca="1" si="197"/>
        <v>0</v>
      </c>
      <c r="AL656">
        <f t="shared" ca="1" si="198"/>
        <v>0</v>
      </c>
      <c r="AM656" s="4" t="s">
        <v>103</v>
      </c>
      <c r="AZ656">
        <f ca="1">_xlfn.XLOOKUP($X656,Return_flow_table!$A$4:$A$25,Return_flow_table!B$4:B$25)</f>
        <v>0</v>
      </c>
      <c r="BA656">
        <f ca="1">_xlfn.XLOOKUP($X656,Return_flow_table!$A$4:$A$25,Return_flow_table!C$4:C$25)</f>
        <v>0</v>
      </c>
      <c r="BB656">
        <f ca="1">_xlfn.XLOOKUP($X656,Return_flow_table!$A$4:$A$25,Return_flow_table!D$4:D$25)</f>
        <v>0</v>
      </c>
      <c r="BC656">
        <f ca="1">_xlfn.XLOOKUP($X656,Return_flow_table!$A$4:$A$25,Return_flow_table!E$4:E$25)</f>
        <v>0</v>
      </c>
      <c r="BD656">
        <f ca="1">_xlfn.XLOOKUP($X656,Return_flow_table!$A$4:$A$25,Return_flow_table!F$4:F$25)</f>
        <v>0</v>
      </c>
      <c r="BE656">
        <f ca="1">_xlfn.XLOOKUP($X656,Return_flow_table!$A$4:$A$25,Return_flow_table!G$4:G$25)</f>
        <v>0</v>
      </c>
      <c r="BF656">
        <f ca="1">_xlfn.XLOOKUP($X656,Return_flow_table!$A$4:$A$25,Return_flow_table!H$4:H$25)</f>
        <v>0</v>
      </c>
      <c r="BG656">
        <f ca="1">_xlfn.XLOOKUP($X656,Return_flow_table!$A$4:$A$25,Return_flow_table!I$4:I$25)</f>
        <v>0</v>
      </c>
      <c r="BH656">
        <f ca="1">_xlfn.XLOOKUP($X656,Return_flow_table!$A$4:$A$25,Return_flow_table!J$4:J$25)</f>
        <v>0</v>
      </c>
      <c r="BI656">
        <f ca="1">_xlfn.XLOOKUP($X656,Return_flow_table!$A$4:$A$25,Return_flow_table!K$4:K$25)</f>
        <v>0</v>
      </c>
      <c r="BJ656">
        <f ca="1">_xlfn.XLOOKUP($X656,Return_flow_table!$A$4:$A$25,Return_flow_table!L$4:L$25)</f>
        <v>0</v>
      </c>
      <c r="BK656" s="2">
        <f ca="1">_xlfn.XLOOKUP($X656,Return_flow_table!$A$4:$A$25,Return_flow_table!M$4:M$25)</f>
        <v>0</v>
      </c>
    </row>
    <row r="657" spans="1:63" x14ac:dyDescent="0.3">
      <c r="A657" t="s">
        <v>835</v>
      </c>
      <c r="B657" t="s">
        <v>181</v>
      </c>
      <c r="C657" t="s">
        <v>99</v>
      </c>
      <c r="D657">
        <v>290</v>
      </c>
      <c r="E657" t="s">
        <v>100</v>
      </c>
      <c r="F657" t="s">
        <v>100</v>
      </c>
      <c r="G657" t="s">
        <v>836</v>
      </c>
      <c r="H657" s="41" t="s">
        <v>102</v>
      </c>
      <c r="I657">
        <f>_xlfn.XLOOKUP(B657,Use_Code_Ranking!$A$4:$A$23,Use_Code_Ranking!$B$4:$B$23,9999)</f>
        <v>9</v>
      </c>
      <c r="J657">
        <f t="shared" ca="1" si="182"/>
        <v>1</v>
      </c>
      <c r="K657">
        <f t="shared" ca="1" si="183"/>
        <v>1</v>
      </c>
      <c r="L657">
        <f t="shared" ca="1" si="184"/>
        <v>0</v>
      </c>
      <c r="M657">
        <f t="shared" ca="1" si="185"/>
        <v>0</v>
      </c>
      <c r="N657" t="str">
        <f t="shared" ca="1" si="193"/>
        <v/>
      </c>
      <c r="O657" t="str">
        <f t="shared" ca="1" si="194"/>
        <v/>
      </c>
      <c r="P657" t="str">
        <f t="shared" si="186"/>
        <v/>
      </c>
      <c r="Q657" t="str">
        <f t="shared" si="187"/>
        <v/>
      </c>
      <c r="R657" t="str">
        <f t="shared" si="188"/>
        <v/>
      </c>
      <c r="S657" t="str">
        <f t="shared" si="189"/>
        <v/>
      </c>
      <c r="U657" s="2" t="str">
        <f ca="1">IF(ISBLANK($T657),IF(S657="Irrigation","Irrigation",IF(R657="Irrigation","Irrigation",IF(Q657="Domestic","Domestic",IF(P657="Stockwatering","Stockwatering",IF(N657="IRRIGATION_AND_MUNICIPAL","Irrigation and Municipal",IF(O657="IRRIGATION_AND_DOMESTIC","Irrigation and Domestic Municipality",_xlfn.XLOOKUP(J657,Use_Code_Ranking!$B$4:$B$23,Use_Code_Ranking!$A$4:$A$23))))))),$T657)</f>
        <v>Irrigation</v>
      </c>
      <c r="W657" s="23" t="str">
        <f ca="1"/>
        <v>A024865A02</v>
      </c>
      <c r="X657" s="4" t="str">
        <f t="shared" ca="1" si="195"/>
        <v>Irrigation</v>
      </c>
      <c r="Y657" t="str">
        <f t="shared" ca="1" si="190"/>
        <v>N</v>
      </c>
      <c r="Z657" s="2" t="str">
        <f t="shared" ca="1" si="191"/>
        <v>N</v>
      </c>
      <c r="AA657">
        <f t="shared" ca="1" si="196"/>
        <v>0</v>
      </c>
      <c r="AB657">
        <f t="shared" ca="1" si="196"/>
        <v>0</v>
      </c>
      <c r="AC657">
        <f t="shared" ca="1" si="196"/>
        <v>20</v>
      </c>
      <c r="AD657">
        <f t="shared" ca="1" si="192"/>
        <v>20</v>
      </c>
      <c r="AE657">
        <f t="shared" ca="1" si="192"/>
        <v>10</v>
      </c>
      <c r="AF657">
        <f t="shared" ca="1" si="192"/>
        <v>10</v>
      </c>
      <c r="AG657">
        <f t="shared" ca="1" si="199"/>
        <v>0</v>
      </c>
      <c r="AH657">
        <f t="shared" ca="1" si="197"/>
        <v>0</v>
      </c>
      <c r="AI657">
        <f t="shared" ca="1" si="197"/>
        <v>0</v>
      </c>
      <c r="AJ657">
        <f t="shared" ca="1" si="197"/>
        <v>20</v>
      </c>
      <c r="AK657">
        <f t="shared" ca="1" si="197"/>
        <v>20</v>
      </c>
      <c r="AL657">
        <f t="shared" ca="1" si="198"/>
        <v>0</v>
      </c>
      <c r="AM657" s="4" t="s">
        <v>103</v>
      </c>
      <c r="AZ657">
        <f ca="1">_xlfn.XLOOKUP($X657,Return_flow_table!$A$4:$A$25,Return_flow_table!B$4:B$25)</f>
        <v>0</v>
      </c>
      <c r="BA657">
        <f ca="1">_xlfn.XLOOKUP($X657,Return_flow_table!$A$4:$A$25,Return_flow_table!C$4:C$25)</f>
        <v>0</v>
      </c>
      <c r="BB657">
        <f ca="1">_xlfn.XLOOKUP($X657,Return_flow_table!$A$4:$A$25,Return_flow_table!D$4:D$25)</f>
        <v>20</v>
      </c>
      <c r="BC657">
        <f ca="1">_xlfn.XLOOKUP($X657,Return_flow_table!$A$4:$A$25,Return_flow_table!E$4:E$25)</f>
        <v>20</v>
      </c>
      <c r="BD657">
        <f ca="1">_xlfn.XLOOKUP($X657,Return_flow_table!$A$4:$A$25,Return_flow_table!F$4:F$25)</f>
        <v>10</v>
      </c>
      <c r="BE657">
        <f ca="1">_xlfn.XLOOKUP($X657,Return_flow_table!$A$4:$A$25,Return_flow_table!G$4:G$25)</f>
        <v>10</v>
      </c>
      <c r="BF657">
        <f ca="1">_xlfn.XLOOKUP($X657,Return_flow_table!$A$4:$A$25,Return_flow_table!H$4:H$25)</f>
        <v>0</v>
      </c>
      <c r="BG657">
        <f ca="1">_xlfn.XLOOKUP($X657,Return_flow_table!$A$4:$A$25,Return_flow_table!I$4:I$25)</f>
        <v>0</v>
      </c>
      <c r="BH657">
        <f ca="1">_xlfn.XLOOKUP($X657,Return_flow_table!$A$4:$A$25,Return_flow_table!J$4:J$25)</f>
        <v>0</v>
      </c>
      <c r="BI657">
        <f ca="1">_xlfn.XLOOKUP($X657,Return_flow_table!$A$4:$A$25,Return_flow_table!K$4:K$25)</f>
        <v>20</v>
      </c>
      <c r="BJ657">
        <f ca="1">_xlfn.XLOOKUP($X657,Return_flow_table!$A$4:$A$25,Return_flow_table!L$4:L$25)</f>
        <v>20</v>
      </c>
      <c r="BK657" s="2">
        <f ca="1">_xlfn.XLOOKUP($X657,Return_flow_table!$A$4:$A$25,Return_flow_table!M$4:M$25)</f>
        <v>0</v>
      </c>
    </row>
    <row r="658" spans="1:63" x14ac:dyDescent="0.3">
      <c r="A658" t="s">
        <v>835</v>
      </c>
      <c r="B658" t="s">
        <v>154</v>
      </c>
      <c r="C658" t="s">
        <v>99</v>
      </c>
      <c r="D658">
        <v>290</v>
      </c>
      <c r="E658" t="s">
        <v>100</v>
      </c>
      <c r="F658" t="s">
        <v>100</v>
      </c>
      <c r="G658" t="s">
        <v>836</v>
      </c>
      <c r="H658" s="41" t="s">
        <v>102</v>
      </c>
      <c r="I658">
        <f>_xlfn.XLOOKUP(B658,Use_Code_Ranking!$A$4:$A$23,Use_Code_Ranking!$B$4:$B$23,9999)</f>
        <v>5</v>
      </c>
      <c r="J658">
        <f t="shared" ca="1" si="182"/>
        <v>1</v>
      </c>
      <c r="K658">
        <f t="shared" ca="1" si="183"/>
        <v>1</v>
      </c>
      <c r="L658">
        <f t="shared" ca="1" si="184"/>
        <v>0</v>
      </c>
      <c r="M658">
        <f t="shared" ca="1" si="185"/>
        <v>0</v>
      </c>
      <c r="N658" t="str">
        <f t="shared" ca="1" si="193"/>
        <v/>
      </c>
      <c r="O658" t="str">
        <f t="shared" ca="1" si="194"/>
        <v/>
      </c>
      <c r="P658" t="str">
        <f t="shared" si="186"/>
        <v/>
      </c>
      <c r="Q658" t="str">
        <f t="shared" si="187"/>
        <v/>
      </c>
      <c r="R658" t="str">
        <f t="shared" si="188"/>
        <v/>
      </c>
      <c r="S658" t="str">
        <f t="shared" si="189"/>
        <v/>
      </c>
      <c r="U658" s="2" t="str">
        <f ca="1">IF(ISBLANK($T658),IF(S658="Irrigation","Irrigation",IF(R658="Irrigation","Irrigation",IF(Q658="Domestic","Domestic",IF(P658="Stockwatering","Stockwatering",IF(N658="IRRIGATION_AND_MUNICIPAL","Irrigation and Municipal",IF(O658="IRRIGATION_AND_DOMESTIC","Irrigation and Domestic Municipality",_xlfn.XLOOKUP(J658,Use_Code_Ranking!$B$4:$B$23,Use_Code_Ranking!$A$4:$A$23))))))),$T658)</f>
        <v>Irrigation</v>
      </c>
      <c r="W658" s="23" t="str">
        <f ca="1"/>
        <v>A024865B</v>
      </c>
      <c r="X658" s="4" t="str">
        <f t="shared" ca="1" si="195"/>
        <v>Irrigation</v>
      </c>
      <c r="Y658" t="str">
        <f t="shared" ca="1" si="190"/>
        <v>N</v>
      </c>
      <c r="Z658" s="2" t="str">
        <f t="shared" ca="1" si="191"/>
        <v>N</v>
      </c>
      <c r="AA658">
        <f t="shared" ca="1" si="196"/>
        <v>0</v>
      </c>
      <c r="AB658">
        <f t="shared" ca="1" si="196"/>
        <v>0</v>
      </c>
      <c r="AC658">
        <f t="shared" ca="1" si="196"/>
        <v>20</v>
      </c>
      <c r="AD658">
        <f t="shared" ca="1" si="192"/>
        <v>20</v>
      </c>
      <c r="AE658">
        <f t="shared" ca="1" si="192"/>
        <v>10</v>
      </c>
      <c r="AF658">
        <f t="shared" ca="1" si="192"/>
        <v>10</v>
      </c>
      <c r="AG658">
        <f t="shared" ca="1" si="199"/>
        <v>0</v>
      </c>
      <c r="AH658">
        <f t="shared" ca="1" si="197"/>
        <v>0</v>
      </c>
      <c r="AI658">
        <f t="shared" ca="1" si="197"/>
        <v>0</v>
      </c>
      <c r="AJ658">
        <f t="shared" ca="1" si="197"/>
        <v>20</v>
      </c>
      <c r="AK658">
        <f t="shared" ca="1" si="197"/>
        <v>20</v>
      </c>
      <c r="AL658">
        <f t="shared" ca="1" si="198"/>
        <v>0</v>
      </c>
      <c r="AM658" s="4" t="s">
        <v>103</v>
      </c>
      <c r="AZ658">
        <f ca="1">_xlfn.XLOOKUP($X658,Return_flow_table!$A$4:$A$25,Return_flow_table!B$4:B$25)</f>
        <v>0</v>
      </c>
      <c r="BA658">
        <f ca="1">_xlfn.XLOOKUP($X658,Return_flow_table!$A$4:$A$25,Return_flow_table!C$4:C$25)</f>
        <v>0</v>
      </c>
      <c r="BB658">
        <f ca="1">_xlfn.XLOOKUP($X658,Return_flow_table!$A$4:$A$25,Return_flow_table!D$4:D$25)</f>
        <v>20</v>
      </c>
      <c r="BC658">
        <f ca="1">_xlfn.XLOOKUP($X658,Return_flow_table!$A$4:$A$25,Return_flow_table!E$4:E$25)</f>
        <v>20</v>
      </c>
      <c r="BD658">
        <f ca="1">_xlfn.XLOOKUP($X658,Return_flow_table!$A$4:$A$25,Return_flow_table!F$4:F$25)</f>
        <v>10</v>
      </c>
      <c r="BE658">
        <f ca="1">_xlfn.XLOOKUP($X658,Return_flow_table!$A$4:$A$25,Return_flow_table!G$4:G$25)</f>
        <v>10</v>
      </c>
      <c r="BF658">
        <f ca="1">_xlfn.XLOOKUP($X658,Return_flow_table!$A$4:$A$25,Return_flow_table!H$4:H$25)</f>
        <v>0</v>
      </c>
      <c r="BG658">
        <f ca="1">_xlfn.XLOOKUP($X658,Return_flow_table!$A$4:$A$25,Return_flow_table!I$4:I$25)</f>
        <v>0</v>
      </c>
      <c r="BH658">
        <f ca="1">_xlfn.XLOOKUP($X658,Return_flow_table!$A$4:$A$25,Return_flow_table!J$4:J$25)</f>
        <v>0</v>
      </c>
      <c r="BI658">
        <f ca="1">_xlfn.XLOOKUP($X658,Return_flow_table!$A$4:$A$25,Return_flow_table!K$4:K$25)</f>
        <v>20</v>
      </c>
      <c r="BJ658">
        <f ca="1">_xlfn.XLOOKUP($X658,Return_flow_table!$A$4:$A$25,Return_flow_table!L$4:L$25)</f>
        <v>20</v>
      </c>
      <c r="BK658" s="2">
        <f ca="1">_xlfn.XLOOKUP($X658,Return_flow_table!$A$4:$A$25,Return_flow_table!M$4:M$25)</f>
        <v>0</v>
      </c>
    </row>
    <row r="659" spans="1:63" x14ac:dyDescent="0.3">
      <c r="A659" t="s">
        <v>835</v>
      </c>
      <c r="B659" t="s">
        <v>188</v>
      </c>
      <c r="C659" t="s">
        <v>99</v>
      </c>
      <c r="D659">
        <v>290</v>
      </c>
      <c r="E659" t="s">
        <v>100</v>
      </c>
      <c r="F659" t="s">
        <v>100</v>
      </c>
      <c r="G659" t="s">
        <v>836</v>
      </c>
      <c r="H659" s="41" t="s">
        <v>102</v>
      </c>
      <c r="I659">
        <f>_xlfn.XLOOKUP(B659,Use_Code_Ranking!$A$4:$A$23,Use_Code_Ranking!$B$4:$B$23,9999)</f>
        <v>12</v>
      </c>
      <c r="J659">
        <f t="shared" ca="1" si="182"/>
        <v>1</v>
      </c>
      <c r="K659">
        <f t="shared" ca="1" si="183"/>
        <v>1</v>
      </c>
      <c r="L659">
        <f t="shared" ca="1" si="184"/>
        <v>0</v>
      </c>
      <c r="M659">
        <f t="shared" ca="1" si="185"/>
        <v>0</v>
      </c>
      <c r="N659" t="str">
        <f t="shared" ca="1" si="193"/>
        <v/>
      </c>
      <c r="O659" t="str">
        <f t="shared" ca="1" si="194"/>
        <v/>
      </c>
      <c r="P659" t="str">
        <f t="shared" si="186"/>
        <v/>
      </c>
      <c r="Q659" t="str">
        <f t="shared" si="187"/>
        <v/>
      </c>
      <c r="R659" t="str">
        <f t="shared" si="188"/>
        <v/>
      </c>
      <c r="S659" t="str">
        <f t="shared" si="189"/>
        <v/>
      </c>
      <c r="U659" s="2" t="str">
        <f ca="1">IF(ISBLANK($T659),IF(S659="Irrigation","Irrigation",IF(R659="Irrigation","Irrigation",IF(Q659="Domestic","Domestic",IF(P659="Stockwatering","Stockwatering",IF(N659="IRRIGATION_AND_MUNICIPAL","Irrigation and Municipal",IF(O659="IRRIGATION_AND_DOMESTIC","Irrigation and Domestic Municipality",_xlfn.XLOOKUP(J659,Use_Code_Ranking!$B$4:$B$23,Use_Code_Ranking!$A$4:$A$23))))))),$T659)</f>
        <v>Irrigation</v>
      </c>
      <c r="W659" s="23" t="str">
        <f ca="1"/>
        <v>A024877</v>
      </c>
      <c r="X659" s="4" t="str">
        <f t="shared" ca="1" si="195"/>
        <v>Irrigation</v>
      </c>
      <c r="Y659" t="str">
        <f t="shared" ca="1" si="190"/>
        <v>N</v>
      </c>
      <c r="Z659" s="2" t="str">
        <f t="shared" ca="1" si="191"/>
        <v>N</v>
      </c>
      <c r="AA659">
        <f t="shared" ca="1" si="196"/>
        <v>0</v>
      </c>
      <c r="AB659">
        <f t="shared" ca="1" si="196"/>
        <v>0</v>
      </c>
      <c r="AC659">
        <f t="shared" ca="1" si="196"/>
        <v>20</v>
      </c>
      <c r="AD659">
        <f t="shared" ca="1" si="192"/>
        <v>20</v>
      </c>
      <c r="AE659">
        <f t="shared" ca="1" si="192"/>
        <v>10</v>
      </c>
      <c r="AF659">
        <f t="shared" ca="1" si="192"/>
        <v>10</v>
      </c>
      <c r="AG659">
        <f t="shared" ca="1" si="199"/>
        <v>0</v>
      </c>
      <c r="AH659">
        <f t="shared" ca="1" si="197"/>
        <v>0</v>
      </c>
      <c r="AI659">
        <f t="shared" ca="1" si="197"/>
        <v>0</v>
      </c>
      <c r="AJ659">
        <f t="shared" ca="1" si="197"/>
        <v>20</v>
      </c>
      <c r="AK659">
        <f t="shared" ca="1" si="197"/>
        <v>20</v>
      </c>
      <c r="AL659">
        <f t="shared" ca="1" si="198"/>
        <v>0</v>
      </c>
      <c r="AM659" s="4" t="s">
        <v>103</v>
      </c>
      <c r="AZ659">
        <f ca="1">_xlfn.XLOOKUP($X659,Return_flow_table!$A$4:$A$25,Return_flow_table!B$4:B$25)</f>
        <v>0</v>
      </c>
      <c r="BA659">
        <f ca="1">_xlfn.XLOOKUP($X659,Return_flow_table!$A$4:$A$25,Return_flow_table!C$4:C$25)</f>
        <v>0</v>
      </c>
      <c r="BB659">
        <f ca="1">_xlfn.XLOOKUP($X659,Return_flow_table!$A$4:$A$25,Return_flow_table!D$4:D$25)</f>
        <v>20</v>
      </c>
      <c r="BC659">
        <f ca="1">_xlfn.XLOOKUP($X659,Return_flow_table!$A$4:$A$25,Return_flow_table!E$4:E$25)</f>
        <v>20</v>
      </c>
      <c r="BD659">
        <f ca="1">_xlfn.XLOOKUP($X659,Return_flow_table!$A$4:$A$25,Return_flow_table!F$4:F$25)</f>
        <v>10</v>
      </c>
      <c r="BE659">
        <f ca="1">_xlfn.XLOOKUP($X659,Return_flow_table!$A$4:$A$25,Return_flow_table!G$4:G$25)</f>
        <v>10</v>
      </c>
      <c r="BF659">
        <f ca="1">_xlfn.XLOOKUP($X659,Return_flow_table!$A$4:$A$25,Return_flow_table!H$4:H$25)</f>
        <v>0</v>
      </c>
      <c r="BG659">
        <f ca="1">_xlfn.XLOOKUP($X659,Return_flow_table!$A$4:$A$25,Return_flow_table!I$4:I$25)</f>
        <v>0</v>
      </c>
      <c r="BH659">
        <f ca="1">_xlfn.XLOOKUP($X659,Return_flow_table!$A$4:$A$25,Return_flow_table!J$4:J$25)</f>
        <v>0</v>
      </c>
      <c r="BI659">
        <f ca="1">_xlfn.XLOOKUP($X659,Return_flow_table!$A$4:$A$25,Return_flow_table!K$4:K$25)</f>
        <v>20</v>
      </c>
      <c r="BJ659">
        <f ca="1">_xlfn.XLOOKUP($X659,Return_flow_table!$A$4:$A$25,Return_flow_table!L$4:L$25)</f>
        <v>20</v>
      </c>
      <c r="BK659" s="2">
        <f ca="1">_xlfn.XLOOKUP($X659,Return_flow_table!$A$4:$A$25,Return_flow_table!M$4:M$25)</f>
        <v>0</v>
      </c>
    </row>
    <row r="660" spans="1:63" x14ac:dyDescent="0.3">
      <c r="A660" t="s">
        <v>835</v>
      </c>
      <c r="B660" t="s">
        <v>98</v>
      </c>
      <c r="C660" t="s">
        <v>99</v>
      </c>
      <c r="D660">
        <v>290</v>
      </c>
      <c r="E660" t="s">
        <v>100</v>
      </c>
      <c r="F660" t="s">
        <v>100</v>
      </c>
      <c r="G660" t="s">
        <v>836</v>
      </c>
      <c r="H660" s="41" t="s">
        <v>102</v>
      </c>
      <c r="I660">
        <f>_xlfn.XLOOKUP(B660,Use_Code_Ranking!$A$4:$A$23,Use_Code_Ranking!$B$4:$B$23,9999)</f>
        <v>1</v>
      </c>
      <c r="J660">
        <f t="shared" ca="1" si="182"/>
        <v>1</v>
      </c>
      <c r="K660">
        <f t="shared" ca="1" si="183"/>
        <v>1</v>
      </c>
      <c r="L660">
        <f t="shared" ca="1" si="184"/>
        <v>0</v>
      </c>
      <c r="M660">
        <f t="shared" ca="1" si="185"/>
        <v>0</v>
      </c>
      <c r="N660" t="str">
        <f t="shared" ca="1" si="193"/>
        <v/>
      </c>
      <c r="O660" t="str">
        <f t="shared" ca="1" si="194"/>
        <v/>
      </c>
      <c r="P660" t="str">
        <f t="shared" si="186"/>
        <v/>
      </c>
      <c r="Q660" t="str">
        <f t="shared" si="187"/>
        <v/>
      </c>
      <c r="R660" t="str">
        <f t="shared" si="188"/>
        <v/>
      </c>
      <c r="S660" t="str">
        <f t="shared" si="189"/>
        <v/>
      </c>
      <c r="U660" s="2" t="str">
        <f ca="1">IF(ISBLANK($T660),IF(S660="Irrigation","Irrigation",IF(R660="Irrigation","Irrigation",IF(Q660="Domestic","Domestic",IF(P660="Stockwatering","Stockwatering",IF(N660="IRRIGATION_AND_MUNICIPAL","Irrigation and Municipal",IF(O660="IRRIGATION_AND_DOMESTIC","Irrigation and Domestic Municipality",_xlfn.XLOOKUP(J660,Use_Code_Ranking!$B$4:$B$23,Use_Code_Ranking!$A$4:$A$23))))))),$T660)</f>
        <v>Irrigation</v>
      </c>
      <c r="W660" s="23" t="str">
        <f ca="1"/>
        <v>A024884</v>
      </c>
      <c r="X660" s="4" t="str">
        <f t="shared" ca="1" si="195"/>
        <v>Irrigation</v>
      </c>
      <c r="Y660" t="str">
        <f t="shared" ca="1" si="190"/>
        <v>N</v>
      </c>
      <c r="Z660" s="2" t="str">
        <f t="shared" ca="1" si="191"/>
        <v>N</v>
      </c>
      <c r="AA660">
        <f t="shared" ca="1" si="196"/>
        <v>0</v>
      </c>
      <c r="AB660">
        <f t="shared" ca="1" si="196"/>
        <v>0</v>
      </c>
      <c r="AC660">
        <f t="shared" ca="1" si="196"/>
        <v>20</v>
      </c>
      <c r="AD660">
        <f t="shared" ca="1" si="192"/>
        <v>20</v>
      </c>
      <c r="AE660">
        <f t="shared" ca="1" si="192"/>
        <v>10</v>
      </c>
      <c r="AF660">
        <f t="shared" ca="1" si="192"/>
        <v>10</v>
      </c>
      <c r="AG660">
        <f t="shared" ca="1" si="199"/>
        <v>0</v>
      </c>
      <c r="AH660">
        <f t="shared" ca="1" si="197"/>
        <v>0</v>
      </c>
      <c r="AI660">
        <f t="shared" ca="1" si="197"/>
        <v>0</v>
      </c>
      <c r="AJ660">
        <f t="shared" ca="1" si="197"/>
        <v>20</v>
      </c>
      <c r="AK660">
        <f t="shared" ca="1" si="197"/>
        <v>20</v>
      </c>
      <c r="AL660">
        <f t="shared" ca="1" si="198"/>
        <v>0</v>
      </c>
      <c r="AM660" s="4" t="s">
        <v>103</v>
      </c>
      <c r="AZ660">
        <f ca="1">_xlfn.XLOOKUP($X660,Return_flow_table!$A$4:$A$25,Return_flow_table!B$4:B$25)</f>
        <v>0</v>
      </c>
      <c r="BA660">
        <f ca="1">_xlfn.XLOOKUP($X660,Return_flow_table!$A$4:$A$25,Return_flow_table!C$4:C$25)</f>
        <v>0</v>
      </c>
      <c r="BB660">
        <f ca="1">_xlfn.XLOOKUP($X660,Return_flow_table!$A$4:$A$25,Return_flow_table!D$4:D$25)</f>
        <v>20</v>
      </c>
      <c r="BC660">
        <f ca="1">_xlfn.XLOOKUP($X660,Return_flow_table!$A$4:$A$25,Return_flow_table!E$4:E$25)</f>
        <v>20</v>
      </c>
      <c r="BD660">
        <f ca="1">_xlfn.XLOOKUP($X660,Return_flow_table!$A$4:$A$25,Return_flow_table!F$4:F$25)</f>
        <v>10</v>
      </c>
      <c r="BE660">
        <f ca="1">_xlfn.XLOOKUP($X660,Return_flow_table!$A$4:$A$25,Return_flow_table!G$4:G$25)</f>
        <v>10</v>
      </c>
      <c r="BF660">
        <f ca="1">_xlfn.XLOOKUP($X660,Return_flow_table!$A$4:$A$25,Return_flow_table!H$4:H$25)</f>
        <v>0</v>
      </c>
      <c r="BG660">
        <f ca="1">_xlfn.XLOOKUP($X660,Return_flow_table!$A$4:$A$25,Return_flow_table!I$4:I$25)</f>
        <v>0</v>
      </c>
      <c r="BH660">
        <f ca="1">_xlfn.XLOOKUP($X660,Return_flow_table!$A$4:$A$25,Return_flow_table!J$4:J$25)</f>
        <v>0</v>
      </c>
      <c r="BI660">
        <f ca="1">_xlfn.XLOOKUP($X660,Return_flow_table!$A$4:$A$25,Return_flow_table!K$4:K$25)</f>
        <v>20</v>
      </c>
      <c r="BJ660">
        <f ca="1">_xlfn.XLOOKUP($X660,Return_flow_table!$A$4:$A$25,Return_flow_table!L$4:L$25)</f>
        <v>20</v>
      </c>
      <c r="BK660" s="2">
        <f ca="1">_xlfn.XLOOKUP($X660,Return_flow_table!$A$4:$A$25,Return_flow_table!M$4:M$25)</f>
        <v>0</v>
      </c>
    </row>
    <row r="661" spans="1:63" x14ac:dyDescent="0.3">
      <c r="A661" t="s">
        <v>835</v>
      </c>
      <c r="B661" t="s">
        <v>110</v>
      </c>
      <c r="C661" t="s">
        <v>99</v>
      </c>
      <c r="D661">
        <v>290</v>
      </c>
      <c r="E661" t="s">
        <v>100</v>
      </c>
      <c r="F661" t="s">
        <v>100</v>
      </c>
      <c r="G661" t="s">
        <v>836</v>
      </c>
      <c r="H661" s="41" t="s">
        <v>102</v>
      </c>
      <c r="I661">
        <f>_xlfn.XLOOKUP(B661,Use_Code_Ranking!$A$4:$A$23,Use_Code_Ranking!$B$4:$B$23,9999)</f>
        <v>3</v>
      </c>
      <c r="J661">
        <f t="shared" ca="1" si="182"/>
        <v>1</v>
      </c>
      <c r="K661">
        <f t="shared" ca="1" si="183"/>
        <v>1</v>
      </c>
      <c r="L661">
        <f t="shared" ca="1" si="184"/>
        <v>0</v>
      </c>
      <c r="M661">
        <f t="shared" ca="1" si="185"/>
        <v>0</v>
      </c>
      <c r="N661" t="str">
        <f t="shared" ca="1" si="193"/>
        <v/>
      </c>
      <c r="O661" t="str">
        <f t="shared" ca="1" si="194"/>
        <v/>
      </c>
      <c r="P661" t="str">
        <f t="shared" si="186"/>
        <v/>
      </c>
      <c r="Q661" t="str">
        <f t="shared" si="187"/>
        <v/>
      </c>
      <c r="R661" t="str">
        <f t="shared" si="188"/>
        <v/>
      </c>
      <c r="S661" t="str">
        <f t="shared" si="189"/>
        <v/>
      </c>
      <c r="U661" s="2" t="str">
        <f ca="1">IF(ISBLANK($T661),IF(S661="Irrigation","Irrigation",IF(R661="Irrigation","Irrigation",IF(Q661="Domestic","Domestic",IF(P661="Stockwatering","Stockwatering",IF(N661="IRRIGATION_AND_MUNICIPAL","Irrigation and Municipal",IF(O661="IRRIGATION_AND_DOMESTIC","Irrigation and Domestic Municipality",_xlfn.XLOOKUP(J661,Use_Code_Ranking!$B$4:$B$23,Use_Code_Ranking!$A$4:$A$23))))))),$T661)</f>
        <v>Irrigation</v>
      </c>
      <c r="W661" s="23" t="str">
        <f ca="1"/>
        <v>A024889</v>
      </c>
      <c r="X661" s="4" t="str">
        <f t="shared" ca="1" si="195"/>
        <v>Domestic</v>
      </c>
      <c r="Y661" t="str">
        <f t="shared" ca="1" si="190"/>
        <v>N</v>
      </c>
      <c r="Z661" s="2" t="str">
        <f t="shared" ca="1" si="191"/>
        <v>N</v>
      </c>
      <c r="AA661">
        <f t="shared" ca="1" si="196"/>
        <v>0</v>
      </c>
      <c r="AB661">
        <f t="shared" ca="1" si="196"/>
        <v>0</v>
      </c>
      <c r="AC661">
        <f t="shared" ca="1" si="196"/>
        <v>0</v>
      </c>
      <c r="AD661">
        <f t="shared" ca="1" si="192"/>
        <v>0</v>
      </c>
      <c r="AE661">
        <f t="shared" ca="1" si="192"/>
        <v>0</v>
      </c>
      <c r="AF661">
        <f t="shared" ca="1" si="192"/>
        <v>0</v>
      </c>
      <c r="AG661">
        <f t="shared" ca="1" si="199"/>
        <v>0</v>
      </c>
      <c r="AH661">
        <f t="shared" ca="1" si="197"/>
        <v>0</v>
      </c>
      <c r="AI661">
        <f t="shared" ca="1" si="197"/>
        <v>0</v>
      </c>
      <c r="AJ661">
        <f t="shared" ca="1" si="197"/>
        <v>0</v>
      </c>
      <c r="AK661">
        <f t="shared" ca="1" si="197"/>
        <v>0</v>
      </c>
      <c r="AL661">
        <f t="shared" ca="1" si="198"/>
        <v>0</v>
      </c>
      <c r="AM661" s="4" t="s">
        <v>103</v>
      </c>
      <c r="AZ661">
        <f ca="1">_xlfn.XLOOKUP($X661,Return_flow_table!$A$4:$A$25,Return_flow_table!B$4:B$25)</f>
        <v>0</v>
      </c>
      <c r="BA661">
        <f ca="1">_xlfn.XLOOKUP($X661,Return_flow_table!$A$4:$A$25,Return_flow_table!C$4:C$25)</f>
        <v>0</v>
      </c>
      <c r="BB661">
        <f ca="1">_xlfn.XLOOKUP($X661,Return_flow_table!$A$4:$A$25,Return_flow_table!D$4:D$25)</f>
        <v>0</v>
      </c>
      <c r="BC661">
        <f ca="1">_xlfn.XLOOKUP($X661,Return_flow_table!$A$4:$A$25,Return_flow_table!E$4:E$25)</f>
        <v>0</v>
      </c>
      <c r="BD661">
        <f ca="1">_xlfn.XLOOKUP($X661,Return_flow_table!$A$4:$A$25,Return_flow_table!F$4:F$25)</f>
        <v>0</v>
      </c>
      <c r="BE661">
        <f ca="1">_xlfn.XLOOKUP($X661,Return_flow_table!$A$4:$A$25,Return_flow_table!G$4:G$25)</f>
        <v>0</v>
      </c>
      <c r="BF661">
        <f ca="1">_xlfn.XLOOKUP($X661,Return_flow_table!$A$4:$A$25,Return_flow_table!H$4:H$25)</f>
        <v>0</v>
      </c>
      <c r="BG661">
        <f ca="1">_xlfn.XLOOKUP($X661,Return_flow_table!$A$4:$A$25,Return_flow_table!I$4:I$25)</f>
        <v>0</v>
      </c>
      <c r="BH661">
        <f ca="1">_xlfn.XLOOKUP($X661,Return_flow_table!$A$4:$A$25,Return_flow_table!J$4:J$25)</f>
        <v>0</v>
      </c>
      <c r="BI661">
        <f ca="1">_xlfn.XLOOKUP($X661,Return_flow_table!$A$4:$A$25,Return_flow_table!K$4:K$25)</f>
        <v>0</v>
      </c>
      <c r="BJ661">
        <f ca="1">_xlfn.XLOOKUP($X661,Return_flow_table!$A$4:$A$25,Return_flow_table!L$4:L$25)</f>
        <v>0</v>
      </c>
      <c r="BK661" s="2">
        <f ca="1">_xlfn.XLOOKUP($X661,Return_flow_table!$A$4:$A$25,Return_flow_table!M$4:M$25)</f>
        <v>0</v>
      </c>
    </row>
    <row r="662" spans="1:63" x14ac:dyDescent="0.3">
      <c r="A662" t="s">
        <v>837</v>
      </c>
      <c r="B662" t="s">
        <v>188</v>
      </c>
      <c r="C662" t="s">
        <v>99</v>
      </c>
      <c r="D662">
        <v>290</v>
      </c>
      <c r="E662" t="s">
        <v>100</v>
      </c>
      <c r="F662" t="s">
        <v>100</v>
      </c>
      <c r="G662" t="s">
        <v>838</v>
      </c>
      <c r="H662" s="41" t="s">
        <v>102</v>
      </c>
      <c r="I662">
        <f>_xlfn.XLOOKUP(B662,Use_Code_Ranking!$A$4:$A$23,Use_Code_Ranking!$B$4:$B$23,9999)</f>
        <v>12</v>
      </c>
      <c r="J662">
        <f t="shared" ca="1" si="182"/>
        <v>1</v>
      </c>
      <c r="K662">
        <f t="shared" ca="1" si="183"/>
        <v>1</v>
      </c>
      <c r="L662">
        <f t="shared" ca="1" si="184"/>
        <v>0</v>
      </c>
      <c r="M662">
        <f t="shared" ca="1" si="185"/>
        <v>0</v>
      </c>
      <c r="N662" t="str">
        <f t="shared" ca="1" si="193"/>
        <v/>
      </c>
      <c r="O662" t="str">
        <f t="shared" ca="1" si="194"/>
        <v/>
      </c>
      <c r="P662" t="str">
        <f t="shared" si="186"/>
        <v/>
      </c>
      <c r="Q662" t="str">
        <f t="shared" si="187"/>
        <v/>
      </c>
      <c r="R662" t="str">
        <f t="shared" si="188"/>
        <v/>
      </c>
      <c r="S662" t="str">
        <f t="shared" si="189"/>
        <v/>
      </c>
      <c r="U662" s="2" t="str">
        <f ca="1">IF(ISBLANK($T662),IF(S662="Irrigation","Irrigation",IF(R662="Irrigation","Irrigation",IF(Q662="Domestic","Domestic",IF(P662="Stockwatering","Stockwatering",IF(N662="IRRIGATION_AND_MUNICIPAL","Irrigation and Municipal",IF(O662="IRRIGATION_AND_DOMESTIC","Irrigation and Domestic Municipality",_xlfn.XLOOKUP(J662,Use_Code_Ranking!$B$4:$B$23,Use_Code_Ranking!$A$4:$A$23))))))),$T662)</f>
        <v>Irrigation</v>
      </c>
      <c r="W662" s="23" t="str">
        <f ca="1"/>
        <v>A024890</v>
      </c>
      <c r="X662" s="4" t="str">
        <f t="shared" ca="1" si="195"/>
        <v>Domestic</v>
      </c>
      <c r="Y662" t="str">
        <f t="shared" ca="1" si="190"/>
        <v>N</v>
      </c>
      <c r="Z662" s="2" t="str">
        <f t="shared" ca="1" si="191"/>
        <v>N</v>
      </c>
      <c r="AA662">
        <f t="shared" ca="1" si="196"/>
        <v>0</v>
      </c>
      <c r="AB662">
        <f t="shared" ca="1" si="196"/>
        <v>0</v>
      </c>
      <c r="AC662">
        <f t="shared" ca="1" si="196"/>
        <v>0</v>
      </c>
      <c r="AD662">
        <f t="shared" ca="1" si="192"/>
        <v>0</v>
      </c>
      <c r="AE662">
        <f t="shared" ca="1" si="192"/>
        <v>0</v>
      </c>
      <c r="AF662">
        <f t="shared" ca="1" si="192"/>
        <v>0</v>
      </c>
      <c r="AG662">
        <f t="shared" ca="1" si="199"/>
        <v>0</v>
      </c>
      <c r="AH662">
        <f t="shared" ca="1" si="197"/>
        <v>0</v>
      </c>
      <c r="AI662">
        <f t="shared" ca="1" si="197"/>
        <v>0</v>
      </c>
      <c r="AJ662">
        <f t="shared" ca="1" si="197"/>
        <v>0</v>
      </c>
      <c r="AK662">
        <f t="shared" ca="1" si="197"/>
        <v>0</v>
      </c>
      <c r="AL662">
        <f t="shared" ca="1" si="198"/>
        <v>0</v>
      </c>
      <c r="AM662" s="4" t="s">
        <v>103</v>
      </c>
      <c r="AZ662">
        <f ca="1">_xlfn.XLOOKUP($X662,Return_flow_table!$A$4:$A$25,Return_flow_table!B$4:B$25)</f>
        <v>0</v>
      </c>
      <c r="BA662">
        <f ca="1">_xlfn.XLOOKUP($X662,Return_flow_table!$A$4:$A$25,Return_flow_table!C$4:C$25)</f>
        <v>0</v>
      </c>
      <c r="BB662">
        <f ca="1">_xlfn.XLOOKUP($X662,Return_flow_table!$A$4:$A$25,Return_flow_table!D$4:D$25)</f>
        <v>0</v>
      </c>
      <c r="BC662">
        <f ca="1">_xlfn.XLOOKUP($X662,Return_flow_table!$A$4:$A$25,Return_flow_table!E$4:E$25)</f>
        <v>0</v>
      </c>
      <c r="BD662">
        <f ca="1">_xlfn.XLOOKUP($X662,Return_flow_table!$A$4:$A$25,Return_flow_table!F$4:F$25)</f>
        <v>0</v>
      </c>
      <c r="BE662">
        <f ca="1">_xlfn.XLOOKUP($X662,Return_flow_table!$A$4:$A$25,Return_flow_table!G$4:G$25)</f>
        <v>0</v>
      </c>
      <c r="BF662">
        <f ca="1">_xlfn.XLOOKUP($X662,Return_flow_table!$A$4:$A$25,Return_flow_table!H$4:H$25)</f>
        <v>0</v>
      </c>
      <c r="BG662">
        <f ca="1">_xlfn.XLOOKUP($X662,Return_flow_table!$A$4:$A$25,Return_flow_table!I$4:I$25)</f>
        <v>0</v>
      </c>
      <c r="BH662">
        <f ca="1">_xlfn.XLOOKUP($X662,Return_flow_table!$A$4:$A$25,Return_flow_table!J$4:J$25)</f>
        <v>0</v>
      </c>
      <c r="BI662">
        <f ca="1">_xlfn.XLOOKUP($X662,Return_flow_table!$A$4:$A$25,Return_flow_table!K$4:K$25)</f>
        <v>0</v>
      </c>
      <c r="BJ662">
        <f ca="1">_xlfn.XLOOKUP($X662,Return_flow_table!$A$4:$A$25,Return_flow_table!L$4:L$25)</f>
        <v>0</v>
      </c>
      <c r="BK662" s="2">
        <f ca="1">_xlfn.XLOOKUP($X662,Return_flow_table!$A$4:$A$25,Return_flow_table!M$4:M$25)</f>
        <v>0</v>
      </c>
    </row>
    <row r="663" spans="1:63" x14ac:dyDescent="0.3">
      <c r="A663" t="s">
        <v>837</v>
      </c>
      <c r="B663" t="s">
        <v>98</v>
      </c>
      <c r="C663" t="s">
        <v>99</v>
      </c>
      <c r="D663">
        <v>290</v>
      </c>
      <c r="E663" t="s">
        <v>100</v>
      </c>
      <c r="F663" t="s">
        <v>100</v>
      </c>
      <c r="G663" t="s">
        <v>838</v>
      </c>
      <c r="H663" s="41" t="s">
        <v>102</v>
      </c>
      <c r="I663">
        <f>_xlfn.XLOOKUP(B663,Use_Code_Ranking!$A$4:$A$23,Use_Code_Ranking!$B$4:$B$23,9999)</f>
        <v>1</v>
      </c>
      <c r="J663">
        <f t="shared" ca="1" si="182"/>
        <v>1</v>
      </c>
      <c r="K663">
        <f t="shared" ca="1" si="183"/>
        <v>1</v>
      </c>
      <c r="L663">
        <f t="shared" ca="1" si="184"/>
        <v>0</v>
      </c>
      <c r="M663">
        <f t="shared" ca="1" si="185"/>
        <v>0</v>
      </c>
      <c r="N663" t="str">
        <f t="shared" ca="1" si="193"/>
        <v/>
      </c>
      <c r="O663" t="str">
        <f t="shared" ca="1" si="194"/>
        <v/>
      </c>
      <c r="P663" t="str">
        <f t="shared" si="186"/>
        <v/>
      </c>
      <c r="Q663" t="str">
        <f t="shared" si="187"/>
        <v/>
      </c>
      <c r="R663" t="str">
        <f t="shared" si="188"/>
        <v/>
      </c>
      <c r="S663" t="str">
        <f t="shared" si="189"/>
        <v/>
      </c>
      <c r="U663" s="2" t="str">
        <f ca="1">IF(ISBLANK($T663),IF(S663="Irrigation","Irrigation",IF(R663="Irrigation","Irrigation",IF(Q663="Domestic","Domestic",IF(P663="Stockwatering","Stockwatering",IF(N663="IRRIGATION_AND_MUNICIPAL","Irrigation and Municipal",IF(O663="IRRIGATION_AND_DOMESTIC","Irrigation and Domestic Municipality",_xlfn.XLOOKUP(J663,Use_Code_Ranking!$B$4:$B$23,Use_Code_Ranking!$A$4:$A$23))))))),$T663)</f>
        <v>Irrigation</v>
      </c>
      <c r="W663" s="23" t="str">
        <f ca="1"/>
        <v>A024891</v>
      </c>
      <c r="X663" s="4" t="str">
        <f t="shared" ca="1" si="195"/>
        <v>Industrial</v>
      </c>
      <c r="Y663" t="str">
        <f t="shared" ca="1" si="190"/>
        <v>N</v>
      </c>
      <c r="Z663" s="2" t="str">
        <f t="shared" ca="1" si="191"/>
        <v>N</v>
      </c>
      <c r="AA663">
        <f t="shared" ca="1" si="196"/>
        <v>0</v>
      </c>
      <c r="AB663">
        <f t="shared" ca="1" si="196"/>
        <v>0</v>
      </c>
      <c r="AC663">
        <f t="shared" ca="1" si="196"/>
        <v>0</v>
      </c>
      <c r="AD663">
        <f t="shared" ca="1" si="192"/>
        <v>0</v>
      </c>
      <c r="AE663">
        <f t="shared" ca="1" si="192"/>
        <v>0</v>
      </c>
      <c r="AF663">
        <f t="shared" ca="1" si="192"/>
        <v>0</v>
      </c>
      <c r="AG663">
        <f t="shared" ca="1" si="199"/>
        <v>0</v>
      </c>
      <c r="AH663">
        <f t="shared" ca="1" si="197"/>
        <v>0</v>
      </c>
      <c r="AI663">
        <f t="shared" ca="1" si="197"/>
        <v>0</v>
      </c>
      <c r="AJ663">
        <f t="shared" ca="1" si="197"/>
        <v>0</v>
      </c>
      <c r="AK663">
        <f t="shared" ca="1" si="197"/>
        <v>0</v>
      </c>
      <c r="AL663">
        <f t="shared" ca="1" si="198"/>
        <v>0</v>
      </c>
      <c r="AM663" s="4" t="s">
        <v>103</v>
      </c>
      <c r="AZ663">
        <f ca="1">_xlfn.XLOOKUP($X663,Return_flow_table!$A$4:$A$25,Return_flow_table!B$4:B$25)</f>
        <v>0</v>
      </c>
      <c r="BA663">
        <f ca="1">_xlfn.XLOOKUP($X663,Return_flow_table!$A$4:$A$25,Return_flow_table!C$4:C$25)</f>
        <v>0</v>
      </c>
      <c r="BB663">
        <f ca="1">_xlfn.XLOOKUP($X663,Return_flow_table!$A$4:$A$25,Return_flow_table!D$4:D$25)</f>
        <v>0</v>
      </c>
      <c r="BC663">
        <f ca="1">_xlfn.XLOOKUP($X663,Return_flow_table!$A$4:$A$25,Return_flow_table!E$4:E$25)</f>
        <v>0</v>
      </c>
      <c r="BD663">
        <f ca="1">_xlfn.XLOOKUP($X663,Return_flow_table!$A$4:$A$25,Return_flow_table!F$4:F$25)</f>
        <v>0</v>
      </c>
      <c r="BE663">
        <f ca="1">_xlfn.XLOOKUP($X663,Return_flow_table!$A$4:$A$25,Return_flow_table!G$4:G$25)</f>
        <v>0</v>
      </c>
      <c r="BF663">
        <f ca="1">_xlfn.XLOOKUP($X663,Return_flow_table!$A$4:$A$25,Return_flow_table!H$4:H$25)</f>
        <v>0</v>
      </c>
      <c r="BG663">
        <f ca="1">_xlfn.XLOOKUP($X663,Return_flow_table!$A$4:$A$25,Return_flow_table!I$4:I$25)</f>
        <v>0</v>
      </c>
      <c r="BH663">
        <f ca="1">_xlfn.XLOOKUP($X663,Return_flow_table!$A$4:$A$25,Return_flow_table!J$4:J$25)</f>
        <v>0</v>
      </c>
      <c r="BI663">
        <f ca="1">_xlfn.XLOOKUP($X663,Return_flow_table!$A$4:$A$25,Return_flow_table!K$4:K$25)</f>
        <v>0</v>
      </c>
      <c r="BJ663">
        <f ca="1">_xlfn.XLOOKUP($X663,Return_flow_table!$A$4:$A$25,Return_flow_table!L$4:L$25)</f>
        <v>0</v>
      </c>
      <c r="BK663" s="2">
        <f ca="1">_xlfn.XLOOKUP($X663,Return_flow_table!$A$4:$A$25,Return_flow_table!M$4:M$25)</f>
        <v>0</v>
      </c>
    </row>
    <row r="664" spans="1:63" x14ac:dyDescent="0.3">
      <c r="A664" t="s">
        <v>837</v>
      </c>
      <c r="B664" t="s">
        <v>154</v>
      </c>
      <c r="C664" t="s">
        <v>99</v>
      </c>
      <c r="D664">
        <v>290</v>
      </c>
      <c r="E664" t="s">
        <v>100</v>
      </c>
      <c r="F664" t="s">
        <v>100</v>
      </c>
      <c r="G664" t="s">
        <v>838</v>
      </c>
      <c r="H664" s="41" t="s">
        <v>102</v>
      </c>
      <c r="I664">
        <f>_xlfn.XLOOKUP(B664,Use_Code_Ranking!$A$4:$A$23,Use_Code_Ranking!$B$4:$B$23,9999)</f>
        <v>5</v>
      </c>
      <c r="J664">
        <f t="shared" ca="1" si="182"/>
        <v>1</v>
      </c>
      <c r="K664">
        <f t="shared" ca="1" si="183"/>
        <v>1</v>
      </c>
      <c r="L664">
        <f t="shared" ca="1" si="184"/>
        <v>0</v>
      </c>
      <c r="M664">
        <f t="shared" ca="1" si="185"/>
        <v>0</v>
      </c>
      <c r="N664" t="str">
        <f t="shared" ca="1" si="193"/>
        <v/>
      </c>
      <c r="O664" t="str">
        <f t="shared" ca="1" si="194"/>
        <v/>
      </c>
      <c r="P664" t="str">
        <f t="shared" si="186"/>
        <v/>
      </c>
      <c r="Q664" t="str">
        <f t="shared" si="187"/>
        <v/>
      </c>
      <c r="R664" t="str">
        <f t="shared" si="188"/>
        <v/>
      </c>
      <c r="S664" t="str">
        <f t="shared" si="189"/>
        <v/>
      </c>
      <c r="U664" s="2" t="str">
        <f ca="1">IF(ISBLANK($T664),IF(S664="Irrigation","Irrigation",IF(R664="Irrigation","Irrigation",IF(Q664="Domestic","Domestic",IF(P664="Stockwatering","Stockwatering",IF(N664="IRRIGATION_AND_MUNICIPAL","Irrigation and Municipal",IF(O664="IRRIGATION_AND_DOMESTIC","Irrigation and Domestic Municipality",_xlfn.XLOOKUP(J664,Use_Code_Ranking!$B$4:$B$23,Use_Code_Ranking!$A$4:$A$23))))))),$T664)</f>
        <v>Irrigation</v>
      </c>
      <c r="W664" s="23" t="str">
        <f ca="1"/>
        <v>A024892A</v>
      </c>
      <c r="X664" s="4" t="str">
        <f t="shared" ca="1" si="195"/>
        <v>Irrigation</v>
      </c>
      <c r="Y664" t="str">
        <f t="shared" ca="1" si="190"/>
        <v>N</v>
      </c>
      <c r="Z664" s="2" t="str">
        <f t="shared" ca="1" si="191"/>
        <v>N</v>
      </c>
      <c r="AA664">
        <f t="shared" ca="1" si="196"/>
        <v>0</v>
      </c>
      <c r="AB664">
        <f t="shared" ca="1" si="196"/>
        <v>0</v>
      </c>
      <c r="AC664">
        <f t="shared" ca="1" si="196"/>
        <v>20</v>
      </c>
      <c r="AD664">
        <f t="shared" ca="1" si="192"/>
        <v>20</v>
      </c>
      <c r="AE664">
        <f t="shared" ca="1" si="192"/>
        <v>10</v>
      </c>
      <c r="AF664">
        <f t="shared" ca="1" si="192"/>
        <v>10</v>
      </c>
      <c r="AG664">
        <f t="shared" ca="1" si="199"/>
        <v>0</v>
      </c>
      <c r="AH664">
        <f t="shared" ca="1" si="197"/>
        <v>0</v>
      </c>
      <c r="AI664">
        <f t="shared" ca="1" si="197"/>
        <v>0</v>
      </c>
      <c r="AJ664">
        <f t="shared" ca="1" si="197"/>
        <v>20</v>
      </c>
      <c r="AK664">
        <f t="shared" ca="1" si="197"/>
        <v>20</v>
      </c>
      <c r="AL664">
        <f t="shared" ca="1" si="198"/>
        <v>0</v>
      </c>
      <c r="AM664" s="4" t="s">
        <v>103</v>
      </c>
      <c r="AZ664">
        <f ca="1">_xlfn.XLOOKUP($X664,Return_flow_table!$A$4:$A$25,Return_flow_table!B$4:B$25)</f>
        <v>0</v>
      </c>
      <c r="BA664">
        <f ca="1">_xlfn.XLOOKUP($X664,Return_flow_table!$A$4:$A$25,Return_flow_table!C$4:C$25)</f>
        <v>0</v>
      </c>
      <c r="BB664">
        <f ca="1">_xlfn.XLOOKUP($X664,Return_flow_table!$A$4:$A$25,Return_flow_table!D$4:D$25)</f>
        <v>20</v>
      </c>
      <c r="BC664">
        <f ca="1">_xlfn.XLOOKUP($X664,Return_flow_table!$A$4:$A$25,Return_flow_table!E$4:E$25)</f>
        <v>20</v>
      </c>
      <c r="BD664">
        <f ca="1">_xlfn.XLOOKUP($X664,Return_flow_table!$A$4:$A$25,Return_flow_table!F$4:F$25)</f>
        <v>10</v>
      </c>
      <c r="BE664">
        <f ca="1">_xlfn.XLOOKUP($X664,Return_flow_table!$A$4:$A$25,Return_flow_table!G$4:G$25)</f>
        <v>10</v>
      </c>
      <c r="BF664">
        <f ca="1">_xlfn.XLOOKUP($X664,Return_flow_table!$A$4:$A$25,Return_flow_table!H$4:H$25)</f>
        <v>0</v>
      </c>
      <c r="BG664">
        <f ca="1">_xlfn.XLOOKUP($X664,Return_flow_table!$A$4:$A$25,Return_flow_table!I$4:I$25)</f>
        <v>0</v>
      </c>
      <c r="BH664">
        <f ca="1">_xlfn.XLOOKUP($X664,Return_flow_table!$A$4:$A$25,Return_flow_table!J$4:J$25)</f>
        <v>0</v>
      </c>
      <c r="BI664">
        <f ca="1">_xlfn.XLOOKUP($X664,Return_flow_table!$A$4:$A$25,Return_flow_table!K$4:K$25)</f>
        <v>20</v>
      </c>
      <c r="BJ664">
        <f ca="1">_xlfn.XLOOKUP($X664,Return_flow_table!$A$4:$A$25,Return_flow_table!L$4:L$25)</f>
        <v>20</v>
      </c>
      <c r="BK664" s="2">
        <f ca="1">_xlfn.XLOOKUP($X664,Return_flow_table!$A$4:$A$25,Return_flow_table!M$4:M$25)</f>
        <v>0</v>
      </c>
    </row>
    <row r="665" spans="1:63" x14ac:dyDescent="0.3">
      <c r="A665" t="s">
        <v>837</v>
      </c>
      <c r="B665" t="s">
        <v>110</v>
      </c>
      <c r="C665" t="s">
        <v>99</v>
      </c>
      <c r="D665">
        <v>290</v>
      </c>
      <c r="E665" t="s">
        <v>100</v>
      </c>
      <c r="F665" t="s">
        <v>100</v>
      </c>
      <c r="G665" t="s">
        <v>838</v>
      </c>
      <c r="H665" s="41" t="s">
        <v>102</v>
      </c>
      <c r="I665">
        <f>_xlfn.XLOOKUP(B665,Use_Code_Ranking!$A$4:$A$23,Use_Code_Ranking!$B$4:$B$23,9999)</f>
        <v>3</v>
      </c>
      <c r="J665">
        <f t="shared" ca="1" si="182"/>
        <v>1</v>
      </c>
      <c r="K665">
        <f t="shared" ca="1" si="183"/>
        <v>1</v>
      </c>
      <c r="L665">
        <f t="shared" ca="1" si="184"/>
        <v>0</v>
      </c>
      <c r="M665">
        <f t="shared" ca="1" si="185"/>
        <v>0</v>
      </c>
      <c r="N665" t="str">
        <f t="shared" ca="1" si="193"/>
        <v/>
      </c>
      <c r="O665" t="str">
        <f t="shared" ca="1" si="194"/>
        <v/>
      </c>
      <c r="P665" t="str">
        <f t="shared" si="186"/>
        <v/>
      </c>
      <c r="Q665" t="str">
        <f t="shared" si="187"/>
        <v/>
      </c>
      <c r="R665" t="str">
        <f t="shared" si="188"/>
        <v/>
      </c>
      <c r="S665" t="str">
        <f t="shared" si="189"/>
        <v/>
      </c>
      <c r="U665" s="2" t="str">
        <f ca="1">IF(ISBLANK($T665),IF(S665="Irrigation","Irrigation",IF(R665="Irrigation","Irrigation",IF(Q665="Domestic","Domestic",IF(P665="Stockwatering","Stockwatering",IF(N665="IRRIGATION_AND_MUNICIPAL","Irrigation and Municipal",IF(O665="IRRIGATION_AND_DOMESTIC","Irrigation and Domestic Municipality",_xlfn.XLOOKUP(J665,Use_Code_Ranking!$B$4:$B$23,Use_Code_Ranking!$A$4:$A$23))))))),$T665)</f>
        <v>Irrigation</v>
      </c>
      <c r="W665" s="23" t="str">
        <f ca="1"/>
        <v>A024892B</v>
      </c>
      <c r="X665" s="4" t="str">
        <f t="shared" ca="1" si="195"/>
        <v>Frost Protection</v>
      </c>
      <c r="Y665" t="str">
        <f t="shared" ca="1" si="190"/>
        <v>N</v>
      </c>
      <c r="Z665" s="2" t="str">
        <f t="shared" ca="1" si="191"/>
        <v>N</v>
      </c>
      <c r="AA665">
        <f t="shared" ca="1" si="196"/>
        <v>20</v>
      </c>
      <c r="AB665">
        <f t="shared" ca="1" si="196"/>
        <v>20</v>
      </c>
      <c r="AC665">
        <f t="shared" ca="1" si="196"/>
        <v>20</v>
      </c>
      <c r="AD665">
        <f t="shared" ca="1" si="192"/>
        <v>20</v>
      </c>
      <c r="AE665">
        <f t="shared" ca="1" si="192"/>
        <v>0</v>
      </c>
      <c r="AF665">
        <f t="shared" ca="1" si="192"/>
        <v>0</v>
      </c>
      <c r="AG665">
        <f t="shared" ca="1" si="199"/>
        <v>0</v>
      </c>
      <c r="AH665">
        <f t="shared" ca="1" si="197"/>
        <v>0</v>
      </c>
      <c r="AI665">
        <f t="shared" ca="1" si="197"/>
        <v>0</v>
      </c>
      <c r="AJ665">
        <f t="shared" ca="1" si="197"/>
        <v>0</v>
      </c>
      <c r="AK665">
        <f t="shared" ca="1" si="197"/>
        <v>0</v>
      </c>
      <c r="AL665">
        <f t="shared" ca="1" si="198"/>
        <v>0</v>
      </c>
      <c r="AM665" s="4" t="s">
        <v>103</v>
      </c>
      <c r="AZ665">
        <f ca="1">_xlfn.XLOOKUP($X665,Return_flow_table!$A$4:$A$25,Return_flow_table!B$4:B$25)</f>
        <v>20</v>
      </c>
      <c r="BA665">
        <f ca="1">_xlfn.XLOOKUP($X665,Return_flow_table!$A$4:$A$25,Return_flow_table!C$4:C$25)</f>
        <v>20</v>
      </c>
      <c r="BB665">
        <f ca="1">_xlfn.XLOOKUP($X665,Return_flow_table!$A$4:$A$25,Return_flow_table!D$4:D$25)</f>
        <v>20</v>
      </c>
      <c r="BC665">
        <f ca="1">_xlfn.XLOOKUP($X665,Return_flow_table!$A$4:$A$25,Return_flow_table!E$4:E$25)</f>
        <v>20</v>
      </c>
      <c r="BD665">
        <f ca="1">_xlfn.XLOOKUP($X665,Return_flow_table!$A$4:$A$25,Return_flow_table!F$4:F$25)</f>
        <v>0</v>
      </c>
      <c r="BE665">
        <f ca="1">_xlfn.XLOOKUP($X665,Return_flow_table!$A$4:$A$25,Return_flow_table!G$4:G$25)</f>
        <v>0</v>
      </c>
      <c r="BF665">
        <f ca="1">_xlfn.XLOOKUP($X665,Return_flow_table!$A$4:$A$25,Return_flow_table!H$4:H$25)</f>
        <v>0</v>
      </c>
      <c r="BG665">
        <f ca="1">_xlfn.XLOOKUP($X665,Return_flow_table!$A$4:$A$25,Return_flow_table!I$4:I$25)</f>
        <v>0</v>
      </c>
      <c r="BH665">
        <f ca="1">_xlfn.XLOOKUP($X665,Return_flow_table!$A$4:$A$25,Return_flow_table!J$4:J$25)</f>
        <v>0</v>
      </c>
      <c r="BI665">
        <f ca="1">_xlfn.XLOOKUP($X665,Return_flow_table!$A$4:$A$25,Return_flow_table!K$4:K$25)</f>
        <v>0</v>
      </c>
      <c r="BJ665">
        <f ca="1">_xlfn.XLOOKUP($X665,Return_flow_table!$A$4:$A$25,Return_flow_table!L$4:L$25)</f>
        <v>0</v>
      </c>
      <c r="BK665" s="2">
        <f ca="1">_xlfn.XLOOKUP($X665,Return_flow_table!$A$4:$A$25,Return_flow_table!M$4:M$25)</f>
        <v>0</v>
      </c>
    </row>
    <row r="666" spans="1:63" x14ac:dyDescent="0.3">
      <c r="A666" t="s">
        <v>837</v>
      </c>
      <c r="B666" t="s">
        <v>181</v>
      </c>
      <c r="C666" t="s">
        <v>99</v>
      </c>
      <c r="D666">
        <v>290</v>
      </c>
      <c r="E666" t="s">
        <v>100</v>
      </c>
      <c r="F666" t="s">
        <v>100</v>
      </c>
      <c r="G666" t="s">
        <v>838</v>
      </c>
      <c r="H666" s="41" t="s">
        <v>102</v>
      </c>
      <c r="I666">
        <f>_xlfn.XLOOKUP(B666,Use_Code_Ranking!$A$4:$A$23,Use_Code_Ranking!$B$4:$B$23,9999)</f>
        <v>9</v>
      </c>
      <c r="J666">
        <f t="shared" ca="1" si="182"/>
        <v>1</v>
      </c>
      <c r="K666">
        <f t="shared" ca="1" si="183"/>
        <v>1</v>
      </c>
      <c r="L666">
        <f t="shared" ca="1" si="184"/>
        <v>0</v>
      </c>
      <c r="M666">
        <f t="shared" ca="1" si="185"/>
        <v>0</v>
      </c>
      <c r="N666" t="str">
        <f t="shared" ca="1" si="193"/>
        <v/>
      </c>
      <c r="O666" t="str">
        <f t="shared" ca="1" si="194"/>
        <v/>
      </c>
      <c r="P666" t="str">
        <f t="shared" si="186"/>
        <v/>
      </c>
      <c r="Q666" t="str">
        <f t="shared" si="187"/>
        <v/>
      </c>
      <c r="R666" t="str">
        <f t="shared" si="188"/>
        <v/>
      </c>
      <c r="S666" t="str">
        <f t="shared" si="189"/>
        <v/>
      </c>
      <c r="U666" s="2" t="str">
        <f ca="1">IF(ISBLANK($T666),IF(S666="Irrigation","Irrigation",IF(R666="Irrigation","Irrigation",IF(Q666="Domestic","Domestic",IF(P666="Stockwatering","Stockwatering",IF(N666="IRRIGATION_AND_MUNICIPAL","Irrigation and Municipal",IF(O666="IRRIGATION_AND_DOMESTIC","Irrigation and Domestic Municipality",_xlfn.XLOOKUP(J666,Use_Code_Ranking!$B$4:$B$23,Use_Code_Ranking!$A$4:$A$23))))))),$T666)</f>
        <v>Irrigation</v>
      </c>
      <c r="W666" s="23" t="str">
        <f ca="1"/>
        <v>A024893A</v>
      </c>
      <c r="X666" s="4" t="str">
        <f t="shared" ca="1" si="195"/>
        <v>Irrigation</v>
      </c>
      <c r="Y666" t="str">
        <f t="shared" ca="1" si="190"/>
        <v>N</v>
      </c>
      <c r="Z666" s="2" t="str">
        <f t="shared" ca="1" si="191"/>
        <v>N</v>
      </c>
      <c r="AA666">
        <f t="shared" ca="1" si="196"/>
        <v>0</v>
      </c>
      <c r="AB666">
        <f t="shared" ca="1" si="196"/>
        <v>0</v>
      </c>
      <c r="AC666">
        <f t="shared" ca="1" si="196"/>
        <v>20</v>
      </c>
      <c r="AD666">
        <f t="shared" ca="1" si="192"/>
        <v>20</v>
      </c>
      <c r="AE666">
        <f t="shared" ca="1" si="192"/>
        <v>10</v>
      </c>
      <c r="AF666">
        <f t="shared" ca="1" si="192"/>
        <v>10</v>
      </c>
      <c r="AG666">
        <f t="shared" ca="1" si="199"/>
        <v>0</v>
      </c>
      <c r="AH666">
        <f t="shared" ca="1" si="197"/>
        <v>0</v>
      </c>
      <c r="AI666">
        <f t="shared" ca="1" si="197"/>
        <v>0</v>
      </c>
      <c r="AJ666">
        <f t="shared" ca="1" si="197"/>
        <v>20</v>
      </c>
      <c r="AK666">
        <f t="shared" ca="1" si="197"/>
        <v>20</v>
      </c>
      <c r="AL666">
        <f t="shared" ca="1" si="198"/>
        <v>0</v>
      </c>
      <c r="AM666" s="4" t="s">
        <v>103</v>
      </c>
      <c r="AZ666">
        <f ca="1">_xlfn.XLOOKUP($X666,Return_flow_table!$A$4:$A$25,Return_flow_table!B$4:B$25)</f>
        <v>0</v>
      </c>
      <c r="BA666">
        <f ca="1">_xlfn.XLOOKUP($X666,Return_flow_table!$A$4:$A$25,Return_flow_table!C$4:C$25)</f>
        <v>0</v>
      </c>
      <c r="BB666">
        <f ca="1">_xlfn.XLOOKUP($X666,Return_flow_table!$A$4:$A$25,Return_flow_table!D$4:D$25)</f>
        <v>20</v>
      </c>
      <c r="BC666">
        <f ca="1">_xlfn.XLOOKUP($X666,Return_flow_table!$A$4:$A$25,Return_flow_table!E$4:E$25)</f>
        <v>20</v>
      </c>
      <c r="BD666">
        <f ca="1">_xlfn.XLOOKUP($X666,Return_flow_table!$A$4:$A$25,Return_flow_table!F$4:F$25)</f>
        <v>10</v>
      </c>
      <c r="BE666">
        <f ca="1">_xlfn.XLOOKUP($X666,Return_flow_table!$A$4:$A$25,Return_flow_table!G$4:G$25)</f>
        <v>10</v>
      </c>
      <c r="BF666">
        <f ca="1">_xlfn.XLOOKUP($X666,Return_flow_table!$A$4:$A$25,Return_flow_table!H$4:H$25)</f>
        <v>0</v>
      </c>
      <c r="BG666">
        <f ca="1">_xlfn.XLOOKUP($X666,Return_flow_table!$A$4:$A$25,Return_flow_table!I$4:I$25)</f>
        <v>0</v>
      </c>
      <c r="BH666">
        <f ca="1">_xlfn.XLOOKUP($X666,Return_flow_table!$A$4:$A$25,Return_flow_table!J$4:J$25)</f>
        <v>0</v>
      </c>
      <c r="BI666">
        <f ca="1">_xlfn.XLOOKUP($X666,Return_flow_table!$A$4:$A$25,Return_flow_table!K$4:K$25)</f>
        <v>20</v>
      </c>
      <c r="BJ666">
        <f ca="1">_xlfn.XLOOKUP($X666,Return_flow_table!$A$4:$A$25,Return_flow_table!L$4:L$25)</f>
        <v>20</v>
      </c>
      <c r="BK666" s="2">
        <f ca="1">_xlfn.XLOOKUP($X666,Return_flow_table!$A$4:$A$25,Return_flow_table!M$4:M$25)</f>
        <v>0</v>
      </c>
    </row>
    <row r="667" spans="1:63" x14ac:dyDescent="0.3">
      <c r="A667" t="s">
        <v>839</v>
      </c>
      <c r="B667" t="s">
        <v>98</v>
      </c>
      <c r="C667" t="s">
        <v>99</v>
      </c>
      <c r="D667">
        <v>290</v>
      </c>
      <c r="E667" t="s">
        <v>100</v>
      </c>
      <c r="F667" t="s">
        <v>100</v>
      </c>
      <c r="G667" t="s">
        <v>840</v>
      </c>
      <c r="H667" s="41" t="s">
        <v>102</v>
      </c>
      <c r="I667">
        <f>_xlfn.XLOOKUP(B667,Use_Code_Ranking!$A$4:$A$23,Use_Code_Ranking!$B$4:$B$23,9999)</f>
        <v>1</v>
      </c>
      <c r="J667">
        <f t="shared" ca="1" si="182"/>
        <v>1</v>
      </c>
      <c r="K667">
        <f t="shared" ca="1" si="183"/>
        <v>1</v>
      </c>
      <c r="L667">
        <f t="shared" ca="1" si="184"/>
        <v>0</v>
      </c>
      <c r="M667">
        <f t="shared" ca="1" si="185"/>
        <v>0</v>
      </c>
      <c r="N667" t="str">
        <f t="shared" ca="1" si="193"/>
        <v/>
      </c>
      <c r="O667" t="str">
        <f t="shared" ca="1" si="194"/>
        <v/>
      </c>
      <c r="P667" t="str">
        <f t="shared" si="186"/>
        <v/>
      </c>
      <c r="Q667" t="str">
        <f t="shared" si="187"/>
        <v/>
      </c>
      <c r="R667" t="str">
        <f t="shared" si="188"/>
        <v/>
      </c>
      <c r="S667" t="str">
        <f t="shared" si="189"/>
        <v/>
      </c>
      <c r="U667" s="2" t="str">
        <f ca="1">IF(ISBLANK($T667),IF(S667="Irrigation","Irrigation",IF(R667="Irrigation","Irrigation",IF(Q667="Domestic","Domestic",IF(P667="Stockwatering","Stockwatering",IF(N667="IRRIGATION_AND_MUNICIPAL","Irrigation and Municipal",IF(O667="IRRIGATION_AND_DOMESTIC","Irrigation and Domestic Municipality",_xlfn.XLOOKUP(J667,Use_Code_Ranking!$B$4:$B$23,Use_Code_Ranking!$A$4:$A$23))))))),$T667)</f>
        <v>Irrigation</v>
      </c>
      <c r="W667" s="23" t="str">
        <f ca="1"/>
        <v>A024893B</v>
      </c>
      <c r="X667" s="4" t="str">
        <f t="shared" ca="1" si="195"/>
        <v>Frost Protection</v>
      </c>
      <c r="Y667" t="str">
        <f t="shared" ca="1" si="190"/>
        <v>N</v>
      </c>
      <c r="Z667" s="2" t="str">
        <f t="shared" ca="1" si="191"/>
        <v>N</v>
      </c>
      <c r="AA667">
        <f t="shared" ca="1" si="196"/>
        <v>20</v>
      </c>
      <c r="AB667">
        <f t="shared" ca="1" si="196"/>
        <v>20</v>
      </c>
      <c r="AC667">
        <f t="shared" ca="1" si="196"/>
        <v>20</v>
      </c>
      <c r="AD667">
        <f t="shared" ca="1" si="192"/>
        <v>20</v>
      </c>
      <c r="AE667">
        <f t="shared" ca="1" si="192"/>
        <v>0</v>
      </c>
      <c r="AF667">
        <f t="shared" ca="1" si="192"/>
        <v>0</v>
      </c>
      <c r="AG667">
        <f t="shared" ca="1" si="199"/>
        <v>0</v>
      </c>
      <c r="AH667">
        <f t="shared" ca="1" si="197"/>
        <v>0</v>
      </c>
      <c r="AI667">
        <f t="shared" ca="1" si="197"/>
        <v>0</v>
      </c>
      <c r="AJ667">
        <f t="shared" ca="1" si="197"/>
        <v>0</v>
      </c>
      <c r="AK667">
        <f t="shared" ca="1" si="197"/>
        <v>0</v>
      </c>
      <c r="AL667">
        <f t="shared" ca="1" si="198"/>
        <v>0</v>
      </c>
      <c r="AM667" s="4" t="s">
        <v>103</v>
      </c>
      <c r="AZ667">
        <f ca="1">_xlfn.XLOOKUP($X667,Return_flow_table!$A$4:$A$25,Return_flow_table!B$4:B$25)</f>
        <v>20</v>
      </c>
      <c r="BA667">
        <f ca="1">_xlfn.XLOOKUP($X667,Return_flow_table!$A$4:$A$25,Return_flow_table!C$4:C$25)</f>
        <v>20</v>
      </c>
      <c r="BB667">
        <f ca="1">_xlfn.XLOOKUP($X667,Return_flow_table!$A$4:$A$25,Return_flow_table!D$4:D$25)</f>
        <v>20</v>
      </c>
      <c r="BC667">
        <f ca="1">_xlfn.XLOOKUP($X667,Return_flow_table!$A$4:$A$25,Return_flow_table!E$4:E$25)</f>
        <v>20</v>
      </c>
      <c r="BD667">
        <f ca="1">_xlfn.XLOOKUP($X667,Return_flow_table!$A$4:$A$25,Return_flow_table!F$4:F$25)</f>
        <v>0</v>
      </c>
      <c r="BE667">
        <f ca="1">_xlfn.XLOOKUP($X667,Return_flow_table!$A$4:$A$25,Return_flow_table!G$4:G$25)</f>
        <v>0</v>
      </c>
      <c r="BF667">
        <f ca="1">_xlfn.XLOOKUP($X667,Return_flow_table!$A$4:$A$25,Return_flow_table!H$4:H$25)</f>
        <v>0</v>
      </c>
      <c r="BG667">
        <f ca="1">_xlfn.XLOOKUP($X667,Return_flow_table!$A$4:$A$25,Return_flow_table!I$4:I$25)</f>
        <v>0</v>
      </c>
      <c r="BH667">
        <f ca="1">_xlfn.XLOOKUP($X667,Return_flow_table!$A$4:$A$25,Return_flow_table!J$4:J$25)</f>
        <v>0</v>
      </c>
      <c r="BI667">
        <f ca="1">_xlfn.XLOOKUP($X667,Return_flow_table!$A$4:$A$25,Return_flow_table!K$4:K$25)</f>
        <v>0</v>
      </c>
      <c r="BJ667">
        <f ca="1">_xlfn.XLOOKUP($X667,Return_flow_table!$A$4:$A$25,Return_flow_table!L$4:L$25)</f>
        <v>0</v>
      </c>
      <c r="BK667" s="2">
        <f ca="1">_xlfn.XLOOKUP($X667,Return_flow_table!$A$4:$A$25,Return_flow_table!M$4:M$25)</f>
        <v>0</v>
      </c>
    </row>
    <row r="668" spans="1:63" x14ac:dyDescent="0.3">
      <c r="A668" t="s">
        <v>839</v>
      </c>
      <c r="B668" t="s">
        <v>181</v>
      </c>
      <c r="C668" t="s">
        <v>99</v>
      </c>
      <c r="D668">
        <v>290</v>
      </c>
      <c r="E668" t="s">
        <v>100</v>
      </c>
      <c r="F668" t="s">
        <v>100</v>
      </c>
      <c r="G668" t="s">
        <v>840</v>
      </c>
      <c r="H668" s="41" t="s">
        <v>102</v>
      </c>
      <c r="I668">
        <f>_xlfn.XLOOKUP(B668,Use_Code_Ranking!$A$4:$A$23,Use_Code_Ranking!$B$4:$B$23,9999)</f>
        <v>9</v>
      </c>
      <c r="J668">
        <f t="shared" ca="1" si="182"/>
        <v>1</v>
      </c>
      <c r="K668">
        <f t="shared" ca="1" si="183"/>
        <v>1</v>
      </c>
      <c r="L668">
        <f t="shared" ca="1" si="184"/>
        <v>0</v>
      </c>
      <c r="M668">
        <f t="shared" ca="1" si="185"/>
        <v>0</v>
      </c>
      <c r="N668" t="str">
        <f t="shared" ca="1" si="193"/>
        <v/>
      </c>
      <c r="O668" t="str">
        <f t="shared" ca="1" si="194"/>
        <v/>
      </c>
      <c r="P668" t="str">
        <f t="shared" si="186"/>
        <v/>
      </c>
      <c r="Q668" t="str">
        <f t="shared" si="187"/>
        <v/>
      </c>
      <c r="R668" t="str">
        <f t="shared" si="188"/>
        <v/>
      </c>
      <c r="S668" t="str">
        <f t="shared" si="189"/>
        <v/>
      </c>
      <c r="U668" s="2" t="str">
        <f ca="1">IF(ISBLANK($T668),IF(S668="Irrigation","Irrigation",IF(R668="Irrigation","Irrigation",IF(Q668="Domestic","Domestic",IF(P668="Stockwatering","Stockwatering",IF(N668="IRRIGATION_AND_MUNICIPAL","Irrigation and Municipal",IF(O668="IRRIGATION_AND_DOMESTIC","Irrigation and Domestic Municipality",_xlfn.XLOOKUP(J668,Use_Code_Ranking!$B$4:$B$23,Use_Code_Ranking!$A$4:$A$23))))))),$T668)</f>
        <v>Irrigation</v>
      </c>
      <c r="W668" s="23" t="str">
        <f ca="1"/>
        <v>A024894</v>
      </c>
      <c r="X668" s="4" t="str">
        <f t="shared" ca="1" si="195"/>
        <v>Irrigation</v>
      </c>
      <c r="Y668" t="str">
        <f t="shared" ca="1" si="190"/>
        <v>N</v>
      </c>
      <c r="Z668" s="2" t="str">
        <f t="shared" ca="1" si="191"/>
        <v>N</v>
      </c>
      <c r="AA668">
        <f t="shared" ca="1" si="196"/>
        <v>0</v>
      </c>
      <c r="AB668">
        <f t="shared" ca="1" si="196"/>
        <v>0</v>
      </c>
      <c r="AC668">
        <f t="shared" ca="1" si="196"/>
        <v>20</v>
      </c>
      <c r="AD668">
        <f t="shared" ca="1" si="192"/>
        <v>20</v>
      </c>
      <c r="AE668">
        <f t="shared" ca="1" si="192"/>
        <v>10</v>
      </c>
      <c r="AF668">
        <f t="shared" ca="1" si="192"/>
        <v>10</v>
      </c>
      <c r="AG668">
        <f t="shared" ca="1" si="199"/>
        <v>0</v>
      </c>
      <c r="AH668">
        <f t="shared" ca="1" si="197"/>
        <v>0</v>
      </c>
      <c r="AI668">
        <f t="shared" ca="1" si="197"/>
        <v>0</v>
      </c>
      <c r="AJ668">
        <f t="shared" ca="1" si="197"/>
        <v>20</v>
      </c>
      <c r="AK668">
        <f t="shared" ca="1" si="197"/>
        <v>20</v>
      </c>
      <c r="AL668">
        <f t="shared" ca="1" si="198"/>
        <v>0</v>
      </c>
      <c r="AM668" s="4" t="s">
        <v>103</v>
      </c>
      <c r="AZ668">
        <f ca="1">_xlfn.XLOOKUP($X668,Return_flow_table!$A$4:$A$25,Return_flow_table!B$4:B$25)</f>
        <v>0</v>
      </c>
      <c r="BA668">
        <f ca="1">_xlfn.XLOOKUP($X668,Return_flow_table!$A$4:$A$25,Return_flow_table!C$4:C$25)</f>
        <v>0</v>
      </c>
      <c r="BB668">
        <f ca="1">_xlfn.XLOOKUP($X668,Return_flow_table!$A$4:$A$25,Return_flow_table!D$4:D$25)</f>
        <v>20</v>
      </c>
      <c r="BC668">
        <f ca="1">_xlfn.XLOOKUP($X668,Return_flow_table!$A$4:$A$25,Return_flow_table!E$4:E$25)</f>
        <v>20</v>
      </c>
      <c r="BD668">
        <f ca="1">_xlfn.XLOOKUP($X668,Return_flow_table!$A$4:$A$25,Return_flow_table!F$4:F$25)</f>
        <v>10</v>
      </c>
      <c r="BE668">
        <f ca="1">_xlfn.XLOOKUP($X668,Return_flow_table!$A$4:$A$25,Return_flow_table!G$4:G$25)</f>
        <v>10</v>
      </c>
      <c r="BF668">
        <f ca="1">_xlfn.XLOOKUP($X668,Return_flow_table!$A$4:$A$25,Return_flow_table!H$4:H$25)</f>
        <v>0</v>
      </c>
      <c r="BG668">
        <f ca="1">_xlfn.XLOOKUP($X668,Return_flow_table!$A$4:$A$25,Return_flow_table!I$4:I$25)</f>
        <v>0</v>
      </c>
      <c r="BH668">
        <f ca="1">_xlfn.XLOOKUP($X668,Return_flow_table!$A$4:$A$25,Return_flow_table!J$4:J$25)</f>
        <v>0</v>
      </c>
      <c r="BI668">
        <f ca="1">_xlfn.XLOOKUP($X668,Return_flow_table!$A$4:$A$25,Return_flow_table!K$4:K$25)</f>
        <v>20</v>
      </c>
      <c r="BJ668">
        <f ca="1">_xlfn.XLOOKUP($X668,Return_flow_table!$A$4:$A$25,Return_flow_table!L$4:L$25)</f>
        <v>20</v>
      </c>
      <c r="BK668" s="2">
        <f ca="1">_xlfn.XLOOKUP($X668,Return_flow_table!$A$4:$A$25,Return_flow_table!M$4:M$25)</f>
        <v>0</v>
      </c>
    </row>
    <row r="669" spans="1:63" x14ac:dyDescent="0.3">
      <c r="A669" t="s">
        <v>839</v>
      </c>
      <c r="B669" t="s">
        <v>110</v>
      </c>
      <c r="C669" t="s">
        <v>99</v>
      </c>
      <c r="D669">
        <v>290</v>
      </c>
      <c r="E669" t="s">
        <v>100</v>
      </c>
      <c r="F669" t="s">
        <v>100</v>
      </c>
      <c r="G669" t="s">
        <v>840</v>
      </c>
      <c r="H669" s="41" t="s">
        <v>102</v>
      </c>
      <c r="I669">
        <f>_xlfn.XLOOKUP(B669,Use_Code_Ranking!$A$4:$A$23,Use_Code_Ranking!$B$4:$B$23,9999)</f>
        <v>3</v>
      </c>
      <c r="J669">
        <f t="shared" ca="1" si="182"/>
        <v>1</v>
      </c>
      <c r="K669">
        <f t="shared" ca="1" si="183"/>
        <v>1</v>
      </c>
      <c r="L669">
        <f t="shared" ca="1" si="184"/>
        <v>0</v>
      </c>
      <c r="M669">
        <f t="shared" ca="1" si="185"/>
        <v>0</v>
      </c>
      <c r="N669" t="str">
        <f t="shared" ca="1" si="193"/>
        <v/>
      </c>
      <c r="O669" t="str">
        <f t="shared" ca="1" si="194"/>
        <v/>
      </c>
      <c r="P669" t="str">
        <f t="shared" si="186"/>
        <v/>
      </c>
      <c r="Q669" t="str">
        <f t="shared" si="187"/>
        <v/>
      </c>
      <c r="R669" t="str">
        <f t="shared" si="188"/>
        <v/>
      </c>
      <c r="S669" t="str">
        <f t="shared" si="189"/>
        <v/>
      </c>
      <c r="U669" s="2" t="str">
        <f ca="1">IF(ISBLANK($T669),IF(S669="Irrigation","Irrigation",IF(R669="Irrigation","Irrigation",IF(Q669="Domestic","Domestic",IF(P669="Stockwatering","Stockwatering",IF(N669="IRRIGATION_AND_MUNICIPAL","Irrigation and Municipal",IF(O669="IRRIGATION_AND_DOMESTIC","Irrigation and Domestic Municipality",_xlfn.XLOOKUP(J669,Use_Code_Ranking!$B$4:$B$23,Use_Code_Ranking!$A$4:$A$23))))))),$T669)</f>
        <v>Irrigation</v>
      </c>
      <c r="W669" s="23" t="str">
        <f ca="1"/>
        <v>A024898</v>
      </c>
      <c r="X669" s="4" t="str">
        <f t="shared" ca="1" si="195"/>
        <v>Irrigation</v>
      </c>
      <c r="Y669" t="str">
        <f t="shared" ca="1" si="190"/>
        <v>N</v>
      </c>
      <c r="Z669" s="2" t="str">
        <f t="shared" ca="1" si="191"/>
        <v>N</v>
      </c>
      <c r="AA669">
        <f t="shared" ca="1" si="196"/>
        <v>0</v>
      </c>
      <c r="AB669">
        <f t="shared" ca="1" si="196"/>
        <v>0</v>
      </c>
      <c r="AC669">
        <f t="shared" ca="1" si="196"/>
        <v>20</v>
      </c>
      <c r="AD669">
        <f t="shared" ca="1" si="192"/>
        <v>20</v>
      </c>
      <c r="AE669">
        <f t="shared" ca="1" si="192"/>
        <v>10</v>
      </c>
      <c r="AF669">
        <f t="shared" ca="1" si="192"/>
        <v>10</v>
      </c>
      <c r="AG669">
        <f t="shared" ca="1" si="199"/>
        <v>0</v>
      </c>
      <c r="AH669">
        <f t="shared" ca="1" si="197"/>
        <v>0</v>
      </c>
      <c r="AI669">
        <f t="shared" ca="1" si="197"/>
        <v>0</v>
      </c>
      <c r="AJ669">
        <f t="shared" ca="1" si="197"/>
        <v>20</v>
      </c>
      <c r="AK669">
        <f t="shared" ca="1" si="197"/>
        <v>20</v>
      </c>
      <c r="AL669">
        <f t="shared" ca="1" si="198"/>
        <v>0</v>
      </c>
      <c r="AM669" s="4" t="s">
        <v>103</v>
      </c>
      <c r="AZ669">
        <f ca="1">_xlfn.XLOOKUP($X669,Return_flow_table!$A$4:$A$25,Return_flow_table!B$4:B$25)</f>
        <v>0</v>
      </c>
      <c r="BA669">
        <f ca="1">_xlfn.XLOOKUP($X669,Return_flow_table!$A$4:$A$25,Return_flow_table!C$4:C$25)</f>
        <v>0</v>
      </c>
      <c r="BB669">
        <f ca="1">_xlfn.XLOOKUP($X669,Return_flow_table!$A$4:$A$25,Return_flow_table!D$4:D$25)</f>
        <v>20</v>
      </c>
      <c r="BC669">
        <f ca="1">_xlfn.XLOOKUP($X669,Return_flow_table!$A$4:$A$25,Return_flow_table!E$4:E$25)</f>
        <v>20</v>
      </c>
      <c r="BD669">
        <f ca="1">_xlfn.XLOOKUP($X669,Return_flow_table!$A$4:$A$25,Return_flow_table!F$4:F$25)</f>
        <v>10</v>
      </c>
      <c r="BE669">
        <f ca="1">_xlfn.XLOOKUP($X669,Return_flow_table!$A$4:$A$25,Return_flow_table!G$4:G$25)</f>
        <v>10</v>
      </c>
      <c r="BF669">
        <f ca="1">_xlfn.XLOOKUP($X669,Return_flow_table!$A$4:$A$25,Return_flow_table!H$4:H$25)</f>
        <v>0</v>
      </c>
      <c r="BG669">
        <f ca="1">_xlfn.XLOOKUP($X669,Return_flow_table!$A$4:$A$25,Return_flow_table!I$4:I$25)</f>
        <v>0</v>
      </c>
      <c r="BH669">
        <f ca="1">_xlfn.XLOOKUP($X669,Return_flow_table!$A$4:$A$25,Return_flow_table!J$4:J$25)</f>
        <v>0</v>
      </c>
      <c r="BI669">
        <f ca="1">_xlfn.XLOOKUP($X669,Return_flow_table!$A$4:$A$25,Return_flow_table!K$4:K$25)</f>
        <v>20</v>
      </c>
      <c r="BJ669">
        <f ca="1">_xlfn.XLOOKUP($X669,Return_flow_table!$A$4:$A$25,Return_flow_table!L$4:L$25)</f>
        <v>20</v>
      </c>
      <c r="BK669" s="2">
        <f ca="1">_xlfn.XLOOKUP($X669,Return_flow_table!$A$4:$A$25,Return_flow_table!M$4:M$25)</f>
        <v>0</v>
      </c>
    </row>
    <row r="670" spans="1:63" x14ac:dyDescent="0.3">
      <c r="A670" t="s">
        <v>839</v>
      </c>
      <c r="B670" t="s">
        <v>188</v>
      </c>
      <c r="C670" t="s">
        <v>99</v>
      </c>
      <c r="D670">
        <v>290</v>
      </c>
      <c r="E670" t="s">
        <v>100</v>
      </c>
      <c r="F670" t="s">
        <v>100</v>
      </c>
      <c r="G670" t="s">
        <v>840</v>
      </c>
      <c r="H670" s="41" t="s">
        <v>102</v>
      </c>
      <c r="I670">
        <f>_xlfn.XLOOKUP(B670,Use_Code_Ranking!$A$4:$A$23,Use_Code_Ranking!$B$4:$B$23,9999)</f>
        <v>12</v>
      </c>
      <c r="J670">
        <f t="shared" ca="1" si="182"/>
        <v>1</v>
      </c>
      <c r="K670">
        <f t="shared" ca="1" si="183"/>
        <v>1</v>
      </c>
      <c r="L670">
        <f t="shared" ca="1" si="184"/>
        <v>0</v>
      </c>
      <c r="M670">
        <f t="shared" ca="1" si="185"/>
        <v>0</v>
      </c>
      <c r="N670" t="str">
        <f t="shared" ca="1" si="193"/>
        <v/>
      </c>
      <c r="O670" t="str">
        <f t="shared" ca="1" si="194"/>
        <v/>
      </c>
      <c r="P670" t="str">
        <f t="shared" si="186"/>
        <v/>
      </c>
      <c r="Q670" t="str">
        <f t="shared" si="187"/>
        <v/>
      </c>
      <c r="R670" t="str">
        <f t="shared" si="188"/>
        <v/>
      </c>
      <c r="S670" t="str">
        <f t="shared" si="189"/>
        <v/>
      </c>
      <c r="U670" s="2" t="str">
        <f ca="1">IF(ISBLANK($T670),IF(S670="Irrigation","Irrigation",IF(R670="Irrigation","Irrigation",IF(Q670="Domestic","Domestic",IF(P670="Stockwatering","Stockwatering",IF(N670="IRRIGATION_AND_MUNICIPAL","Irrigation and Municipal",IF(O670="IRRIGATION_AND_DOMESTIC","Irrigation and Domestic Municipality",_xlfn.XLOOKUP(J670,Use_Code_Ranking!$B$4:$B$23,Use_Code_Ranking!$A$4:$A$23))))))),$T670)</f>
        <v>Irrigation</v>
      </c>
      <c r="W670" s="23" t="str">
        <f ca="1"/>
        <v>A024899</v>
      </c>
      <c r="X670" s="4" t="str">
        <f t="shared" ca="1" si="195"/>
        <v>Irrigation</v>
      </c>
      <c r="Y670" t="str">
        <f t="shared" ca="1" si="190"/>
        <v>N</v>
      </c>
      <c r="Z670" s="2" t="str">
        <f t="shared" ca="1" si="191"/>
        <v>N</v>
      </c>
      <c r="AA670">
        <f t="shared" ca="1" si="196"/>
        <v>0</v>
      </c>
      <c r="AB670">
        <f t="shared" ca="1" si="196"/>
        <v>0</v>
      </c>
      <c r="AC670">
        <f t="shared" ca="1" si="196"/>
        <v>20</v>
      </c>
      <c r="AD670">
        <f t="shared" ca="1" si="192"/>
        <v>20</v>
      </c>
      <c r="AE670">
        <f t="shared" ca="1" si="192"/>
        <v>10</v>
      </c>
      <c r="AF670">
        <f t="shared" ca="1" si="192"/>
        <v>10</v>
      </c>
      <c r="AG670">
        <f t="shared" ca="1" si="199"/>
        <v>0</v>
      </c>
      <c r="AH670">
        <f t="shared" ca="1" si="197"/>
        <v>0</v>
      </c>
      <c r="AI670">
        <f t="shared" ca="1" si="197"/>
        <v>0</v>
      </c>
      <c r="AJ670">
        <f t="shared" ca="1" si="197"/>
        <v>20</v>
      </c>
      <c r="AK670">
        <f t="shared" ca="1" si="197"/>
        <v>20</v>
      </c>
      <c r="AL670">
        <f t="shared" ca="1" si="198"/>
        <v>0</v>
      </c>
      <c r="AM670" s="4" t="s">
        <v>103</v>
      </c>
      <c r="AZ670">
        <f ca="1">_xlfn.XLOOKUP($X670,Return_flow_table!$A$4:$A$25,Return_flow_table!B$4:B$25)</f>
        <v>0</v>
      </c>
      <c r="BA670">
        <f ca="1">_xlfn.XLOOKUP($X670,Return_flow_table!$A$4:$A$25,Return_flow_table!C$4:C$25)</f>
        <v>0</v>
      </c>
      <c r="BB670">
        <f ca="1">_xlfn.XLOOKUP($X670,Return_flow_table!$A$4:$A$25,Return_flow_table!D$4:D$25)</f>
        <v>20</v>
      </c>
      <c r="BC670">
        <f ca="1">_xlfn.XLOOKUP($X670,Return_flow_table!$A$4:$A$25,Return_flow_table!E$4:E$25)</f>
        <v>20</v>
      </c>
      <c r="BD670">
        <f ca="1">_xlfn.XLOOKUP($X670,Return_flow_table!$A$4:$A$25,Return_flow_table!F$4:F$25)</f>
        <v>10</v>
      </c>
      <c r="BE670">
        <f ca="1">_xlfn.XLOOKUP($X670,Return_flow_table!$A$4:$A$25,Return_flow_table!G$4:G$25)</f>
        <v>10</v>
      </c>
      <c r="BF670">
        <f ca="1">_xlfn.XLOOKUP($X670,Return_flow_table!$A$4:$A$25,Return_flow_table!H$4:H$25)</f>
        <v>0</v>
      </c>
      <c r="BG670">
        <f ca="1">_xlfn.XLOOKUP($X670,Return_flow_table!$A$4:$A$25,Return_flow_table!I$4:I$25)</f>
        <v>0</v>
      </c>
      <c r="BH670">
        <f ca="1">_xlfn.XLOOKUP($X670,Return_flow_table!$A$4:$A$25,Return_flow_table!J$4:J$25)</f>
        <v>0</v>
      </c>
      <c r="BI670">
        <f ca="1">_xlfn.XLOOKUP($X670,Return_flow_table!$A$4:$A$25,Return_flow_table!K$4:K$25)</f>
        <v>20</v>
      </c>
      <c r="BJ670">
        <f ca="1">_xlfn.XLOOKUP($X670,Return_flow_table!$A$4:$A$25,Return_flow_table!L$4:L$25)</f>
        <v>20</v>
      </c>
      <c r="BK670" s="2">
        <f ca="1">_xlfn.XLOOKUP($X670,Return_flow_table!$A$4:$A$25,Return_flow_table!M$4:M$25)</f>
        <v>0</v>
      </c>
    </row>
    <row r="671" spans="1:63" x14ac:dyDescent="0.3">
      <c r="A671" t="s">
        <v>839</v>
      </c>
      <c r="B671" t="s">
        <v>154</v>
      </c>
      <c r="C671" t="s">
        <v>99</v>
      </c>
      <c r="D671">
        <v>290</v>
      </c>
      <c r="E671" t="s">
        <v>100</v>
      </c>
      <c r="F671" t="s">
        <v>100</v>
      </c>
      <c r="G671" t="s">
        <v>840</v>
      </c>
      <c r="H671" s="41" t="s">
        <v>102</v>
      </c>
      <c r="I671">
        <f>_xlfn.XLOOKUP(B671,Use_Code_Ranking!$A$4:$A$23,Use_Code_Ranking!$B$4:$B$23,9999)</f>
        <v>5</v>
      </c>
      <c r="J671">
        <f t="shared" ca="1" si="182"/>
        <v>1</v>
      </c>
      <c r="K671">
        <f t="shared" ca="1" si="183"/>
        <v>1</v>
      </c>
      <c r="L671">
        <f t="shared" ca="1" si="184"/>
        <v>0</v>
      </c>
      <c r="M671">
        <f t="shared" ca="1" si="185"/>
        <v>0</v>
      </c>
      <c r="N671" t="str">
        <f t="shared" ca="1" si="193"/>
        <v/>
      </c>
      <c r="O671" t="str">
        <f t="shared" ca="1" si="194"/>
        <v/>
      </c>
      <c r="P671" t="str">
        <f t="shared" si="186"/>
        <v/>
      </c>
      <c r="Q671" t="str">
        <f t="shared" si="187"/>
        <v/>
      </c>
      <c r="R671" t="str">
        <f t="shared" si="188"/>
        <v/>
      </c>
      <c r="S671" t="str">
        <f t="shared" si="189"/>
        <v/>
      </c>
      <c r="U671" s="2" t="str">
        <f ca="1">IF(ISBLANK($T671),IF(S671="Irrigation","Irrigation",IF(R671="Irrigation","Irrigation",IF(Q671="Domestic","Domestic",IF(P671="Stockwatering","Stockwatering",IF(N671="IRRIGATION_AND_MUNICIPAL","Irrigation and Municipal",IF(O671="IRRIGATION_AND_DOMESTIC","Irrigation and Domestic Municipality",_xlfn.XLOOKUP(J671,Use_Code_Ranking!$B$4:$B$23,Use_Code_Ranking!$A$4:$A$23))))))),$T671)</f>
        <v>Irrigation</v>
      </c>
      <c r="W671" s="23" t="str">
        <f ca="1"/>
        <v>A024905</v>
      </c>
      <c r="X671" s="4" t="str">
        <f t="shared" ca="1" si="195"/>
        <v>Irrigation</v>
      </c>
      <c r="Y671" t="str">
        <f t="shared" ca="1" si="190"/>
        <v>N</v>
      </c>
      <c r="Z671" s="2" t="str">
        <f t="shared" ca="1" si="191"/>
        <v>N</v>
      </c>
      <c r="AA671">
        <f t="shared" ca="1" si="196"/>
        <v>0</v>
      </c>
      <c r="AB671">
        <f t="shared" ca="1" si="196"/>
        <v>0</v>
      </c>
      <c r="AC671">
        <f t="shared" ca="1" si="196"/>
        <v>20</v>
      </c>
      <c r="AD671">
        <f t="shared" ca="1" si="192"/>
        <v>20</v>
      </c>
      <c r="AE671">
        <f t="shared" ca="1" si="192"/>
        <v>10</v>
      </c>
      <c r="AF671">
        <f t="shared" ca="1" si="192"/>
        <v>10</v>
      </c>
      <c r="AG671">
        <f t="shared" ca="1" si="199"/>
        <v>0</v>
      </c>
      <c r="AH671">
        <f t="shared" ca="1" si="197"/>
        <v>0</v>
      </c>
      <c r="AI671">
        <f t="shared" ca="1" si="197"/>
        <v>0</v>
      </c>
      <c r="AJ671">
        <f t="shared" ca="1" si="197"/>
        <v>20</v>
      </c>
      <c r="AK671">
        <f t="shared" ca="1" si="197"/>
        <v>20</v>
      </c>
      <c r="AL671">
        <f t="shared" ca="1" si="198"/>
        <v>0</v>
      </c>
      <c r="AM671" s="4" t="s">
        <v>103</v>
      </c>
      <c r="AZ671">
        <f ca="1">_xlfn.XLOOKUP($X671,Return_flow_table!$A$4:$A$25,Return_flow_table!B$4:B$25)</f>
        <v>0</v>
      </c>
      <c r="BA671">
        <f ca="1">_xlfn.XLOOKUP($X671,Return_flow_table!$A$4:$A$25,Return_flow_table!C$4:C$25)</f>
        <v>0</v>
      </c>
      <c r="BB671">
        <f ca="1">_xlfn.XLOOKUP($X671,Return_flow_table!$A$4:$A$25,Return_flow_table!D$4:D$25)</f>
        <v>20</v>
      </c>
      <c r="BC671">
        <f ca="1">_xlfn.XLOOKUP($X671,Return_flow_table!$A$4:$A$25,Return_flow_table!E$4:E$25)</f>
        <v>20</v>
      </c>
      <c r="BD671">
        <f ca="1">_xlfn.XLOOKUP($X671,Return_flow_table!$A$4:$A$25,Return_flow_table!F$4:F$25)</f>
        <v>10</v>
      </c>
      <c r="BE671">
        <f ca="1">_xlfn.XLOOKUP($X671,Return_flow_table!$A$4:$A$25,Return_flow_table!G$4:G$25)</f>
        <v>10</v>
      </c>
      <c r="BF671">
        <f ca="1">_xlfn.XLOOKUP($X671,Return_flow_table!$A$4:$A$25,Return_flow_table!H$4:H$25)</f>
        <v>0</v>
      </c>
      <c r="BG671">
        <f ca="1">_xlfn.XLOOKUP($X671,Return_flow_table!$A$4:$A$25,Return_flow_table!I$4:I$25)</f>
        <v>0</v>
      </c>
      <c r="BH671">
        <f ca="1">_xlfn.XLOOKUP($X671,Return_flow_table!$A$4:$A$25,Return_flow_table!J$4:J$25)</f>
        <v>0</v>
      </c>
      <c r="BI671">
        <f ca="1">_xlfn.XLOOKUP($X671,Return_flow_table!$A$4:$A$25,Return_flow_table!K$4:K$25)</f>
        <v>20</v>
      </c>
      <c r="BJ671">
        <f ca="1">_xlfn.XLOOKUP($X671,Return_flow_table!$A$4:$A$25,Return_flow_table!L$4:L$25)</f>
        <v>20</v>
      </c>
      <c r="BK671" s="2">
        <f ca="1">_xlfn.XLOOKUP($X671,Return_flow_table!$A$4:$A$25,Return_flow_table!M$4:M$25)</f>
        <v>0</v>
      </c>
    </row>
    <row r="672" spans="1:63" x14ac:dyDescent="0.3">
      <c r="A672" t="s">
        <v>841</v>
      </c>
      <c r="B672" t="s">
        <v>188</v>
      </c>
      <c r="C672" t="s">
        <v>99</v>
      </c>
      <c r="D672">
        <v>43.5</v>
      </c>
      <c r="E672" t="s">
        <v>100</v>
      </c>
      <c r="F672" t="s">
        <v>100</v>
      </c>
      <c r="G672" t="s">
        <v>842</v>
      </c>
      <c r="H672" s="41" t="s">
        <v>178</v>
      </c>
      <c r="I672">
        <f>_xlfn.XLOOKUP(B672,Use_Code_Ranking!$A$4:$A$23,Use_Code_Ranking!$B$4:$B$23,9999)</f>
        <v>12</v>
      </c>
      <c r="J672">
        <f t="shared" ca="1" si="182"/>
        <v>1</v>
      </c>
      <c r="K672">
        <f t="shared" ca="1" si="183"/>
        <v>1</v>
      </c>
      <c r="L672">
        <f t="shared" ca="1" si="184"/>
        <v>0</v>
      </c>
      <c r="M672">
        <f t="shared" ca="1" si="185"/>
        <v>0</v>
      </c>
      <c r="N672" t="str">
        <f t="shared" ca="1" si="193"/>
        <v/>
      </c>
      <c r="O672" t="str">
        <f t="shared" ca="1" si="194"/>
        <v/>
      </c>
      <c r="P672" t="str">
        <f t="shared" si="186"/>
        <v/>
      </c>
      <c r="Q672" t="str">
        <f t="shared" si="187"/>
        <v/>
      </c>
      <c r="R672" t="str">
        <f t="shared" si="188"/>
        <v/>
      </c>
      <c r="S672" t="str">
        <f t="shared" si="189"/>
        <v/>
      </c>
      <c r="U672" s="2" t="str">
        <f ca="1">IF(ISBLANK($T672),IF(S672="Irrigation","Irrigation",IF(R672="Irrigation","Irrigation",IF(Q672="Domestic","Domestic",IF(P672="Stockwatering","Stockwatering",IF(N672="IRRIGATION_AND_MUNICIPAL","Irrigation and Municipal",IF(O672="IRRIGATION_AND_DOMESTIC","Irrigation and Domestic Municipality",_xlfn.XLOOKUP(J672,Use_Code_Ranking!$B$4:$B$23,Use_Code_Ranking!$A$4:$A$23))))))),$T672)</f>
        <v>Irrigation</v>
      </c>
      <c r="W672" s="23" t="str">
        <f ca="1"/>
        <v>A024909</v>
      </c>
      <c r="X672" s="4" t="str">
        <f t="shared" ca="1" si="195"/>
        <v>Domestic</v>
      </c>
      <c r="Y672" t="str">
        <f t="shared" ca="1" si="190"/>
        <v>N</v>
      </c>
      <c r="Z672" s="2" t="str">
        <f t="shared" ca="1" si="191"/>
        <v>N</v>
      </c>
      <c r="AA672">
        <f t="shared" ca="1" si="196"/>
        <v>0</v>
      </c>
      <c r="AB672">
        <f t="shared" ca="1" si="196"/>
        <v>0</v>
      </c>
      <c r="AC672">
        <f t="shared" ca="1" si="196"/>
        <v>0</v>
      </c>
      <c r="AD672">
        <f t="shared" ca="1" si="192"/>
        <v>0</v>
      </c>
      <c r="AE672">
        <f t="shared" ca="1" si="192"/>
        <v>0</v>
      </c>
      <c r="AF672">
        <f t="shared" ca="1" si="192"/>
        <v>0</v>
      </c>
      <c r="AG672">
        <f t="shared" ca="1" si="199"/>
        <v>0</v>
      </c>
      <c r="AH672">
        <f t="shared" ca="1" si="197"/>
        <v>0</v>
      </c>
      <c r="AI672">
        <f t="shared" ca="1" si="197"/>
        <v>0</v>
      </c>
      <c r="AJ672">
        <f t="shared" ca="1" si="197"/>
        <v>0</v>
      </c>
      <c r="AK672">
        <f t="shared" ca="1" si="197"/>
        <v>0</v>
      </c>
      <c r="AL672">
        <f t="shared" ca="1" si="198"/>
        <v>0</v>
      </c>
      <c r="AM672" s="4" t="s">
        <v>103</v>
      </c>
      <c r="AZ672">
        <f ca="1">_xlfn.XLOOKUP($X672,Return_flow_table!$A$4:$A$25,Return_flow_table!B$4:B$25)</f>
        <v>0</v>
      </c>
      <c r="BA672">
        <f ca="1">_xlfn.XLOOKUP($X672,Return_flow_table!$A$4:$A$25,Return_flow_table!C$4:C$25)</f>
        <v>0</v>
      </c>
      <c r="BB672">
        <f ca="1">_xlfn.XLOOKUP($X672,Return_flow_table!$A$4:$A$25,Return_flow_table!D$4:D$25)</f>
        <v>0</v>
      </c>
      <c r="BC672">
        <f ca="1">_xlfn.XLOOKUP($X672,Return_flow_table!$A$4:$A$25,Return_flow_table!E$4:E$25)</f>
        <v>0</v>
      </c>
      <c r="BD672">
        <f ca="1">_xlfn.XLOOKUP($X672,Return_flow_table!$A$4:$A$25,Return_flow_table!F$4:F$25)</f>
        <v>0</v>
      </c>
      <c r="BE672">
        <f ca="1">_xlfn.XLOOKUP($X672,Return_flow_table!$A$4:$A$25,Return_flow_table!G$4:G$25)</f>
        <v>0</v>
      </c>
      <c r="BF672">
        <f ca="1">_xlfn.XLOOKUP($X672,Return_flow_table!$A$4:$A$25,Return_flow_table!H$4:H$25)</f>
        <v>0</v>
      </c>
      <c r="BG672">
        <f ca="1">_xlfn.XLOOKUP($X672,Return_flow_table!$A$4:$A$25,Return_flow_table!I$4:I$25)</f>
        <v>0</v>
      </c>
      <c r="BH672">
        <f ca="1">_xlfn.XLOOKUP($X672,Return_flow_table!$A$4:$A$25,Return_flow_table!J$4:J$25)</f>
        <v>0</v>
      </c>
      <c r="BI672">
        <f ca="1">_xlfn.XLOOKUP($X672,Return_flow_table!$A$4:$A$25,Return_flow_table!K$4:K$25)</f>
        <v>0</v>
      </c>
      <c r="BJ672">
        <f ca="1">_xlfn.XLOOKUP($X672,Return_flow_table!$A$4:$A$25,Return_flow_table!L$4:L$25)</f>
        <v>0</v>
      </c>
      <c r="BK672" s="2">
        <f ca="1">_xlfn.XLOOKUP($X672,Return_flow_table!$A$4:$A$25,Return_flow_table!M$4:M$25)</f>
        <v>0</v>
      </c>
    </row>
    <row r="673" spans="1:63" x14ac:dyDescent="0.3">
      <c r="A673" t="s">
        <v>841</v>
      </c>
      <c r="B673" t="s">
        <v>154</v>
      </c>
      <c r="C673" t="s">
        <v>99</v>
      </c>
      <c r="D673">
        <v>43.5</v>
      </c>
      <c r="E673" t="s">
        <v>100</v>
      </c>
      <c r="F673" t="s">
        <v>100</v>
      </c>
      <c r="G673" t="s">
        <v>842</v>
      </c>
      <c r="H673" s="41" t="s">
        <v>178</v>
      </c>
      <c r="I673">
        <f>_xlfn.XLOOKUP(B673,Use_Code_Ranking!$A$4:$A$23,Use_Code_Ranking!$B$4:$B$23,9999)</f>
        <v>5</v>
      </c>
      <c r="J673">
        <f t="shared" ca="1" si="182"/>
        <v>1</v>
      </c>
      <c r="K673">
        <f t="shared" ca="1" si="183"/>
        <v>1</v>
      </c>
      <c r="L673">
        <f t="shared" ca="1" si="184"/>
        <v>0</v>
      </c>
      <c r="M673">
        <f t="shared" ca="1" si="185"/>
        <v>0</v>
      </c>
      <c r="N673" t="str">
        <f t="shared" ca="1" si="193"/>
        <v/>
      </c>
      <c r="O673" t="str">
        <f t="shared" ca="1" si="194"/>
        <v/>
      </c>
      <c r="P673" t="str">
        <f t="shared" si="186"/>
        <v/>
      </c>
      <c r="Q673" t="str">
        <f t="shared" si="187"/>
        <v/>
      </c>
      <c r="R673" t="str">
        <f t="shared" si="188"/>
        <v/>
      </c>
      <c r="S673" t="str">
        <f t="shared" si="189"/>
        <v/>
      </c>
      <c r="U673" s="2" t="str">
        <f ca="1">IF(ISBLANK($T673),IF(S673="Irrigation","Irrigation",IF(R673="Irrigation","Irrigation",IF(Q673="Domestic","Domestic",IF(P673="Stockwatering","Stockwatering",IF(N673="IRRIGATION_AND_MUNICIPAL","Irrigation and Municipal",IF(O673="IRRIGATION_AND_DOMESTIC","Irrigation and Domestic Municipality",_xlfn.XLOOKUP(J673,Use_Code_Ranking!$B$4:$B$23,Use_Code_Ranking!$A$4:$A$23))))))),$T673)</f>
        <v>Irrigation</v>
      </c>
      <c r="W673" s="23" t="str">
        <f ca="1"/>
        <v>A024919</v>
      </c>
      <c r="X673" s="4" t="str">
        <f t="shared" ca="1" si="195"/>
        <v>Domestic</v>
      </c>
      <c r="Y673" t="str">
        <f t="shared" ca="1" si="190"/>
        <v>N</v>
      </c>
      <c r="Z673" s="2" t="str">
        <f t="shared" ca="1" si="191"/>
        <v>N</v>
      </c>
      <c r="AA673">
        <f t="shared" ca="1" si="196"/>
        <v>0</v>
      </c>
      <c r="AB673">
        <f t="shared" ca="1" si="196"/>
        <v>0</v>
      </c>
      <c r="AC673">
        <f t="shared" ca="1" si="196"/>
        <v>0</v>
      </c>
      <c r="AD673">
        <f t="shared" ca="1" si="192"/>
        <v>0</v>
      </c>
      <c r="AE673">
        <f t="shared" ca="1" si="192"/>
        <v>0</v>
      </c>
      <c r="AF673">
        <f t="shared" ca="1" si="192"/>
        <v>0</v>
      </c>
      <c r="AG673">
        <f t="shared" ca="1" si="199"/>
        <v>0</v>
      </c>
      <c r="AH673">
        <f t="shared" ca="1" si="197"/>
        <v>0</v>
      </c>
      <c r="AI673">
        <f t="shared" ca="1" si="197"/>
        <v>0</v>
      </c>
      <c r="AJ673">
        <f t="shared" ca="1" si="197"/>
        <v>0</v>
      </c>
      <c r="AK673">
        <f t="shared" ca="1" si="197"/>
        <v>0</v>
      </c>
      <c r="AL673">
        <f t="shared" ca="1" si="198"/>
        <v>0</v>
      </c>
      <c r="AM673" s="4" t="s">
        <v>103</v>
      </c>
      <c r="AZ673">
        <f ca="1">_xlfn.XLOOKUP($X673,Return_flow_table!$A$4:$A$25,Return_flow_table!B$4:B$25)</f>
        <v>0</v>
      </c>
      <c r="BA673">
        <f ca="1">_xlfn.XLOOKUP($X673,Return_flow_table!$A$4:$A$25,Return_flow_table!C$4:C$25)</f>
        <v>0</v>
      </c>
      <c r="BB673">
        <f ca="1">_xlfn.XLOOKUP($X673,Return_flow_table!$A$4:$A$25,Return_flow_table!D$4:D$25)</f>
        <v>0</v>
      </c>
      <c r="BC673">
        <f ca="1">_xlfn.XLOOKUP($X673,Return_flow_table!$A$4:$A$25,Return_flow_table!E$4:E$25)</f>
        <v>0</v>
      </c>
      <c r="BD673">
        <f ca="1">_xlfn.XLOOKUP($X673,Return_flow_table!$A$4:$A$25,Return_flow_table!F$4:F$25)</f>
        <v>0</v>
      </c>
      <c r="BE673">
        <f ca="1">_xlfn.XLOOKUP($X673,Return_flow_table!$A$4:$A$25,Return_flow_table!G$4:G$25)</f>
        <v>0</v>
      </c>
      <c r="BF673">
        <f ca="1">_xlfn.XLOOKUP($X673,Return_flow_table!$A$4:$A$25,Return_flow_table!H$4:H$25)</f>
        <v>0</v>
      </c>
      <c r="BG673">
        <f ca="1">_xlfn.XLOOKUP($X673,Return_flow_table!$A$4:$A$25,Return_flow_table!I$4:I$25)</f>
        <v>0</v>
      </c>
      <c r="BH673">
        <f ca="1">_xlfn.XLOOKUP($X673,Return_flow_table!$A$4:$A$25,Return_flow_table!J$4:J$25)</f>
        <v>0</v>
      </c>
      <c r="BI673">
        <f ca="1">_xlfn.XLOOKUP($X673,Return_flow_table!$A$4:$A$25,Return_flow_table!K$4:K$25)</f>
        <v>0</v>
      </c>
      <c r="BJ673">
        <f ca="1">_xlfn.XLOOKUP($X673,Return_flow_table!$A$4:$A$25,Return_flow_table!L$4:L$25)</f>
        <v>0</v>
      </c>
      <c r="BK673" s="2">
        <f ca="1">_xlfn.XLOOKUP($X673,Return_flow_table!$A$4:$A$25,Return_flow_table!M$4:M$25)</f>
        <v>0</v>
      </c>
    </row>
    <row r="674" spans="1:63" x14ac:dyDescent="0.3">
      <c r="A674" t="s">
        <v>841</v>
      </c>
      <c r="B674" t="s">
        <v>181</v>
      </c>
      <c r="C674" t="s">
        <v>99</v>
      </c>
      <c r="D674">
        <v>43.5</v>
      </c>
      <c r="E674" t="s">
        <v>100</v>
      </c>
      <c r="F674" t="s">
        <v>100</v>
      </c>
      <c r="G674" t="s">
        <v>842</v>
      </c>
      <c r="H674" s="41" t="s">
        <v>178</v>
      </c>
      <c r="I674">
        <f>_xlfn.XLOOKUP(B674,Use_Code_Ranking!$A$4:$A$23,Use_Code_Ranking!$B$4:$B$23,9999)</f>
        <v>9</v>
      </c>
      <c r="J674">
        <f t="shared" ca="1" si="182"/>
        <v>1</v>
      </c>
      <c r="K674">
        <f t="shared" ca="1" si="183"/>
        <v>1</v>
      </c>
      <c r="L674">
        <f t="shared" ca="1" si="184"/>
        <v>0</v>
      </c>
      <c r="M674">
        <f t="shared" ca="1" si="185"/>
        <v>0</v>
      </c>
      <c r="N674" t="str">
        <f t="shared" ca="1" si="193"/>
        <v/>
      </c>
      <c r="O674" t="str">
        <f t="shared" ca="1" si="194"/>
        <v/>
      </c>
      <c r="P674" t="str">
        <f t="shared" si="186"/>
        <v/>
      </c>
      <c r="Q674" t="str">
        <f t="shared" si="187"/>
        <v/>
      </c>
      <c r="R674" t="str">
        <f t="shared" si="188"/>
        <v/>
      </c>
      <c r="S674" t="str">
        <f t="shared" si="189"/>
        <v/>
      </c>
      <c r="U674" s="2" t="str">
        <f ca="1">IF(ISBLANK($T674),IF(S674="Irrigation","Irrigation",IF(R674="Irrigation","Irrigation",IF(Q674="Domestic","Domestic",IF(P674="Stockwatering","Stockwatering",IF(N674="IRRIGATION_AND_MUNICIPAL","Irrigation and Municipal",IF(O674="IRRIGATION_AND_DOMESTIC","Irrigation and Domestic Municipality",_xlfn.XLOOKUP(J674,Use_Code_Ranking!$B$4:$B$23,Use_Code_Ranking!$A$4:$A$23))))))),$T674)</f>
        <v>Irrigation</v>
      </c>
      <c r="W674" s="23" t="str">
        <f ca="1"/>
        <v>A024921</v>
      </c>
      <c r="X674" s="4" t="str">
        <f t="shared" ca="1" si="195"/>
        <v>Irrigation</v>
      </c>
      <c r="Y674" t="str">
        <f t="shared" ca="1" si="190"/>
        <v>N</v>
      </c>
      <c r="Z674" s="2" t="str">
        <f t="shared" ca="1" si="191"/>
        <v>N</v>
      </c>
      <c r="AA674">
        <f t="shared" ca="1" si="196"/>
        <v>0</v>
      </c>
      <c r="AB674">
        <f t="shared" ca="1" si="196"/>
        <v>0</v>
      </c>
      <c r="AC674">
        <f t="shared" ca="1" si="196"/>
        <v>20</v>
      </c>
      <c r="AD674">
        <f t="shared" ca="1" si="192"/>
        <v>20</v>
      </c>
      <c r="AE674">
        <f t="shared" ca="1" si="192"/>
        <v>10</v>
      </c>
      <c r="AF674">
        <f t="shared" ca="1" si="192"/>
        <v>10</v>
      </c>
      <c r="AG674">
        <f t="shared" ca="1" si="199"/>
        <v>0</v>
      </c>
      <c r="AH674">
        <f t="shared" ca="1" si="197"/>
        <v>0</v>
      </c>
      <c r="AI674">
        <f t="shared" ca="1" si="197"/>
        <v>0</v>
      </c>
      <c r="AJ674">
        <f t="shared" ca="1" si="197"/>
        <v>20</v>
      </c>
      <c r="AK674">
        <f t="shared" ca="1" si="197"/>
        <v>20</v>
      </c>
      <c r="AL674">
        <f t="shared" ca="1" si="198"/>
        <v>0</v>
      </c>
      <c r="AM674" s="4" t="s">
        <v>103</v>
      </c>
      <c r="AZ674">
        <f ca="1">_xlfn.XLOOKUP($X674,Return_flow_table!$A$4:$A$25,Return_flow_table!B$4:B$25)</f>
        <v>0</v>
      </c>
      <c r="BA674">
        <f ca="1">_xlfn.XLOOKUP($X674,Return_flow_table!$A$4:$A$25,Return_flow_table!C$4:C$25)</f>
        <v>0</v>
      </c>
      <c r="BB674">
        <f ca="1">_xlfn.XLOOKUP($X674,Return_flow_table!$A$4:$A$25,Return_flow_table!D$4:D$25)</f>
        <v>20</v>
      </c>
      <c r="BC674">
        <f ca="1">_xlfn.XLOOKUP($X674,Return_flow_table!$A$4:$A$25,Return_flow_table!E$4:E$25)</f>
        <v>20</v>
      </c>
      <c r="BD674">
        <f ca="1">_xlfn.XLOOKUP($X674,Return_flow_table!$A$4:$A$25,Return_flow_table!F$4:F$25)</f>
        <v>10</v>
      </c>
      <c r="BE674">
        <f ca="1">_xlfn.XLOOKUP($X674,Return_flow_table!$A$4:$A$25,Return_flow_table!G$4:G$25)</f>
        <v>10</v>
      </c>
      <c r="BF674">
        <f ca="1">_xlfn.XLOOKUP($X674,Return_flow_table!$A$4:$A$25,Return_flow_table!H$4:H$25)</f>
        <v>0</v>
      </c>
      <c r="BG674">
        <f ca="1">_xlfn.XLOOKUP($X674,Return_flow_table!$A$4:$A$25,Return_flow_table!I$4:I$25)</f>
        <v>0</v>
      </c>
      <c r="BH674">
        <f ca="1">_xlfn.XLOOKUP($X674,Return_flow_table!$A$4:$A$25,Return_flow_table!J$4:J$25)</f>
        <v>0</v>
      </c>
      <c r="BI674">
        <f ca="1">_xlfn.XLOOKUP($X674,Return_flow_table!$A$4:$A$25,Return_flow_table!K$4:K$25)</f>
        <v>20</v>
      </c>
      <c r="BJ674">
        <f ca="1">_xlfn.XLOOKUP($X674,Return_flow_table!$A$4:$A$25,Return_flow_table!L$4:L$25)</f>
        <v>20</v>
      </c>
      <c r="BK674" s="2">
        <f ca="1">_xlfn.XLOOKUP($X674,Return_flow_table!$A$4:$A$25,Return_flow_table!M$4:M$25)</f>
        <v>0</v>
      </c>
    </row>
    <row r="675" spans="1:63" x14ac:dyDescent="0.3">
      <c r="A675" t="s">
        <v>841</v>
      </c>
      <c r="B675" t="s">
        <v>98</v>
      </c>
      <c r="C675" t="s">
        <v>99</v>
      </c>
      <c r="D675">
        <v>43.5</v>
      </c>
      <c r="E675" t="s">
        <v>100</v>
      </c>
      <c r="F675" t="s">
        <v>100</v>
      </c>
      <c r="G675" t="s">
        <v>842</v>
      </c>
      <c r="H675" s="41" t="s">
        <v>178</v>
      </c>
      <c r="I675">
        <f>_xlfn.XLOOKUP(B675,Use_Code_Ranking!$A$4:$A$23,Use_Code_Ranking!$B$4:$B$23,9999)</f>
        <v>1</v>
      </c>
      <c r="J675">
        <f t="shared" ca="1" si="182"/>
        <v>1</v>
      </c>
      <c r="K675">
        <f t="shared" ca="1" si="183"/>
        <v>1</v>
      </c>
      <c r="L675">
        <f t="shared" ca="1" si="184"/>
        <v>0</v>
      </c>
      <c r="M675">
        <f t="shared" ca="1" si="185"/>
        <v>0</v>
      </c>
      <c r="N675" t="str">
        <f t="shared" ca="1" si="193"/>
        <v/>
      </c>
      <c r="O675" t="str">
        <f t="shared" ca="1" si="194"/>
        <v/>
      </c>
      <c r="P675" t="str">
        <f t="shared" si="186"/>
        <v/>
      </c>
      <c r="Q675" t="str">
        <f t="shared" si="187"/>
        <v/>
      </c>
      <c r="R675" t="str">
        <f t="shared" si="188"/>
        <v/>
      </c>
      <c r="S675" t="str">
        <f t="shared" si="189"/>
        <v/>
      </c>
      <c r="U675" s="2" t="str">
        <f ca="1">IF(ISBLANK($T675),IF(S675="Irrigation","Irrigation",IF(R675="Irrigation","Irrigation",IF(Q675="Domestic","Domestic",IF(P675="Stockwatering","Stockwatering",IF(N675="IRRIGATION_AND_MUNICIPAL","Irrigation and Municipal",IF(O675="IRRIGATION_AND_DOMESTIC","Irrigation and Domestic Municipality",_xlfn.XLOOKUP(J675,Use_Code_Ranking!$B$4:$B$23,Use_Code_Ranking!$A$4:$A$23))))))),$T675)</f>
        <v>Irrigation</v>
      </c>
      <c r="W675" s="23" t="str">
        <f ca="1"/>
        <v>A024929</v>
      </c>
      <c r="X675" s="4" t="str">
        <f t="shared" ca="1" si="195"/>
        <v>Municipal</v>
      </c>
      <c r="Y675" t="str">
        <f t="shared" ca="1" si="190"/>
        <v>N</v>
      </c>
      <c r="Z675" s="2" t="str">
        <f t="shared" ca="1" si="191"/>
        <v>N</v>
      </c>
      <c r="AA675">
        <f t="shared" ca="1" si="196"/>
        <v>0</v>
      </c>
      <c r="AB675">
        <f t="shared" ca="1" si="196"/>
        <v>0</v>
      </c>
      <c r="AC675">
        <f t="shared" ca="1" si="196"/>
        <v>0</v>
      </c>
      <c r="AD675">
        <f t="shared" ca="1" si="192"/>
        <v>0</v>
      </c>
      <c r="AE675">
        <f t="shared" ca="1" si="192"/>
        <v>0</v>
      </c>
      <c r="AF675">
        <f t="shared" ca="1" si="192"/>
        <v>0</v>
      </c>
      <c r="AG675">
        <f t="shared" ca="1" si="199"/>
        <v>0</v>
      </c>
      <c r="AH675">
        <f t="shared" ca="1" si="197"/>
        <v>0</v>
      </c>
      <c r="AI675">
        <f t="shared" ca="1" si="197"/>
        <v>0</v>
      </c>
      <c r="AJ675">
        <f t="shared" ca="1" si="197"/>
        <v>0</v>
      </c>
      <c r="AK675">
        <f t="shared" ca="1" si="197"/>
        <v>0</v>
      </c>
      <c r="AL675">
        <f t="shared" ca="1" si="198"/>
        <v>0</v>
      </c>
      <c r="AM675" s="4" t="s">
        <v>103</v>
      </c>
      <c r="AZ675">
        <f ca="1">_xlfn.XLOOKUP($X675,Return_flow_table!$A$4:$A$25,Return_flow_table!B$4:B$25)</f>
        <v>0</v>
      </c>
      <c r="BA675">
        <f ca="1">_xlfn.XLOOKUP($X675,Return_flow_table!$A$4:$A$25,Return_flow_table!C$4:C$25)</f>
        <v>0</v>
      </c>
      <c r="BB675">
        <f ca="1">_xlfn.XLOOKUP($X675,Return_flow_table!$A$4:$A$25,Return_flow_table!D$4:D$25)</f>
        <v>0</v>
      </c>
      <c r="BC675">
        <f ca="1">_xlfn.XLOOKUP($X675,Return_flow_table!$A$4:$A$25,Return_flow_table!E$4:E$25)</f>
        <v>0</v>
      </c>
      <c r="BD675">
        <f ca="1">_xlfn.XLOOKUP($X675,Return_flow_table!$A$4:$A$25,Return_flow_table!F$4:F$25)</f>
        <v>0</v>
      </c>
      <c r="BE675">
        <f ca="1">_xlfn.XLOOKUP($X675,Return_flow_table!$A$4:$A$25,Return_flow_table!G$4:G$25)</f>
        <v>0</v>
      </c>
      <c r="BF675">
        <f ca="1">_xlfn.XLOOKUP($X675,Return_flow_table!$A$4:$A$25,Return_flow_table!H$4:H$25)</f>
        <v>0</v>
      </c>
      <c r="BG675">
        <f ca="1">_xlfn.XLOOKUP($X675,Return_flow_table!$A$4:$A$25,Return_flow_table!I$4:I$25)</f>
        <v>0</v>
      </c>
      <c r="BH675">
        <f ca="1">_xlfn.XLOOKUP($X675,Return_flow_table!$A$4:$A$25,Return_flow_table!J$4:J$25)</f>
        <v>0</v>
      </c>
      <c r="BI675">
        <f ca="1">_xlfn.XLOOKUP($X675,Return_flow_table!$A$4:$A$25,Return_flow_table!K$4:K$25)</f>
        <v>0</v>
      </c>
      <c r="BJ675">
        <f ca="1">_xlfn.XLOOKUP($X675,Return_flow_table!$A$4:$A$25,Return_flow_table!L$4:L$25)</f>
        <v>0</v>
      </c>
      <c r="BK675" s="2">
        <f ca="1">_xlfn.XLOOKUP($X675,Return_flow_table!$A$4:$A$25,Return_flow_table!M$4:M$25)</f>
        <v>0</v>
      </c>
    </row>
    <row r="676" spans="1:63" x14ac:dyDescent="0.3">
      <c r="A676" t="s">
        <v>843</v>
      </c>
      <c r="B676" t="s">
        <v>154</v>
      </c>
      <c r="C676" t="s">
        <v>99</v>
      </c>
      <c r="D676">
        <v>18</v>
      </c>
      <c r="E676" t="s">
        <v>100</v>
      </c>
      <c r="F676" t="s">
        <v>100</v>
      </c>
      <c r="G676" t="s">
        <v>844</v>
      </c>
      <c r="H676" s="41" t="s">
        <v>102</v>
      </c>
      <c r="I676">
        <f>_xlfn.XLOOKUP(B676,Use_Code_Ranking!$A$4:$A$23,Use_Code_Ranking!$B$4:$B$23,9999)</f>
        <v>5</v>
      </c>
      <c r="J676">
        <f t="shared" ca="1" si="182"/>
        <v>5</v>
      </c>
      <c r="K676">
        <f t="shared" ca="1" si="183"/>
        <v>0</v>
      </c>
      <c r="L676">
        <f t="shared" ca="1" si="184"/>
        <v>0</v>
      </c>
      <c r="M676">
        <f t="shared" ca="1" si="185"/>
        <v>0</v>
      </c>
      <c r="N676" t="str">
        <f t="shared" ca="1" si="193"/>
        <v/>
      </c>
      <c r="O676" t="str">
        <f t="shared" ca="1" si="194"/>
        <v/>
      </c>
      <c r="P676" t="str">
        <f t="shared" si="186"/>
        <v/>
      </c>
      <c r="Q676" t="str">
        <f t="shared" si="187"/>
        <v/>
      </c>
      <c r="R676" t="str">
        <f t="shared" si="188"/>
        <v/>
      </c>
      <c r="S676" t="str">
        <f t="shared" si="189"/>
        <v/>
      </c>
      <c r="U676" s="2" t="str">
        <f ca="1">IF(ISBLANK($T676),IF(S676="Irrigation","Irrigation",IF(R676="Irrigation","Irrigation",IF(Q676="Domestic","Domestic",IF(P676="Stockwatering","Stockwatering",IF(N676="IRRIGATION_AND_MUNICIPAL","Irrigation and Municipal",IF(O676="IRRIGATION_AND_DOMESTIC","Irrigation and Domestic Municipality",_xlfn.XLOOKUP(J676,Use_Code_Ranking!$B$4:$B$23,Use_Code_Ranking!$A$4:$A$23))))))),$T676)</f>
        <v>Stockwatering</v>
      </c>
      <c r="W676" s="23" t="str">
        <f ca="1"/>
        <v>A024932</v>
      </c>
      <c r="X676" s="4" t="str">
        <f t="shared" ca="1" si="195"/>
        <v>Domestic</v>
      </c>
      <c r="Y676" t="str">
        <f t="shared" ca="1" si="190"/>
        <v>N</v>
      </c>
      <c r="Z676" s="2" t="str">
        <f t="shared" ca="1" si="191"/>
        <v>N</v>
      </c>
      <c r="AA676">
        <f t="shared" ca="1" si="196"/>
        <v>0</v>
      </c>
      <c r="AB676">
        <f t="shared" ca="1" si="196"/>
        <v>0</v>
      </c>
      <c r="AC676">
        <f t="shared" ca="1" si="196"/>
        <v>0</v>
      </c>
      <c r="AD676">
        <f t="shared" ca="1" si="192"/>
        <v>0</v>
      </c>
      <c r="AE676">
        <f t="shared" ca="1" si="192"/>
        <v>0</v>
      </c>
      <c r="AF676">
        <f t="shared" ca="1" si="192"/>
        <v>0</v>
      </c>
      <c r="AG676">
        <f t="shared" ca="1" si="199"/>
        <v>0</v>
      </c>
      <c r="AH676">
        <f t="shared" ca="1" si="197"/>
        <v>0</v>
      </c>
      <c r="AI676">
        <f t="shared" ca="1" si="197"/>
        <v>0</v>
      </c>
      <c r="AJ676">
        <f t="shared" ca="1" si="197"/>
        <v>0</v>
      </c>
      <c r="AK676">
        <f t="shared" ca="1" si="197"/>
        <v>0</v>
      </c>
      <c r="AL676">
        <f t="shared" ca="1" si="198"/>
        <v>0</v>
      </c>
      <c r="AM676" s="4" t="s">
        <v>103</v>
      </c>
      <c r="AZ676">
        <f ca="1">_xlfn.XLOOKUP($X676,Return_flow_table!$A$4:$A$25,Return_flow_table!B$4:B$25)</f>
        <v>0</v>
      </c>
      <c r="BA676">
        <f ca="1">_xlfn.XLOOKUP($X676,Return_flow_table!$A$4:$A$25,Return_flow_table!C$4:C$25)</f>
        <v>0</v>
      </c>
      <c r="BB676">
        <f ca="1">_xlfn.XLOOKUP($X676,Return_flow_table!$A$4:$A$25,Return_flow_table!D$4:D$25)</f>
        <v>0</v>
      </c>
      <c r="BC676">
        <f ca="1">_xlfn.XLOOKUP($X676,Return_flow_table!$A$4:$A$25,Return_flow_table!E$4:E$25)</f>
        <v>0</v>
      </c>
      <c r="BD676">
        <f ca="1">_xlfn.XLOOKUP($X676,Return_flow_table!$A$4:$A$25,Return_flow_table!F$4:F$25)</f>
        <v>0</v>
      </c>
      <c r="BE676">
        <f ca="1">_xlfn.XLOOKUP($X676,Return_flow_table!$A$4:$A$25,Return_flow_table!G$4:G$25)</f>
        <v>0</v>
      </c>
      <c r="BF676">
        <f ca="1">_xlfn.XLOOKUP($X676,Return_flow_table!$A$4:$A$25,Return_flow_table!H$4:H$25)</f>
        <v>0</v>
      </c>
      <c r="BG676">
        <f ca="1">_xlfn.XLOOKUP($X676,Return_flow_table!$A$4:$A$25,Return_flow_table!I$4:I$25)</f>
        <v>0</v>
      </c>
      <c r="BH676">
        <f ca="1">_xlfn.XLOOKUP($X676,Return_flow_table!$A$4:$A$25,Return_flow_table!J$4:J$25)</f>
        <v>0</v>
      </c>
      <c r="BI676">
        <f ca="1">_xlfn.XLOOKUP($X676,Return_flow_table!$A$4:$A$25,Return_flow_table!K$4:K$25)</f>
        <v>0</v>
      </c>
      <c r="BJ676">
        <f ca="1">_xlfn.XLOOKUP($X676,Return_flow_table!$A$4:$A$25,Return_flow_table!L$4:L$25)</f>
        <v>0</v>
      </c>
      <c r="BK676" s="2">
        <f ca="1">_xlfn.XLOOKUP($X676,Return_flow_table!$A$4:$A$25,Return_flow_table!M$4:M$25)</f>
        <v>0</v>
      </c>
    </row>
    <row r="677" spans="1:63" x14ac:dyDescent="0.3">
      <c r="A677" t="s">
        <v>843</v>
      </c>
      <c r="B677" t="s">
        <v>181</v>
      </c>
      <c r="C677" t="s">
        <v>99</v>
      </c>
      <c r="D677">
        <v>18</v>
      </c>
      <c r="E677" t="s">
        <v>100</v>
      </c>
      <c r="F677" t="s">
        <v>100</v>
      </c>
      <c r="G677" t="s">
        <v>844</v>
      </c>
      <c r="H677" s="41" t="s">
        <v>102</v>
      </c>
      <c r="I677">
        <f>_xlfn.XLOOKUP(B677,Use_Code_Ranking!$A$4:$A$23,Use_Code_Ranking!$B$4:$B$23,9999)</f>
        <v>9</v>
      </c>
      <c r="J677">
        <f t="shared" ca="1" si="182"/>
        <v>5</v>
      </c>
      <c r="K677">
        <f t="shared" ca="1" si="183"/>
        <v>0</v>
      </c>
      <c r="L677">
        <f t="shared" ca="1" si="184"/>
        <v>0</v>
      </c>
      <c r="M677">
        <f t="shared" ca="1" si="185"/>
        <v>0</v>
      </c>
      <c r="N677" t="str">
        <f t="shared" ca="1" si="193"/>
        <v/>
      </c>
      <c r="O677" t="str">
        <f t="shared" ca="1" si="194"/>
        <v/>
      </c>
      <c r="P677" t="str">
        <f t="shared" si="186"/>
        <v/>
      </c>
      <c r="Q677" t="str">
        <f t="shared" si="187"/>
        <v/>
      </c>
      <c r="R677" t="str">
        <f t="shared" si="188"/>
        <v/>
      </c>
      <c r="S677" t="str">
        <f t="shared" si="189"/>
        <v/>
      </c>
      <c r="U677" s="2" t="str">
        <f ca="1">IF(ISBLANK($T677),IF(S677="Irrigation","Irrigation",IF(R677="Irrigation","Irrigation",IF(Q677="Domestic","Domestic",IF(P677="Stockwatering","Stockwatering",IF(N677="IRRIGATION_AND_MUNICIPAL","Irrigation and Municipal",IF(O677="IRRIGATION_AND_DOMESTIC","Irrigation and Domestic Municipality",_xlfn.XLOOKUP(J677,Use_Code_Ranking!$B$4:$B$23,Use_Code_Ranking!$A$4:$A$23))))))),$T677)</f>
        <v>Stockwatering</v>
      </c>
      <c r="W677" s="23" t="str">
        <f ca="1"/>
        <v>A024935</v>
      </c>
      <c r="X677" s="4" t="str">
        <f t="shared" ca="1" si="195"/>
        <v>Domestic</v>
      </c>
      <c r="Y677" t="str">
        <f t="shared" ca="1" si="190"/>
        <v>N</v>
      </c>
      <c r="Z677" s="2" t="str">
        <f t="shared" ca="1" si="191"/>
        <v>N</v>
      </c>
      <c r="AA677">
        <f t="shared" ca="1" si="196"/>
        <v>0</v>
      </c>
      <c r="AB677">
        <f t="shared" ca="1" si="196"/>
        <v>0</v>
      </c>
      <c r="AC677">
        <f t="shared" ca="1" si="196"/>
        <v>0</v>
      </c>
      <c r="AD677">
        <f t="shared" ca="1" si="192"/>
        <v>0</v>
      </c>
      <c r="AE677">
        <f t="shared" ca="1" si="192"/>
        <v>0</v>
      </c>
      <c r="AF677">
        <f t="shared" ca="1" si="192"/>
        <v>0</v>
      </c>
      <c r="AG677">
        <f t="shared" ca="1" si="199"/>
        <v>0</v>
      </c>
      <c r="AH677">
        <f t="shared" ca="1" si="197"/>
        <v>0</v>
      </c>
      <c r="AI677">
        <f t="shared" ca="1" si="197"/>
        <v>0</v>
      </c>
      <c r="AJ677">
        <f t="shared" ca="1" si="197"/>
        <v>0</v>
      </c>
      <c r="AK677">
        <f t="shared" ca="1" si="197"/>
        <v>0</v>
      </c>
      <c r="AL677">
        <f t="shared" ca="1" si="198"/>
        <v>0</v>
      </c>
      <c r="AM677" s="4" t="s">
        <v>103</v>
      </c>
      <c r="AZ677">
        <f ca="1">_xlfn.XLOOKUP($X677,Return_flow_table!$A$4:$A$25,Return_flow_table!B$4:B$25)</f>
        <v>0</v>
      </c>
      <c r="BA677">
        <f ca="1">_xlfn.XLOOKUP($X677,Return_flow_table!$A$4:$A$25,Return_flow_table!C$4:C$25)</f>
        <v>0</v>
      </c>
      <c r="BB677">
        <f ca="1">_xlfn.XLOOKUP($X677,Return_flow_table!$A$4:$A$25,Return_flow_table!D$4:D$25)</f>
        <v>0</v>
      </c>
      <c r="BC677">
        <f ca="1">_xlfn.XLOOKUP($X677,Return_flow_table!$A$4:$A$25,Return_flow_table!E$4:E$25)</f>
        <v>0</v>
      </c>
      <c r="BD677">
        <f ca="1">_xlfn.XLOOKUP($X677,Return_flow_table!$A$4:$A$25,Return_flow_table!F$4:F$25)</f>
        <v>0</v>
      </c>
      <c r="BE677">
        <f ca="1">_xlfn.XLOOKUP($X677,Return_flow_table!$A$4:$A$25,Return_flow_table!G$4:G$25)</f>
        <v>0</v>
      </c>
      <c r="BF677">
        <f ca="1">_xlfn.XLOOKUP($X677,Return_flow_table!$A$4:$A$25,Return_flow_table!H$4:H$25)</f>
        <v>0</v>
      </c>
      <c r="BG677">
        <f ca="1">_xlfn.XLOOKUP($X677,Return_flow_table!$A$4:$A$25,Return_flow_table!I$4:I$25)</f>
        <v>0</v>
      </c>
      <c r="BH677">
        <f ca="1">_xlfn.XLOOKUP($X677,Return_flow_table!$A$4:$A$25,Return_flow_table!J$4:J$25)</f>
        <v>0</v>
      </c>
      <c r="BI677">
        <f ca="1">_xlfn.XLOOKUP($X677,Return_flow_table!$A$4:$A$25,Return_flow_table!K$4:K$25)</f>
        <v>0</v>
      </c>
      <c r="BJ677">
        <f ca="1">_xlfn.XLOOKUP($X677,Return_flow_table!$A$4:$A$25,Return_flow_table!L$4:L$25)</f>
        <v>0</v>
      </c>
      <c r="BK677" s="2">
        <f ca="1">_xlfn.XLOOKUP($X677,Return_flow_table!$A$4:$A$25,Return_flow_table!M$4:M$25)</f>
        <v>0</v>
      </c>
    </row>
    <row r="678" spans="1:63" x14ac:dyDescent="0.3">
      <c r="A678" t="s">
        <v>843</v>
      </c>
      <c r="B678" t="s">
        <v>188</v>
      </c>
      <c r="C678" t="s">
        <v>99</v>
      </c>
      <c r="D678">
        <v>18</v>
      </c>
      <c r="E678" t="s">
        <v>100</v>
      </c>
      <c r="F678" t="s">
        <v>100</v>
      </c>
      <c r="G678" t="s">
        <v>844</v>
      </c>
      <c r="H678" s="41" t="s">
        <v>102</v>
      </c>
      <c r="I678">
        <f>_xlfn.XLOOKUP(B678,Use_Code_Ranking!$A$4:$A$23,Use_Code_Ranking!$B$4:$B$23,9999)</f>
        <v>12</v>
      </c>
      <c r="J678">
        <f t="shared" ca="1" si="182"/>
        <v>5</v>
      </c>
      <c r="K678">
        <f t="shared" ca="1" si="183"/>
        <v>0</v>
      </c>
      <c r="L678">
        <f t="shared" ca="1" si="184"/>
        <v>0</v>
      </c>
      <c r="M678">
        <f t="shared" ca="1" si="185"/>
        <v>0</v>
      </c>
      <c r="N678" t="str">
        <f t="shared" ca="1" si="193"/>
        <v/>
      </c>
      <c r="O678" t="str">
        <f t="shared" ca="1" si="194"/>
        <v/>
      </c>
      <c r="P678" t="str">
        <f t="shared" si="186"/>
        <v/>
      </c>
      <c r="Q678" t="str">
        <f t="shared" si="187"/>
        <v/>
      </c>
      <c r="R678" t="str">
        <f t="shared" si="188"/>
        <v/>
      </c>
      <c r="S678" t="str">
        <f t="shared" si="189"/>
        <v/>
      </c>
      <c r="U678" s="2" t="str">
        <f ca="1">IF(ISBLANK($T678),IF(S678="Irrigation","Irrigation",IF(R678="Irrigation","Irrigation",IF(Q678="Domestic","Domestic",IF(P678="Stockwatering","Stockwatering",IF(N678="IRRIGATION_AND_MUNICIPAL","Irrigation and Municipal",IF(O678="IRRIGATION_AND_DOMESTIC","Irrigation and Domestic Municipality",_xlfn.XLOOKUP(J678,Use_Code_Ranking!$B$4:$B$23,Use_Code_Ranking!$A$4:$A$23))))))),$T678)</f>
        <v>Stockwatering</v>
      </c>
      <c r="W678" s="23" t="str">
        <f ca="1"/>
        <v>A024946</v>
      </c>
      <c r="X678" s="4" t="str">
        <f t="shared" ca="1" si="195"/>
        <v>Irrigation</v>
      </c>
      <c r="Y678" t="str">
        <f t="shared" ca="1" si="190"/>
        <v>N</v>
      </c>
      <c r="Z678" s="2" t="str">
        <f t="shared" ca="1" si="191"/>
        <v>N</v>
      </c>
      <c r="AA678">
        <f t="shared" ca="1" si="196"/>
        <v>0</v>
      </c>
      <c r="AB678">
        <f t="shared" ca="1" si="196"/>
        <v>0</v>
      </c>
      <c r="AC678">
        <f t="shared" ca="1" si="196"/>
        <v>20</v>
      </c>
      <c r="AD678">
        <f t="shared" ca="1" si="192"/>
        <v>20</v>
      </c>
      <c r="AE678">
        <f t="shared" ca="1" si="192"/>
        <v>10</v>
      </c>
      <c r="AF678">
        <f t="shared" ca="1" si="192"/>
        <v>10</v>
      </c>
      <c r="AG678">
        <f t="shared" ca="1" si="199"/>
        <v>0</v>
      </c>
      <c r="AH678">
        <f t="shared" ca="1" si="197"/>
        <v>0</v>
      </c>
      <c r="AI678">
        <f t="shared" ca="1" si="197"/>
        <v>0</v>
      </c>
      <c r="AJ678">
        <f t="shared" ca="1" si="197"/>
        <v>20</v>
      </c>
      <c r="AK678">
        <f t="shared" ca="1" si="197"/>
        <v>20</v>
      </c>
      <c r="AL678">
        <f t="shared" ca="1" si="198"/>
        <v>0</v>
      </c>
      <c r="AM678" s="4" t="s">
        <v>103</v>
      </c>
      <c r="AZ678">
        <f ca="1">_xlfn.XLOOKUP($X678,Return_flow_table!$A$4:$A$25,Return_flow_table!B$4:B$25)</f>
        <v>0</v>
      </c>
      <c r="BA678">
        <f ca="1">_xlfn.XLOOKUP($X678,Return_flow_table!$A$4:$A$25,Return_flow_table!C$4:C$25)</f>
        <v>0</v>
      </c>
      <c r="BB678">
        <f ca="1">_xlfn.XLOOKUP($X678,Return_flow_table!$A$4:$A$25,Return_flow_table!D$4:D$25)</f>
        <v>20</v>
      </c>
      <c r="BC678">
        <f ca="1">_xlfn.XLOOKUP($X678,Return_flow_table!$A$4:$A$25,Return_flow_table!E$4:E$25)</f>
        <v>20</v>
      </c>
      <c r="BD678">
        <f ca="1">_xlfn.XLOOKUP($X678,Return_flow_table!$A$4:$A$25,Return_flow_table!F$4:F$25)</f>
        <v>10</v>
      </c>
      <c r="BE678">
        <f ca="1">_xlfn.XLOOKUP($X678,Return_flow_table!$A$4:$A$25,Return_flow_table!G$4:G$25)</f>
        <v>10</v>
      </c>
      <c r="BF678">
        <f ca="1">_xlfn.XLOOKUP($X678,Return_flow_table!$A$4:$A$25,Return_flow_table!H$4:H$25)</f>
        <v>0</v>
      </c>
      <c r="BG678">
        <f ca="1">_xlfn.XLOOKUP($X678,Return_flow_table!$A$4:$A$25,Return_flow_table!I$4:I$25)</f>
        <v>0</v>
      </c>
      <c r="BH678">
        <f ca="1">_xlfn.XLOOKUP($X678,Return_flow_table!$A$4:$A$25,Return_flow_table!J$4:J$25)</f>
        <v>0</v>
      </c>
      <c r="BI678">
        <f ca="1">_xlfn.XLOOKUP($X678,Return_flow_table!$A$4:$A$25,Return_flow_table!K$4:K$25)</f>
        <v>20</v>
      </c>
      <c r="BJ678">
        <f ca="1">_xlfn.XLOOKUP($X678,Return_flow_table!$A$4:$A$25,Return_flow_table!L$4:L$25)</f>
        <v>20</v>
      </c>
      <c r="BK678" s="2">
        <f ca="1">_xlfn.XLOOKUP($X678,Return_flow_table!$A$4:$A$25,Return_flow_table!M$4:M$25)</f>
        <v>0</v>
      </c>
    </row>
    <row r="679" spans="1:63" x14ac:dyDescent="0.3">
      <c r="A679" t="s">
        <v>845</v>
      </c>
      <c r="B679" t="s">
        <v>98</v>
      </c>
      <c r="C679" t="s">
        <v>99</v>
      </c>
      <c r="D679">
        <v>105</v>
      </c>
      <c r="E679" t="s">
        <v>100</v>
      </c>
      <c r="F679" t="s">
        <v>100</v>
      </c>
      <c r="G679" t="s">
        <v>846</v>
      </c>
      <c r="H679" s="41" t="s">
        <v>102</v>
      </c>
      <c r="I679">
        <f>_xlfn.XLOOKUP(B679,Use_Code_Ranking!$A$4:$A$23,Use_Code_Ranking!$B$4:$B$23,9999)</f>
        <v>1</v>
      </c>
      <c r="J679">
        <f t="shared" ca="1" si="182"/>
        <v>1</v>
      </c>
      <c r="K679">
        <f t="shared" ca="1" si="183"/>
        <v>1</v>
      </c>
      <c r="L679">
        <f t="shared" ca="1" si="184"/>
        <v>0</v>
      </c>
      <c r="M679">
        <f t="shared" ca="1" si="185"/>
        <v>0</v>
      </c>
      <c r="N679" t="str">
        <f t="shared" ca="1" si="193"/>
        <v/>
      </c>
      <c r="O679" t="str">
        <f t="shared" ca="1" si="194"/>
        <v/>
      </c>
      <c r="P679" t="str">
        <f t="shared" si="186"/>
        <v/>
      </c>
      <c r="Q679" t="str">
        <f t="shared" si="187"/>
        <v/>
      </c>
      <c r="R679" t="str">
        <f t="shared" si="188"/>
        <v/>
      </c>
      <c r="S679" t="str">
        <f t="shared" si="189"/>
        <v/>
      </c>
      <c r="U679" s="2" t="str">
        <f ca="1">IF(ISBLANK($T679),IF(S679="Irrigation","Irrigation",IF(R679="Irrigation","Irrigation",IF(Q679="Domestic","Domestic",IF(P679="Stockwatering","Stockwatering",IF(N679="IRRIGATION_AND_MUNICIPAL","Irrigation and Municipal",IF(O679="IRRIGATION_AND_DOMESTIC","Irrigation and Domestic Municipality",_xlfn.XLOOKUP(J679,Use_Code_Ranking!$B$4:$B$23,Use_Code_Ranking!$A$4:$A$23))))))),$T679)</f>
        <v>Irrigation</v>
      </c>
      <c r="W679" s="23" t="str">
        <f ca="1"/>
        <v>A024951</v>
      </c>
      <c r="X679" s="4" t="str">
        <f t="shared" ca="1" si="195"/>
        <v>Irrigation</v>
      </c>
      <c r="Y679" t="str">
        <f t="shared" ca="1" si="190"/>
        <v>N</v>
      </c>
      <c r="Z679" s="2" t="str">
        <f t="shared" ca="1" si="191"/>
        <v>N</v>
      </c>
      <c r="AA679">
        <f t="shared" ca="1" si="196"/>
        <v>0</v>
      </c>
      <c r="AB679">
        <f t="shared" ca="1" si="196"/>
        <v>0</v>
      </c>
      <c r="AC679">
        <f t="shared" ca="1" si="196"/>
        <v>20</v>
      </c>
      <c r="AD679">
        <f t="shared" ca="1" si="192"/>
        <v>20</v>
      </c>
      <c r="AE679">
        <f t="shared" ca="1" si="192"/>
        <v>10</v>
      </c>
      <c r="AF679">
        <f t="shared" ca="1" si="192"/>
        <v>10</v>
      </c>
      <c r="AG679">
        <f t="shared" ca="1" si="199"/>
        <v>0</v>
      </c>
      <c r="AH679">
        <f t="shared" ca="1" si="197"/>
        <v>0</v>
      </c>
      <c r="AI679">
        <f t="shared" ca="1" si="197"/>
        <v>0</v>
      </c>
      <c r="AJ679">
        <f t="shared" ca="1" si="197"/>
        <v>20</v>
      </c>
      <c r="AK679">
        <f t="shared" ca="1" si="197"/>
        <v>20</v>
      </c>
      <c r="AL679">
        <f t="shared" ca="1" si="198"/>
        <v>0</v>
      </c>
      <c r="AM679" s="4" t="s">
        <v>103</v>
      </c>
      <c r="AZ679">
        <f ca="1">_xlfn.XLOOKUP($X679,Return_flow_table!$A$4:$A$25,Return_flow_table!B$4:B$25)</f>
        <v>0</v>
      </c>
      <c r="BA679">
        <f ca="1">_xlfn.XLOOKUP($X679,Return_flow_table!$A$4:$A$25,Return_flow_table!C$4:C$25)</f>
        <v>0</v>
      </c>
      <c r="BB679">
        <f ca="1">_xlfn.XLOOKUP($X679,Return_flow_table!$A$4:$A$25,Return_flow_table!D$4:D$25)</f>
        <v>20</v>
      </c>
      <c r="BC679">
        <f ca="1">_xlfn.XLOOKUP($X679,Return_flow_table!$A$4:$A$25,Return_flow_table!E$4:E$25)</f>
        <v>20</v>
      </c>
      <c r="BD679">
        <f ca="1">_xlfn.XLOOKUP($X679,Return_flow_table!$A$4:$A$25,Return_flow_table!F$4:F$25)</f>
        <v>10</v>
      </c>
      <c r="BE679">
        <f ca="1">_xlfn.XLOOKUP($X679,Return_flow_table!$A$4:$A$25,Return_flow_table!G$4:G$25)</f>
        <v>10</v>
      </c>
      <c r="BF679">
        <f ca="1">_xlfn.XLOOKUP($X679,Return_flow_table!$A$4:$A$25,Return_flow_table!H$4:H$25)</f>
        <v>0</v>
      </c>
      <c r="BG679">
        <f ca="1">_xlfn.XLOOKUP($X679,Return_flow_table!$A$4:$A$25,Return_flow_table!I$4:I$25)</f>
        <v>0</v>
      </c>
      <c r="BH679">
        <f ca="1">_xlfn.XLOOKUP($X679,Return_flow_table!$A$4:$A$25,Return_flow_table!J$4:J$25)</f>
        <v>0</v>
      </c>
      <c r="BI679">
        <f ca="1">_xlfn.XLOOKUP($X679,Return_flow_table!$A$4:$A$25,Return_flow_table!K$4:K$25)</f>
        <v>20</v>
      </c>
      <c r="BJ679">
        <f ca="1">_xlfn.XLOOKUP($X679,Return_flow_table!$A$4:$A$25,Return_flow_table!L$4:L$25)</f>
        <v>20</v>
      </c>
      <c r="BK679" s="2">
        <f ca="1">_xlfn.XLOOKUP($X679,Return_flow_table!$A$4:$A$25,Return_flow_table!M$4:M$25)</f>
        <v>0</v>
      </c>
    </row>
    <row r="680" spans="1:63" x14ac:dyDescent="0.3">
      <c r="A680" t="s">
        <v>847</v>
      </c>
      <c r="B680" t="s">
        <v>98</v>
      </c>
      <c r="C680" t="s">
        <v>99</v>
      </c>
      <c r="D680">
        <v>0.4</v>
      </c>
      <c r="E680" t="s">
        <v>100</v>
      </c>
      <c r="F680" t="s">
        <v>100</v>
      </c>
      <c r="G680" t="s">
        <v>848</v>
      </c>
      <c r="H680" s="41" t="s">
        <v>102</v>
      </c>
      <c r="I680">
        <f>_xlfn.XLOOKUP(B680,Use_Code_Ranking!$A$4:$A$23,Use_Code_Ranking!$B$4:$B$23,9999)</f>
        <v>1</v>
      </c>
      <c r="J680">
        <f t="shared" ca="1" si="182"/>
        <v>1</v>
      </c>
      <c r="K680">
        <f t="shared" ca="1" si="183"/>
        <v>1</v>
      </c>
      <c r="L680">
        <f t="shared" ca="1" si="184"/>
        <v>0</v>
      </c>
      <c r="M680">
        <f t="shared" ca="1" si="185"/>
        <v>0</v>
      </c>
      <c r="N680" t="str">
        <f t="shared" ca="1" si="193"/>
        <v/>
      </c>
      <c r="O680" t="str">
        <f t="shared" ca="1" si="194"/>
        <v/>
      </c>
      <c r="P680" t="str">
        <f t="shared" si="186"/>
        <v/>
      </c>
      <c r="Q680" t="str">
        <f t="shared" si="187"/>
        <v/>
      </c>
      <c r="R680" t="str">
        <f t="shared" si="188"/>
        <v/>
      </c>
      <c r="S680" t="str">
        <f t="shared" si="189"/>
        <v/>
      </c>
      <c r="U680" s="2" t="str">
        <f ca="1">IF(ISBLANK($T680),IF(S680="Irrigation","Irrigation",IF(R680="Irrigation","Irrigation",IF(Q680="Domestic","Domestic",IF(P680="Stockwatering","Stockwatering",IF(N680="IRRIGATION_AND_MUNICIPAL","Irrigation and Municipal",IF(O680="IRRIGATION_AND_DOMESTIC","Irrigation and Domestic Municipality",_xlfn.XLOOKUP(J680,Use_Code_Ranking!$B$4:$B$23,Use_Code_Ranking!$A$4:$A$23))))))),$T680)</f>
        <v>Irrigation</v>
      </c>
      <c r="W680" s="23" t="str">
        <f ca="1"/>
        <v>A024958A</v>
      </c>
      <c r="X680" s="4" t="str">
        <f t="shared" ca="1" si="195"/>
        <v>Irrigation</v>
      </c>
      <c r="Y680" t="str">
        <f t="shared" ca="1" si="190"/>
        <v>N</v>
      </c>
      <c r="Z680" s="2" t="str">
        <f t="shared" ca="1" si="191"/>
        <v>N</v>
      </c>
      <c r="AA680">
        <f t="shared" ca="1" si="196"/>
        <v>0</v>
      </c>
      <c r="AB680">
        <f t="shared" ca="1" si="196"/>
        <v>0</v>
      </c>
      <c r="AC680">
        <f t="shared" ca="1" si="196"/>
        <v>20</v>
      </c>
      <c r="AD680">
        <f t="shared" ca="1" si="192"/>
        <v>20</v>
      </c>
      <c r="AE680">
        <f t="shared" ca="1" si="192"/>
        <v>10</v>
      </c>
      <c r="AF680">
        <f t="shared" ca="1" si="192"/>
        <v>10</v>
      </c>
      <c r="AG680">
        <f t="shared" ca="1" si="199"/>
        <v>0</v>
      </c>
      <c r="AH680">
        <f t="shared" ca="1" si="197"/>
        <v>0</v>
      </c>
      <c r="AI680">
        <f t="shared" ca="1" si="197"/>
        <v>0</v>
      </c>
      <c r="AJ680">
        <f t="shared" ca="1" si="197"/>
        <v>20</v>
      </c>
      <c r="AK680">
        <f t="shared" ca="1" si="197"/>
        <v>20</v>
      </c>
      <c r="AL680">
        <f t="shared" ca="1" si="198"/>
        <v>0</v>
      </c>
      <c r="AM680" s="4" t="s">
        <v>103</v>
      </c>
      <c r="AZ680">
        <f ca="1">_xlfn.XLOOKUP($X680,Return_flow_table!$A$4:$A$25,Return_flow_table!B$4:B$25)</f>
        <v>0</v>
      </c>
      <c r="BA680">
        <f ca="1">_xlfn.XLOOKUP($X680,Return_flow_table!$A$4:$A$25,Return_flow_table!C$4:C$25)</f>
        <v>0</v>
      </c>
      <c r="BB680">
        <f ca="1">_xlfn.XLOOKUP($X680,Return_flow_table!$A$4:$A$25,Return_flow_table!D$4:D$25)</f>
        <v>20</v>
      </c>
      <c r="BC680">
        <f ca="1">_xlfn.XLOOKUP($X680,Return_flow_table!$A$4:$A$25,Return_flow_table!E$4:E$25)</f>
        <v>20</v>
      </c>
      <c r="BD680">
        <f ca="1">_xlfn.XLOOKUP($X680,Return_flow_table!$A$4:$A$25,Return_flow_table!F$4:F$25)</f>
        <v>10</v>
      </c>
      <c r="BE680">
        <f ca="1">_xlfn.XLOOKUP($X680,Return_flow_table!$A$4:$A$25,Return_flow_table!G$4:G$25)</f>
        <v>10</v>
      </c>
      <c r="BF680">
        <f ca="1">_xlfn.XLOOKUP($X680,Return_flow_table!$A$4:$A$25,Return_flow_table!H$4:H$25)</f>
        <v>0</v>
      </c>
      <c r="BG680">
        <f ca="1">_xlfn.XLOOKUP($X680,Return_flow_table!$A$4:$A$25,Return_flow_table!I$4:I$25)</f>
        <v>0</v>
      </c>
      <c r="BH680">
        <f ca="1">_xlfn.XLOOKUP($X680,Return_flow_table!$A$4:$A$25,Return_flow_table!J$4:J$25)</f>
        <v>0</v>
      </c>
      <c r="BI680">
        <f ca="1">_xlfn.XLOOKUP($X680,Return_flow_table!$A$4:$A$25,Return_flow_table!K$4:K$25)</f>
        <v>20</v>
      </c>
      <c r="BJ680">
        <f ca="1">_xlfn.XLOOKUP($X680,Return_flow_table!$A$4:$A$25,Return_flow_table!L$4:L$25)</f>
        <v>20</v>
      </c>
      <c r="BK680" s="2">
        <f ca="1">_xlfn.XLOOKUP($X680,Return_flow_table!$A$4:$A$25,Return_flow_table!M$4:M$25)</f>
        <v>0</v>
      </c>
    </row>
    <row r="681" spans="1:63" x14ac:dyDescent="0.3">
      <c r="A681" t="s">
        <v>849</v>
      </c>
      <c r="B681" t="s">
        <v>181</v>
      </c>
      <c r="C681" t="s">
        <v>99</v>
      </c>
      <c r="D681">
        <v>180</v>
      </c>
      <c r="E681" t="s">
        <v>100</v>
      </c>
      <c r="F681" t="s">
        <v>100</v>
      </c>
      <c r="G681" t="s">
        <v>850</v>
      </c>
      <c r="H681" s="41" t="s">
        <v>102</v>
      </c>
      <c r="I681">
        <f>_xlfn.XLOOKUP(B681,Use_Code_Ranking!$A$4:$A$23,Use_Code_Ranking!$B$4:$B$23,9999)</f>
        <v>9</v>
      </c>
      <c r="J681">
        <f t="shared" ca="1" si="182"/>
        <v>1</v>
      </c>
      <c r="K681">
        <f t="shared" ca="1" si="183"/>
        <v>1</v>
      </c>
      <c r="L681">
        <f t="shared" ca="1" si="184"/>
        <v>0</v>
      </c>
      <c r="M681">
        <f t="shared" ca="1" si="185"/>
        <v>0</v>
      </c>
      <c r="N681" t="str">
        <f t="shared" ca="1" si="193"/>
        <v/>
      </c>
      <c r="O681" t="str">
        <f t="shared" ca="1" si="194"/>
        <v/>
      </c>
      <c r="P681" t="str">
        <f t="shared" si="186"/>
        <v/>
      </c>
      <c r="Q681" t="str">
        <f t="shared" si="187"/>
        <v/>
      </c>
      <c r="R681" t="str">
        <f t="shared" si="188"/>
        <v/>
      </c>
      <c r="S681" t="str">
        <f t="shared" si="189"/>
        <v/>
      </c>
      <c r="U681" s="2" t="str">
        <f ca="1">IF(ISBLANK($T681),IF(S681="Irrigation","Irrigation",IF(R681="Irrigation","Irrigation",IF(Q681="Domestic","Domestic",IF(P681="Stockwatering","Stockwatering",IF(N681="IRRIGATION_AND_MUNICIPAL","Irrigation and Municipal",IF(O681="IRRIGATION_AND_DOMESTIC","Irrigation and Domestic Municipality",_xlfn.XLOOKUP(J681,Use_Code_Ranking!$B$4:$B$23,Use_Code_Ranking!$A$4:$A$23))))))),$T681)</f>
        <v>Irrigation</v>
      </c>
      <c r="W681" s="23" t="str">
        <f ca="1"/>
        <v>A024958B</v>
      </c>
      <c r="X681" s="4" t="str">
        <f t="shared" ca="1" si="195"/>
        <v>Frost Protection</v>
      </c>
      <c r="Y681" t="str">
        <f t="shared" ca="1" si="190"/>
        <v>N</v>
      </c>
      <c r="Z681" s="2" t="str">
        <f t="shared" ca="1" si="191"/>
        <v>N</v>
      </c>
      <c r="AA681">
        <f t="shared" ca="1" si="196"/>
        <v>20</v>
      </c>
      <c r="AB681">
        <f t="shared" ca="1" si="196"/>
        <v>20</v>
      </c>
      <c r="AC681">
        <f t="shared" ca="1" si="196"/>
        <v>20</v>
      </c>
      <c r="AD681">
        <f t="shared" ca="1" si="192"/>
        <v>20</v>
      </c>
      <c r="AE681">
        <f t="shared" ca="1" si="192"/>
        <v>0</v>
      </c>
      <c r="AF681">
        <f t="shared" ca="1" si="192"/>
        <v>0</v>
      </c>
      <c r="AG681">
        <f t="shared" ca="1" si="199"/>
        <v>0</v>
      </c>
      <c r="AH681">
        <f t="shared" ca="1" si="197"/>
        <v>0</v>
      </c>
      <c r="AI681">
        <f t="shared" ca="1" si="197"/>
        <v>0</v>
      </c>
      <c r="AJ681">
        <f t="shared" ca="1" si="197"/>
        <v>0</v>
      </c>
      <c r="AK681">
        <f t="shared" ca="1" si="197"/>
        <v>0</v>
      </c>
      <c r="AL681">
        <f t="shared" ca="1" si="198"/>
        <v>0</v>
      </c>
      <c r="AM681" s="4" t="s">
        <v>103</v>
      </c>
      <c r="AZ681">
        <f ca="1">_xlfn.XLOOKUP($X681,Return_flow_table!$A$4:$A$25,Return_flow_table!B$4:B$25)</f>
        <v>20</v>
      </c>
      <c r="BA681">
        <f ca="1">_xlfn.XLOOKUP($X681,Return_flow_table!$A$4:$A$25,Return_flow_table!C$4:C$25)</f>
        <v>20</v>
      </c>
      <c r="BB681">
        <f ca="1">_xlfn.XLOOKUP($X681,Return_flow_table!$A$4:$A$25,Return_flow_table!D$4:D$25)</f>
        <v>20</v>
      </c>
      <c r="BC681">
        <f ca="1">_xlfn.XLOOKUP($X681,Return_flow_table!$A$4:$A$25,Return_flow_table!E$4:E$25)</f>
        <v>20</v>
      </c>
      <c r="BD681">
        <f ca="1">_xlfn.XLOOKUP($X681,Return_flow_table!$A$4:$A$25,Return_flow_table!F$4:F$25)</f>
        <v>0</v>
      </c>
      <c r="BE681">
        <f ca="1">_xlfn.XLOOKUP($X681,Return_flow_table!$A$4:$A$25,Return_flow_table!G$4:G$25)</f>
        <v>0</v>
      </c>
      <c r="BF681">
        <f ca="1">_xlfn.XLOOKUP($X681,Return_flow_table!$A$4:$A$25,Return_flow_table!H$4:H$25)</f>
        <v>0</v>
      </c>
      <c r="BG681">
        <f ca="1">_xlfn.XLOOKUP($X681,Return_flow_table!$A$4:$A$25,Return_flow_table!I$4:I$25)</f>
        <v>0</v>
      </c>
      <c r="BH681">
        <f ca="1">_xlfn.XLOOKUP($X681,Return_flow_table!$A$4:$A$25,Return_flow_table!J$4:J$25)</f>
        <v>0</v>
      </c>
      <c r="BI681">
        <f ca="1">_xlfn.XLOOKUP($X681,Return_flow_table!$A$4:$A$25,Return_flow_table!K$4:K$25)</f>
        <v>0</v>
      </c>
      <c r="BJ681">
        <f ca="1">_xlfn.XLOOKUP($X681,Return_flow_table!$A$4:$A$25,Return_flow_table!L$4:L$25)</f>
        <v>0</v>
      </c>
      <c r="BK681" s="2">
        <f ca="1">_xlfn.XLOOKUP($X681,Return_flow_table!$A$4:$A$25,Return_flow_table!M$4:M$25)</f>
        <v>0</v>
      </c>
    </row>
    <row r="682" spans="1:63" x14ac:dyDescent="0.3">
      <c r="A682" t="s">
        <v>849</v>
      </c>
      <c r="B682" t="s">
        <v>301</v>
      </c>
      <c r="C682" t="s">
        <v>99</v>
      </c>
      <c r="D682">
        <v>180</v>
      </c>
      <c r="E682" t="s">
        <v>100</v>
      </c>
      <c r="F682" t="s">
        <v>100</v>
      </c>
      <c r="G682" t="s">
        <v>850</v>
      </c>
      <c r="H682" s="41" t="s">
        <v>102</v>
      </c>
      <c r="I682">
        <f>_xlfn.XLOOKUP(B682,Use_Code_Ranking!$A$4:$A$23,Use_Code_Ranking!$B$4:$B$23,9999)</f>
        <v>13</v>
      </c>
      <c r="J682">
        <f t="shared" ca="1" si="182"/>
        <v>1</v>
      </c>
      <c r="K682">
        <f t="shared" ca="1" si="183"/>
        <v>1</v>
      </c>
      <c r="L682">
        <f t="shared" ca="1" si="184"/>
        <v>0</v>
      </c>
      <c r="M682">
        <f t="shared" ca="1" si="185"/>
        <v>0</v>
      </c>
      <c r="N682" t="str">
        <f t="shared" ca="1" si="193"/>
        <v/>
      </c>
      <c r="O682" t="str">
        <f t="shared" ca="1" si="194"/>
        <v/>
      </c>
      <c r="P682" t="str">
        <f t="shared" si="186"/>
        <v/>
      </c>
      <c r="Q682" t="str">
        <f t="shared" si="187"/>
        <v/>
      </c>
      <c r="R682" t="str">
        <f t="shared" si="188"/>
        <v/>
      </c>
      <c r="S682" t="str">
        <f t="shared" si="189"/>
        <v/>
      </c>
      <c r="U682" s="2" t="str">
        <f ca="1">IF(ISBLANK($T682),IF(S682="Irrigation","Irrigation",IF(R682="Irrigation","Irrigation",IF(Q682="Domestic","Domestic",IF(P682="Stockwatering","Stockwatering",IF(N682="IRRIGATION_AND_MUNICIPAL","Irrigation and Municipal",IF(O682="IRRIGATION_AND_DOMESTIC","Irrigation and Domestic Municipality",_xlfn.XLOOKUP(J682,Use_Code_Ranking!$B$4:$B$23,Use_Code_Ranking!$A$4:$A$23))))))),$T682)</f>
        <v>Irrigation</v>
      </c>
      <c r="W682" s="23" t="str">
        <f ca="1"/>
        <v>A024959</v>
      </c>
      <c r="X682" s="4" t="str">
        <f t="shared" ca="1" si="195"/>
        <v>Irrigation</v>
      </c>
      <c r="Y682" t="str">
        <f t="shared" ca="1" si="190"/>
        <v>N</v>
      </c>
      <c r="Z682" s="2" t="str">
        <f t="shared" ca="1" si="191"/>
        <v>N</v>
      </c>
      <c r="AA682">
        <f t="shared" ca="1" si="196"/>
        <v>0</v>
      </c>
      <c r="AB682">
        <f t="shared" ca="1" si="196"/>
        <v>0</v>
      </c>
      <c r="AC682">
        <f t="shared" ca="1" si="196"/>
        <v>20</v>
      </c>
      <c r="AD682">
        <f t="shared" ca="1" si="192"/>
        <v>20</v>
      </c>
      <c r="AE682">
        <f t="shared" ca="1" si="192"/>
        <v>10</v>
      </c>
      <c r="AF682">
        <f t="shared" ca="1" si="192"/>
        <v>10</v>
      </c>
      <c r="AG682">
        <f t="shared" ca="1" si="199"/>
        <v>0</v>
      </c>
      <c r="AH682">
        <f t="shared" ca="1" si="197"/>
        <v>0</v>
      </c>
      <c r="AI682">
        <f t="shared" ca="1" si="197"/>
        <v>0</v>
      </c>
      <c r="AJ682">
        <f t="shared" ca="1" si="197"/>
        <v>20</v>
      </c>
      <c r="AK682">
        <f t="shared" ca="1" si="197"/>
        <v>20</v>
      </c>
      <c r="AL682">
        <f t="shared" ca="1" si="198"/>
        <v>0</v>
      </c>
      <c r="AM682" s="4" t="s">
        <v>103</v>
      </c>
      <c r="AZ682">
        <f ca="1">_xlfn.XLOOKUP($X682,Return_flow_table!$A$4:$A$25,Return_flow_table!B$4:B$25)</f>
        <v>0</v>
      </c>
      <c r="BA682">
        <f ca="1">_xlfn.XLOOKUP($X682,Return_flow_table!$A$4:$A$25,Return_flow_table!C$4:C$25)</f>
        <v>0</v>
      </c>
      <c r="BB682">
        <f ca="1">_xlfn.XLOOKUP($X682,Return_flow_table!$A$4:$A$25,Return_flow_table!D$4:D$25)</f>
        <v>20</v>
      </c>
      <c r="BC682">
        <f ca="1">_xlfn.XLOOKUP($X682,Return_flow_table!$A$4:$A$25,Return_flow_table!E$4:E$25)</f>
        <v>20</v>
      </c>
      <c r="BD682">
        <f ca="1">_xlfn.XLOOKUP($X682,Return_flow_table!$A$4:$A$25,Return_flow_table!F$4:F$25)</f>
        <v>10</v>
      </c>
      <c r="BE682">
        <f ca="1">_xlfn.XLOOKUP($X682,Return_flow_table!$A$4:$A$25,Return_flow_table!G$4:G$25)</f>
        <v>10</v>
      </c>
      <c r="BF682">
        <f ca="1">_xlfn.XLOOKUP($X682,Return_flow_table!$A$4:$A$25,Return_flow_table!H$4:H$25)</f>
        <v>0</v>
      </c>
      <c r="BG682">
        <f ca="1">_xlfn.XLOOKUP($X682,Return_flow_table!$A$4:$A$25,Return_flow_table!I$4:I$25)</f>
        <v>0</v>
      </c>
      <c r="BH682">
        <f ca="1">_xlfn.XLOOKUP($X682,Return_flow_table!$A$4:$A$25,Return_flow_table!J$4:J$25)</f>
        <v>0</v>
      </c>
      <c r="BI682">
        <f ca="1">_xlfn.XLOOKUP($X682,Return_flow_table!$A$4:$A$25,Return_flow_table!K$4:K$25)</f>
        <v>20</v>
      </c>
      <c r="BJ682">
        <f ca="1">_xlfn.XLOOKUP($X682,Return_flow_table!$A$4:$A$25,Return_flow_table!L$4:L$25)</f>
        <v>20</v>
      </c>
      <c r="BK682" s="2">
        <f ca="1">_xlfn.XLOOKUP($X682,Return_flow_table!$A$4:$A$25,Return_flow_table!M$4:M$25)</f>
        <v>0</v>
      </c>
    </row>
    <row r="683" spans="1:63" x14ac:dyDescent="0.3">
      <c r="A683" t="s">
        <v>849</v>
      </c>
      <c r="B683" t="s">
        <v>98</v>
      </c>
      <c r="C683" t="s">
        <v>99</v>
      </c>
      <c r="D683">
        <v>180</v>
      </c>
      <c r="E683" t="s">
        <v>100</v>
      </c>
      <c r="F683" t="s">
        <v>100</v>
      </c>
      <c r="G683" t="s">
        <v>850</v>
      </c>
      <c r="H683" s="41" t="s">
        <v>102</v>
      </c>
      <c r="I683">
        <f>_xlfn.XLOOKUP(B683,Use_Code_Ranking!$A$4:$A$23,Use_Code_Ranking!$B$4:$B$23,9999)</f>
        <v>1</v>
      </c>
      <c r="J683">
        <f t="shared" ca="1" si="182"/>
        <v>1</v>
      </c>
      <c r="K683">
        <f t="shared" ca="1" si="183"/>
        <v>1</v>
      </c>
      <c r="L683">
        <f t="shared" ca="1" si="184"/>
        <v>0</v>
      </c>
      <c r="M683">
        <f t="shared" ca="1" si="185"/>
        <v>0</v>
      </c>
      <c r="N683" t="str">
        <f t="shared" ca="1" si="193"/>
        <v/>
      </c>
      <c r="O683" t="str">
        <f t="shared" ca="1" si="194"/>
        <v/>
      </c>
      <c r="P683" t="str">
        <f t="shared" si="186"/>
        <v/>
      </c>
      <c r="Q683" t="str">
        <f t="shared" si="187"/>
        <v/>
      </c>
      <c r="R683" t="str">
        <f t="shared" si="188"/>
        <v/>
      </c>
      <c r="S683" t="str">
        <f t="shared" si="189"/>
        <v/>
      </c>
      <c r="U683" s="2" t="str">
        <f ca="1">IF(ISBLANK($T683),IF(S683="Irrigation","Irrigation",IF(R683="Irrigation","Irrigation",IF(Q683="Domestic","Domestic",IF(P683="Stockwatering","Stockwatering",IF(N683="IRRIGATION_AND_MUNICIPAL","Irrigation and Municipal",IF(O683="IRRIGATION_AND_DOMESTIC","Irrigation and Domestic Municipality",_xlfn.XLOOKUP(J683,Use_Code_Ranking!$B$4:$B$23,Use_Code_Ranking!$A$4:$A$23))))))),$T683)</f>
        <v>Irrigation</v>
      </c>
      <c r="W683" s="23" t="str">
        <f ca="1"/>
        <v>A024962</v>
      </c>
      <c r="X683" s="4" t="str">
        <f t="shared" ca="1" si="195"/>
        <v>Domestic</v>
      </c>
      <c r="Y683" t="str">
        <f t="shared" ca="1" si="190"/>
        <v>N</v>
      </c>
      <c r="Z683" s="2" t="str">
        <f t="shared" ca="1" si="191"/>
        <v>N</v>
      </c>
      <c r="AA683">
        <f t="shared" ca="1" si="196"/>
        <v>0</v>
      </c>
      <c r="AB683">
        <f t="shared" ca="1" si="196"/>
        <v>0</v>
      </c>
      <c r="AC683">
        <f t="shared" ca="1" si="196"/>
        <v>0</v>
      </c>
      <c r="AD683">
        <f t="shared" ca="1" si="192"/>
        <v>0</v>
      </c>
      <c r="AE683">
        <f t="shared" ca="1" si="192"/>
        <v>0</v>
      </c>
      <c r="AF683">
        <f t="shared" ca="1" si="192"/>
        <v>0</v>
      </c>
      <c r="AG683">
        <f t="shared" ca="1" si="199"/>
        <v>0</v>
      </c>
      <c r="AH683">
        <f t="shared" ca="1" si="197"/>
        <v>0</v>
      </c>
      <c r="AI683">
        <f t="shared" ca="1" si="197"/>
        <v>0</v>
      </c>
      <c r="AJ683">
        <f t="shared" ca="1" si="197"/>
        <v>0</v>
      </c>
      <c r="AK683">
        <f t="shared" ca="1" si="197"/>
        <v>0</v>
      </c>
      <c r="AL683">
        <f t="shared" ca="1" si="198"/>
        <v>0</v>
      </c>
      <c r="AM683" s="4" t="s">
        <v>103</v>
      </c>
      <c r="AZ683">
        <f ca="1">_xlfn.XLOOKUP($X683,Return_flow_table!$A$4:$A$25,Return_flow_table!B$4:B$25)</f>
        <v>0</v>
      </c>
      <c r="BA683">
        <f ca="1">_xlfn.XLOOKUP($X683,Return_flow_table!$A$4:$A$25,Return_flow_table!C$4:C$25)</f>
        <v>0</v>
      </c>
      <c r="BB683">
        <f ca="1">_xlfn.XLOOKUP($X683,Return_flow_table!$A$4:$A$25,Return_flow_table!D$4:D$25)</f>
        <v>0</v>
      </c>
      <c r="BC683">
        <f ca="1">_xlfn.XLOOKUP($X683,Return_flow_table!$A$4:$A$25,Return_flow_table!E$4:E$25)</f>
        <v>0</v>
      </c>
      <c r="BD683">
        <f ca="1">_xlfn.XLOOKUP($X683,Return_flow_table!$A$4:$A$25,Return_flow_table!F$4:F$25)</f>
        <v>0</v>
      </c>
      <c r="BE683">
        <f ca="1">_xlfn.XLOOKUP($X683,Return_flow_table!$A$4:$A$25,Return_flow_table!G$4:G$25)</f>
        <v>0</v>
      </c>
      <c r="BF683">
        <f ca="1">_xlfn.XLOOKUP($X683,Return_flow_table!$A$4:$A$25,Return_flow_table!H$4:H$25)</f>
        <v>0</v>
      </c>
      <c r="BG683">
        <f ca="1">_xlfn.XLOOKUP($X683,Return_flow_table!$A$4:$A$25,Return_flow_table!I$4:I$25)</f>
        <v>0</v>
      </c>
      <c r="BH683">
        <f ca="1">_xlfn.XLOOKUP($X683,Return_flow_table!$A$4:$A$25,Return_flow_table!J$4:J$25)</f>
        <v>0</v>
      </c>
      <c r="BI683">
        <f ca="1">_xlfn.XLOOKUP($X683,Return_flow_table!$A$4:$A$25,Return_flow_table!K$4:K$25)</f>
        <v>0</v>
      </c>
      <c r="BJ683">
        <f ca="1">_xlfn.XLOOKUP($X683,Return_flow_table!$A$4:$A$25,Return_flow_table!L$4:L$25)</f>
        <v>0</v>
      </c>
      <c r="BK683" s="2">
        <f ca="1">_xlfn.XLOOKUP($X683,Return_flow_table!$A$4:$A$25,Return_flow_table!M$4:M$25)</f>
        <v>0</v>
      </c>
    </row>
    <row r="684" spans="1:63" x14ac:dyDescent="0.3">
      <c r="A684" t="s">
        <v>851</v>
      </c>
      <c r="B684" t="s">
        <v>98</v>
      </c>
      <c r="C684" t="s">
        <v>99</v>
      </c>
      <c r="D684">
        <v>81</v>
      </c>
      <c r="E684" t="s">
        <v>100</v>
      </c>
      <c r="F684" t="s">
        <v>100</v>
      </c>
      <c r="G684" t="s">
        <v>382</v>
      </c>
      <c r="H684" s="41" t="s">
        <v>106</v>
      </c>
      <c r="I684">
        <f>_xlfn.XLOOKUP(B684,Use_Code_Ranking!$A$4:$A$23,Use_Code_Ranking!$B$4:$B$23,9999)</f>
        <v>1</v>
      </c>
      <c r="J684">
        <f t="shared" ca="1" si="182"/>
        <v>1</v>
      </c>
      <c r="K684">
        <f t="shared" ca="1" si="183"/>
        <v>1</v>
      </c>
      <c r="L684">
        <f t="shared" ca="1" si="184"/>
        <v>0</v>
      </c>
      <c r="M684">
        <f t="shared" ca="1" si="185"/>
        <v>0</v>
      </c>
      <c r="N684" t="str">
        <f t="shared" ca="1" si="193"/>
        <v/>
      </c>
      <c r="O684" t="str">
        <f t="shared" ca="1" si="194"/>
        <v/>
      </c>
      <c r="P684" t="str">
        <f t="shared" si="186"/>
        <v/>
      </c>
      <c r="Q684" t="str">
        <f t="shared" si="187"/>
        <v/>
      </c>
      <c r="R684" t="str">
        <f t="shared" si="188"/>
        <v/>
      </c>
      <c r="S684" t="str">
        <f t="shared" si="189"/>
        <v/>
      </c>
      <c r="U684" s="2" t="str">
        <f ca="1">IF(ISBLANK($T684),IF(S684="Irrigation","Irrigation",IF(R684="Irrigation","Irrigation",IF(Q684="Domestic","Domestic",IF(P684="Stockwatering","Stockwatering",IF(N684="IRRIGATION_AND_MUNICIPAL","Irrigation and Municipal",IF(O684="IRRIGATION_AND_DOMESTIC","Irrigation and Domestic Municipality",_xlfn.XLOOKUP(J684,Use_Code_Ranking!$B$4:$B$23,Use_Code_Ranking!$A$4:$A$23))))))),$T684)</f>
        <v>Irrigation</v>
      </c>
      <c r="W684" s="23" t="str">
        <f ca="1"/>
        <v>A024963</v>
      </c>
      <c r="X684" s="4" t="str">
        <f t="shared" ca="1" si="195"/>
        <v>Irrigation</v>
      </c>
      <c r="Y684" t="str">
        <f t="shared" ca="1" si="190"/>
        <v>N</v>
      </c>
      <c r="Z684" s="2" t="str">
        <f t="shared" ca="1" si="191"/>
        <v>N</v>
      </c>
      <c r="AA684">
        <f t="shared" ca="1" si="196"/>
        <v>0</v>
      </c>
      <c r="AB684">
        <f t="shared" ca="1" si="196"/>
        <v>0</v>
      </c>
      <c r="AC684">
        <f t="shared" ca="1" si="196"/>
        <v>20</v>
      </c>
      <c r="AD684">
        <f t="shared" ca="1" si="192"/>
        <v>20</v>
      </c>
      <c r="AE684">
        <f t="shared" ca="1" si="192"/>
        <v>10</v>
      </c>
      <c r="AF684">
        <f t="shared" ca="1" si="192"/>
        <v>10</v>
      </c>
      <c r="AG684">
        <f t="shared" ca="1" si="199"/>
        <v>0</v>
      </c>
      <c r="AH684">
        <f t="shared" ca="1" si="197"/>
        <v>0</v>
      </c>
      <c r="AI684">
        <f t="shared" ca="1" si="197"/>
        <v>0</v>
      </c>
      <c r="AJ684">
        <f t="shared" ca="1" si="197"/>
        <v>20</v>
      </c>
      <c r="AK684">
        <f t="shared" ca="1" si="197"/>
        <v>20</v>
      </c>
      <c r="AL684">
        <f t="shared" ca="1" si="198"/>
        <v>0</v>
      </c>
      <c r="AM684" s="4" t="s">
        <v>103</v>
      </c>
      <c r="AZ684">
        <f ca="1">_xlfn.XLOOKUP($X684,Return_flow_table!$A$4:$A$25,Return_flow_table!B$4:B$25)</f>
        <v>0</v>
      </c>
      <c r="BA684">
        <f ca="1">_xlfn.XLOOKUP($X684,Return_flow_table!$A$4:$A$25,Return_flow_table!C$4:C$25)</f>
        <v>0</v>
      </c>
      <c r="BB684">
        <f ca="1">_xlfn.XLOOKUP($X684,Return_flow_table!$A$4:$A$25,Return_flow_table!D$4:D$25)</f>
        <v>20</v>
      </c>
      <c r="BC684">
        <f ca="1">_xlfn.XLOOKUP($X684,Return_flow_table!$A$4:$A$25,Return_flow_table!E$4:E$25)</f>
        <v>20</v>
      </c>
      <c r="BD684">
        <f ca="1">_xlfn.XLOOKUP($X684,Return_flow_table!$A$4:$A$25,Return_flow_table!F$4:F$25)</f>
        <v>10</v>
      </c>
      <c r="BE684">
        <f ca="1">_xlfn.XLOOKUP($X684,Return_flow_table!$A$4:$A$25,Return_flow_table!G$4:G$25)</f>
        <v>10</v>
      </c>
      <c r="BF684">
        <f ca="1">_xlfn.XLOOKUP($X684,Return_flow_table!$A$4:$A$25,Return_flow_table!H$4:H$25)</f>
        <v>0</v>
      </c>
      <c r="BG684">
        <f ca="1">_xlfn.XLOOKUP($X684,Return_flow_table!$A$4:$A$25,Return_flow_table!I$4:I$25)</f>
        <v>0</v>
      </c>
      <c r="BH684">
        <f ca="1">_xlfn.XLOOKUP($X684,Return_flow_table!$A$4:$A$25,Return_flow_table!J$4:J$25)</f>
        <v>0</v>
      </c>
      <c r="BI684">
        <f ca="1">_xlfn.XLOOKUP($X684,Return_flow_table!$A$4:$A$25,Return_flow_table!K$4:K$25)</f>
        <v>20</v>
      </c>
      <c r="BJ684">
        <f ca="1">_xlfn.XLOOKUP($X684,Return_flow_table!$A$4:$A$25,Return_flow_table!L$4:L$25)</f>
        <v>20</v>
      </c>
      <c r="BK684" s="2">
        <f ca="1">_xlfn.XLOOKUP($X684,Return_flow_table!$A$4:$A$25,Return_flow_table!M$4:M$25)</f>
        <v>0</v>
      </c>
    </row>
    <row r="685" spans="1:63" x14ac:dyDescent="0.3">
      <c r="A685" t="s">
        <v>852</v>
      </c>
      <c r="B685" t="s">
        <v>154</v>
      </c>
      <c r="C685" t="s">
        <v>99</v>
      </c>
      <c r="D685">
        <v>41</v>
      </c>
      <c r="E685" t="s">
        <v>100</v>
      </c>
      <c r="F685" t="s">
        <v>100</v>
      </c>
      <c r="G685" t="s">
        <v>853</v>
      </c>
      <c r="H685" s="41" t="s">
        <v>118</v>
      </c>
      <c r="I685">
        <f>_xlfn.XLOOKUP(B685,Use_Code_Ranking!$A$4:$A$23,Use_Code_Ranking!$B$4:$B$23,9999)</f>
        <v>5</v>
      </c>
      <c r="J685">
        <f t="shared" ca="1" si="182"/>
        <v>1</v>
      </c>
      <c r="K685">
        <f t="shared" ca="1" si="183"/>
        <v>1</v>
      </c>
      <c r="L685">
        <f t="shared" ca="1" si="184"/>
        <v>0</v>
      </c>
      <c r="M685">
        <f t="shared" ca="1" si="185"/>
        <v>0</v>
      </c>
      <c r="N685" t="str">
        <f t="shared" ca="1" si="193"/>
        <v/>
      </c>
      <c r="O685" t="str">
        <f t="shared" ca="1" si="194"/>
        <v/>
      </c>
      <c r="P685" t="str">
        <f t="shared" si="186"/>
        <v/>
      </c>
      <c r="Q685" t="str">
        <f t="shared" si="187"/>
        <v/>
      </c>
      <c r="R685" t="str">
        <f t="shared" si="188"/>
        <v/>
      </c>
      <c r="S685" t="str">
        <f t="shared" si="189"/>
        <v/>
      </c>
      <c r="U685" s="2" t="str">
        <f ca="1">IF(ISBLANK($T685),IF(S685="Irrigation","Irrigation",IF(R685="Irrigation","Irrigation",IF(Q685="Domestic","Domestic",IF(P685="Stockwatering","Stockwatering",IF(N685="IRRIGATION_AND_MUNICIPAL","Irrigation and Municipal",IF(O685="IRRIGATION_AND_DOMESTIC","Irrigation and Domestic Municipality",_xlfn.XLOOKUP(J685,Use_Code_Ranking!$B$4:$B$23,Use_Code_Ranking!$A$4:$A$23))))))),$T685)</f>
        <v>Irrigation</v>
      </c>
      <c r="W685" s="23" t="str">
        <f ca="1"/>
        <v>A024967</v>
      </c>
      <c r="X685" s="4" t="str">
        <f t="shared" ca="1" si="195"/>
        <v>Irrigation and Domestic Municipality</v>
      </c>
      <c r="Y685" t="str">
        <f t="shared" ca="1" si="190"/>
        <v>N</v>
      </c>
      <c r="Z685" s="2" t="str">
        <f t="shared" ca="1" si="191"/>
        <v>N</v>
      </c>
      <c r="AA685">
        <f t="shared" ca="1" si="196"/>
        <v>0</v>
      </c>
      <c r="AB685">
        <f t="shared" ca="1" si="196"/>
        <v>0</v>
      </c>
      <c r="AC685">
        <f t="shared" ca="1" si="196"/>
        <v>0</v>
      </c>
      <c r="AD685">
        <f t="shared" ca="1" si="192"/>
        <v>0</v>
      </c>
      <c r="AE685">
        <f t="shared" ca="1" si="192"/>
        <v>0</v>
      </c>
      <c r="AF685">
        <f t="shared" ca="1" si="192"/>
        <v>0</v>
      </c>
      <c r="AG685">
        <f t="shared" ca="1" si="199"/>
        <v>0</v>
      </c>
      <c r="AH685">
        <f t="shared" ca="1" si="197"/>
        <v>0</v>
      </c>
      <c r="AI685">
        <f t="shared" ca="1" si="197"/>
        <v>0</v>
      </c>
      <c r="AJ685">
        <f t="shared" ca="1" si="197"/>
        <v>0</v>
      </c>
      <c r="AK685">
        <f t="shared" ca="1" si="197"/>
        <v>0</v>
      </c>
      <c r="AL685">
        <f t="shared" ca="1" si="198"/>
        <v>0</v>
      </c>
      <c r="AM685" s="4" t="s">
        <v>103</v>
      </c>
      <c r="AZ685">
        <f ca="1">_xlfn.XLOOKUP($X685,Return_flow_table!$A$4:$A$25,Return_flow_table!B$4:B$25)</f>
        <v>0</v>
      </c>
      <c r="BA685">
        <f ca="1">_xlfn.XLOOKUP($X685,Return_flow_table!$A$4:$A$25,Return_flow_table!C$4:C$25)</f>
        <v>0</v>
      </c>
      <c r="BB685">
        <f ca="1">_xlfn.XLOOKUP($X685,Return_flow_table!$A$4:$A$25,Return_flow_table!D$4:D$25)</f>
        <v>0</v>
      </c>
      <c r="BC685">
        <f ca="1">_xlfn.XLOOKUP($X685,Return_flow_table!$A$4:$A$25,Return_flow_table!E$4:E$25)</f>
        <v>0</v>
      </c>
      <c r="BD685">
        <f ca="1">_xlfn.XLOOKUP($X685,Return_flow_table!$A$4:$A$25,Return_flow_table!F$4:F$25)</f>
        <v>0</v>
      </c>
      <c r="BE685">
        <f ca="1">_xlfn.XLOOKUP($X685,Return_flow_table!$A$4:$A$25,Return_flow_table!G$4:G$25)</f>
        <v>0</v>
      </c>
      <c r="BF685">
        <f ca="1">_xlfn.XLOOKUP($X685,Return_flow_table!$A$4:$A$25,Return_flow_table!H$4:H$25)</f>
        <v>0</v>
      </c>
      <c r="BG685">
        <f ca="1">_xlfn.XLOOKUP($X685,Return_flow_table!$A$4:$A$25,Return_flow_table!I$4:I$25)</f>
        <v>0</v>
      </c>
      <c r="BH685">
        <f ca="1">_xlfn.XLOOKUP($X685,Return_flow_table!$A$4:$A$25,Return_flow_table!J$4:J$25)</f>
        <v>0</v>
      </c>
      <c r="BI685">
        <f ca="1">_xlfn.XLOOKUP($X685,Return_flow_table!$A$4:$A$25,Return_flow_table!K$4:K$25)</f>
        <v>0</v>
      </c>
      <c r="BJ685">
        <f ca="1">_xlfn.XLOOKUP($X685,Return_flow_table!$A$4:$A$25,Return_flow_table!L$4:L$25)</f>
        <v>0</v>
      </c>
      <c r="BK685" s="2">
        <f ca="1">_xlfn.XLOOKUP($X685,Return_flow_table!$A$4:$A$25,Return_flow_table!M$4:M$25)</f>
        <v>0</v>
      </c>
    </row>
    <row r="686" spans="1:63" x14ac:dyDescent="0.3">
      <c r="A686" t="s">
        <v>852</v>
      </c>
      <c r="B686" t="s">
        <v>98</v>
      </c>
      <c r="C686" t="s">
        <v>99</v>
      </c>
      <c r="D686">
        <v>41</v>
      </c>
      <c r="E686" t="s">
        <v>100</v>
      </c>
      <c r="F686" t="s">
        <v>100</v>
      </c>
      <c r="G686" t="s">
        <v>853</v>
      </c>
      <c r="H686" s="41" t="s">
        <v>118</v>
      </c>
      <c r="I686">
        <f>_xlfn.XLOOKUP(B686,Use_Code_Ranking!$A$4:$A$23,Use_Code_Ranking!$B$4:$B$23,9999)</f>
        <v>1</v>
      </c>
      <c r="J686">
        <f t="shared" ca="1" si="182"/>
        <v>1</v>
      </c>
      <c r="K686">
        <f t="shared" ca="1" si="183"/>
        <v>1</v>
      </c>
      <c r="L686">
        <f t="shared" ca="1" si="184"/>
        <v>0</v>
      </c>
      <c r="M686">
        <f t="shared" ca="1" si="185"/>
        <v>0</v>
      </c>
      <c r="N686" t="str">
        <f t="shared" ca="1" si="193"/>
        <v/>
      </c>
      <c r="O686" t="str">
        <f t="shared" ca="1" si="194"/>
        <v/>
      </c>
      <c r="P686" t="str">
        <f t="shared" si="186"/>
        <v/>
      </c>
      <c r="Q686" t="str">
        <f t="shared" si="187"/>
        <v/>
      </c>
      <c r="R686" t="str">
        <f t="shared" si="188"/>
        <v/>
      </c>
      <c r="S686" t="str">
        <f t="shared" si="189"/>
        <v/>
      </c>
      <c r="U686" s="2" t="str">
        <f ca="1">IF(ISBLANK($T686),IF(S686="Irrigation","Irrigation",IF(R686="Irrigation","Irrigation",IF(Q686="Domestic","Domestic",IF(P686="Stockwatering","Stockwatering",IF(N686="IRRIGATION_AND_MUNICIPAL","Irrigation and Municipal",IF(O686="IRRIGATION_AND_DOMESTIC","Irrigation and Domestic Municipality",_xlfn.XLOOKUP(J686,Use_Code_Ranking!$B$4:$B$23,Use_Code_Ranking!$A$4:$A$23))))))),$T686)</f>
        <v>Irrigation</v>
      </c>
      <c r="W686" s="23" t="str">
        <f ca="1"/>
        <v>A024968A</v>
      </c>
      <c r="X686" s="4" t="str">
        <f t="shared" ca="1" si="195"/>
        <v>Irrigation</v>
      </c>
      <c r="Y686" t="str">
        <f t="shared" ca="1" si="190"/>
        <v>N</v>
      </c>
      <c r="Z686" s="2" t="str">
        <f t="shared" ca="1" si="191"/>
        <v>N</v>
      </c>
      <c r="AA686">
        <f t="shared" ca="1" si="196"/>
        <v>0</v>
      </c>
      <c r="AB686">
        <f t="shared" ca="1" si="196"/>
        <v>0</v>
      </c>
      <c r="AC686">
        <f t="shared" ca="1" si="196"/>
        <v>20</v>
      </c>
      <c r="AD686">
        <f t="shared" ca="1" si="192"/>
        <v>20</v>
      </c>
      <c r="AE686">
        <f t="shared" ca="1" si="192"/>
        <v>10</v>
      </c>
      <c r="AF686">
        <f t="shared" ca="1" si="192"/>
        <v>10</v>
      </c>
      <c r="AG686">
        <f t="shared" ca="1" si="199"/>
        <v>0</v>
      </c>
      <c r="AH686">
        <f t="shared" ca="1" si="197"/>
        <v>0</v>
      </c>
      <c r="AI686">
        <f t="shared" ca="1" si="197"/>
        <v>0</v>
      </c>
      <c r="AJ686">
        <f t="shared" ca="1" si="197"/>
        <v>20</v>
      </c>
      <c r="AK686">
        <f t="shared" ca="1" si="197"/>
        <v>20</v>
      </c>
      <c r="AL686">
        <f t="shared" ca="1" si="198"/>
        <v>0</v>
      </c>
      <c r="AM686" s="4" t="s">
        <v>103</v>
      </c>
      <c r="AZ686">
        <f ca="1">_xlfn.XLOOKUP($X686,Return_flow_table!$A$4:$A$25,Return_flow_table!B$4:B$25)</f>
        <v>0</v>
      </c>
      <c r="BA686">
        <f ca="1">_xlfn.XLOOKUP($X686,Return_flow_table!$A$4:$A$25,Return_flow_table!C$4:C$25)</f>
        <v>0</v>
      </c>
      <c r="BB686">
        <f ca="1">_xlfn.XLOOKUP($X686,Return_flow_table!$A$4:$A$25,Return_flow_table!D$4:D$25)</f>
        <v>20</v>
      </c>
      <c r="BC686">
        <f ca="1">_xlfn.XLOOKUP($X686,Return_flow_table!$A$4:$A$25,Return_flow_table!E$4:E$25)</f>
        <v>20</v>
      </c>
      <c r="BD686">
        <f ca="1">_xlfn.XLOOKUP($X686,Return_flow_table!$A$4:$A$25,Return_flow_table!F$4:F$25)</f>
        <v>10</v>
      </c>
      <c r="BE686">
        <f ca="1">_xlfn.XLOOKUP($X686,Return_flow_table!$A$4:$A$25,Return_flow_table!G$4:G$25)</f>
        <v>10</v>
      </c>
      <c r="BF686">
        <f ca="1">_xlfn.XLOOKUP($X686,Return_flow_table!$A$4:$A$25,Return_flow_table!H$4:H$25)</f>
        <v>0</v>
      </c>
      <c r="BG686">
        <f ca="1">_xlfn.XLOOKUP($X686,Return_flow_table!$A$4:$A$25,Return_flow_table!I$4:I$25)</f>
        <v>0</v>
      </c>
      <c r="BH686">
        <f ca="1">_xlfn.XLOOKUP($X686,Return_flow_table!$A$4:$A$25,Return_flow_table!J$4:J$25)</f>
        <v>0</v>
      </c>
      <c r="BI686">
        <f ca="1">_xlfn.XLOOKUP($X686,Return_flow_table!$A$4:$A$25,Return_flow_table!K$4:K$25)</f>
        <v>20</v>
      </c>
      <c r="BJ686">
        <f ca="1">_xlfn.XLOOKUP($X686,Return_flow_table!$A$4:$A$25,Return_flow_table!L$4:L$25)</f>
        <v>20</v>
      </c>
      <c r="BK686" s="2">
        <f ca="1">_xlfn.XLOOKUP($X686,Return_flow_table!$A$4:$A$25,Return_flow_table!M$4:M$25)</f>
        <v>0</v>
      </c>
    </row>
    <row r="687" spans="1:63" x14ac:dyDescent="0.3">
      <c r="A687" t="s">
        <v>852</v>
      </c>
      <c r="B687" t="s">
        <v>188</v>
      </c>
      <c r="C687" t="s">
        <v>99</v>
      </c>
      <c r="D687">
        <v>41</v>
      </c>
      <c r="E687" t="s">
        <v>100</v>
      </c>
      <c r="F687" t="s">
        <v>100</v>
      </c>
      <c r="G687" t="s">
        <v>853</v>
      </c>
      <c r="H687" s="41" t="s">
        <v>118</v>
      </c>
      <c r="I687">
        <f>_xlfn.XLOOKUP(B687,Use_Code_Ranking!$A$4:$A$23,Use_Code_Ranking!$B$4:$B$23,9999)</f>
        <v>12</v>
      </c>
      <c r="J687">
        <f t="shared" ca="1" si="182"/>
        <v>1</v>
      </c>
      <c r="K687">
        <f t="shared" ca="1" si="183"/>
        <v>1</v>
      </c>
      <c r="L687">
        <f t="shared" ca="1" si="184"/>
        <v>0</v>
      </c>
      <c r="M687">
        <f t="shared" ca="1" si="185"/>
        <v>0</v>
      </c>
      <c r="N687" t="str">
        <f t="shared" ca="1" si="193"/>
        <v/>
      </c>
      <c r="O687" t="str">
        <f t="shared" ca="1" si="194"/>
        <v/>
      </c>
      <c r="P687" t="str">
        <f t="shared" si="186"/>
        <v/>
      </c>
      <c r="Q687" t="str">
        <f t="shared" si="187"/>
        <v/>
      </c>
      <c r="R687" t="str">
        <f t="shared" si="188"/>
        <v/>
      </c>
      <c r="S687" t="str">
        <f t="shared" si="189"/>
        <v/>
      </c>
      <c r="U687" s="2" t="str">
        <f ca="1">IF(ISBLANK($T687),IF(S687="Irrigation","Irrigation",IF(R687="Irrigation","Irrigation",IF(Q687="Domestic","Domestic",IF(P687="Stockwatering","Stockwatering",IF(N687="IRRIGATION_AND_MUNICIPAL","Irrigation and Municipal",IF(O687="IRRIGATION_AND_DOMESTIC","Irrigation and Domestic Municipality",_xlfn.XLOOKUP(J687,Use_Code_Ranking!$B$4:$B$23,Use_Code_Ranking!$A$4:$A$23))))))),$T687)</f>
        <v>Irrigation</v>
      </c>
      <c r="W687" s="23" t="str">
        <f ca="1"/>
        <v>A024968B</v>
      </c>
      <c r="X687" s="4" t="str">
        <f t="shared" ca="1" si="195"/>
        <v>Irrigation</v>
      </c>
      <c r="Y687" t="str">
        <f t="shared" ca="1" si="190"/>
        <v>N</v>
      </c>
      <c r="Z687" s="2" t="str">
        <f t="shared" ca="1" si="191"/>
        <v>N</v>
      </c>
      <c r="AA687">
        <f t="shared" ca="1" si="196"/>
        <v>0</v>
      </c>
      <c r="AB687">
        <f t="shared" ca="1" si="196"/>
        <v>0</v>
      </c>
      <c r="AC687">
        <f t="shared" ca="1" si="196"/>
        <v>20</v>
      </c>
      <c r="AD687">
        <f t="shared" ca="1" si="192"/>
        <v>20</v>
      </c>
      <c r="AE687">
        <f t="shared" ca="1" si="192"/>
        <v>10</v>
      </c>
      <c r="AF687">
        <f t="shared" ca="1" si="192"/>
        <v>10</v>
      </c>
      <c r="AG687">
        <f t="shared" ca="1" si="199"/>
        <v>0</v>
      </c>
      <c r="AH687">
        <f t="shared" ca="1" si="197"/>
        <v>0</v>
      </c>
      <c r="AI687">
        <f t="shared" ca="1" si="197"/>
        <v>0</v>
      </c>
      <c r="AJ687">
        <f t="shared" ca="1" si="197"/>
        <v>20</v>
      </c>
      <c r="AK687">
        <f t="shared" ca="1" si="197"/>
        <v>20</v>
      </c>
      <c r="AL687">
        <f t="shared" ca="1" si="198"/>
        <v>0</v>
      </c>
      <c r="AM687" s="4" t="s">
        <v>103</v>
      </c>
      <c r="AZ687">
        <f ca="1">_xlfn.XLOOKUP($X687,Return_flow_table!$A$4:$A$25,Return_flow_table!B$4:B$25)</f>
        <v>0</v>
      </c>
      <c r="BA687">
        <f ca="1">_xlfn.XLOOKUP($X687,Return_flow_table!$A$4:$A$25,Return_flow_table!C$4:C$25)</f>
        <v>0</v>
      </c>
      <c r="BB687">
        <f ca="1">_xlfn.XLOOKUP($X687,Return_flow_table!$A$4:$A$25,Return_flow_table!D$4:D$25)</f>
        <v>20</v>
      </c>
      <c r="BC687">
        <f ca="1">_xlfn.XLOOKUP($X687,Return_flow_table!$A$4:$A$25,Return_flow_table!E$4:E$25)</f>
        <v>20</v>
      </c>
      <c r="BD687">
        <f ca="1">_xlfn.XLOOKUP($X687,Return_flow_table!$A$4:$A$25,Return_flow_table!F$4:F$25)</f>
        <v>10</v>
      </c>
      <c r="BE687">
        <f ca="1">_xlfn.XLOOKUP($X687,Return_flow_table!$A$4:$A$25,Return_flow_table!G$4:G$25)</f>
        <v>10</v>
      </c>
      <c r="BF687">
        <f ca="1">_xlfn.XLOOKUP($X687,Return_flow_table!$A$4:$A$25,Return_flow_table!H$4:H$25)</f>
        <v>0</v>
      </c>
      <c r="BG687">
        <f ca="1">_xlfn.XLOOKUP($X687,Return_flow_table!$A$4:$A$25,Return_flow_table!I$4:I$25)</f>
        <v>0</v>
      </c>
      <c r="BH687">
        <f ca="1">_xlfn.XLOOKUP($X687,Return_flow_table!$A$4:$A$25,Return_flow_table!J$4:J$25)</f>
        <v>0</v>
      </c>
      <c r="BI687">
        <f ca="1">_xlfn.XLOOKUP($X687,Return_flow_table!$A$4:$A$25,Return_flow_table!K$4:K$25)</f>
        <v>20</v>
      </c>
      <c r="BJ687">
        <f ca="1">_xlfn.XLOOKUP($X687,Return_flow_table!$A$4:$A$25,Return_flow_table!L$4:L$25)</f>
        <v>20</v>
      </c>
      <c r="BK687" s="2">
        <f ca="1">_xlfn.XLOOKUP($X687,Return_flow_table!$A$4:$A$25,Return_flow_table!M$4:M$25)</f>
        <v>0</v>
      </c>
    </row>
    <row r="688" spans="1:63" x14ac:dyDescent="0.3">
      <c r="A688" t="s">
        <v>852</v>
      </c>
      <c r="B688" t="s">
        <v>181</v>
      </c>
      <c r="C688" t="s">
        <v>99</v>
      </c>
      <c r="D688">
        <v>41</v>
      </c>
      <c r="E688" t="s">
        <v>100</v>
      </c>
      <c r="F688" t="s">
        <v>100</v>
      </c>
      <c r="G688" t="s">
        <v>853</v>
      </c>
      <c r="H688" s="41" t="s">
        <v>118</v>
      </c>
      <c r="I688">
        <f>_xlfn.XLOOKUP(B688,Use_Code_Ranking!$A$4:$A$23,Use_Code_Ranking!$B$4:$B$23,9999)</f>
        <v>9</v>
      </c>
      <c r="J688">
        <f t="shared" ca="1" si="182"/>
        <v>1</v>
      </c>
      <c r="K688">
        <f t="shared" ca="1" si="183"/>
        <v>1</v>
      </c>
      <c r="L688">
        <f t="shared" ca="1" si="184"/>
        <v>0</v>
      </c>
      <c r="M688">
        <f t="shared" ca="1" si="185"/>
        <v>0</v>
      </c>
      <c r="N688" t="str">
        <f t="shared" ca="1" si="193"/>
        <v/>
      </c>
      <c r="O688" t="str">
        <f t="shared" ca="1" si="194"/>
        <v/>
      </c>
      <c r="P688" t="str">
        <f t="shared" si="186"/>
        <v/>
      </c>
      <c r="Q688" t="str">
        <f t="shared" si="187"/>
        <v/>
      </c>
      <c r="R688" t="str">
        <f t="shared" si="188"/>
        <v/>
      </c>
      <c r="S688" t="str">
        <f t="shared" si="189"/>
        <v/>
      </c>
      <c r="U688" s="2" t="str">
        <f ca="1">IF(ISBLANK($T688),IF(S688="Irrigation","Irrigation",IF(R688="Irrigation","Irrigation",IF(Q688="Domestic","Domestic",IF(P688="Stockwatering","Stockwatering",IF(N688="IRRIGATION_AND_MUNICIPAL","Irrigation and Municipal",IF(O688="IRRIGATION_AND_DOMESTIC","Irrigation and Domestic Municipality",_xlfn.XLOOKUP(J688,Use_Code_Ranking!$B$4:$B$23,Use_Code_Ranking!$A$4:$A$23))))))),$T688)</f>
        <v>Irrigation</v>
      </c>
      <c r="W688" s="23" t="str">
        <f ca="1"/>
        <v>A024969B</v>
      </c>
      <c r="X688" s="4" t="str">
        <f t="shared" ca="1" si="195"/>
        <v>Irrigation</v>
      </c>
      <c r="Y688" t="str">
        <f t="shared" ca="1" si="190"/>
        <v>N</v>
      </c>
      <c r="Z688" s="2" t="str">
        <f t="shared" ca="1" si="191"/>
        <v>N</v>
      </c>
      <c r="AA688">
        <f t="shared" ca="1" si="196"/>
        <v>0</v>
      </c>
      <c r="AB688">
        <f t="shared" ca="1" si="196"/>
        <v>0</v>
      </c>
      <c r="AC688">
        <f t="shared" ca="1" si="196"/>
        <v>20</v>
      </c>
      <c r="AD688">
        <f t="shared" ca="1" si="192"/>
        <v>20</v>
      </c>
      <c r="AE688">
        <f t="shared" ca="1" si="192"/>
        <v>10</v>
      </c>
      <c r="AF688">
        <f t="shared" ca="1" si="192"/>
        <v>10</v>
      </c>
      <c r="AG688">
        <f t="shared" ca="1" si="199"/>
        <v>0</v>
      </c>
      <c r="AH688">
        <f t="shared" ca="1" si="197"/>
        <v>0</v>
      </c>
      <c r="AI688">
        <f t="shared" ca="1" si="197"/>
        <v>0</v>
      </c>
      <c r="AJ688">
        <f t="shared" ca="1" si="197"/>
        <v>20</v>
      </c>
      <c r="AK688">
        <f t="shared" ca="1" si="197"/>
        <v>20</v>
      </c>
      <c r="AL688">
        <f t="shared" ca="1" si="198"/>
        <v>0</v>
      </c>
      <c r="AM688" s="4" t="s">
        <v>103</v>
      </c>
      <c r="AZ688">
        <f ca="1">_xlfn.XLOOKUP($X688,Return_flow_table!$A$4:$A$25,Return_flow_table!B$4:B$25)</f>
        <v>0</v>
      </c>
      <c r="BA688">
        <f ca="1">_xlfn.XLOOKUP($X688,Return_flow_table!$A$4:$A$25,Return_flow_table!C$4:C$25)</f>
        <v>0</v>
      </c>
      <c r="BB688">
        <f ca="1">_xlfn.XLOOKUP($X688,Return_flow_table!$A$4:$A$25,Return_flow_table!D$4:D$25)</f>
        <v>20</v>
      </c>
      <c r="BC688">
        <f ca="1">_xlfn.XLOOKUP($X688,Return_flow_table!$A$4:$A$25,Return_flow_table!E$4:E$25)</f>
        <v>20</v>
      </c>
      <c r="BD688">
        <f ca="1">_xlfn.XLOOKUP($X688,Return_flow_table!$A$4:$A$25,Return_flow_table!F$4:F$25)</f>
        <v>10</v>
      </c>
      <c r="BE688">
        <f ca="1">_xlfn.XLOOKUP($X688,Return_flow_table!$A$4:$A$25,Return_flow_table!G$4:G$25)</f>
        <v>10</v>
      </c>
      <c r="BF688">
        <f ca="1">_xlfn.XLOOKUP($X688,Return_flow_table!$A$4:$A$25,Return_flow_table!H$4:H$25)</f>
        <v>0</v>
      </c>
      <c r="BG688">
        <f ca="1">_xlfn.XLOOKUP($X688,Return_flow_table!$A$4:$A$25,Return_flow_table!I$4:I$25)</f>
        <v>0</v>
      </c>
      <c r="BH688">
        <f ca="1">_xlfn.XLOOKUP($X688,Return_flow_table!$A$4:$A$25,Return_flow_table!J$4:J$25)</f>
        <v>0</v>
      </c>
      <c r="BI688">
        <f ca="1">_xlfn.XLOOKUP($X688,Return_flow_table!$A$4:$A$25,Return_flow_table!K$4:K$25)</f>
        <v>20</v>
      </c>
      <c r="BJ688">
        <f ca="1">_xlfn.XLOOKUP($X688,Return_flow_table!$A$4:$A$25,Return_flow_table!L$4:L$25)</f>
        <v>20</v>
      </c>
      <c r="BK688" s="2">
        <f ca="1">_xlfn.XLOOKUP($X688,Return_flow_table!$A$4:$A$25,Return_flow_table!M$4:M$25)</f>
        <v>0</v>
      </c>
    </row>
    <row r="689" spans="1:63" x14ac:dyDescent="0.3">
      <c r="A689" t="s">
        <v>854</v>
      </c>
      <c r="B689" t="s">
        <v>98</v>
      </c>
      <c r="C689" t="s">
        <v>99</v>
      </c>
      <c r="D689">
        <v>29.7</v>
      </c>
      <c r="E689" t="s">
        <v>100</v>
      </c>
      <c r="F689" t="s">
        <v>100</v>
      </c>
      <c r="G689" t="s">
        <v>855</v>
      </c>
      <c r="H689" s="41" t="s">
        <v>178</v>
      </c>
      <c r="I689">
        <f>_xlfn.XLOOKUP(B689,Use_Code_Ranking!$A$4:$A$23,Use_Code_Ranking!$B$4:$B$23,9999)</f>
        <v>1</v>
      </c>
      <c r="J689">
        <f t="shared" ca="1" si="182"/>
        <v>1</v>
      </c>
      <c r="K689">
        <f t="shared" ca="1" si="183"/>
        <v>1</v>
      </c>
      <c r="L689">
        <f t="shared" ca="1" si="184"/>
        <v>0</v>
      </c>
      <c r="M689">
        <f t="shared" ca="1" si="185"/>
        <v>0</v>
      </c>
      <c r="N689" t="str">
        <f t="shared" ca="1" si="193"/>
        <v/>
      </c>
      <c r="O689" t="str">
        <f t="shared" ca="1" si="194"/>
        <v/>
      </c>
      <c r="P689" t="str">
        <f t="shared" si="186"/>
        <v/>
      </c>
      <c r="Q689" t="str">
        <f t="shared" si="187"/>
        <v/>
      </c>
      <c r="R689" t="str">
        <f t="shared" si="188"/>
        <v/>
      </c>
      <c r="S689" t="str">
        <f t="shared" si="189"/>
        <v/>
      </c>
      <c r="U689" s="2" t="str">
        <f ca="1">IF(ISBLANK($T689),IF(S689="Irrigation","Irrigation",IF(R689="Irrigation","Irrigation",IF(Q689="Domestic","Domestic",IF(P689="Stockwatering","Stockwatering",IF(N689="IRRIGATION_AND_MUNICIPAL","Irrigation and Municipal",IF(O689="IRRIGATION_AND_DOMESTIC","Irrigation and Domestic Municipality",_xlfn.XLOOKUP(J689,Use_Code_Ranking!$B$4:$B$23,Use_Code_Ranking!$A$4:$A$23))))))),$T689)</f>
        <v>Irrigation</v>
      </c>
      <c r="W689" s="23" t="str">
        <f ca="1"/>
        <v>A024972</v>
      </c>
      <c r="X689" s="4" t="str">
        <f t="shared" ca="1" si="195"/>
        <v>Irrigation</v>
      </c>
      <c r="Y689" t="str">
        <f t="shared" ca="1" si="190"/>
        <v>N</v>
      </c>
      <c r="Z689" s="2" t="str">
        <f t="shared" ca="1" si="191"/>
        <v>N</v>
      </c>
      <c r="AA689">
        <f t="shared" ca="1" si="196"/>
        <v>0</v>
      </c>
      <c r="AB689">
        <f t="shared" ca="1" si="196"/>
        <v>0</v>
      </c>
      <c r="AC689">
        <f t="shared" ca="1" si="196"/>
        <v>20</v>
      </c>
      <c r="AD689">
        <f t="shared" ca="1" si="192"/>
        <v>20</v>
      </c>
      <c r="AE689">
        <f t="shared" ca="1" si="192"/>
        <v>10</v>
      </c>
      <c r="AF689">
        <f t="shared" ca="1" si="192"/>
        <v>10</v>
      </c>
      <c r="AG689">
        <f t="shared" ca="1" si="199"/>
        <v>0</v>
      </c>
      <c r="AH689">
        <f t="shared" ca="1" si="197"/>
        <v>0</v>
      </c>
      <c r="AI689">
        <f t="shared" ca="1" si="197"/>
        <v>0</v>
      </c>
      <c r="AJ689">
        <f t="shared" ca="1" si="197"/>
        <v>20</v>
      </c>
      <c r="AK689">
        <f t="shared" ca="1" si="197"/>
        <v>20</v>
      </c>
      <c r="AL689">
        <f t="shared" ca="1" si="198"/>
        <v>0</v>
      </c>
      <c r="AM689" s="4" t="s">
        <v>103</v>
      </c>
      <c r="AZ689">
        <f ca="1">_xlfn.XLOOKUP($X689,Return_flow_table!$A$4:$A$25,Return_flow_table!B$4:B$25)</f>
        <v>0</v>
      </c>
      <c r="BA689">
        <f ca="1">_xlfn.XLOOKUP($X689,Return_flow_table!$A$4:$A$25,Return_flow_table!C$4:C$25)</f>
        <v>0</v>
      </c>
      <c r="BB689">
        <f ca="1">_xlfn.XLOOKUP($X689,Return_flow_table!$A$4:$A$25,Return_flow_table!D$4:D$25)</f>
        <v>20</v>
      </c>
      <c r="BC689">
        <f ca="1">_xlfn.XLOOKUP($X689,Return_flow_table!$A$4:$A$25,Return_flow_table!E$4:E$25)</f>
        <v>20</v>
      </c>
      <c r="BD689">
        <f ca="1">_xlfn.XLOOKUP($X689,Return_flow_table!$A$4:$A$25,Return_flow_table!F$4:F$25)</f>
        <v>10</v>
      </c>
      <c r="BE689">
        <f ca="1">_xlfn.XLOOKUP($X689,Return_flow_table!$A$4:$A$25,Return_flow_table!G$4:G$25)</f>
        <v>10</v>
      </c>
      <c r="BF689">
        <f ca="1">_xlfn.XLOOKUP($X689,Return_flow_table!$A$4:$A$25,Return_flow_table!H$4:H$25)</f>
        <v>0</v>
      </c>
      <c r="BG689">
        <f ca="1">_xlfn.XLOOKUP($X689,Return_flow_table!$A$4:$A$25,Return_flow_table!I$4:I$25)</f>
        <v>0</v>
      </c>
      <c r="BH689">
        <f ca="1">_xlfn.XLOOKUP($X689,Return_flow_table!$A$4:$A$25,Return_flow_table!J$4:J$25)</f>
        <v>0</v>
      </c>
      <c r="BI689">
        <f ca="1">_xlfn.XLOOKUP($X689,Return_flow_table!$A$4:$A$25,Return_flow_table!K$4:K$25)</f>
        <v>20</v>
      </c>
      <c r="BJ689">
        <f ca="1">_xlfn.XLOOKUP($X689,Return_flow_table!$A$4:$A$25,Return_flow_table!L$4:L$25)</f>
        <v>20</v>
      </c>
      <c r="BK689" s="2">
        <f ca="1">_xlfn.XLOOKUP($X689,Return_flow_table!$A$4:$A$25,Return_flow_table!M$4:M$25)</f>
        <v>0</v>
      </c>
    </row>
    <row r="690" spans="1:63" x14ac:dyDescent="0.3">
      <c r="A690" t="s">
        <v>856</v>
      </c>
      <c r="B690" t="s">
        <v>181</v>
      </c>
      <c r="C690" t="s">
        <v>99</v>
      </c>
      <c r="D690">
        <v>13.5</v>
      </c>
      <c r="E690" t="s">
        <v>100</v>
      </c>
      <c r="F690" t="s">
        <v>100</v>
      </c>
      <c r="G690" t="s">
        <v>393</v>
      </c>
      <c r="H690" s="41" t="s">
        <v>178</v>
      </c>
      <c r="I690">
        <f>_xlfn.XLOOKUP(B690,Use_Code_Ranking!$A$4:$A$23,Use_Code_Ranking!$B$4:$B$23,9999)</f>
        <v>9</v>
      </c>
      <c r="J690">
        <f t="shared" ca="1" si="182"/>
        <v>1</v>
      </c>
      <c r="K690">
        <f t="shared" ca="1" si="183"/>
        <v>1</v>
      </c>
      <c r="L690">
        <f t="shared" ca="1" si="184"/>
        <v>0</v>
      </c>
      <c r="M690">
        <f t="shared" ca="1" si="185"/>
        <v>0</v>
      </c>
      <c r="N690" t="str">
        <f t="shared" ca="1" si="193"/>
        <v/>
      </c>
      <c r="O690" t="str">
        <f t="shared" ca="1" si="194"/>
        <v/>
      </c>
      <c r="P690" t="str">
        <f t="shared" si="186"/>
        <v/>
      </c>
      <c r="Q690" t="str">
        <f t="shared" si="187"/>
        <v/>
      </c>
      <c r="R690" t="str">
        <f t="shared" si="188"/>
        <v/>
      </c>
      <c r="S690" t="str">
        <f t="shared" si="189"/>
        <v/>
      </c>
      <c r="U690" s="2" t="str">
        <f ca="1">IF(ISBLANK($T690),IF(S690="Irrigation","Irrigation",IF(R690="Irrigation","Irrigation",IF(Q690="Domestic","Domestic",IF(P690="Stockwatering","Stockwatering",IF(N690="IRRIGATION_AND_MUNICIPAL","Irrigation and Municipal",IF(O690="IRRIGATION_AND_DOMESTIC","Irrigation and Domestic Municipality",_xlfn.XLOOKUP(J690,Use_Code_Ranking!$B$4:$B$23,Use_Code_Ranking!$A$4:$A$23))))))),$T690)</f>
        <v>Irrigation</v>
      </c>
      <c r="W690" s="23" t="str">
        <f ca="1"/>
        <v>A024993</v>
      </c>
      <c r="X690" s="4" t="str">
        <f t="shared" ca="1" si="195"/>
        <v>Irrigation</v>
      </c>
      <c r="Y690" t="str">
        <f t="shared" ca="1" si="190"/>
        <v>N</v>
      </c>
      <c r="Z690" s="2" t="str">
        <f t="shared" ca="1" si="191"/>
        <v>N</v>
      </c>
      <c r="AA690">
        <f t="shared" ca="1" si="196"/>
        <v>0</v>
      </c>
      <c r="AB690">
        <f t="shared" ca="1" si="196"/>
        <v>0</v>
      </c>
      <c r="AC690">
        <f t="shared" ca="1" si="196"/>
        <v>20</v>
      </c>
      <c r="AD690">
        <f t="shared" ca="1" si="192"/>
        <v>20</v>
      </c>
      <c r="AE690">
        <f t="shared" ca="1" si="192"/>
        <v>10</v>
      </c>
      <c r="AF690">
        <f t="shared" ca="1" si="192"/>
        <v>10</v>
      </c>
      <c r="AG690">
        <f t="shared" ca="1" si="199"/>
        <v>0</v>
      </c>
      <c r="AH690">
        <f t="shared" ca="1" si="197"/>
        <v>0</v>
      </c>
      <c r="AI690">
        <f t="shared" ca="1" si="197"/>
        <v>0</v>
      </c>
      <c r="AJ690">
        <f t="shared" ca="1" si="197"/>
        <v>20</v>
      </c>
      <c r="AK690">
        <f t="shared" ca="1" si="197"/>
        <v>20</v>
      </c>
      <c r="AL690">
        <f t="shared" ca="1" si="198"/>
        <v>0</v>
      </c>
      <c r="AM690" s="4" t="s">
        <v>103</v>
      </c>
      <c r="AZ690">
        <f ca="1">_xlfn.XLOOKUP($X690,Return_flow_table!$A$4:$A$25,Return_flow_table!B$4:B$25)</f>
        <v>0</v>
      </c>
      <c r="BA690">
        <f ca="1">_xlfn.XLOOKUP($X690,Return_flow_table!$A$4:$A$25,Return_flow_table!C$4:C$25)</f>
        <v>0</v>
      </c>
      <c r="BB690">
        <f ca="1">_xlfn.XLOOKUP($X690,Return_flow_table!$A$4:$A$25,Return_flow_table!D$4:D$25)</f>
        <v>20</v>
      </c>
      <c r="BC690">
        <f ca="1">_xlfn.XLOOKUP($X690,Return_flow_table!$A$4:$A$25,Return_flow_table!E$4:E$25)</f>
        <v>20</v>
      </c>
      <c r="BD690">
        <f ca="1">_xlfn.XLOOKUP($X690,Return_flow_table!$A$4:$A$25,Return_flow_table!F$4:F$25)</f>
        <v>10</v>
      </c>
      <c r="BE690">
        <f ca="1">_xlfn.XLOOKUP($X690,Return_flow_table!$A$4:$A$25,Return_flow_table!G$4:G$25)</f>
        <v>10</v>
      </c>
      <c r="BF690">
        <f ca="1">_xlfn.XLOOKUP($X690,Return_flow_table!$A$4:$A$25,Return_flow_table!H$4:H$25)</f>
        <v>0</v>
      </c>
      <c r="BG690">
        <f ca="1">_xlfn.XLOOKUP($X690,Return_flow_table!$A$4:$A$25,Return_flow_table!I$4:I$25)</f>
        <v>0</v>
      </c>
      <c r="BH690">
        <f ca="1">_xlfn.XLOOKUP($X690,Return_flow_table!$A$4:$A$25,Return_flow_table!J$4:J$25)</f>
        <v>0</v>
      </c>
      <c r="BI690">
        <f ca="1">_xlfn.XLOOKUP($X690,Return_flow_table!$A$4:$A$25,Return_flow_table!K$4:K$25)</f>
        <v>20</v>
      </c>
      <c r="BJ690">
        <f ca="1">_xlfn.XLOOKUP($X690,Return_flow_table!$A$4:$A$25,Return_flow_table!L$4:L$25)</f>
        <v>20</v>
      </c>
      <c r="BK690" s="2">
        <f ca="1">_xlfn.XLOOKUP($X690,Return_flow_table!$A$4:$A$25,Return_flow_table!M$4:M$25)</f>
        <v>0</v>
      </c>
    </row>
    <row r="691" spans="1:63" x14ac:dyDescent="0.3">
      <c r="A691" t="s">
        <v>856</v>
      </c>
      <c r="B691" t="s">
        <v>98</v>
      </c>
      <c r="C691" t="s">
        <v>99</v>
      </c>
      <c r="D691">
        <v>13.5</v>
      </c>
      <c r="E691" t="s">
        <v>100</v>
      </c>
      <c r="F691" t="s">
        <v>100</v>
      </c>
      <c r="G691" t="s">
        <v>393</v>
      </c>
      <c r="H691" s="41" t="s">
        <v>178</v>
      </c>
      <c r="I691">
        <f>_xlfn.XLOOKUP(B691,Use_Code_Ranking!$A$4:$A$23,Use_Code_Ranking!$B$4:$B$23,9999)</f>
        <v>1</v>
      </c>
      <c r="J691">
        <f t="shared" ca="1" si="182"/>
        <v>1</v>
      </c>
      <c r="K691">
        <f t="shared" ca="1" si="183"/>
        <v>1</v>
      </c>
      <c r="L691">
        <f t="shared" ca="1" si="184"/>
        <v>0</v>
      </c>
      <c r="M691">
        <f t="shared" ca="1" si="185"/>
        <v>0</v>
      </c>
      <c r="N691" t="str">
        <f t="shared" ca="1" si="193"/>
        <v/>
      </c>
      <c r="O691" t="str">
        <f t="shared" ca="1" si="194"/>
        <v/>
      </c>
      <c r="P691" t="str">
        <f t="shared" si="186"/>
        <v/>
      </c>
      <c r="Q691" t="str">
        <f t="shared" si="187"/>
        <v/>
      </c>
      <c r="R691" t="str">
        <f t="shared" si="188"/>
        <v/>
      </c>
      <c r="S691" t="str">
        <f t="shared" si="189"/>
        <v/>
      </c>
      <c r="U691" s="2" t="str">
        <f ca="1">IF(ISBLANK($T691),IF(S691="Irrigation","Irrigation",IF(R691="Irrigation","Irrigation",IF(Q691="Domestic","Domestic",IF(P691="Stockwatering","Stockwatering",IF(N691="IRRIGATION_AND_MUNICIPAL","Irrigation and Municipal",IF(O691="IRRIGATION_AND_DOMESTIC","Irrigation and Domestic Municipality",_xlfn.XLOOKUP(J691,Use_Code_Ranking!$B$4:$B$23,Use_Code_Ranking!$A$4:$A$23))))))),$T691)</f>
        <v>Irrigation</v>
      </c>
      <c r="W691" s="23" t="str">
        <f ca="1"/>
        <v>A024995</v>
      </c>
      <c r="X691" s="4" t="str">
        <f t="shared" ca="1" si="195"/>
        <v>Irrigation</v>
      </c>
      <c r="Y691" t="str">
        <f t="shared" ca="1" si="190"/>
        <v>N</v>
      </c>
      <c r="Z691" s="2" t="str">
        <f t="shared" ca="1" si="191"/>
        <v>N</v>
      </c>
      <c r="AA691">
        <f t="shared" ca="1" si="196"/>
        <v>0</v>
      </c>
      <c r="AB691">
        <f t="shared" ca="1" si="196"/>
        <v>0</v>
      </c>
      <c r="AC691">
        <f t="shared" ca="1" si="196"/>
        <v>20</v>
      </c>
      <c r="AD691">
        <f t="shared" ca="1" si="192"/>
        <v>20</v>
      </c>
      <c r="AE691">
        <f t="shared" ca="1" si="192"/>
        <v>10</v>
      </c>
      <c r="AF691">
        <f t="shared" ca="1" si="192"/>
        <v>10</v>
      </c>
      <c r="AG691">
        <f t="shared" ca="1" si="199"/>
        <v>0</v>
      </c>
      <c r="AH691">
        <f t="shared" ca="1" si="197"/>
        <v>0</v>
      </c>
      <c r="AI691">
        <f t="shared" ca="1" si="197"/>
        <v>0</v>
      </c>
      <c r="AJ691">
        <f t="shared" ca="1" si="197"/>
        <v>20</v>
      </c>
      <c r="AK691">
        <f t="shared" ca="1" si="197"/>
        <v>20</v>
      </c>
      <c r="AL691">
        <f t="shared" ca="1" si="198"/>
        <v>0</v>
      </c>
      <c r="AM691" s="4" t="s">
        <v>103</v>
      </c>
      <c r="AZ691">
        <f ca="1">_xlfn.XLOOKUP($X691,Return_flow_table!$A$4:$A$25,Return_flow_table!B$4:B$25)</f>
        <v>0</v>
      </c>
      <c r="BA691">
        <f ca="1">_xlfn.XLOOKUP($X691,Return_flow_table!$A$4:$A$25,Return_flow_table!C$4:C$25)</f>
        <v>0</v>
      </c>
      <c r="BB691">
        <f ca="1">_xlfn.XLOOKUP($X691,Return_flow_table!$A$4:$A$25,Return_flow_table!D$4:D$25)</f>
        <v>20</v>
      </c>
      <c r="BC691">
        <f ca="1">_xlfn.XLOOKUP($X691,Return_flow_table!$A$4:$A$25,Return_flow_table!E$4:E$25)</f>
        <v>20</v>
      </c>
      <c r="BD691">
        <f ca="1">_xlfn.XLOOKUP($X691,Return_flow_table!$A$4:$A$25,Return_flow_table!F$4:F$25)</f>
        <v>10</v>
      </c>
      <c r="BE691">
        <f ca="1">_xlfn.XLOOKUP($X691,Return_flow_table!$A$4:$A$25,Return_flow_table!G$4:G$25)</f>
        <v>10</v>
      </c>
      <c r="BF691">
        <f ca="1">_xlfn.XLOOKUP($X691,Return_flow_table!$A$4:$A$25,Return_flow_table!H$4:H$25)</f>
        <v>0</v>
      </c>
      <c r="BG691">
        <f ca="1">_xlfn.XLOOKUP($X691,Return_flow_table!$A$4:$A$25,Return_flow_table!I$4:I$25)</f>
        <v>0</v>
      </c>
      <c r="BH691">
        <f ca="1">_xlfn.XLOOKUP($X691,Return_flow_table!$A$4:$A$25,Return_flow_table!J$4:J$25)</f>
        <v>0</v>
      </c>
      <c r="BI691">
        <f ca="1">_xlfn.XLOOKUP($X691,Return_flow_table!$A$4:$A$25,Return_flow_table!K$4:K$25)</f>
        <v>20</v>
      </c>
      <c r="BJ691">
        <f ca="1">_xlfn.XLOOKUP($X691,Return_flow_table!$A$4:$A$25,Return_flow_table!L$4:L$25)</f>
        <v>20</v>
      </c>
      <c r="BK691" s="2">
        <f ca="1">_xlfn.XLOOKUP($X691,Return_flow_table!$A$4:$A$25,Return_flow_table!M$4:M$25)</f>
        <v>0</v>
      </c>
    </row>
    <row r="692" spans="1:63" x14ac:dyDescent="0.3">
      <c r="A692" t="s">
        <v>857</v>
      </c>
      <c r="B692" t="s">
        <v>181</v>
      </c>
      <c r="C692" t="s">
        <v>99</v>
      </c>
      <c r="D692">
        <v>43</v>
      </c>
      <c r="E692" t="s">
        <v>100</v>
      </c>
      <c r="F692" t="s">
        <v>100</v>
      </c>
      <c r="G692" t="s">
        <v>858</v>
      </c>
      <c r="H692" s="41" t="s">
        <v>102</v>
      </c>
      <c r="I692">
        <f>_xlfn.XLOOKUP(B692,Use_Code_Ranking!$A$4:$A$23,Use_Code_Ranking!$B$4:$B$23,9999)</f>
        <v>9</v>
      </c>
      <c r="J692">
        <f t="shared" ca="1" si="182"/>
        <v>1</v>
      </c>
      <c r="K692">
        <f t="shared" ca="1" si="183"/>
        <v>1</v>
      </c>
      <c r="L692">
        <f t="shared" ca="1" si="184"/>
        <v>0</v>
      </c>
      <c r="M692">
        <f t="shared" ca="1" si="185"/>
        <v>0</v>
      </c>
      <c r="N692" t="str">
        <f t="shared" ca="1" si="193"/>
        <v/>
      </c>
      <c r="O692" t="str">
        <f t="shared" ca="1" si="194"/>
        <v/>
      </c>
      <c r="P692" t="str">
        <f t="shared" si="186"/>
        <v/>
      </c>
      <c r="Q692" t="str">
        <f t="shared" si="187"/>
        <v/>
      </c>
      <c r="R692" t="str">
        <f t="shared" si="188"/>
        <v/>
      </c>
      <c r="S692" t="str">
        <f t="shared" si="189"/>
        <v/>
      </c>
      <c r="U692" s="2" t="str">
        <f ca="1">IF(ISBLANK($T692),IF(S692="Irrigation","Irrigation",IF(R692="Irrigation","Irrigation",IF(Q692="Domestic","Domestic",IF(P692="Stockwatering","Stockwatering",IF(N692="IRRIGATION_AND_MUNICIPAL","Irrigation and Municipal",IF(O692="IRRIGATION_AND_DOMESTIC","Irrigation and Domestic Municipality",_xlfn.XLOOKUP(J692,Use_Code_Ranking!$B$4:$B$23,Use_Code_Ranking!$A$4:$A$23))))))),$T692)</f>
        <v>Irrigation</v>
      </c>
      <c r="W692" s="23" t="str">
        <f ca="1"/>
        <v>A024996</v>
      </c>
      <c r="X692" s="4" t="str">
        <f t="shared" ca="1" si="195"/>
        <v>Frost Protection</v>
      </c>
      <c r="Y692" t="str">
        <f t="shared" ca="1" si="190"/>
        <v>N</v>
      </c>
      <c r="Z692" s="2" t="str">
        <f t="shared" ca="1" si="191"/>
        <v>N</v>
      </c>
      <c r="AA692">
        <f t="shared" ca="1" si="196"/>
        <v>20</v>
      </c>
      <c r="AB692">
        <f t="shared" ca="1" si="196"/>
        <v>20</v>
      </c>
      <c r="AC692">
        <f t="shared" ca="1" si="196"/>
        <v>20</v>
      </c>
      <c r="AD692">
        <f t="shared" ca="1" si="192"/>
        <v>20</v>
      </c>
      <c r="AE692">
        <f t="shared" ca="1" si="192"/>
        <v>0</v>
      </c>
      <c r="AF692">
        <f t="shared" ca="1" si="192"/>
        <v>0</v>
      </c>
      <c r="AG692">
        <f t="shared" ca="1" si="199"/>
        <v>0</v>
      </c>
      <c r="AH692">
        <f t="shared" ca="1" si="197"/>
        <v>0</v>
      </c>
      <c r="AI692">
        <f t="shared" ca="1" si="197"/>
        <v>0</v>
      </c>
      <c r="AJ692">
        <f t="shared" ca="1" si="197"/>
        <v>0</v>
      </c>
      <c r="AK692">
        <f t="shared" ca="1" si="197"/>
        <v>0</v>
      </c>
      <c r="AL692">
        <f t="shared" ca="1" si="198"/>
        <v>0</v>
      </c>
      <c r="AM692" s="4" t="s">
        <v>103</v>
      </c>
      <c r="AZ692">
        <f ca="1">_xlfn.XLOOKUP($X692,Return_flow_table!$A$4:$A$25,Return_flow_table!B$4:B$25)</f>
        <v>20</v>
      </c>
      <c r="BA692">
        <f ca="1">_xlfn.XLOOKUP($X692,Return_flow_table!$A$4:$A$25,Return_flow_table!C$4:C$25)</f>
        <v>20</v>
      </c>
      <c r="BB692">
        <f ca="1">_xlfn.XLOOKUP($X692,Return_flow_table!$A$4:$A$25,Return_flow_table!D$4:D$25)</f>
        <v>20</v>
      </c>
      <c r="BC692">
        <f ca="1">_xlfn.XLOOKUP($X692,Return_flow_table!$A$4:$A$25,Return_flow_table!E$4:E$25)</f>
        <v>20</v>
      </c>
      <c r="BD692">
        <f ca="1">_xlfn.XLOOKUP($X692,Return_flow_table!$A$4:$A$25,Return_flow_table!F$4:F$25)</f>
        <v>0</v>
      </c>
      <c r="BE692">
        <f ca="1">_xlfn.XLOOKUP($X692,Return_flow_table!$A$4:$A$25,Return_flow_table!G$4:G$25)</f>
        <v>0</v>
      </c>
      <c r="BF692">
        <f ca="1">_xlfn.XLOOKUP($X692,Return_flow_table!$A$4:$A$25,Return_flow_table!H$4:H$25)</f>
        <v>0</v>
      </c>
      <c r="BG692">
        <f ca="1">_xlfn.XLOOKUP($X692,Return_flow_table!$A$4:$A$25,Return_flow_table!I$4:I$25)</f>
        <v>0</v>
      </c>
      <c r="BH692">
        <f ca="1">_xlfn.XLOOKUP($X692,Return_flow_table!$A$4:$A$25,Return_flow_table!J$4:J$25)</f>
        <v>0</v>
      </c>
      <c r="BI692">
        <f ca="1">_xlfn.XLOOKUP($X692,Return_flow_table!$A$4:$A$25,Return_flow_table!K$4:K$25)</f>
        <v>0</v>
      </c>
      <c r="BJ692">
        <f ca="1">_xlfn.XLOOKUP($X692,Return_flow_table!$A$4:$A$25,Return_flow_table!L$4:L$25)</f>
        <v>0</v>
      </c>
      <c r="BK692" s="2">
        <f ca="1">_xlfn.XLOOKUP($X692,Return_flow_table!$A$4:$A$25,Return_flow_table!M$4:M$25)</f>
        <v>0</v>
      </c>
    </row>
    <row r="693" spans="1:63" x14ac:dyDescent="0.3">
      <c r="A693" t="s">
        <v>857</v>
      </c>
      <c r="B693" t="s">
        <v>154</v>
      </c>
      <c r="C693" t="s">
        <v>99</v>
      </c>
      <c r="D693">
        <v>43</v>
      </c>
      <c r="E693" t="s">
        <v>100</v>
      </c>
      <c r="F693" t="s">
        <v>100</v>
      </c>
      <c r="G693" t="s">
        <v>858</v>
      </c>
      <c r="H693" s="41" t="s">
        <v>102</v>
      </c>
      <c r="I693">
        <f>_xlfn.XLOOKUP(B693,Use_Code_Ranking!$A$4:$A$23,Use_Code_Ranking!$B$4:$B$23,9999)</f>
        <v>5</v>
      </c>
      <c r="J693">
        <f t="shared" ca="1" si="182"/>
        <v>1</v>
      </c>
      <c r="K693">
        <f t="shared" ca="1" si="183"/>
        <v>1</v>
      </c>
      <c r="L693">
        <f t="shared" ca="1" si="184"/>
        <v>0</v>
      </c>
      <c r="M693">
        <f t="shared" ca="1" si="185"/>
        <v>0</v>
      </c>
      <c r="N693" t="str">
        <f t="shared" ca="1" si="193"/>
        <v/>
      </c>
      <c r="O693" t="str">
        <f t="shared" ca="1" si="194"/>
        <v/>
      </c>
      <c r="P693" t="str">
        <f t="shared" si="186"/>
        <v/>
      </c>
      <c r="Q693" t="str">
        <f t="shared" si="187"/>
        <v/>
      </c>
      <c r="R693" t="str">
        <f t="shared" si="188"/>
        <v/>
      </c>
      <c r="S693" t="str">
        <f t="shared" si="189"/>
        <v/>
      </c>
      <c r="U693" s="2" t="str">
        <f ca="1">IF(ISBLANK($T693),IF(S693="Irrigation","Irrigation",IF(R693="Irrigation","Irrigation",IF(Q693="Domestic","Domestic",IF(P693="Stockwatering","Stockwatering",IF(N693="IRRIGATION_AND_MUNICIPAL","Irrigation and Municipal",IF(O693="IRRIGATION_AND_DOMESTIC","Irrigation and Domestic Municipality",_xlfn.XLOOKUP(J693,Use_Code_Ranking!$B$4:$B$23,Use_Code_Ranking!$A$4:$A$23))))))),$T693)</f>
        <v>Irrigation</v>
      </c>
      <c r="W693" s="23" t="str">
        <f ca="1"/>
        <v>A025005</v>
      </c>
      <c r="X693" s="4" t="str">
        <f t="shared" ca="1" si="195"/>
        <v>Domestic</v>
      </c>
      <c r="Y693" t="str">
        <f t="shared" ca="1" si="190"/>
        <v>N</v>
      </c>
      <c r="Z693" s="2" t="str">
        <f t="shared" ca="1" si="191"/>
        <v>N</v>
      </c>
      <c r="AA693">
        <f t="shared" ca="1" si="196"/>
        <v>0</v>
      </c>
      <c r="AB693">
        <f t="shared" ca="1" si="196"/>
        <v>0</v>
      </c>
      <c r="AC693">
        <f t="shared" ca="1" si="196"/>
        <v>0</v>
      </c>
      <c r="AD693">
        <f t="shared" ca="1" si="192"/>
        <v>0</v>
      </c>
      <c r="AE693">
        <f t="shared" ca="1" si="192"/>
        <v>0</v>
      </c>
      <c r="AF693">
        <f t="shared" ca="1" si="192"/>
        <v>0</v>
      </c>
      <c r="AG693">
        <f t="shared" ca="1" si="199"/>
        <v>0</v>
      </c>
      <c r="AH693">
        <f t="shared" ca="1" si="197"/>
        <v>0</v>
      </c>
      <c r="AI693">
        <f t="shared" ca="1" si="197"/>
        <v>0</v>
      </c>
      <c r="AJ693">
        <f t="shared" ca="1" si="197"/>
        <v>0</v>
      </c>
      <c r="AK693">
        <f t="shared" ca="1" si="197"/>
        <v>0</v>
      </c>
      <c r="AL693">
        <f t="shared" ca="1" si="198"/>
        <v>0</v>
      </c>
      <c r="AM693" s="4" t="s">
        <v>103</v>
      </c>
      <c r="AZ693">
        <f ca="1">_xlfn.XLOOKUP($X693,Return_flow_table!$A$4:$A$25,Return_flow_table!B$4:B$25)</f>
        <v>0</v>
      </c>
      <c r="BA693">
        <f ca="1">_xlfn.XLOOKUP($X693,Return_flow_table!$A$4:$A$25,Return_flow_table!C$4:C$25)</f>
        <v>0</v>
      </c>
      <c r="BB693">
        <f ca="1">_xlfn.XLOOKUP($X693,Return_flow_table!$A$4:$A$25,Return_flow_table!D$4:D$25)</f>
        <v>0</v>
      </c>
      <c r="BC693">
        <f ca="1">_xlfn.XLOOKUP($X693,Return_flow_table!$A$4:$A$25,Return_flow_table!E$4:E$25)</f>
        <v>0</v>
      </c>
      <c r="BD693">
        <f ca="1">_xlfn.XLOOKUP($X693,Return_flow_table!$A$4:$A$25,Return_flow_table!F$4:F$25)</f>
        <v>0</v>
      </c>
      <c r="BE693">
        <f ca="1">_xlfn.XLOOKUP($X693,Return_flow_table!$A$4:$A$25,Return_flow_table!G$4:G$25)</f>
        <v>0</v>
      </c>
      <c r="BF693">
        <f ca="1">_xlfn.XLOOKUP($X693,Return_flow_table!$A$4:$A$25,Return_flow_table!H$4:H$25)</f>
        <v>0</v>
      </c>
      <c r="BG693">
        <f ca="1">_xlfn.XLOOKUP($X693,Return_flow_table!$A$4:$A$25,Return_flow_table!I$4:I$25)</f>
        <v>0</v>
      </c>
      <c r="BH693">
        <f ca="1">_xlfn.XLOOKUP($X693,Return_flow_table!$A$4:$A$25,Return_flow_table!J$4:J$25)</f>
        <v>0</v>
      </c>
      <c r="BI693">
        <f ca="1">_xlfn.XLOOKUP($X693,Return_flow_table!$A$4:$A$25,Return_flow_table!K$4:K$25)</f>
        <v>0</v>
      </c>
      <c r="BJ693">
        <f ca="1">_xlfn.XLOOKUP($X693,Return_flow_table!$A$4:$A$25,Return_flow_table!L$4:L$25)</f>
        <v>0</v>
      </c>
      <c r="BK693" s="2">
        <f ca="1">_xlfn.XLOOKUP($X693,Return_flow_table!$A$4:$A$25,Return_flow_table!M$4:M$25)</f>
        <v>0</v>
      </c>
    </row>
    <row r="694" spans="1:63" x14ac:dyDescent="0.3">
      <c r="A694" t="s">
        <v>857</v>
      </c>
      <c r="B694" t="s">
        <v>98</v>
      </c>
      <c r="C694" t="s">
        <v>99</v>
      </c>
      <c r="D694">
        <v>43</v>
      </c>
      <c r="E694" t="s">
        <v>100</v>
      </c>
      <c r="F694" t="s">
        <v>100</v>
      </c>
      <c r="G694" t="s">
        <v>858</v>
      </c>
      <c r="H694" s="41" t="s">
        <v>102</v>
      </c>
      <c r="I694">
        <f>_xlfn.XLOOKUP(B694,Use_Code_Ranking!$A$4:$A$23,Use_Code_Ranking!$B$4:$B$23,9999)</f>
        <v>1</v>
      </c>
      <c r="J694">
        <f t="shared" ca="1" si="182"/>
        <v>1</v>
      </c>
      <c r="K694">
        <f t="shared" ca="1" si="183"/>
        <v>1</v>
      </c>
      <c r="L694">
        <f t="shared" ca="1" si="184"/>
        <v>0</v>
      </c>
      <c r="M694">
        <f t="shared" ca="1" si="185"/>
        <v>0</v>
      </c>
      <c r="N694" t="str">
        <f t="shared" ca="1" si="193"/>
        <v/>
      </c>
      <c r="O694" t="str">
        <f t="shared" ca="1" si="194"/>
        <v/>
      </c>
      <c r="P694" t="str">
        <f t="shared" si="186"/>
        <v/>
      </c>
      <c r="Q694" t="str">
        <f t="shared" si="187"/>
        <v/>
      </c>
      <c r="R694" t="str">
        <f t="shared" si="188"/>
        <v/>
      </c>
      <c r="S694" t="str">
        <f t="shared" si="189"/>
        <v/>
      </c>
      <c r="U694" s="2" t="str">
        <f ca="1">IF(ISBLANK($T694),IF(S694="Irrigation","Irrigation",IF(R694="Irrigation","Irrigation",IF(Q694="Domestic","Domestic",IF(P694="Stockwatering","Stockwatering",IF(N694="IRRIGATION_AND_MUNICIPAL","Irrigation and Municipal",IF(O694="IRRIGATION_AND_DOMESTIC","Irrigation and Domestic Municipality",_xlfn.XLOOKUP(J694,Use_Code_Ranking!$B$4:$B$23,Use_Code_Ranking!$A$4:$A$23))))))),$T694)</f>
        <v>Irrigation</v>
      </c>
      <c r="W694" s="23" t="str">
        <f ca="1"/>
        <v>A025010</v>
      </c>
      <c r="X694" s="4" t="str">
        <f t="shared" ca="1" si="195"/>
        <v>Domestic</v>
      </c>
      <c r="Y694" t="str">
        <f t="shared" ca="1" si="190"/>
        <v>N</v>
      </c>
      <c r="Z694" s="2" t="str">
        <f t="shared" ca="1" si="191"/>
        <v>N</v>
      </c>
      <c r="AA694">
        <f t="shared" ca="1" si="196"/>
        <v>0</v>
      </c>
      <c r="AB694">
        <f t="shared" ca="1" si="196"/>
        <v>0</v>
      </c>
      <c r="AC694">
        <f t="shared" ca="1" si="196"/>
        <v>0</v>
      </c>
      <c r="AD694">
        <f t="shared" ca="1" si="192"/>
        <v>0</v>
      </c>
      <c r="AE694">
        <f t="shared" ca="1" si="192"/>
        <v>0</v>
      </c>
      <c r="AF694">
        <f t="shared" ca="1" si="192"/>
        <v>0</v>
      </c>
      <c r="AG694">
        <f t="shared" ca="1" si="199"/>
        <v>0</v>
      </c>
      <c r="AH694">
        <f t="shared" ca="1" si="197"/>
        <v>0</v>
      </c>
      <c r="AI694">
        <f t="shared" ca="1" si="197"/>
        <v>0</v>
      </c>
      <c r="AJ694">
        <f t="shared" ca="1" si="197"/>
        <v>0</v>
      </c>
      <c r="AK694">
        <f t="shared" ca="1" si="197"/>
        <v>0</v>
      </c>
      <c r="AL694">
        <f t="shared" ca="1" si="198"/>
        <v>0</v>
      </c>
      <c r="AM694" s="4" t="s">
        <v>103</v>
      </c>
      <c r="AZ694">
        <f ca="1">_xlfn.XLOOKUP($X694,Return_flow_table!$A$4:$A$25,Return_flow_table!B$4:B$25)</f>
        <v>0</v>
      </c>
      <c r="BA694">
        <f ca="1">_xlfn.XLOOKUP($X694,Return_flow_table!$A$4:$A$25,Return_flow_table!C$4:C$25)</f>
        <v>0</v>
      </c>
      <c r="BB694">
        <f ca="1">_xlfn.XLOOKUP($X694,Return_flow_table!$A$4:$A$25,Return_flow_table!D$4:D$25)</f>
        <v>0</v>
      </c>
      <c r="BC694">
        <f ca="1">_xlfn.XLOOKUP($X694,Return_flow_table!$A$4:$A$25,Return_flow_table!E$4:E$25)</f>
        <v>0</v>
      </c>
      <c r="BD694">
        <f ca="1">_xlfn.XLOOKUP($X694,Return_flow_table!$A$4:$A$25,Return_flow_table!F$4:F$25)</f>
        <v>0</v>
      </c>
      <c r="BE694">
        <f ca="1">_xlfn.XLOOKUP($X694,Return_flow_table!$A$4:$A$25,Return_flow_table!G$4:G$25)</f>
        <v>0</v>
      </c>
      <c r="BF694">
        <f ca="1">_xlfn.XLOOKUP($X694,Return_flow_table!$A$4:$A$25,Return_flow_table!H$4:H$25)</f>
        <v>0</v>
      </c>
      <c r="BG694">
        <f ca="1">_xlfn.XLOOKUP($X694,Return_flow_table!$A$4:$A$25,Return_flow_table!I$4:I$25)</f>
        <v>0</v>
      </c>
      <c r="BH694">
        <f ca="1">_xlfn.XLOOKUP($X694,Return_flow_table!$A$4:$A$25,Return_flow_table!J$4:J$25)</f>
        <v>0</v>
      </c>
      <c r="BI694">
        <f ca="1">_xlfn.XLOOKUP($X694,Return_flow_table!$A$4:$A$25,Return_flow_table!K$4:K$25)</f>
        <v>0</v>
      </c>
      <c r="BJ694">
        <f ca="1">_xlfn.XLOOKUP($X694,Return_flow_table!$A$4:$A$25,Return_flow_table!L$4:L$25)</f>
        <v>0</v>
      </c>
      <c r="BK694" s="2">
        <f ca="1">_xlfn.XLOOKUP($X694,Return_flow_table!$A$4:$A$25,Return_flow_table!M$4:M$25)</f>
        <v>0</v>
      </c>
    </row>
    <row r="695" spans="1:63" x14ac:dyDescent="0.3">
      <c r="A695" t="s">
        <v>859</v>
      </c>
      <c r="B695" t="s">
        <v>110</v>
      </c>
      <c r="C695" t="s">
        <v>99</v>
      </c>
      <c r="D695">
        <v>26.5</v>
      </c>
      <c r="E695" t="s">
        <v>100</v>
      </c>
      <c r="F695" t="s">
        <v>100</v>
      </c>
      <c r="G695" t="s">
        <v>858</v>
      </c>
      <c r="H695" s="41" t="s">
        <v>102</v>
      </c>
      <c r="I695">
        <f>_xlfn.XLOOKUP(B695,Use_Code_Ranking!$A$4:$A$23,Use_Code_Ranking!$B$4:$B$23,9999)</f>
        <v>3</v>
      </c>
      <c r="J695">
        <f t="shared" ca="1" si="182"/>
        <v>1</v>
      </c>
      <c r="K695">
        <f t="shared" ca="1" si="183"/>
        <v>1</v>
      </c>
      <c r="L695">
        <f t="shared" ca="1" si="184"/>
        <v>0</v>
      </c>
      <c r="M695">
        <f t="shared" ca="1" si="185"/>
        <v>0</v>
      </c>
      <c r="N695" t="str">
        <f t="shared" ca="1" si="193"/>
        <v/>
      </c>
      <c r="O695" t="str">
        <f t="shared" ca="1" si="194"/>
        <v/>
      </c>
      <c r="P695" t="str">
        <f t="shared" si="186"/>
        <v/>
      </c>
      <c r="Q695" t="str">
        <f t="shared" si="187"/>
        <v/>
      </c>
      <c r="R695" t="str">
        <f t="shared" si="188"/>
        <v/>
      </c>
      <c r="S695" t="str">
        <f t="shared" si="189"/>
        <v/>
      </c>
      <c r="U695" s="2" t="str">
        <f ca="1">IF(ISBLANK($T695),IF(S695="Irrigation","Irrigation",IF(R695="Irrigation","Irrigation",IF(Q695="Domestic","Domestic",IF(P695="Stockwatering","Stockwatering",IF(N695="IRRIGATION_AND_MUNICIPAL","Irrigation and Municipal",IF(O695="IRRIGATION_AND_DOMESTIC","Irrigation and Domestic Municipality",_xlfn.XLOOKUP(J695,Use_Code_Ranking!$B$4:$B$23,Use_Code_Ranking!$A$4:$A$23))))))),$T695)</f>
        <v>Irrigation</v>
      </c>
      <c r="W695" s="23" t="str">
        <f ca="1"/>
        <v>A025012</v>
      </c>
      <c r="X695" s="4" t="str">
        <f t="shared" ca="1" si="195"/>
        <v>Domestic</v>
      </c>
      <c r="Y695" t="str">
        <f t="shared" ca="1" si="190"/>
        <v>N</v>
      </c>
      <c r="Z695" s="2" t="str">
        <f t="shared" ca="1" si="191"/>
        <v>N</v>
      </c>
      <c r="AA695">
        <f t="shared" ca="1" si="196"/>
        <v>0</v>
      </c>
      <c r="AB695">
        <f t="shared" ca="1" si="196"/>
        <v>0</v>
      </c>
      <c r="AC695">
        <f t="shared" ca="1" si="196"/>
        <v>0</v>
      </c>
      <c r="AD695">
        <f t="shared" ca="1" si="192"/>
        <v>0</v>
      </c>
      <c r="AE695">
        <f t="shared" ca="1" si="192"/>
        <v>0</v>
      </c>
      <c r="AF695">
        <f t="shared" ca="1" si="192"/>
        <v>0</v>
      </c>
      <c r="AG695">
        <f t="shared" ca="1" si="199"/>
        <v>0</v>
      </c>
      <c r="AH695">
        <f t="shared" ca="1" si="197"/>
        <v>0</v>
      </c>
      <c r="AI695">
        <f t="shared" ca="1" si="197"/>
        <v>0</v>
      </c>
      <c r="AJ695">
        <f t="shared" ca="1" si="197"/>
        <v>0</v>
      </c>
      <c r="AK695">
        <f t="shared" ca="1" si="197"/>
        <v>0</v>
      </c>
      <c r="AL695">
        <f t="shared" ca="1" si="198"/>
        <v>0</v>
      </c>
      <c r="AM695" s="4" t="s">
        <v>103</v>
      </c>
      <c r="AZ695">
        <f ca="1">_xlfn.XLOOKUP($X695,Return_flow_table!$A$4:$A$25,Return_flow_table!B$4:B$25)</f>
        <v>0</v>
      </c>
      <c r="BA695">
        <f ca="1">_xlfn.XLOOKUP($X695,Return_flow_table!$A$4:$A$25,Return_flow_table!C$4:C$25)</f>
        <v>0</v>
      </c>
      <c r="BB695">
        <f ca="1">_xlfn.XLOOKUP($X695,Return_flow_table!$A$4:$A$25,Return_flow_table!D$4:D$25)</f>
        <v>0</v>
      </c>
      <c r="BC695">
        <f ca="1">_xlfn.XLOOKUP($X695,Return_flow_table!$A$4:$A$25,Return_flow_table!E$4:E$25)</f>
        <v>0</v>
      </c>
      <c r="BD695">
        <f ca="1">_xlfn.XLOOKUP($X695,Return_flow_table!$A$4:$A$25,Return_flow_table!F$4:F$25)</f>
        <v>0</v>
      </c>
      <c r="BE695">
        <f ca="1">_xlfn.XLOOKUP($X695,Return_flow_table!$A$4:$A$25,Return_flow_table!G$4:G$25)</f>
        <v>0</v>
      </c>
      <c r="BF695">
        <f ca="1">_xlfn.XLOOKUP($X695,Return_flow_table!$A$4:$A$25,Return_flow_table!H$4:H$25)</f>
        <v>0</v>
      </c>
      <c r="BG695">
        <f ca="1">_xlfn.XLOOKUP($X695,Return_flow_table!$A$4:$A$25,Return_flow_table!I$4:I$25)</f>
        <v>0</v>
      </c>
      <c r="BH695">
        <f ca="1">_xlfn.XLOOKUP($X695,Return_flow_table!$A$4:$A$25,Return_flow_table!J$4:J$25)</f>
        <v>0</v>
      </c>
      <c r="BI695">
        <f ca="1">_xlfn.XLOOKUP($X695,Return_flow_table!$A$4:$A$25,Return_flow_table!K$4:K$25)</f>
        <v>0</v>
      </c>
      <c r="BJ695">
        <f ca="1">_xlfn.XLOOKUP($X695,Return_flow_table!$A$4:$A$25,Return_flow_table!L$4:L$25)</f>
        <v>0</v>
      </c>
      <c r="BK695" s="2">
        <f ca="1">_xlfn.XLOOKUP($X695,Return_flow_table!$A$4:$A$25,Return_flow_table!M$4:M$25)</f>
        <v>0</v>
      </c>
    </row>
    <row r="696" spans="1:63" x14ac:dyDescent="0.3">
      <c r="A696" t="s">
        <v>859</v>
      </c>
      <c r="B696" t="s">
        <v>98</v>
      </c>
      <c r="C696" t="s">
        <v>99</v>
      </c>
      <c r="D696">
        <v>26.5</v>
      </c>
      <c r="E696" t="s">
        <v>100</v>
      </c>
      <c r="F696" t="s">
        <v>100</v>
      </c>
      <c r="G696" t="s">
        <v>858</v>
      </c>
      <c r="H696" s="41" t="s">
        <v>102</v>
      </c>
      <c r="I696">
        <f>_xlfn.XLOOKUP(B696,Use_Code_Ranking!$A$4:$A$23,Use_Code_Ranking!$B$4:$B$23,9999)</f>
        <v>1</v>
      </c>
      <c r="J696">
        <f t="shared" ca="1" si="182"/>
        <v>1</v>
      </c>
      <c r="K696">
        <f t="shared" ca="1" si="183"/>
        <v>1</v>
      </c>
      <c r="L696">
        <f t="shared" ca="1" si="184"/>
        <v>0</v>
      </c>
      <c r="M696">
        <f t="shared" ca="1" si="185"/>
        <v>0</v>
      </c>
      <c r="N696" t="str">
        <f t="shared" ca="1" si="193"/>
        <v/>
      </c>
      <c r="O696" t="str">
        <f t="shared" ca="1" si="194"/>
        <v/>
      </c>
      <c r="P696" t="str">
        <f t="shared" si="186"/>
        <v/>
      </c>
      <c r="Q696" t="str">
        <f t="shared" si="187"/>
        <v/>
      </c>
      <c r="R696" t="str">
        <f t="shared" si="188"/>
        <v/>
      </c>
      <c r="S696" t="str">
        <f t="shared" si="189"/>
        <v/>
      </c>
      <c r="U696" s="2" t="str">
        <f ca="1">IF(ISBLANK($T696),IF(S696="Irrigation","Irrigation",IF(R696="Irrigation","Irrigation",IF(Q696="Domestic","Domestic",IF(P696="Stockwatering","Stockwatering",IF(N696="IRRIGATION_AND_MUNICIPAL","Irrigation and Municipal",IF(O696="IRRIGATION_AND_DOMESTIC","Irrigation and Domestic Municipality",_xlfn.XLOOKUP(J696,Use_Code_Ranking!$B$4:$B$23,Use_Code_Ranking!$A$4:$A$23))))))),$T696)</f>
        <v>Irrigation</v>
      </c>
      <c r="W696" s="23" t="str">
        <f ca="1"/>
        <v>A025015</v>
      </c>
      <c r="X696" s="4" t="str">
        <f t="shared" ca="1" si="195"/>
        <v>Domestic</v>
      </c>
      <c r="Y696" t="str">
        <f t="shared" ca="1" si="190"/>
        <v>N</v>
      </c>
      <c r="Z696" s="2" t="str">
        <f t="shared" ca="1" si="191"/>
        <v>N</v>
      </c>
      <c r="AA696">
        <f t="shared" ca="1" si="196"/>
        <v>0</v>
      </c>
      <c r="AB696">
        <f t="shared" ca="1" si="196"/>
        <v>0</v>
      </c>
      <c r="AC696">
        <f t="shared" ca="1" si="196"/>
        <v>0</v>
      </c>
      <c r="AD696">
        <f t="shared" ca="1" si="192"/>
        <v>0</v>
      </c>
      <c r="AE696">
        <f t="shared" ca="1" si="192"/>
        <v>0</v>
      </c>
      <c r="AF696">
        <f t="shared" ca="1" si="192"/>
        <v>0</v>
      </c>
      <c r="AG696">
        <f t="shared" ca="1" si="199"/>
        <v>0</v>
      </c>
      <c r="AH696">
        <f t="shared" ca="1" si="197"/>
        <v>0</v>
      </c>
      <c r="AI696">
        <f t="shared" ca="1" si="197"/>
        <v>0</v>
      </c>
      <c r="AJ696">
        <f t="shared" ca="1" si="197"/>
        <v>0</v>
      </c>
      <c r="AK696">
        <f t="shared" ca="1" si="197"/>
        <v>0</v>
      </c>
      <c r="AL696">
        <f t="shared" ca="1" si="198"/>
        <v>0</v>
      </c>
      <c r="AM696" s="4" t="s">
        <v>103</v>
      </c>
      <c r="AZ696">
        <f ca="1">_xlfn.XLOOKUP($X696,Return_flow_table!$A$4:$A$25,Return_flow_table!B$4:B$25)</f>
        <v>0</v>
      </c>
      <c r="BA696">
        <f ca="1">_xlfn.XLOOKUP($X696,Return_flow_table!$A$4:$A$25,Return_flow_table!C$4:C$25)</f>
        <v>0</v>
      </c>
      <c r="BB696">
        <f ca="1">_xlfn.XLOOKUP($X696,Return_flow_table!$A$4:$A$25,Return_flow_table!D$4:D$25)</f>
        <v>0</v>
      </c>
      <c r="BC696">
        <f ca="1">_xlfn.XLOOKUP($X696,Return_flow_table!$A$4:$A$25,Return_flow_table!E$4:E$25)</f>
        <v>0</v>
      </c>
      <c r="BD696">
        <f ca="1">_xlfn.XLOOKUP($X696,Return_flow_table!$A$4:$A$25,Return_flow_table!F$4:F$25)</f>
        <v>0</v>
      </c>
      <c r="BE696">
        <f ca="1">_xlfn.XLOOKUP($X696,Return_flow_table!$A$4:$A$25,Return_flow_table!G$4:G$25)</f>
        <v>0</v>
      </c>
      <c r="BF696">
        <f ca="1">_xlfn.XLOOKUP($X696,Return_flow_table!$A$4:$A$25,Return_flow_table!H$4:H$25)</f>
        <v>0</v>
      </c>
      <c r="BG696">
        <f ca="1">_xlfn.XLOOKUP($X696,Return_flow_table!$A$4:$A$25,Return_flow_table!I$4:I$25)</f>
        <v>0</v>
      </c>
      <c r="BH696">
        <f ca="1">_xlfn.XLOOKUP($X696,Return_flow_table!$A$4:$A$25,Return_flow_table!J$4:J$25)</f>
        <v>0</v>
      </c>
      <c r="BI696">
        <f ca="1">_xlfn.XLOOKUP($X696,Return_flow_table!$A$4:$A$25,Return_flow_table!K$4:K$25)</f>
        <v>0</v>
      </c>
      <c r="BJ696">
        <f ca="1">_xlfn.XLOOKUP($X696,Return_flow_table!$A$4:$A$25,Return_flow_table!L$4:L$25)</f>
        <v>0</v>
      </c>
      <c r="BK696" s="2">
        <f ca="1">_xlfn.XLOOKUP($X696,Return_flow_table!$A$4:$A$25,Return_flow_table!M$4:M$25)</f>
        <v>0</v>
      </c>
    </row>
    <row r="697" spans="1:63" x14ac:dyDescent="0.3">
      <c r="A697" t="s">
        <v>860</v>
      </c>
      <c r="B697" t="s">
        <v>110</v>
      </c>
      <c r="C697" t="s">
        <v>99</v>
      </c>
      <c r="D697">
        <v>70</v>
      </c>
      <c r="E697" t="s">
        <v>100</v>
      </c>
      <c r="F697" t="s">
        <v>100</v>
      </c>
      <c r="G697" t="s">
        <v>280</v>
      </c>
      <c r="H697" s="41" t="s">
        <v>106</v>
      </c>
      <c r="I697">
        <f>_xlfn.XLOOKUP(B697,Use_Code_Ranking!$A$4:$A$23,Use_Code_Ranking!$B$4:$B$23,9999)</f>
        <v>3</v>
      </c>
      <c r="J697">
        <f t="shared" ca="1" si="182"/>
        <v>1</v>
      </c>
      <c r="K697">
        <f t="shared" ca="1" si="183"/>
        <v>1</v>
      </c>
      <c r="L697">
        <f t="shared" ca="1" si="184"/>
        <v>0</v>
      </c>
      <c r="M697">
        <f t="shared" ca="1" si="185"/>
        <v>0</v>
      </c>
      <c r="N697" t="str">
        <f t="shared" ca="1" si="193"/>
        <v/>
      </c>
      <c r="O697" t="str">
        <f t="shared" ca="1" si="194"/>
        <v/>
      </c>
      <c r="P697" t="str">
        <f t="shared" si="186"/>
        <v/>
      </c>
      <c r="Q697" t="str">
        <f t="shared" si="187"/>
        <v/>
      </c>
      <c r="R697" t="str">
        <f t="shared" si="188"/>
        <v/>
      </c>
      <c r="S697" t="str">
        <f t="shared" si="189"/>
        <v/>
      </c>
      <c r="U697" s="2" t="str">
        <f ca="1">IF(ISBLANK($T697),IF(S697="Irrigation","Irrigation",IF(R697="Irrigation","Irrigation",IF(Q697="Domestic","Domestic",IF(P697="Stockwatering","Stockwatering",IF(N697="IRRIGATION_AND_MUNICIPAL","Irrigation and Municipal",IF(O697="IRRIGATION_AND_DOMESTIC","Irrigation and Domestic Municipality",_xlfn.XLOOKUP(J697,Use_Code_Ranking!$B$4:$B$23,Use_Code_Ranking!$A$4:$A$23))))))),$T697)</f>
        <v>Irrigation</v>
      </c>
      <c r="W697" s="23" t="str">
        <f ca="1"/>
        <v>A025019</v>
      </c>
      <c r="X697" s="4" t="str">
        <f t="shared" ca="1" si="195"/>
        <v>Irrigation</v>
      </c>
      <c r="Y697" t="str">
        <f t="shared" ca="1" si="190"/>
        <v>N</v>
      </c>
      <c r="Z697" s="2" t="str">
        <f t="shared" ca="1" si="191"/>
        <v>N</v>
      </c>
      <c r="AA697">
        <f t="shared" ca="1" si="196"/>
        <v>0</v>
      </c>
      <c r="AB697">
        <f t="shared" ca="1" si="196"/>
        <v>0</v>
      </c>
      <c r="AC697">
        <f t="shared" ca="1" si="196"/>
        <v>20</v>
      </c>
      <c r="AD697">
        <f t="shared" ca="1" si="192"/>
        <v>20</v>
      </c>
      <c r="AE697">
        <f t="shared" ca="1" si="192"/>
        <v>10</v>
      </c>
      <c r="AF697">
        <f t="shared" ca="1" si="192"/>
        <v>10</v>
      </c>
      <c r="AG697">
        <f t="shared" ca="1" si="199"/>
        <v>0</v>
      </c>
      <c r="AH697">
        <f t="shared" ca="1" si="197"/>
        <v>0</v>
      </c>
      <c r="AI697">
        <f t="shared" ca="1" si="197"/>
        <v>0</v>
      </c>
      <c r="AJ697">
        <f t="shared" ca="1" si="197"/>
        <v>20</v>
      </c>
      <c r="AK697">
        <f t="shared" ca="1" si="197"/>
        <v>20</v>
      </c>
      <c r="AL697">
        <f t="shared" ca="1" si="198"/>
        <v>0</v>
      </c>
      <c r="AM697" s="4" t="s">
        <v>103</v>
      </c>
      <c r="AZ697">
        <f ca="1">_xlfn.XLOOKUP($X697,Return_flow_table!$A$4:$A$25,Return_flow_table!B$4:B$25)</f>
        <v>0</v>
      </c>
      <c r="BA697">
        <f ca="1">_xlfn.XLOOKUP($X697,Return_flow_table!$A$4:$A$25,Return_flow_table!C$4:C$25)</f>
        <v>0</v>
      </c>
      <c r="BB697">
        <f ca="1">_xlfn.XLOOKUP($X697,Return_flow_table!$A$4:$A$25,Return_flow_table!D$4:D$25)</f>
        <v>20</v>
      </c>
      <c r="BC697">
        <f ca="1">_xlfn.XLOOKUP($X697,Return_flow_table!$A$4:$A$25,Return_flow_table!E$4:E$25)</f>
        <v>20</v>
      </c>
      <c r="BD697">
        <f ca="1">_xlfn.XLOOKUP($X697,Return_flow_table!$A$4:$A$25,Return_flow_table!F$4:F$25)</f>
        <v>10</v>
      </c>
      <c r="BE697">
        <f ca="1">_xlfn.XLOOKUP($X697,Return_flow_table!$A$4:$A$25,Return_flow_table!G$4:G$25)</f>
        <v>10</v>
      </c>
      <c r="BF697">
        <f ca="1">_xlfn.XLOOKUP($X697,Return_flow_table!$A$4:$A$25,Return_flow_table!H$4:H$25)</f>
        <v>0</v>
      </c>
      <c r="BG697">
        <f ca="1">_xlfn.XLOOKUP($X697,Return_flow_table!$A$4:$A$25,Return_flow_table!I$4:I$25)</f>
        <v>0</v>
      </c>
      <c r="BH697">
        <f ca="1">_xlfn.XLOOKUP($X697,Return_flow_table!$A$4:$A$25,Return_flow_table!J$4:J$25)</f>
        <v>0</v>
      </c>
      <c r="BI697">
        <f ca="1">_xlfn.XLOOKUP($X697,Return_flow_table!$A$4:$A$25,Return_flow_table!K$4:K$25)</f>
        <v>20</v>
      </c>
      <c r="BJ697">
        <f ca="1">_xlfn.XLOOKUP($X697,Return_flow_table!$A$4:$A$25,Return_flow_table!L$4:L$25)</f>
        <v>20</v>
      </c>
      <c r="BK697" s="2">
        <f ca="1">_xlfn.XLOOKUP($X697,Return_flow_table!$A$4:$A$25,Return_flow_table!M$4:M$25)</f>
        <v>0</v>
      </c>
    </row>
    <row r="698" spans="1:63" x14ac:dyDescent="0.3">
      <c r="A698" t="s">
        <v>860</v>
      </c>
      <c r="B698" t="s">
        <v>98</v>
      </c>
      <c r="C698" t="s">
        <v>99</v>
      </c>
      <c r="D698">
        <v>70</v>
      </c>
      <c r="E698" t="s">
        <v>100</v>
      </c>
      <c r="F698" t="s">
        <v>100</v>
      </c>
      <c r="G698" t="s">
        <v>280</v>
      </c>
      <c r="H698" s="41" t="s">
        <v>106</v>
      </c>
      <c r="I698">
        <f>_xlfn.XLOOKUP(B698,Use_Code_Ranking!$A$4:$A$23,Use_Code_Ranking!$B$4:$B$23,9999)</f>
        <v>1</v>
      </c>
      <c r="J698">
        <f t="shared" ca="1" si="182"/>
        <v>1</v>
      </c>
      <c r="K698">
        <f t="shared" ca="1" si="183"/>
        <v>1</v>
      </c>
      <c r="L698">
        <f t="shared" ca="1" si="184"/>
        <v>0</v>
      </c>
      <c r="M698">
        <f t="shared" ca="1" si="185"/>
        <v>0</v>
      </c>
      <c r="N698" t="str">
        <f t="shared" ca="1" si="193"/>
        <v/>
      </c>
      <c r="O698" t="str">
        <f t="shared" ca="1" si="194"/>
        <v/>
      </c>
      <c r="P698" t="str">
        <f t="shared" si="186"/>
        <v/>
      </c>
      <c r="Q698" t="str">
        <f t="shared" si="187"/>
        <v/>
      </c>
      <c r="R698" t="str">
        <f t="shared" si="188"/>
        <v/>
      </c>
      <c r="S698" t="str">
        <f t="shared" si="189"/>
        <v/>
      </c>
      <c r="U698" s="2" t="str">
        <f ca="1">IF(ISBLANK($T698),IF(S698="Irrigation","Irrigation",IF(R698="Irrigation","Irrigation",IF(Q698="Domestic","Domestic",IF(P698="Stockwatering","Stockwatering",IF(N698="IRRIGATION_AND_MUNICIPAL","Irrigation and Municipal",IF(O698="IRRIGATION_AND_DOMESTIC","Irrigation and Domestic Municipality",_xlfn.XLOOKUP(J698,Use_Code_Ranking!$B$4:$B$23,Use_Code_Ranking!$A$4:$A$23))))))),$T698)</f>
        <v>Irrigation</v>
      </c>
      <c r="W698" s="23" t="str">
        <f ca="1"/>
        <v>A025025</v>
      </c>
      <c r="X698" s="4" t="str">
        <f t="shared" ca="1" si="195"/>
        <v>Irrigation</v>
      </c>
      <c r="Y698" t="str">
        <f t="shared" ca="1" si="190"/>
        <v>N</v>
      </c>
      <c r="Z698" s="2" t="str">
        <f t="shared" ca="1" si="191"/>
        <v>N</v>
      </c>
      <c r="AA698">
        <f t="shared" ca="1" si="196"/>
        <v>0</v>
      </c>
      <c r="AB698">
        <f t="shared" ca="1" si="196"/>
        <v>0</v>
      </c>
      <c r="AC698">
        <f t="shared" ca="1" si="196"/>
        <v>20</v>
      </c>
      <c r="AD698">
        <f t="shared" ca="1" si="192"/>
        <v>20</v>
      </c>
      <c r="AE698">
        <f t="shared" ca="1" si="192"/>
        <v>10</v>
      </c>
      <c r="AF698">
        <f t="shared" ca="1" si="192"/>
        <v>10</v>
      </c>
      <c r="AG698">
        <f t="shared" ca="1" si="199"/>
        <v>0</v>
      </c>
      <c r="AH698">
        <f t="shared" ca="1" si="197"/>
        <v>0</v>
      </c>
      <c r="AI698">
        <f t="shared" ca="1" si="197"/>
        <v>0</v>
      </c>
      <c r="AJ698">
        <f t="shared" ca="1" si="197"/>
        <v>20</v>
      </c>
      <c r="AK698">
        <f t="shared" ca="1" si="197"/>
        <v>20</v>
      </c>
      <c r="AL698">
        <f t="shared" ca="1" si="198"/>
        <v>0</v>
      </c>
      <c r="AM698" s="4" t="s">
        <v>103</v>
      </c>
      <c r="AZ698">
        <f ca="1">_xlfn.XLOOKUP($X698,Return_flow_table!$A$4:$A$25,Return_flow_table!B$4:B$25)</f>
        <v>0</v>
      </c>
      <c r="BA698">
        <f ca="1">_xlfn.XLOOKUP($X698,Return_flow_table!$A$4:$A$25,Return_flow_table!C$4:C$25)</f>
        <v>0</v>
      </c>
      <c r="BB698">
        <f ca="1">_xlfn.XLOOKUP($X698,Return_flow_table!$A$4:$A$25,Return_flow_table!D$4:D$25)</f>
        <v>20</v>
      </c>
      <c r="BC698">
        <f ca="1">_xlfn.XLOOKUP($X698,Return_flow_table!$A$4:$A$25,Return_flow_table!E$4:E$25)</f>
        <v>20</v>
      </c>
      <c r="BD698">
        <f ca="1">_xlfn.XLOOKUP($X698,Return_flow_table!$A$4:$A$25,Return_flow_table!F$4:F$25)</f>
        <v>10</v>
      </c>
      <c r="BE698">
        <f ca="1">_xlfn.XLOOKUP($X698,Return_flow_table!$A$4:$A$25,Return_flow_table!G$4:G$25)</f>
        <v>10</v>
      </c>
      <c r="BF698">
        <f ca="1">_xlfn.XLOOKUP($X698,Return_flow_table!$A$4:$A$25,Return_flow_table!H$4:H$25)</f>
        <v>0</v>
      </c>
      <c r="BG698">
        <f ca="1">_xlfn.XLOOKUP($X698,Return_flow_table!$A$4:$A$25,Return_flow_table!I$4:I$25)</f>
        <v>0</v>
      </c>
      <c r="BH698">
        <f ca="1">_xlfn.XLOOKUP($X698,Return_flow_table!$A$4:$A$25,Return_flow_table!J$4:J$25)</f>
        <v>0</v>
      </c>
      <c r="BI698">
        <f ca="1">_xlfn.XLOOKUP($X698,Return_flow_table!$A$4:$A$25,Return_flow_table!K$4:K$25)</f>
        <v>20</v>
      </c>
      <c r="BJ698">
        <f ca="1">_xlfn.XLOOKUP($X698,Return_flow_table!$A$4:$A$25,Return_flow_table!L$4:L$25)</f>
        <v>20</v>
      </c>
      <c r="BK698" s="2">
        <f ca="1">_xlfn.XLOOKUP($X698,Return_flow_table!$A$4:$A$25,Return_flow_table!M$4:M$25)</f>
        <v>0</v>
      </c>
    </row>
    <row r="699" spans="1:63" x14ac:dyDescent="0.3">
      <c r="A699" t="s">
        <v>861</v>
      </c>
      <c r="B699" t="s">
        <v>161</v>
      </c>
      <c r="C699" t="s">
        <v>99</v>
      </c>
      <c r="D699">
        <v>26</v>
      </c>
      <c r="E699" t="s">
        <v>100</v>
      </c>
      <c r="F699" t="s">
        <v>100</v>
      </c>
      <c r="G699" t="s">
        <v>862</v>
      </c>
      <c r="H699" s="41" t="s">
        <v>102</v>
      </c>
      <c r="I699">
        <f>_xlfn.XLOOKUP(B699,Use_Code_Ranking!$A$4:$A$23,Use_Code_Ranking!$B$4:$B$23,9999)</f>
        <v>7</v>
      </c>
      <c r="J699">
        <f t="shared" ca="1" si="182"/>
        <v>1</v>
      </c>
      <c r="K699">
        <f t="shared" ca="1" si="183"/>
        <v>1</v>
      </c>
      <c r="L699">
        <f t="shared" ca="1" si="184"/>
        <v>0</v>
      </c>
      <c r="M699">
        <f t="shared" ca="1" si="185"/>
        <v>0</v>
      </c>
      <c r="N699" t="str">
        <f t="shared" ca="1" si="193"/>
        <v/>
      </c>
      <c r="O699" t="str">
        <f t="shared" ca="1" si="194"/>
        <v/>
      </c>
      <c r="P699" t="str">
        <f t="shared" si="186"/>
        <v/>
      </c>
      <c r="Q699" t="str">
        <f t="shared" si="187"/>
        <v/>
      </c>
      <c r="R699" t="str">
        <f t="shared" si="188"/>
        <v/>
      </c>
      <c r="S699" t="str">
        <f t="shared" si="189"/>
        <v/>
      </c>
      <c r="U699" s="2" t="str">
        <f ca="1">IF(ISBLANK($T699),IF(S699="Irrigation","Irrigation",IF(R699="Irrigation","Irrigation",IF(Q699="Domestic","Domestic",IF(P699="Stockwatering","Stockwatering",IF(N699="IRRIGATION_AND_MUNICIPAL","Irrigation and Municipal",IF(O699="IRRIGATION_AND_DOMESTIC","Irrigation and Domestic Municipality",_xlfn.XLOOKUP(J699,Use_Code_Ranking!$B$4:$B$23,Use_Code_Ranking!$A$4:$A$23))))))),$T699)</f>
        <v>Irrigation</v>
      </c>
      <c r="W699" s="23" t="str">
        <f ca="1"/>
        <v>A025028</v>
      </c>
      <c r="X699" s="4" t="str">
        <f t="shared" ca="1" si="195"/>
        <v>Irrigation</v>
      </c>
      <c r="Y699" t="str">
        <f t="shared" ca="1" si="190"/>
        <v>N</v>
      </c>
      <c r="Z699" s="2" t="str">
        <f t="shared" ca="1" si="191"/>
        <v>N</v>
      </c>
      <c r="AA699">
        <f t="shared" ca="1" si="196"/>
        <v>0</v>
      </c>
      <c r="AB699">
        <f t="shared" ca="1" si="196"/>
        <v>0</v>
      </c>
      <c r="AC699">
        <f t="shared" ca="1" si="196"/>
        <v>20</v>
      </c>
      <c r="AD699">
        <f t="shared" ca="1" si="192"/>
        <v>20</v>
      </c>
      <c r="AE699">
        <f t="shared" ca="1" si="192"/>
        <v>10</v>
      </c>
      <c r="AF699">
        <f t="shared" ca="1" si="192"/>
        <v>10</v>
      </c>
      <c r="AG699">
        <f t="shared" ca="1" si="199"/>
        <v>0</v>
      </c>
      <c r="AH699">
        <f t="shared" ca="1" si="197"/>
        <v>0</v>
      </c>
      <c r="AI699">
        <f t="shared" ca="1" si="197"/>
        <v>0</v>
      </c>
      <c r="AJ699">
        <f t="shared" ca="1" si="197"/>
        <v>20</v>
      </c>
      <c r="AK699">
        <f t="shared" ca="1" si="197"/>
        <v>20</v>
      </c>
      <c r="AL699">
        <f t="shared" ca="1" si="198"/>
        <v>0</v>
      </c>
      <c r="AM699" s="4" t="s">
        <v>103</v>
      </c>
      <c r="AZ699">
        <f ca="1">_xlfn.XLOOKUP($X699,Return_flow_table!$A$4:$A$25,Return_flow_table!B$4:B$25)</f>
        <v>0</v>
      </c>
      <c r="BA699">
        <f ca="1">_xlfn.XLOOKUP($X699,Return_flow_table!$A$4:$A$25,Return_flow_table!C$4:C$25)</f>
        <v>0</v>
      </c>
      <c r="BB699">
        <f ca="1">_xlfn.XLOOKUP($X699,Return_flow_table!$A$4:$A$25,Return_flow_table!D$4:D$25)</f>
        <v>20</v>
      </c>
      <c r="BC699">
        <f ca="1">_xlfn.XLOOKUP($X699,Return_flow_table!$A$4:$A$25,Return_flow_table!E$4:E$25)</f>
        <v>20</v>
      </c>
      <c r="BD699">
        <f ca="1">_xlfn.XLOOKUP($X699,Return_flow_table!$A$4:$A$25,Return_flow_table!F$4:F$25)</f>
        <v>10</v>
      </c>
      <c r="BE699">
        <f ca="1">_xlfn.XLOOKUP($X699,Return_flow_table!$A$4:$A$25,Return_flow_table!G$4:G$25)</f>
        <v>10</v>
      </c>
      <c r="BF699">
        <f ca="1">_xlfn.XLOOKUP($X699,Return_flow_table!$A$4:$A$25,Return_flow_table!H$4:H$25)</f>
        <v>0</v>
      </c>
      <c r="BG699">
        <f ca="1">_xlfn.XLOOKUP($X699,Return_flow_table!$A$4:$A$25,Return_flow_table!I$4:I$25)</f>
        <v>0</v>
      </c>
      <c r="BH699">
        <f ca="1">_xlfn.XLOOKUP($X699,Return_flow_table!$A$4:$A$25,Return_flow_table!J$4:J$25)</f>
        <v>0</v>
      </c>
      <c r="BI699">
        <f ca="1">_xlfn.XLOOKUP($X699,Return_flow_table!$A$4:$A$25,Return_flow_table!K$4:K$25)</f>
        <v>20</v>
      </c>
      <c r="BJ699">
        <f ca="1">_xlfn.XLOOKUP($X699,Return_flow_table!$A$4:$A$25,Return_flow_table!L$4:L$25)</f>
        <v>20</v>
      </c>
      <c r="BK699" s="2">
        <f ca="1">_xlfn.XLOOKUP($X699,Return_flow_table!$A$4:$A$25,Return_flow_table!M$4:M$25)</f>
        <v>0</v>
      </c>
    </row>
    <row r="700" spans="1:63" x14ac:dyDescent="0.3">
      <c r="A700" t="s">
        <v>861</v>
      </c>
      <c r="B700" t="s">
        <v>156</v>
      </c>
      <c r="C700" t="s">
        <v>99</v>
      </c>
      <c r="D700">
        <v>26</v>
      </c>
      <c r="E700" t="s">
        <v>100</v>
      </c>
      <c r="F700" t="s">
        <v>100</v>
      </c>
      <c r="G700" t="s">
        <v>862</v>
      </c>
      <c r="H700" s="41" t="s">
        <v>102</v>
      </c>
      <c r="I700">
        <f>_xlfn.XLOOKUP(B700,Use_Code_Ranking!$A$4:$A$23,Use_Code_Ranking!$B$4:$B$23,9999)</f>
        <v>8</v>
      </c>
      <c r="J700">
        <f t="shared" ca="1" si="182"/>
        <v>1</v>
      </c>
      <c r="K700">
        <f t="shared" ca="1" si="183"/>
        <v>1</v>
      </c>
      <c r="L700">
        <f t="shared" ca="1" si="184"/>
        <v>0</v>
      </c>
      <c r="M700">
        <f t="shared" ca="1" si="185"/>
        <v>0</v>
      </c>
      <c r="N700" t="str">
        <f t="shared" ca="1" si="193"/>
        <v/>
      </c>
      <c r="O700" t="str">
        <f t="shared" ca="1" si="194"/>
        <v/>
      </c>
      <c r="P700" t="str">
        <f t="shared" si="186"/>
        <v/>
      </c>
      <c r="Q700" t="str">
        <f t="shared" si="187"/>
        <v/>
      </c>
      <c r="R700" t="str">
        <f t="shared" si="188"/>
        <v/>
      </c>
      <c r="S700" t="str">
        <f t="shared" si="189"/>
        <v/>
      </c>
      <c r="U700" s="2" t="str">
        <f ca="1">IF(ISBLANK($T700),IF(S700="Irrigation","Irrigation",IF(R700="Irrigation","Irrigation",IF(Q700="Domestic","Domestic",IF(P700="Stockwatering","Stockwatering",IF(N700="IRRIGATION_AND_MUNICIPAL","Irrigation and Municipal",IF(O700="IRRIGATION_AND_DOMESTIC","Irrigation and Domestic Municipality",_xlfn.XLOOKUP(J700,Use_Code_Ranking!$B$4:$B$23,Use_Code_Ranking!$A$4:$A$23))))))),$T700)</f>
        <v>Irrigation</v>
      </c>
      <c r="W700" s="23" t="str">
        <f ca="1"/>
        <v>A025032</v>
      </c>
      <c r="X700" s="4" t="str">
        <f t="shared" ca="1" si="195"/>
        <v>Frost Protection</v>
      </c>
      <c r="Y700" t="str">
        <f t="shared" ca="1" si="190"/>
        <v>N</v>
      </c>
      <c r="Z700" s="2" t="str">
        <f t="shared" ca="1" si="191"/>
        <v>N</v>
      </c>
      <c r="AA700">
        <f t="shared" ca="1" si="196"/>
        <v>20</v>
      </c>
      <c r="AB700">
        <f t="shared" ca="1" si="196"/>
        <v>20</v>
      </c>
      <c r="AC700">
        <f t="shared" ca="1" si="196"/>
        <v>20</v>
      </c>
      <c r="AD700">
        <f t="shared" ca="1" si="192"/>
        <v>20</v>
      </c>
      <c r="AE700">
        <f t="shared" ca="1" si="192"/>
        <v>0</v>
      </c>
      <c r="AF700">
        <f t="shared" ca="1" si="192"/>
        <v>0</v>
      </c>
      <c r="AG700">
        <f t="shared" ca="1" si="199"/>
        <v>0</v>
      </c>
      <c r="AH700">
        <f t="shared" ca="1" si="197"/>
        <v>0</v>
      </c>
      <c r="AI700">
        <f t="shared" ca="1" si="197"/>
        <v>0</v>
      </c>
      <c r="AJ700">
        <f t="shared" ca="1" si="197"/>
        <v>0</v>
      </c>
      <c r="AK700">
        <f t="shared" ca="1" si="197"/>
        <v>0</v>
      </c>
      <c r="AL700">
        <f t="shared" ca="1" si="198"/>
        <v>0</v>
      </c>
      <c r="AM700" s="4" t="s">
        <v>103</v>
      </c>
      <c r="AZ700">
        <f ca="1">_xlfn.XLOOKUP($X700,Return_flow_table!$A$4:$A$25,Return_flow_table!B$4:B$25)</f>
        <v>20</v>
      </c>
      <c r="BA700">
        <f ca="1">_xlfn.XLOOKUP($X700,Return_flow_table!$A$4:$A$25,Return_flow_table!C$4:C$25)</f>
        <v>20</v>
      </c>
      <c r="BB700">
        <f ca="1">_xlfn.XLOOKUP($X700,Return_flow_table!$A$4:$A$25,Return_flow_table!D$4:D$25)</f>
        <v>20</v>
      </c>
      <c r="BC700">
        <f ca="1">_xlfn.XLOOKUP($X700,Return_flow_table!$A$4:$A$25,Return_flow_table!E$4:E$25)</f>
        <v>20</v>
      </c>
      <c r="BD700">
        <f ca="1">_xlfn.XLOOKUP($X700,Return_flow_table!$A$4:$A$25,Return_flow_table!F$4:F$25)</f>
        <v>0</v>
      </c>
      <c r="BE700">
        <f ca="1">_xlfn.XLOOKUP($X700,Return_flow_table!$A$4:$A$25,Return_flow_table!G$4:G$25)</f>
        <v>0</v>
      </c>
      <c r="BF700">
        <f ca="1">_xlfn.XLOOKUP($X700,Return_flow_table!$A$4:$A$25,Return_flow_table!H$4:H$25)</f>
        <v>0</v>
      </c>
      <c r="BG700">
        <f ca="1">_xlfn.XLOOKUP($X700,Return_flow_table!$A$4:$A$25,Return_flow_table!I$4:I$25)</f>
        <v>0</v>
      </c>
      <c r="BH700">
        <f ca="1">_xlfn.XLOOKUP($X700,Return_flow_table!$A$4:$A$25,Return_flow_table!J$4:J$25)</f>
        <v>0</v>
      </c>
      <c r="BI700">
        <f ca="1">_xlfn.XLOOKUP($X700,Return_flow_table!$A$4:$A$25,Return_flow_table!K$4:K$25)</f>
        <v>0</v>
      </c>
      <c r="BJ700">
        <f ca="1">_xlfn.XLOOKUP($X700,Return_flow_table!$A$4:$A$25,Return_flow_table!L$4:L$25)</f>
        <v>0</v>
      </c>
      <c r="BK700" s="2">
        <f ca="1">_xlfn.XLOOKUP($X700,Return_flow_table!$A$4:$A$25,Return_flow_table!M$4:M$25)</f>
        <v>0</v>
      </c>
    </row>
    <row r="701" spans="1:63" x14ac:dyDescent="0.3">
      <c r="A701" t="s">
        <v>861</v>
      </c>
      <c r="B701" t="s">
        <v>98</v>
      </c>
      <c r="C701" t="s">
        <v>99</v>
      </c>
      <c r="D701">
        <v>26</v>
      </c>
      <c r="E701" t="s">
        <v>100</v>
      </c>
      <c r="F701" t="s">
        <v>100</v>
      </c>
      <c r="G701" t="s">
        <v>862</v>
      </c>
      <c r="H701" s="41" t="s">
        <v>102</v>
      </c>
      <c r="I701">
        <f>_xlfn.XLOOKUP(B701,Use_Code_Ranking!$A$4:$A$23,Use_Code_Ranking!$B$4:$B$23,9999)</f>
        <v>1</v>
      </c>
      <c r="J701">
        <f t="shared" ca="1" si="182"/>
        <v>1</v>
      </c>
      <c r="K701">
        <f t="shared" ca="1" si="183"/>
        <v>1</v>
      </c>
      <c r="L701">
        <f t="shared" ca="1" si="184"/>
        <v>0</v>
      </c>
      <c r="M701">
        <f t="shared" ca="1" si="185"/>
        <v>0</v>
      </c>
      <c r="N701" t="str">
        <f t="shared" ca="1" si="193"/>
        <v/>
      </c>
      <c r="O701" t="str">
        <f t="shared" ca="1" si="194"/>
        <v/>
      </c>
      <c r="P701" t="str">
        <f t="shared" si="186"/>
        <v/>
      </c>
      <c r="Q701" t="str">
        <f t="shared" si="187"/>
        <v/>
      </c>
      <c r="R701" t="str">
        <f t="shared" si="188"/>
        <v/>
      </c>
      <c r="S701" t="str">
        <f t="shared" si="189"/>
        <v/>
      </c>
      <c r="U701" s="2" t="str">
        <f ca="1">IF(ISBLANK($T701),IF(S701="Irrigation","Irrigation",IF(R701="Irrigation","Irrigation",IF(Q701="Domestic","Domestic",IF(P701="Stockwatering","Stockwatering",IF(N701="IRRIGATION_AND_MUNICIPAL","Irrigation and Municipal",IF(O701="IRRIGATION_AND_DOMESTIC","Irrigation and Domestic Municipality",_xlfn.XLOOKUP(J701,Use_Code_Ranking!$B$4:$B$23,Use_Code_Ranking!$A$4:$A$23))))))),$T701)</f>
        <v>Irrigation</v>
      </c>
      <c r="W701" s="23" t="str">
        <f ca="1"/>
        <v>A025052</v>
      </c>
      <c r="X701" s="4" t="str">
        <f t="shared" ca="1" si="195"/>
        <v>Recreational</v>
      </c>
      <c r="Y701" t="str">
        <f t="shared" ca="1" si="190"/>
        <v>Y</v>
      </c>
      <c r="Z701" s="2" t="str">
        <f t="shared" ca="1" si="191"/>
        <v>N</v>
      </c>
      <c r="AA701">
        <f t="shared" ca="1" si="196"/>
        <v>100</v>
      </c>
      <c r="AB701">
        <f t="shared" ca="1" si="196"/>
        <v>100</v>
      </c>
      <c r="AC701">
        <f t="shared" ca="1" si="196"/>
        <v>100</v>
      </c>
      <c r="AD701">
        <f t="shared" ca="1" si="192"/>
        <v>100</v>
      </c>
      <c r="AE701">
        <f t="shared" ca="1" si="192"/>
        <v>100</v>
      </c>
      <c r="AF701">
        <f t="shared" ca="1" si="192"/>
        <v>100</v>
      </c>
      <c r="AG701">
        <f t="shared" ca="1" si="199"/>
        <v>100</v>
      </c>
      <c r="AH701">
        <f t="shared" ca="1" si="197"/>
        <v>100</v>
      </c>
      <c r="AI701">
        <f t="shared" ca="1" si="197"/>
        <v>100</v>
      </c>
      <c r="AJ701">
        <f t="shared" ca="1" si="197"/>
        <v>100</v>
      </c>
      <c r="AK701">
        <f t="shared" ca="1" si="197"/>
        <v>100</v>
      </c>
      <c r="AL701">
        <f t="shared" ca="1" si="198"/>
        <v>100</v>
      </c>
      <c r="AM701" s="4" t="s">
        <v>103</v>
      </c>
      <c r="AZ701">
        <f ca="1">_xlfn.XLOOKUP($X701,Return_flow_table!$A$4:$A$25,Return_flow_table!B$4:B$25)</f>
        <v>100</v>
      </c>
      <c r="BA701">
        <f ca="1">_xlfn.XLOOKUP($X701,Return_flow_table!$A$4:$A$25,Return_flow_table!C$4:C$25)</f>
        <v>100</v>
      </c>
      <c r="BB701">
        <f ca="1">_xlfn.XLOOKUP($X701,Return_flow_table!$A$4:$A$25,Return_flow_table!D$4:D$25)</f>
        <v>100</v>
      </c>
      <c r="BC701">
        <f ca="1">_xlfn.XLOOKUP($X701,Return_flow_table!$A$4:$A$25,Return_flow_table!E$4:E$25)</f>
        <v>100</v>
      </c>
      <c r="BD701">
        <f ca="1">_xlfn.XLOOKUP($X701,Return_flow_table!$A$4:$A$25,Return_flow_table!F$4:F$25)</f>
        <v>100</v>
      </c>
      <c r="BE701">
        <f ca="1">_xlfn.XLOOKUP($X701,Return_flow_table!$A$4:$A$25,Return_flow_table!G$4:G$25)</f>
        <v>100</v>
      </c>
      <c r="BF701">
        <f ca="1">_xlfn.XLOOKUP($X701,Return_flow_table!$A$4:$A$25,Return_flow_table!H$4:H$25)</f>
        <v>100</v>
      </c>
      <c r="BG701">
        <f ca="1">_xlfn.XLOOKUP($X701,Return_flow_table!$A$4:$A$25,Return_flow_table!I$4:I$25)</f>
        <v>100</v>
      </c>
      <c r="BH701">
        <f ca="1">_xlfn.XLOOKUP($X701,Return_flow_table!$A$4:$A$25,Return_flow_table!J$4:J$25)</f>
        <v>100</v>
      </c>
      <c r="BI701">
        <f ca="1">_xlfn.XLOOKUP($X701,Return_flow_table!$A$4:$A$25,Return_flow_table!K$4:K$25)</f>
        <v>100</v>
      </c>
      <c r="BJ701">
        <f ca="1">_xlfn.XLOOKUP($X701,Return_flow_table!$A$4:$A$25,Return_flow_table!L$4:L$25)</f>
        <v>100</v>
      </c>
      <c r="BK701" s="2">
        <f ca="1">_xlfn.XLOOKUP($X701,Return_flow_table!$A$4:$A$25,Return_flow_table!M$4:M$25)</f>
        <v>100</v>
      </c>
    </row>
    <row r="702" spans="1:63" x14ac:dyDescent="0.3">
      <c r="A702" t="s">
        <v>863</v>
      </c>
      <c r="B702" t="s">
        <v>98</v>
      </c>
      <c r="C702" t="s">
        <v>99</v>
      </c>
      <c r="D702">
        <v>42</v>
      </c>
      <c r="E702" t="s">
        <v>100</v>
      </c>
      <c r="F702" t="s">
        <v>100</v>
      </c>
      <c r="G702" t="s">
        <v>864</v>
      </c>
      <c r="H702" s="41" t="s">
        <v>102</v>
      </c>
      <c r="I702">
        <f>_xlfn.XLOOKUP(B702,Use_Code_Ranking!$A$4:$A$23,Use_Code_Ranking!$B$4:$B$23,9999)</f>
        <v>1</v>
      </c>
      <c r="J702">
        <f t="shared" ca="1" si="182"/>
        <v>1</v>
      </c>
      <c r="K702">
        <f t="shared" ca="1" si="183"/>
        <v>1</v>
      </c>
      <c r="L702">
        <f t="shared" ca="1" si="184"/>
        <v>0</v>
      </c>
      <c r="M702">
        <f t="shared" ca="1" si="185"/>
        <v>0</v>
      </c>
      <c r="N702" t="str">
        <f t="shared" ca="1" si="193"/>
        <v/>
      </c>
      <c r="O702" t="str">
        <f t="shared" ca="1" si="194"/>
        <v/>
      </c>
      <c r="P702" t="str">
        <f t="shared" si="186"/>
        <v/>
      </c>
      <c r="Q702" t="str">
        <f t="shared" si="187"/>
        <v/>
      </c>
      <c r="R702" t="str">
        <f t="shared" si="188"/>
        <v/>
      </c>
      <c r="S702" t="str">
        <f t="shared" si="189"/>
        <v/>
      </c>
      <c r="U702" s="2" t="str">
        <f ca="1">IF(ISBLANK($T702),IF(S702="Irrigation","Irrigation",IF(R702="Irrigation","Irrigation",IF(Q702="Domestic","Domestic",IF(P702="Stockwatering","Stockwatering",IF(N702="IRRIGATION_AND_MUNICIPAL","Irrigation and Municipal",IF(O702="IRRIGATION_AND_DOMESTIC","Irrigation and Domestic Municipality",_xlfn.XLOOKUP(J702,Use_Code_Ranking!$B$4:$B$23,Use_Code_Ranking!$A$4:$A$23))))))),$T702)</f>
        <v>Irrigation</v>
      </c>
      <c r="W702" s="23" t="str">
        <f ca="1"/>
        <v>A025065</v>
      </c>
      <c r="X702" s="4" t="str">
        <f t="shared" ca="1" si="195"/>
        <v>Stockwatering</v>
      </c>
      <c r="Y702" t="str">
        <f t="shared" ca="1" si="190"/>
        <v>N</v>
      </c>
      <c r="Z702" s="2" t="str">
        <f t="shared" ca="1" si="191"/>
        <v>N</v>
      </c>
      <c r="AA702">
        <f t="shared" ca="1" si="196"/>
        <v>0</v>
      </c>
      <c r="AB702">
        <f t="shared" ca="1" si="196"/>
        <v>0</v>
      </c>
      <c r="AC702">
        <f t="shared" ca="1" si="196"/>
        <v>0</v>
      </c>
      <c r="AD702">
        <f t="shared" ca="1" si="192"/>
        <v>0</v>
      </c>
      <c r="AE702">
        <f t="shared" ca="1" si="192"/>
        <v>0</v>
      </c>
      <c r="AF702">
        <f t="shared" ca="1" si="192"/>
        <v>0</v>
      </c>
      <c r="AG702">
        <f t="shared" ca="1" si="199"/>
        <v>0</v>
      </c>
      <c r="AH702">
        <f t="shared" ca="1" si="197"/>
        <v>0</v>
      </c>
      <c r="AI702">
        <f t="shared" ca="1" si="197"/>
        <v>0</v>
      </c>
      <c r="AJ702">
        <f t="shared" ca="1" si="197"/>
        <v>0</v>
      </c>
      <c r="AK702">
        <f t="shared" ca="1" si="197"/>
        <v>0</v>
      </c>
      <c r="AL702">
        <f t="shared" ca="1" si="198"/>
        <v>0</v>
      </c>
      <c r="AM702" s="4" t="s">
        <v>103</v>
      </c>
      <c r="AZ702">
        <f ca="1">_xlfn.XLOOKUP($X702,Return_flow_table!$A$4:$A$25,Return_flow_table!B$4:B$25)</f>
        <v>0</v>
      </c>
      <c r="BA702">
        <f ca="1">_xlfn.XLOOKUP($X702,Return_flow_table!$A$4:$A$25,Return_flow_table!C$4:C$25)</f>
        <v>0</v>
      </c>
      <c r="BB702">
        <f ca="1">_xlfn.XLOOKUP($X702,Return_flow_table!$A$4:$A$25,Return_flow_table!D$4:D$25)</f>
        <v>0</v>
      </c>
      <c r="BC702">
        <f ca="1">_xlfn.XLOOKUP($X702,Return_flow_table!$A$4:$A$25,Return_flow_table!E$4:E$25)</f>
        <v>0</v>
      </c>
      <c r="BD702">
        <f ca="1">_xlfn.XLOOKUP($X702,Return_flow_table!$A$4:$A$25,Return_flow_table!F$4:F$25)</f>
        <v>0</v>
      </c>
      <c r="BE702">
        <f ca="1">_xlfn.XLOOKUP($X702,Return_flow_table!$A$4:$A$25,Return_flow_table!G$4:G$25)</f>
        <v>0</v>
      </c>
      <c r="BF702">
        <f ca="1">_xlfn.XLOOKUP($X702,Return_flow_table!$A$4:$A$25,Return_flow_table!H$4:H$25)</f>
        <v>0</v>
      </c>
      <c r="BG702">
        <f ca="1">_xlfn.XLOOKUP($X702,Return_flow_table!$A$4:$A$25,Return_flow_table!I$4:I$25)</f>
        <v>0</v>
      </c>
      <c r="BH702">
        <f ca="1">_xlfn.XLOOKUP($X702,Return_flow_table!$A$4:$A$25,Return_flow_table!J$4:J$25)</f>
        <v>0</v>
      </c>
      <c r="BI702">
        <f ca="1">_xlfn.XLOOKUP($X702,Return_flow_table!$A$4:$A$25,Return_flow_table!K$4:K$25)</f>
        <v>0</v>
      </c>
      <c r="BJ702">
        <f ca="1">_xlfn.XLOOKUP($X702,Return_flow_table!$A$4:$A$25,Return_flow_table!L$4:L$25)</f>
        <v>0</v>
      </c>
      <c r="BK702" s="2">
        <f ca="1">_xlfn.XLOOKUP($X702,Return_flow_table!$A$4:$A$25,Return_flow_table!M$4:M$25)</f>
        <v>0</v>
      </c>
    </row>
    <row r="703" spans="1:63" x14ac:dyDescent="0.3">
      <c r="A703" t="s">
        <v>865</v>
      </c>
      <c r="B703" t="s">
        <v>98</v>
      </c>
      <c r="C703" t="s">
        <v>99</v>
      </c>
      <c r="D703">
        <v>23.1</v>
      </c>
      <c r="E703" t="s">
        <v>100</v>
      </c>
      <c r="F703" t="s">
        <v>100</v>
      </c>
      <c r="G703" t="s">
        <v>690</v>
      </c>
      <c r="H703" s="41" t="s">
        <v>106</v>
      </c>
      <c r="I703">
        <f>_xlfn.XLOOKUP(B703,Use_Code_Ranking!$A$4:$A$23,Use_Code_Ranking!$B$4:$B$23,9999)</f>
        <v>1</v>
      </c>
      <c r="J703">
        <f t="shared" ca="1" si="182"/>
        <v>1</v>
      </c>
      <c r="K703">
        <f t="shared" ca="1" si="183"/>
        <v>1</v>
      </c>
      <c r="L703">
        <f t="shared" ca="1" si="184"/>
        <v>0</v>
      </c>
      <c r="M703">
        <f t="shared" ca="1" si="185"/>
        <v>0</v>
      </c>
      <c r="N703" t="str">
        <f t="shared" ca="1" si="193"/>
        <v/>
      </c>
      <c r="O703" t="str">
        <f t="shared" ca="1" si="194"/>
        <v/>
      </c>
      <c r="P703" t="str">
        <f t="shared" si="186"/>
        <v/>
      </c>
      <c r="Q703" t="str">
        <f t="shared" si="187"/>
        <v/>
      </c>
      <c r="R703" t="str">
        <f t="shared" si="188"/>
        <v/>
      </c>
      <c r="S703" t="str">
        <f t="shared" si="189"/>
        <v/>
      </c>
      <c r="U703" s="2" t="str">
        <f ca="1">IF(ISBLANK($T703),IF(S703="Irrigation","Irrigation",IF(R703="Irrigation","Irrigation",IF(Q703="Domestic","Domestic",IF(P703="Stockwatering","Stockwatering",IF(N703="IRRIGATION_AND_MUNICIPAL","Irrigation and Municipal",IF(O703="IRRIGATION_AND_DOMESTIC","Irrigation and Domestic Municipality",_xlfn.XLOOKUP(J703,Use_Code_Ranking!$B$4:$B$23,Use_Code_Ranking!$A$4:$A$23))))))),$T703)</f>
        <v>Irrigation</v>
      </c>
      <c r="W703" s="23" t="str">
        <f ca="1"/>
        <v>A025070</v>
      </c>
      <c r="X703" s="4" t="str">
        <f t="shared" ca="1" si="195"/>
        <v>Irrigation</v>
      </c>
      <c r="Y703" t="str">
        <f t="shared" ca="1" si="190"/>
        <v>N</v>
      </c>
      <c r="Z703" s="2" t="str">
        <f t="shared" ca="1" si="191"/>
        <v>N</v>
      </c>
      <c r="AA703">
        <f t="shared" ca="1" si="196"/>
        <v>0</v>
      </c>
      <c r="AB703">
        <f t="shared" ca="1" si="196"/>
        <v>0</v>
      </c>
      <c r="AC703">
        <f t="shared" ca="1" si="196"/>
        <v>20</v>
      </c>
      <c r="AD703">
        <f t="shared" ca="1" si="192"/>
        <v>20</v>
      </c>
      <c r="AE703">
        <f t="shared" ca="1" si="192"/>
        <v>10</v>
      </c>
      <c r="AF703">
        <f t="shared" ca="1" si="192"/>
        <v>10</v>
      </c>
      <c r="AG703">
        <f t="shared" ca="1" si="199"/>
        <v>0</v>
      </c>
      <c r="AH703">
        <f t="shared" ca="1" si="197"/>
        <v>0</v>
      </c>
      <c r="AI703">
        <f t="shared" ca="1" si="197"/>
        <v>0</v>
      </c>
      <c r="AJ703">
        <f t="shared" ca="1" si="197"/>
        <v>20</v>
      </c>
      <c r="AK703">
        <f t="shared" ca="1" si="197"/>
        <v>20</v>
      </c>
      <c r="AL703">
        <f t="shared" ca="1" si="198"/>
        <v>0</v>
      </c>
      <c r="AM703" s="4" t="s">
        <v>103</v>
      </c>
      <c r="AZ703">
        <f ca="1">_xlfn.XLOOKUP($X703,Return_flow_table!$A$4:$A$25,Return_flow_table!B$4:B$25)</f>
        <v>0</v>
      </c>
      <c r="BA703">
        <f ca="1">_xlfn.XLOOKUP($X703,Return_flow_table!$A$4:$A$25,Return_flow_table!C$4:C$25)</f>
        <v>0</v>
      </c>
      <c r="BB703">
        <f ca="1">_xlfn.XLOOKUP($X703,Return_flow_table!$A$4:$A$25,Return_flow_table!D$4:D$25)</f>
        <v>20</v>
      </c>
      <c r="BC703">
        <f ca="1">_xlfn.XLOOKUP($X703,Return_flow_table!$A$4:$A$25,Return_flow_table!E$4:E$25)</f>
        <v>20</v>
      </c>
      <c r="BD703">
        <f ca="1">_xlfn.XLOOKUP($X703,Return_flow_table!$A$4:$A$25,Return_flow_table!F$4:F$25)</f>
        <v>10</v>
      </c>
      <c r="BE703">
        <f ca="1">_xlfn.XLOOKUP($X703,Return_flow_table!$A$4:$A$25,Return_flow_table!G$4:G$25)</f>
        <v>10</v>
      </c>
      <c r="BF703">
        <f ca="1">_xlfn.XLOOKUP($X703,Return_flow_table!$A$4:$A$25,Return_flow_table!H$4:H$25)</f>
        <v>0</v>
      </c>
      <c r="BG703">
        <f ca="1">_xlfn.XLOOKUP($X703,Return_flow_table!$A$4:$A$25,Return_flow_table!I$4:I$25)</f>
        <v>0</v>
      </c>
      <c r="BH703">
        <f ca="1">_xlfn.XLOOKUP($X703,Return_flow_table!$A$4:$A$25,Return_flow_table!J$4:J$25)</f>
        <v>0</v>
      </c>
      <c r="BI703">
        <f ca="1">_xlfn.XLOOKUP($X703,Return_flow_table!$A$4:$A$25,Return_flow_table!K$4:K$25)</f>
        <v>20</v>
      </c>
      <c r="BJ703">
        <f ca="1">_xlfn.XLOOKUP($X703,Return_flow_table!$A$4:$A$25,Return_flow_table!L$4:L$25)</f>
        <v>20</v>
      </c>
      <c r="BK703" s="2">
        <f ca="1">_xlfn.XLOOKUP($X703,Return_flow_table!$A$4:$A$25,Return_flow_table!M$4:M$25)</f>
        <v>0</v>
      </c>
    </row>
    <row r="704" spans="1:63" x14ac:dyDescent="0.3">
      <c r="A704" t="s">
        <v>865</v>
      </c>
      <c r="B704" t="s">
        <v>181</v>
      </c>
      <c r="C704" t="s">
        <v>99</v>
      </c>
      <c r="D704">
        <v>23.1</v>
      </c>
      <c r="E704" t="s">
        <v>100</v>
      </c>
      <c r="F704" t="s">
        <v>100</v>
      </c>
      <c r="G704" t="s">
        <v>690</v>
      </c>
      <c r="H704" s="41" t="s">
        <v>106</v>
      </c>
      <c r="I704">
        <f>_xlfn.XLOOKUP(B704,Use_Code_Ranking!$A$4:$A$23,Use_Code_Ranking!$B$4:$B$23,9999)</f>
        <v>9</v>
      </c>
      <c r="J704">
        <f t="shared" ca="1" si="182"/>
        <v>1</v>
      </c>
      <c r="K704">
        <f t="shared" ca="1" si="183"/>
        <v>1</v>
      </c>
      <c r="L704">
        <f t="shared" ca="1" si="184"/>
        <v>0</v>
      </c>
      <c r="M704">
        <f t="shared" ca="1" si="185"/>
        <v>0</v>
      </c>
      <c r="N704" t="str">
        <f t="shared" ca="1" si="193"/>
        <v/>
      </c>
      <c r="O704" t="str">
        <f t="shared" ca="1" si="194"/>
        <v/>
      </c>
      <c r="P704" t="str">
        <f t="shared" si="186"/>
        <v/>
      </c>
      <c r="Q704" t="str">
        <f t="shared" si="187"/>
        <v/>
      </c>
      <c r="R704" t="str">
        <f t="shared" si="188"/>
        <v/>
      </c>
      <c r="S704" t="str">
        <f t="shared" si="189"/>
        <v/>
      </c>
      <c r="U704" s="2" t="str">
        <f ca="1">IF(ISBLANK($T704),IF(S704="Irrigation","Irrigation",IF(R704="Irrigation","Irrigation",IF(Q704="Domestic","Domestic",IF(P704="Stockwatering","Stockwatering",IF(N704="IRRIGATION_AND_MUNICIPAL","Irrigation and Municipal",IF(O704="IRRIGATION_AND_DOMESTIC","Irrigation and Domestic Municipality",_xlfn.XLOOKUP(J704,Use_Code_Ranking!$B$4:$B$23,Use_Code_Ranking!$A$4:$A$23))))))),$T704)</f>
        <v>Irrigation</v>
      </c>
      <c r="W704" s="23" t="str">
        <f ca="1"/>
        <v>A025084</v>
      </c>
      <c r="X704" s="4" t="str">
        <f t="shared" ca="1" si="195"/>
        <v>Domestic</v>
      </c>
      <c r="Y704" t="str">
        <f t="shared" ca="1" si="190"/>
        <v>N</v>
      </c>
      <c r="Z704" s="2" t="str">
        <f t="shared" ca="1" si="191"/>
        <v>N</v>
      </c>
      <c r="AA704">
        <f t="shared" ca="1" si="196"/>
        <v>0</v>
      </c>
      <c r="AB704">
        <f t="shared" ca="1" si="196"/>
        <v>0</v>
      </c>
      <c r="AC704">
        <f t="shared" ca="1" si="196"/>
        <v>0</v>
      </c>
      <c r="AD704">
        <f t="shared" ca="1" si="192"/>
        <v>0</v>
      </c>
      <c r="AE704">
        <f t="shared" ca="1" si="192"/>
        <v>0</v>
      </c>
      <c r="AF704">
        <f t="shared" ca="1" si="192"/>
        <v>0</v>
      </c>
      <c r="AG704">
        <f t="shared" ca="1" si="199"/>
        <v>0</v>
      </c>
      <c r="AH704">
        <f t="shared" ca="1" si="197"/>
        <v>0</v>
      </c>
      <c r="AI704">
        <f t="shared" ca="1" si="197"/>
        <v>0</v>
      </c>
      <c r="AJ704">
        <f t="shared" ca="1" si="197"/>
        <v>0</v>
      </c>
      <c r="AK704">
        <f t="shared" ca="1" si="197"/>
        <v>0</v>
      </c>
      <c r="AL704">
        <f t="shared" ca="1" si="198"/>
        <v>0</v>
      </c>
      <c r="AM704" s="4" t="s">
        <v>103</v>
      </c>
      <c r="AZ704">
        <f ca="1">_xlfn.XLOOKUP($X704,Return_flow_table!$A$4:$A$25,Return_flow_table!B$4:B$25)</f>
        <v>0</v>
      </c>
      <c r="BA704">
        <f ca="1">_xlfn.XLOOKUP($X704,Return_flow_table!$A$4:$A$25,Return_flow_table!C$4:C$25)</f>
        <v>0</v>
      </c>
      <c r="BB704">
        <f ca="1">_xlfn.XLOOKUP($X704,Return_flow_table!$A$4:$A$25,Return_flow_table!D$4:D$25)</f>
        <v>0</v>
      </c>
      <c r="BC704">
        <f ca="1">_xlfn.XLOOKUP($X704,Return_flow_table!$A$4:$A$25,Return_flow_table!E$4:E$25)</f>
        <v>0</v>
      </c>
      <c r="BD704">
        <f ca="1">_xlfn.XLOOKUP($X704,Return_flow_table!$A$4:$A$25,Return_flow_table!F$4:F$25)</f>
        <v>0</v>
      </c>
      <c r="BE704">
        <f ca="1">_xlfn.XLOOKUP($X704,Return_flow_table!$A$4:$A$25,Return_flow_table!G$4:G$25)</f>
        <v>0</v>
      </c>
      <c r="BF704">
        <f ca="1">_xlfn.XLOOKUP($X704,Return_flow_table!$A$4:$A$25,Return_flow_table!H$4:H$25)</f>
        <v>0</v>
      </c>
      <c r="BG704">
        <f ca="1">_xlfn.XLOOKUP($X704,Return_flow_table!$A$4:$A$25,Return_flow_table!I$4:I$25)</f>
        <v>0</v>
      </c>
      <c r="BH704">
        <f ca="1">_xlfn.XLOOKUP($X704,Return_flow_table!$A$4:$A$25,Return_flow_table!J$4:J$25)</f>
        <v>0</v>
      </c>
      <c r="BI704">
        <f ca="1">_xlfn.XLOOKUP($X704,Return_flow_table!$A$4:$A$25,Return_flow_table!K$4:K$25)</f>
        <v>0</v>
      </c>
      <c r="BJ704">
        <f ca="1">_xlfn.XLOOKUP($X704,Return_flow_table!$A$4:$A$25,Return_flow_table!L$4:L$25)</f>
        <v>0</v>
      </c>
      <c r="BK704" s="2">
        <f ca="1">_xlfn.XLOOKUP($X704,Return_flow_table!$A$4:$A$25,Return_flow_table!M$4:M$25)</f>
        <v>0</v>
      </c>
    </row>
    <row r="705" spans="1:63" x14ac:dyDescent="0.3">
      <c r="A705" t="s">
        <v>866</v>
      </c>
      <c r="B705" t="s">
        <v>154</v>
      </c>
      <c r="C705" t="s">
        <v>99</v>
      </c>
      <c r="D705">
        <v>9.3000000000000007</v>
      </c>
      <c r="E705" t="s">
        <v>100</v>
      </c>
      <c r="F705" t="s">
        <v>100</v>
      </c>
      <c r="G705" t="s">
        <v>867</v>
      </c>
      <c r="H705" s="41" t="s">
        <v>124</v>
      </c>
      <c r="I705">
        <f>_xlfn.XLOOKUP(B705,Use_Code_Ranking!$A$4:$A$23,Use_Code_Ranking!$B$4:$B$23,9999)</f>
        <v>5</v>
      </c>
      <c r="J705">
        <f t="shared" ca="1" si="182"/>
        <v>1</v>
      </c>
      <c r="K705">
        <f t="shared" ca="1" si="183"/>
        <v>1</v>
      </c>
      <c r="L705">
        <f t="shared" ca="1" si="184"/>
        <v>0</v>
      </c>
      <c r="M705">
        <f t="shared" ca="1" si="185"/>
        <v>0</v>
      </c>
      <c r="N705" t="str">
        <f t="shared" ca="1" si="193"/>
        <v/>
      </c>
      <c r="O705" t="str">
        <f t="shared" ca="1" si="194"/>
        <v/>
      </c>
      <c r="P705" t="str">
        <f t="shared" si="186"/>
        <v/>
      </c>
      <c r="Q705" t="str">
        <f t="shared" si="187"/>
        <v/>
      </c>
      <c r="R705" t="str">
        <f t="shared" si="188"/>
        <v/>
      </c>
      <c r="S705" t="str">
        <f t="shared" si="189"/>
        <v/>
      </c>
      <c r="U705" s="2" t="str">
        <f ca="1">IF(ISBLANK($T705),IF(S705="Irrigation","Irrigation",IF(R705="Irrigation","Irrigation",IF(Q705="Domestic","Domestic",IF(P705="Stockwatering","Stockwatering",IF(N705="IRRIGATION_AND_MUNICIPAL","Irrigation and Municipal",IF(O705="IRRIGATION_AND_DOMESTIC","Irrigation and Domestic Municipality",_xlfn.XLOOKUP(J705,Use_Code_Ranking!$B$4:$B$23,Use_Code_Ranking!$A$4:$A$23))))))),$T705)</f>
        <v>Irrigation</v>
      </c>
      <c r="W705" s="23" t="str">
        <f ca="1"/>
        <v>A025125</v>
      </c>
      <c r="X705" s="4" t="str">
        <f t="shared" ca="1" si="195"/>
        <v>Irrigation</v>
      </c>
      <c r="Y705" t="str">
        <f t="shared" ca="1" si="190"/>
        <v>N</v>
      </c>
      <c r="Z705" s="2" t="str">
        <f t="shared" ca="1" si="191"/>
        <v>N</v>
      </c>
      <c r="AA705">
        <f t="shared" ca="1" si="196"/>
        <v>0</v>
      </c>
      <c r="AB705">
        <f t="shared" ca="1" si="196"/>
        <v>0</v>
      </c>
      <c r="AC705">
        <f t="shared" ca="1" si="196"/>
        <v>20</v>
      </c>
      <c r="AD705">
        <f t="shared" ca="1" si="192"/>
        <v>20</v>
      </c>
      <c r="AE705">
        <f t="shared" ca="1" si="192"/>
        <v>10</v>
      </c>
      <c r="AF705">
        <f t="shared" ca="1" si="192"/>
        <v>10</v>
      </c>
      <c r="AG705">
        <f t="shared" ca="1" si="199"/>
        <v>0</v>
      </c>
      <c r="AH705">
        <f t="shared" ca="1" si="197"/>
        <v>0</v>
      </c>
      <c r="AI705">
        <f t="shared" ca="1" si="197"/>
        <v>0</v>
      </c>
      <c r="AJ705">
        <f t="shared" ca="1" si="197"/>
        <v>20</v>
      </c>
      <c r="AK705">
        <f t="shared" ca="1" si="197"/>
        <v>20</v>
      </c>
      <c r="AL705">
        <f t="shared" ca="1" si="198"/>
        <v>0</v>
      </c>
      <c r="AM705" s="4" t="s">
        <v>103</v>
      </c>
      <c r="AZ705">
        <f ca="1">_xlfn.XLOOKUP($X705,Return_flow_table!$A$4:$A$25,Return_flow_table!B$4:B$25)</f>
        <v>0</v>
      </c>
      <c r="BA705">
        <f ca="1">_xlfn.XLOOKUP($X705,Return_flow_table!$A$4:$A$25,Return_flow_table!C$4:C$25)</f>
        <v>0</v>
      </c>
      <c r="BB705">
        <f ca="1">_xlfn.XLOOKUP($X705,Return_flow_table!$A$4:$A$25,Return_flow_table!D$4:D$25)</f>
        <v>20</v>
      </c>
      <c r="BC705">
        <f ca="1">_xlfn.XLOOKUP($X705,Return_flow_table!$A$4:$A$25,Return_flow_table!E$4:E$25)</f>
        <v>20</v>
      </c>
      <c r="BD705">
        <f ca="1">_xlfn.XLOOKUP($X705,Return_flow_table!$A$4:$A$25,Return_flow_table!F$4:F$25)</f>
        <v>10</v>
      </c>
      <c r="BE705">
        <f ca="1">_xlfn.XLOOKUP($X705,Return_flow_table!$A$4:$A$25,Return_flow_table!G$4:G$25)</f>
        <v>10</v>
      </c>
      <c r="BF705">
        <f ca="1">_xlfn.XLOOKUP($X705,Return_flow_table!$A$4:$A$25,Return_flow_table!H$4:H$25)</f>
        <v>0</v>
      </c>
      <c r="BG705">
        <f ca="1">_xlfn.XLOOKUP($X705,Return_flow_table!$A$4:$A$25,Return_flow_table!I$4:I$25)</f>
        <v>0</v>
      </c>
      <c r="BH705">
        <f ca="1">_xlfn.XLOOKUP($X705,Return_flow_table!$A$4:$A$25,Return_flow_table!J$4:J$25)</f>
        <v>0</v>
      </c>
      <c r="BI705">
        <f ca="1">_xlfn.XLOOKUP($X705,Return_flow_table!$A$4:$A$25,Return_flow_table!K$4:K$25)</f>
        <v>20</v>
      </c>
      <c r="BJ705">
        <f ca="1">_xlfn.XLOOKUP($X705,Return_flow_table!$A$4:$A$25,Return_flow_table!L$4:L$25)</f>
        <v>20</v>
      </c>
      <c r="BK705" s="2">
        <f ca="1">_xlfn.XLOOKUP($X705,Return_flow_table!$A$4:$A$25,Return_flow_table!M$4:M$25)</f>
        <v>0</v>
      </c>
    </row>
    <row r="706" spans="1:63" x14ac:dyDescent="0.3">
      <c r="A706" t="s">
        <v>866</v>
      </c>
      <c r="B706" t="s">
        <v>98</v>
      </c>
      <c r="C706" t="s">
        <v>99</v>
      </c>
      <c r="D706">
        <v>9.3000000000000007</v>
      </c>
      <c r="E706" t="s">
        <v>100</v>
      </c>
      <c r="F706" t="s">
        <v>100</v>
      </c>
      <c r="G706" t="s">
        <v>867</v>
      </c>
      <c r="H706" s="41" t="s">
        <v>124</v>
      </c>
      <c r="I706">
        <f>_xlfn.XLOOKUP(B706,Use_Code_Ranking!$A$4:$A$23,Use_Code_Ranking!$B$4:$B$23,9999)</f>
        <v>1</v>
      </c>
      <c r="J706">
        <f t="shared" ca="1" si="182"/>
        <v>1</v>
      </c>
      <c r="K706">
        <f t="shared" ca="1" si="183"/>
        <v>1</v>
      </c>
      <c r="L706">
        <f t="shared" ca="1" si="184"/>
        <v>0</v>
      </c>
      <c r="M706">
        <f t="shared" ca="1" si="185"/>
        <v>0</v>
      </c>
      <c r="N706" t="str">
        <f t="shared" ca="1" si="193"/>
        <v/>
      </c>
      <c r="O706" t="str">
        <f t="shared" ca="1" si="194"/>
        <v/>
      </c>
      <c r="P706" t="str">
        <f t="shared" si="186"/>
        <v/>
      </c>
      <c r="Q706" t="str">
        <f t="shared" si="187"/>
        <v/>
      </c>
      <c r="R706" t="str">
        <f t="shared" si="188"/>
        <v/>
      </c>
      <c r="S706" t="str">
        <f t="shared" si="189"/>
        <v/>
      </c>
      <c r="U706" s="2" t="str">
        <f ca="1">IF(ISBLANK($T706),IF(S706="Irrigation","Irrigation",IF(R706="Irrigation","Irrigation",IF(Q706="Domestic","Domestic",IF(P706="Stockwatering","Stockwatering",IF(N706="IRRIGATION_AND_MUNICIPAL","Irrigation and Municipal",IF(O706="IRRIGATION_AND_DOMESTIC","Irrigation and Domestic Municipality",_xlfn.XLOOKUP(J706,Use_Code_Ranking!$B$4:$B$23,Use_Code_Ranking!$A$4:$A$23))))))),$T706)</f>
        <v>Irrigation</v>
      </c>
      <c r="W706" s="23" t="str">
        <f ca="1"/>
        <v>A025137</v>
      </c>
      <c r="X706" s="4" t="str">
        <f t="shared" ca="1" si="195"/>
        <v>Irrigation</v>
      </c>
      <c r="Y706" t="str">
        <f t="shared" ca="1" si="190"/>
        <v>N</v>
      </c>
      <c r="Z706" s="2" t="str">
        <f t="shared" ca="1" si="191"/>
        <v>N</v>
      </c>
      <c r="AA706">
        <f t="shared" ca="1" si="196"/>
        <v>0</v>
      </c>
      <c r="AB706">
        <f t="shared" ca="1" si="196"/>
        <v>0</v>
      </c>
      <c r="AC706">
        <f t="shared" ca="1" si="196"/>
        <v>20</v>
      </c>
      <c r="AD706">
        <f t="shared" ca="1" si="192"/>
        <v>20</v>
      </c>
      <c r="AE706">
        <f t="shared" ca="1" si="192"/>
        <v>10</v>
      </c>
      <c r="AF706">
        <f t="shared" ca="1" si="192"/>
        <v>10</v>
      </c>
      <c r="AG706">
        <f t="shared" ca="1" si="199"/>
        <v>0</v>
      </c>
      <c r="AH706">
        <f t="shared" ca="1" si="197"/>
        <v>0</v>
      </c>
      <c r="AI706">
        <f t="shared" ca="1" si="197"/>
        <v>0</v>
      </c>
      <c r="AJ706">
        <f t="shared" ca="1" si="197"/>
        <v>20</v>
      </c>
      <c r="AK706">
        <f t="shared" ca="1" si="197"/>
        <v>20</v>
      </c>
      <c r="AL706">
        <f t="shared" ca="1" si="198"/>
        <v>0</v>
      </c>
      <c r="AM706" s="4" t="s">
        <v>103</v>
      </c>
      <c r="AZ706">
        <f ca="1">_xlfn.XLOOKUP($X706,Return_flow_table!$A$4:$A$25,Return_flow_table!B$4:B$25)</f>
        <v>0</v>
      </c>
      <c r="BA706">
        <f ca="1">_xlfn.XLOOKUP($X706,Return_flow_table!$A$4:$A$25,Return_flow_table!C$4:C$25)</f>
        <v>0</v>
      </c>
      <c r="BB706">
        <f ca="1">_xlfn.XLOOKUP($X706,Return_flow_table!$A$4:$A$25,Return_flow_table!D$4:D$25)</f>
        <v>20</v>
      </c>
      <c r="BC706">
        <f ca="1">_xlfn.XLOOKUP($X706,Return_flow_table!$A$4:$A$25,Return_flow_table!E$4:E$25)</f>
        <v>20</v>
      </c>
      <c r="BD706">
        <f ca="1">_xlfn.XLOOKUP($X706,Return_flow_table!$A$4:$A$25,Return_flow_table!F$4:F$25)</f>
        <v>10</v>
      </c>
      <c r="BE706">
        <f ca="1">_xlfn.XLOOKUP($X706,Return_flow_table!$A$4:$A$25,Return_flow_table!G$4:G$25)</f>
        <v>10</v>
      </c>
      <c r="BF706">
        <f ca="1">_xlfn.XLOOKUP($X706,Return_flow_table!$A$4:$A$25,Return_flow_table!H$4:H$25)</f>
        <v>0</v>
      </c>
      <c r="BG706">
        <f ca="1">_xlfn.XLOOKUP($X706,Return_flow_table!$A$4:$A$25,Return_flow_table!I$4:I$25)</f>
        <v>0</v>
      </c>
      <c r="BH706">
        <f ca="1">_xlfn.XLOOKUP($X706,Return_flow_table!$A$4:$A$25,Return_flow_table!J$4:J$25)</f>
        <v>0</v>
      </c>
      <c r="BI706">
        <f ca="1">_xlfn.XLOOKUP($X706,Return_flow_table!$A$4:$A$25,Return_flow_table!K$4:K$25)</f>
        <v>20</v>
      </c>
      <c r="BJ706">
        <f ca="1">_xlfn.XLOOKUP($X706,Return_flow_table!$A$4:$A$25,Return_flow_table!L$4:L$25)</f>
        <v>20</v>
      </c>
      <c r="BK706" s="2">
        <f ca="1">_xlfn.XLOOKUP($X706,Return_flow_table!$A$4:$A$25,Return_flow_table!M$4:M$25)</f>
        <v>0</v>
      </c>
    </row>
    <row r="707" spans="1:63" x14ac:dyDescent="0.3">
      <c r="A707" t="s">
        <v>866</v>
      </c>
      <c r="B707" t="s">
        <v>181</v>
      </c>
      <c r="C707" t="s">
        <v>99</v>
      </c>
      <c r="D707">
        <v>9.3000000000000007</v>
      </c>
      <c r="E707" t="s">
        <v>100</v>
      </c>
      <c r="F707" t="s">
        <v>100</v>
      </c>
      <c r="G707" t="s">
        <v>867</v>
      </c>
      <c r="H707" s="41" t="s">
        <v>124</v>
      </c>
      <c r="I707">
        <f>_xlfn.XLOOKUP(B707,Use_Code_Ranking!$A$4:$A$23,Use_Code_Ranking!$B$4:$B$23,9999)</f>
        <v>9</v>
      </c>
      <c r="J707">
        <f t="shared" ca="1" si="182"/>
        <v>1</v>
      </c>
      <c r="K707">
        <f t="shared" ca="1" si="183"/>
        <v>1</v>
      </c>
      <c r="L707">
        <f t="shared" ca="1" si="184"/>
        <v>0</v>
      </c>
      <c r="M707">
        <f t="shared" ca="1" si="185"/>
        <v>0</v>
      </c>
      <c r="N707" t="str">
        <f t="shared" ca="1" si="193"/>
        <v/>
      </c>
      <c r="O707" t="str">
        <f t="shared" ca="1" si="194"/>
        <v/>
      </c>
      <c r="P707" t="str">
        <f t="shared" si="186"/>
        <v/>
      </c>
      <c r="Q707" t="str">
        <f t="shared" si="187"/>
        <v/>
      </c>
      <c r="R707" t="str">
        <f t="shared" si="188"/>
        <v/>
      </c>
      <c r="S707" t="str">
        <f t="shared" si="189"/>
        <v/>
      </c>
      <c r="U707" s="2" t="str">
        <f ca="1">IF(ISBLANK($T707),IF(S707="Irrigation","Irrigation",IF(R707="Irrigation","Irrigation",IF(Q707="Domestic","Domestic",IF(P707="Stockwatering","Stockwatering",IF(N707="IRRIGATION_AND_MUNICIPAL","Irrigation and Municipal",IF(O707="IRRIGATION_AND_DOMESTIC","Irrigation and Domestic Municipality",_xlfn.XLOOKUP(J707,Use_Code_Ranking!$B$4:$B$23,Use_Code_Ranking!$A$4:$A$23))))))),$T707)</f>
        <v>Irrigation</v>
      </c>
      <c r="W707" s="23" t="str">
        <f ca="1"/>
        <v>A025154</v>
      </c>
      <c r="X707" s="4" t="str">
        <f t="shared" ca="1" si="195"/>
        <v>Irrigation</v>
      </c>
      <c r="Y707" t="str">
        <f t="shared" ca="1" si="190"/>
        <v>N</v>
      </c>
      <c r="Z707" s="2" t="str">
        <f t="shared" ca="1" si="191"/>
        <v>N</v>
      </c>
      <c r="AA707">
        <f t="shared" ca="1" si="196"/>
        <v>0</v>
      </c>
      <c r="AB707">
        <f t="shared" ca="1" si="196"/>
        <v>0</v>
      </c>
      <c r="AC707">
        <f t="shared" ca="1" si="196"/>
        <v>20</v>
      </c>
      <c r="AD707">
        <f t="shared" ca="1" si="192"/>
        <v>20</v>
      </c>
      <c r="AE707">
        <f t="shared" ca="1" si="192"/>
        <v>10</v>
      </c>
      <c r="AF707">
        <f t="shared" ca="1" si="192"/>
        <v>10</v>
      </c>
      <c r="AG707">
        <f t="shared" ca="1" si="199"/>
        <v>0</v>
      </c>
      <c r="AH707">
        <f t="shared" ca="1" si="197"/>
        <v>0</v>
      </c>
      <c r="AI707">
        <f t="shared" ca="1" si="197"/>
        <v>0</v>
      </c>
      <c r="AJ707">
        <f t="shared" ca="1" si="197"/>
        <v>20</v>
      </c>
      <c r="AK707">
        <f t="shared" ca="1" si="197"/>
        <v>20</v>
      </c>
      <c r="AL707">
        <f t="shared" ca="1" si="198"/>
        <v>0</v>
      </c>
      <c r="AM707" s="4" t="s">
        <v>103</v>
      </c>
      <c r="AZ707">
        <f ca="1">_xlfn.XLOOKUP($X707,Return_flow_table!$A$4:$A$25,Return_flow_table!B$4:B$25)</f>
        <v>0</v>
      </c>
      <c r="BA707">
        <f ca="1">_xlfn.XLOOKUP($X707,Return_flow_table!$A$4:$A$25,Return_flow_table!C$4:C$25)</f>
        <v>0</v>
      </c>
      <c r="BB707">
        <f ca="1">_xlfn.XLOOKUP($X707,Return_flow_table!$A$4:$A$25,Return_flow_table!D$4:D$25)</f>
        <v>20</v>
      </c>
      <c r="BC707">
        <f ca="1">_xlfn.XLOOKUP($X707,Return_flow_table!$A$4:$A$25,Return_flow_table!E$4:E$25)</f>
        <v>20</v>
      </c>
      <c r="BD707">
        <f ca="1">_xlfn.XLOOKUP($X707,Return_flow_table!$A$4:$A$25,Return_flow_table!F$4:F$25)</f>
        <v>10</v>
      </c>
      <c r="BE707">
        <f ca="1">_xlfn.XLOOKUP($X707,Return_flow_table!$A$4:$A$25,Return_flow_table!G$4:G$25)</f>
        <v>10</v>
      </c>
      <c r="BF707">
        <f ca="1">_xlfn.XLOOKUP($X707,Return_flow_table!$A$4:$A$25,Return_flow_table!H$4:H$25)</f>
        <v>0</v>
      </c>
      <c r="BG707">
        <f ca="1">_xlfn.XLOOKUP($X707,Return_flow_table!$A$4:$A$25,Return_flow_table!I$4:I$25)</f>
        <v>0</v>
      </c>
      <c r="BH707">
        <f ca="1">_xlfn.XLOOKUP($X707,Return_flow_table!$A$4:$A$25,Return_flow_table!J$4:J$25)</f>
        <v>0</v>
      </c>
      <c r="BI707">
        <f ca="1">_xlfn.XLOOKUP($X707,Return_flow_table!$A$4:$A$25,Return_flow_table!K$4:K$25)</f>
        <v>20</v>
      </c>
      <c r="BJ707">
        <f ca="1">_xlfn.XLOOKUP($X707,Return_flow_table!$A$4:$A$25,Return_flow_table!L$4:L$25)</f>
        <v>20</v>
      </c>
      <c r="BK707" s="2">
        <f ca="1">_xlfn.XLOOKUP($X707,Return_flow_table!$A$4:$A$25,Return_flow_table!M$4:M$25)</f>
        <v>0</v>
      </c>
    </row>
    <row r="708" spans="1:63" x14ac:dyDescent="0.3">
      <c r="A708" t="s">
        <v>868</v>
      </c>
      <c r="B708" t="s">
        <v>98</v>
      </c>
      <c r="C708" t="s">
        <v>99</v>
      </c>
      <c r="D708">
        <v>34.4</v>
      </c>
      <c r="E708" t="s">
        <v>100</v>
      </c>
      <c r="F708" t="s">
        <v>100</v>
      </c>
      <c r="G708" t="s">
        <v>513</v>
      </c>
      <c r="H708" s="41" t="s">
        <v>106</v>
      </c>
      <c r="I708">
        <f>_xlfn.XLOOKUP(B708,Use_Code_Ranking!$A$4:$A$23,Use_Code_Ranking!$B$4:$B$23,9999)</f>
        <v>1</v>
      </c>
      <c r="J708">
        <f t="shared" ref="J708:J771" ca="1" si="200">_xlfn.MINIFS(USE_CODE_RANK,APPLICATION_NUMBER,A708)</f>
        <v>1</v>
      </c>
      <c r="K708">
        <f t="shared" ref="K708:K771" ca="1" si="201">COUNTIFS(USE_CODE_RANK,1,APPLICATION_NUMBER,A708)</f>
        <v>1</v>
      </c>
      <c r="L708">
        <f t="shared" ref="L708:L771" ca="1" si="202">COUNTIFS(USE_CODE_RANK,2,APPLICATION_NUMBER,A708)</f>
        <v>0</v>
      </c>
      <c r="M708">
        <f t="shared" ref="M708:M771" ca="1" si="203">COUNTIFS(USE_CODE_RANK,3,APPLICATION_NUMBER,A708,PRIMARY_OWNER_ENTITY_TYPE,"Government (State/Municipal)")</f>
        <v>0</v>
      </c>
      <c r="N708" t="str">
        <f t="shared" ca="1" si="193"/>
        <v/>
      </c>
      <c r="O708" t="str">
        <f t="shared" ca="1" si="194"/>
        <v/>
      </c>
      <c r="P708" t="str">
        <f t="shared" ref="P708:P771" si="204">IF(ISNUMBER(SEARCH("Stock",C708)),"Stockwatering","")</f>
        <v/>
      </c>
      <c r="Q708" t="str">
        <f t="shared" ref="Q708:Q771" si="205">IF(ISNUMBER(SEARCH("Registration Domestic",C708)),"Domestic","")</f>
        <v/>
      </c>
      <c r="R708" t="str">
        <f t="shared" ref="R708:R771" si="206">IF(ISNUMBER(SEARCH("Registration Irrigation",C708)),"Irrigation","")</f>
        <v/>
      </c>
      <c r="S708" t="str">
        <f t="shared" ref="S708:S771" si="207">IF(ISNUMBER(SEARCH("Registration Cannabis",C708)),"Irrigation","")</f>
        <v/>
      </c>
      <c r="U708" s="2" t="str">
        <f ca="1">IF(ISBLANK($T708),IF(S708="Irrigation","Irrigation",IF(R708="Irrigation","Irrigation",IF(Q708="Domestic","Domestic",IF(P708="Stockwatering","Stockwatering",IF(N708="IRRIGATION_AND_MUNICIPAL","Irrigation and Municipal",IF(O708="IRRIGATION_AND_DOMESTIC","Irrigation and Domestic Municipality",_xlfn.XLOOKUP(J708,Use_Code_Ranking!$B$4:$B$23,Use_Code_Ranking!$A$4:$A$23))))))),$T708)</f>
        <v>Irrigation</v>
      </c>
      <c r="W708" s="23" t="str">
        <f ca="1"/>
        <v>A025157</v>
      </c>
      <c r="X708" s="4" t="str">
        <f t="shared" ca="1" si="195"/>
        <v>Domestic</v>
      </c>
      <c r="Y708" t="str">
        <f t="shared" ref="Y708:Y771" ca="1" si="208">IF(OR(X708="Power", X708="Recreational", X708="Aquaculture",X708="Fish and Wildlife Preservation and Enhancement"),"Y","N")</f>
        <v>N</v>
      </c>
      <c r="Z708" s="2" t="str">
        <f t="shared" ref="Z708:Z771" ca="1" si="209">IF(X708="Power","Y","N")</f>
        <v>N</v>
      </c>
      <c r="AA708">
        <f t="shared" ca="1" si="196"/>
        <v>0</v>
      </c>
      <c r="AB708">
        <f t="shared" ca="1" si="196"/>
        <v>0</v>
      </c>
      <c r="AC708">
        <f t="shared" ca="1" si="196"/>
        <v>0</v>
      </c>
      <c r="AD708">
        <f t="shared" ca="1" si="196"/>
        <v>0</v>
      </c>
      <c r="AE708">
        <f t="shared" ca="1" si="196"/>
        <v>0</v>
      </c>
      <c r="AF708">
        <f t="shared" ca="1" si="196"/>
        <v>0</v>
      </c>
      <c r="AG708">
        <f t="shared" ca="1" si="199"/>
        <v>0</v>
      </c>
      <c r="AH708">
        <f t="shared" ca="1" si="197"/>
        <v>0</v>
      </c>
      <c r="AI708">
        <f t="shared" ca="1" si="197"/>
        <v>0</v>
      </c>
      <c r="AJ708">
        <f t="shared" ca="1" si="197"/>
        <v>0</v>
      </c>
      <c r="AK708">
        <f t="shared" ca="1" si="197"/>
        <v>0</v>
      </c>
      <c r="AL708">
        <f t="shared" ca="1" si="198"/>
        <v>0</v>
      </c>
      <c r="AM708" s="4" t="s">
        <v>103</v>
      </c>
      <c r="AZ708">
        <f ca="1">_xlfn.XLOOKUP($X708,Return_flow_table!$A$4:$A$25,Return_flow_table!B$4:B$25)</f>
        <v>0</v>
      </c>
      <c r="BA708">
        <f ca="1">_xlfn.XLOOKUP($X708,Return_flow_table!$A$4:$A$25,Return_flow_table!C$4:C$25)</f>
        <v>0</v>
      </c>
      <c r="BB708">
        <f ca="1">_xlfn.XLOOKUP($X708,Return_flow_table!$A$4:$A$25,Return_flow_table!D$4:D$25)</f>
        <v>0</v>
      </c>
      <c r="BC708">
        <f ca="1">_xlfn.XLOOKUP($X708,Return_flow_table!$A$4:$A$25,Return_flow_table!E$4:E$25)</f>
        <v>0</v>
      </c>
      <c r="BD708">
        <f ca="1">_xlfn.XLOOKUP($X708,Return_flow_table!$A$4:$A$25,Return_flow_table!F$4:F$25)</f>
        <v>0</v>
      </c>
      <c r="BE708">
        <f ca="1">_xlfn.XLOOKUP($X708,Return_flow_table!$A$4:$A$25,Return_flow_table!G$4:G$25)</f>
        <v>0</v>
      </c>
      <c r="BF708">
        <f ca="1">_xlfn.XLOOKUP($X708,Return_flow_table!$A$4:$A$25,Return_flow_table!H$4:H$25)</f>
        <v>0</v>
      </c>
      <c r="BG708">
        <f ca="1">_xlfn.XLOOKUP($X708,Return_flow_table!$A$4:$A$25,Return_flow_table!I$4:I$25)</f>
        <v>0</v>
      </c>
      <c r="BH708">
        <f ca="1">_xlfn.XLOOKUP($X708,Return_flow_table!$A$4:$A$25,Return_flow_table!J$4:J$25)</f>
        <v>0</v>
      </c>
      <c r="BI708">
        <f ca="1">_xlfn.XLOOKUP($X708,Return_flow_table!$A$4:$A$25,Return_flow_table!K$4:K$25)</f>
        <v>0</v>
      </c>
      <c r="BJ708">
        <f ca="1">_xlfn.XLOOKUP($X708,Return_flow_table!$A$4:$A$25,Return_flow_table!L$4:L$25)</f>
        <v>0</v>
      </c>
      <c r="BK708" s="2">
        <f ca="1">_xlfn.XLOOKUP($X708,Return_flow_table!$A$4:$A$25,Return_flow_table!M$4:M$25)</f>
        <v>0</v>
      </c>
    </row>
    <row r="709" spans="1:63" x14ac:dyDescent="0.3">
      <c r="A709" t="s">
        <v>869</v>
      </c>
      <c r="B709" t="s">
        <v>98</v>
      </c>
      <c r="C709" t="s">
        <v>99</v>
      </c>
      <c r="D709">
        <v>89</v>
      </c>
      <c r="E709" t="s">
        <v>100</v>
      </c>
      <c r="F709" t="s">
        <v>100</v>
      </c>
      <c r="G709" t="s">
        <v>507</v>
      </c>
      <c r="H709" s="41" t="s">
        <v>124</v>
      </c>
      <c r="I709">
        <f>_xlfn.XLOOKUP(B709,Use_Code_Ranking!$A$4:$A$23,Use_Code_Ranking!$B$4:$B$23,9999)</f>
        <v>1</v>
      </c>
      <c r="J709">
        <f t="shared" ca="1" si="200"/>
        <v>1</v>
      </c>
      <c r="K709">
        <f t="shared" ca="1" si="201"/>
        <v>1</v>
      </c>
      <c r="L709">
        <f t="shared" ca="1" si="202"/>
        <v>0</v>
      </c>
      <c r="M709">
        <f t="shared" ca="1" si="203"/>
        <v>0</v>
      </c>
      <c r="N709" t="str">
        <f t="shared" ref="N709:N772" ca="1" si="210">IF(AND(K709&gt;0,L709&gt;0),"IRRIGATION_AND_MUNICIPAL","")</f>
        <v/>
      </c>
      <c r="O709" t="str">
        <f t="shared" ref="O709:O772" ca="1" si="211">IF(AND(K709&gt;0,M709&gt;0),"IRRIGATION_AND_DOMESTIC","")</f>
        <v/>
      </c>
      <c r="P709" t="str">
        <f t="shared" si="204"/>
        <v/>
      </c>
      <c r="Q709" t="str">
        <f t="shared" si="205"/>
        <v/>
      </c>
      <c r="R709" t="str">
        <f t="shared" si="206"/>
        <v/>
      </c>
      <c r="S709" t="str">
        <f t="shared" si="207"/>
        <v/>
      </c>
      <c r="U709" s="2" t="str">
        <f ca="1">IF(ISBLANK($T709),IF(S709="Irrigation","Irrigation",IF(R709="Irrigation","Irrigation",IF(Q709="Domestic","Domestic",IF(P709="Stockwatering","Stockwatering",IF(N709="IRRIGATION_AND_MUNICIPAL","Irrigation and Municipal",IF(O709="IRRIGATION_AND_DOMESTIC","Irrigation and Domestic Municipality",_xlfn.XLOOKUP(J709,Use_Code_Ranking!$B$4:$B$23,Use_Code_Ranking!$A$4:$A$23))))))),$T709)</f>
        <v>Irrigation</v>
      </c>
      <c r="W709" s="23" t="str">
        <f ca="1"/>
        <v>A025201</v>
      </c>
      <c r="X709" s="4" t="str">
        <f t="shared" ref="X709:X772" ca="1" si="212">_xlfn.XLOOKUP(W709,A:A,U:U)</f>
        <v>Stockwatering</v>
      </c>
      <c r="Y709" t="str">
        <f t="shared" ca="1" si="208"/>
        <v>N</v>
      </c>
      <c r="Z709" s="2" t="str">
        <f t="shared" ca="1" si="209"/>
        <v>N</v>
      </c>
      <c r="AA709">
        <f t="shared" ref="AA709:AD772" ca="1" si="213">IF($AM709="STANDARD",AZ709,AN709)</f>
        <v>0</v>
      </c>
      <c r="AB709">
        <f t="shared" ca="1" si="213"/>
        <v>0</v>
      </c>
      <c r="AC709">
        <f t="shared" ca="1" si="213"/>
        <v>0</v>
      </c>
      <c r="AD709">
        <f t="shared" ca="1" si="213"/>
        <v>0</v>
      </c>
      <c r="AE709">
        <f t="shared" ref="AE709:AH772" ca="1" si="214">IF($AM709="STANDARD",BD709,AR709)</f>
        <v>0</v>
      </c>
      <c r="AF709">
        <f t="shared" ca="1" si="214"/>
        <v>0</v>
      </c>
      <c r="AG709">
        <f t="shared" ca="1" si="199"/>
        <v>0</v>
      </c>
      <c r="AH709">
        <f t="shared" ca="1" si="197"/>
        <v>0</v>
      </c>
      <c r="AI709">
        <f t="shared" ca="1" si="197"/>
        <v>0</v>
      </c>
      <c r="AJ709">
        <f t="shared" ca="1" si="197"/>
        <v>0</v>
      </c>
      <c r="AK709">
        <f t="shared" ca="1" si="197"/>
        <v>0</v>
      </c>
      <c r="AL709">
        <f t="shared" ca="1" si="198"/>
        <v>0</v>
      </c>
      <c r="AM709" s="4" t="s">
        <v>103</v>
      </c>
      <c r="AZ709">
        <f ca="1">_xlfn.XLOOKUP($X709,Return_flow_table!$A$4:$A$25,Return_flow_table!B$4:B$25)</f>
        <v>0</v>
      </c>
      <c r="BA709">
        <f ca="1">_xlfn.XLOOKUP($X709,Return_flow_table!$A$4:$A$25,Return_flow_table!C$4:C$25)</f>
        <v>0</v>
      </c>
      <c r="BB709">
        <f ca="1">_xlfn.XLOOKUP($X709,Return_flow_table!$A$4:$A$25,Return_flow_table!D$4:D$25)</f>
        <v>0</v>
      </c>
      <c r="BC709">
        <f ca="1">_xlfn.XLOOKUP($X709,Return_flow_table!$A$4:$A$25,Return_flow_table!E$4:E$25)</f>
        <v>0</v>
      </c>
      <c r="BD709">
        <f ca="1">_xlfn.XLOOKUP($X709,Return_flow_table!$A$4:$A$25,Return_flow_table!F$4:F$25)</f>
        <v>0</v>
      </c>
      <c r="BE709">
        <f ca="1">_xlfn.XLOOKUP($X709,Return_flow_table!$A$4:$A$25,Return_flow_table!G$4:G$25)</f>
        <v>0</v>
      </c>
      <c r="BF709">
        <f ca="1">_xlfn.XLOOKUP($X709,Return_flow_table!$A$4:$A$25,Return_flow_table!H$4:H$25)</f>
        <v>0</v>
      </c>
      <c r="BG709">
        <f ca="1">_xlfn.XLOOKUP($X709,Return_flow_table!$A$4:$A$25,Return_flow_table!I$4:I$25)</f>
        <v>0</v>
      </c>
      <c r="BH709">
        <f ca="1">_xlfn.XLOOKUP($X709,Return_flow_table!$A$4:$A$25,Return_flow_table!J$4:J$25)</f>
        <v>0</v>
      </c>
      <c r="BI709">
        <f ca="1">_xlfn.XLOOKUP($X709,Return_flow_table!$A$4:$A$25,Return_flow_table!K$4:K$25)</f>
        <v>0</v>
      </c>
      <c r="BJ709">
        <f ca="1">_xlfn.XLOOKUP($X709,Return_flow_table!$A$4:$A$25,Return_flow_table!L$4:L$25)</f>
        <v>0</v>
      </c>
      <c r="BK709" s="2">
        <f ca="1">_xlfn.XLOOKUP($X709,Return_flow_table!$A$4:$A$25,Return_flow_table!M$4:M$25)</f>
        <v>0</v>
      </c>
    </row>
    <row r="710" spans="1:63" x14ac:dyDescent="0.3">
      <c r="A710" t="s">
        <v>870</v>
      </c>
      <c r="B710" t="s">
        <v>181</v>
      </c>
      <c r="C710" t="s">
        <v>99</v>
      </c>
      <c r="D710">
        <v>7.5</v>
      </c>
      <c r="E710" t="s">
        <v>100</v>
      </c>
      <c r="F710" t="s">
        <v>100</v>
      </c>
      <c r="G710" t="s">
        <v>871</v>
      </c>
      <c r="H710" s="41" t="s">
        <v>102</v>
      </c>
      <c r="I710">
        <f>_xlfn.XLOOKUP(B710,Use_Code_Ranking!$A$4:$A$23,Use_Code_Ranking!$B$4:$B$23,9999)</f>
        <v>9</v>
      </c>
      <c r="J710">
        <f t="shared" ca="1" si="200"/>
        <v>9</v>
      </c>
      <c r="K710">
        <f t="shared" ca="1" si="201"/>
        <v>0</v>
      </c>
      <c r="L710">
        <f t="shared" ca="1" si="202"/>
        <v>0</v>
      </c>
      <c r="M710">
        <f t="shared" ca="1" si="203"/>
        <v>0</v>
      </c>
      <c r="N710" t="str">
        <f t="shared" ca="1" si="210"/>
        <v/>
      </c>
      <c r="O710" t="str">
        <f t="shared" ca="1" si="211"/>
        <v/>
      </c>
      <c r="P710" t="str">
        <f t="shared" si="204"/>
        <v/>
      </c>
      <c r="Q710" t="str">
        <f t="shared" si="205"/>
        <v/>
      </c>
      <c r="R710" t="str">
        <f t="shared" si="206"/>
        <v/>
      </c>
      <c r="S710" t="str">
        <f t="shared" si="207"/>
        <v/>
      </c>
      <c r="U710" s="2" t="str">
        <f ca="1">IF(ISBLANK($T710),IF(S710="Irrigation","Irrigation",IF(R710="Irrigation","Irrigation",IF(Q710="Domestic","Domestic",IF(P710="Stockwatering","Stockwatering",IF(N710="IRRIGATION_AND_MUNICIPAL","Irrigation and Municipal",IF(O710="IRRIGATION_AND_DOMESTIC","Irrigation and Domestic Municipality",_xlfn.XLOOKUP(J710,Use_Code_Ranking!$B$4:$B$23,Use_Code_Ranking!$A$4:$A$23))))))),$T710)</f>
        <v>Recreational</v>
      </c>
      <c r="W710" s="23" t="str">
        <f ca="1"/>
        <v>A025268</v>
      </c>
      <c r="X710" s="4" t="str">
        <f t="shared" ca="1" si="212"/>
        <v>Frost Protection</v>
      </c>
      <c r="Y710" t="str">
        <f t="shared" ca="1" si="208"/>
        <v>N</v>
      </c>
      <c r="Z710" s="2" t="str">
        <f t="shared" ca="1" si="209"/>
        <v>N</v>
      </c>
      <c r="AA710">
        <f t="shared" ca="1" si="213"/>
        <v>20</v>
      </c>
      <c r="AB710">
        <f t="shared" ca="1" si="213"/>
        <v>20</v>
      </c>
      <c r="AC710">
        <f t="shared" ca="1" si="213"/>
        <v>20</v>
      </c>
      <c r="AD710">
        <f t="shared" ca="1" si="213"/>
        <v>20</v>
      </c>
      <c r="AE710">
        <f t="shared" ca="1" si="214"/>
        <v>0</v>
      </c>
      <c r="AF710">
        <f t="shared" ca="1" si="214"/>
        <v>0</v>
      </c>
      <c r="AG710">
        <f t="shared" ca="1" si="199"/>
        <v>0</v>
      </c>
      <c r="AH710">
        <f t="shared" ca="1" si="197"/>
        <v>0</v>
      </c>
      <c r="AI710">
        <f t="shared" ca="1" si="197"/>
        <v>0</v>
      </c>
      <c r="AJ710">
        <f t="shared" ca="1" si="197"/>
        <v>0</v>
      </c>
      <c r="AK710">
        <f t="shared" ca="1" si="197"/>
        <v>0</v>
      </c>
      <c r="AL710">
        <f t="shared" ca="1" si="198"/>
        <v>0</v>
      </c>
      <c r="AM710" s="4" t="s">
        <v>103</v>
      </c>
      <c r="AZ710">
        <f ca="1">_xlfn.XLOOKUP($X710,Return_flow_table!$A$4:$A$25,Return_flow_table!B$4:B$25)</f>
        <v>20</v>
      </c>
      <c r="BA710">
        <f ca="1">_xlfn.XLOOKUP($X710,Return_flow_table!$A$4:$A$25,Return_flow_table!C$4:C$25)</f>
        <v>20</v>
      </c>
      <c r="BB710">
        <f ca="1">_xlfn.XLOOKUP($X710,Return_flow_table!$A$4:$A$25,Return_flow_table!D$4:D$25)</f>
        <v>20</v>
      </c>
      <c r="BC710">
        <f ca="1">_xlfn.XLOOKUP($X710,Return_flow_table!$A$4:$A$25,Return_flow_table!E$4:E$25)</f>
        <v>20</v>
      </c>
      <c r="BD710">
        <f ca="1">_xlfn.XLOOKUP($X710,Return_flow_table!$A$4:$A$25,Return_flow_table!F$4:F$25)</f>
        <v>0</v>
      </c>
      <c r="BE710">
        <f ca="1">_xlfn.XLOOKUP($X710,Return_flow_table!$A$4:$A$25,Return_flow_table!G$4:G$25)</f>
        <v>0</v>
      </c>
      <c r="BF710">
        <f ca="1">_xlfn.XLOOKUP($X710,Return_flow_table!$A$4:$A$25,Return_flow_table!H$4:H$25)</f>
        <v>0</v>
      </c>
      <c r="BG710">
        <f ca="1">_xlfn.XLOOKUP($X710,Return_flow_table!$A$4:$A$25,Return_flow_table!I$4:I$25)</f>
        <v>0</v>
      </c>
      <c r="BH710">
        <f ca="1">_xlfn.XLOOKUP($X710,Return_flow_table!$A$4:$A$25,Return_flow_table!J$4:J$25)</f>
        <v>0</v>
      </c>
      <c r="BI710">
        <f ca="1">_xlfn.XLOOKUP($X710,Return_flow_table!$A$4:$A$25,Return_flow_table!K$4:K$25)</f>
        <v>0</v>
      </c>
      <c r="BJ710">
        <f ca="1">_xlfn.XLOOKUP($X710,Return_flow_table!$A$4:$A$25,Return_flow_table!L$4:L$25)</f>
        <v>0</v>
      </c>
      <c r="BK710" s="2">
        <f ca="1">_xlfn.XLOOKUP($X710,Return_flow_table!$A$4:$A$25,Return_flow_table!M$4:M$25)</f>
        <v>0</v>
      </c>
    </row>
    <row r="711" spans="1:63" x14ac:dyDescent="0.3">
      <c r="A711" t="s">
        <v>872</v>
      </c>
      <c r="B711" t="s">
        <v>98</v>
      </c>
      <c r="C711" t="s">
        <v>99</v>
      </c>
      <c r="D711">
        <v>12</v>
      </c>
      <c r="E711" t="s">
        <v>100</v>
      </c>
      <c r="F711" t="s">
        <v>100</v>
      </c>
      <c r="G711" t="s">
        <v>873</v>
      </c>
      <c r="H711" s="41" t="s">
        <v>102</v>
      </c>
      <c r="I711">
        <f>_xlfn.XLOOKUP(B711,Use_Code_Ranking!$A$4:$A$23,Use_Code_Ranking!$B$4:$B$23,9999)</f>
        <v>1</v>
      </c>
      <c r="J711">
        <f t="shared" ca="1" si="200"/>
        <v>1</v>
      </c>
      <c r="K711">
        <f t="shared" ca="1" si="201"/>
        <v>1</v>
      </c>
      <c r="L711">
        <f t="shared" ca="1" si="202"/>
        <v>0</v>
      </c>
      <c r="M711">
        <f t="shared" ca="1" si="203"/>
        <v>0</v>
      </c>
      <c r="N711" t="str">
        <f t="shared" ca="1" si="210"/>
        <v/>
      </c>
      <c r="O711" t="str">
        <f t="shared" ca="1" si="211"/>
        <v/>
      </c>
      <c r="P711" t="str">
        <f t="shared" si="204"/>
        <v/>
      </c>
      <c r="Q711" t="str">
        <f t="shared" si="205"/>
        <v/>
      </c>
      <c r="R711" t="str">
        <f t="shared" si="206"/>
        <v/>
      </c>
      <c r="S711" t="str">
        <f t="shared" si="207"/>
        <v/>
      </c>
      <c r="U711" s="2" t="str">
        <f ca="1">IF(ISBLANK($T711),IF(S711="Irrigation","Irrigation",IF(R711="Irrigation","Irrigation",IF(Q711="Domestic","Domestic",IF(P711="Stockwatering","Stockwatering",IF(N711="IRRIGATION_AND_MUNICIPAL","Irrigation and Municipal",IF(O711="IRRIGATION_AND_DOMESTIC","Irrigation and Domestic Municipality",_xlfn.XLOOKUP(J711,Use_Code_Ranking!$B$4:$B$23,Use_Code_Ranking!$A$4:$A$23))))))),$T711)</f>
        <v>Irrigation</v>
      </c>
      <c r="W711" s="23" t="str">
        <f ca="1"/>
        <v>A025282</v>
      </c>
      <c r="X711" s="4" t="str">
        <f t="shared" ca="1" si="212"/>
        <v>Irrigation</v>
      </c>
      <c r="Y711" t="str">
        <f t="shared" ca="1" si="208"/>
        <v>N</v>
      </c>
      <c r="Z711" s="2" t="str">
        <f t="shared" ca="1" si="209"/>
        <v>N</v>
      </c>
      <c r="AA711">
        <f t="shared" ca="1" si="213"/>
        <v>0</v>
      </c>
      <c r="AB711">
        <f t="shared" ca="1" si="213"/>
        <v>0</v>
      </c>
      <c r="AC711">
        <f t="shared" ca="1" si="213"/>
        <v>20</v>
      </c>
      <c r="AD711">
        <f t="shared" ca="1" si="213"/>
        <v>20</v>
      </c>
      <c r="AE711">
        <f t="shared" ca="1" si="214"/>
        <v>10</v>
      </c>
      <c r="AF711">
        <f t="shared" ca="1" si="214"/>
        <v>10</v>
      </c>
      <c r="AG711">
        <f t="shared" ca="1" si="199"/>
        <v>0</v>
      </c>
      <c r="AH711">
        <f t="shared" ca="1" si="197"/>
        <v>0</v>
      </c>
      <c r="AI711">
        <f t="shared" ca="1" si="197"/>
        <v>0</v>
      </c>
      <c r="AJ711">
        <f t="shared" ca="1" si="197"/>
        <v>20</v>
      </c>
      <c r="AK711">
        <f t="shared" ref="AK711:AL774" ca="1" si="215">IF($AM711="STANDARD",BJ711,AX711)</f>
        <v>20</v>
      </c>
      <c r="AL711">
        <f t="shared" ca="1" si="198"/>
        <v>0</v>
      </c>
      <c r="AM711" s="4" t="s">
        <v>103</v>
      </c>
      <c r="AZ711">
        <f ca="1">_xlfn.XLOOKUP($X711,Return_flow_table!$A$4:$A$25,Return_flow_table!B$4:B$25)</f>
        <v>0</v>
      </c>
      <c r="BA711">
        <f ca="1">_xlfn.XLOOKUP($X711,Return_flow_table!$A$4:$A$25,Return_flow_table!C$4:C$25)</f>
        <v>0</v>
      </c>
      <c r="BB711">
        <f ca="1">_xlfn.XLOOKUP($X711,Return_flow_table!$A$4:$A$25,Return_flow_table!D$4:D$25)</f>
        <v>20</v>
      </c>
      <c r="BC711">
        <f ca="1">_xlfn.XLOOKUP($X711,Return_flow_table!$A$4:$A$25,Return_flow_table!E$4:E$25)</f>
        <v>20</v>
      </c>
      <c r="BD711">
        <f ca="1">_xlfn.XLOOKUP($X711,Return_flow_table!$A$4:$A$25,Return_flow_table!F$4:F$25)</f>
        <v>10</v>
      </c>
      <c r="BE711">
        <f ca="1">_xlfn.XLOOKUP($X711,Return_flow_table!$A$4:$A$25,Return_flow_table!G$4:G$25)</f>
        <v>10</v>
      </c>
      <c r="BF711">
        <f ca="1">_xlfn.XLOOKUP($X711,Return_flow_table!$A$4:$A$25,Return_flow_table!H$4:H$25)</f>
        <v>0</v>
      </c>
      <c r="BG711">
        <f ca="1">_xlfn.XLOOKUP($X711,Return_flow_table!$A$4:$A$25,Return_flow_table!I$4:I$25)</f>
        <v>0</v>
      </c>
      <c r="BH711">
        <f ca="1">_xlfn.XLOOKUP($X711,Return_flow_table!$A$4:$A$25,Return_flow_table!J$4:J$25)</f>
        <v>0</v>
      </c>
      <c r="BI711">
        <f ca="1">_xlfn.XLOOKUP($X711,Return_flow_table!$A$4:$A$25,Return_flow_table!K$4:K$25)</f>
        <v>20</v>
      </c>
      <c r="BJ711">
        <f ca="1">_xlfn.XLOOKUP($X711,Return_flow_table!$A$4:$A$25,Return_flow_table!L$4:L$25)</f>
        <v>20</v>
      </c>
      <c r="BK711" s="2">
        <f ca="1">_xlfn.XLOOKUP($X711,Return_flow_table!$A$4:$A$25,Return_flow_table!M$4:M$25)</f>
        <v>0</v>
      </c>
    </row>
    <row r="712" spans="1:63" x14ac:dyDescent="0.3">
      <c r="A712" t="s">
        <v>874</v>
      </c>
      <c r="B712" t="s">
        <v>181</v>
      </c>
      <c r="C712" t="s">
        <v>99</v>
      </c>
      <c r="D712">
        <v>45</v>
      </c>
      <c r="E712" t="s">
        <v>100</v>
      </c>
      <c r="F712" t="s">
        <v>100</v>
      </c>
      <c r="G712" t="s">
        <v>875</v>
      </c>
      <c r="H712" s="41" t="s">
        <v>102</v>
      </c>
      <c r="I712">
        <f>_xlfn.XLOOKUP(B712,Use_Code_Ranking!$A$4:$A$23,Use_Code_Ranking!$B$4:$B$23,9999)</f>
        <v>9</v>
      </c>
      <c r="J712">
        <f t="shared" ca="1" si="200"/>
        <v>9</v>
      </c>
      <c r="K712">
        <f t="shared" ca="1" si="201"/>
        <v>0</v>
      </c>
      <c r="L712">
        <f t="shared" ca="1" si="202"/>
        <v>0</v>
      </c>
      <c r="M712">
        <f t="shared" ca="1" si="203"/>
        <v>0</v>
      </c>
      <c r="N712" t="str">
        <f t="shared" ca="1" si="210"/>
        <v/>
      </c>
      <c r="O712" t="str">
        <f t="shared" ca="1" si="211"/>
        <v/>
      </c>
      <c r="P712" t="str">
        <f t="shared" si="204"/>
        <v/>
      </c>
      <c r="Q712" t="str">
        <f t="shared" si="205"/>
        <v/>
      </c>
      <c r="R712" t="str">
        <f t="shared" si="206"/>
        <v/>
      </c>
      <c r="S712" t="str">
        <f t="shared" si="207"/>
        <v/>
      </c>
      <c r="U712" s="2" t="str">
        <f ca="1">IF(ISBLANK($T712),IF(S712="Irrigation","Irrigation",IF(R712="Irrigation","Irrigation",IF(Q712="Domestic","Domestic",IF(P712="Stockwatering","Stockwatering",IF(N712="IRRIGATION_AND_MUNICIPAL","Irrigation and Municipal",IF(O712="IRRIGATION_AND_DOMESTIC","Irrigation and Domestic Municipality",_xlfn.XLOOKUP(J712,Use_Code_Ranking!$B$4:$B$23,Use_Code_Ranking!$A$4:$A$23))))))),$T712)</f>
        <v>Recreational</v>
      </c>
      <c r="W712" s="23" t="str">
        <f ca="1"/>
        <v>A025301</v>
      </c>
      <c r="X712" s="4" t="str">
        <f t="shared" ca="1" si="212"/>
        <v>Irrigation</v>
      </c>
      <c r="Y712" t="str">
        <f t="shared" ca="1" si="208"/>
        <v>N</v>
      </c>
      <c r="Z712" s="2" t="str">
        <f t="shared" ca="1" si="209"/>
        <v>N</v>
      </c>
      <c r="AA712">
        <f t="shared" ca="1" si="213"/>
        <v>0</v>
      </c>
      <c r="AB712">
        <f t="shared" ca="1" si="213"/>
        <v>0</v>
      </c>
      <c r="AC712">
        <f t="shared" ca="1" si="213"/>
        <v>20</v>
      </c>
      <c r="AD712">
        <f t="shared" ca="1" si="213"/>
        <v>20</v>
      </c>
      <c r="AE712">
        <f t="shared" ca="1" si="214"/>
        <v>10</v>
      </c>
      <c r="AF712">
        <f t="shared" ca="1" si="214"/>
        <v>10</v>
      </c>
      <c r="AG712">
        <f t="shared" ca="1" si="199"/>
        <v>0</v>
      </c>
      <c r="AH712">
        <f t="shared" ca="1" si="214"/>
        <v>0</v>
      </c>
      <c r="AI712">
        <f t="shared" ref="AI712:AL775" ca="1" si="216">IF($AM712="STANDARD",BH712,AV712)</f>
        <v>0</v>
      </c>
      <c r="AJ712">
        <f t="shared" ca="1" si="216"/>
        <v>20</v>
      </c>
      <c r="AK712">
        <f t="shared" ca="1" si="215"/>
        <v>20</v>
      </c>
      <c r="AL712">
        <f t="shared" ca="1" si="215"/>
        <v>0</v>
      </c>
      <c r="AM712" s="4" t="s">
        <v>103</v>
      </c>
      <c r="AZ712">
        <f ca="1">_xlfn.XLOOKUP($X712,Return_flow_table!$A$4:$A$25,Return_flow_table!B$4:B$25)</f>
        <v>0</v>
      </c>
      <c r="BA712">
        <f ca="1">_xlfn.XLOOKUP($X712,Return_flow_table!$A$4:$A$25,Return_flow_table!C$4:C$25)</f>
        <v>0</v>
      </c>
      <c r="BB712">
        <f ca="1">_xlfn.XLOOKUP($X712,Return_flow_table!$A$4:$A$25,Return_flow_table!D$4:D$25)</f>
        <v>20</v>
      </c>
      <c r="BC712">
        <f ca="1">_xlfn.XLOOKUP($X712,Return_flow_table!$A$4:$A$25,Return_flow_table!E$4:E$25)</f>
        <v>20</v>
      </c>
      <c r="BD712">
        <f ca="1">_xlfn.XLOOKUP($X712,Return_flow_table!$A$4:$A$25,Return_flow_table!F$4:F$25)</f>
        <v>10</v>
      </c>
      <c r="BE712">
        <f ca="1">_xlfn.XLOOKUP($X712,Return_flow_table!$A$4:$A$25,Return_flow_table!G$4:G$25)</f>
        <v>10</v>
      </c>
      <c r="BF712">
        <f ca="1">_xlfn.XLOOKUP($X712,Return_flow_table!$A$4:$A$25,Return_flow_table!H$4:H$25)</f>
        <v>0</v>
      </c>
      <c r="BG712">
        <f ca="1">_xlfn.XLOOKUP($X712,Return_flow_table!$A$4:$A$25,Return_flow_table!I$4:I$25)</f>
        <v>0</v>
      </c>
      <c r="BH712">
        <f ca="1">_xlfn.XLOOKUP($X712,Return_flow_table!$A$4:$A$25,Return_flow_table!J$4:J$25)</f>
        <v>0</v>
      </c>
      <c r="BI712">
        <f ca="1">_xlfn.XLOOKUP($X712,Return_flow_table!$A$4:$A$25,Return_flow_table!K$4:K$25)</f>
        <v>20</v>
      </c>
      <c r="BJ712">
        <f ca="1">_xlfn.XLOOKUP($X712,Return_flow_table!$A$4:$A$25,Return_flow_table!L$4:L$25)</f>
        <v>20</v>
      </c>
      <c r="BK712" s="2">
        <f ca="1">_xlfn.XLOOKUP($X712,Return_flow_table!$A$4:$A$25,Return_flow_table!M$4:M$25)</f>
        <v>0</v>
      </c>
    </row>
    <row r="713" spans="1:63" x14ac:dyDescent="0.3">
      <c r="A713" t="s">
        <v>876</v>
      </c>
      <c r="B713" t="s">
        <v>110</v>
      </c>
      <c r="C713" t="s">
        <v>99</v>
      </c>
      <c r="D713">
        <v>12</v>
      </c>
      <c r="E713" t="s">
        <v>100</v>
      </c>
      <c r="F713" t="s">
        <v>100</v>
      </c>
      <c r="G713" t="s">
        <v>877</v>
      </c>
      <c r="H713" s="41" t="s">
        <v>102</v>
      </c>
      <c r="I713">
        <f>_xlfn.XLOOKUP(B713,Use_Code_Ranking!$A$4:$A$23,Use_Code_Ranking!$B$4:$B$23,9999)</f>
        <v>3</v>
      </c>
      <c r="J713">
        <f t="shared" ca="1" si="200"/>
        <v>3</v>
      </c>
      <c r="K713">
        <f t="shared" ca="1" si="201"/>
        <v>0</v>
      </c>
      <c r="L713">
        <f t="shared" ca="1" si="202"/>
        <v>0</v>
      </c>
      <c r="M713">
        <f t="shared" ca="1" si="203"/>
        <v>0</v>
      </c>
      <c r="N713" t="str">
        <f t="shared" ca="1" si="210"/>
        <v/>
      </c>
      <c r="O713" t="str">
        <f t="shared" ca="1" si="211"/>
        <v/>
      </c>
      <c r="P713" t="str">
        <f t="shared" si="204"/>
        <v/>
      </c>
      <c r="Q713" t="str">
        <f t="shared" si="205"/>
        <v/>
      </c>
      <c r="R713" t="str">
        <f t="shared" si="206"/>
        <v/>
      </c>
      <c r="S713" t="str">
        <f t="shared" si="207"/>
        <v/>
      </c>
      <c r="U713" s="2" t="str">
        <f ca="1">IF(ISBLANK($T713),IF(S713="Irrigation","Irrigation",IF(R713="Irrigation","Irrigation",IF(Q713="Domestic","Domestic",IF(P713="Stockwatering","Stockwatering",IF(N713="IRRIGATION_AND_MUNICIPAL","Irrigation and Municipal",IF(O713="IRRIGATION_AND_DOMESTIC","Irrigation and Domestic Municipality",_xlfn.XLOOKUP(J713,Use_Code_Ranking!$B$4:$B$23,Use_Code_Ranking!$A$4:$A$23))))))),$T713)</f>
        <v>Domestic</v>
      </c>
      <c r="W713" s="23" t="str">
        <f ca="1"/>
        <v>A025325</v>
      </c>
      <c r="X713" s="4" t="str">
        <f t="shared" ca="1" si="212"/>
        <v>Stockwatering</v>
      </c>
      <c r="Y713" t="str">
        <f t="shared" ca="1" si="208"/>
        <v>N</v>
      </c>
      <c r="Z713" s="2" t="str">
        <f t="shared" ca="1" si="209"/>
        <v>N</v>
      </c>
      <c r="AA713">
        <f t="shared" ca="1" si="213"/>
        <v>0</v>
      </c>
      <c r="AB713">
        <f t="shared" ca="1" si="213"/>
        <v>0</v>
      </c>
      <c r="AC713">
        <f t="shared" ca="1" si="213"/>
        <v>0</v>
      </c>
      <c r="AD713">
        <f t="shared" ca="1" si="213"/>
        <v>0</v>
      </c>
      <c r="AE713">
        <f t="shared" ca="1" si="214"/>
        <v>0</v>
      </c>
      <c r="AF713">
        <f t="shared" ca="1" si="214"/>
        <v>0</v>
      </c>
      <c r="AG713">
        <f t="shared" ca="1" si="199"/>
        <v>0</v>
      </c>
      <c r="AH713">
        <f t="shared" ref="AH713:AL776" ca="1" si="217">IF($AM713="STANDARD",BG713,AU713)</f>
        <v>0</v>
      </c>
      <c r="AI713">
        <f t="shared" ca="1" si="216"/>
        <v>0</v>
      </c>
      <c r="AJ713">
        <f t="shared" ca="1" si="216"/>
        <v>0</v>
      </c>
      <c r="AK713">
        <f t="shared" ca="1" si="215"/>
        <v>0</v>
      </c>
      <c r="AL713">
        <f t="shared" ca="1" si="215"/>
        <v>0</v>
      </c>
      <c r="AM713" s="4" t="s">
        <v>103</v>
      </c>
      <c r="AZ713">
        <f ca="1">_xlfn.XLOOKUP($X713,Return_flow_table!$A$4:$A$25,Return_flow_table!B$4:B$25)</f>
        <v>0</v>
      </c>
      <c r="BA713">
        <f ca="1">_xlfn.XLOOKUP($X713,Return_flow_table!$A$4:$A$25,Return_flow_table!C$4:C$25)</f>
        <v>0</v>
      </c>
      <c r="BB713">
        <f ca="1">_xlfn.XLOOKUP($X713,Return_flow_table!$A$4:$A$25,Return_flow_table!D$4:D$25)</f>
        <v>0</v>
      </c>
      <c r="BC713">
        <f ca="1">_xlfn.XLOOKUP($X713,Return_flow_table!$A$4:$A$25,Return_flow_table!E$4:E$25)</f>
        <v>0</v>
      </c>
      <c r="BD713">
        <f ca="1">_xlfn.XLOOKUP($X713,Return_flow_table!$A$4:$A$25,Return_flow_table!F$4:F$25)</f>
        <v>0</v>
      </c>
      <c r="BE713">
        <f ca="1">_xlfn.XLOOKUP($X713,Return_flow_table!$A$4:$A$25,Return_flow_table!G$4:G$25)</f>
        <v>0</v>
      </c>
      <c r="BF713">
        <f ca="1">_xlfn.XLOOKUP($X713,Return_flow_table!$A$4:$A$25,Return_flow_table!H$4:H$25)</f>
        <v>0</v>
      </c>
      <c r="BG713">
        <f ca="1">_xlfn.XLOOKUP($X713,Return_flow_table!$A$4:$A$25,Return_flow_table!I$4:I$25)</f>
        <v>0</v>
      </c>
      <c r="BH713">
        <f ca="1">_xlfn.XLOOKUP($X713,Return_flow_table!$A$4:$A$25,Return_flow_table!J$4:J$25)</f>
        <v>0</v>
      </c>
      <c r="BI713">
        <f ca="1">_xlfn.XLOOKUP($X713,Return_flow_table!$A$4:$A$25,Return_flow_table!K$4:K$25)</f>
        <v>0</v>
      </c>
      <c r="BJ713">
        <f ca="1">_xlfn.XLOOKUP($X713,Return_flow_table!$A$4:$A$25,Return_flow_table!L$4:L$25)</f>
        <v>0</v>
      </c>
      <c r="BK713" s="2">
        <f ca="1">_xlfn.XLOOKUP($X713,Return_flow_table!$A$4:$A$25,Return_flow_table!M$4:M$25)</f>
        <v>0</v>
      </c>
    </row>
    <row r="714" spans="1:63" x14ac:dyDescent="0.3">
      <c r="A714" t="s">
        <v>876</v>
      </c>
      <c r="B714" t="s">
        <v>181</v>
      </c>
      <c r="C714" t="s">
        <v>99</v>
      </c>
      <c r="D714">
        <v>12</v>
      </c>
      <c r="E714" t="s">
        <v>100</v>
      </c>
      <c r="F714" t="s">
        <v>100</v>
      </c>
      <c r="G714" t="s">
        <v>877</v>
      </c>
      <c r="H714" s="41" t="s">
        <v>102</v>
      </c>
      <c r="I714">
        <f>_xlfn.XLOOKUP(B714,Use_Code_Ranking!$A$4:$A$23,Use_Code_Ranking!$B$4:$B$23,9999)</f>
        <v>9</v>
      </c>
      <c r="J714">
        <f t="shared" ca="1" si="200"/>
        <v>3</v>
      </c>
      <c r="K714">
        <f t="shared" ca="1" si="201"/>
        <v>0</v>
      </c>
      <c r="L714">
        <f t="shared" ca="1" si="202"/>
        <v>0</v>
      </c>
      <c r="M714">
        <f t="shared" ca="1" si="203"/>
        <v>0</v>
      </c>
      <c r="N714" t="str">
        <f t="shared" ca="1" si="210"/>
        <v/>
      </c>
      <c r="O714" t="str">
        <f t="shared" ca="1" si="211"/>
        <v/>
      </c>
      <c r="P714" t="str">
        <f t="shared" si="204"/>
        <v/>
      </c>
      <c r="Q714" t="str">
        <f t="shared" si="205"/>
        <v/>
      </c>
      <c r="R714" t="str">
        <f t="shared" si="206"/>
        <v/>
      </c>
      <c r="S714" t="str">
        <f t="shared" si="207"/>
        <v/>
      </c>
      <c r="U714" s="2" t="str">
        <f ca="1">IF(ISBLANK($T714),IF(S714="Irrigation","Irrigation",IF(R714="Irrigation","Irrigation",IF(Q714="Domestic","Domestic",IF(P714="Stockwatering","Stockwatering",IF(N714="IRRIGATION_AND_MUNICIPAL","Irrigation and Municipal",IF(O714="IRRIGATION_AND_DOMESTIC","Irrigation and Domestic Municipality",_xlfn.XLOOKUP(J714,Use_Code_Ranking!$B$4:$B$23,Use_Code_Ranking!$A$4:$A$23))))))),$T714)</f>
        <v>Domestic</v>
      </c>
      <c r="W714" s="23" t="str">
        <f ca="1"/>
        <v>A025334</v>
      </c>
      <c r="X714" s="4" t="str">
        <f t="shared" ca="1" si="212"/>
        <v>Irrigation</v>
      </c>
      <c r="Y714" t="str">
        <f t="shared" ca="1" si="208"/>
        <v>N</v>
      </c>
      <c r="Z714" s="2" t="str">
        <f t="shared" ca="1" si="209"/>
        <v>N</v>
      </c>
      <c r="AA714">
        <f t="shared" ca="1" si="213"/>
        <v>0</v>
      </c>
      <c r="AB714">
        <f t="shared" ca="1" si="213"/>
        <v>0</v>
      </c>
      <c r="AC714">
        <f t="shared" ca="1" si="213"/>
        <v>20</v>
      </c>
      <c r="AD714">
        <f t="shared" ca="1" si="213"/>
        <v>20</v>
      </c>
      <c r="AE714">
        <f t="shared" ca="1" si="214"/>
        <v>10</v>
      </c>
      <c r="AF714">
        <f t="shared" ca="1" si="214"/>
        <v>10</v>
      </c>
      <c r="AG714">
        <f t="shared" ca="1" si="199"/>
        <v>0</v>
      </c>
      <c r="AH714">
        <f t="shared" ca="1" si="217"/>
        <v>0</v>
      </c>
      <c r="AI714">
        <f t="shared" ca="1" si="216"/>
        <v>0</v>
      </c>
      <c r="AJ714">
        <f t="shared" ca="1" si="216"/>
        <v>20</v>
      </c>
      <c r="AK714">
        <f t="shared" ca="1" si="215"/>
        <v>20</v>
      </c>
      <c r="AL714">
        <f t="shared" ca="1" si="215"/>
        <v>0</v>
      </c>
      <c r="AM714" s="4" t="s">
        <v>103</v>
      </c>
      <c r="AZ714">
        <f ca="1">_xlfn.XLOOKUP($X714,Return_flow_table!$A$4:$A$25,Return_flow_table!B$4:B$25)</f>
        <v>0</v>
      </c>
      <c r="BA714">
        <f ca="1">_xlfn.XLOOKUP($X714,Return_flow_table!$A$4:$A$25,Return_flow_table!C$4:C$25)</f>
        <v>0</v>
      </c>
      <c r="BB714">
        <f ca="1">_xlfn.XLOOKUP($X714,Return_flow_table!$A$4:$A$25,Return_flow_table!D$4:D$25)</f>
        <v>20</v>
      </c>
      <c r="BC714">
        <f ca="1">_xlfn.XLOOKUP($X714,Return_flow_table!$A$4:$A$25,Return_flow_table!E$4:E$25)</f>
        <v>20</v>
      </c>
      <c r="BD714">
        <f ca="1">_xlfn.XLOOKUP($X714,Return_flow_table!$A$4:$A$25,Return_flow_table!F$4:F$25)</f>
        <v>10</v>
      </c>
      <c r="BE714">
        <f ca="1">_xlfn.XLOOKUP($X714,Return_flow_table!$A$4:$A$25,Return_flow_table!G$4:G$25)</f>
        <v>10</v>
      </c>
      <c r="BF714">
        <f ca="1">_xlfn.XLOOKUP($X714,Return_flow_table!$A$4:$A$25,Return_flow_table!H$4:H$25)</f>
        <v>0</v>
      </c>
      <c r="BG714">
        <f ca="1">_xlfn.XLOOKUP($X714,Return_flow_table!$A$4:$A$25,Return_flow_table!I$4:I$25)</f>
        <v>0</v>
      </c>
      <c r="BH714">
        <f ca="1">_xlfn.XLOOKUP($X714,Return_flow_table!$A$4:$A$25,Return_flow_table!J$4:J$25)</f>
        <v>0</v>
      </c>
      <c r="BI714">
        <f ca="1">_xlfn.XLOOKUP($X714,Return_flow_table!$A$4:$A$25,Return_flow_table!K$4:K$25)</f>
        <v>20</v>
      </c>
      <c r="BJ714">
        <f ca="1">_xlfn.XLOOKUP($X714,Return_flow_table!$A$4:$A$25,Return_flow_table!L$4:L$25)</f>
        <v>20</v>
      </c>
      <c r="BK714" s="2">
        <f ca="1">_xlfn.XLOOKUP($X714,Return_flow_table!$A$4:$A$25,Return_flow_table!M$4:M$25)</f>
        <v>0</v>
      </c>
    </row>
    <row r="715" spans="1:63" x14ac:dyDescent="0.3">
      <c r="A715" t="s">
        <v>876</v>
      </c>
      <c r="B715" t="s">
        <v>154</v>
      </c>
      <c r="C715" t="s">
        <v>99</v>
      </c>
      <c r="D715">
        <v>12</v>
      </c>
      <c r="E715" t="s">
        <v>100</v>
      </c>
      <c r="F715" t="s">
        <v>100</v>
      </c>
      <c r="G715" t="s">
        <v>877</v>
      </c>
      <c r="H715" s="41" t="s">
        <v>102</v>
      </c>
      <c r="I715">
        <f>_xlfn.XLOOKUP(B715,Use_Code_Ranking!$A$4:$A$23,Use_Code_Ranking!$B$4:$B$23,9999)</f>
        <v>5</v>
      </c>
      <c r="J715">
        <f t="shared" ca="1" si="200"/>
        <v>3</v>
      </c>
      <c r="K715">
        <f t="shared" ca="1" si="201"/>
        <v>0</v>
      </c>
      <c r="L715">
        <f t="shared" ca="1" si="202"/>
        <v>0</v>
      </c>
      <c r="M715">
        <f t="shared" ca="1" si="203"/>
        <v>0</v>
      </c>
      <c r="N715" t="str">
        <f t="shared" ca="1" si="210"/>
        <v/>
      </c>
      <c r="O715" t="str">
        <f t="shared" ca="1" si="211"/>
        <v/>
      </c>
      <c r="P715" t="str">
        <f t="shared" si="204"/>
        <v/>
      </c>
      <c r="Q715" t="str">
        <f t="shared" si="205"/>
        <v/>
      </c>
      <c r="R715" t="str">
        <f t="shared" si="206"/>
        <v/>
      </c>
      <c r="S715" t="str">
        <f t="shared" si="207"/>
        <v/>
      </c>
      <c r="U715" s="2" t="str">
        <f ca="1">IF(ISBLANK($T715),IF(S715="Irrigation","Irrigation",IF(R715="Irrigation","Irrigation",IF(Q715="Domestic","Domestic",IF(P715="Stockwatering","Stockwatering",IF(N715="IRRIGATION_AND_MUNICIPAL","Irrigation and Municipal",IF(O715="IRRIGATION_AND_DOMESTIC","Irrigation and Domestic Municipality",_xlfn.XLOOKUP(J715,Use_Code_Ranking!$B$4:$B$23,Use_Code_Ranking!$A$4:$A$23))))))),$T715)</f>
        <v>Domestic</v>
      </c>
      <c r="W715" s="23" t="str">
        <f ca="1"/>
        <v>A025344</v>
      </c>
      <c r="X715" s="4" t="str">
        <f t="shared" ca="1" si="212"/>
        <v>Irrigation and Domestic Municipality</v>
      </c>
      <c r="Y715" t="str">
        <f t="shared" ca="1" si="208"/>
        <v>N</v>
      </c>
      <c r="Z715" s="2" t="str">
        <f t="shared" ca="1" si="209"/>
        <v>N</v>
      </c>
      <c r="AA715">
        <f t="shared" ca="1" si="213"/>
        <v>0</v>
      </c>
      <c r="AB715">
        <f t="shared" ca="1" si="213"/>
        <v>0</v>
      </c>
      <c r="AC715">
        <f t="shared" ca="1" si="213"/>
        <v>0</v>
      </c>
      <c r="AD715">
        <f t="shared" ca="1" si="213"/>
        <v>0</v>
      </c>
      <c r="AE715">
        <f t="shared" ca="1" si="214"/>
        <v>0</v>
      </c>
      <c r="AF715">
        <f t="shared" ca="1" si="214"/>
        <v>0</v>
      </c>
      <c r="AG715">
        <f t="shared" ca="1" si="199"/>
        <v>0</v>
      </c>
      <c r="AH715">
        <f t="shared" ca="1" si="217"/>
        <v>0</v>
      </c>
      <c r="AI715">
        <f t="shared" ca="1" si="216"/>
        <v>0</v>
      </c>
      <c r="AJ715">
        <f t="shared" ca="1" si="216"/>
        <v>0</v>
      </c>
      <c r="AK715">
        <f t="shared" ca="1" si="215"/>
        <v>0</v>
      </c>
      <c r="AL715">
        <f t="shared" ca="1" si="215"/>
        <v>0</v>
      </c>
      <c r="AM715" s="4" t="s">
        <v>103</v>
      </c>
      <c r="AZ715">
        <f ca="1">_xlfn.XLOOKUP($X715,Return_flow_table!$A$4:$A$25,Return_flow_table!B$4:B$25)</f>
        <v>0</v>
      </c>
      <c r="BA715">
        <f ca="1">_xlfn.XLOOKUP($X715,Return_flow_table!$A$4:$A$25,Return_flow_table!C$4:C$25)</f>
        <v>0</v>
      </c>
      <c r="BB715">
        <f ca="1">_xlfn.XLOOKUP($X715,Return_flow_table!$A$4:$A$25,Return_flow_table!D$4:D$25)</f>
        <v>0</v>
      </c>
      <c r="BC715">
        <f ca="1">_xlfn.XLOOKUP($X715,Return_flow_table!$A$4:$A$25,Return_flow_table!E$4:E$25)</f>
        <v>0</v>
      </c>
      <c r="BD715">
        <f ca="1">_xlfn.XLOOKUP($X715,Return_flow_table!$A$4:$A$25,Return_flow_table!F$4:F$25)</f>
        <v>0</v>
      </c>
      <c r="BE715">
        <f ca="1">_xlfn.XLOOKUP($X715,Return_flow_table!$A$4:$A$25,Return_flow_table!G$4:G$25)</f>
        <v>0</v>
      </c>
      <c r="BF715">
        <f ca="1">_xlfn.XLOOKUP($X715,Return_flow_table!$A$4:$A$25,Return_flow_table!H$4:H$25)</f>
        <v>0</v>
      </c>
      <c r="BG715">
        <f ca="1">_xlfn.XLOOKUP($X715,Return_flow_table!$A$4:$A$25,Return_flow_table!I$4:I$25)</f>
        <v>0</v>
      </c>
      <c r="BH715">
        <f ca="1">_xlfn.XLOOKUP($X715,Return_flow_table!$A$4:$A$25,Return_flow_table!J$4:J$25)</f>
        <v>0</v>
      </c>
      <c r="BI715">
        <f ca="1">_xlfn.XLOOKUP($X715,Return_flow_table!$A$4:$A$25,Return_flow_table!K$4:K$25)</f>
        <v>0</v>
      </c>
      <c r="BJ715">
        <f ca="1">_xlfn.XLOOKUP($X715,Return_flow_table!$A$4:$A$25,Return_flow_table!L$4:L$25)</f>
        <v>0</v>
      </c>
      <c r="BK715" s="2">
        <f ca="1">_xlfn.XLOOKUP($X715,Return_flow_table!$A$4:$A$25,Return_flow_table!M$4:M$25)</f>
        <v>0</v>
      </c>
    </row>
    <row r="716" spans="1:63" x14ac:dyDescent="0.3">
      <c r="A716" t="s">
        <v>878</v>
      </c>
      <c r="B716" t="s">
        <v>98</v>
      </c>
      <c r="C716" t="s">
        <v>99</v>
      </c>
      <c r="D716">
        <v>42</v>
      </c>
      <c r="E716" t="s">
        <v>100</v>
      </c>
      <c r="F716" t="s">
        <v>100</v>
      </c>
      <c r="G716" t="s">
        <v>411</v>
      </c>
      <c r="H716" s="41" t="s">
        <v>106</v>
      </c>
      <c r="I716">
        <f>_xlfn.XLOOKUP(B716,Use_Code_Ranking!$A$4:$A$23,Use_Code_Ranking!$B$4:$B$23,9999)</f>
        <v>1</v>
      </c>
      <c r="J716">
        <f t="shared" ca="1" si="200"/>
        <v>1</v>
      </c>
      <c r="K716">
        <f t="shared" ca="1" si="201"/>
        <v>1</v>
      </c>
      <c r="L716">
        <f t="shared" ca="1" si="202"/>
        <v>0</v>
      </c>
      <c r="M716">
        <f t="shared" ca="1" si="203"/>
        <v>0</v>
      </c>
      <c r="N716" t="str">
        <f t="shared" ca="1" si="210"/>
        <v/>
      </c>
      <c r="O716" t="str">
        <f t="shared" ca="1" si="211"/>
        <v/>
      </c>
      <c r="P716" t="str">
        <f t="shared" si="204"/>
        <v/>
      </c>
      <c r="Q716" t="str">
        <f t="shared" si="205"/>
        <v/>
      </c>
      <c r="R716" t="str">
        <f t="shared" si="206"/>
        <v/>
      </c>
      <c r="S716" t="str">
        <f t="shared" si="207"/>
        <v/>
      </c>
      <c r="U716" s="2" t="str">
        <f ca="1">IF(ISBLANK($T716),IF(S716="Irrigation","Irrigation",IF(R716="Irrigation","Irrigation",IF(Q716="Domestic","Domestic",IF(P716="Stockwatering","Stockwatering",IF(N716="IRRIGATION_AND_MUNICIPAL","Irrigation and Municipal",IF(O716="IRRIGATION_AND_DOMESTIC","Irrigation and Domestic Municipality",_xlfn.XLOOKUP(J716,Use_Code_Ranking!$B$4:$B$23,Use_Code_Ranking!$A$4:$A$23))))))),$T716)</f>
        <v>Irrigation</v>
      </c>
      <c r="W716" s="23" t="str">
        <f ca="1"/>
        <v>A025367</v>
      </c>
      <c r="X716" s="4" t="str">
        <f t="shared" ca="1" si="212"/>
        <v>Irrigation</v>
      </c>
      <c r="Y716" t="str">
        <f t="shared" ca="1" si="208"/>
        <v>N</v>
      </c>
      <c r="Z716" s="2" t="str">
        <f t="shared" ca="1" si="209"/>
        <v>N</v>
      </c>
      <c r="AA716">
        <f t="shared" ca="1" si="213"/>
        <v>0</v>
      </c>
      <c r="AB716">
        <f t="shared" ca="1" si="213"/>
        <v>0</v>
      </c>
      <c r="AC716">
        <f t="shared" ca="1" si="213"/>
        <v>20</v>
      </c>
      <c r="AD716">
        <f t="shared" ca="1" si="213"/>
        <v>20</v>
      </c>
      <c r="AE716">
        <f t="shared" ca="1" si="214"/>
        <v>10</v>
      </c>
      <c r="AF716">
        <f t="shared" ca="1" si="214"/>
        <v>10</v>
      </c>
      <c r="AG716">
        <f t="shared" ref="AG716:AG779" ca="1" si="218">IF($AM716="STANDARD",BF716,AT716)</f>
        <v>0</v>
      </c>
      <c r="AH716">
        <f t="shared" ca="1" si="217"/>
        <v>0</v>
      </c>
      <c r="AI716">
        <f t="shared" ca="1" si="216"/>
        <v>0</v>
      </c>
      <c r="AJ716">
        <f t="shared" ca="1" si="216"/>
        <v>20</v>
      </c>
      <c r="AK716">
        <f t="shared" ca="1" si="215"/>
        <v>20</v>
      </c>
      <c r="AL716">
        <f t="shared" ca="1" si="215"/>
        <v>0</v>
      </c>
      <c r="AM716" s="4" t="s">
        <v>103</v>
      </c>
      <c r="AZ716">
        <f ca="1">_xlfn.XLOOKUP($X716,Return_flow_table!$A$4:$A$25,Return_flow_table!B$4:B$25)</f>
        <v>0</v>
      </c>
      <c r="BA716">
        <f ca="1">_xlfn.XLOOKUP($X716,Return_flow_table!$A$4:$A$25,Return_flow_table!C$4:C$25)</f>
        <v>0</v>
      </c>
      <c r="BB716">
        <f ca="1">_xlfn.XLOOKUP($X716,Return_flow_table!$A$4:$A$25,Return_flow_table!D$4:D$25)</f>
        <v>20</v>
      </c>
      <c r="BC716">
        <f ca="1">_xlfn.XLOOKUP($X716,Return_flow_table!$A$4:$A$25,Return_flow_table!E$4:E$25)</f>
        <v>20</v>
      </c>
      <c r="BD716">
        <f ca="1">_xlfn.XLOOKUP($X716,Return_flow_table!$A$4:$A$25,Return_flow_table!F$4:F$25)</f>
        <v>10</v>
      </c>
      <c r="BE716">
        <f ca="1">_xlfn.XLOOKUP($X716,Return_flow_table!$A$4:$A$25,Return_flow_table!G$4:G$25)</f>
        <v>10</v>
      </c>
      <c r="BF716">
        <f ca="1">_xlfn.XLOOKUP($X716,Return_flow_table!$A$4:$A$25,Return_flow_table!H$4:H$25)</f>
        <v>0</v>
      </c>
      <c r="BG716">
        <f ca="1">_xlfn.XLOOKUP($X716,Return_flow_table!$A$4:$A$25,Return_flow_table!I$4:I$25)</f>
        <v>0</v>
      </c>
      <c r="BH716">
        <f ca="1">_xlfn.XLOOKUP($X716,Return_flow_table!$A$4:$A$25,Return_flow_table!J$4:J$25)</f>
        <v>0</v>
      </c>
      <c r="BI716">
        <f ca="1">_xlfn.XLOOKUP($X716,Return_flow_table!$A$4:$A$25,Return_flow_table!K$4:K$25)</f>
        <v>20</v>
      </c>
      <c r="BJ716">
        <f ca="1">_xlfn.XLOOKUP($X716,Return_flow_table!$A$4:$A$25,Return_flow_table!L$4:L$25)</f>
        <v>20</v>
      </c>
      <c r="BK716" s="2">
        <f ca="1">_xlfn.XLOOKUP($X716,Return_flow_table!$A$4:$A$25,Return_flow_table!M$4:M$25)</f>
        <v>0</v>
      </c>
    </row>
    <row r="717" spans="1:63" x14ac:dyDescent="0.3">
      <c r="A717" t="s">
        <v>879</v>
      </c>
      <c r="B717" t="s">
        <v>98</v>
      </c>
      <c r="C717" t="s">
        <v>99</v>
      </c>
      <c r="D717">
        <v>157</v>
      </c>
      <c r="E717" t="s">
        <v>100</v>
      </c>
      <c r="F717" t="s">
        <v>100</v>
      </c>
      <c r="G717" t="s">
        <v>411</v>
      </c>
      <c r="H717" s="41" t="s">
        <v>106</v>
      </c>
      <c r="I717">
        <f>_xlfn.XLOOKUP(B717,Use_Code_Ranking!$A$4:$A$23,Use_Code_Ranking!$B$4:$B$23,9999)</f>
        <v>1</v>
      </c>
      <c r="J717">
        <f t="shared" ca="1" si="200"/>
        <v>1</v>
      </c>
      <c r="K717">
        <f t="shared" ca="1" si="201"/>
        <v>1</v>
      </c>
      <c r="L717">
        <f t="shared" ca="1" si="202"/>
        <v>0</v>
      </c>
      <c r="M717">
        <f t="shared" ca="1" si="203"/>
        <v>0</v>
      </c>
      <c r="N717" t="str">
        <f t="shared" ca="1" si="210"/>
        <v/>
      </c>
      <c r="O717" t="str">
        <f t="shared" ca="1" si="211"/>
        <v/>
      </c>
      <c r="P717" t="str">
        <f t="shared" si="204"/>
        <v/>
      </c>
      <c r="Q717" t="str">
        <f t="shared" si="205"/>
        <v/>
      </c>
      <c r="R717" t="str">
        <f t="shared" si="206"/>
        <v/>
      </c>
      <c r="S717" t="str">
        <f t="shared" si="207"/>
        <v/>
      </c>
      <c r="U717" s="2" t="str">
        <f ca="1">IF(ISBLANK($T717),IF(S717="Irrigation","Irrigation",IF(R717="Irrigation","Irrigation",IF(Q717="Domestic","Domestic",IF(P717="Stockwatering","Stockwatering",IF(N717="IRRIGATION_AND_MUNICIPAL","Irrigation and Municipal",IF(O717="IRRIGATION_AND_DOMESTIC","Irrigation and Domestic Municipality",_xlfn.XLOOKUP(J717,Use_Code_Ranking!$B$4:$B$23,Use_Code_Ranking!$A$4:$A$23))))))),$T717)</f>
        <v>Irrigation</v>
      </c>
      <c r="W717" s="23" t="str">
        <f ca="1"/>
        <v>A025393A</v>
      </c>
      <c r="X717" s="4" t="str">
        <f t="shared" ca="1" si="212"/>
        <v>Irrigation</v>
      </c>
      <c r="Y717" t="str">
        <f t="shared" ca="1" si="208"/>
        <v>N</v>
      </c>
      <c r="Z717" s="2" t="str">
        <f t="shared" ca="1" si="209"/>
        <v>N</v>
      </c>
      <c r="AA717">
        <f t="shared" ca="1" si="213"/>
        <v>0</v>
      </c>
      <c r="AB717">
        <f t="shared" ca="1" si="213"/>
        <v>0</v>
      </c>
      <c r="AC717">
        <f t="shared" ca="1" si="213"/>
        <v>20</v>
      </c>
      <c r="AD717">
        <f t="shared" ca="1" si="213"/>
        <v>20</v>
      </c>
      <c r="AE717">
        <f t="shared" ca="1" si="214"/>
        <v>10</v>
      </c>
      <c r="AF717">
        <f t="shared" ca="1" si="214"/>
        <v>10</v>
      </c>
      <c r="AG717">
        <f t="shared" ca="1" si="218"/>
        <v>0</v>
      </c>
      <c r="AH717">
        <f t="shared" ca="1" si="217"/>
        <v>0</v>
      </c>
      <c r="AI717">
        <f t="shared" ca="1" si="216"/>
        <v>0</v>
      </c>
      <c r="AJ717">
        <f t="shared" ca="1" si="216"/>
        <v>20</v>
      </c>
      <c r="AK717">
        <f t="shared" ca="1" si="215"/>
        <v>20</v>
      </c>
      <c r="AL717">
        <f t="shared" ca="1" si="215"/>
        <v>0</v>
      </c>
      <c r="AM717" s="4" t="s">
        <v>103</v>
      </c>
      <c r="AZ717">
        <f ca="1">_xlfn.XLOOKUP($X717,Return_flow_table!$A$4:$A$25,Return_flow_table!B$4:B$25)</f>
        <v>0</v>
      </c>
      <c r="BA717">
        <f ca="1">_xlfn.XLOOKUP($X717,Return_flow_table!$A$4:$A$25,Return_flow_table!C$4:C$25)</f>
        <v>0</v>
      </c>
      <c r="BB717">
        <f ca="1">_xlfn.XLOOKUP($X717,Return_flow_table!$A$4:$A$25,Return_flow_table!D$4:D$25)</f>
        <v>20</v>
      </c>
      <c r="BC717">
        <f ca="1">_xlfn.XLOOKUP($X717,Return_flow_table!$A$4:$A$25,Return_flow_table!E$4:E$25)</f>
        <v>20</v>
      </c>
      <c r="BD717">
        <f ca="1">_xlfn.XLOOKUP($X717,Return_flow_table!$A$4:$A$25,Return_flow_table!F$4:F$25)</f>
        <v>10</v>
      </c>
      <c r="BE717">
        <f ca="1">_xlfn.XLOOKUP($X717,Return_flow_table!$A$4:$A$25,Return_flow_table!G$4:G$25)</f>
        <v>10</v>
      </c>
      <c r="BF717">
        <f ca="1">_xlfn.XLOOKUP($X717,Return_flow_table!$A$4:$A$25,Return_flow_table!H$4:H$25)</f>
        <v>0</v>
      </c>
      <c r="BG717">
        <f ca="1">_xlfn.XLOOKUP($X717,Return_flow_table!$A$4:$A$25,Return_flow_table!I$4:I$25)</f>
        <v>0</v>
      </c>
      <c r="BH717">
        <f ca="1">_xlfn.XLOOKUP($X717,Return_flow_table!$A$4:$A$25,Return_flow_table!J$4:J$25)</f>
        <v>0</v>
      </c>
      <c r="BI717">
        <f ca="1">_xlfn.XLOOKUP($X717,Return_flow_table!$A$4:$A$25,Return_flow_table!K$4:K$25)</f>
        <v>20</v>
      </c>
      <c r="BJ717">
        <f ca="1">_xlfn.XLOOKUP($X717,Return_flow_table!$A$4:$A$25,Return_flow_table!L$4:L$25)</f>
        <v>20</v>
      </c>
      <c r="BK717" s="2">
        <f ca="1">_xlfn.XLOOKUP($X717,Return_flow_table!$A$4:$A$25,Return_flow_table!M$4:M$25)</f>
        <v>0</v>
      </c>
    </row>
    <row r="718" spans="1:63" x14ac:dyDescent="0.3">
      <c r="A718" t="s">
        <v>880</v>
      </c>
      <c r="B718" t="s">
        <v>98</v>
      </c>
      <c r="C718" t="s">
        <v>99</v>
      </c>
      <c r="D718">
        <v>61</v>
      </c>
      <c r="E718" t="s">
        <v>100</v>
      </c>
      <c r="F718" t="s">
        <v>100</v>
      </c>
      <c r="G718" t="s">
        <v>411</v>
      </c>
      <c r="H718" s="41" t="s">
        <v>106</v>
      </c>
      <c r="I718">
        <f>_xlfn.XLOOKUP(B718,Use_Code_Ranking!$A$4:$A$23,Use_Code_Ranking!$B$4:$B$23,9999)</f>
        <v>1</v>
      </c>
      <c r="J718">
        <f t="shared" ca="1" si="200"/>
        <v>1</v>
      </c>
      <c r="K718">
        <f t="shared" ca="1" si="201"/>
        <v>1</v>
      </c>
      <c r="L718">
        <f t="shared" ca="1" si="202"/>
        <v>0</v>
      </c>
      <c r="M718">
        <f t="shared" ca="1" si="203"/>
        <v>0</v>
      </c>
      <c r="N718" t="str">
        <f t="shared" ca="1" si="210"/>
        <v/>
      </c>
      <c r="O718" t="str">
        <f t="shared" ca="1" si="211"/>
        <v/>
      </c>
      <c r="P718" t="str">
        <f t="shared" si="204"/>
        <v/>
      </c>
      <c r="Q718" t="str">
        <f t="shared" si="205"/>
        <v/>
      </c>
      <c r="R718" t="str">
        <f t="shared" si="206"/>
        <v/>
      </c>
      <c r="S718" t="str">
        <f t="shared" si="207"/>
        <v/>
      </c>
      <c r="U718" s="2" t="str">
        <f ca="1">IF(ISBLANK($T718),IF(S718="Irrigation","Irrigation",IF(R718="Irrigation","Irrigation",IF(Q718="Domestic","Domestic",IF(P718="Stockwatering","Stockwatering",IF(N718="IRRIGATION_AND_MUNICIPAL","Irrigation and Municipal",IF(O718="IRRIGATION_AND_DOMESTIC","Irrigation and Domestic Municipality",_xlfn.XLOOKUP(J718,Use_Code_Ranking!$B$4:$B$23,Use_Code_Ranking!$A$4:$A$23))))))),$T718)</f>
        <v>Irrigation</v>
      </c>
      <c r="W718" s="23" t="str">
        <f ca="1"/>
        <v>A025393B</v>
      </c>
      <c r="X718" s="4" t="str">
        <f t="shared" ca="1" si="212"/>
        <v>Frost Protection</v>
      </c>
      <c r="Y718" t="str">
        <f t="shared" ca="1" si="208"/>
        <v>N</v>
      </c>
      <c r="Z718" s="2" t="str">
        <f t="shared" ca="1" si="209"/>
        <v>N</v>
      </c>
      <c r="AA718">
        <f t="shared" ca="1" si="213"/>
        <v>20</v>
      </c>
      <c r="AB718">
        <f t="shared" ca="1" si="213"/>
        <v>20</v>
      </c>
      <c r="AC718">
        <f t="shared" ca="1" si="213"/>
        <v>20</v>
      </c>
      <c r="AD718">
        <f t="shared" ca="1" si="213"/>
        <v>20</v>
      </c>
      <c r="AE718">
        <f t="shared" ca="1" si="214"/>
        <v>0</v>
      </c>
      <c r="AF718">
        <f t="shared" ca="1" si="214"/>
        <v>0</v>
      </c>
      <c r="AG718">
        <f t="shared" ca="1" si="218"/>
        <v>0</v>
      </c>
      <c r="AH718">
        <f t="shared" ca="1" si="217"/>
        <v>0</v>
      </c>
      <c r="AI718">
        <f t="shared" ca="1" si="216"/>
        <v>0</v>
      </c>
      <c r="AJ718">
        <f t="shared" ca="1" si="216"/>
        <v>0</v>
      </c>
      <c r="AK718">
        <f t="shared" ca="1" si="215"/>
        <v>0</v>
      </c>
      <c r="AL718">
        <f t="shared" ca="1" si="215"/>
        <v>0</v>
      </c>
      <c r="AM718" s="4" t="s">
        <v>103</v>
      </c>
      <c r="AZ718">
        <f ca="1">_xlfn.XLOOKUP($X718,Return_flow_table!$A$4:$A$25,Return_flow_table!B$4:B$25)</f>
        <v>20</v>
      </c>
      <c r="BA718">
        <f ca="1">_xlfn.XLOOKUP($X718,Return_flow_table!$A$4:$A$25,Return_flow_table!C$4:C$25)</f>
        <v>20</v>
      </c>
      <c r="BB718">
        <f ca="1">_xlfn.XLOOKUP($X718,Return_flow_table!$A$4:$A$25,Return_flow_table!D$4:D$25)</f>
        <v>20</v>
      </c>
      <c r="BC718">
        <f ca="1">_xlfn.XLOOKUP($X718,Return_flow_table!$A$4:$A$25,Return_flow_table!E$4:E$25)</f>
        <v>20</v>
      </c>
      <c r="BD718">
        <f ca="1">_xlfn.XLOOKUP($X718,Return_flow_table!$A$4:$A$25,Return_flow_table!F$4:F$25)</f>
        <v>0</v>
      </c>
      <c r="BE718">
        <f ca="1">_xlfn.XLOOKUP($X718,Return_flow_table!$A$4:$A$25,Return_flow_table!G$4:G$25)</f>
        <v>0</v>
      </c>
      <c r="BF718">
        <f ca="1">_xlfn.XLOOKUP($X718,Return_flow_table!$A$4:$A$25,Return_flow_table!H$4:H$25)</f>
        <v>0</v>
      </c>
      <c r="BG718">
        <f ca="1">_xlfn.XLOOKUP($X718,Return_flow_table!$A$4:$A$25,Return_flow_table!I$4:I$25)</f>
        <v>0</v>
      </c>
      <c r="BH718">
        <f ca="1">_xlfn.XLOOKUP($X718,Return_flow_table!$A$4:$A$25,Return_flow_table!J$4:J$25)</f>
        <v>0</v>
      </c>
      <c r="BI718">
        <f ca="1">_xlfn.XLOOKUP($X718,Return_flow_table!$A$4:$A$25,Return_flow_table!K$4:K$25)</f>
        <v>0</v>
      </c>
      <c r="BJ718">
        <f ca="1">_xlfn.XLOOKUP($X718,Return_flow_table!$A$4:$A$25,Return_flow_table!L$4:L$25)</f>
        <v>0</v>
      </c>
      <c r="BK718" s="2">
        <f ca="1">_xlfn.XLOOKUP($X718,Return_flow_table!$A$4:$A$25,Return_flow_table!M$4:M$25)</f>
        <v>0</v>
      </c>
    </row>
    <row r="719" spans="1:63" x14ac:dyDescent="0.3">
      <c r="A719" t="s">
        <v>881</v>
      </c>
      <c r="B719" t="s">
        <v>98</v>
      </c>
      <c r="C719" t="s">
        <v>99</v>
      </c>
      <c r="D719">
        <v>34</v>
      </c>
      <c r="E719" t="s">
        <v>100</v>
      </c>
      <c r="F719" t="s">
        <v>100</v>
      </c>
      <c r="G719" t="s">
        <v>411</v>
      </c>
      <c r="H719" s="41" t="s">
        <v>106</v>
      </c>
      <c r="I719">
        <f>_xlfn.XLOOKUP(B719,Use_Code_Ranking!$A$4:$A$23,Use_Code_Ranking!$B$4:$B$23,9999)</f>
        <v>1</v>
      </c>
      <c r="J719">
        <f t="shared" ca="1" si="200"/>
        <v>1</v>
      </c>
      <c r="K719">
        <f t="shared" ca="1" si="201"/>
        <v>1</v>
      </c>
      <c r="L719">
        <f t="shared" ca="1" si="202"/>
        <v>0</v>
      </c>
      <c r="M719">
        <f t="shared" ca="1" si="203"/>
        <v>0</v>
      </c>
      <c r="N719" t="str">
        <f t="shared" ca="1" si="210"/>
        <v/>
      </c>
      <c r="O719" t="str">
        <f t="shared" ca="1" si="211"/>
        <v/>
      </c>
      <c r="P719" t="str">
        <f t="shared" si="204"/>
        <v/>
      </c>
      <c r="Q719" t="str">
        <f t="shared" si="205"/>
        <v/>
      </c>
      <c r="R719" t="str">
        <f t="shared" si="206"/>
        <v/>
      </c>
      <c r="S719" t="str">
        <f t="shared" si="207"/>
        <v/>
      </c>
      <c r="U719" s="2" t="str">
        <f ca="1">IF(ISBLANK($T719),IF(S719="Irrigation","Irrigation",IF(R719="Irrigation","Irrigation",IF(Q719="Domestic","Domestic",IF(P719="Stockwatering","Stockwatering",IF(N719="IRRIGATION_AND_MUNICIPAL","Irrigation and Municipal",IF(O719="IRRIGATION_AND_DOMESTIC","Irrigation and Domestic Municipality",_xlfn.XLOOKUP(J719,Use_Code_Ranking!$B$4:$B$23,Use_Code_Ranking!$A$4:$A$23))))))),$T719)</f>
        <v>Irrigation</v>
      </c>
      <c r="W719" s="23" t="str">
        <f ca="1"/>
        <v>A025394</v>
      </c>
      <c r="X719" s="4" t="str">
        <f t="shared" ca="1" si="212"/>
        <v>Industrial</v>
      </c>
      <c r="Y719" t="str">
        <f t="shared" ca="1" si="208"/>
        <v>N</v>
      </c>
      <c r="Z719" s="2" t="str">
        <f t="shared" ca="1" si="209"/>
        <v>N</v>
      </c>
      <c r="AA719">
        <f t="shared" ca="1" si="213"/>
        <v>0</v>
      </c>
      <c r="AB719">
        <f t="shared" ca="1" si="213"/>
        <v>0</v>
      </c>
      <c r="AC719">
        <f t="shared" ca="1" si="213"/>
        <v>0</v>
      </c>
      <c r="AD719">
        <f t="shared" ca="1" si="213"/>
        <v>0</v>
      </c>
      <c r="AE719">
        <f t="shared" ca="1" si="214"/>
        <v>0</v>
      </c>
      <c r="AF719">
        <f t="shared" ca="1" si="214"/>
        <v>0</v>
      </c>
      <c r="AG719">
        <f t="shared" ca="1" si="218"/>
        <v>0</v>
      </c>
      <c r="AH719">
        <f t="shared" ca="1" si="217"/>
        <v>0</v>
      </c>
      <c r="AI719">
        <f t="shared" ca="1" si="216"/>
        <v>0</v>
      </c>
      <c r="AJ719">
        <f t="shared" ca="1" si="216"/>
        <v>0</v>
      </c>
      <c r="AK719">
        <f t="shared" ca="1" si="215"/>
        <v>0</v>
      </c>
      <c r="AL719">
        <f t="shared" ca="1" si="215"/>
        <v>0</v>
      </c>
      <c r="AM719" s="4" t="s">
        <v>103</v>
      </c>
      <c r="AZ719">
        <f ca="1">_xlfn.XLOOKUP($X719,Return_flow_table!$A$4:$A$25,Return_flow_table!B$4:B$25)</f>
        <v>0</v>
      </c>
      <c r="BA719">
        <f ca="1">_xlfn.XLOOKUP($X719,Return_flow_table!$A$4:$A$25,Return_flow_table!C$4:C$25)</f>
        <v>0</v>
      </c>
      <c r="BB719">
        <f ca="1">_xlfn.XLOOKUP($X719,Return_flow_table!$A$4:$A$25,Return_flow_table!D$4:D$25)</f>
        <v>0</v>
      </c>
      <c r="BC719">
        <f ca="1">_xlfn.XLOOKUP($X719,Return_flow_table!$A$4:$A$25,Return_flow_table!E$4:E$25)</f>
        <v>0</v>
      </c>
      <c r="BD719">
        <f ca="1">_xlfn.XLOOKUP($X719,Return_flow_table!$A$4:$A$25,Return_flow_table!F$4:F$25)</f>
        <v>0</v>
      </c>
      <c r="BE719">
        <f ca="1">_xlfn.XLOOKUP($X719,Return_flow_table!$A$4:$A$25,Return_flow_table!G$4:G$25)</f>
        <v>0</v>
      </c>
      <c r="BF719">
        <f ca="1">_xlfn.XLOOKUP($X719,Return_flow_table!$A$4:$A$25,Return_flow_table!H$4:H$25)</f>
        <v>0</v>
      </c>
      <c r="BG719">
        <f ca="1">_xlfn.XLOOKUP($X719,Return_flow_table!$A$4:$A$25,Return_flow_table!I$4:I$25)</f>
        <v>0</v>
      </c>
      <c r="BH719">
        <f ca="1">_xlfn.XLOOKUP($X719,Return_flow_table!$A$4:$A$25,Return_flow_table!J$4:J$25)</f>
        <v>0</v>
      </c>
      <c r="BI719">
        <f ca="1">_xlfn.XLOOKUP($X719,Return_flow_table!$A$4:$A$25,Return_flow_table!K$4:K$25)</f>
        <v>0</v>
      </c>
      <c r="BJ719">
        <f ca="1">_xlfn.XLOOKUP($X719,Return_flow_table!$A$4:$A$25,Return_flow_table!L$4:L$25)</f>
        <v>0</v>
      </c>
      <c r="BK719" s="2">
        <f ca="1">_xlfn.XLOOKUP($X719,Return_flow_table!$A$4:$A$25,Return_flow_table!M$4:M$25)</f>
        <v>0</v>
      </c>
    </row>
    <row r="720" spans="1:63" x14ac:dyDescent="0.3">
      <c r="A720" t="s">
        <v>882</v>
      </c>
      <c r="B720" t="s">
        <v>98</v>
      </c>
      <c r="C720" t="s">
        <v>99</v>
      </c>
      <c r="D720">
        <v>49</v>
      </c>
      <c r="E720" t="s">
        <v>100</v>
      </c>
      <c r="F720" t="s">
        <v>100</v>
      </c>
      <c r="G720" t="s">
        <v>411</v>
      </c>
      <c r="H720" s="41" t="s">
        <v>102</v>
      </c>
      <c r="I720">
        <f>_xlfn.XLOOKUP(B720,Use_Code_Ranking!$A$4:$A$23,Use_Code_Ranking!$B$4:$B$23,9999)</f>
        <v>1</v>
      </c>
      <c r="J720">
        <f t="shared" ca="1" si="200"/>
        <v>1</v>
      </c>
      <c r="K720">
        <f t="shared" ca="1" si="201"/>
        <v>1</v>
      </c>
      <c r="L720">
        <f t="shared" ca="1" si="202"/>
        <v>0</v>
      </c>
      <c r="M720">
        <f t="shared" ca="1" si="203"/>
        <v>0</v>
      </c>
      <c r="N720" t="str">
        <f t="shared" ca="1" si="210"/>
        <v/>
      </c>
      <c r="O720" t="str">
        <f t="shared" ca="1" si="211"/>
        <v/>
      </c>
      <c r="P720" t="str">
        <f t="shared" si="204"/>
        <v/>
      </c>
      <c r="Q720" t="str">
        <f t="shared" si="205"/>
        <v/>
      </c>
      <c r="R720" t="str">
        <f t="shared" si="206"/>
        <v/>
      </c>
      <c r="S720" t="str">
        <f t="shared" si="207"/>
        <v/>
      </c>
      <c r="U720" s="2" t="str">
        <f ca="1">IF(ISBLANK($T720),IF(S720="Irrigation","Irrigation",IF(R720="Irrigation","Irrigation",IF(Q720="Domestic","Domestic",IF(P720="Stockwatering","Stockwatering",IF(N720="IRRIGATION_AND_MUNICIPAL","Irrigation and Municipal",IF(O720="IRRIGATION_AND_DOMESTIC","Irrigation and Domestic Municipality",_xlfn.XLOOKUP(J720,Use_Code_Ranking!$B$4:$B$23,Use_Code_Ranking!$A$4:$A$23))))))),$T720)</f>
        <v>Irrigation</v>
      </c>
      <c r="W720" s="23" t="str">
        <f ca="1"/>
        <v>A025405</v>
      </c>
      <c r="X720" s="4" t="str">
        <f t="shared" ca="1" si="212"/>
        <v>Stockwatering</v>
      </c>
      <c r="Y720" t="str">
        <f t="shared" ca="1" si="208"/>
        <v>N</v>
      </c>
      <c r="Z720" s="2" t="str">
        <f t="shared" ca="1" si="209"/>
        <v>N</v>
      </c>
      <c r="AA720">
        <f t="shared" ca="1" si="213"/>
        <v>0</v>
      </c>
      <c r="AB720">
        <f t="shared" ca="1" si="213"/>
        <v>0</v>
      </c>
      <c r="AC720">
        <f t="shared" ca="1" si="213"/>
        <v>0</v>
      </c>
      <c r="AD720">
        <f t="shared" ca="1" si="213"/>
        <v>0</v>
      </c>
      <c r="AE720">
        <f t="shared" ca="1" si="214"/>
        <v>0</v>
      </c>
      <c r="AF720">
        <f t="shared" ca="1" si="214"/>
        <v>0</v>
      </c>
      <c r="AG720">
        <f t="shared" ca="1" si="218"/>
        <v>0</v>
      </c>
      <c r="AH720">
        <f t="shared" ca="1" si="217"/>
        <v>0</v>
      </c>
      <c r="AI720">
        <f t="shared" ca="1" si="216"/>
        <v>0</v>
      </c>
      <c r="AJ720">
        <f t="shared" ca="1" si="216"/>
        <v>0</v>
      </c>
      <c r="AK720">
        <f t="shared" ca="1" si="215"/>
        <v>0</v>
      </c>
      <c r="AL720">
        <f t="shared" ca="1" si="215"/>
        <v>0</v>
      </c>
      <c r="AM720" s="4" t="s">
        <v>103</v>
      </c>
      <c r="AZ720">
        <f ca="1">_xlfn.XLOOKUP($X720,Return_flow_table!$A$4:$A$25,Return_flow_table!B$4:B$25)</f>
        <v>0</v>
      </c>
      <c r="BA720">
        <f ca="1">_xlfn.XLOOKUP($X720,Return_flow_table!$A$4:$A$25,Return_flow_table!C$4:C$25)</f>
        <v>0</v>
      </c>
      <c r="BB720">
        <f ca="1">_xlfn.XLOOKUP($X720,Return_flow_table!$A$4:$A$25,Return_flow_table!D$4:D$25)</f>
        <v>0</v>
      </c>
      <c r="BC720">
        <f ca="1">_xlfn.XLOOKUP($X720,Return_flow_table!$A$4:$A$25,Return_flow_table!E$4:E$25)</f>
        <v>0</v>
      </c>
      <c r="BD720">
        <f ca="1">_xlfn.XLOOKUP($X720,Return_flow_table!$A$4:$A$25,Return_flow_table!F$4:F$25)</f>
        <v>0</v>
      </c>
      <c r="BE720">
        <f ca="1">_xlfn.XLOOKUP($X720,Return_flow_table!$A$4:$A$25,Return_flow_table!G$4:G$25)</f>
        <v>0</v>
      </c>
      <c r="BF720">
        <f ca="1">_xlfn.XLOOKUP($X720,Return_flow_table!$A$4:$A$25,Return_flow_table!H$4:H$25)</f>
        <v>0</v>
      </c>
      <c r="BG720">
        <f ca="1">_xlfn.XLOOKUP($X720,Return_flow_table!$A$4:$A$25,Return_flow_table!I$4:I$25)</f>
        <v>0</v>
      </c>
      <c r="BH720">
        <f ca="1">_xlfn.XLOOKUP($X720,Return_flow_table!$A$4:$A$25,Return_flow_table!J$4:J$25)</f>
        <v>0</v>
      </c>
      <c r="BI720">
        <f ca="1">_xlfn.XLOOKUP($X720,Return_flow_table!$A$4:$A$25,Return_flow_table!K$4:K$25)</f>
        <v>0</v>
      </c>
      <c r="BJ720">
        <f ca="1">_xlfn.XLOOKUP($X720,Return_flow_table!$A$4:$A$25,Return_flow_table!L$4:L$25)</f>
        <v>0</v>
      </c>
      <c r="BK720" s="2">
        <f ca="1">_xlfn.XLOOKUP($X720,Return_flow_table!$A$4:$A$25,Return_flow_table!M$4:M$25)</f>
        <v>0</v>
      </c>
    </row>
    <row r="721" spans="1:63" x14ac:dyDescent="0.3">
      <c r="A721" t="s">
        <v>883</v>
      </c>
      <c r="B721" t="s">
        <v>110</v>
      </c>
      <c r="C721" t="s">
        <v>99</v>
      </c>
      <c r="D721">
        <v>12</v>
      </c>
      <c r="E721" t="s">
        <v>100</v>
      </c>
      <c r="F721" t="s">
        <v>100</v>
      </c>
      <c r="G721" t="s">
        <v>884</v>
      </c>
      <c r="H721" s="41" t="s">
        <v>124</v>
      </c>
      <c r="I721">
        <f>_xlfn.XLOOKUP(B721,Use_Code_Ranking!$A$4:$A$23,Use_Code_Ranking!$B$4:$B$23,9999)</f>
        <v>3</v>
      </c>
      <c r="J721">
        <f t="shared" ca="1" si="200"/>
        <v>1</v>
      </c>
      <c r="K721">
        <f t="shared" ca="1" si="201"/>
        <v>1</v>
      </c>
      <c r="L721">
        <f t="shared" ca="1" si="202"/>
        <v>0</v>
      </c>
      <c r="M721">
        <f t="shared" ca="1" si="203"/>
        <v>0</v>
      </c>
      <c r="N721" t="str">
        <f t="shared" ca="1" si="210"/>
        <v/>
      </c>
      <c r="O721" t="str">
        <f t="shared" ca="1" si="211"/>
        <v/>
      </c>
      <c r="P721" t="str">
        <f t="shared" si="204"/>
        <v/>
      </c>
      <c r="Q721" t="str">
        <f t="shared" si="205"/>
        <v/>
      </c>
      <c r="R721" t="str">
        <f t="shared" si="206"/>
        <v/>
      </c>
      <c r="S721" t="str">
        <f t="shared" si="207"/>
        <v/>
      </c>
      <c r="U721" s="2" t="str">
        <f ca="1">IF(ISBLANK($T721),IF(S721="Irrigation","Irrigation",IF(R721="Irrigation","Irrigation",IF(Q721="Domestic","Domestic",IF(P721="Stockwatering","Stockwatering",IF(N721="IRRIGATION_AND_MUNICIPAL","Irrigation and Municipal",IF(O721="IRRIGATION_AND_DOMESTIC","Irrigation and Domestic Municipality",_xlfn.XLOOKUP(J721,Use_Code_Ranking!$B$4:$B$23,Use_Code_Ranking!$A$4:$A$23))))))),$T721)</f>
        <v>Irrigation</v>
      </c>
      <c r="W721" s="23" t="str">
        <f ca="1"/>
        <v>A025596</v>
      </c>
      <c r="X721" s="4" t="str">
        <f t="shared" ca="1" si="212"/>
        <v>Irrigation</v>
      </c>
      <c r="Y721" t="str">
        <f t="shared" ca="1" si="208"/>
        <v>N</v>
      </c>
      <c r="Z721" s="2" t="str">
        <f t="shared" ca="1" si="209"/>
        <v>N</v>
      </c>
      <c r="AA721">
        <f t="shared" ca="1" si="213"/>
        <v>0</v>
      </c>
      <c r="AB721">
        <f t="shared" ca="1" si="213"/>
        <v>0</v>
      </c>
      <c r="AC721">
        <f t="shared" ca="1" si="213"/>
        <v>20</v>
      </c>
      <c r="AD721">
        <f t="shared" ca="1" si="213"/>
        <v>20</v>
      </c>
      <c r="AE721">
        <f t="shared" ca="1" si="214"/>
        <v>10</v>
      </c>
      <c r="AF721">
        <f t="shared" ca="1" si="214"/>
        <v>10</v>
      </c>
      <c r="AG721">
        <f t="shared" ca="1" si="218"/>
        <v>0</v>
      </c>
      <c r="AH721">
        <f t="shared" ca="1" si="217"/>
        <v>0</v>
      </c>
      <c r="AI721">
        <f t="shared" ca="1" si="216"/>
        <v>0</v>
      </c>
      <c r="AJ721">
        <f t="shared" ca="1" si="216"/>
        <v>20</v>
      </c>
      <c r="AK721">
        <f t="shared" ca="1" si="215"/>
        <v>20</v>
      </c>
      <c r="AL721">
        <f t="shared" ca="1" si="215"/>
        <v>0</v>
      </c>
      <c r="AM721" s="4" t="s">
        <v>103</v>
      </c>
      <c r="AZ721">
        <f ca="1">_xlfn.XLOOKUP($X721,Return_flow_table!$A$4:$A$25,Return_flow_table!B$4:B$25)</f>
        <v>0</v>
      </c>
      <c r="BA721">
        <f ca="1">_xlfn.XLOOKUP($X721,Return_flow_table!$A$4:$A$25,Return_flow_table!C$4:C$25)</f>
        <v>0</v>
      </c>
      <c r="BB721">
        <f ca="1">_xlfn.XLOOKUP($X721,Return_flow_table!$A$4:$A$25,Return_flow_table!D$4:D$25)</f>
        <v>20</v>
      </c>
      <c r="BC721">
        <f ca="1">_xlfn.XLOOKUP($X721,Return_flow_table!$A$4:$A$25,Return_flow_table!E$4:E$25)</f>
        <v>20</v>
      </c>
      <c r="BD721">
        <f ca="1">_xlfn.XLOOKUP($X721,Return_flow_table!$A$4:$A$25,Return_flow_table!F$4:F$25)</f>
        <v>10</v>
      </c>
      <c r="BE721">
        <f ca="1">_xlfn.XLOOKUP($X721,Return_flow_table!$A$4:$A$25,Return_flow_table!G$4:G$25)</f>
        <v>10</v>
      </c>
      <c r="BF721">
        <f ca="1">_xlfn.XLOOKUP($X721,Return_flow_table!$A$4:$A$25,Return_flow_table!H$4:H$25)</f>
        <v>0</v>
      </c>
      <c r="BG721">
        <f ca="1">_xlfn.XLOOKUP($X721,Return_flow_table!$A$4:$A$25,Return_flow_table!I$4:I$25)</f>
        <v>0</v>
      </c>
      <c r="BH721">
        <f ca="1">_xlfn.XLOOKUP($X721,Return_flow_table!$A$4:$A$25,Return_flow_table!J$4:J$25)</f>
        <v>0</v>
      </c>
      <c r="BI721">
        <f ca="1">_xlfn.XLOOKUP($X721,Return_flow_table!$A$4:$A$25,Return_flow_table!K$4:K$25)</f>
        <v>20</v>
      </c>
      <c r="BJ721">
        <f ca="1">_xlfn.XLOOKUP($X721,Return_flow_table!$A$4:$A$25,Return_flow_table!L$4:L$25)</f>
        <v>20</v>
      </c>
      <c r="BK721" s="2">
        <f ca="1">_xlfn.XLOOKUP($X721,Return_flow_table!$A$4:$A$25,Return_flow_table!M$4:M$25)</f>
        <v>0</v>
      </c>
    </row>
    <row r="722" spans="1:63" x14ac:dyDescent="0.3">
      <c r="A722" t="s">
        <v>883</v>
      </c>
      <c r="B722" t="s">
        <v>98</v>
      </c>
      <c r="C722" t="s">
        <v>99</v>
      </c>
      <c r="D722">
        <v>12</v>
      </c>
      <c r="E722" t="s">
        <v>100</v>
      </c>
      <c r="F722" t="s">
        <v>100</v>
      </c>
      <c r="G722" t="s">
        <v>884</v>
      </c>
      <c r="H722" s="41" t="s">
        <v>124</v>
      </c>
      <c r="I722">
        <f>_xlfn.XLOOKUP(B722,Use_Code_Ranking!$A$4:$A$23,Use_Code_Ranking!$B$4:$B$23,9999)</f>
        <v>1</v>
      </c>
      <c r="J722">
        <f t="shared" ca="1" si="200"/>
        <v>1</v>
      </c>
      <c r="K722">
        <f t="shared" ca="1" si="201"/>
        <v>1</v>
      </c>
      <c r="L722">
        <f t="shared" ca="1" si="202"/>
        <v>0</v>
      </c>
      <c r="M722">
        <f t="shared" ca="1" si="203"/>
        <v>0</v>
      </c>
      <c r="N722" t="str">
        <f t="shared" ca="1" si="210"/>
        <v/>
      </c>
      <c r="O722" t="str">
        <f t="shared" ca="1" si="211"/>
        <v/>
      </c>
      <c r="P722" t="str">
        <f t="shared" si="204"/>
        <v/>
      </c>
      <c r="Q722" t="str">
        <f t="shared" si="205"/>
        <v/>
      </c>
      <c r="R722" t="str">
        <f t="shared" si="206"/>
        <v/>
      </c>
      <c r="S722" t="str">
        <f t="shared" si="207"/>
        <v/>
      </c>
      <c r="U722" s="2" t="str">
        <f ca="1">IF(ISBLANK($T722),IF(S722="Irrigation","Irrigation",IF(R722="Irrigation","Irrigation",IF(Q722="Domestic","Domestic",IF(P722="Stockwatering","Stockwatering",IF(N722="IRRIGATION_AND_MUNICIPAL","Irrigation and Municipal",IF(O722="IRRIGATION_AND_DOMESTIC","Irrigation and Domestic Municipality",_xlfn.XLOOKUP(J722,Use_Code_Ranking!$B$4:$B$23,Use_Code_Ranking!$A$4:$A$23))))))),$T722)</f>
        <v>Irrigation</v>
      </c>
      <c r="W722" s="23" t="str">
        <f ca="1"/>
        <v>A025600</v>
      </c>
      <c r="X722" s="4" t="str">
        <f t="shared" ca="1" si="212"/>
        <v>Irrigation</v>
      </c>
      <c r="Y722" t="str">
        <f t="shared" ca="1" si="208"/>
        <v>N</v>
      </c>
      <c r="Z722" s="2" t="str">
        <f t="shared" ca="1" si="209"/>
        <v>N</v>
      </c>
      <c r="AA722">
        <f t="shared" ca="1" si="213"/>
        <v>0</v>
      </c>
      <c r="AB722">
        <f t="shared" ca="1" si="213"/>
        <v>0</v>
      </c>
      <c r="AC722">
        <f t="shared" ca="1" si="213"/>
        <v>20</v>
      </c>
      <c r="AD722">
        <f t="shared" ca="1" si="213"/>
        <v>20</v>
      </c>
      <c r="AE722">
        <f t="shared" ca="1" si="214"/>
        <v>10</v>
      </c>
      <c r="AF722">
        <f t="shared" ca="1" si="214"/>
        <v>10</v>
      </c>
      <c r="AG722">
        <f t="shared" ca="1" si="218"/>
        <v>0</v>
      </c>
      <c r="AH722">
        <f t="shared" ca="1" si="217"/>
        <v>0</v>
      </c>
      <c r="AI722">
        <f t="shared" ca="1" si="216"/>
        <v>0</v>
      </c>
      <c r="AJ722">
        <f t="shared" ca="1" si="216"/>
        <v>20</v>
      </c>
      <c r="AK722">
        <f t="shared" ca="1" si="215"/>
        <v>20</v>
      </c>
      <c r="AL722">
        <f t="shared" ca="1" si="215"/>
        <v>0</v>
      </c>
      <c r="AM722" s="4" t="s">
        <v>103</v>
      </c>
      <c r="AZ722">
        <f ca="1">_xlfn.XLOOKUP($X722,Return_flow_table!$A$4:$A$25,Return_flow_table!B$4:B$25)</f>
        <v>0</v>
      </c>
      <c r="BA722">
        <f ca="1">_xlfn.XLOOKUP($X722,Return_flow_table!$A$4:$A$25,Return_flow_table!C$4:C$25)</f>
        <v>0</v>
      </c>
      <c r="BB722">
        <f ca="1">_xlfn.XLOOKUP($X722,Return_flow_table!$A$4:$A$25,Return_flow_table!D$4:D$25)</f>
        <v>20</v>
      </c>
      <c r="BC722">
        <f ca="1">_xlfn.XLOOKUP($X722,Return_flow_table!$A$4:$A$25,Return_flow_table!E$4:E$25)</f>
        <v>20</v>
      </c>
      <c r="BD722">
        <f ca="1">_xlfn.XLOOKUP($X722,Return_flow_table!$A$4:$A$25,Return_flow_table!F$4:F$25)</f>
        <v>10</v>
      </c>
      <c r="BE722">
        <f ca="1">_xlfn.XLOOKUP($X722,Return_flow_table!$A$4:$A$25,Return_flow_table!G$4:G$25)</f>
        <v>10</v>
      </c>
      <c r="BF722">
        <f ca="1">_xlfn.XLOOKUP($X722,Return_flow_table!$A$4:$A$25,Return_flow_table!H$4:H$25)</f>
        <v>0</v>
      </c>
      <c r="BG722">
        <f ca="1">_xlfn.XLOOKUP($X722,Return_flow_table!$A$4:$A$25,Return_flow_table!I$4:I$25)</f>
        <v>0</v>
      </c>
      <c r="BH722">
        <f ca="1">_xlfn.XLOOKUP($X722,Return_flow_table!$A$4:$A$25,Return_flow_table!J$4:J$25)</f>
        <v>0</v>
      </c>
      <c r="BI722">
        <f ca="1">_xlfn.XLOOKUP($X722,Return_flow_table!$A$4:$A$25,Return_flow_table!K$4:K$25)</f>
        <v>20</v>
      </c>
      <c r="BJ722">
        <f ca="1">_xlfn.XLOOKUP($X722,Return_flow_table!$A$4:$A$25,Return_flow_table!L$4:L$25)</f>
        <v>20</v>
      </c>
      <c r="BK722" s="2">
        <f ca="1">_xlfn.XLOOKUP($X722,Return_flow_table!$A$4:$A$25,Return_flow_table!M$4:M$25)</f>
        <v>0</v>
      </c>
    </row>
    <row r="723" spans="1:63" x14ac:dyDescent="0.3">
      <c r="A723" t="s">
        <v>883</v>
      </c>
      <c r="B723" t="s">
        <v>154</v>
      </c>
      <c r="C723" t="s">
        <v>99</v>
      </c>
      <c r="D723">
        <v>12</v>
      </c>
      <c r="E723" t="s">
        <v>100</v>
      </c>
      <c r="F723" t="s">
        <v>100</v>
      </c>
      <c r="G723" t="s">
        <v>884</v>
      </c>
      <c r="H723" s="41" t="s">
        <v>124</v>
      </c>
      <c r="I723">
        <f>_xlfn.XLOOKUP(B723,Use_Code_Ranking!$A$4:$A$23,Use_Code_Ranking!$B$4:$B$23,9999)</f>
        <v>5</v>
      </c>
      <c r="J723">
        <f t="shared" ca="1" si="200"/>
        <v>1</v>
      </c>
      <c r="K723">
        <f t="shared" ca="1" si="201"/>
        <v>1</v>
      </c>
      <c r="L723">
        <f t="shared" ca="1" si="202"/>
        <v>0</v>
      </c>
      <c r="M723">
        <f t="shared" ca="1" si="203"/>
        <v>0</v>
      </c>
      <c r="N723" t="str">
        <f t="shared" ca="1" si="210"/>
        <v/>
      </c>
      <c r="O723" t="str">
        <f t="shared" ca="1" si="211"/>
        <v/>
      </c>
      <c r="P723" t="str">
        <f t="shared" si="204"/>
        <v/>
      </c>
      <c r="Q723" t="str">
        <f t="shared" si="205"/>
        <v/>
      </c>
      <c r="R723" t="str">
        <f t="shared" si="206"/>
        <v/>
      </c>
      <c r="S723" t="str">
        <f t="shared" si="207"/>
        <v/>
      </c>
      <c r="U723" s="2" t="str">
        <f ca="1">IF(ISBLANK($T723),IF(S723="Irrigation","Irrigation",IF(R723="Irrigation","Irrigation",IF(Q723="Domestic","Domestic",IF(P723="Stockwatering","Stockwatering",IF(N723="IRRIGATION_AND_MUNICIPAL","Irrigation and Municipal",IF(O723="IRRIGATION_AND_DOMESTIC","Irrigation and Domestic Municipality",_xlfn.XLOOKUP(J723,Use_Code_Ranking!$B$4:$B$23,Use_Code_Ranking!$A$4:$A$23))))))),$T723)</f>
        <v>Irrigation</v>
      </c>
      <c r="W723" s="23" t="str">
        <f ca="1"/>
        <v>A025623</v>
      </c>
      <c r="X723" s="4" t="str">
        <f t="shared" ca="1" si="212"/>
        <v>Irrigation</v>
      </c>
      <c r="Y723" t="str">
        <f t="shared" ca="1" si="208"/>
        <v>N</v>
      </c>
      <c r="Z723" s="2" t="str">
        <f t="shared" ca="1" si="209"/>
        <v>N</v>
      </c>
      <c r="AA723">
        <f t="shared" ca="1" si="213"/>
        <v>0</v>
      </c>
      <c r="AB723">
        <f t="shared" ca="1" si="213"/>
        <v>0</v>
      </c>
      <c r="AC723">
        <f t="shared" ca="1" si="213"/>
        <v>20</v>
      </c>
      <c r="AD723">
        <f t="shared" ca="1" si="213"/>
        <v>20</v>
      </c>
      <c r="AE723">
        <f t="shared" ca="1" si="214"/>
        <v>10</v>
      </c>
      <c r="AF723">
        <f t="shared" ca="1" si="214"/>
        <v>10</v>
      </c>
      <c r="AG723">
        <f t="shared" ca="1" si="218"/>
        <v>0</v>
      </c>
      <c r="AH723">
        <f t="shared" ca="1" si="217"/>
        <v>0</v>
      </c>
      <c r="AI723">
        <f t="shared" ca="1" si="216"/>
        <v>0</v>
      </c>
      <c r="AJ723">
        <f t="shared" ca="1" si="216"/>
        <v>20</v>
      </c>
      <c r="AK723">
        <f t="shared" ca="1" si="215"/>
        <v>20</v>
      </c>
      <c r="AL723">
        <f t="shared" ca="1" si="215"/>
        <v>0</v>
      </c>
      <c r="AM723" s="4" t="s">
        <v>103</v>
      </c>
      <c r="AZ723">
        <f ca="1">_xlfn.XLOOKUP($X723,Return_flow_table!$A$4:$A$25,Return_flow_table!B$4:B$25)</f>
        <v>0</v>
      </c>
      <c r="BA723">
        <f ca="1">_xlfn.XLOOKUP($X723,Return_flow_table!$A$4:$A$25,Return_flow_table!C$4:C$25)</f>
        <v>0</v>
      </c>
      <c r="BB723">
        <f ca="1">_xlfn.XLOOKUP($X723,Return_flow_table!$A$4:$A$25,Return_flow_table!D$4:D$25)</f>
        <v>20</v>
      </c>
      <c r="BC723">
        <f ca="1">_xlfn.XLOOKUP($X723,Return_flow_table!$A$4:$A$25,Return_flow_table!E$4:E$25)</f>
        <v>20</v>
      </c>
      <c r="BD723">
        <f ca="1">_xlfn.XLOOKUP($X723,Return_flow_table!$A$4:$A$25,Return_flow_table!F$4:F$25)</f>
        <v>10</v>
      </c>
      <c r="BE723">
        <f ca="1">_xlfn.XLOOKUP($X723,Return_flow_table!$A$4:$A$25,Return_flow_table!G$4:G$25)</f>
        <v>10</v>
      </c>
      <c r="BF723">
        <f ca="1">_xlfn.XLOOKUP($X723,Return_flow_table!$A$4:$A$25,Return_flow_table!H$4:H$25)</f>
        <v>0</v>
      </c>
      <c r="BG723">
        <f ca="1">_xlfn.XLOOKUP($X723,Return_flow_table!$A$4:$A$25,Return_flow_table!I$4:I$25)</f>
        <v>0</v>
      </c>
      <c r="BH723">
        <f ca="1">_xlfn.XLOOKUP($X723,Return_flow_table!$A$4:$A$25,Return_flow_table!J$4:J$25)</f>
        <v>0</v>
      </c>
      <c r="BI723">
        <f ca="1">_xlfn.XLOOKUP($X723,Return_flow_table!$A$4:$A$25,Return_flow_table!K$4:K$25)</f>
        <v>20</v>
      </c>
      <c r="BJ723">
        <f ca="1">_xlfn.XLOOKUP($X723,Return_flow_table!$A$4:$A$25,Return_flow_table!L$4:L$25)</f>
        <v>20</v>
      </c>
      <c r="BK723" s="2">
        <f ca="1">_xlfn.XLOOKUP($X723,Return_flow_table!$A$4:$A$25,Return_flow_table!M$4:M$25)</f>
        <v>0</v>
      </c>
    </row>
    <row r="724" spans="1:63" x14ac:dyDescent="0.3">
      <c r="A724" t="s">
        <v>885</v>
      </c>
      <c r="B724" t="s">
        <v>110</v>
      </c>
      <c r="C724" t="s">
        <v>99</v>
      </c>
      <c r="D724">
        <v>0.3</v>
      </c>
      <c r="E724" t="s">
        <v>100</v>
      </c>
      <c r="F724" t="s">
        <v>100</v>
      </c>
      <c r="G724" t="s">
        <v>830</v>
      </c>
      <c r="H724" s="41" t="s">
        <v>482</v>
      </c>
      <c r="I724">
        <f>_xlfn.XLOOKUP(B724,Use_Code_Ranking!$A$4:$A$23,Use_Code_Ranking!$B$4:$B$23,9999)</f>
        <v>3</v>
      </c>
      <c r="J724">
        <f t="shared" ca="1" si="200"/>
        <v>3</v>
      </c>
      <c r="K724">
        <f t="shared" ca="1" si="201"/>
        <v>0</v>
      </c>
      <c r="L724">
        <f t="shared" ca="1" si="202"/>
        <v>0</v>
      </c>
      <c r="M724">
        <f t="shared" ca="1" si="203"/>
        <v>0</v>
      </c>
      <c r="N724" t="str">
        <f t="shared" ca="1" si="210"/>
        <v/>
      </c>
      <c r="O724" t="str">
        <f t="shared" ca="1" si="211"/>
        <v/>
      </c>
      <c r="P724" t="str">
        <f t="shared" si="204"/>
        <v/>
      </c>
      <c r="Q724" t="str">
        <f t="shared" si="205"/>
        <v/>
      </c>
      <c r="R724" t="str">
        <f t="shared" si="206"/>
        <v/>
      </c>
      <c r="S724" t="str">
        <f t="shared" si="207"/>
        <v/>
      </c>
      <c r="U724" s="2" t="str">
        <f ca="1">IF(ISBLANK($T724),IF(S724="Irrigation","Irrigation",IF(R724="Irrigation","Irrigation",IF(Q724="Domestic","Domestic",IF(P724="Stockwatering","Stockwatering",IF(N724="IRRIGATION_AND_MUNICIPAL","Irrigation and Municipal",IF(O724="IRRIGATION_AND_DOMESTIC","Irrigation and Domestic Municipality",_xlfn.XLOOKUP(J724,Use_Code_Ranking!$B$4:$B$23,Use_Code_Ranking!$A$4:$A$23))))))),$T724)</f>
        <v>Domestic</v>
      </c>
      <c r="W724" s="23" t="str">
        <f ca="1"/>
        <v>A025674</v>
      </c>
      <c r="X724" s="4" t="str">
        <f t="shared" ca="1" si="212"/>
        <v>Domestic</v>
      </c>
      <c r="Y724" t="str">
        <f t="shared" ca="1" si="208"/>
        <v>N</v>
      </c>
      <c r="Z724" s="2" t="str">
        <f t="shared" ca="1" si="209"/>
        <v>N</v>
      </c>
      <c r="AA724">
        <f t="shared" ca="1" si="213"/>
        <v>0</v>
      </c>
      <c r="AB724">
        <f t="shared" ca="1" si="213"/>
        <v>0</v>
      </c>
      <c r="AC724">
        <f t="shared" ca="1" si="213"/>
        <v>0</v>
      </c>
      <c r="AD724">
        <f t="shared" ca="1" si="213"/>
        <v>0</v>
      </c>
      <c r="AE724">
        <f t="shared" ca="1" si="214"/>
        <v>0</v>
      </c>
      <c r="AF724">
        <f t="shared" ca="1" si="214"/>
        <v>0</v>
      </c>
      <c r="AG724">
        <f t="shared" ca="1" si="218"/>
        <v>0</v>
      </c>
      <c r="AH724">
        <f t="shared" ca="1" si="217"/>
        <v>0</v>
      </c>
      <c r="AI724">
        <f t="shared" ca="1" si="216"/>
        <v>0</v>
      </c>
      <c r="AJ724">
        <f t="shared" ca="1" si="216"/>
        <v>0</v>
      </c>
      <c r="AK724">
        <f t="shared" ca="1" si="215"/>
        <v>0</v>
      </c>
      <c r="AL724">
        <f t="shared" ca="1" si="215"/>
        <v>0</v>
      </c>
      <c r="AM724" s="4" t="s">
        <v>103</v>
      </c>
      <c r="AZ724">
        <f ca="1">_xlfn.XLOOKUP($X724,Return_flow_table!$A$4:$A$25,Return_flow_table!B$4:B$25)</f>
        <v>0</v>
      </c>
      <c r="BA724">
        <f ca="1">_xlfn.XLOOKUP($X724,Return_flow_table!$A$4:$A$25,Return_flow_table!C$4:C$25)</f>
        <v>0</v>
      </c>
      <c r="BB724">
        <f ca="1">_xlfn.XLOOKUP($X724,Return_flow_table!$A$4:$A$25,Return_flow_table!D$4:D$25)</f>
        <v>0</v>
      </c>
      <c r="BC724">
        <f ca="1">_xlfn.XLOOKUP($X724,Return_flow_table!$A$4:$A$25,Return_flow_table!E$4:E$25)</f>
        <v>0</v>
      </c>
      <c r="BD724">
        <f ca="1">_xlfn.XLOOKUP($X724,Return_flow_table!$A$4:$A$25,Return_flow_table!F$4:F$25)</f>
        <v>0</v>
      </c>
      <c r="BE724">
        <f ca="1">_xlfn.XLOOKUP($X724,Return_flow_table!$A$4:$A$25,Return_flow_table!G$4:G$25)</f>
        <v>0</v>
      </c>
      <c r="BF724">
        <f ca="1">_xlfn.XLOOKUP($X724,Return_flow_table!$A$4:$A$25,Return_flow_table!H$4:H$25)</f>
        <v>0</v>
      </c>
      <c r="BG724">
        <f ca="1">_xlfn.XLOOKUP($X724,Return_flow_table!$A$4:$A$25,Return_flow_table!I$4:I$25)</f>
        <v>0</v>
      </c>
      <c r="BH724">
        <f ca="1">_xlfn.XLOOKUP($X724,Return_flow_table!$A$4:$A$25,Return_flow_table!J$4:J$25)</f>
        <v>0</v>
      </c>
      <c r="BI724">
        <f ca="1">_xlfn.XLOOKUP($X724,Return_flow_table!$A$4:$A$25,Return_flow_table!K$4:K$25)</f>
        <v>0</v>
      </c>
      <c r="BJ724">
        <f ca="1">_xlfn.XLOOKUP($X724,Return_flow_table!$A$4:$A$25,Return_flow_table!L$4:L$25)</f>
        <v>0</v>
      </c>
      <c r="BK724" s="2">
        <f ca="1">_xlfn.XLOOKUP($X724,Return_flow_table!$A$4:$A$25,Return_flow_table!M$4:M$25)</f>
        <v>0</v>
      </c>
    </row>
    <row r="725" spans="1:63" x14ac:dyDescent="0.3">
      <c r="A725" t="s">
        <v>886</v>
      </c>
      <c r="B725" t="s">
        <v>98</v>
      </c>
      <c r="C725" t="s">
        <v>99</v>
      </c>
      <c r="D725">
        <v>29</v>
      </c>
      <c r="E725" t="s">
        <v>100</v>
      </c>
      <c r="F725" t="s">
        <v>100</v>
      </c>
      <c r="G725" t="s">
        <v>653</v>
      </c>
      <c r="H725" s="41" t="s">
        <v>102</v>
      </c>
      <c r="I725">
        <f>_xlfn.XLOOKUP(B725,Use_Code_Ranking!$A$4:$A$23,Use_Code_Ranking!$B$4:$B$23,9999)</f>
        <v>1</v>
      </c>
      <c r="J725">
        <f t="shared" ca="1" si="200"/>
        <v>1</v>
      </c>
      <c r="K725">
        <f t="shared" ca="1" si="201"/>
        <v>1</v>
      </c>
      <c r="L725">
        <f t="shared" ca="1" si="202"/>
        <v>0</v>
      </c>
      <c r="M725">
        <f t="shared" ca="1" si="203"/>
        <v>0</v>
      </c>
      <c r="N725" t="str">
        <f t="shared" ca="1" si="210"/>
        <v/>
      </c>
      <c r="O725" t="str">
        <f t="shared" ca="1" si="211"/>
        <v/>
      </c>
      <c r="P725" t="str">
        <f t="shared" si="204"/>
        <v/>
      </c>
      <c r="Q725" t="str">
        <f t="shared" si="205"/>
        <v/>
      </c>
      <c r="R725" t="str">
        <f t="shared" si="206"/>
        <v/>
      </c>
      <c r="S725" t="str">
        <f t="shared" si="207"/>
        <v/>
      </c>
      <c r="U725" s="2" t="str">
        <f ca="1">IF(ISBLANK($T725),IF(S725="Irrigation","Irrigation",IF(R725="Irrigation","Irrigation",IF(Q725="Domestic","Domestic",IF(P725="Stockwatering","Stockwatering",IF(N725="IRRIGATION_AND_MUNICIPAL","Irrigation and Municipal",IF(O725="IRRIGATION_AND_DOMESTIC","Irrigation and Domestic Municipality",_xlfn.XLOOKUP(J725,Use_Code_Ranking!$B$4:$B$23,Use_Code_Ranking!$A$4:$A$23))))))),$T725)</f>
        <v>Irrigation</v>
      </c>
      <c r="W725" s="23" t="str">
        <f ca="1"/>
        <v>A025682</v>
      </c>
      <c r="X725" s="4" t="str">
        <f t="shared" ca="1" si="212"/>
        <v>Domestic</v>
      </c>
      <c r="Y725" t="str">
        <f t="shared" ca="1" si="208"/>
        <v>N</v>
      </c>
      <c r="Z725" s="2" t="str">
        <f t="shared" ca="1" si="209"/>
        <v>N</v>
      </c>
      <c r="AA725">
        <f t="shared" ca="1" si="213"/>
        <v>0</v>
      </c>
      <c r="AB725">
        <f t="shared" ca="1" si="213"/>
        <v>0</v>
      </c>
      <c r="AC725">
        <f t="shared" ca="1" si="213"/>
        <v>0</v>
      </c>
      <c r="AD725">
        <f t="shared" ca="1" si="213"/>
        <v>0</v>
      </c>
      <c r="AE725">
        <f t="shared" ca="1" si="214"/>
        <v>0</v>
      </c>
      <c r="AF725">
        <f t="shared" ca="1" si="214"/>
        <v>0</v>
      </c>
      <c r="AG725">
        <f t="shared" ca="1" si="218"/>
        <v>0</v>
      </c>
      <c r="AH725">
        <f t="shared" ca="1" si="217"/>
        <v>0</v>
      </c>
      <c r="AI725">
        <f t="shared" ca="1" si="216"/>
        <v>0</v>
      </c>
      <c r="AJ725">
        <f t="shared" ca="1" si="216"/>
        <v>0</v>
      </c>
      <c r="AK725">
        <f t="shared" ca="1" si="215"/>
        <v>0</v>
      </c>
      <c r="AL725">
        <f t="shared" ca="1" si="215"/>
        <v>0</v>
      </c>
      <c r="AM725" s="4" t="s">
        <v>103</v>
      </c>
      <c r="AZ725">
        <f ca="1">_xlfn.XLOOKUP($X725,Return_flow_table!$A$4:$A$25,Return_flow_table!B$4:B$25)</f>
        <v>0</v>
      </c>
      <c r="BA725">
        <f ca="1">_xlfn.XLOOKUP($X725,Return_flow_table!$A$4:$A$25,Return_flow_table!C$4:C$25)</f>
        <v>0</v>
      </c>
      <c r="BB725">
        <f ca="1">_xlfn.XLOOKUP($X725,Return_flow_table!$A$4:$A$25,Return_flow_table!D$4:D$25)</f>
        <v>0</v>
      </c>
      <c r="BC725">
        <f ca="1">_xlfn.XLOOKUP($X725,Return_flow_table!$A$4:$A$25,Return_flow_table!E$4:E$25)</f>
        <v>0</v>
      </c>
      <c r="BD725">
        <f ca="1">_xlfn.XLOOKUP($X725,Return_flow_table!$A$4:$A$25,Return_flow_table!F$4:F$25)</f>
        <v>0</v>
      </c>
      <c r="BE725">
        <f ca="1">_xlfn.XLOOKUP($X725,Return_flow_table!$A$4:$A$25,Return_flow_table!G$4:G$25)</f>
        <v>0</v>
      </c>
      <c r="BF725">
        <f ca="1">_xlfn.XLOOKUP($X725,Return_flow_table!$A$4:$A$25,Return_flow_table!H$4:H$25)</f>
        <v>0</v>
      </c>
      <c r="BG725">
        <f ca="1">_xlfn.XLOOKUP($X725,Return_flow_table!$A$4:$A$25,Return_flow_table!I$4:I$25)</f>
        <v>0</v>
      </c>
      <c r="BH725">
        <f ca="1">_xlfn.XLOOKUP($X725,Return_flow_table!$A$4:$A$25,Return_flow_table!J$4:J$25)</f>
        <v>0</v>
      </c>
      <c r="BI725">
        <f ca="1">_xlfn.XLOOKUP($X725,Return_flow_table!$A$4:$A$25,Return_flow_table!K$4:K$25)</f>
        <v>0</v>
      </c>
      <c r="BJ725">
        <f ca="1">_xlfn.XLOOKUP($X725,Return_flow_table!$A$4:$A$25,Return_flow_table!L$4:L$25)</f>
        <v>0</v>
      </c>
      <c r="BK725" s="2">
        <f ca="1">_xlfn.XLOOKUP($X725,Return_flow_table!$A$4:$A$25,Return_flow_table!M$4:M$25)</f>
        <v>0</v>
      </c>
    </row>
    <row r="726" spans="1:63" x14ac:dyDescent="0.3">
      <c r="A726" t="s">
        <v>887</v>
      </c>
      <c r="B726" t="s">
        <v>181</v>
      </c>
      <c r="C726" t="s">
        <v>99</v>
      </c>
      <c r="D726">
        <v>8.6</v>
      </c>
      <c r="E726" t="s">
        <v>100</v>
      </c>
      <c r="F726" t="s">
        <v>100</v>
      </c>
      <c r="G726" t="s">
        <v>888</v>
      </c>
      <c r="H726" s="41" t="s">
        <v>102</v>
      </c>
      <c r="I726">
        <f>_xlfn.XLOOKUP(B726,Use_Code_Ranking!$A$4:$A$23,Use_Code_Ranking!$B$4:$B$23,9999)</f>
        <v>9</v>
      </c>
      <c r="J726">
        <f t="shared" ca="1" si="200"/>
        <v>1</v>
      </c>
      <c r="K726">
        <f t="shared" ca="1" si="201"/>
        <v>1</v>
      </c>
      <c r="L726">
        <f t="shared" ca="1" si="202"/>
        <v>0</v>
      </c>
      <c r="M726">
        <f t="shared" ca="1" si="203"/>
        <v>0</v>
      </c>
      <c r="N726" t="str">
        <f t="shared" ca="1" si="210"/>
        <v/>
      </c>
      <c r="O726" t="str">
        <f t="shared" ca="1" si="211"/>
        <v/>
      </c>
      <c r="P726" t="str">
        <f t="shared" si="204"/>
        <v/>
      </c>
      <c r="Q726" t="str">
        <f t="shared" si="205"/>
        <v/>
      </c>
      <c r="R726" t="str">
        <f t="shared" si="206"/>
        <v/>
      </c>
      <c r="S726" t="str">
        <f t="shared" si="207"/>
        <v/>
      </c>
      <c r="U726" s="2" t="str">
        <f ca="1">IF(ISBLANK($T726),IF(S726="Irrigation","Irrigation",IF(R726="Irrigation","Irrigation",IF(Q726="Domestic","Domestic",IF(P726="Stockwatering","Stockwatering",IF(N726="IRRIGATION_AND_MUNICIPAL","Irrigation and Municipal",IF(O726="IRRIGATION_AND_DOMESTIC","Irrigation and Domestic Municipality",_xlfn.XLOOKUP(J726,Use_Code_Ranking!$B$4:$B$23,Use_Code_Ranking!$A$4:$A$23))))))),$T726)</f>
        <v>Irrigation</v>
      </c>
      <c r="W726" s="23" t="str">
        <f ca="1"/>
        <v>A025691</v>
      </c>
      <c r="X726" s="4" t="str">
        <f t="shared" ca="1" si="212"/>
        <v>Power</v>
      </c>
      <c r="Y726" t="str">
        <f t="shared" ca="1" si="208"/>
        <v>Y</v>
      </c>
      <c r="Z726" s="2" t="str">
        <f t="shared" ca="1" si="209"/>
        <v>Y</v>
      </c>
      <c r="AA726">
        <f t="shared" ca="1" si="213"/>
        <v>100</v>
      </c>
      <c r="AB726">
        <f t="shared" ca="1" si="213"/>
        <v>100</v>
      </c>
      <c r="AC726">
        <f t="shared" ca="1" si="213"/>
        <v>100</v>
      </c>
      <c r="AD726">
        <f t="shared" ca="1" si="213"/>
        <v>100</v>
      </c>
      <c r="AE726">
        <f t="shared" ca="1" si="214"/>
        <v>100</v>
      </c>
      <c r="AF726">
        <f t="shared" ca="1" si="214"/>
        <v>100</v>
      </c>
      <c r="AG726">
        <f t="shared" ca="1" si="218"/>
        <v>100</v>
      </c>
      <c r="AH726">
        <f t="shared" ca="1" si="217"/>
        <v>100</v>
      </c>
      <c r="AI726">
        <f t="shared" ca="1" si="216"/>
        <v>100</v>
      </c>
      <c r="AJ726">
        <f t="shared" ca="1" si="216"/>
        <v>100</v>
      </c>
      <c r="AK726">
        <f t="shared" ca="1" si="215"/>
        <v>100</v>
      </c>
      <c r="AL726">
        <f t="shared" ca="1" si="215"/>
        <v>100</v>
      </c>
      <c r="AM726" s="4" t="s">
        <v>103</v>
      </c>
      <c r="AZ726">
        <f ca="1">_xlfn.XLOOKUP($X726,Return_flow_table!$A$4:$A$25,Return_flow_table!B$4:B$25)</f>
        <v>100</v>
      </c>
      <c r="BA726">
        <f ca="1">_xlfn.XLOOKUP($X726,Return_flow_table!$A$4:$A$25,Return_flow_table!C$4:C$25)</f>
        <v>100</v>
      </c>
      <c r="BB726">
        <f ca="1">_xlfn.XLOOKUP($X726,Return_flow_table!$A$4:$A$25,Return_flow_table!D$4:D$25)</f>
        <v>100</v>
      </c>
      <c r="BC726">
        <f ca="1">_xlfn.XLOOKUP($X726,Return_flow_table!$A$4:$A$25,Return_flow_table!E$4:E$25)</f>
        <v>100</v>
      </c>
      <c r="BD726">
        <f ca="1">_xlfn.XLOOKUP($X726,Return_flow_table!$A$4:$A$25,Return_flow_table!F$4:F$25)</f>
        <v>100</v>
      </c>
      <c r="BE726">
        <f ca="1">_xlfn.XLOOKUP($X726,Return_flow_table!$A$4:$A$25,Return_flow_table!G$4:G$25)</f>
        <v>100</v>
      </c>
      <c r="BF726">
        <f ca="1">_xlfn.XLOOKUP($X726,Return_flow_table!$A$4:$A$25,Return_flow_table!H$4:H$25)</f>
        <v>100</v>
      </c>
      <c r="BG726">
        <f ca="1">_xlfn.XLOOKUP($X726,Return_flow_table!$A$4:$A$25,Return_flow_table!I$4:I$25)</f>
        <v>100</v>
      </c>
      <c r="BH726">
        <f ca="1">_xlfn.XLOOKUP($X726,Return_flow_table!$A$4:$A$25,Return_flow_table!J$4:J$25)</f>
        <v>100</v>
      </c>
      <c r="BI726">
        <f ca="1">_xlfn.XLOOKUP($X726,Return_flow_table!$A$4:$A$25,Return_flow_table!K$4:K$25)</f>
        <v>100</v>
      </c>
      <c r="BJ726">
        <f ca="1">_xlfn.XLOOKUP($X726,Return_flow_table!$A$4:$A$25,Return_flow_table!L$4:L$25)</f>
        <v>100</v>
      </c>
      <c r="BK726" s="2">
        <f ca="1">_xlfn.XLOOKUP($X726,Return_flow_table!$A$4:$A$25,Return_flow_table!M$4:M$25)</f>
        <v>100</v>
      </c>
    </row>
    <row r="727" spans="1:63" x14ac:dyDescent="0.3">
      <c r="A727" t="s">
        <v>887</v>
      </c>
      <c r="B727" t="s">
        <v>161</v>
      </c>
      <c r="C727" t="s">
        <v>99</v>
      </c>
      <c r="D727">
        <v>8.6</v>
      </c>
      <c r="E727" t="s">
        <v>100</v>
      </c>
      <c r="F727" t="s">
        <v>100</v>
      </c>
      <c r="G727" t="s">
        <v>888</v>
      </c>
      <c r="H727" s="41" t="s">
        <v>102</v>
      </c>
      <c r="I727">
        <f>_xlfn.XLOOKUP(B727,Use_Code_Ranking!$A$4:$A$23,Use_Code_Ranking!$B$4:$B$23,9999)</f>
        <v>7</v>
      </c>
      <c r="J727">
        <f t="shared" ca="1" si="200"/>
        <v>1</v>
      </c>
      <c r="K727">
        <f t="shared" ca="1" si="201"/>
        <v>1</v>
      </c>
      <c r="L727">
        <f t="shared" ca="1" si="202"/>
        <v>0</v>
      </c>
      <c r="M727">
        <f t="shared" ca="1" si="203"/>
        <v>0</v>
      </c>
      <c r="N727" t="str">
        <f t="shared" ca="1" si="210"/>
        <v/>
      </c>
      <c r="O727" t="str">
        <f t="shared" ca="1" si="211"/>
        <v/>
      </c>
      <c r="P727" t="str">
        <f t="shared" si="204"/>
        <v/>
      </c>
      <c r="Q727" t="str">
        <f t="shared" si="205"/>
        <v/>
      </c>
      <c r="R727" t="str">
        <f t="shared" si="206"/>
        <v/>
      </c>
      <c r="S727" t="str">
        <f t="shared" si="207"/>
        <v/>
      </c>
      <c r="U727" s="2" t="str">
        <f ca="1">IF(ISBLANK($T727),IF(S727="Irrigation","Irrigation",IF(R727="Irrigation","Irrigation",IF(Q727="Domestic","Domestic",IF(P727="Stockwatering","Stockwatering",IF(N727="IRRIGATION_AND_MUNICIPAL","Irrigation and Municipal",IF(O727="IRRIGATION_AND_DOMESTIC","Irrigation and Domestic Municipality",_xlfn.XLOOKUP(J727,Use_Code_Ranking!$B$4:$B$23,Use_Code_Ranking!$A$4:$A$23))))))),$T727)</f>
        <v>Irrigation</v>
      </c>
      <c r="W727" s="23" t="str">
        <f ca="1"/>
        <v>A025694</v>
      </c>
      <c r="X727" s="4" t="str">
        <f t="shared" ca="1" si="212"/>
        <v>Irrigation</v>
      </c>
      <c r="Y727" t="str">
        <f t="shared" ca="1" si="208"/>
        <v>N</v>
      </c>
      <c r="Z727" s="2" t="str">
        <f t="shared" ca="1" si="209"/>
        <v>N</v>
      </c>
      <c r="AA727">
        <f t="shared" ca="1" si="213"/>
        <v>0</v>
      </c>
      <c r="AB727">
        <f t="shared" ca="1" si="213"/>
        <v>0</v>
      </c>
      <c r="AC727">
        <f t="shared" ca="1" si="213"/>
        <v>20</v>
      </c>
      <c r="AD727">
        <f t="shared" ca="1" si="213"/>
        <v>20</v>
      </c>
      <c r="AE727">
        <f t="shared" ca="1" si="214"/>
        <v>10</v>
      </c>
      <c r="AF727">
        <f t="shared" ca="1" si="214"/>
        <v>10</v>
      </c>
      <c r="AG727">
        <f t="shared" ca="1" si="218"/>
        <v>0</v>
      </c>
      <c r="AH727">
        <f t="shared" ca="1" si="217"/>
        <v>0</v>
      </c>
      <c r="AI727">
        <f t="shared" ca="1" si="216"/>
        <v>0</v>
      </c>
      <c r="AJ727">
        <f t="shared" ca="1" si="216"/>
        <v>20</v>
      </c>
      <c r="AK727">
        <f t="shared" ca="1" si="215"/>
        <v>20</v>
      </c>
      <c r="AL727">
        <f t="shared" ca="1" si="215"/>
        <v>0</v>
      </c>
      <c r="AM727" s="4" t="s">
        <v>103</v>
      </c>
      <c r="AZ727">
        <f ca="1">_xlfn.XLOOKUP($X727,Return_flow_table!$A$4:$A$25,Return_flow_table!B$4:B$25)</f>
        <v>0</v>
      </c>
      <c r="BA727">
        <f ca="1">_xlfn.XLOOKUP($X727,Return_flow_table!$A$4:$A$25,Return_flow_table!C$4:C$25)</f>
        <v>0</v>
      </c>
      <c r="BB727">
        <f ca="1">_xlfn.XLOOKUP($X727,Return_flow_table!$A$4:$A$25,Return_flow_table!D$4:D$25)</f>
        <v>20</v>
      </c>
      <c r="BC727">
        <f ca="1">_xlfn.XLOOKUP($X727,Return_flow_table!$A$4:$A$25,Return_flow_table!E$4:E$25)</f>
        <v>20</v>
      </c>
      <c r="BD727">
        <f ca="1">_xlfn.XLOOKUP($X727,Return_flow_table!$A$4:$A$25,Return_flow_table!F$4:F$25)</f>
        <v>10</v>
      </c>
      <c r="BE727">
        <f ca="1">_xlfn.XLOOKUP($X727,Return_flow_table!$A$4:$A$25,Return_flow_table!G$4:G$25)</f>
        <v>10</v>
      </c>
      <c r="BF727">
        <f ca="1">_xlfn.XLOOKUP($X727,Return_flow_table!$A$4:$A$25,Return_flow_table!H$4:H$25)</f>
        <v>0</v>
      </c>
      <c r="BG727">
        <f ca="1">_xlfn.XLOOKUP($X727,Return_flow_table!$A$4:$A$25,Return_flow_table!I$4:I$25)</f>
        <v>0</v>
      </c>
      <c r="BH727">
        <f ca="1">_xlfn.XLOOKUP($X727,Return_flow_table!$A$4:$A$25,Return_flow_table!J$4:J$25)</f>
        <v>0</v>
      </c>
      <c r="BI727">
        <f ca="1">_xlfn.XLOOKUP($X727,Return_flow_table!$A$4:$A$25,Return_flow_table!K$4:K$25)</f>
        <v>20</v>
      </c>
      <c r="BJ727">
        <f ca="1">_xlfn.XLOOKUP($X727,Return_flow_table!$A$4:$A$25,Return_flow_table!L$4:L$25)</f>
        <v>20</v>
      </c>
      <c r="BK727" s="2">
        <f ca="1">_xlfn.XLOOKUP($X727,Return_flow_table!$A$4:$A$25,Return_flow_table!M$4:M$25)</f>
        <v>0</v>
      </c>
    </row>
    <row r="728" spans="1:63" x14ac:dyDescent="0.3">
      <c r="A728" t="s">
        <v>887</v>
      </c>
      <c r="B728" t="s">
        <v>98</v>
      </c>
      <c r="C728" t="s">
        <v>99</v>
      </c>
      <c r="D728">
        <v>8.6</v>
      </c>
      <c r="E728" t="s">
        <v>100</v>
      </c>
      <c r="F728" t="s">
        <v>100</v>
      </c>
      <c r="G728" t="s">
        <v>888</v>
      </c>
      <c r="H728" s="41" t="s">
        <v>102</v>
      </c>
      <c r="I728">
        <f>_xlfn.XLOOKUP(B728,Use_Code_Ranking!$A$4:$A$23,Use_Code_Ranking!$B$4:$B$23,9999)</f>
        <v>1</v>
      </c>
      <c r="J728">
        <f t="shared" ca="1" si="200"/>
        <v>1</v>
      </c>
      <c r="K728">
        <f t="shared" ca="1" si="201"/>
        <v>1</v>
      </c>
      <c r="L728">
        <f t="shared" ca="1" si="202"/>
        <v>0</v>
      </c>
      <c r="M728">
        <f t="shared" ca="1" si="203"/>
        <v>0</v>
      </c>
      <c r="N728" t="str">
        <f t="shared" ca="1" si="210"/>
        <v/>
      </c>
      <c r="O728" t="str">
        <f t="shared" ca="1" si="211"/>
        <v/>
      </c>
      <c r="P728" t="str">
        <f t="shared" si="204"/>
        <v/>
      </c>
      <c r="Q728" t="str">
        <f t="shared" si="205"/>
        <v/>
      </c>
      <c r="R728" t="str">
        <f t="shared" si="206"/>
        <v/>
      </c>
      <c r="S728" t="str">
        <f t="shared" si="207"/>
        <v/>
      </c>
      <c r="U728" s="2" t="str">
        <f ca="1">IF(ISBLANK($T728),IF(S728="Irrigation","Irrigation",IF(R728="Irrigation","Irrigation",IF(Q728="Domestic","Domestic",IF(P728="Stockwatering","Stockwatering",IF(N728="IRRIGATION_AND_MUNICIPAL","Irrigation and Municipal",IF(O728="IRRIGATION_AND_DOMESTIC","Irrigation and Domestic Municipality",_xlfn.XLOOKUP(J728,Use_Code_Ranking!$B$4:$B$23,Use_Code_Ranking!$A$4:$A$23))))))),$T728)</f>
        <v>Irrigation</v>
      </c>
      <c r="W728" s="23" t="str">
        <f ca="1"/>
        <v>A025740</v>
      </c>
      <c r="X728" s="4" t="str">
        <f t="shared" ca="1" si="212"/>
        <v>Irrigation</v>
      </c>
      <c r="Y728" t="str">
        <f t="shared" ca="1" si="208"/>
        <v>N</v>
      </c>
      <c r="Z728" s="2" t="str">
        <f t="shared" ca="1" si="209"/>
        <v>N</v>
      </c>
      <c r="AA728">
        <f t="shared" ca="1" si="213"/>
        <v>0</v>
      </c>
      <c r="AB728">
        <f t="shared" ca="1" si="213"/>
        <v>0</v>
      </c>
      <c r="AC728">
        <f t="shared" ca="1" si="213"/>
        <v>20</v>
      </c>
      <c r="AD728">
        <f t="shared" ca="1" si="213"/>
        <v>20</v>
      </c>
      <c r="AE728">
        <f t="shared" ca="1" si="214"/>
        <v>10</v>
      </c>
      <c r="AF728">
        <f t="shared" ca="1" si="214"/>
        <v>10</v>
      </c>
      <c r="AG728">
        <f t="shared" ca="1" si="218"/>
        <v>0</v>
      </c>
      <c r="AH728">
        <f t="shared" ca="1" si="217"/>
        <v>0</v>
      </c>
      <c r="AI728">
        <f t="shared" ca="1" si="216"/>
        <v>0</v>
      </c>
      <c r="AJ728">
        <f t="shared" ca="1" si="216"/>
        <v>20</v>
      </c>
      <c r="AK728">
        <f t="shared" ca="1" si="215"/>
        <v>20</v>
      </c>
      <c r="AL728">
        <f t="shared" ca="1" si="215"/>
        <v>0</v>
      </c>
      <c r="AM728" s="4" t="s">
        <v>103</v>
      </c>
      <c r="AZ728">
        <f ca="1">_xlfn.XLOOKUP($X728,Return_flow_table!$A$4:$A$25,Return_flow_table!B$4:B$25)</f>
        <v>0</v>
      </c>
      <c r="BA728">
        <f ca="1">_xlfn.XLOOKUP($X728,Return_flow_table!$A$4:$A$25,Return_flow_table!C$4:C$25)</f>
        <v>0</v>
      </c>
      <c r="BB728">
        <f ca="1">_xlfn.XLOOKUP($X728,Return_flow_table!$A$4:$A$25,Return_flow_table!D$4:D$25)</f>
        <v>20</v>
      </c>
      <c r="BC728">
        <f ca="1">_xlfn.XLOOKUP($X728,Return_flow_table!$A$4:$A$25,Return_flow_table!E$4:E$25)</f>
        <v>20</v>
      </c>
      <c r="BD728">
        <f ca="1">_xlfn.XLOOKUP($X728,Return_flow_table!$A$4:$A$25,Return_flow_table!F$4:F$25)</f>
        <v>10</v>
      </c>
      <c r="BE728">
        <f ca="1">_xlfn.XLOOKUP($X728,Return_flow_table!$A$4:$A$25,Return_flow_table!G$4:G$25)</f>
        <v>10</v>
      </c>
      <c r="BF728">
        <f ca="1">_xlfn.XLOOKUP($X728,Return_flow_table!$A$4:$A$25,Return_flow_table!H$4:H$25)</f>
        <v>0</v>
      </c>
      <c r="BG728">
        <f ca="1">_xlfn.XLOOKUP($X728,Return_flow_table!$A$4:$A$25,Return_flow_table!I$4:I$25)</f>
        <v>0</v>
      </c>
      <c r="BH728">
        <f ca="1">_xlfn.XLOOKUP($X728,Return_flow_table!$A$4:$A$25,Return_flow_table!J$4:J$25)</f>
        <v>0</v>
      </c>
      <c r="BI728">
        <f ca="1">_xlfn.XLOOKUP($X728,Return_flow_table!$A$4:$A$25,Return_flow_table!K$4:K$25)</f>
        <v>20</v>
      </c>
      <c r="BJ728">
        <f ca="1">_xlfn.XLOOKUP($X728,Return_flow_table!$A$4:$A$25,Return_flow_table!L$4:L$25)</f>
        <v>20</v>
      </c>
      <c r="BK728" s="2">
        <f ca="1">_xlfn.XLOOKUP($X728,Return_flow_table!$A$4:$A$25,Return_flow_table!M$4:M$25)</f>
        <v>0</v>
      </c>
    </row>
    <row r="729" spans="1:63" x14ac:dyDescent="0.3">
      <c r="A729" t="s">
        <v>887</v>
      </c>
      <c r="B729" t="s">
        <v>154</v>
      </c>
      <c r="C729" t="s">
        <v>99</v>
      </c>
      <c r="D729">
        <v>8.6</v>
      </c>
      <c r="E729" t="s">
        <v>100</v>
      </c>
      <c r="F729" t="s">
        <v>100</v>
      </c>
      <c r="G729" t="s">
        <v>888</v>
      </c>
      <c r="H729" s="41" t="s">
        <v>102</v>
      </c>
      <c r="I729">
        <f>_xlfn.XLOOKUP(B729,Use_Code_Ranking!$A$4:$A$23,Use_Code_Ranking!$B$4:$B$23,9999)</f>
        <v>5</v>
      </c>
      <c r="J729">
        <f t="shared" ca="1" si="200"/>
        <v>1</v>
      </c>
      <c r="K729">
        <f t="shared" ca="1" si="201"/>
        <v>1</v>
      </c>
      <c r="L729">
        <f t="shared" ca="1" si="202"/>
        <v>0</v>
      </c>
      <c r="M729">
        <f t="shared" ca="1" si="203"/>
        <v>0</v>
      </c>
      <c r="N729" t="str">
        <f t="shared" ca="1" si="210"/>
        <v/>
      </c>
      <c r="O729" t="str">
        <f t="shared" ca="1" si="211"/>
        <v/>
      </c>
      <c r="P729" t="str">
        <f t="shared" si="204"/>
        <v/>
      </c>
      <c r="Q729" t="str">
        <f t="shared" si="205"/>
        <v/>
      </c>
      <c r="R729" t="str">
        <f t="shared" si="206"/>
        <v/>
      </c>
      <c r="S729" t="str">
        <f t="shared" si="207"/>
        <v/>
      </c>
      <c r="U729" s="2" t="str">
        <f ca="1">IF(ISBLANK($T729),IF(S729="Irrigation","Irrigation",IF(R729="Irrigation","Irrigation",IF(Q729="Domestic","Domestic",IF(P729="Stockwatering","Stockwatering",IF(N729="IRRIGATION_AND_MUNICIPAL","Irrigation and Municipal",IF(O729="IRRIGATION_AND_DOMESTIC","Irrigation and Domestic Municipality",_xlfn.XLOOKUP(J729,Use_Code_Ranking!$B$4:$B$23,Use_Code_Ranking!$A$4:$A$23))))))),$T729)</f>
        <v>Irrigation</v>
      </c>
      <c r="W729" s="23" t="str">
        <f ca="1"/>
        <v>A025749A</v>
      </c>
      <c r="X729" s="4" t="str">
        <f t="shared" ca="1" si="212"/>
        <v>Irrigation</v>
      </c>
      <c r="Y729" t="str">
        <f t="shared" ca="1" si="208"/>
        <v>N</v>
      </c>
      <c r="Z729" s="2" t="str">
        <f t="shared" ca="1" si="209"/>
        <v>N</v>
      </c>
      <c r="AA729">
        <f t="shared" ca="1" si="213"/>
        <v>0</v>
      </c>
      <c r="AB729">
        <f t="shared" ca="1" si="213"/>
        <v>0</v>
      </c>
      <c r="AC729">
        <f t="shared" ca="1" si="213"/>
        <v>20</v>
      </c>
      <c r="AD729">
        <f t="shared" ca="1" si="213"/>
        <v>20</v>
      </c>
      <c r="AE729">
        <f t="shared" ca="1" si="214"/>
        <v>10</v>
      </c>
      <c r="AF729">
        <f t="shared" ca="1" si="214"/>
        <v>10</v>
      </c>
      <c r="AG729">
        <f t="shared" ca="1" si="218"/>
        <v>0</v>
      </c>
      <c r="AH729">
        <f t="shared" ca="1" si="217"/>
        <v>0</v>
      </c>
      <c r="AI729">
        <f t="shared" ca="1" si="216"/>
        <v>0</v>
      </c>
      <c r="AJ729">
        <f t="shared" ca="1" si="216"/>
        <v>20</v>
      </c>
      <c r="AK729">
        <f t="shared" ca="1" si="215"/>
        <v>20</v>
      </c>
      <c r="AL729">
        <f t="shared" ca="1" si="215"/>
        <v>0</v>
      </c>
      <c r="AM729" s="4" t="s">
        <v>103</v>
      </c>
      <c r="AZ729">
        <f ca="1">_xlfn.XLOOKUP($X729,Return_flow_table!$A$4:$A$25,Return_flow_table!B$4:B$25)</f>
        <v>0</v>
      </c>
      <c r="BA729">
        <f ca="1">_xlfn.XLOOKUP($X729,Return_flow_table!$A$4:$A$25,Return_flow_table!C$4:C$25)</f>
        <v>0</v>
      </c>
      <c r="BB729">
        <f ca="1">_xlfn.XLOOKUP($X729,Return_flow_table!$A$4:$A$25,Return_flow_table!D$4:D$25)</f>
        <v>20</v>
      </c>
      <c r="BC729">
        <f ca="1">_xlfn.XLOOKUP($X729,Return_flow_table!$A$4:$A$25,Return_flow_table!E$4:E$25)</f>
        <v>20</v>
      </c>
      <c r="BD729">
        <f ca="1">_xlfn.XLOOKUP($X729,Return_flow_table!$A$4:$A$25,Return_flow_table!F$4:F$25)</f>
        <v>10</v>
      </c>
      <c r="BE729">
        <f ca="1">_xlfn.XLOOKUP($X729,Return_flow_table!$A$4:$A$25,Return_flow_table!G$4:G$25)</f>
        <v>10</v>
      </c>
      <c r="BF729">
        <f ca="1">_xlfn.XLOOKUP($X729,Return_flow_table!$A$4:$A$25,Return_flow_table!H$4:H$25)</f>
        <v>0</v>
      </c>
      <c r="BG729">
        <f ca="1">_xlfn.XLOOKUP($X729,Return_flow_table!$A$4:$A$25,Return_flow_table!I$4:I$25)</f>
        <v>0</v>
      </c>
      <c r="BH729">
        <f ca="1">_xlfn.XLOOKUP($X729,Return_flow_table!$A$4:$A$25,Return_flow_table!J$4:J$25)</f>
        <v>0</v>
      </c>
      <c r="BI729">
        <f ca="1">_xlfn.XLOOKUP($X729,Return_flow_table!$A$4:$A$25,Return_flow_table!K$4:K$25)</f>
        <v>20</v>
      </c>
      <c r="BJ729">
        <f ca="1">_xlfn.XLOOKUP($X729,Return_flow_table!$A$4:$A$25,Return_flow_table!L$4:L$25)</f>
        <v>20</v>
      </c>
      <c r="BK729" s="2">
        <f ca="1">_xlfn.XLOOKUP($X729,Return_flow_table!$A$4:$A$25,Return_flow_table!M$4:M$25)</f>
        <v>0</v>
      </c>
    </row>
    <row r="730" spans="1:63" x14ac:dyDescent="0.3">
      <c r="A730" t="s">
        <v>889</v>
      </c>
      <c r="B730" t="s">
        <v>181</v>
      </c>
      <c r="C730" t="s">
        <v>99</v>
      </c>
      <c r="D730">
        <v>2.5</v>
      </c>
      <c r="E730" t="s">
        <v>100</v>
      </c>
      <c r="F730" t="s">
        <v>100</v>
      </c>
      <c r="G730" t="s">
        <v>890</v>
      </c>
      <c r="H730" s="41" t="s">
        <v>102</v>
      </c>
      <c r="I730">
        <f>_xlfn.XLOOKUP(B730,Use_Code_Ranking!$A$4:$A$23,Use_Code_Ranking!$B$4:$B$23,9999)</f>
        <v>9</v>
      </c>
      <c r="J730">
        <f t="shared" ca="1" si="200"/>
        <v>9</v>
      </c>
      <c r="K730">
        <f t="shared" ca="1" si="201"/>
        <v>0</v>
      </c>
      <c r="L730">
        <f t="shared" ca="1" si="202"/>
        <v>0</v>
      </c>
      <c r="M730">
        <f t="shared" ca="1" si="203"/>
        <v>0</v>
      </c>
      <c r="N730" t="str">
        <f t="shared" ca="1" si="210"/>
        <v/>
      </c>
      <c r="O730" t="str">
        <f t="shared" ca="1" si="211"/>
        <v/>
      </c>
      <c r="P730" t="str">
        <f t="shared" si="204"/>
        <v/>
      </c>
      <c r="Q730" t="str">
        <f t="shared" si="205"/>
        <v/>
      </c>
      <c r="R730" t="str">
        <f t="shared" si="206"/>
        <v/>
      </c>
      <c r="S730" t="str">
        <f t="shared" si="207"/>
        <v/>
      </c>
      <c r="U730" s="2" t="str">
        <f ca="1">IF(ISBLANK($T730),IF(S730="Irrigation","Irrigation",IF(R730="Irrigation","Irrigation",IF(Q730="Domestic","Domestic",IF(P730="Stockwatering","Stockwatering",IF(N730="IRRIGATION_AND_MUNICIPAL","Irrigation and Municipal",IF(O730="IRRIGATION_AND_DOMESTIC","Irrigation and Domestic Municipality",_xlfn.XLOOKUP(J730,Use_Code_Ranking!$B$4:$B$23,Use_Code_Ranking!$A$4:$A$23))))))),$T730)</f>
        <v>Recreational</v>
      </c>
      <c r="W730" s="23" t="str">
        <f ca="1"/>
        <v>A025749B</v>
      </c>
      <c r="X730" s="4" t="str">
        <f t="shared" ca="1" si="212"/>
        <v>Frost Protection</v>
      </c>
      <c r="Y730" t="str">
        <f t="shared" ca="1" si="208"/>
        <v>N</v>
      </c>
      <c r="Z730" s="2" t="str">
        <f t="shared" ca="1" si="209"/>
        <v>N</v>
      </c>
      <c r="AA730">
        <f t="shared" ca="1" si="213"/>
        <v>20</v>
      </c>
      <c r="AB730">
        <f t="shared" ca="1" si="213"/>
        <v>20</v>
      </c>
      <c r="AC730">
        <f t="shared" ca="1" si="213"/>
        <v>20</v>
      </c>
      <c r="AD730">
        <f t="shared" ca="1" si="213"/>
        <v>20</v>
      </c>
      <c r="AE730">
        <f t="shared" ca="1" si="214"/>
        <v>0</v>
      </c>
      <c r="AF730">
        <f t="shared" ca="1" si="214"/>
        <v>0</v>
      </c>
      <c r="AG730">
        <f t="shared" ca="1" si="218"/>
        <v>0</v>
      </c>
      <c r="AH730">
        <f t="shared" ca="1" si="217"/>
        <v>0</v>
      </c>
      <c r="AI730">
        <f t="shared" ca="1" si="216"/>
        <v>0</v>
      </c>
      <c r="AJ730">
        <f t="shared" ca="1" si="216"/>
        <v>0</v>
      </c>
      <c r="AK730">
        <f t="shared" ca="1" si="215"/>
        <v>0</v>
      </c>
      <c r="AL730">
        <f t="shared" ca="1" si="215"/>
        <v>0</v>
      </c>
      <c r="AM730" s="4" t="s">
        <v>103</v>
      </c>
      <c r="AZ730">
        <f ca="1">_xlfn.XLOOKUP($X730,Return_flow_table!$A$4:$A$25,Return_flow_table!B$4:B$25)</f>
        <v>20</v>
      </c>
      <c r="BA730">
        <f ca="1">_xlfn.XLOOKUP($X730,Return_flow_table!$A$4:$A$25,Return_flow_table!C$4:C$25)</f>
        <v>20</v>
      </c>
      <c r="BB730">
        <f ca="1">_xlfn.XLOOKUP($X730,Return_flow_table!$A$4:$A$25,Return_flow_table!D$4:D$25)</f>
        <v>20</v>
      </c>
      <c r="BC730">
        <f ca="1">_xlfn.XLOOKUP($X730,Return_flow_table!$A$4:$A$25,Return_flow_table!E$4:E$25)</f>
        <v>20</v>
      </c>
      <c r="BD730">
        <f ca="1">_xlfn.XLOOKUP($X730,Return_flow_table!$A$4:$A$25,Return_flow_table!F$4:F$25)</f>
        <v>0</v>
      </c>
      <c r="BE730">
        <f ca="1">_xlfn.XLOOKUP($X730,Return_flow_table!$A$4:$A$25,Return_flow_table!G$4:G$25)</f>
        <v>0</v>
      </c>
      <c r="BF730">
        <f ca="1">_xlfn.XLOOKUP($X730,Return_flow_table!$A$4:$A$25,Return_flow_table!H$4:H$25)</f>
        <v>0</v>
      </c>
      <c r="BG730">
        <f ca="1">_xlfn.XLOOKUP($X730,Return_flow_table!$A$4:$A$25,Return_flow_table!I$4:I$25)</f>
        <v>0</v>
      </c>
      <c r="BH730">
        <f ca="1">_xlfn.XLOOKUP($X730,Return_flow_table!$A$4:$A$25,Return_flow_table!J$4:J$25)</f>
        <v>0</v>
      </c>
      <c r="BI730">
        <f ca="1">_xlfn.XLOOKUP($X730,Return_flow_table!$A$4:$A$25,Return_flow_table!K$4:K$25)</f>
        <v>0</v>
      </c>
      <c r="BJ730">
        <f ca="1">_xlfn.XLOOKUP($X730,Return_flow_table!$A$4:$A$25,Return_flow_table!L$4:L$25)</f>
        <v>0</v>
      </c>
      <c r="BK730" s="2">
        <f ca="1">_xlfn.XLOOKUP($X730,Return_flow_table!$A$4:$A$25,Return_flow_table!M$4:M$25)</f>
        <v>0</v>
      </c>
    </row>
    <row r="731" spans="1:63" x14ac:dyDescent="0.3">
      <c r="A731" t="s">
        <v>889</v>
      </c>
      <c r="B731" t="s">
        <v>188</v>
      </c>
      <c r="C731" t="s">
        <v>99</v>
      </c>
      <c r="D731">
        <v>2.5</v>
      </c>
      <c r="E731" t="s">
        <v>100</v>
      </c>
      <c r="F731" t="s">
        <v>100</v>
      </c>
      <c r="G731" t="s">
        <v>890</v>
      </c>
      <c r="H731" s="41" t="s">
        <v>102</v>
      </c>
      <c r="I731">
        <f>_xlfn.XLOOKUP(B731,Use_Code_Ranking!$A$4:$A$23,Use_Code_Ranking!$B$4:$B$23,9999)</f>
        <v>12</v>
      </c>
      <c r="J731">
        <f t="shared" ca="1" si="200"/>
        <v>9</v>
      </c>
      <c r="K731">
        <f t="shared" ca="1" si="201"/>
        <v>0</v>
      </c>
      <c r="L731">
        <f t="shared" ca="1" si="202"/>
        <v>0</v>
      </c>
      <c r="M731">
        <f t="shared" ca="1" si="203"/>
        <v>0</v>
      </c>
      <c r="N731" t="str">
        <f t="shared" ca="1" si="210"/>
        <v/>
      </c>
      <c r="O731" t="str">
        <f t="shared" ca="1" si="211"/>
        <v/>
      </c>
      <c r="P731" t="str">
        <f t="shared" si="204"/>
        <v/>
      </c>
      <c r="Q731" t="str">
        <f t="shared" si="205"/>
        <v/>
      </c>
      <c r="R731" t="str">
        <f t="shared" si="206"/>
        <v/>
      </c>
      <c r="S731" t="str">
        <f t="shared" si="207"/>
        <v/>
      </c>
      <c r="U731" s="2" t="str">
        <f ca="1">IF(ISBLANK($T731),IF(S731="Irrigation","Irrigation",IF(R731="Irrigation","Irrigation",IF(Q731="Domestic","Domestic",IF(P731="Stockwatering","Stockwatering",IF(N731="IRRIGATION_AND_MUNICIPAL","Irrigation and Municipal",IF(O731="IRRIGATION_AND_DOMESTIC","Irrigation and Domestic Municipality",_xlfn.XLOOKUP(J731,Use_Code_Ranking!$B$4:$B$23,Use_Code_Ranking!$A$4:$A$23))))))),$T731)</f>
        <v>Recreational</v>
      </c>
      <c r="W731" s="23" t="str">
        <f ca="1"/>
        <v>A025762</v>
      </c>
      <c r="X731" s="4" t="str">
        <f t="shared" ca="1" si="212"/>
        <v>Irrigation</v>
      </c>
      <c r="Y731" t="str">
        <f t="shared" ca="1" si="208"/>
        <v>N</v>
      </c>
      <c r="Z731" s="2" t="str">
        <f t="shared" ca="1" si="209"/>
        <v>N</v>
      </c>
      <c r="AA731">
        <f t="shared" ca="1" si="213"/>
        <v>0</v>
      </c>
      <c r="AB731">
        <f t="shared" ca="1" si="213"/>
        <v>0</v>
      </c>
      <c r="AC731">
        <f t="shared" ca="1" si="213"/>
        <v>20</v>
      </c>
      <c r="AD731">
        <f t="shared" ca="1" si="213"/>
        <v>20</v>
      </c>
      <c r="AE731">
        <f t="shared" ca="1" si="214"/>
        <v>10</v>
      </c>
      <c r="AF731">
        <f t="shared" ca="1" si="214"/>
        <v>10</v>
      </c>
      <c r="AG731">
        <f t="shared" ca="1" si="218"/>
        <v>0</v>
      </c>
      <c r="AH731">
        <f t="shared" ca="1" si="217"/>
        <v>0</v>
      </c>
      <c r="AI731">
        <f t="shared" ca="1" si="216"/>
        <v>0</v>
      </c>
      <c r="AJ731">
        <f t="shared" ca="1" si="216"/>
        <v>20</v>
      </c>
      <c r="AK731">
        <f t="shared" ca="1" si="215"/>
        <v>20</v>
      </c>
      <c r="AL731">
        <f t="shared" ca="1" si="215"/>
        <v>0</v>
      </c>
      <c r="AM731" s="4" t="s">
        <v>103</v>
      </c>
      <c r="AZ731">
        <f ca="1">_xlfn.XLOOKUP($X731,Return_flow_table!$A$4:$A$25,Return_flow_table!B$4:B$25)</f>
        <v>0</v>
      </c>
      <c r="BA731">
        <f ca="1">_xlfn.XLOOKUP($X731,Return_flow_table!$A$4:$A$25,Return_flow_table!C$4:C$25)</f>
        <v>0</v>
      </c>
      <c r="BB731">
        <f ca="1">_xlfn.XLOOKUP($X731,Return_flow_table!$A$4:$A$25,Return_flow_table!D$4:D$25)</f>
        <v>20</v>
      </c>
      <c r="BC731">
        <f ca="1">_xlfn.XLOOKUP($X731,Return_flow_table!$A$4:$A$25,Return_flow_table!E$4:E$25)</f>
        <v>20</v>
      </c>
      <c r="BD731">
        <f ca="1">_xlfn.XLOOKUP($X731,Return_flow_table!$A$4:$A$25,Return_flow_table!F$4:F$25)</f>
        <v>10</v>
      </c>
      <c r="BE731">
        <f ca="1">_xlfn.XLOOKUP($X731,Return_flow_table!$A$4:$A$25,Return_flow_table!G$4:G$25)</f>
        <v>10</v>
      </c>
      <c r="BF731">
        <f ca="1">_xlfn.XLOOKUP($X731,Return_flow_table!$A$4:$A$25,Return_flow_table!H$4:H$25)</f>
        <v>0</v>
      </c>
      <c r="BG731">
        <f ca="1">_xlfn.XLOOKUP($X731,Return_flow_table!$A$4:$A$25,Return_flow_table!I$4:I$25)</f>
        <v>0</v>
      </c>
      <c r="BH731">
        <f ca="1">_xlfn.XLOOKUP($X731,Return_flow_table!$A$4:$A$25,Return_flow_table!J$4:J$25)</f>
        <v>0</v>
      </c>
      <c r="BI731">
        <f ca="1">_xlfn.XLOOKUP($X731,Return_flow_table!$A$4:$A$25,Return_flow_table!K$4:K$25)</f>
        <v>20</v>
      </c>
      <c r="BJ731">
        <f ca="1">_xlfn.XLOOKUP($X731,Return_flow_table!$A$4:$A$25,Return_flow_table!L$4:L$25)</f>
        <v>20</v>
      </c>
      <c r="BK731" s="2">
        <f ca="1">_xlfn.XLOOKUP($X731,Return_flow_table!$A$4:$A$25,Return_flow_table!M$4:M$25)</f>
        <v>0</v>
      </c>
    </row>
    <row r="732" spans="1:63" x14ac:dyDescent="0.3">
      <c r="A732" t="s">
        <v>891</v>
      </c>
      <c r="B732" t="s">
        <v>98</v>
      </c>
      <c r="C732" t="s">
        <v>99</v>
      </c>
      <c r="D732">
        <v>7.1</v>
      </c>
      <c r="E732" t="s">
        <v>100</v>
      </c>
      <c r="F732" t="s">
        <v>100</v>
      </c>
      <c r="G732" t="s">
        <v>120</v>
      </c>
      <c r="H732" s="41" t="s">
        <v>178</v>
      </c>
      <c r="I732">
        <f>_xlfn.XLOOKUP(B732,Use_Code_Ranking!$A$4:$A$23,Use_Code_Ranking!$B$4:$B$23,9999)</f>
        <v>1</v>
      </c>
      <c r="J732">
        <f t="shared" ca="1" si="200"/>
        <v>1</v>
      </c>
      <c r="K732">
        <f t="shared" ca="1" si="201"/>
        <v>1</v>
      </c>
      <c r="L732">
        <f t="shared" ca="1" si="202"/>
        <v>0</v>
      </c>
      <c r="M732">
        <f t="shared" ca="1" si="203"/>
        <v>0</v>
      </c>
      <c r="N732" t="str">
        <f t="shared" ca="1" si="210"/>
        <v/>
      </c>
      <c r="O732" t="str">
        <f t="shared" ca="1" si="211"/>
        <v/>
      </c>
      <c r="P732" t="str">
        <f t="shared" si="204"/>
        <v/>
      </c>
      <c r="Q732" t="str">
        <f t="shared" si="205"/>
        <v/>
      </c>
      <c r="R732" t="str">
        <f t="shared" si="206"/>
        <v/>
      </c>
      <c r="S732" t="str">
        <f t="shared" si="207"/>
        <v/>
      </c>
      <c r="U732" s="2" t="str">
        <f ca="1">IF(ISBLANK($T732),IF(S732="Irrigation","Irrigation",IF(R732="Irrigation","Irrigation",IF(Q732="Domestic","Domestic",IF(P732="Stockwatering","Stockwatering",IF(N732="IRRIGATION_AND_MUNICIPAL","Irrigation and Municipal",IF(O732="IRRIGATION_AND_DOMESTIC","Irrigation and Domestic Municipality",_xlfn.XLOOKUP(J732,Use_Code_Ranking!$B$4:$B$23,Use_Code_Ranking!$A$4:$A$23))))))),$T732)</f>
        <v>Irrigation</v>
      </c>
      <c r="W732" s="23" t="str">
        <f ca="1"/>
        <v>A025773</v>
      </c>
      <c r="X732" s="4" t="str">
        <f t="shared" ca="1" si="212"/>
        <v>Recreational</v>
      </c>
      <c r="Y732" t="str">
        <f t="shared" ca="1" si="208"/>
        <v>Y</v>
      </c>
      <c r="Z732" s="2" t="str">
        <f t="shared" ca="1" si="209"/>
        <v>N</v>
      </c>
      <c r="AA732">
        <f t="shared" ca="1" si="213"/>
        <v>100</v>
      </c>
      <c r="AB732">
        <f t="shared" ca="1" si="213"/>
        <v>100</v>
      </c>
      <c r="AC732">
        <f t="shared" ca="1" si="213"/>
        <v>100</v>
      </c>
      <c r="AD732">
        <f t="shared" ca="1" si="213"/>
        <v>100</v>
      </c>
      <c r="AE732">
        <f t="shared" ca="1" si="214"/>
        <v>100</v>
      </c>
      <c r="AF732">
        <f t="shared" ca="1" si="214"/>
        <v>100</v>
      </c>
      <c r="AG732">
        <f t="shared" ca="1" si="218"/>
        <v>100</v>
      </c>
      <c r="AH732">
        <f t="shared" ca="1" si="217"/>
        <v>100</v>
      </c>
      <c r="AI732">
        <f t="shared" ca="1" si="216"/>
        <v>100</v>
      </c>
      <c r="AJ732">
        <f t="shared" ca="1" si="216"/>
        <v>100</v>
      </c>
      <c r="AK732">
        <f t="shared" ca="1" si="215"/>
        <v>100</v>
      </c>
      <c r="AL732">
        <f t="shared" ca="1" si="215"/>
        <v>100</v>
      </c>
      <c r="AM732" s="4" t="s">
        <v>103</v>
      </c>
      <c r="AZ732">
        <f ca="1">_xlfn.XLOOKUP($X732,Return_flow_table!$A$4:$A$25,Return_flow_table!B$4:B$25)</f>
        <v>100</v>
      </c>
      <c r="BA732">
        <f ca="1">_xlfn.XLOOKUP($X732,Return_flow_table!$A$4:$A$25,Return_flow_table!C$4:C$25)</f>
        <v>100</v>
      </c>
      <c r="BB732">
        <f ca="1">_xlfn.XLOOKUP($X732,Return_flow_table!$A$4:$A$25,Return_flow_table!D$4:D$25)</f>
        <v>100</v>
      </c>
      <c r="BC732">
        <f ca="1">_xlfn.XLOOKUP($X732,Return_flow_table!$A$4:$A$25,Return_flow_table!E$4:E$25)</f>
        <v>100</v>
      </c>
      <c r="BD732">
        <f ca="1">_xlfn.XLOOKUP($X732,Return_flow_table!$A$4:$A$25,Return_flow_table!F$4:F$25)</f>
        <v>100</v>
      </c>
      <c r="BE732">
        <f ca="1">_xlfn.XLOOKUP($X732,Return_flow_table!$A$4:$A$25,Return_flow_table!G$4:G$25)</f>
        <v>100</v>
      </c>
      <c r="BF732">
        <f ca="1">_xlfn.XLOOKUP($X732,Return_flow_table!$A$4:$A$25,Return_flow_table!H$4:H$25)</f>
        <v>100</v>
      </c>
      <c r="BG732">
        <f ca="1">_xlfn.XLOOKUP($X732,Return_flow_table!$A$4:$A$25,Return_flow_table!I$4:I$25)</f>
        <v>100</v>
      </c>
      <c r="BH732">
        <f ca="1">_xlfn.XLOOKUP($X732,Return_flow_table!$A$4:$A$25,Return_flow_table!J$4:J$25)</f>
        <v>100</v>
      </c>
      <c r="BI732">
        <f ca="1">_xlfn.XLOOKUP($X732,Return_flow_table!$A$4:$A$25,Return_flow_table!K$4:K$25)</f>
        <v>100</v>
      </c>
      <c r="BJ732">
        <f ca="1">_xlfn.XLOOKUP($X732,Return_flow_table!$A$4:$A$25,Return_flow_table!L$4:L$25)</f>
        <v>100</v>
      </c>
      <c r="BK732" s="2">
        <f ca="1">_xlfn.XLOOKUP($X732,Return_flow_table!$A$4:$A$25,Return_flow_table!M$4:M$25)</f>
        <v>100</v>
      </c>
    </row>
    <row r="733" spans="1:63" x14ac:dyDescent="0.3">
      <c r="A733" t="s">
        <v>892</v>
      </c>
      <c r="B733" t="s">
        <v>98</v>
      </c>
      <c r="C733" t="s">
        <v>99</v>
      </c>
      <c r="D733">
        <v>5.6</v>
      </c>
      <c r="E733" t="s">
        <v>100</v>
      </c>
      <c r="F733" t="s">
        <v>100</v>
      </c>
      <c r="G733" t="s">
        <v>893</v>
      </c>
      <c r="H733" s="41" t="s">
        <v>102</v>
      </c>
      <c r="I733">
        <f>_xlfn.XLOOKUP(B733,Use_Code_Ranking!$A$4:$A$23,Use_Code_Ranking!$B$4:$B$23,9999)</f>
        <v>1</v>
      </c>
      <c r="J733">
        <f t="shared" ca="1" si="200"/>
        <v>1</v>
      </c>
      <c r="K733">
        <f t="shared" ca="1" si="201"/>
        <v>1</v>
      </c>
      <c r="L733">
        <f t="shared" ca="1" si="202"/>
        <v>0</v>
      </c>
      <c r="M733">
        <f t="shared" ca="1" si="203"/>
        <v>0</v>
      </c>
      <c r="N733" t="str">
        <f t="shared" ca="1" si="210"/>
        <v/>
      </c>
      <c r="O733" t="str">
        <f t="shared" ca="1" si="211"/>
        <v/>
      </c>
      <c r="P733" t="str">
        <f t="shared" si="204"/>
        <v/>
      </c>
      <c r="Q733" t="str">
        <f t="shared" si="205"/>
        <v/>
      </c>
      <c r="R733" t="str">
        <f t="shared" si="206"/>
        <v/>
      </c>
      <c r="S733" t="str">
        <f t="shared" si="207"/>
        <v/>
      </c>
      <c r="U733" s="2" t="str">
        <f ca="1">IF(ISBLANK($T733),IF(S733="Irrigation","Irrigation",IF(R733="Irrigation","Irrigation",IF(Q733="Domestic","Domestic",IF(P733="Stockwatering","Stockwatering",IF(N733="IRRIGATION_AND_MUNICIPAL","Irrigation and Municipal",IF(O733="IRRIGATION_AND_DOMESTIC","Irrigation and Domestic Municipality",_xlfn.XLOOKUP(J733,Use_Code_Ranking!$B$4:$B$23,Use_Code_Ranking!$A$4:$A$23))))))),$T733)</f>
        <v>Irrigation</v>
      </c>
      <c r="W733" s="23" t="str">
        <f ca="1"/>
        <v>A025822A</v>
      </c>
      <c r="X733" s="4" t="str">
        <f t="shared" ca="1" si="212"/>
        <v>Irrigation</v>
      </c>
      <c r="Y733" t="str">
        <f t="shared" ca="1" si="208"/>
        <v>N</v>
      </c>
      <c r="Z733" s="2" t="str">
        <f t="shared" ca="1" si="209"/>
        <v>N</v>
      </c>
      <c r="AA733">
        <f t="shared" ca="1" si="213"/>
        <v>0</v>
      </c>
      <c r="AB733">
        <f t="shared" ca="1" si="213"/>
        <v>0</v>
      </c>
      <c r="AC733">
        <f t="shared" ca="1" si="213"/>
        <v>20</v>
      </c>
      <c r="AD733">
        <f t="shared" ca="1" si="213"/>
        <v>20</v>
      </c>
      <c r="AE733">
        <f t="shared" ca="1" si="214"/>
        <v>10</v>
      </c>
      <c r="AF733">
        <f t="shared" ca="1" si="214"/>
        <v>10</v>
      </c>
      <c r="AG733">
        <f t="shared" ca="1" si="218"/>
        <v>0</v>
      </c>
      <c r="AH733">
        <f t="shared" ca="1" si="217"/>
        <v>0</v>
      </c>
      <c r="AI733">
        <f t="shared" ca="1" si="216"/>
        <v>0</v>
      </c>
      <c r="AJ733">
        <f t="shared" ca="1" si="216"/>
        <v>20</v>
      </c>
      <c r="AK733">
        <f t="shared" ca="1" si="215"/>
        <v>20</v>
      </c>
      <c r="AL733">
        <f t="shared" ca="1" si="215"/>
        <v>0</v>
      </c>
      <c r="AM733" s="4" t="s">
        <v>103</v>
      </c>
      <c r="AZ733">
        <f ca="1">_xlfn.XLOOKUP($X733,Return_flow_table!$A$4:$A$25,Return_flow_table!B$4:B$25)</f>
        <v>0</v>
      </c>
      <c r="BA733">
        <f ca="1">_xlfn.XLOOKUP($X733,Return_flow_table!$A$4:$A$25,Return_flow_table!C$4:C$25)</f>
        <v>0</v>
      </c>
      <c r="BB733">
        <f ca="1">_xlfn.XLOOKUP($X733,Return_flow_table!$A$4:$A$25,Return_flow_table!D$4:D$25)</f>
        <v>20</v>
      </c>
      <c r="BC733">
        <f ca="1">_xlfn.XLOOKUP($X733,Return_flow_table!$A$4:$A$25,Return_flow_table!E$4:E$25)</f>
        <v>20</v>
      </c>
      <c r="BD733">
        <f ca="1">_xlfn.XLOOKUP($X733,Return_flow_table!$A$4:$A$25,Return_flow_table!F$4:F$25)</f>
        <v>10</v>
      </c>
      <c r="BE733">
        <f ca="1">_xlfn.XLOOKUP($X733,Return_flow_table!$A$4:$A$25,Return_flow_table!G$4:G$25)</f>
        <v>10</v>
      </c>
      <c r="BF733">
        <f ca="1">_xlfn.XLOOKUP($X733,Return_flow_table!$A$4:$A$25,Return_flow_table!H$4:H$25)</f>
        <v>0</v>
      </c>
      <c r="BG733">
        <f ca="1">_xlfn.XLOOKUP($X733,Return_flow_table!$A$4:$A$25,Return_flow_table!I$4:I$25)</f>
        <v>0</v>
      </c>
      <c r="BH733">
        <f ca="1">_xlfn.XLOOKUP($X733,Return_flow_table!$A$4:$A$25,Return_flow_table!J$4:J$25)</f>
        <v>0</v>
      </c>
      <c r="BI733">
        <f ca="1">_xlfn.XLOOKUP($X733,Return_flow_table!$A$4:$A$25,Return_flow_table!K$4:K$25)</f>
        <v>20</v>
      </c>
      <c r="BJ733">
        <f ca="1">_xlfn.XLOOKUP($X733,Return_flow_table!$A$4:$A$25,Return_flow_table!L$4:L$25)</f>
        <v>20</v>
      </c>
      <c r="BK733" s="2">
        <f ca="1">_xlfn.XLOOKUP($X733,Return_flow_table!$A$4:$A$25,Return_flow_table!M$4:M$25)</f>
        <v>0</v>
      </c>
    </row>
    <row r="734" spans="1:63" x14ac:dyDescent="0.3">
      <c r="A734" t="s">
        <v>894</v>
      </c>
      <c r="B734" t="s">
        <v>181</v>
      </c>
      <c r="C734" t="s">
        <v>99</v>
      </c>
      <c r="D734">
        <v>3</v>
      </c>
      <c r="E734" t="s">
        <v>100</v>
      </c>
      <c r="F734" t="s">
        <v>100</v>
      </c>
      <c r="G734" t="s">
        <v>895</v>
      </c>
      <c r="H734" s="41" t="s">
        <v>118</v>
      </c>
      <c r="I734">
        <f>_xlfn.XLOOKUP(B734,Use_Code_Ranking!$A$4:$A$23,Use_Code_Ranking!$B$4:$B$23,9999)</f>
        <v>9</v>
      </c>
      <c r="J734">
        <f t="shared" ca="1" si="200"/>
        <v>9</v>
      </c>
      <c r="K734">
        <f t="shared" ca="1" si="201"/>
        <v>0</v>
      </c>
      <c r="L734">
        <f t="shared" ca="1" si="202"/>
        <v>0</v>
      </c>
      <c r="M734">
        <f t="shared" ca="1" si="203"/>
        <v>0</v>
      </c>
      <c r="N734" t="str">
        <f t="shared" ca="1" si="210"/>
        <v/>
      </c>
      <c r="O734" t="str">
        <f t="shared" ca="1" si="211"/>
        <v/>
      </c>
      <c r="P734" t="str">
        <f t="shared" si="204"/>
        <v/>
      </c>
      <c r="Q734" t="str">
        <f t="shared" si="205"/>
        <v/>
      </c>
      <c r="R734" t="str">
        <f t="shared" si="206"/>
        <v/>
      </c>
      <c r="S734" t="str">
        <f t="shared" si="207"/>
        <v/>
      </c>
      <c r="U734" s="2" t="str">
        <f ca="1">IF(ISBLANK($T734),IF(S734="Irrigation","Irrigation",IF(R734="Irrigation","Irrigation",IF(Q734="Domestic","Domestic",IF(P734="Stockwatering","Stockwatering",IF(N734="IRRIGATION_AND_MUNICIPAL","Irrigation and Municipal",IF(O734="IRRIGATION_AND_DOMESTIC","Irrigation and Domestic Municipality",_xlfn.XLOOKUP(J734,Use_Code_Ranking!$B$4:$B$23,Use_Code_Ranking!$A$4:$A$23))))))),$T734)</f>
        <v>Recreational</v>
      </c>
      <c r="W734" s="23" t="str">
        <f ca="1"/>
        <v>A025822B</v>
      </c>
      <c r="X734" s="4" t="str">
        <f t="shared" ca="1" si="212"/>
        <v>Frost Protection</v>
      </c>
      <c r="Y734" t="str">
        <f t="shared" ca="1" si="208"/>
        <v>N</v>
      </c>
      <c r="Z734" s="2" t="str">
        <f t="shared" ca="1" si="209"/>
        <v>N</v>
      </c>
      <c r="AA734">
        <f t="shared" ca="1" si="213"/>
        <v>20</v>
      </c>
      <c r="AB734">
        <f t="shared" ca="1" si="213"/>
        <v>20</v>
      </c>
      <c r="AC734">
        <f t="shared" ca="1" si="213"/>
        <v>20</v>
      </c>
      <c r="AD734">
        <f t="shared" ca="1" si="213"/>
        <v>20</v>
      </c>
      <c r="AE734">
        <f t="shared" ca="1" si="214"/>
        <v>0</v>
      </c>
      <c r="AF734">
        <f t="shared" ca="1" si="214"/>
        <v>0</v>
      </c>
      <c r="AG734">
        <f t="shared" ca="1" si="218"/>
        <v>0</v>
      </c>
      <c r="AH734">
        <f t="shared" ca="1" si="217"/>
        <v>0</v>
      </c>
      <c r="AI734">
        <f t="shared" ca="1" si="216"/>
        <v>0</v>
      </c>
      <c r="AJ734">
        <f t="shared" ca="1" si="216"/>
        <v>0</v>
      </c>
      <c r="AK734">
        <f t="shared" ca="1" si="215"/>
        <v>0</v>
      </c>
      <c r="AL734">
        <f t="shared" ca="1" si="215"/>
        <v>0</v>
      </c>
      <c r="AM734" s="4" t="s">
        <v>103</v>
      </c>
      <c r="AZ734">
        <f ca="1">_xlfn.XLOOKUP($X734,Return_flow_table!$A$4:$A$25,Return_flow_table!B$4:B$25)</f>
        <v>20</v>
      </c>
      <c r="BA734">
        <f ca="1">_xlfn.XLOOKUP($X734,Return_flow_table!$A$4:$A$25,Return_flow_table!C$4:C$25)</f>
        <v>20</v>
      </c>
      <c r="BB734">
        <f ca="1">_xlfn.XLOOKUP($X734,Return_flow_table!$A$4:$A$25,Return_flow_table!D$4:D$25)</f>
        <v>20</v>
      </c>
      <c r="BC734">
        <f ca="1">_xlfn.XLOOKUP($X734,Return_flow_table!$A$4:$A$25,Return_flow_table!E$4:E$25)</f>
        <v>20</v>
      </c>
      <c r="BD734">
        <f ca="1">_xlfn.XLOOKUP($X734,Return_flow_table!$A$4:$A$25,Return_flow_table!F$4:F$25)</f>
        <v>0</v>
      </c>
      <c r="BE734">
        <f ca="1">_xlfn.XLOOKUP($X734,Return_flow_table!$A$4:$A$25,Return_flow_table!G$4:G$25)</f>
        <v>0</v>
      </c>
      <c r="BF734">
        <f ca="1">_xlfn.XLOOKUP($X734,Return_flow_table!$A$4:$A$25,Return_flow_table!H$4:H$25)</f>
        <v>0</v>
      </c>
      <c r="BG734">
        <f ca="1">_xlfn.XLOOKUP($X734,Return_flow_table!$A$4:$A$25,Return_flow_table!I$4:I$25)</f>
        <v>0</v>
      </c>
      <c r="BH734">
        <f ca="1">_xlfn.XLOOKUP($X734,Return_flow_table!$A$4:$A$25,Return_flow_table!J$4:J$25)</f>
        <v>0</v>
      </c>
      <c r="BI734">
        <f ca="1">_xlfn.XLOOKUP($X734,Return_flow_table!$A$4:$A$25,Return_flow_table!K$4:K$25)</f>
        <v>0</v>
      </c>
      <c r="BJ734">
        <f ca="1">_xlfn.XLOOKUP($X734,Return_flow_table!$A$4:$A$25,Return_flow_table!L$4:L$25)</f>
        <v>0</v>
      </c>
      <c r="BK734" s="2">
        <f ca="1">_xlfn.XLOOKUP($X734,Return_flow_table!$A$4:$A$25,Return_flow_table!M$4:M$25)</f>
        <v>0</v>
      </c>
    </row>
    <row r="735" spans="1:63" x14ac:dyDescent="0.3">
      <c r="A735" t="s">
        <v>894</v>
      </c>
      <c r="B735" t="s">
        <v>188</v>
      </c>
      <c r="C735" t="s">
        <v>99</v>
      </c>
      <c r="D735">
        <v>3</v>
      </c>
      <c r="E735" t="s">
        <v>100</v>
      </c>
      <c r="F735" t="s">
        <v>100</v>
      </c>
      <c r="G735" t="s">
        <v>895</v>
      </c>
      <c r="H735" s="41" t="s">
        <v>118</v>
      </c>
      <c r="I735">
        <f>_xlfn.XLOOKUP(B735,Use_Code_Ranking!$A$4:$A$23,Use_Code_Ranking!$B$4:$B$23,9999)</f>
        <v>12</v>
      </c>
      <c r="J735">
        <f t="shared" ca="1" si="200"/>
        <v>9</v>
      </c>
      <c r="K735">
        <f t="shared" ca="1" si="201"/>
        <v>0</v>
      </c>
      <c r="L735">
        <f t="shared" ca="1" si="202"/>
        <v>0</v>
      </c>
      <c r="M735">
        <f t="shared" ca="1" si="203"/>
        <v>0</v>
      </c>
      <c r="N735" t="str">
        <f t="shared" ca="1" si="210"/>
        <v/>
      </c>
      <c r="O735" t="str">
        <f t="shared" ca="1" si="211"/>
        <v/>
      </c>
      <c r="P735" t="str">
        <f t="shared" si="204"/>
        <v/>
      </c>
      <c r="Q735" t="str">
        <f t="shared" si="205"/>
        <v/>
      </c>
      <c r="R735" t="str">
        <f t="shared" si="206"/>
        <v/>
      </c>
      <c r="S735" t="str">
        <f t="shared" si="207"/>
        <v/>
      </c>
      <c r="U735" s="2" t="str">
        <f ca="1">IF(ISBLANK($T735),IF(S735="Irrigation","Irrigation",IF(R735="Irrigation","Irrigation",IF(Q735="Domestic","Domestic",IF(P735="Stockwatering","Stockwatering",IF(N735="IRRIGATION_AND_MUNICIPAL","Irrigation and Municipal",IF(O735="IRRIGATION_AND_DOMESTIC","Irrigation and Domestic Municipality",_xlfn.XLOOKUP(J735,Use_Code_Ranking!$B$4:$B$23,Use_Code_Ranking!$A$4:$A$23))))))),$T735)</f>
        <v>Recreational</v>
      </c>
      <c r="W735" s="23" t="str">
        <f ca="1"/>
        <v>A025823A01</v>
      </c>
      <c r="X735" s="4" t="str">
        <f t="shared" ca="1" si="212"/>
        <v>Irrigation</v>
      </c>
      <c r="Y735" t="str">
        <f t="shared" ca="1" si="208"/>
        <v>N</v>
      </c>
      <c r="Z735" s="2" t="str">
        <f t="shared" ca="1" si="209"/>
        <v>N</v>
      </c>
      <c r="AA735">
        <f t="shared" ca="1" si="213"/>
        <v>0</v>
      </c>
      <c r="AB735">
        <f t="shared" ca="1" si="213"/>
        <v>0</v>
      </c>
      <c r="AC735">
        <f t="shared" ca="1" si="213"/>
        <v>20</v>
      </c>
      <c r="AD735">
        <f t="shared" ca="1" si="213"/>
        <v>20</v>
      </c>
      <c r="AE735">
        <f t="shared" ca="1" si="214"/>
        <v>10</v>
      </c>
      <c r="AF735">
        <f t="shared" ca="1" si="214"/>
        <v>10</v>
      </c>
      <c r="AG735">
        <f t="shared" ca="1" si="218"/>
        <v>0</v>
      </c>
      <c r="AH735">
        <f t="shared" ca="1" si="217"/>
        <v>0</v>
      </c>
      <c r="AI735">
        <f t="shared" ca="1" si="216"/>
        <v>0</v>
      </c>
      <c r="AJ735">
        <f t="shared" ca="1" si="216"/>
        <v>20</v>
      </c>
      <c r="AK735">
        <f t="shared" ca="1" si="215"/>
        <v>20</v>
      </c>
      <c r="AL735">
        <f t="shared" ca="1" si="215"/>
        <v>0</v>
      </c>
      <c r="AM735" s="4" t="s">
        <v>103</v>
      </c>
      <c r="AZ735">
        <f ca="1">_xlfn.XLOOKUP($X735,Return_flow_table!$A$4:$A$25,Return_flow_table!B$4:B$25)</f>
        <v>0</v>
      </c>
      <c r="BA735">
        <f ca="1">_xlfn.XLOOKUP($X735,Return_flow_table!$A$4:$A$25,Return_flow_table!C$4:C$25)</f>
        <v>0</v>
      </c>
      <c r="BB735">
        <f ca="1">_xlfn.XLOOKUP($X735,Return_flow_table!$A$4:$A$25,Return_flow_table!D$4:D$25)</f>
        <v>20</v>
      </c>
      <c r="BC735">
        <f ca="1">_xlfn.XLOOKUP($X735,Return_flow_table!$A$4:$A$25,Return_flow_table!E$4:E$25)</f>
        <v>20</v>
      </c>
      <c r="BD735">
        <f ca="1">_xlfn.XLOOKUP($X735,Return_flow_table!$A$4:$A$25,Return_flow_table!F$4:F$25)</f>
        <v>10</v>
      </c>
      <c r="BE735">
        <f ca="1">_xlfn.XLOOKUP($X735,Return_flow_table!$A$4:$A$25,Return_flow_table!G$4:G$25)</f>
        <v>10</v>
      </c>
      <c r="BF735">
        <f ca="1">_xlfn.XLOOKUP($X735,Return_flow_table!$A$4:$A$25,Return_flow_table!H$4:H$25)</f>
        <v>0</v>
      </c>
      <c r="BG735">
        <f ca="1">_xlfn.XLOOKUP($X735,Return_flow_table!$A$4:$A$25,Return_flow_table!I$4:I$25)</f>
        <v>0</v>
      </c>
      <c r="BH735">
        <f ca="1">_xlfn.XLOOKUP($X735,Return_flow_table!$A$4:$A$25,Return_flow_table!J$4:J$25)</f>
        <v>0</v>
      </c>
      <c r="BI735">
        <f ca="1">_xlfn.XLOOKUP($X735,Return_flow_table!$A$4:$A$25,Return_flow_table!K$4:K$25)</f>
        <v>20</v>
      </c>
      <c r="BJ735">
        <f ca="1">_xlfn.XLOOKUP($X735,Return_flow_table!$A$4:$A$25,Return_flow_table!L$4:L$25)</f>
        <v>20</v>
      </c>
      <c r="BK735" s="2">
        <f ca="1">_xlfn.XLOOKUP($X735,Return_flow_table!$A$4:$A$25,Return_flow_table!M$4:M$25)</f>
        <v>0</v>
      </c>
    </row>
    <row r="736" spans="1:63" x14ac:dyDescent="0.3">
      <c r="A736" t="s">
        <v>896</v>
      </c>
      <c r="B736" t="s">
        <v>181</v>
      </c>
      <c r="C736" t="s">
        <v>99</v>
      </c>
      <c r="D736">
        <v>0.2</v>
      </c>
      <c r="E736" t="s">
        <v>100</v>
      </c>
      <c r="F736" t="s">
        <v>100</v>
      </c>
      <c r="G736" t="s">
        <v>895</v>
      </c>
      <c r="H736" s="41" t="s">
        <v>118</v>
      </c>
      <c r="I736">
        <f>_xlfn.XLOOKUP(B736,Use_Code_Ranking!$A$4:$A$23,Use_Code_Ranking!$B$4:$B$23,9999)</f>
        <v>9</v>
      </c>
      <c r="J736">
        <f t="shared" ca="1" si="200"/>
        <v>9</v>
      </c>
      <c r="K736">
        <f t="shared" ca="1" si="201"/>
        <v>0</v>
      </c>
      <c r="L736">
        <f t="shared" ca="1" si="202"/>
        <v>0</v>
      </c>
      <c r="M736">
        <f t="shared" ca="1" si="203"/>
        <v>0</v>
      </c>
      <c r="N736" t="str">
        <f t="shared" ca="1" si="210"/>
        <v/>
      </c>
      <c r="O736" t="str">
        <f t="shared" ca="1" si="211"/>
        <v/>
      </c>
      <c r="P736" t="str">
        <f t="shared" si="204"/>
        <v/>
      </c>
      <c r="Q736" t="str">
        <f t="shared" si="205"/>
        <v/>
      </c>
      <c r="R736" t="str">
        <f t="shared" si="206"/>
        <v/>
      </c>
      <c r="S736" t="str">
        <f t="shared" si="207"/>
        <v/>
      </c>
      <c r="U736" s="2" t="str">
        <f ca="1">IF(ISBLANK($T736),IF(S736="Irrigation","Irrigation",IF(R736="Irrigation","Irrigation",IF(Q736="Domestic","Domestic",IF(P736="Stockwatering","Stockwatering",IF(N736="IRRIGATION_AND_MUNICIPAL","Irrigation and Municipal",IF(O736="IRRIGATION_AND_DOMESTIC","Irrigation and Domestic Municipality",_xlfn.XLOOKUP(J736,Use_Code_Ranking!$B$4:$B$23,Use_Code_Ranking!$A$4:$A$23))))))),$T736)</f>
        <v>Recreational</v>
      </c>
      <c r="W736" s="23" t="str">
        <f ca="1"/>
        <v>A025823A02</v>
      </c>
      <c r="X736" s="4" t="str">
        <f t="shared" ca="1" si="212"/>
        <v>Irrigation</v>
      </c>
      <c r="Y736" t="str">
        <f t="shared" ca="1" si="208"/>
        <v>N</v>
      </c>
      <c r="Z736" s="2" t="str">
        <f t="shared" ca="1" si="209"/>
        <v>N</v>
      </c>
      <c r="AA736">
        <f t="shared" ca="1" si="213"/>
        <v>0</v>
      </c>
      <c r="AB736">
        <f t="shared" ca="1" si="213"/>
        <v>0</v>
      </c>
      <c r="AC736">
        <f t="shared" ca="1" si="213"/>
        <v>20</v>
      </c>
      <c r="AD736">
        <f t="shared" ca="1" si="213"/>
        <v>20</v>
      </c>
      <c r="AE736">
        <f t="shared" ca="1" si="214"/>
        <v>10</v>
      </c>
      <c r="AF736">
        <f t="shared" ca="1" si="214"/>
        <v>10</v>
      </c>
      <c r="AG736">
        <f t="shared" ca="1" si="218"/>
        <v>0</v>
      </c>
      <c r="AH736">
        <f t="shared" ca="1" si="217"/>
        <v>0</v>
      </c>
      <c r="AI736">
        <f t="shared" ca="1" si="216"/>
        <v>0</v>
      </c>
      <c r="AJ736">
        <f t="shared" ca="1" si="216"/>
        <v>20</v>
      </c>
      <c r="AK736">
        <f t="shared" ca="1" si="215"/>
        <v>20</v>
      </c>
      <c r="AL736">
        <f t="shared" ca="1" si="215"/>
        <v>0</v>
      </c>
      <c r="AM736" s="4" t="s">
        <v>103</v>
      </c>
      <c r="AZ736">
        <f ca="1">_xlfn.XLOOKUP($X736,Return_flow_table!$A$4:$A$25,Return_flow_table!B$4:B$25)</f>
        <v>0</v>
      </c>
      <c r="BA736">
        <f ca="1">_xlfn.XLOOKUP($X736,Return_flow_table!$A$4:$A$25,Return_flow_table!C$4:C$25)</f>
        <v>0</v>
      </c>
      <c r="BB736">
        <f ca="1">_xlfn.XLOOKUP($X736,Return_flow_table!$A$4:$A$25,Return_flow_table!D$4:D$25)</f>
        <v>20</v>
      </c>
      <c r="BC736">
        <f ca="1">_xlfn.XLOOKUP($X736,Return_flow_table!$A$4:$A$25,Return_flow_table!E$4:E$25)</f>
        <v>20</v>
      </c>
      <c r="BD736">
        <f ca="1">_xlfn.XLOOKUP($X736,Return_flow_table!$A$4:$A$25,Return_flow_table!F$4:F$25)</f>
        <v>10</v>
      </c>
      <c r="BE736">
        <f ca="1">_xlfn.XLOOKUP($X736,Return_flow_table!$A$4:$A$25,Return_flow_table!G$4:G$25)</f>
        <v>10</v>
      </c>
      <c r="BF736">
        <f ca="1">_xlfn.XLOOKUP($X736,Return_flow_table!$A$4:$A$25,Return_flow_table!H$4:H$25)</f>
        <v>0</v>
      </c>
      <c r="BG736">
        <f ca="1">_xlfn.XLOOKUP($X736,Return_flow_table!$A$4:$A$25,Return_flow_table!I$4:I$25)</f>
        <v>0</v>
      </c>
      <c r="BH736">
        <f ca="1">_xlfn.XLOOKUP($X736,Return_flow_table!$A$4:$A$25,Return_flow_table!J$4:J$25)</f>
        <v>0</v>
      </c>
      <c r="BI736">
        <f ca="1">_xlfn.XLOOKUP($X736,Return_flow_table!$A$4:$A$25,Return_flow_table!K$4:K$25)</f>
        <v>20</v>
      </c>
      <c r="BJ736">
        <f ca="1">_xlfn.XLOOKUP($X736,Return_flow_table!$A$4:$A$25,Return_flow_table!L$4:L$25)</f>
        <v>20</v>
      </c>
      <c r="BK736" s="2">
        <f ca="1">_xlfn.XLOOKUP($X736,Return_flow_table!$A$4:$A$25,Return_flow_table!M$4:M$25)</f>
        <v>0</v>
      </c>
    </row>
    <row r="737" spans="1:63" x14ac:dyDescent="0.3">
      <c r="A737" t="s">
        <v>896</v>
      </c>
      <c r="B737" t="s">
        <v>188</v>
      </c>
      <c r="C737" t="s">
        <v>99</v>
      </c>
      <c r="D737">
        <v>0.2</v>
      </c>
      <c r="E737" t="s">
        <v>100</v>
      </c>
      <c r="F737" t="s">
        <v>100</v>
      </c>
      <c r="G737" t="s">
        <v>895</v>
      </c>
      <c r="H737" s="41" t="s">
        <v>118</v>
      </c>
      <c r="I737">
        <f>_xlfn.XLOOKUP(B737,Use_Code_Ranking!$A$4:$A$23,Use_Code_Ranking!$B$4:$B$23,9999)</f>
        <v>12</v>
      </c>
      <c r="J737">
        <f t="shared" ca="1" si="200"/>
        <v>9</v>
      </c>
      <c r="K737">
        <f t="shared" ca="1" si="201"/>
        <v>0</v>
      </c>
      <c r="L737">
        <f t="shared" ca="1" si="202"/>
        <v>0</v>
      </c>
      <c r="M737">
        <f t="shared" ca="1" si="203"/>
        <v>0</v>
      </c>
      <c r="N737" t="str">
        <f t="shared" ca="1" si="210"/>
        <v/>
      </c>
      <c r="O737" t="str">
        <f t="shared" ca="1" si="211"/>
        <v/>
      </c>
      <c r="P737" t="str">
        <f t="shared" si="204"/>
        <v/>
      </c>
      <c r="Q737" t="str">
        <f t="shared" si="205"/>
        <v/>
      </c>
      <c r="R737" t="str">
        <f t="shared" si="206"/>
        <v/>
      </c>
      <c r="S737" t="str">
        <f t="shared" si="207"/>
        <v/>
      </c>
      <c r="U737" s="2" t="str">
        <f ca="1">IF(ISBLANK($T737),IF(S737="Irrigation","Irrigation",IF(R737="Irrigation","Irrigation",IF(Q737="Domestic","Domestic",IF(P737="Stockwatering","Stockwatering",IF(N737="IRRIGATION_AND_MUNICIPAL","Irrigation and Municipal",IF(O737="IRRIGATION_AND_DOMESTIC","Irrigation and Domestic Municipality",_xlfn.XLOOKUP(J737,Use_Code_Ranking!$B$4:$B$23,Use_Code_Ranking!$A$4:$A$23))))))),$T737)</f>
        <v>Recreational</v>
      </c>
      <c r="W737" s="23" t="str">
        <f ca="1"/>
        <v>A025823A03</v>
      </c>
      <c r="X737" s="4" t="str">
        <f t="shared" ca="1" si="212"/>
        <v>Irrigation</v>
      </c>
      <c r="Y737" t="str">
        <f t="shared" ca="1" si="208"/>
        <v>N</v>
      </c>
      <c r="Z737" s="2" t="str">
        <f t="shared" ca="1" si="209"/>
        <v>N</v>
      </c>
      <c r="AA737">
        <f t="shared" ca="1" si="213"/>
        <v>0</v>
      </c>
      <c r="AB737">
        <f t="shared" ca="1" si="213"/>
        <v>0</v>
      </c>
      <c r="AC737">
        <f t="shared" ca="1" si="213"/>
        <v>20</v>
      </c>
      <c r="AD737">
        <f t="shared" ca="1" si="213"/>
        <v>20</v>
      </c>
      <c r="AE737">
        <f t="shared" ca="1" si="214"/>
        <v>10</v>
      </c>
      <c r="AF737">
        <f t="shared" ca="1" si="214"/>
        <v>10</v>
      </c>
      <c r="AG737">
        <f t="shared" ca="1" si="218"/>
        <v>0</v>
      </c>
      <c r="AH737">
        <f t="shared" ca="1" si="217"/>
        <v>0</v>
      </c>
      <c r="AI737">
        <f t="shared" ca="1" si="216"/>
        <v>0</v>
      </c>
      <c r="AJ737">
        <f t="shared" ca="1" si="216"/>
        <v>20</v>
      </c>
      <c r="AK737">
        <f t="shared" ca="1" si="215"/>
        <v>20</v>
      </c>
      <c r="AL737">
        <f t="shared" ca="1" si="215"/>
        <v>0</v>
      </c>
      <c r="AM737" s="4" t="s">
        <v>103</v>
      </c>
      <c r="AZ737">
        <f ca="1">_xlfn.XLOOKUP($X737,Return_flow_table!$A$4:$A$25,Return_flow_table!B$4:B$25)</f>
        <v>0</v>
      </c>
      <c r="BA737">
        <f ca="1">_xlfn.XLOOKUP($X737,Return_flow_table!$A$4:$A$25,Return_flow_table!C$4:C$25)</f>
        <v>0</v>
      </c>
      <c r="BB737">
        <f ca="1">_xlfn.XLOOKUP($X737,Return_flow_table!$A$4:$A$25,Return_flow_table!D$4:D$25)</f>
        <v>20</v>
      </c>
      <c r="BC737">
        <f ca="1">_xlfn.XLOOKUP($X737,Return_flow_table!$A$4:$A$25,Return_flow_table!E$4:E$25)</f>
        <v>20</v>
      </c>
      <c r="BD737">
        <f ca="1">_xlfn.XLOOKUP($X737,Return_flow_table!$A$4:$A$25,Return_flow_table!F$4:F$25)</f>
        <v>10</v>
      </c>
      <c r="BE737">
        <f ca="1">_xlfn.XLOOKUP($X737,Return_flow_table!$A$4:$A$25,Return_flow_table!G$4:G$25)</f>
        <v>10</v>
      </c>
      <c r="BF737">
        <f ca="1">_xlfn.XLOOKUP($X737,Return_flow_table!$A$4:$A$25,Return_flow_table!H$4:H$25)</f>
        <v>0</v>
      </c>
      <c r="BG737">
        <f ca="1">_xlfn.XLOOKUP($X737,Return_flow_table!$A$4:$A$25,Return_flow_table!I$4:I$25)</f>
        <v>0</v>
      </c>
      <c r="BH737">
        <f ca="1">_xlfn.XLOOKUP($X737,Return_flow_table!$A$4:$A$25,Return_flow_table!J$4:J$25)</f>
        <v>0</v>
      </c>
      <c r="BI737">
        <f ca="1">_xlfn.XLOOKUP($X737,Return_flow_table!$A$4:$A$25,Return_flow_table!K$4:K$25)</f>
        <v>20</v>
      </c>
      <c r="BJ737">
        <f ca="1">_xlfn.XLOOKUP($X737,Return_flow_table!$A$4:$A$25,Return_flow_table!L$4:L$25)</f>
        <v>20</v>
      </c>
      <c r="BK737" s="2">
        <f ca="1">_xlfn.XLOOKUP($X737,Return_flow_table!$A$4:$A$25,Return_flow_table!M$4:M$25)</f>
        <v>0</v>
      </c>
    </row>
    <row r="738" spans="1:63" x14ac:dyDescent="0.3">
      <c r="A738" t="s">
        <v>897</v>
      </c>
      <c r="B738" t="s">
        <v>181</v>
      </c>
      <c r="C738" t="s">
        <v>99</v>
      </c>
      <c r="D738">
        <v>4</v>
      </c>
      <c r="E738" t="s">
        <v>100</v>
      </c>
      <c r="F738" t="s">
        <v>100</v>
      </c>
      <c r="G738" t="s">
        <v>898</v>
      </c>
      <c r="H738" s="41" t="s">
        <v>102</v>
      </c>
      <c r="I738">
        <f>_xlfn.XLOOKUP(B738,Use_Code_Ranking!$A$4:$A$23,Use_Code_Ranking!$B$4:$B$23,9999)</f>
        <v>9</v>
      </c>
      <c r="J738">
        <f t="shared" ca="1" si="200"/>
        <v>1</v>
      </c>
      <c r="K738">
        <f t="shared" ca="1" si="201"/>
        <v>1</v>
      </c>
      <c r="L738">
        <f t="shared" ca="1" si="202"/>
        <v>0</v>
      </c>
      <c r="M738">
        <f t="shared" ca="1" si="203"/>
        <v>0</v>
      </c>
      <c r="N738" t="str">
        <f t="shared" ca="1" si="210"/>
        <v/>
      </c>
      <c r="O738" t="str">
        <f t="shared" ca="1" si="211"/>
        <v/>
      </c>
      <c r="P738" t="str">
        <f t="shared" si="204"/>
        <v/>
      </c>
      <c r="Q738" t="str">
        <f t="shared" si="205"/>
        <v/>
      </c>
      <c r="R738" t="str">
        <f t="shared" si="206"/>
        <v/>
      </c>
      <c r="S738" t="str">
        <f t="shared" si="207"/>
        <v/>
      </c>
      <c r="U738" s="2" t="str">
        <f ca="1">IF(ISBLANK($T738),IF(S738="Irrigation","Irrigation",IF(R738="Irrigation","Irrigation",IF(Q738="Domestic","Domestic",IF(P738="Stockwatering","Stockwatering",IF(N738="IRRIGATION_AND_MUNICIPAL","Irrigation and Municipal",IF(O738="IRRIGATION_AND_DOMESTIC","Irrigation and Domestic Municipality",_xlfn.XLOOKUP(J738,Use_Code_Ranking!$B$4:$B$23,Use_Code_Ranking!$A$4:$A$23))))))),$T738)</f>
        <v>Irrigation</v>
      </c>
      <c r="W738" s="23" t="str">
        <f ca="1"/>
        <v>A025823B</v>
      </c>
      <c r="X738" s="4" t="str">
        <f t="shared" ca="1" si="212"/>
        <v>Frost Protection</v>
      </c>
      <c r="Y738" t="str">
        <f t="shared" ca="1" si="208"/>
        <v>N</v>
      </c>
      <c r="Z738" s="2" t="str">
        <f t="shared" ca="1" si="209"/>
        <v>N</v>
      </c>
      <c r="AA738">
        <f t="shared" ca="1" si="213"/>
        <v>20</v>
      </c>
      <c r="AB738">
        <f t="shared" ca="1" si="213"/>
        <v>20</v>
      </c>
      <c r="AC738">
        <f t="shared" ca="1" si="213"/>
        <v>20</v>
      </c>
      <c r="AD738">
        <f t="shared" ca="1" si="213"/>
        <v>20</v>
      </c>
      <c r="AE738">
        <f t="shared" ca="1" si="214"/>
        <v>0</v>
      </c>
      <c r="AF738">
        <f t="shared" ca="1" si="214"/>
        <v>0</v>
      </c>
      <c r="AG738">
        <f t="shared" ca="1" si="218"/>
        <v>0</v>
      </c>
      <c r="AH738">
        <f t="shared" ca="1" si="217"/>
        <v>0</v>
      </c>
      <c r="AI738">
        <f t="shared" ca="1" si="216"/>
        <v>0</v>
      </c>
      <c r="AJ738">
        <f t="shared" ca="1" si="216"/>
        <v>0</v>
      </c>
      <c r="AK738">
        <f t="shared" ca="1" si="215"/>
        <v>0</v>
      </c>
      <c r="AL738">
        <f t="shared" ca="1" si="215"/>
        <v>0</v>
      </c>
      <c r="AM738" s="4" t="s">
        <v>103</v>
      </c>
      <c r="AZ738">
        <f ca="1">_xlfn.XLOOKUP($X738,Return_flow_table!$A$4:$A$25,Return_flow_table!B$4:B$25)</f>
        <v>20</v>
      </c>
      <c r="BA738">
        <f ca="1">_xlfn.XLOOKUP($X738,Return_flow_table!$A$4:$A$25,Return_flow_table!C$4:C$25)</f>
        <v>20</v>
      </c>
      <c r="BB738">
        <f ca="1">_xlfn.XLOOKUP($X738,Return_flow_table!$A$4:$A$25,Return_flow_table!D$4:D$25)</f>
        <v>20</v>
      </c>
      <c r="BC738">
        <f ca="1">_xlfn.XLOOKUP($X738,Return_flow_table!$A$4:$A$25,Return_flow_table!E$4:E$25)</f>
        <v>20</v>
      </c>
      <c r="BD738">
        <f ca="1">_xlfn.XLOOKUP($X738,Return_flow_table!$A$4:$A$25,Return_flow_table!F$4:F$25)</f>
        <v>0</v>
      </c>
      <c r="BE738">
        <f ca="1">_xlfn.XLOOKUP($X738,Return_flow_table!$A$4:$A$25,Return_flow_table!G$4:G$25)</f>
        <v>0</v>
      </c>
      <c r="BF738">
        <f ca="1">_xlfn.XLOOKUP($X738,Return_flow_table!$A$4:$A$25,Return_flow_table!H$4:H$25)</f>
        <v>0</v>
      </c>
      <c r="BG738">
        <f ca="1">_xlfn.XLOOKUP($X738,Return_flow_table!$A$4:$A$25,Return_flow_table!I$4:I$25)</f>
        <v>0</v>
      </c>
      <c r="BH738">
        <f ca="1">_xlfn.XLOOKUP($X738,Return_flow_table!$A$4:$A$25,Return_flow_table!J$4:J$25)</f>
        <v>0</v>
      </c>
      <c r="BI738">
        <f ca="1">_xlfn.XLOOKUP($X738,Return_flow_table!$A$4:$A$25,Return_flow_table!K$4:K$25)</f>
        <v>0</v>
      </c>
      <c r="BJ738">
        <f ca="1">_xlfn.XLOOKUP($X738,Return_flow_table!$A$4:$A$25,Return_flow_table!L$4:L$25)</f>
        <v>0</v>
      </c>
      <c r="BK738" s="2">
        <f ca="1">_xlfn.XLOOKUP($X738,Return_flow_table!$A$4:$A$25,Return_flow_table!M$4:M$25)</f>
        <v>0</v>
      </c>
    </row>
    <row r="739" spans="1:63" x14ac:dyDescent="0.3">
      <c r="A739" t="s">
        <v>897</v>
      </c>
      <c r="B739" t="s">
        <v>98</v>
      </c>
      <c r="C739" t="s">
        <v>99</v>
      </c>
      <c r="D739">
        <v>4</v>
      </c>
      <c r="E739" t="s">
        <v>100</v>
      </c>
      <c r="F739" t="s">
        <v>100</v>
      </c>
      <c r="G739" t="s">
        <v>898</v>
      </c>
      <c r="H739" s="41" t="s">
        <v>102</v>
      </c>
      <c r="I739">
        <f>_xlfn.XLOOKUP(B739,Use_Code_Ranking!$A$4:$A$23,Use_Code_Ranking!$B$4:$B$23,9999)</f>
        <v>1</v>
      </c>
      <c r="J739">
        <f t="shared" ca="1" si="200"/>
        <v>1</v>
      </c>
      <c r="K739">
        <f t="shared" ca="1" si="201"/>
        <v>1</v>
      </c>
      <c r="L739">
        <f t="shared" ca="1" si="202"/>
        <v>0</v>
      </c>
      <c r="M739">
        <f t="shared" ca="1" si="203"/>
        <v>0</v>
      </c>
      <c r="N739" t="str">
        <f t="shared" ca="1" si="210"/>
        <v/>
      </c>
      <c r="O739" t="str">
        <f t="shared" ca="1" si="211"/>
        <v/>
      </c>
      <c r="P739" t="str">
        <f t="shared" si="204"/>
        <v/>
      </c>
      <c r="Q739" t="str">
        <f t="shared" si="205"/>
        <v/>
      </c>
      <c r="R739" t="str">
        <f t="shared" si="206"/>
        <v/>
      </c>
      <c r="S739" t="str">
        <f t="shared" si="207"/>
        <v/>
      </c>
      <c r="U739" s="2" t="str">
        <f ca="1">IF(ISBLANK($T739),IF(S739="Irrigation","Irrigation",IF(R739="Irrigation","Irrigation",IF(Q739="Domestic","Domestic",IF(P739="Stockwatering","Stockwatering",IF(N739="IRRIGATION_AND_MUNICIPAL","Irrigation and Municipal",IF(O739="IRRIGATION_AND_DOMESTIC","Irrigation and Domestic Municipality",_xlfn.XLOOKUP(J739,Use_Code_Ranking!$B$4:$B$23,Use_Code_Ranking!$A$4:$A$23))))))),$T739)</f>
        <v>Irrigation</v>
      </c>
      <c r="W739" s="23" t="str">
        <f ca="1"/>
        <v>A025830</v>
      </c>
      <c r="X739" s="4" t="str">
        <f t="shared" ca="1" si="212"/>
        <v>Domestic</v>
      </c>
      <c r="Y739" t="str">
        <f t="shared" ca="1" si="208"/>
        <v>N</v>
      </c>
      <c r="Z739" s="2" t="str">
        <f t="shared" ca="1" si="209"/>
        <v>N</v>
      </c>
      <c r="AA739">
        <f t="shared" ca="1" si="213"/>
        <v>0</v>
      </c>
      <c r="AB739">
        <f t="shared" ca="1" si="213"/>
        <v>0</v>
      </c>
      <c r="AC739">
        <f t="shared" ca="1" si="213"/>
        <v>0</v>
      </c>
      <c r="AD739">
        <f t="shared" ca="1" si="213"/>
        <v>0</v>
      </c>
      <c r="AE739">
        <f t="shared" ca="1" si="214"/>
        <v>0</v>
      </c>
      <c r="AF739">
        <f t="shared" ca="1" si="214"/>
        <v>0</v>
      </c>
      <c r="AG739">
        <f t="shared" ca="1" si="218"/>
        <v>0</v>
      </c>
      <c r="AH739">
        <f t="shared" ca="1" si="217"/>
        <v>0</v>
      </c>
      <c r="AI739">
        <f t="shared" ca="1" si="216"/>
        <v>0</v>
      </c>
      <c r="AJ739">
        <f t="shared" ca="1" si="216"/>
        <v>0</v>
      </c>
      <c r="AK739">
        <f t="shared" ca="1" si="215"/>
        <v>0</v>
      </c>
      <c r="AL739">
        <f t="shared" ca="1" si="215"/>
        <v>0</v>
      </c>
      <c r="AM739" s="4" t="s">
        <v>103</v>
      </c>
      <c r="AZ739">
        <f ca="1">_xlfn.XLOOKUP($X739,Return_flow_table!$A$4:$A$25,Return_flow_table!B$4:B$25)</f>
        <v>0</v>
      </c>
      <c r="BA739">
        <f ca="1">_xlfn.XLOOKUP($X739,Return_flow_table!$A$4:$A$25,Return_flow_table!C$4:C$25)</f>
        <v>0</v>
      </c>
      <c r="BB739">
        <f ca="1">_xlfn.XLOOKUP($X739,Return_flow_table!$A$4:$A$25,Return_flow_table!D$4:D$25)</f>
        <v>0</v>
      </c>
      <c r="BC739">
        <f ca="1">_xlfn.XLOOKUP($X739,Return_flow_table!$A$4:$A$25,Return_flow_table!E$4:E$25)</f>
        <v>0</v>
      </c>
      <c r="BD739">
        <f ca="1">_xlfn.XLOOKUP($X739,Return_flow_table!$A$4:$A$25,Return_flow_table!F$4:F$25)</f>
        <v>0</v>
      </c>
      <c r="BE739">
        <f ca="1">_xlfn.XLOOKUP($X739,Return_flow_table!$A$4:$A$25,Return_flow_table!G$4:G$25)</f>
        <v>0</v>
      </c>
      <c r="BF739">
        <f ca="1">_xlfn.XLOOKUP($X739,Return_flow_table!$A$4:$A$25,Return_flow_table!H$4:H$25)</f>
        <v>0</v>
      </c>
      <c r="BG739">
        <f ca="1">_xlfn.XLOOKUP($X739,Return_flow_table!$A$4:$A$25,Return_flow_table!I$4:I$25)</f>
        <v>0</v>
      </c>
      <c r="BH739">
        <f ca="1">_xlfn.XLOOKUP($X739,Return_flow_table!$A$4:$A$25,Return_flow_table!J$4:J$25)</f>
        <v>0</v>
      </c>
      <c r="BI739">
        <f ca="1">_xlfn.XLOOKUP($X739,Return_flow_table!$A$4:$A$25,Return_flow_table!K$4:K$25)</f>
        <v>0</v>
      </c>
      <c r="BJ739">
        <f ca="1">_xlfn.XLOOKUP($X739,Return_flow_table!$A$4:$A$25,Return_flow_table!L$4:L$25)</f>
        <v>0</v>
      </c>
      <c r="BK739" s="2">
        <f ca="1">_xlfn.XLOOKUP($X739,Return_flow_table!$A$4:$A$25,Return_flow_table!M$4:M$25)</f>
        <v>0</v>
      </c>
    </row>
    <row r="740" spans="1:63" x14ac:dyDescent="0.3">
      <c r="A740" t="s">
        <v>899</v>
      </c>
      <c r="B740" t="s">
        <v>154</v>
      </c>
      <c r="C740" t="s">
        <v>99</v>
      </c>
      <c r="D740">
        <v>51</v>
      </c>
      <c r="E740" t="s">
        <v>100</v>
      </c>
      <c r="F740" t="s">
        <v>100</v>
      </c>
      <c r="G740" t="s">
        <v>190</v>
      </c>
      <c r="H740" s="41" t="s">
        <v>178</v>
      </c>
      <c r="I740">
        <f>_xlfn.XLOOKUP(B740,Use_Code_Ranking!$A$4:$A$23,Use_Code_Ranking!$B$4:$B$23,9999)</f>
        <v>5</v>
      </c>
      <c r="J740">
        <f t="shared" ca="1" si="200"/>
        <v>1</v>
      </c>
      <c r="K740">
        <f t="shared" ca="1" si="201"/>
        <v>1</v>
      </c>
      <c r="L740">
        <f t="shared" ca="1" si="202"/>
        <v>0</v>
      </c>
      <c r="M740">
        <f t="shared" ca="1" si="203"/>
        <v>0</v>
      </c>
      <c r="N740" t="str">
        <f t="shared" ca="1" si="210"/>
        <v/>
      </c>
      <c r="O740" t="str">
        <f t="shared" ca="1" si="211"/>
        <v/>
      </c>
      <c r="P740" t="str">
        <f t="shared" si="204"/>
        <v/>
      </c>
      <c r="Q740" t="str">
        <f t="shared" si="205"/>
        <v/>
      </c>
      <c r="R740" t="str">
        <f t="shared" si="206"/>
        <v/>
      </c>
      <c r="S740" t="str">
        <f t="shared" si="207"/>
        <v/>
      </c>
      <c r="U740" s="2" t="str">
        <f ca="1">IF(ISBLANK($T740),IF(S740="Irrigation","Irrigation",IF(R740="Irrigation","Irrigation",IF(Q740="Domestic","Domestic",IF(P740="Stockwatering","Stockwatering",IF(N740="IRRIGATION_AND_MUNICIPAL","Irrigation and Municipal",IF(O740="IRRIGATION_AND_DOMESTIC","Irrigation and Domestic Municipality",_xlfn.XLOOKUP(J740,Use_Code_Ranking!$B$4:$B$23,Use_Code_Ranking!$A$4:$A$23))))))),$T740)</f>
        <v>Irrigation</v>
      </c>
      <c r="W740" s="23" t="str">
        <f ca="1"/>
        <v>A025831</v>
      </c>
      <c r="X740" s="4" t="str">
        <f t="shared" ca="1" si="212"/>
        <v>Recreational</v>
      </c>
      <c r="Y740" t="str">
        <f t="shared" ca="1" si="208"/>
        <v>Y</v>
      </c>
      <c r="Z740" s="2" t="str">
        <f t="shared" ca="1" si="209"/>
        <v>N</v>
      </c>
      <c r="AA740">
        <f t="shared" ca="1" si="213"/>
        <v>100</v>
      </c>
      <c r="AB740">
        <f t="shared" ca="1" si="213"/>
        <v>100</v>
      </c>
      <c r="AC740">
        <f t="shared" ca="1" si="213"/>
        <v>100</v>
      </c>
      <c r="AD740">
        <f t="shared" ca="1" si="213"/>
        <v>100</v>
      </c>
      <c r="AE740">
        <f t="shared" ca="1" si="214"/>
        <v>100</v>
      </c>
      <c r="AF740">
        <f t="shared" ca="1" si="214"/>
        <v>100</v>
      </c>
      <c r="AG740">
        <f t="shared" ca="1" si="218"/>
        <v>100</v>
      </c>
      <c r="AH740">
        <f t="shared" ca="1" si="217"/>
        <v>100</v>
      </c>
      <c r="AI740">
        <f t="shared" ca="1" si="216"/>
        <v>100</v>
      </c>
      <c r="AJ740">
        <f t="shared" ca="1" si="216"/>
        <v>100</v>
      </c>
      <c r="AK740">
        <f t="shared" ca="1" si="215"/>
        <v>100</v>
      </c>
      <c r="AL740">
        <f t="shared" ca="1" si="215"/>
        <v>100</v>
      </c>
      <c r="AM740" s="4" t="s">
        <v>103</v>
      </c>
      <c r="AZ740">
        <f ca="1">_xlfn.XLOOKUP($X740,Return_flow_table!$A$4:$A$25,Return_flow_table!B$4:B$25)</f>
        <v>100</v>
      </c>
      <c r="BA740">
        <f ca="1">_xlfn.XLOOKUP($X740,Return_flow_table!$A$4:$A$25,Return_flow_table!C$4:C$25)</f>
        <v>100</v>
      </c>
      <c r="BB740">
        <f ca="1">_xlfn.XLOOKUP($X740,Return_flow_table!$A$4:$A$25,Return_flow_table!D$4:D$25)</f>
        <v>100</v>
      </c>
      <c r="BC740">
        <f ca="1">_xlfn.XLOOKUP($X740,Return_flow_table!$A$4:$A$25,Return_flow_table!E$4:E$25)</f>
        <v>100</v>
      </c>
      <c r="BD740">
        <f ca="1">_xlfn.XLOOKUP($X740,Return_flow_table!$A$4:$A$25,Return_flow_table!F$4:F$25)</f>
        <v>100</v>
      </c>
      <c r="BE740">
        <f ca="1">_xlfn.XLOOKUP($X740,Return_flow_table!$A$4:$A$25,Return_flow_table!G$4:G$25)</f>
        <v>100</v>
      </c>
      <c r="BF740">
        <f ca="1">_xlfn.XLOOKUP($X740,Return_flow_table!$A$4:$A$25,Return_flow_table!H$4:H$25)</f>
        <v>100</v>
      </c>
      <c r="BG740">
        <f ca="1">_xlfn.XLOOKUP($X740,Return_flow_table!$A$4:$A$25,Return_flow_table!I$4:I$25)</f>
        <v>100</v>
      </c>
      <c r="BH740">
        <f ca="1">_xlfn.XLOOKUP($X740,Return_flow_table!$A$4:$A$25,Return_flow_table!J$4:J$25)</f>
        <v>100</v>
      </c>
      <c r="BI740">
        <f ca="1">_xlfn.XLOOKUP($X740,Return_flow_table!$A$4:$A$25,Return_flow_table!K$4:K$25)</f>
        <v>100</v>
      </c>
      <c r="BJ740">
        <f ca="1">_xlfn.XLOOKUP($X740,Return_flow_table!$A$4:$A$25,Return_flow_table!L$4:L$25)</f>
        <v>100</v>
      </c>
      <c r="BK740" s="2">
        <f ca="1">_xlfn.XLOOKUP($X740,Return_flow_table!$A$4:$A$25,Return_flow_table!M$4:M$25)</f>
        <v>100</v>
      </c>
    </row>
    <row r="741" spans="1:63" x14ac:dyDescent="0.3">
      <c r="A741" t="s">
        <v>899</v>
      </c>
      <c r="B741" t="s">
        <v>98</v>
      </c>
      <c r="C741" t="s">
        <v>99</v>
      </c>
      <c r="D741">
        <v>51</v>
      </c>
      <c r="E741" t="s">
        <v>100</v>
      </c>
      <c r="F741" t="s">
        <v>100</v>
      </c>
      <c r="G741" t="s">
        <v>190</v>
      </c>
      <c r="H741" s="41" t="s">
        <v>178</v>
      </c>
      <c r="I741">
        <f>_xlfn.XLOOKUP(B741,Use_Code_Ranking!$A$4:$A$23,Use_Code_Ranking!$B$4:$B$23,9999)</f>
        <v>1</v>
      </c>
      <c r="J741">
        <f t="shared" ca="1" si="200"/>
        <v>1</v>
      </c>
      <c r="K741">
        <f t="shared" ca="1" si="201"/>
        <v>1</v>
      </c>
      <c r="L741">
        <f t="shared" ca="1" si="202"/>
        <v>0</v>
      </c>
      <c r="M741">
        <f t="shared" ca="1" si="203"/>
        <v>0</v>
      </c>
      <c r="N741" t="str">
        <f t="shared" ca="1" si="210"/>
        <v/>
      </c>
      <c r="O741" t="str">
        <f t="shared" ca="1" si="211"/>
        <v/>
      </c>
      <c r="P741" t="str">
        <f t="shared" si="204"/>
        <v/>
      </c>
      <c r="Q741" t="str">
        <f t="shared" si="205"/>
        <v/>
      </c>
      <c r="R741" t="str">
        <f t="shared" si="206"/>
        <v/>
      </c>
      <c r="S741" t="str">
        <f t="shared" si="207"/>
        <v/>
      </c>
      <c r="U741" s="2" t="str">
        <f ca="1">IF(ISBLANK($T741),IF(S741="Irrigation","Irrigation",IF(R741="Irrigation","Irrigation",IF(Q741="Domestic","Domestic",IF(P741="Stockwatering","Stockwatering",IF(N741="IRRIGATION_AND_MUNICIPAL","Irrigation and Municipal",IF(O741="IRRIGATION_AND_DOMESTIC","Irrigation and Domestic Municipality",_xlfn.XLOOKUP(J741,Use_Code_Ranking!$B$4:$B$23,Use_Code_Ranking!$A$4:$A$23))))))),$T741)</f>
        <v>Irrigation</v>
      </c>
      <c r="W741" s="23" t="str">
        <f ca="1"/>
        <v>A025850</v>
      </c>
      <c r="X741" s="4" t="str">
        <f t="shared" ca="1" si="212"/>
        <v>Irrigation</v>
      </c>
      <c r="Y741" t="str">
        <f t="shared" ca="1" si="208"/>
        <v>N</v>
      </c>
      <c r="Z741" s="2" t="str">
        <f t="shared" ca="1" si="209"/>
        <v>N</v>
      </c>
      <c r="AA741">
        <f t="shared" ca="1" si="213"/>
        <v>0</v>
      </c>
      <c r="AB741">
        <f t="shared" ca="1" si="213"/>
        <v>0</v>
      </c>
      <c r="AC741">
        <f t="shared" ca="1" si="213"/>
        <v>20</v>
      </c>
      <c r="AD741">
        <f t="shared" ca="1" si="213"/>
        <v>20</v>
      </c>
      <c r="AE741">
        <f t="shared" ca="1" si="214"/>
        <v>10</v>
      </c>
      <c r="AF741">
        <f t="shared" ca="1" si="214"/>
        <v>10</v>
      </c>
      <c r="AG741">
        <f t="shared" ca="1" si="218"/>
        <v>0</v>
      </c>
      <c r="AH741">
        <f t="shared" ca="1" si="217"/>
        <v>0</v>
      </c>
      <c r="AI741">
        <f t="shared" ca="1" si="216"/>
        <v>0</v>
      </c>
      <c r="AJ741">
        <f t="shared" ca="1" si="216"/>
        <v>20</v>
      </c>
      <c r="AK741">
        <f t="shared" ca="1" si="215"/>
        <v>20</v>
      </c>
      <c r="AL741">
        <f t="shared" ca="1" si="215"/>
        <v>0</v>
      </c>
      <c r="AM741" s="4" t="s">
        <v>103</v>
      </c>
      <c r="AZ741">
        <f ca="1">_xlfn.XLOOKUP($X741,Return_flow_table!$A$4:$A$25,Return_flow_table!B$4:B$25)</f>
        <v>0</v>
      </c>
      <c r="BA741">
        <f ca="1">_xlfn.XLOOKUP($X741,Return_flow_table!$A$4:$A$25,Return_flow_table!C$4:C$25)</f>
        <v>0</v>
      </c>
      <c r="BB741">
        <f ca="1">_xlfn.XLOOKUP($X741,Return_flow_table!$A$4:$A$25,Return_flow_table!D$4:D$25)</f>
        <v>20</v>
      </c>
      <c r="BC741">
        <f ca="1">_xlfn.XLOOKUP($X741,Return_flow_table!$A$4:$A$25,Return_flow_table!E$4:E$25)</f>
        <v>20</v>
      </c>
      <c r="BD741">
        <f ca="1">_xlfn.XLOOKUP($X741,Return_flow_table!$A$4:$A$25,Return_flow_table!F$4:F$25)</f>
        <v>10</v>
      </c>
      <c r="BE741">
        <f ca="1">_xlfn.XLOOKUP($X741,Return_flow_table!$A$4:$A$25,Return_flow_table!G$4:G$25)</f>
        <v>10</v>
      </c>
      <c r="BF741">
        <f ca="1">_xlfn.XLOOKUP($X741,Return_flow_table!$A$4:$A$25,Return_flow_table!H$4:H$25)</f>
        <v>0</v>
      </c>
      <c r="BG741">
        <f ca="1">_xlfn.XLOOKUP($X741,Return_flow_table!$A$4:$A$25,Return_flow_table!I$4:I$25)</f>
        <v>0</v>
      </c>
      <c r="BH741">
        <f ca="1">_xlfn.XLOOKUP($X741,Return_flow_table!$A$4:$A$25,Return_flow_table!J$4:J$25)</f>
        <v>0</v>
      </c>
      <c r="BI741">
        <f ca="1">_xlfn.XLOOKUP($X741,Return_flow_table!$A$4:$A$25,Return_flow_table!K$4:K$25)</f>
        <v>20</v>
      </c>
      <c r="BJ741">
        <f ca="1">_xlfn.XLOOKUP($X741,Return_flow_table!$A$4:$A$25,Return_flow_table!L$4:L$25)</f>
        <v>20</v>
      </c>
      <c r="BK741" s="2">
        <f ca="1">_xlfn.XLOOKUP($X741,Return_flow_table!$A$4:$A$25,Return_flow_table!M$4:M$25)</f>
        <v>0</v>
      </c>
    </row>
    <row r="742" spans="1:63" x14ac:dyDescent="0.3">
      <c r="A742" t="s">
        <v>899</v>
      </c>
      <c r="B742" t="s">
        <v>188</v>
      </c>
      <c r="C742" t="s">
        <v>99</v>
      </c>
      <c r="D742">
        <v>51</v>
      </c>
      <c r="E742" t="s">
        <v>100</v>
      </c>
      <c r="F742" t="s">
        <v>100</v>
      </c>
      <c r="G742" t="s">
        <v>190</v>
      </c>
      <c r="H742" s="41" t="s">
        <v>178</v>
      </c>
      <c r="I742">
        <f>_xlfn.XLOOKUP(B742,Use_Code_Ranking!$A$4:$A$23,Use_Code_Ranking!$B$4:$B$23,9999)</f>
        <v>12</v>
      </c>
      <c r="J742">
        <f t="shared" ca="1" si="200"/>
        <v>1</v>
      </c>
      <c r="K742">
        <f t="shared" ca="1" si="201"/>
        <v>1</v>
      </c>
      <c r="L742">
        <f t="shared" ca="1" si="202"/>
        <v>0</v>
      </c>
      <c r="M742">
        <f t="shared" ca="1" si="203"/>
        <v>0</v>
      </c>
      <c r="N742" t="str">
        <f t="shared" ca="1" si="210"/>
        <v/>
      </c>
      <c r="O742" t="str">
        <f t="shared" ca="1" si="211"/>
        <v/>
      </c>
      <c r="P742" t="str">
        <f t="shared" si="204"/>
        <v/>
      </c>
      <c r="Q742" t="str">
        <f t="shared" si="205"/>
        <v/>
      </c>
      <c r="R742" t="str">
        <f t="shared" si="206"/>
        <v/>
      </c>
      <c r="S742" t="str">
        <f t="shared" si="207"/>
        <v/>
      </c>
      <c r="U742" s="2" t="str">
        <f ca="1">IF(ISBLANK($T742),IF(S742="Irrigation","Irrigation",IF(R742="Irrigation","Irrigation",IF(Q742="Domestic","Domestic",IF(P742="Stockwatering","Stockwatering",IF(N742="IRRIGATION_AND_MUNICIPAL","Irrigation and Municipal",IF(O742="IRRIGATION_AND_DOMESTIC","Irrigation and Domestic Municipality",_xlfn.XLOOKUP(J742,Use_Code_Ranking!$B$4:$B$23,Use_Code_Ranking!$A$4:$A$23))))))),$T742)</f>
        <v>Irrigation</v>
      </c>
      <c r="W742" s="23" t="str">
        <f ca="1"/>
        <v>A025869</v>
      </c>
      <c r="X742" s="4" t="str">
        <f t="shared" ca="1" si="212"/>
        <v>Irrigation</v>
      </c>
      <c r="Y742" t="str">
        <f t="shared" ca="1" si="208"/>
        <v>N</v>
      </c>
      <c r="Z742" s="2" t="str">
        <f t="shared" ca="1" si="209"/>
        <v>N</v>
      </c>
      <c r="AA742">
        <f t="shared" ca="1" si="213"/>
        <v>0</v>
      </c>
      <c r="AB742">
        <f t="shared" ca="1" si="213"/>
        <v>0</v>
      </c>
      <c r="AC742">
        <f t="shared" ca="1" si="213"/>
        <v>20</v>
      </c>
      <c r="AD742">
        <f t="shared" ca="1" si="213"/>
        <v>20</v>
      </c>
      <c r="AE742">
        <f t="shared" ca="1" si="214"/>
        <v>10</v>
      </c>
      <c r="AF742">
        <f t="shared" ca="1" si="214"/>
        <v>10</v>
      </c>
      <c r="AG742">
        <f t="shared" ca="1" si="218"/>
        <v>0</v>
      </c>
      <c r="AH742">
        <f t="shared" ca="1" si="217"/>
        <v>0</v>
      </c>
      <c r="AI742">
        <f t="shared" ca="1" si="216"/>
        <v>0</v>
      </c>
      <c r="AJ742">
        <f t="shared" ca="1" si="216"/>
        <v>20</v>
      </c>
      <c r="AK742">
        <f t="shared" ca="1" si="215"/>
        <v>20</v>
      </c>
      <c r="AL742">
        <f t="shared" ca="1" si="215"/>
        <v>0</v>
      </c>
      <c r="AM742" s="4" t="s">
        <v>103</v>
      </c>
      <c r="AZ742">
        <f ca="1">_xlfn.XLOOKUP($X742,Return_flow_table!$A$4:$A$25,Return_flow_table!B$4:B$25)</f>
        <v>0</v>
      </c>
      <c r="BA742">
        <f ca="1">_xlfn.XLOOKUP($X742,Return_flow_table!$A$4:$A$25,Return_flow_table!C$4:C$25)</f>
        <v>0</v>
      </c>
      <c r="BB742">
        <f ca="1">_xlfn.XLOOKUP($X742,Return_flow_table!$A$4:$A$25,Return_flow_table!D$4:D$25)</f>
        <v>20</v>
      </c>
      <c r="BC742">
        <f ca="1">_xlfn.XLOOKUP($X742,Return_flow_table!$A$4:$A$25,Return_flow_table!E$4:E$25)</f>
        <v>20</v>
      </c>
      <c r="BD742">
        <f ca="1">_xlfn.XLOOKUP($X742,Return_flow_table!$A$4:$A$25,Return_flow_table!F$4:F$25)</f>
        <v>10</v>
      </c>
      <c r="BE742">
        <f ca="1">_xlfn.XLOOKUP($X742,Return_flow_table!$A$4:$A$25,Return_flow_table!G$4:G$25)</f>
        <v>10</v>
      </c>
      <c r="BF742">
        <f ca="1">_xlfn.XLOOKUP($X742,Return_flow_table!$A$4:$A$25,Return_flow_table!H$4:H$25)</f>
        <v>0</v>
      </c>
      <c r="BG742">
        <f ca="1">_xlfn.XLOOKUP($X742,Return_flow_table!$A$4:$A$25,Return_flow_table!I$4:I$25)</f>
        <v>0</v>
      </c>
      <c r="BH742">
        <f ca="1">_xlfn.XLOOKUP($X742,Return_flow_table!$A$4:$A$25,Return_flow_table!J$4:J$25)</f>
        <v>0</v>
      </c>
      <c r="BI742">
        <f ca="1">_xlfn.XLOOKUP($X742,Return_flow_table!$A$4:$A$25,Return_flow_table!K$4:K$25)</f>
        <v>20</v>
      </c>
      <c r="BJ742">
        <f ca="1">_xlfn.XLOOKUP($X742,Return_flow_table!$A$4:$A$25,Return_flow_table!L$4:L$25)</f>
        <v>20</v>
      </c>
      <c r="BK742" s="2">
        <f ca="1">_xlfn.XLOOKUP($X742,Return_flow_table!$A$4:$A$25,Return_flow_table!M$4:M$25)</f>
        <v>0</v>
      </c>
    </row>
    <row r="743" spans="1:63" x14ac:dyDescent="0.3">
      <c r="A743" t="s">
        <v>899</v>
      </c>
      <c r="B743" t="s">
        <v>181</v>
      </c>
      <c r="C743" t="s">
        <v>99</v>
      </c>
      <c r="D743">
        <v>51</v>
      </c>
      <c r="E743" t="s">
        <v>100</v>
      </c>
      <c r="F743" t="s">
        <v>100</v>
      </c>
      <c r="G743" t="s">
        <v>190</v>
      </c>
      <c r="H743" s="41" t="s">
        <v>178</v>
      </c>
      <c r="I743">
        <f>_xlfn.XLOOKUP(B743,Use_Code_Ranking!$A$4:$A$23,Use_Code_Ranking!$B$4:$B$23,9999)</f>
        <v>9</v>
      </c>
      <c r="J743">
        <f t="shared" ca="1" si="200"/>
        <v>1</v>
      </c>
      <c r="K743">
        <f t="shared" ca="1" si="201"/>
        <v>1</v>
      </c>
      <c r="L743">
        <f t="shared" ca="1" si="202"/>
        <v>0</v>
      </c>
      <c r="M743">
        <f t="shared" ca="1" si="203"/>
        <v>0</v>
      </c>
      <c r="N743" t="str">
        <f t="shared" ca="1" si="210"/>
        <v/>
      </c>
      <c r="O743" t="str">
        <f t="shared" ca="1" si="211"/>
        <v/>
      </c>
      <c r="P743" t="str">
        <f t="shared" si="204"/>
        <v/>
      </c>
      <c r="Q743" t="str">
        <f t="shared" si="205"/>
        <v/>
      </c>
      <c r="R743" t="str">
        <f t="shared" si="206"/>
        <v/>
      </c>
      <c r="S743" t="str">
        <f t="shared" si="207"/>
        <v/>
      </c>
      <c r="U743" s="2" t="str">
        <f ca="1">IF(ISBLANK($T743),IF(S743="Irrigation","Irrigation",IF(R743="Irrigation","Irrigation",IF(Q743="Domestic","Domestic",IF(P743="Stockwatering","Stockwatering",IF(N743="IRRIGATION_AND_MUNICIPAL","Irrigation and Municipal",IF(O743="IRRIGATION_AND_DOMESTIC","Irrigation and Domestic Municipality",_xlfn.XLOOKUP(J743,Use_Code_Ranking!$B$4:$B$23,Use_Code_Ranking!$A$4:$A$23))))))),$T743)</f>
        <v>Irrigation</v>
      </c>
      <c r="W743" s="23" t="str">
        <f ca="1"/>
        <v>A025887A</v>
      </c>
      <c r="X743" s="4" t="str">
        <f t="shared" ca="1" si="212"/>
        <v>Irrigation</v>
      </c>
      <c r="Y743" t="str">
        <f t="shared" ca="1" si="208"/>
        <v>N</v>
      </c>
      <c r="Z743" s="2" t="str">
        <f t="shared" ca="1" si="209"/>
        <v>N</v>
      </c>
      <c r="AA743">
        <f t="shared" ca="1" si="213"/>
        <v>0</v>
      </c>
      <c r="AB743">
        <f t="shared" ca="1" si="213"/>
        <v>0</v>
      </c>
      <c r="AC743">
        <f t="shared" ca="1" si="213"/>
        <v>20</v>
      </c>
      <c r="AD743">
        <f t="shared" ca="1" si="213"/>
        <v>20</v>
      </c>
      <c r="AE743">
        <f t="shared" ca="1" si="214"/>
        <v>10</v>
      </c>
      <c r="AF743">
        <f t="shared" ca="1" si="214"/>
        <v>10</v>
      </c>
      <c r="AG743">
        <f t="shared" ca="1" si="218"/>
        <v>0</v>
      </c>
      <c r="AH743">
        <f t="shared" ca="1" si="217"/>
        <v>0</v>
      </c>
      <c r="AI743">
        <f t="shared" ca="1" si="216"/>
        <v>0</v>
      </c>
      <c r="AJ743">
        <f t="shared" ca="1" si="216"/>
        <v>20</v>
      </c>
      <c r="AK743">
        <f t="shared" ca="1" si="215"/>
        <v>20</v>
      </c>
      <c r="AL743">
        <f t="shared" ca="1" si="215"/>
        <v>0</v>
      </c>
      <c r="AM743" s="4" t="s">
        <v>103</v>
      </c>
      <c r="AZ743">
        <f ca="1">_xlfn.XLOOKUP($X743,Return_flow_table!$A$4:$A$25,Return_flow_table!B$4:B$25)</f>
        <v>0</v>
      </c>
      <c r="BA743">
        <f ca="1">_xlfn.XLOOKUP($X743,Return_flow_table!$A$4:$A$25,Return_flow_table!C$4:C$25)</f>
        <v>0</v>
      </c>
      <c r="BB743">
        <f ca="1">_xlfn.XLOOKUP($X743,Return_flow_table!$A$4:$A$25,Return_flow_table!D$4:D$25)</f>
        <v>20</v>
      </c>
      <c r="BC743">
        <f ca="1">_xlfn.XLOOKUP($X743,Return_flow_table!$A$4:$A$25,Return_flow_table!E$4:E$25)</f>
        <v>20</v>
      </c>
      <c r="BD743">
        <f ca="1">_xlfn.XLOOKUP($X743,Return_flow_table!$A$4:$A$25,Return_flow_table!F$4:F$25)</f>
        <v>10</v>
      </c>
      <c r="BE743">
        <f ca="1">_xlfn.XLOOKUP($X743,Return_flow_table!$A$4:$A$25,Return_flow_table!G$4:G$25)</f>
        <v>10</v>
      </c>
      <c r="BF743">
        <f ca="1">_xlfn.XLOOKUP($X743,Return_flow_table!$A$4:$A$25,Return_flow_table!H$4:H$25)</f>
        <v>0</v>
      </c>
      <c r="BG743">
        <f ca="1">_xlfn.XLOOKUP($X743,Return_flow_table!$A$4:$A$25,Return_flow_table!I$4:I$25)</f>
        <v>0</v>
      </c>
      <c r="BH743">
        <f ca="1">_xlfn.XLOOKUP($X743,Return_flow_table!$A$4:$A$25,Return_flow_table!J$4:J$25)</f>
        <v>0</v>
      </c>
      <c r="BI743">
        <f ca="1">_xlfn.XLOOKUP($X743,Return_flow_table!$A$4:$A$25,Return_flow_table!K$4:K$25)</f>
        <v>20</v>
      </c>
      <c r="BJ743">
        <f ca="1">_xlfn.XLOOKUP($X743,Return_flow_table!$A$4:$A$25,Return_flow_table!L$4:L$25)</f>
        <v>20</v>
      </c>
      <c r="BK743" s="2">
        <f ca="1">_xlfn.XLOOKUP($X743,Return_flow_table!$A$4:$A$25,Return_flow_table!M$4:M$25)</f>
        <v>0</v>
      </c>
    </row>
    <row r="744" spans="1:63" x14ac:dyDescent="0.3">
      <c r="A744" t="s">
        <v>900</v>
      </c>
      <c r="B744" t="s">
        <v>181</v>
      </c>
      <c r="C744" t="s">
        <v>99</v>
      </c>
      <c r="D744">
        <v>46.7</v>
      </c>
      <c r="E744" t="s">
        <v>100</v>
      </c>
      <c r="F744" t="s">
        <v>100</v>
      </c>
      <c r="G744" t="s">
        <v>901</v>
      </c>
      <c r="H744" s="41" t="s">
        <v>102</v>
      </c>
      <c r="I744">
        <f>_xlfn.XLOOKUP(B744,Use_Code_Ranking!$A$4:$A$23,Use_Code_Ranking!$B$4:$B$23,9999)</f>
        <v>9</v>
      </c>
      <c r="J744">
        <f t="shared" ca="1" si="200"/>
        <v>1</v>
      </c>
      <c r="K744">
        <f t="shared" ca="1" si="201"/>
        <v>1</v>
      </c>
      <c r="L744">
        <f t="shared" ca="1" si="202"/>
        <v>0</v>
      </c>
      <c r="M744">
        <f t="shared" ca="1" si="203"/>
        <v>0</v>
      </c>
      <c r="N744" t="str">
        <f t="shared" ca="1" si="210"/>
        <v/>
      </c>
      <c r="O744" t="str">
        <f t="shared" ca="1" si="211"/>
        <v/>
      </c>
      <c r="P744" t="str">
        <f t="shared" si="204"/>
        <v/>
      </c>
      <c r="Q744" t="str">
        <f t="shared" si="205"/>
        <v/>
      </c>
      <c r="R744" t="str">
        <f t="shared" si="206"/>
        <v/>
      </c>
      <c r="S744" t="str">
        <f t="shared" si="207"/>
        <v/>
      </c>
      <c r="U744" s="2" t="str">
        <f ca="1">IF(ISBLANK($T744),IF(S744="Irrigation","Irrigation",IF(R744="Irrigation","Irrigation",IF(Q744="Domestic","Domestic",IF(P744="Stockwatering","Stockwatering",IF(N744="IRRIGATION_AND_MUNICIPAL","Irrigation and Municipal",IF(O744="IRRIGATION_AND_DOMESTIC","Irrigation and Domestic Municipality",_xlfn.XLOOKUP(J744,Use_Code_Ranking!$B$4:$B$23,Use_Code_Ranking!$A$4:$A$23))))))),$T744)</f>
        <v>Irrigation</v>
      </c>
      <c r="W744" s="23" t="str">
        <f ca="1"/>
        <v>A025887B</v>
      </c>
      <c r="X744" s="4" t="str">
        <f t="shared" ca="1" si="212"/>
        <v>Frost Protection</v>
      </c>
      <c r="Y744" t="str">
        <f t="shared" ca="1" si="208"/>
        <v>N</v>
      </c>
      <c r="Z744" s="2" t="str">
        <f t="shared" ca="1" si="209"/>
        <v>N</v>
      </c>
      <c r="AA744">
        <f t="shared" ca="1" si="213"/>
        <v>20</v>
      </c>
      <c r="AB744">
        <f t="shared" ca="1" si="213"/>
        <v>20</v>
      </c>
      <c r="AC744">
        <f t="shared" ca="1" si="213"/>
        <v>20</v>
      </c>
      <c r="AD744">
        <f t="shared" ca="1" si="213"/>
        <v>20</v>
      </c>
      <c r="AE744">
        <f t="shared" ca="1" si="214"/>
        <v>0</v>
      </c>
      <c r="AF744">
        <f t="shared" ca="1" si="214"/>
        <v>0</v>
      </c>
      <c r="AG744">
        <f t="shared" ca="1" si="218"/>
        <v>0</v>
      </c>
      <c r="AH744">
        <f t="shared" ca="1" si="217"/>
        <v>0</v>
      </c>
      <c r="AI744">
        <f t="shared" ca="1" si="216"/>
        <v>0</v>
      </c>
      <c r="AJ744">
        <f t="shared" ca="1" si="216"/>
        <v>0</v>
      </c>
      <c r="AK744">
        <f t="shared" ca="1" si="215"/>
        <v>0</v>
      </c>
      <c r="AL744">
        <f t="shared" ca="1" si="215"/>
        <v>0</v>
      </c>
      <c r="AM744" s="4" t="s">
        <v>103</v>
      </c>
      <c r="AZ744">
        <f ca="1">_xlfn.XLOOKUP($X744,Return_flow_table!$A$4:$A$25,Return_flow_table!B$4:B$25)</f>
        <v>20</v>
      </c>
      <c r="BA744">
        <f ca="1">_xlfn.XLOOKUP($X744,Return_flow_table!$A$4:$A$25,Return_flow_table!C$4:C$25)</f>
        <v>20</v>
      </c>
      <c r="BB744">
        <f ca="1">_xlfn.XLOOKUP($X744,Return_flow_table!$A$4:$A$25,Return_flow_table!D$4:D$25)</f>
        <v>20</v>
      </c>
      <c r="BC744">
        <f ca="1">_xlfn.XLOOKUP($X744,Return_flow_table!$A$4:$A$25,Return_flow_table!E$4:E$25)</f>
        <v>20</v>
      </c>
      <c r="BD744">
        <f ca="1">_xlfn.XLOOKUP($X744,Return_flow_table!$A$4:$A$25,Return_flow_table!F$4:F$25)</f>
        <v>0</v>
      </c>
      <c r="BE744">
        <f ca="1">_xlfn.XLOOKUP($X744,Return_flow_table!$A$4:$A$25,Return_flow_table!G$4:G$25)</f>
        <v>0</v>
      </c>
      <c r="BF744">
        <f ca="1">_xlfn.XLOOKUP($X744,Return_flow_table!$A$4:$A$25,Return_flow_table!H$4:H$25)</f>
        <v>0</v>
      </c>
      <c r="BG744">
        <f ca="1">_xlfn.XLOOKUP($X744,Return_flow_table!$A$4:$A$25,Return_flow_table!I$4:I$25)</f>
        <v>0</v>
      </c>
      <c r="BH744">
        <f ca="1">_xlfn.XLOOKUP($X744,Return_flow_table!$A$4:$A$25,Return_flow_table!J$4:J$25)</f>
        <v>0</v>
      </c>
      <c r="BI744">
        <f ca="1">_xlfn.XLOOKUP($X744,Return_flow_table!$A$4:$A$25,Return_flow_table!K$4:K$25)</f>
        <v>0</v>
      </c>
      <c r="BJ744">
        <f ca="1">_xlfn.XLOOKUP($X744,Return_flow_table!$A$4:$A$25,Return_flow_table!L$4:L$25)</f>
        <v>0</v>
      </c>
      <c r="BK744" s="2">
        <f ca="1">_xlfn.XLOOKUP($X744,Return_flow_table!$A$4:$A$25,Return_flow_table!M$4:M$25)</f>
        <v>0</v>
      </c>
    </row>
    <row r="745" spans="1:63" x14ac:dyDescent="0.3">
      <c r="A745" t="s">
        <v>900</v>
      </c>
      <c r="B745" t="s">
        <v>98</v>
      </c>
      <c r="C745" t="s">
        <v>99</v>
      </c>
      <c r="D745">
        <v>46.7</v>
      </c>
      <c r="E745" t="s">
        <v>100</v>
      </c>
      <c r="F745" t="s">
        <v>100</v>
      </c>
      <c r="G745" t="s">
        <v>901</v>
      </c>
      <c r="H745" s="41" t="s">
        <v>102</v>
      </c>
      <c r="I745">
        <f>_xlfn.XLOOKUP(B745,Use_Code_Ranking!$A$4:$A$23,Use_Code_Ranking!$B$4:$B$23,9999)</f>
        <v>1</v>
      </c>
      <c r="J745">
        <f t="shared" ca="1" si="200"/>
        <v>1</v>
      </c>
      <c r="K745">
        <f t="shared" ca="1" si="201"/>
        <v>1</v>
      </c>
      <c r="L745">
        <f t="shared" ca="1" si="202"/>
        <v>0</v>
      </c>
      <c r="M745">
        <f t="shared" ca="1" si="203"/>
        <v>0</v>
      </c>
      <c r="N745" t="str">
        <f t="shared" ca="1" si="210"/>
        <v/>
      </c>
      <c r="O745" t="str">
        <f t="shared" ca="1" si="211"/>
        <v/>
      </c>
      <c r="P745" t="str">
        <f t="shared" si="204"/>
        <v/>
      </c>
      <c r="Q745" t="str">
        <f t="shared" si="205"/>
        <v/>
      </c>
      <c r="R745" t="str">
        <f t="shared" si="206"/>
        <v/>
      </c>
      <c r="S745" t="str">
        <f t="shared" si="207"/>
        <v/>
      </c>
      <c r="U745" s="2" t="str">
        <f ca="1">IF(ISBLANK($T745),IF(S745="Irrigation","Irrigation",IF(R745="Irrigation","Irrigation",IF(Q745="Domestic","Domestic",IF(P745="Stockwatering","Stockwatering",IF(N745="IRRIGATION_AND_MUNICIPAL","Irrigation and Municipal",IF(O745="IRRIGATION_AND_DOMESTIC","Irrigation and Domestic Municipality",_xlfn.XLOOKUP(J745,Use_Code_Ranking!$B$4:$B$23,Use_Code_Ranking!$A$4:$A$23))))))),$T745)</f>
        <v>Irrigation</v>
      </c>
      <c r="W745" s="23" t="str">
        <f ca="1"/>
        <v>A025888A</v>
      </c>
      <c r="X745" s="4" t="str">
        <f t="shared" ca="1" si="212"/>
        <v>Irrigation</v>
      </c>
      <c r="Y745" t="str">
        <f t="shared" ca="1" si="208"/>
        <v>N</v>
      </c>
      <c r="Z745" s="2" t="str">
        <f t="shared" ca="1" si="209"/>
        <v>N</v>
      </c>
      <c r="AA745">
        <f t="shared" ca="1" si="213"/>
        <v>0</v>
      </c>
      <c r="AB745">
        <f t="shared" ca="1" si="213"/>
        <v>0</v>
      </c>
      <c r="AC745">
        <f t="shared" ca="1" si="213"/>
        <v>20</v>
      </c>
      <c r="AD745">
        <f t="shared" ca="1" si="213"/>
        <v>20</v>
      </c>
      <c r="AE745">
        <f t="shared" ca="1" si="214"/>
        <v>10</v>
      </c>
      <c r="AF745">
        <f t="shared" ca="1" si="214"/>
        <v>10</v>
      </c>
      <c r="AG745">
        <f t="shared" ca="1" si="218"/>
        <v>0</v>
      </c>
      <c r="AH745">
        <f t="shared" ca="1" si="217"/>
        <v>0</v>
      </c>
      <c r="AI745">
        <f t="shared" ca="1" si="216"/>
        <v>0</v>
      </c>
      <c r="AJ745">
        <f t="shared" ca="1" si="216"/>
        <v>20</v>
      </c>
      <c r="AK745">
        <f t="shared" ca="1" si="215"/>
        <v>20</v>
      </c>
      <c r="AL745">
        <f t="shared" ca="1" si="215"/>
        <v>0</v>
      </c>
      <c r="AM745" s="4" t="s">
        <v>103</v>
      </c>
      <c r="AZ745">
        <f ca="1">_xlfn.XLOOKUP($X745,Return_flow_table!$A$4:$A$25,Return_flow_table!B$4:B$25)</f>
        <v>0</v>
      </c>
      <c r="BA745">
        <f ca="1">_xlfn.XLOOKUP($X745,Return_flow_table!$A$4:$A$25,Return_flow_table!C$4:C$25)</f>
        <v>0</v>
      </c>
      <c r="BB745">
        <f ca="1">_xlfn.XLOOKUP($X745,Return_flow_table!$A$4:$A$25,Return_flow_table!D$4:D$25)</f>
        <v>20</v>
      </c>
      <c r="BC745">
        <f ca="1">_xlfn.XLOOKUP($X745,Return_flow_table!$A$4:$A$25,Return_flow_table!E$4:E$25)</f>
        <v>20</v>
      </c>
      <c r="BD745">
        <f ca="1">_xlfn.XLOOKUP($X745,Return_flow_table!$A$4:$A$25,Return_flow_table!F$4:F$25)</f>
        <v>10</v>
      </c>
      <c r="BE745">
        <f ca="1">_xlfn.XLOOKUP($X745,Return_flow_table!$A$4:$A$25,Return_flow_table!G$4:G$25)</f>
        <v>10</v>
      </c>
      <c r="BF745">
        <f ca="1">_xlfn.XLOOKUP($X745,Return_flow_table!$A$4:$A$25,Return_flow_table!H$4:H$25)</f>
        <v>0</v>
      </c>
      <c r="BG745">
        <f ca="1">_xlfn.XLOOKUP($X745,Return_flow_table!$A$4:$A$25,Return_flow_table!I$4:I$25)</f>
        <v>0</v>
      </c>
      <c r="BH745">
        <f ca="1">_xlfn.XLOOKUP($X745,Return_flow_table!$A$4:$A$25,Return_flow_table!J$4:J$25)</f>
        <v>0</v>
      </c>
      <c r="BI745">
        <f ca="1">_xlfn.XLOOKUP($X745,Return_flow_table!$A$4:$A$25,Return_flow_table!K$4:K$25)</f>
        <v>20</v>
      </c>
      <c r="BJ745">
        <f ca="1">_xlfn.XLOOKUP($X745,Return_flow_table!$A$4:$A$25,Return_flow_table!L$4:L$25)</f>
        <v>20</v>
      </c>
      <c r="BK745" s="2">
        <f ca="1">_xlfn.XLOOKUP($X745,Return_flow_table!$A$4:$A$25,Return_flow_table!M$4:M$25)</f>
        <v>0</v>
      </c>
    </row>
    <row r="746" spans="1:63" x14ac:dyDescent="0.3">
      <c r="A746" t="s">
        <v>902</v>
      </c>
      <c r="B746" t="s">
        <v>98</v>
      </c>
      <c r="C746" t="s">
        <v>99</v>
      </c>
      <c r="D746">
        <v>56</v>
      </c>
      <c r="E746" t="s">
        <v>100</v>
      </c>
      <c r="F746" t="s">
        <v>100</v>
      </c>
      <c r="G746" t="s">
        <v>903</v>
      </c>
      <c r="H746" s="41" t="s">
        <v>118</v>
      </c>
      <c r="I746">
        <f>_xlfn.XLOOKUP(B746,Use_Code_Ranking!$A$4:$A$23,Use_Code_Ranking!$B$4:$B$23,9999)</f>
        <v>1</v>
      </c>
      <c r="J746">
        <f t="shared" ca="1" si="200"/>
        <v>1</v>
      </c>
      <c r="K746">
        <f t="shared" ca="1" si="201"/>
        <v>1</v>
      </c>
      <c r="L746">
        <f t="shared" ca="1" si="202"/>
        <v>0</v>
      </c>
      <c r="M746">
        <f t="shared" ca="1" si="203"/>
        <v>0</v>
      </c>
      <c r="N746" t="str">
        <f t="shared" ca="1" si="210"/>
        <v/>
      </c>
      <c r="O746" t="str">
        <f t="shared" ca="1" si="211"/>
        <v/>
      </c>
      <c r="P746" t="str">
        <f t="shared" si="204"/>
        <v/>
      </c>
      <c r="Q746" t="str">
        <f t="shared" si="205"/>
        <v/>
      </c>
      <c r="R746" t="str">
        <f t="shared" si="206"/>
        <v/>
      </c>
      <c r="S746" t="str">
        <f t="shared" si="207"/>
        <v/>
      </c>
      <c r="U746" s="2" t="str">
        <f ca="1">IF(ISBLANK($T746),IF(S746="Irrigation","Irrigation",IF(R746="Irrigation","Irrigation",IF(Q746="Domestic","Domestic",IF(P746="Stockwatering","Stockwatering",IF(N746="IRRIGATION_AND_MUNICIPAL","Irrigation and Municipal",IF(O746="IRRIGATION_AND_DOMESTIC","Irrigation and Domestic Municipality",_xlfn.XLOOKUP(J746,Use_Code_Ranking!$B$4:$B$23,Use_Code_Ranking!$A$4:$A$23))))))),$T746)</f>
        <v>Irrigation</v>
      </c>
      <c r="W746" s="23" t="str">
        <f ca="1"/>
        <v>A025888B</v>
      </c>
      <c r="X746" s="4" t="str">
        <f t="shared" ca="1" si="212"/>
        <v>Frost Protection</v>
      </c>
      <c r="Y746" t="str">
        <f t="shared" ca="1" si="208"/>
        <v>N</v>
      </c>
      <c r="Z746" s="2" t="str">
        <f t="shared" ca="1" si="209"/>
        <v>N</v>
      </c>
      <c r="AA746">
        <f t="shared" ca="1" si="213"/>
        <v>20</v>
      </c>
      <c r="AB746">
        <f t="shared" ca="1" si="213"/>
        <v>20</v>
      </c>
      <c r="AC746">
        <f t="shared" ca="1" si="213"/>
        <v>20</v>
      </c>
      <c r="AD746">
        <f t="shared" ca="1" si="213"/>
        <v>20</v>
      </c>
      <c r="AE746">
        <f t="shared" ca="1" si="214"/>
        <v>0</v>
      </c>
      <c r="AF746">
        <f t="shared" ca="1" si="214"/>
        <v>0</v>
      </c>
      <c r="AG746">
        <f t="shared" ca="1" si="218"/>
        <v>0</v>
      </c>
      <c r="AH746">
        <f t="shared" ca="1" si="217"/>
        <v>0</v>
      </c>
      <c r="AI746">
        <f t="shared" ca="1" si="216"/>
        <v>0</v>
      </c>
      <c r="AJ746">
        <f t="shared" ca="1" si="216"/>
        <v>0</v>
      </c>
      <c r="AK746">
        <f t="shared" ca="1" si="215"/>
        <v>0</v>
      </c>
      <c r="AL746">
        <f t="shared" ca="1" si="215"/>
        <v>0</v>
      </c>
      <c r="AM746" s="4" t="s">
        <v>103</v>
      </c>
      <c r="AZ746">
        <f ca="1">_xlfn.XLOOKUP($X746,Return_flow_table!$A$4:$A$25,Return_flow_table!B$4:B$25)</f>
        <v>20</v>
      </c>
      <c r="BA746">
        <f ca="1">_xlfn.XLOOKUP($X746,Return_flow_table!$A$4:$A$25,Return_flow_table!C$4:C$25)</f>
        <v>20</v>
      </c>
      <c r="BB746">
        <f ca="1">_xlfn.XLOOKUP($X746,Return_flow_table!$A$4:$A$25,Return_flow_table!D$4:D$25)</f>
        <v>20</v>
      </c>
      <c r="BC746">
        <f ca="1">_xlfn.XLOOKUP($X746,Return_flow_table!$A$4:$A$25,Return_flow_table!E$4:E$25)</f>
        <v>20</v>
      </c>
      <c r="BD746">
        <f ca="1">_xlfn.XLOOKUP($X746,Return_flow_table!$A$4:$A$25,Return_flow_table!F$4:F$25)</f>
        <v>0</v>
      </c>
      <c r="BE746">
        <f ca="1">_xlfn.XLOOKUP($X746,Return_flow_table!$A$4:$A$25,Return_flow_table!G$4:G$25)</f>
        <v>0</v>
      </c>
      <c r="BF746">
        <f ca="1">_xlfn.XLOOKUP($X746,Return_flow_table!$A$4:$A$25,Return_flow_table!H$4:H$25)</f>
        <v>0</v>
      </c>
      <c r="BG746">
        <f ca="1">_xlfn.XLOOKUP($X746,Return_flow_table!$A$4:$A$25,Return_flow_table!I$4:I$25)</f>
        <v>0</v>
      </c>
      <c r="BH746">
        <f ca="1">_xlfn.XLOOKUP($X746,Return_flow_table!$A$4:$A$25,Return_flow_table!J$4:J$25)</f>
        <v>0</v>
      </c>
      <c r="BI746">
        <f ca="1">_xlfn.XLOOKUP($X746,Return_flow_table!$A$4:$A$25,Return_flow_table!K$4:K$25)</f>
        <v>0</v>
      </c>
      <c r="BJ746">
        <f ca="1">_xlfn.XLOOKUP($X746,Return_flow_table!$A$4:$A$25,Return_flow_table!L$4:L$25)</f>
        <v>0</v>
      </c>
      <c r="BK746" s="2">
        <f ca="1">_xlfn.XLOOKUP($X746,Return_flow_table!$A$4:$A$25,Return_flow_table!M$4:M$25)</f>
        <v>0</v>
      </c>
    </row>
    <row r="747" spans="1:63" x14ac:dyDescent="0.3">
      <c r="A747" t="s">
        <v>904</v>
      </c>
      <c r="B747" t="s">
        <v>181</v>
      </c>
      <c r="C747" t="s">
        <v>99</v>
      </c>
      <c r="D747">
        <v>6.2</v>
      </c>
      <c r="E747" t="s">
        <v>100</v>
      </c>
      <c r="F747" t="s">
        <v>100</v>
      </c>
      <c r="G747" t="s">
        <v>905</v>
      </c>
      <c r="H747" s="41" t="s">
        <v>118</v>
      </c>
      <c r="I747">
        <f>_xlfn.XLOOKUP(B747,Use_Code_Ranking!$A$4:$A$23,Use_Code_Ranking!$B$4:$B$23,9999)</f>
        <v>9</v>
      </c>
      <c r="J747">
        <f t="shared" ca="1" si="200"/>
        <v>1</v>
      </c>
      <c r="K747">
        <f t="shared" ca="1" si="201"/>
        <v>1</v>
      </c>
      <c r="L747">
        <f t="shared" ca="1" si="202"/>
        <v>0</v>
      </c>
      <c r="M747">
        <f t="shared" ca="1" si="203"/>
        <v>0</v>
      </c>
      <c r="N747" t="str">
        <f t="shared" ca="1" si="210"/>
        <v/>
      </c>
      <c r="O747" t="str">
        <f t="shared" ca="1" si="211"/>
        <v/>
      </c>
      <c r="P747" t="str">
        <f t="shared" si="204"/>
        <v/>
      </c>
      <c r="Q747" t="str">
        <f t="shared" si="205"/>
        <v/>
      </c>
      <c r="R747" t="str">
        <f t="shared" si="206"/>
        <v/>
      </c>
      <c r="S747" t="str">
        <f t="shared" si="207"/>
        <v/>
      </c>
      <c r="U747" s="2" t="str">
        <f ca="1">IF(ISBLANK($T747),IF(S747="Irrigation","Irrigation",IF(R747="Irrigation","Irrigation",IF(Q747="Domestic","Domestic",IF(P747="Stockwatering","Stockwatering",IF(N747="IRRIGATION_AND_MUNICIPAL","Irrigation and Municipal",IF(O747="IRRIGATION_AND_DOMESTIC","Irrigation and Domestic Municipality",_xlfn.XLOOKUP(J747,Use_Code_Ranking!$B$4:$B$23,Use_Code_Ranking!$A$4:$A$23))))))),$T747)</f>
        <v>Irrigation</v>
      </c>
      <c r="W747" s="23" t="str">
        <f ca="1"/>
        <v>A025939</v>
      </c>
      <c r="X747" s="4" t="str">
        <f t="shared" ca="1" si="212"/>
        <v>Stockwatering</v>
      </c>
      <c r="Y747" t="str">
        <f t="shared" ca="1" si="208"/>
        <v>N</v>
      </c>
      <c r="Z747" s="2" t="str">
        <f t="shared" ca="1" si="209"/>
        <v>N</v>
      </c>
      <c r="AA747">
        <f t="shared" ca="1" si="213"/>
        <v>0</v>
      </c>
      <c r="AB747">
        <f t="shared" ca="1" si="213"/>
        <v>0</v>
      </c>
      <c r="AC747">
        <f t="shared" ca="1" si="213"/>
        <v>0</v>
      </c>
      <c r="AD747">
        <f t="shared" ca="1" si="213"/>
        <v>0</v>
      </c>
      <c r="AE747">
        <f t="shared" ca="1" si="214"/>
        <v>0</v>
      </c>
      <c r="AF747">
        <f t="shared" ca="1" si="214"/>
        <v>0</v>
      </c>
      <c r="AG747">
        <f t="shared" ca="1" si="218"/>
        <v>0</v>
      </c>
      <c r="AH747">
        <f t="shared" ca="1" si="217"/>
        <v>0</v>
      </c>
      <c r="AI747">
        <f t="shared" ca="1" si="216"/>
        <v>0</v>
      </c>
      <c r="AJ747">
        <f t="shared" ca="1" si="216"/>
        <v>0</v>
      </c>
      <c r="AK747">
        <f t="shared" ca="1" si="215"/>
        <v>0</v>
      </c>
      <c r="AL747">
        <f t="shared" ca="1" si="215"/>
        <v>0</v>
      </c>
      <c r="AM747" s="4" t="s">
        <v>103</v>
      </c>
      <c r="AZ747">
        <f ca="1">_xlfn.XLOOKUP($X747,Return_flow_table!$A$4:$A$25,Return_flow_table!B$4:B$25)</f>
        <v>0</v>
      </c>
      <c r="BA747">
        <f ca="1">_xlfn.XLOOKUP($X747,Return_flow_table!$A$4:$A$25,Return_flow_table!C$4:C$25)</f>
        <v>0</v>
      </c>
      <c r="BB747">
        <f ca="1">_xlfn.XLOOKUP($X747,Return_flow_table!$A$4:$A$25,Return_flow_table!D$4:D$25)</f>
        <v>0</v>
      </c>
      <c r="BC747">
        <f ca="1">_xlfn.XLOOKUP($X747,Return_flow_table!$A$4:$A$25,Return_flow_table!E$4:E$25)</f>
        <v>0</v>
      </c>
      <c r="BD747">
        <f ca="1">_xlfn.XLOOKUP($X747,Return_flow_table!$A$4:$A$25,Return_flow_table!F$4:F$25)</f>
        <v>0</v>
      </c>
      <c r="BE747">
        <f ca="1">_xlfn.XLOOKUP($X747,Return_flow_table!$A$4:$A$25,Return_flow_table!G$4:G$25)</f>
        <v>0</v>
      </c>
      <c r="BF747">
        <f ca="1">_xlfn.XLOOKUP($X747,Return_flow_table!$A$4:$A$25,Return_flow_table!H$4:H$25)</f>
        <v>0</v>
      </c>
      <c r="BG747">
        <f ca="1">_xlfn.XLOOKUP($X747,Return_flow_table!$A$4:$A$25,Return_flow_table!I$4:I$25)</f>
        <v>0</v>
      </c>
      <c r="BH747">
        <f ca="1">_xlfn.XLOOKUP($X747,Return_flow_table!$A$4:$A$25,Return_flow_table!J$4:J$25)</f>
        <v>0</v>
      </c>
      <c r="BI747">
        <f ca="1">_xlfn.XLOOKUP($X747,Return_flow_table!$A$4:$A$25,Return_flow_table!K$4:K$25)</f>
        <v>0</v>
      </c>
      <c r="BJ747">
        <f ca="1">_xlfn.XLOOKUP($X747,Return_flow_table!$A$4:$A$25,Return_flow_table!L$4:L$25)</f>
        <v>0</v>
      </c>
      <c r="BK747" s="2">
        <f ca="1">_xlfn.XLOOKUP($X747,Return_flow_table!$A$4:$A$25,Return_flow_table!M$4:M$25)</f>
        <v>0</v>
      </c>
    </row>
    <row r="748" spans="1:63" x14ac:dyDescent="0.3">
      <c r="A748" t="s">
        <v>904</v>
      </c>
      <c r="B748" t="s">
        <v>98</v>
      </c>
      <c r="C748" t="s">
        <v>99</v>
      </c>
      <c r="D748">
        <v>6.2</v>
      </c>
      <c r="E748" t="s">
        <v>100</v>
      </c>
      <c r="F748" t="s">
        <v>100</v>
      </c>
      <c r="G748" t="s">
        <v>905</v>
      </c>
      <c r="H748" s="41" t="s">
        <v>118</v>
      </c>
      <c r="I748">
        <f>_xlfn.XLOOKUP(B748,Use_Code_Ranking!$A$4:$A$23,Use_Code_Ranking!$B$4:$B$23,9999)</f>
        <v>1</v>
      </c>
      <c r="J748">
        <f t="shared" ca="1" si="200"/>
        <v>1</v>
      </c>
      <c r="K748">
        <f t="shared" ca="1" si="201"/>
        <v>1</v>
      </c>
      <c r="L748">
        <f t="shared" ca="1" si="202"/>
        <v>0</v>
      </c>
      <c r="M748">
        <f t="shared" ca="1" si="203"/>
        <v>0</v>
      </c>
      <c r="N748" t="str">
        <f t="shared" ca="1" si="210"/>
        <v/>
      </c>
      <c r="O748" t="str">
        <f t="shared" ca="1" si="211"/>
        <v/>
      </c>
      <c r="P748" t="str">
        <f t="shared" si="204"/>
        <v/>
      </c>
      <c r="Q748" t="str">
        <f t="shared" si="205"/>
        <v/>
      </c>
      <c r="R748" t="str">
        <f t="shared" si="206"/>
        <v/>
      </c>
      <c r="S748" t="str">
        <f t="shared" si="207"/>
        <v/>
      </c>
      <c r="U748" s="2" t="str">
        <f ca="1">IF(ISBLANK($T748),IF(S748="Irrigation","Irrigation",IF(R748="Irrigation","Irrigation",IF(Q748="Domestic","Domestic",IF(P748="Stockwatering","Stockwatering",IF(N748="IRRIGATION_AND_MUNICIPAL","Irrigation and Municipal",IF(O748="IRRIGATION_AND_DOMESTIC","Irrigation and Domestic Municipality",_xlfn.XLOOKUP(J748,Use_Code_Ranking!$B$4:$B$23,Use_Code_Ranking!$A$4:$A$23))))))),$T748)</f>
        <v>Irrigation</v>
      </c>
      <c r="W748" s="23" t="str">
        <f ca="1"/>
        <v>A025964</v>
      </c>
      <c r="X748" s="4" t="str">
        <f t="shared" ca="1" si="212"/>
        <v>Stockwatering</v>
      </c>
      <c r="Y748" t="str">
        <f t="shared" ca="1" si="208"/>
        <v>N</v>
      </c>
      <c r="Z748" s="2" t="str">
        <f t="shared" ca="1" si="209"/>
        <v>N</v>
      </c>
      <c r="AA748">
        <f t="shared" ca="1" si="213"/>
        <v>0</v>
      </c>
      <c r="AB748">
        <f t="shared" ca="1" si="213"/>
        <v>0</v>
      </c>
      <c r="AC748">
        <f t="shared" ca="1" si="213"/>
        <v>0</v>
      </c>
      <c r="AD748">
        <f t="shared" ca="1" si="213"/>
        <v>0</v>
      </c>
      <c r="AE748">
        <f t="shared" ca="1" si="214"/>
        <v>0</v>
      </c>
      <c r="AF748">
        <f t="shared" ca="1" si="214"/>
        <v>0</v>
      </c>
      <c r="AG748">
        <f t="shared" ca="1" si="218"/>
        <v>0</v>
      </c>
      <c r="AH748">
        <f t="shared" ca="1" si="217"/>
        <v>0</v>
      </c>
      <c r="AI748">
        <f t="shared" ca="1" si="216"/>
        <v>0</v>
      </c>
      <c r="AJ748">
        <f t="shared" ca="1" si="216"/>
        <v>0</v>
      </c>
      <c r="AK748">
        <f t="shared" ca="1" si="215"/>
        <v>0</v>
      </c>
      <c r="AL748">
        <f t="shared" ca="1" si="215"/>
        <v>0</v>
      </c>
      <c r="AM748" s="4" t="s">
        <v>103</v>
      </c>
      <c r="AZ748">
        <f ca="1">_xlfn.XLOOKUP($X748,Return_flow_table!$A$4:$A$25,Return_flow_table!B$4:B$25)</f>
        <v>0</v>
      </c>
      <c r="BA748">
        <f ca="1">_xlfn.XLOOKUP($X748,Return_flow_table!$A$4:$A$25,Return_flow_table!C$4:C$25)</f>
        <v>0</v>
      </c>
      <c r="BB748">
        <f ca="1">_xlfn.XLOOKUP($X748,Return_flow_table!$A$4:$A$25,Return_flow_table!D$4:D$25)</f>
        <v>0</v>
      </c>
      <c r="BC748">
        <f ca="1">_xlfn.XLOOKUP($X748,Return_flow_table!$A$4:$A$25,Return_flow_table!E$4:E$25)</f>
        <v>0</v>
      </c>
      <c r="BD748">
        <f ca="1">_xlfn.XLOOKUP($X748,Return_flow_table!$A$4:$A$25,Return_flow_table!F$4:F$25)</f>
        <v>0</v>
      </c>
      <c r="BE748">
        <f ca="1">_xlfn.XLOOKUP($X748,Return_flow_table!$A$4:$A$25,Return_flow_table!G$4:G$25)</f>
        <v>0</v>
      </c>
      <c r="BF748">
        <f ca="1">_xlfn.XLOOKUP($X748,Return_flow_table!$A$4:$A$25,Return_flow_table!H$4:H$25)</f>
        <v>0</v>
      </c>
      <c r="BG748">
        <f ca="1">_xlfn.XLOOKUP($X748,Return_flow_table!$A$4:$A$25,Return_flow_table!I$4:I$25)</f>
        <v>0</v>
      </c>
      <c r="BH748">
        <f ca="1">_xlfn.XLOOKUP($X748,Return_flow_table!$A$4:$A$25,Return_flow_table!J$4:J$25)</f>
        <v>0</v>
      </c>
      <c r="BI748">
        <f ca="1">_xlfn.XLOOKUP($X748,Return_flow_table!$A$4:$A$25,Return_flow_table!K$4:K$25)</f>
        <v>0</v>
      </c>
      <c r="BJ748">
        <f ca="1">_xlfn.XLOOKUP($X748,Return_flow_table!$A$4:$A$25,Return_flow_table!L$4:L$25)</f>
        <v>0</v>
      </c>
      <c r="BK748" s="2">
        <f ca="1">_xlfn.XLOOKUP($X748,Return_flow_table!$A$4:$A$25,Return_flow_table!M$4:M$25)</f>
        <v>0</v>
      </c>
    </row>
    <row r="749" spans="1:63" x14ac:dyDescent="0.3">
      <c r="A749" t="s">
        <v>906</v>
      </c>
      <c r="B749" t="s">
        <v>181</v>
      </c>
      <c r="C749" t="s">
        <v>99</v>
      </c>
      <c r="D749">
        <v>18</v>
      </c>
      <c r="E749" t="s">
        <v>100</v>
      </c>
      <c r="F749" t="s">
        <v>100</v>
      </c>
      <c r="G749" t="s">
        <v>907</v>
      </c>
      <c r="H749" s="41" t="s">
        <v>118</v>
      </c>
      <c r="I749">
        <f>_xlfn.XLOOKUP(B749,Use_Code_Ranking!$A$4:$A$23,Use_Code_Ranking!$B$4:$B$23,9999)</f>
        <v>9</v>
      </c>
      <c r="J749">
        <f t="shared" ca="1" si="200"/>
        <v>9</v>
      </c>
      <c r="K749">
        <f t="shared" ca="1" si="201"/>
        <v>0</v>
      </c>
      <c r="L749">
        <f t="shared" ca="1" si="202"/>
        <v>0</v>
      </c>
      <c r="M749">
        <f t="shared" ca="1" si="203"/>
        <v>0</v>
      </c>
      <c r="N749" t="str">
        <f t="shared" ca="1" si="210"/>
        <v/>
      </c>
      <c r="O749" t="str">
        <f t="shared" ca="1" si="211"/>
        <v/>
      </c>
      <c r="P749" t="str">
        <f t="shared" si="204"/>
        <v/>
      </c>
      <c r="Q749" t="str">
        <f t="shared" si="205"/>
        <v/>
      </c>
      <c r="R749" t="str">
        <f t="shared" si="206"/>
        <v/>
      </c>
      <c r="S749" t="str">
        <f t="shared" si="207"/>
        <v/>
      </c>
      <c r="U749" s="2" t="str">
        <f ca="1">IF(ISBLANK($T749),IF(S749="Irrigation","Irrigation",IF(R749="Irrigation","Irrigation",IF(Q749="Domestic","Domestic",IF(P749="Stockwatering","Stockwatering",IF(N749="IRRIGATION_AND_MUNICIPAL","Irrigation and Municipal",IF(O749="IRRIGATION_AND_DOMESTIC","Irrigation and Domestic Municipality",_xlfn.XLOOKUP(J749,Use_Code_Ranking!$B$4:$B$23,Use_Code_Ranking!$A$4:$A$23))))))),$T749)</f>
        <v>Recreational</v>
      </c>
      <c r="W749" s="23" t="str">
        <f ca="1"/>
        <v>A025998</v>
      </c>
      <c r="X749" s="4" t="str">
        <f t="shared" ca="1" si="212"/>
        <v>Irrigation</v>
      </c>
      <c r="Y749" t="str">
        <f t="shared" ca="1" si="208"/>
        <v>N</v>
      </c>
      <c r="Z749" s="2" t="str">
        <f t="shared" ca="1" si="209"/>
        <v>N</v>
      </c>
      <c r="AA749">
        <f t="shared" ca="1" si="213"/>
        <v>0</v>
      </c>
      <c r="AB749">
        <f t="shared" ca="1" si="213"/>
        <v>0</v>
      </c>
      <c r="AC749">
        <f t="shared" ca="1" si="213"/>
        <v>20</v>
      </c>
      <c r="AD749">
        <f t="shared" ca="1" si="213"/>
        <v>20</v>
      </c>
      <c r="AE749">
        <f t="shared" ca="1" si="214"/>
        <v>10</v>
      </c>
      <c r="AF749">
        <f t="shared" ca="1" si="214"/>
        <v>10</v>
      </c>
      <c r="AG749">
        <f t="shared" ca="1" si="218"/>
        <v>0</v>
      </c>
      <c r="AH749">
        <f t="shared" ca="1" si="217"/>
        <v>0</v>
      </c>
      <c r="AI749">
        <f t="shared" ca="1" si="216"/>
        <v>0</v>
      </c>
      <c r="AJ749">
        <f t="shared" ca="1" si="216"/>
        <v>20</v>
      </c>
      <c r="AK749">
        <f t="shared" ca="1" si="215"/>
        <v>20</v>
      </c>
      <c r="AL749">
        <f t="shared" ca="1" si="215"/>
        <v>0</v>
      </c>
      <c r="AM749" s="4" t="s">
        <v>103</v>
      </c>
      <c r="AZ749">
        <f ca="1">_xlfn.XLOOKUP($X749,Return_flow_table!$A$4:$A$25,Return_flow_table!B$4:B$25)</f>
        <v>0</v>
      </c>
      <c r="BA749">
        <f ca="1">_xlfn.XLOOKUP($X749,Return_flow_table!$A$4:$A$25,Return_flow_table!C$4:C$25)</f>
        <v>0</v>
      </c>
      <c r="BB749">
        <f ca="1">_xlfn.XLOOKUP($X749,Return_flow_table!$A$4:$A$25,Return_flow_table!D$4:D$25)</f>
        <v>20</v>
      </c>
      <c r="BC749">
        <f ca="1">_xlfn.XLOOKUP($X749,Return_flow_table!$A$4:$A$25,Return_flow_table!E$4:E$25)</f>
        <v>20</v>
      </c>
      <c r="BD749">
        <f ca="1">_xlfn.XLOOKUP($X749,Return_flow_table!$A$4:$A$25,Return_flow_table!F$4:F$25)</f>
        <v>10</v>
      </c>
      <c r="BE749">
        <f ca="1">_xlfn.XLOOKUP($X749,Return_flow_table!$A$4:$A$25,Return_flow_table!G$4:G$25)</f>
        <v>10</v>
      </c>
      <c r="BF749">
        <f ca="1">_xlfn.XLOOKUP($X749,Return_flow_table!$A$4:$A$25,Return_flow_table!H$4:H$25)</f>
        <v>0</v>
      </c>
      <c r="BG749">
        <f ca="1">_xlfn.XLOOKUP($X749,Return_flow_table!$A$4:$A$25,Return_flow_table!I$4:I$25)</f>
        <v>0</v>
      </c>
      <c r="BH749">
        <f ca="1">_xlfn.XLOOKUP($X749,Return_flow_table!$A$4:$A$25,Return_flow_table!J$4:J$25)</f>
        <v>0</v>
      </c>
      <c r="BI749">
        <f ca="1">_xlfn.XLOOKUP($X749,Return_flow_table!$A$4:$A$25,Return_flow_table!K$4:K$25)</f>
        <v>20</v>
      </c>
      <c r="BJ749">
        <f ca="1">_xlfn.XLOOKUP($X749,Return_flow_table!$A$4:$A$25,Return_flow_table!L$4:L$25)</f>
        <v>20</v>
      </c>
      <c r="BK749" s="2">
        <f ca="1">_xlfn.XLOOKUP($X749,Return_flow_table!$A$4:$A$25,Return_flow_table!M$4:M$25)</f>
        <v>0</v>
      </c>
    </row>
    <row r="750" spans="1:63" x14ac:dyDescent="0.3">
      <c r="A750" t="s">
        <v>908</v>
      </c>
      <c r="B750" t="s">
        <v>161</v>
      </c>
      <c r="C750" t="s">
        <v>99</v>
      </c>
      <c r="D750">
        <v>32</v>
      </c>
      <c r="E750" t="s">
        <v>100</v>
      </c>
      <c r="F750" t="s">
        <v>100</v>
      </c>
      <c r="G750" t="s">
        <v>909</v>
      </c>
      <c r="H750" s="41" t="s">
        <v>102</v>
      </c>
      <c r="I750">
        <f>_xlfn.XLOOKUP(B750,Use_Code_Ranking!$A$4:$A$23,Use_Code_Ranking!$B$4:$B$23,9999)</f>
        <v>7</v>
      </c>
      <c r="J750">
        <f t="shared" ca="1" si="200"/>
        <v>1</v>
      </c>
      <c r="K750">
        <f t="shared" ca="1" si="201"/>
        <v>1</v>
      </c>
      <c r="L750">
        <f t="shared" ca="1" si="202"/>
        <v>0</v>
      </c>
      <c r="M750">
        <f t="shared" ca="1" si="203"/>
        <v>0</v>
      </c>
      <c r="N750" t="str">
        <f t="shared" ca="1" si="210"/>
        <v/>
      </c>
      <c r="O750" t="str">
        <f t="shared" ca="1" si="211"/>
        <v/>
      </c>
      <c r="P750" t="str">
        <f t="shared" si="204"/>
        <v/>
      </c>
      <c r="Q750" t="str">
        <f t="shared" si="205"/>
        <v/>
      </c>
      <c r="R750" t="str">
        <f t="shared" si="206"/>
        <v/>
      </c>
      <c r="S750" t="str">
        <f t="shared" si="207"/>
        <v/>
      </c>
      <c r="U750" s="2" t="str">
        <f ca="1">IF(ISBLANK($T750),IF(S750="Irrigation","Irrigation",IF(R750="Irrigation","Irrigation",IF(Q750="Domestic","Domestic",IF(P750="Stockwatering","Stockwatering",IF(N750="IRRIGATION_AND_MUNICIPAL","Irrigation and Municipal",IF(O750="IRRIGATION_AND_DOMESTIC","Irrigation and Domestic Municipality",_xlfn.XLOOKUP(J750,Use_Code_Ranking!$B$4:$B$23,Use_Code_Ranking!$A$4:$A$23))))))),$T750)</f>
        <v>Irrigation</v>
      </c>
      <c r="W750" s="23" t="str">
        <f ca="1"/>
        <v>A026016</v>
      </c>
      <c r="X750" s="4" t="str">
        <f t="shared" ca="1" si="212"/>
        <v>Irrigation</v>
      </c>
      <c r="Y750" t="str">
        <f t="shared" ca="1" si="208"/>
        <v>N</v>
      </c>
      <c r="Z750" s="2" t="str">
        <f t="shared" ca="1" si="209"/>
        <v>N</v>
      </c>
      <c r="AA750">
        <f t="shared" ca="1" si="213"/>
        <v>0</v>
      </c>
      <c r="AB750">
        <f t="shared" ca="1" si="213"/>
        <v>0</v>
      </c>
      <c r="AC750">
        <f t="shared" ca="1" si="213"/>
        <v>20</v>
      </c>
      <c r="AD750">
        <f t="shared" ca="1" si="213"/>
        <v>20</v>
      </c>
      <c r="AE750">
        <f t="shared" ca="1" si="214"/>
        <v>10</v>
      </c>
      <c r="AF750">
        <f t="shared" ca="1" si="214"/>
        <v>10</v>
      </c>
      <c r="AG750">
        <f t="shared" ca="1" si="218"/>
        <v>0</v>
      </c>
      <c r="AH750">
        <f t="shared" ca="1" si="217"/>
        <v>0</v>
      </c>
      <c r="AI750">
        <f t="shared" ca="1" si="216"/>
        <v>0</v>
      </c>
      <c r="AJ750">
        <f t="shared" ca="1" si="216"/>
        <v>20</v>
      </c>
      <c r="AK750">
        <f t="shared" ca="1" si="215"/>
        <v>20</v>
      </c>
      <c r="AL750">
        <f t="shared" ca="1" si="215"/>
        <v>0</v>
      </c>
      <c r="AM750" s="4" t="s">
        <v>103</v>
      </c>
      <c r="AZ750">
        <f ca="1">_xlfn.XLOOKUP($X750,Return_flow_table!$A$4:$A$25,Return_flow_table!B$4:B$25)</f>
        <v>0</v>
      </c>
      <c r="BA750">
        <f ca="1">_xlfn.XLOOKUP($X750,Return_flow_table!$A$4:$A$25,Return_flow_table!C$4:C$25)</f>
        <v>0</v>
      </c>
      <c r="BB750">
        <f ca="1">_xlfn.XLOOKUP($X750,Return_flow_table!$A$4:$A$25,Return_flow_table!D$4:D$25)</f>
        <v>20</v>
      </c>
      <c r="BC750">
        <f ca="1">_xlfn.XLOOKUP($X750,Return_flow_table!$A$4:$A$25,Return_flow_table!E$4:E$25)</f>
        <v>20</v>
      </c>
      <c r="BD750">
        <f ca="1">_xlfn.XLOOKUP($X750,Return_flow_table!$A$4:$A$25,Return_flow_table!F$4:F$25)</f>
        <v>10</v>
      </c>
      <c r="BE750">
        <f ca="1">_xlfn.XLOOKUP($X750,Return_flow_table!$A$4:$A$25,Return_flow_table!G$4:G$25)</f>
        <v>10</v>
      </c>
      <c r="BF750">
        <f ca="1">_xlfn.XLOOKUP($X750,Return_flow_table!$A$4:$A$25,Return_flow_table!H$4:H$25)</f>
        <v>0</v>
      </c>
      <c r="BG750">
        <f ca="1">_xlfn.XLOOKUP($X750,Return_flow_table!$A$4:$A$25,Return_flow_table!I$4:I$25)</f>
        <v>0</v>
      </c>
      <c r="BH750">
        <f ca="1">_xlfn.XLOOKUP($X750,Return_flow_table!$A$4:$A$25,Return_flow_table!J$4:J$25)</f>
        <v>0</v>
      </c>
      <c r="BI750">
        <f ca="1">_xlfn.XLOOKUP($X750,Return_flow_table!$A$4:$A$25,Return_flow_table!K$4:K$25)</f>
        <v>20</v>
      </c>
      <c r="BJ750">
        <f ca="1">_xlfn.XLOOKUP($X750,Return_flow_table!$A$4:$A$25,Return_flow_table!L$4:L$25)</f>
        <v>20</v>
      </c>
      <c r="BK750" s="2">
        <f ca="1">_xlfn.XLOOKUP($X750,Return_flow_table!$A$4:$A$25,Return_flow_table!M$4:M$25)</f>
        <v>0</v>
      </c>
    </row>
    <row r="751" spans="1:63" x14ac:dyDescent="0.3">
      <c r="A751" t="s">
        <v>908</v>
      </c>
      <c r="B751" t="s">
        <v>98</v>
      </c>
      <c r="C751" t="s">
        <v>99</v>
      </c>
      <c r="D751">
        <v>32</v>
      </c>
      <c r="E751" t="s">
        <v>100</v>
      </c>
      <c r="F751" t="s">
        <v>100</v>
      </c>
      <c r="G751" t="s">
        <v>909</v>
      </c>
      <c r="H751" s="41" t="s">
        <v>102</v>
      </c>
      <c r="I751">
        <f>_xlfn.XLOOKUP(B751,Use_Code_Ranking!$A$4:$A$23,Use_Code_Ranking!$B$4:$B$23,9999)</f>
        <v>1</v>
      </c>
      <c r="J751">
        <f t="shared" ca="1" si="200"/>
        <v>1</v>
      </c>
      <c r="K751">
        <f t="shared" ca="1" si="201"/>
        <v>1</v>
      </c>
      <c r="L751">
        <f t="shared" ca="1" si="202"/>
        <v>0</v>
      </c>
      <c r="M751">
        <f t="shared" ca="1" si="203"/>
        <v>0</v>
      </c>
      <c r="N751" t="str">
        <f t="shared" ca="1" si="210"/>
        <v/>
      </c>
      <c r="O751" t="str">
        <f t="shared" ca="1" si="211"/>
        <v/>
      </c>
      <c r="P751" t="str">
        <f t="shared" si="204"/>
        <v/>
      </c>
      <c r="Q751" t="str">
        <f t="shared" si="205"/>
        <v/>
      </c>
      <c r="R751" t="str">
        <f t="shared" si="206"/>
        <v/>
      </c>
      <c r="S751" t="str">
        <f t="shared" si="207"/>
        <v/>
      </c>
      <c r="U751" s="2" t="str">
        <f ca="1">IF(ISBLANK($T751),IF(S751="Irrigation","Irrigation",IF(R751="Irrigation","Irrigation",IF(Q751="Domestic","Domestic",IF(P751="Stockwatering","Stockwatering",IF(N751="IRRIGATION_AND_MUNICIPAL","Irrigation and Municipal",IF(O751="IRRIGATION_AND_DOMESTIC","Irrigation and Domestic Municipality",_xlfn.XLOOKUP(J751,Use_Code_Ranking!$B$4:$B$23,Use_Code_Ranking!$A$4:$A$23))))))),$T751)</f>
        <v>Irrigation</v>
      </c>
      <c r="W751" s="23" t="str">
        <f ca="1"/>
        <v>A026022A</v>
      </c>
      <c r="X751" s="4" t="str">
        <f t="shared" ca="1" si="212"/>
        <v>Irrigation</v>
      </c>
      <c r="Y751" t="str">
        <f t="shared" ca="1" si="208"/>
        <v>N</v>
      </c>
      <c r="Z751" s="2" t="str">
        <f t="shared" ca="1" si="209"/>
        <v>N</v>
      </c>
      <c r="AA751">
        <f t="shared" ca="1" si="213"/>
        <v>0</v>
      </c>
      <c r="AB751">
        <f t="shared" ca="1" si="213"/>
        <v>0</v>
      </c>
      <c r="AC751">
        <f t="shared" ca="1" si="213"/>
        <v>20</v>
      </c>
      <c r="AD751">
        <f t="shared" ca="1" si="213"/>
        <v>20</v>
      </c>
      <c r="AE751">
        <f t="shared" ca="1" si="214"/>
        <v>10</v>
      </c>
      <c r="AF751">
        <f t="shared" ca="1" si="214"/>
        <v>10</v>
      </c>
      <c r="AG751">
        <f t="shared" ca="1" si="218"/>
        <v>0</v>
      </c>
      <c r="AH751">
        <f t="shared" ca="1" si="217"/>
        <v>0</v>
      </c>
      <c r="AI751">
        <f t="shared" ca="1" si="216"/>
        <v>0</v>
      </c>
      <c r="AJ751">
        <f t="shared" ca="1" si="216"/>
        <v>20</v>
      </c>
      <c r="AK751">
        <f t="shared" ca="1" si="215"/>
        <v>20</v>
      </c>
      <c r="AL751">
        <f t="shared" ca="1" si="215"/>
        <v>0</v>
      </c>
      <c r="AM751" s="4" t="s">
        <v>103</v>
      </c>
      <c r="AZ751">
        <f ca="1">_xlfn.XLOOKUP($X751,Return_flow_table!$A$4:$A$25,Return_flow_table!B$4:B$25)</f>
        <v>0</v>
      </c>
      <c r="BA751">
        <f ca="1">_xlfn.XLOOKUP($X751,Return_flow_table!$A$4:$A$25,Return_flow_table!C$4:C$25)</f>
        <v>0</v>
      </c>
      <c r="BB751">
        <f ca="1">_xlfn.XLOOKUP($X751,Return_flow_table!$A$4:$A$25,Return_flow_table!D$4:D$25)</f>
        <v>20</v>
      </c>
      <c r="BC751">
        <f ca="1">_xlfn.XLOOKUP($X751,Return_flow_table!$A$4:$A$25,Return_flow_table!E$4:E$25)</f>
        <v>20</v>
      </c>
      <c r="BD751">
        <f ca="1">_xlfn.XLOOKUP($X751,Return_flow_table!$A$4:$A$25,Return_flow_table!F$4:F$25)</f>
        <v>10</v>
      </c>
      <c r="BE751">
        <f ca="1">_xlfn.XLOOKUP($X751,Return_flow_table!$A$4:$A$25,Return_flow_table!G$4:G$25)</f>
        <v>10</v>
      </c>
      <c r="BF751">
        <f ca="1">_xlfn.XLOOKUP($X751,Return_flow_table!$A$4:$A$25,Return_flow_table!H$4:H$25)</f>
        <v>0</v>
      </c>
      <c r="BG751">
        <f ca="1">_xlfn.XLOOKUP($X751,Return_flow_table!$A$4:$A$25,Return_flow_table!I$4:I$25)</f>
        <v>0</v>
      </c>
      <c r="BH751">
        <f ca="1">_xlfn.XLOOKUP($X751,Return_flow_table!$A$4:$A$25,Return_flow_table!J$4:J$25)</f>
        <v>0</v>
      </c>
      <c r="BI751">
        <f ca="1">_xlfn.XLOOKUP($X751,Return_flow_table!$A$4:$A$25,Return_flow_table!K$4:K$25)</f>
        <v>20</v>
      </c>
      <c r="BJ751">
        <f ca="1">_xlfn.XLOOKUP($X751,Return_flow_table!$A$4:$A$25,Return_flow_table!L$4:L$25)</f>
        <v>20</v>
      </c>
      <c r="BK751" s="2">
        <f ca="1">_xlfn.XLOOKUP($X751,Return_flow_table!$A$4:$A$25,Return_flow_table!M$4:M$25)</f>
        <v>0</v>
      </c>
    </row>
    <row r="752" spans="1:63" x14ac:dyDescent="0.3">
      <c r="A752" t="s">
        <v>910</v>
      </c>
      <c r="B752" t="s">
        <v>181</v>
      </c>
      <c r="C752" t="s">
        <v>99</v>
      </c>
      <c r="D752">
        <v>2</v>
      </c>
      <c r="E752" t="s">
        <v>100</v>
      </c>
      <c r="F752" t="s">
        <v>100</v>
      </c>
      <c r="G752" t="s">
        <v>911</v>
      </c>
      <c r="H752" s="41" t="s">
        <v>102</v>
      </c>
      <c r="I752">
        <f>_xlfn.XLOOKUP(B752,Use_Code_Ranking!$A$4:$A$23,Use_Code_Ranking!$B$4:$B$23,9999)</f>
        <v>9</v>
      </c>
      <c r="J752">
        <f t="shared" ca="1" si="200"/>
        <v>9</v>
      </c>
      <c r="K752">
        <f t="shared" ca="1" si="201"/>
        <v>0</v>
      </c>
      <c r="L752">
        <f t="shared" ca="1" si="202"/>
        <v>0</v>
      </c>
      <c r="M752">
        <f t="shared" ca="1" si="203"/>
        <v>0</v>
      </c>
      <c r="N752" t="str">
        <f t="shared" ca="1" si="210"/>
        <v/>
      </c>
      <c r="O752" t="str">
        <f t="shared" ca="1" si="211"/>
        <v/>
      </c>
      <c r="P752" t="str">
        <f t="shared" si="204"/>
        <v/>
      </c>
      <c r="Q752" t="str">
        <f t="shared" si="205"/>
        <v/>
      </c>
      <c r="R752" t="str">
        <f t="shared" si="206"/>
        <v/>
      </c>
      <c r="S752" t="str">
        <f t="shared" si="207"/>
        <v/>
      </c>
      <c r="U752" s="2" t="str">
        <f ca="1">IF(ISBLANK($T752),IF(S752="Irrigation","Irrigation",IF(R752="Irrigation","Irrigation",IF(Q752="Domestic","Domestic",IF(P752="Stockwatering","Stockwatering",IF(N752="IRRIGATION_AND_MUNICIPAL","Irrigation and Municipal",IF(O752="IRRIGATION_AND_DOMESTIC","Irrigation and Domestic Municipality",_xlfn.XLOOKUP(J752,Use_Code_Ranking!$B$4:$B$23,Use_Code_Ranking!$A$4:$A$23))))))),$T752)</f>
        <v>Recreational</v>
      </c>
      <c r="W752" s="23" t="str">
        <f ca="1"/>
        <v>A026022B</v>
      </c>
      <c r="X752" s="4" t="str">
        <f t="shared" ca="1" si="212"/>
        <v>Frost Protection</v>
      </c>
      <c r="Y752" t="str">
        <f t="shared" ca="1" si="208"/>
        <v>N</v>
      </c>
      <c r="Z752" s="2" t="str">
        <f t="shared" ca="1" si="209"/>
        <v>N</v>
      </c>
      <c r="AA752">
        <f t="shared" ca="1" si="213"/>
        <v>20</v>
      </c>
      <c r="AB752">
        <f t="shared" ca="1" si="213"/>
        <v>20</v>
      </c>
      <c r="AC752">
        <f t="shared" ca="1" si="213"/>
        <v>20</v>
      </c>
      <c r="AD752">
        <f t="shared" ca="1" si="213"/>
        <v>20</v>
      </c>
      <c r="AE752">
        <f t="shared" ca="1" si="214"/>
        <v>0</v>
      </c>
      <c r="AF752">
        <f t="shared" ca="1" si="214"/>
        <v>0</v>
      </c>
      <c r="AG752">
        <f t="shared" ca="1" si="218"/>
        <v>0</v>
      </c>
      <c r="AH752">
        <f t="shared" ca="1" si="217"/>
        <v>0</v>
      </c>
      <c r="AI752">
        <f t="shared" ca="1" si="216"/>
        <v>0</v>
      </c>
      <c r="AJ752">
        <f t="shared" ca="1" si="216"/>
        <v>0</v>
      </c>
      <c r="AK752">
        <f t="shared" ca="1" si="215"/>
        <v>0</v>
      </c>
      <c r="AL752">
        <f t="shared" ca="1" si="215"/>
        <v>0</v>
      </c>
      <c r="AM752" s="4" t="s">
        <v>103</v>
      </c>
      <c r="AZ752">
        <f ca="1">_xlfn.XLOOKUP($X752,Return_flow_table!$A$4:$A$25,Return_flow_table!B$4:B$25)</f>
        <v>20</v>
      </c>
      <c r="BA752">
        <f ca="1">_xlfn.XLOOKUP($X752,Return_flow_table!$A$4:$A$25,Return_flow_table!C$4:C$25)</f>
        <v>20</v>
      </c>
      <c r="BB752">
        <f ca="1">_xlfn.XLOOKUP($X752,Return_flow_table!$A$4:$A$25,Return_flow_table!D$4:D$25)</f>
        <v>20</v>
      </c>
      <c r="BC752">
        <f ca="1">_xlfn.XLOOKUP($X752,Return_flow_table!$A$4:$A$25,Return_flow_table!E$4:E$25)</f>
        <v>20</v>
      </c>
      <c r="BD752">
        <f ca="1">_xlfn.XLOOKUP($X752,Return_flow_table!$A$4:$A$25,Return_flow_table!F$4:F$25)</f>
        <v>0</v>
      </c>
      <c r="BE752">
        <f ca="1">_xlfn.XLOOKUP($X752,Return_flow_table!$A$4:$A$25,Return_flow_table!G$4:G$25)</f>
        <v>0</v>
      </c>
      <c r="BF752">
        <f ca="1">_xlfn.XLOOKUP($X752,Return_flow_table!$A$4:$A$25,Return_flow_table!H$4:H$25)</f>
        <v>0</v>
      </c>
      <c r="BG752">
        <f ca="1">_xlfn.XLOOKUP($X752,Return_flow_table!$A$4:$A$25,Return_flow_table!I$4:I$25)</f>
        <v>0</v>
      </c>
      <c r="BH752">
        <f ca="1">_xlfn.XLOOKUP($X752,Return_flow_table!$A$4:$A$25,Return_flow_table!J$4:J$25)</f>
        <v>0</v>
      </c>
      <c r="BI752">
        <f ca="1">_xlfn.XLOOKUP($X752,Return_flow_table!$A$4:$A$25,Return_flow_table!K$4:K$25)</f>
        <v>0</v>
      </c>
      <c r="BJ752">
        <f ca="1">_xlfn.XLOOKUP($X752,Return_flow_table!$A$4:$A$25,Return_flow_table!L$4:L$25)</f>
        <v>0</v>
      </c>
      <c r="BK752" s="2">
        <f ca="1">_xlfn.XLOOKUP($X752,Return_flow_table!$A$4:$A$25,Return_flow_table!M$4:M$25)</f>
        <v>0</v>
      </c>
    </row>
    <row r="753" spans="1:63" x14ac:dyDescent="0.3">
      <c r="A753" t="s">
        <v>912</v>
      </c>
      <c r="B753" t="s">
        <v>98</v>
      </c>
      <c r="C753" t="s">
        <v>99</v>
      </c>
      <c r="D753">
        <v>10.7</v>
      </c>
      <c r="E753" t="s">
        <v>100</v>
      </c>
      <c r="F753" t="s">
        <v>100</v>
      </c>
      <c r="G753" t="s">
        <v>913</v>
      </c>
      <c r="H753" s="41" t="s">
        <v>178</v>
      </c>
      <c r="I753">
        <f>_xlfn.XLOOKUP(B753,Use_Code_Ranking!$A$4:$A$23,Use_Code_Ranking!$B$4:$B$23,9999)</f>
        <v>1</v>
      </c>
      <c r="J753">
        <f t="shared" ca="1" si="200"/>
        <v>1</v>
      </c>
      <c r="K753">
        <f t="shared" ca="1" si="201"/>
        <v>1</v>
      </c>
      <c r="L753">
        <f t="shared" ca="1" si="202"/>
        <v>0</v>
      </c>
      <c r="M753">
        <f t="shared" ca="1" si="203"/>
        <v>0</v>
      </c>
      <c r="N753" t="str">
        <f t="shared" ca="1" si="210"/>
        <v/>
      </c>
      <c r="O753" t="str">
        <f t="shared" ca="1" si="211"/>
        <v/>
      </c>
      <c r="P753" t="str">
        <f t="shared" si="204"/>
        <v/>
      </c>
      <c r="Q753" t="str">
        <f t="shared" si="205"/>
        <v/>
      </c>
      <c r="R753" t="str">
        <f t="shared" si="206"/>
        <v/>
      </c>
      <c r="S753" t="str">
        <f t="shared" si="207"/>
        <v/>
      </c>
      <c r="U753" s="2" t="str">
        <f ca="1">IF(ISBLANK($T753),IF(S753="Irrigation","Irrigation",IF(R753="Irrigation","Irrigation",IF(Q753="Domestic","Domestic",IF(P753="Stockwatering","Stockwatering",IF(N753="IRRIGATION_AND_MUNICIPAL","Irrigation and Municipal",IF(O753="IRRIGATION_AND_DOMESTIC","Irrigation and Domestic Municipality",_xlfn.XLOOKUP(J753,Use_Code_Ranking!$B$4:$B$23,Use_Code_Ranking!$A$4:$A$23))))))),$T753)</f>
        <v>Irrigation</v>
      </c>
      <c r="W753" s="23" t="str">
        <f ca="1"/>
        <v>A026055A</v>
      </c>
      <c r="X753" s="4" t="str">
        <f t="shared" ca="1" si="212"/>
        <v>Irrigation</v>
      </c>
      <c r="Y753" t="str">
        <f t="shared" ca="1" si="208"/>
        <v>N</v>
      </c>
      <c r="Z753" s="2" t="str">
        <f t="shared" ca="1" si="209"/>
        <v>N</v>
      </c>
      <c r="AA753">
        <f t="shared" ca="1" si="213"/>
        <v>0</v>
      </c>
      <c r="AB753">
        <f t="shared" ca="1" si="213"/>
        <v>0</v>
      </c>
      <c r="AC753">
        <f t="shared" ca="1" si="213"/>
        <v>20</v>
      </c>
      <c r="AD753">
        <f t="shared" ca="1" si="213"/>
        <v>20</v>
      </c>
      <c r="AE753">
        <f t="shared" ca="1" si="214"/>
        <v>10</v>
      </c>
      <c r="AF753">
        <f t="shared" ca="1" si="214"/>
        <v>10</v>
      </c>
      <c r="AG753">
        <f t="shared" ca="1" si="218"/>
        <v>0</v>
      </c>
      <c r="AH753">
        <f t="shared" ca="1" si="217"/>
        <v>0</v>
      </c>
      <c r="AI753">
        <f t="shared" ca="1" si="216"/>
        <v>0</v>
      </c>
      <c r="AJ753">
        <f t="shared" ca="1" si="216"/>
        <v>20</v>
      </c>
      <c r="AK753">
        <f t="shared" ca="1" si="215"/>
        <v>20</v>
      </c>
      <c r="AL753">
        <f t="shared" ca="1" si="215"/>
        <v>0</v>
      </c>
      <c r="AM753" s="4" t="s">
        <v>103</v>
      </c>
      <c r="AZ753">
        <f ca="1">_xlfn.XLOOKUP($X753,Return_flow_table!$A$4:$A$25,Return_flow_table!B$4:B$25)</f>
        <v>0</v>
      </c>
      <c r="BA753">
        <f ca="1">_xlfn.XLOOKUP($X753,Return_flow_table!$A$4:$A$25,Return_flow_table!C$4:C$25)</f>
        <v>0</v>
      </c>
      <c r="BB753">
        <f ca="1">_xlfn.XLOOKUP($X753,Return_flow_table!$A$4:$A$25,Return_flow_table!D$4:D$25)</f>
        <v>20</v>
      </c>
      <c r="BC753">
        <f ca="1">_xlfn.XLOOKUP($X753,Return_flow_table!$A$4:$A$25,Return_flow_table!E$4:E$25)</f>
        <v>20</v>
      </c>
      <c r="BD753">
        <f ca="1">_xlfn.XLOOKUP($X753,Return_flow_table!$A$4:$A$25,Return_flow_table!F$4:F$25)</f>
        <v>10</v>
      </c>
      <c r="BE753">
        <f ca="1">_xlfn.XLOOKUP($X753,Return_flow_table!$A$4:$A$25,Return_flow_table!G$4:G$25)</f>
        <v>10</v>
      </c>
      <c r="BF753">
        <f ca="1">_xlfn.XLOOKUP($X753,Return_flow_table!$A$4:$A$25,Return_flow_table!H$4:H$25)</f>
        <v>0</v>
      </c>
      <c r="BG753">
        <f ca="1">_xlfn.XLOOKUP($X753,Return_flow_table!$A$4:$A$25,Return_flow_table!I$4:I$25)</f>
        <v>0</v>
      </c>
      <c r="BH753">
        <f ca="1">_xlfn.XLOOKUP($X753,Return_flow_table!$A$4:$A$25,Return_flow_table!J$4:J$25)</f>
        <v>0</v>
      </c>
      <c r="BI753">
        <f ca="1">_xlfn.XLOOKUP($X753,Return_flow_table!$A$4:$A$25,Return_flow_table!K$4:K$25)</f>
        <v>20</v>
      </c>
      <c r="BJ753">
        <f ca="1">_xlfn.XLOOKUP($X753,Return_flow_table!$A$4:$A$25,Return_flow_table!L$4:L$25)</f>
        <v>20</v>
      </c>
      <c r="BK753" s="2">
        <f ca="1">_xlfn.XLOOKUP($X753,Return_flow_table!$A$4:$A$25,Return_flow_table!M$4:M$25)</f>
        <v>0</v>
      </c>
    </row>
    <row r="754" spans="1:63" x14ac:dyDescent="0.3">
      <c r="A754" t="s">
        <v>914</v>
      </c>
      <c r="B754" t="s">
        <v>98</v>
      </c>
      <c r="C754" t="s">
        <v>99</v>
      </c>
      <c r="D754">
        <v>16</v>
      </c>
      <c r="E754" t="s">
        <v>100</v>
      </c>
      <c r="F754" t="s">
        <v>100</v>
      </c>
      <c r="G754" t="s">
        <v>576</v>
      </c>
      <c r="H754" s="41" t="s">
        <v>102</v>
      </c>
      <c r="I754">
        <f>_xlfn.XLOOKUP(B754,Use_Code_Ranking!$A$4:$A$23,Use_Code_Ranking!$B$4:$B$23,9999)</f>
        <v>1</v>
      </c>
      <c r="J754">
        <f t="shared" ca="1" si="200"/>
        <v>1</v>
      </c>
      <c r="K754">
        <f t="shared" ca="1" si="201"/>
        <v>1</v>
      </c>
      <c r="L754">
        <f t="shared" ca="1" si="202"/>
        <v>0</v>
      </c>
      <c r="M754">
        <f t="shared" ca="1" si="203"/>
        <v>0</v>
      </c>
      <c r="N754" t="str">
        <f t="shared" ca="1" si="210"/>
        <v/>
      </c>
      <c r="O754" t="str">
        <f t="shared" ca="1" si="211"/>
        <v/>
      </c>
      <c r="P754" t="str">
        <f t="shared" si="204"/>
        <v/>
      </c>
      <c r="Q754" t="str">
        <f t="shared" si="205"/>
        <v/>
      </c>
      <c r="R754" t="str">
        <f t="shared" si="206"/>
        <v/>
      </c>
      <c r="S754" t="str">
        <f t="shared" si="207"/>
        <v/>
      </c>
      <c r="U754" s="2" t="str">
        <f ca="1">IF(ISBLANK($T754),IF(S754="Irrigation","Irrigation",IF(R754="Irrigation","Irrigation",IF(Q754="Domestic","Domestic",IF(P754="Stockwatering","Stockwatering",IF(N754="IRRIGATION_AND_MUNICIPAL","Irrigation and Municipal",IF(O754="IRRIGATION_AND_DOMESTIC","Irrigation and Domestic Municipality",_xlfn.XLOOKUP(J754,Use_Code_Ranking!$B$4:$B$23,Use_Code_Ranking!$A$4:$A$23))))))),$T754)</f>
        <v>Irrigation</v>
      </c>
      <c r="W754" s="23" t="str">
        <f ca="1"/>
        <v>A026055B</v>
      </c>
      <c r="X754" s="4" t="str">
        <f t="shared" ca="1" si="212"/>
        <v>Frost Protection</v>
      </c>
      <c r="Y754" t="str">
        <f t="shared" ca="1" si="208"/>
        <v>N</v>
      </c>
      <c r="Z754" s="2" t="str">
        <f t="shared" ca="1" si="209"/>
        <v>N</v>
      </c>
      <c r="AA754">
        <f t="shared" ca="1" si="213"/>
        <v>20</v>
      </c>
      <c r="AB754">
        <f t="shared" ca="1" si="213"/>
        <v>20</v>
      </c>
      <c r="AC754">
        <f t="shared" ca="1" si="213"/>
        <v>20</v>
      </c>
      <c r="AD754">
        <f t="shared" ca="1" si="213"/>
        <v>20</v>
      </c>
      <c r="AE754">
        <f t="shared" ca="1" si="214"/>
        <v>0</v>
      </c>
      <c r="AF754">
        <f t="shared" ca="1" si="214"/>
        <v>0</v>
      </c>
      <c r="AG754">
        <f t="shared" ca="1" si="218"/>
        <v>0</v>
      </c>
      <c r="AH754">
        <f t="shared" ca="1" si="217"/>
        <v>0</v>
      </c>
      <c r="AI754">
        <f t="shared" ca="1" si="216"/>
        <v>0</v>
      </c>
      <c r="AJ754">
        <f t="shared" ca="1" si="216"/>
        <v>0</v>
      </c>
      <c r="AK754">
        <f t="shared" ca="1" si="215"/>
        <v>0</v>
      </c>
      <c r="AL754">
        <f t="shared" ca="1" si="215"/>
        <v>0</v>
      </c>
      <c r="AM754" s="4" t="s">
        <v>103</v>
      </c>
      <c r="AZ754">
        <f ca="1">_xlfn.XLOOKUP($X754,Return_flow_table!$A$4:$A$25,Return_flow_table!B$4:B$25)</f>
        <v>20</v>
      </c>
      <c r="BA754">
        <f ca="1">_xlfn.XLOOKUP($X754,Return_flow_table!$A$4:$A$25,Return_flow_table!C$4:C$25)</f>
        <v>20</v>
      </c>
      <c r="BB754">
        <f ca="1">_xlfn.XLOOKUP($X754,Return_flow_table!$A$4:$A$25,Return_flow_table!D$4:D$25)</f>
        <v>20</v>
      </c>
      <c r="BC754">
        <f ca="1">_xlfn.XLOOKUP($X754,Return_flow_table!$A$4:$A$25,Return_flow_table!E$4:E$25)</f>
        <v>20</v>
      </c>
      <c r="BD754">
        <f ca="1">_xlfn.XLOOKUP($X754,Return_flow_table!$A$4:$A$25,Return_flow_table!F$4:F$25)</f>
        <v>0</v>
      </c>
      <c r="BE754">
        <f ca="1">_xlfn.XLOOKUP($X754,Return_flow_table!$A$4:$A$25,Return_flow_table!G$4:G$25)</f>
        <v>0</v>
      </c>
      <c r="BF754">
        <f ca="1">_xlfn.XLOOKUP($X754,Return_flow_table!$A$4:$A$25,Return_flow_table!H$4:H$25)</f>
        <v>0</v>
      </c>
      <c r="BG754">
        <f ca="1">_xlfn.XLOOKUP($X754,Return_flow_table!$A$4:$A$25,Return_flow_table!I$4:I$25)</f>
        <v>0</v>
      </c>
      <c r="BH754">
        <f ca="1">_xlfn.XLOOKUP($X754,Return_flow_table!$A$4:$A$25,Return_flow_table!J$4:J$25)</f>
        <v>0</v>
      </c>
      <c r="BI754">
        <f ca="1">_xlfn.XLOOKUP($X754,Return_flow_table!$A$4:$A$25,Return_flow_table!K$4:K$25)</f>
        <v>0</v>
      </c>
      <c r="BJ754">
        <f ca="1">_xlfn.XLOOKUP($X754,Return_flow_table!$A$4:$A$25,Return_flow_table!L$4:L$25)</f>
        <v>0</v>
      </c>
      <c r="BK754" s="2">
        <f ca="1">_xlfn.XLOOKUP($X754,Return_flow_table!$A$4:$A$25,Return_flow_table!M$4:M$25)</f>
        <v>0</v>
      </c>
    </row>
    <row r="755" spans="1:63" x14ac:dyDescent="0.3">
      <c r="A755" t="s">
        <v>915</v>
      </c>
      <c r="B755" t="s">
        <v>98</v>
      </c>
      <c r="C755" t="s">
        <v>99</v>
      </c>
      <c r="D755">
        <v>144</v>
      </c>
      <c r="E755" t="s">
        <v>100</v>
      </c>
      <c r="F755" t="s">
        <v>100</v>
      </c>
      <c r="G755" t="s">
        <v>916</v>
      </c>
      <c r="H755" s="41" t="s">
        <v>102</v>
      </c>
      <c r="I755">
        <f>_xlfn.XLOOKUP(B755,Use_Code_Ranking!$A$4:$A$23,Use_Code_Ranking!$B$4:$B$23,9999)</f>
        <v>1</v>
      </c>
      <c r="J755">
        <f t="shared" ca="1" si="200"/>
        <v>1</v>
      </c>
      <c r="K755">
        <f t="shared" ca="1" si="201"/>
        <v>1</v>
      </c>
      <c r="L755">
        <f t="shared" ca="1" si="202"/>
        <v>0</v>
      </c>
      <c r="M755">
        <f t="shared" ca="1" si="203"/>
        <v>0</v>
      </c>
      <c r="N755" t="str">
        <f t="shared" ca="1" si="210"/>
        <v/>
      </c>
      <c r="O755" t="str">
        <f t="shared" ca="1" si="211"/>
        <v/>
      </c>
      <c r="P755" t="str">
        <f t="shared" si="204"/>
        <v/>
      </c>
      <c r="Q755" t="str">
        <f t="shared" si="205"/>
        <v/>
      </c>
      <c r="R755" t="str">
        <f t="shared" si="206"/>
        <v/>
      </c>
      <c r="S755" t="str">
        <f t="shared" si="207"/>
        <v/>
      </c>
      <c r="U755" s="2" t="str">
        <f ca="1">IF(ISBLANK($T755),IF(S755="Irrigation","Irrigation",IF(R755="Irrigation","Irrigation",IF(Q755="Domestic","Domestic",IF(P755="Stockwatering","Stockwatering",IF(N755="IRRIGATION_AND_MUNICIPAL","Irrigation and Municipal",IF(O755="IRRIGATION_AND_DOMESTIC","Irrigation and Domestic Municipality",_xlfn.XLOOKUP(J755,Use_Code_Ranking!$B$4:$B$23,Use_Code_Ranking!$A$4:$A$23))))))),$T755)</f>
        <v>Irrigation</v>
      </c>
      <c r="W755" s="23" t="str">
        <f ca="1"/>
        <v>A026079</v>
      </c>
      <c r="X755" s="4" t="str">
        <f t="shared" ca="1" si="212"/>
        <v>Irrigation</v>
      </c>
      <c r="Y755" t="str">
        <f t="shared" ca="1" si="208"/>
        <v>N</v>
      </c>
      <c r="Z755" s="2" t="str">
        <f t="shared" ca="1" si="209"/>
        <v>N</v>
      </c>
      <c r="AA755">
        <f t="shared" ca="1" si="213"/>
        <v>0</v>
      </c>
      <c r="AB755">
        <f t="shared" ca="1" si="213"/>
        <v>0</v>
      </c>
      <c r="AC755">
        <f t="shared" ca="1" si="213"/>
        <v>20</v>
      </c>
      <c r="AD755">
        <f t="shared" ca="1" si="213"/>
        <v>20</v>
      </c>
      <c r="AE755">
        <f t="shared" ca="1" si="214"/>
        <v>10</v>
      </c>
      <c r="AF755">
        <f t="shared" ca="1" si="214"/>
        <v>10</v>
      </c>
      <c r="AG755">
        <f t="shared" ca="1" si="218"/>
        <v>0</v>
      </c>
      <c r="AH755">
        <f t="shared" ca="1" si="217"/>
        <v>0</v>
      </c>
      <c r="AI755">
        <f t="shared" ca="1" si="216"/>
        <v>0</v>
      </c>
      <c r="AJ755">
        <f t="shared" ca="1" si="216"/>
        <v>20</v>
      </c>
      <c r="AK755">
        <f t="shared" ca="1" si="215"/>
        <v>20</v>
      </c>
      <c r="AL755">
        <f t="shared" ca="1" si="215"/>
        <v>0</v>
      </c>
      <c r="AM755" s="4" t="s">
        <v>103</v>
      </c>
      <c r="AZ755">
        <f ca="1">_xlfn.XLOOKUP($X755,Return_flow_table!$A$4:$A$25,Return_flow_table!B$4:B$25)</f>
        <v>0</v>
      </c>
      <c r="BA755">
        <f ca="1">_xlfn.XLOOKUP($X755,Return_flow_table!$A$4:$A$25,Return_flow_table!C$4:C$25)</f>
        <v>0</v>
      </c>
      <c r="BB755">
        <f ca="1">_xlfn.XLOOKUP($X755,Return_flow_table!$A$4:$A$25,Return_flow_table!D$4:D$25)</f>
        <v>20</v>
      </c>
      <c r="BC755">
        <f ca="1">_xlfn.XLOOKUP($X755,Return_flow_table!$A$4:$A$25,Return_flow_table!E$4:E$25)</f>
        <v>20</v>
      </c>
      <c r="BD755">
        <f ca="1">_xlfn.XLOOKUP($X755,Return_flow_table!$A$4:$A$25,Return_flow_table!F$4:F$25)</f>
        <v>10</v>
      </c>
      <c r="BE755">
        <f ca="1">_xlfn.XLOOKUP($X755,Return_flow_table!$A$4:$A$25,Return_flow_table!G$4:G$25)</f>
        <v>10</v>
      </c>
      <c r="BF755">
        <f ca="1">_xlfn.XLOOKUP($X755,Return_flow_table!$A$4:$A$25,Return_flow_table!H$4:H$25)</f>
        <v>0</v>
      </c>
      <c r="BG755">
        <f ca="1">_xlfn.XLOOKUP($X755,Return_flow_table!$A$4:$A$25,Return_flow_table!I$4:I$25)</f>
        <v>0</v>
      </c>
      <c r="BH755">
        <f ca="1">_xlfn.XLOOKUP($X755,Return_flow_table!$A$4:$A$25,Return_flow_table!J$4:J$25)</f>
        <v>0</v>
      </c>
      <c r="BI755">
        <f ca="1">_xlfn.XLOOKUP($X755,Return_flow_table!$A$4:$A$25,Return_flow_table!K$4:K$25)</f>
        <v>20</v>
      </c>
      <c r="BJ755">
        <f ca="1">_xlfn.XLOOKUP($X755,Return_flow_table!$A$4:$A$25,Return_flow_table!L$4:L$25)</f>
        <v>20</v>
      </c>
      <c r="BK755" s="2">
        <f ca="1">_xlfn.XLOOKUP($X755,Return_flow_table!$A$4:$A$25,Return_flow_table!M$4:M$25)</f>
        <v>0</v>
      </c>
    </row>
    <row r="756" spans="1:63" x14ac:dyDescent="0.3">
      <c r="A756" t="s">
        <v>917</v>
      </c>
      <c r="B756" t="s">
        <v>188</v>
      </c>
      <c r="C756" t="s">
        <v>99</v>
      </c>
      <c r="D756">
        <v>1.1000000000000001</v>
      </c>
      <c r="E756" t="s">
        <v>100</v>
      </c>
      <c r="F756" t="s">
        <v>100</v>
      </c>
      <c r="G756" t="s">
        <v>830</v>
      </c>
      <c r="H756" s="41" t="s">
        <v>482</v>
      </c>
      <c r="I756">
        <f>_xlfn.XLOOKUP(B756,Use_Code_Ranking!$A$4:$A$23,Use_Code_Ranking!$B$4:$B$23,9999)</f>
        <v>12</v>
      </c>
      <c r="J756">
        <f t="shared" ca="1" si="200"/>
        <v>12</v>
      </c>
      <c r="K756">
        <f t="shared" ca="1" si="201"/>
        <v>0</v>
      </c>
      <c r="L756">
        <f t="shared" ca="1" si="202"/>
        <v>0</v>
      </c>
      <c r="M756">
        <f t="shared" ca="1" si="203"/>
        <v>0</v>
      </c>
      <c r="N756" t="str">
        <f t="shared" ca="1" si="210"/>
        <v/>
      </c>
      <c r="O756" t="str">
        <f t="shared" ca="1" si="211"/>
        <v/>
      </c>
      <c r="P756" t="str">
        <f t="shared" si="204"/>
        <v/>
      </c>
      <c r="Q756" t="str">
        <f t="shared" si="205"/>
        <v/>
      </c>
      <c r="R756" t="str">
        <f t="shared" si="206"/>
        <v/>
      </c>
      <c r="S756" t="str">
        <f t="shared" si="207"/>
        <v/>
      </c>
      <c r="U756" s="2" t="str">
        <f ca="1">IF(ISBLANK($T756),IF(S756="Irrigation","Irrigation",IF(R756="Irrigation","Irrigation",IF(Q756="Domestic","Domestic",IF(P756="Stockwatering","Stockwatering",IF(N756="IRRIGATION_AND_MUNICIPAL","Irrigation and Municipal",IF(O756="IRRIGATION_AND_DOMESTIC","Irrigation and Domestic Municipality",_xlfn.XLOOKUP(J756,Use_Code_Ranking!$B$4:$B$23,Use_Code_Ranking!$A$4:$A$23))))))),$T756)</f>
        <v>Fire Protection</v>
      </c>
      <c r="W756" s="23" t="str">
        <f ca="1"/>
        <v>A026110</v>
      </c>
      <c r="X756" s="4" t="str">
        <f t="shared" ca="1" si="212"/>
        <v>Irrigation</v>
      </c>
      <c r="Y756" t="str">
        <f t="shared" ca="1" si="208"/>
        <v>N</v>
      </c>
      <c r="Z756" s="2" t="str">
        <f t="shared" ca="1" si="209"/>
        <v>N</v>
      </c>
      <c r="AA756">
        <f t="shared" ca="1" si="213"/>
        <v>0</v>
      </c>
      <c r="AB756">
        <f t="shared" ca="1" si="213"/>
        <v>0</v>
      </c>
      <c r="AC756">
        <f t="shared" ca="1" si="213"/>
        <v>20</v>
      </c>
      <c r="AD756">
        <f t="shared" ca="1" si="213"/>
        <v>20</v>
      </c>
      <c r="AE756">
        <f t="shared" ca="1" si="214"/>
        <v>10</v>
      </c>
      <c r="AF756">
        <f t="shared" ca="1" si="214"/>
        <v>10</v>
      </c>
      <c r="AG756">
        <f t="shared" ca="1" si="218"/>
        <v>0</v>
      </c>
      <c r="AH756">
        <f t="shared" ca="1" si="217"/>
        <v>0</v>
      </c>
      <c r="AI756">
        <f t="shared" ca="1" si="216"/>
        <v>0</v>
      </c>
      <c r="AJ756">
        <f t="shared" ca="1" si="216"/>
        <v>20</v>
      </c>
      <c r="AK756">
        <f t="shared" ca="1" si="215"/>
        <v>20</v>
      </c>
      <c r="AL756">
        <f t="shared" ca="1" si="215"/>
        <v>0</v>
      </c>
      <c r="AM756" s="4" t="s">
        <v>103</v>
      </c>
      <c r="AZ756">
        <f ca="1">_xlfn.XLOOKUP($X756,Return_flow_table!$A$4:$A$25,Return_flow_table!B$4:B$25)</f>
        <v>0</v>
      </c>
      <c r="BA756">
        <f ca="1">_xlfn.XLOOKUP($X756,Return_flow_table!$A$4:$A$25,Return_flow_table!C$4:C$25)</f>
        <v>0</v>
      </c>
      <c r="BB756">
        <f ca="1">_xlfn.XLOOKUP($X756,Return_flow_table!$A$4:$A$25,Return_flow_table!D$4:D$25)</f>
        <v>20</v>
      </c>
      <c r="BC756">
        <f ca="1">_xlfn.XLOOKUP($X756,Return_flow_table!$A$4:$A$25,Return_flow_table!E$4:E$25)</f>
        <v>20</v>
      </c>
      <c r="BD756">
        <f ca="1">_xlfn.XLOOKUP($X756,Return_flow_table!$A$4:$A$25,Return_flow_table!F$4:F$25)</f>
        <v>10</v>
      </c>
      <c r="BE756">
        <f ca="1">_xlfn.XLOOKUP($X756,Return_flow_table!$A$4:$A$25,Return_flow_table!G$4:G$25)</f>
        <v>10</v>
      </c>
      <c r="BF756">
        <f ca="1">_xlfn.XLOOKUP($X756,Return_flow_table!$A$4:$A$25,Return_flow_table!H$4:H$25)</f>
        <v>0</v>
      </c>
      <c r="BG756">
        <f ca="1">_xlfn.XLOOKUP($X756,Return_flow_table!$A$4:$A$25,Return_flow_table!I$4:I$25)</f>
        <v>0</v>
      </c>
      <c r="BH756">
        <f ca="1">_xlfn.XLOOKUP($X756,Return_flow_table!$A$4:$A$25,Return_flow_table!J$4:J$25)</f>
        <v>0</v>
      </c>
      <c r="BI756">
        <f ca="1">_xlfn.XLOOKUP($X756,Return_flow_table!$A$4:$A$25,Return_flow_table!K$4:K$25)</f>
        <v>20</v>
      </c>
      <c r="BJ756">
        <f ca="1">_xlfn.XLOOKUP($X756,Return_flow_table!$A$4:$A$25,Return_flow_table!L$4:L$25)</f>
        <v>20</v>
      </c>
      <c r="BK756" s="2">
        <f ca="1">_xlfn.XLOOKUP($X756,Return_flow_table!$A$4:$A$25,Return_flow_table!M$4:M$25)</f>
        <v>0</v>
      </c>
    </row>
    <row r="757" spans="1:63" x14ac:dyDescent="0.3">
      <c r="A757" t="s">
        <v>918</v>
      </c>
      <c r="B757" t="s">
        <v>181</v>
      </c>
      <c r="C757" t="s">
        <v>99</v>
      </c>
      <c r="D757">
        <v>600</v>
      </c>
      <c r="E757" t="s">
        <v>100</v>
      </c>
      <c r="F757" t="s">
        <v>100</v>
      </c>
      <c r="G757" t="s">
        <v>205</v>
      </c>
      <c r="H757" s="41" t="s">
        <v>178</v>
      </c>
      <c r="I757">
        <f>_xlfn.XLOOKUP(B757,Use_Code_Ranking!$A$4:$A$23,Use_Code_Ranking!$B$4:$B$23,9999)</f>
        <v>9</v>
      </c>
      <c r="J757">
        <f t="shared" ca="1" si="200"/>
        <v>9</v>
      </c>
      <c r="K757">
        <f t="shared" ca="1" si="201"/>
        <v>0</v>
      </c>
      <c r="L757">
        <f t="shared" ca="1" si="202"/>
        <v>0</v>
      </c>
      <c r="M757">
        <f t="shared" ca="1" si="203"/>
        <v>0</v>
      </c>
      <c r="N757" t="str">
        <f t="shared" ca="1" si="210"/>
        <v/>
      </c>
      <c r="O757" t="str">
        <f t="shared" ca="1" si="211"/>
        <v/>
      </c>
      <c r="P757" t="str">
        <f t="shared" si="204"/>
        <v/>
      </c>
      <c r="Q757" t="str">
        <f t="shared" si="205"/>
        <v/>
      </c>
      <c r="R757" t="str">
        <f t="shared" si="206"/>
        <v/>
      </c>
      <c r="S757" t="str">
        <f t="shared" si="207"/>
        <v/>
      </c>
      <c r="U757" s="2" t="str">
        <f ca="1">IF(ISBLANK($T757),IF(S757="Irrigation","Irrigation",IF(R757="Irrigation","Irrigation",IF(Q757="Domestic","Domestic",IF(P757="Stockwatering","Stockwatering",IF(N757="IRRIGATION_AND_MUNICIPAL","Irrigation and Municipal",IF(O757="IRRIGATION_AND_DOMESTIC","Irrigation and Domestic Municipality",_xlfn.XLOOKUP(J757,Use_Code_Ranking!$B$4:$B$23,Use_Code_Ranking!$A$4:$A$23))))))),$T757)</f>
        <v>Recreational</v>
      </c>
      <c r="W757" s="23" t="str">
        <f ca="1"/>
        <v>A026111</v>
      </c>
      <c r="X757" s="4" t="str">
        <f t="shared" ca="1" si="212"/>
        <v>Irrigation</v>
      </c>
      <c r="Y757" t="str">
        <f t="shared" ca="1" si="208"/>
        <v>N</v>
      </c>
      <c r="Z757" s="2" t="str">
        <f t="shared" ca="1" si="209"/>
        <v>N</v>
      </c>
      <c r="AA757">
        <f t="shared" ca="1" si="213"/>
        <v>0</v>
      </c>
      <c r="AB757">
        <f t="shared" ca="1" si="213"/>
        <v>0</v>
      </c>
      <c r="AC757">
        <f t="shared" ca="1" si="213"/>
        <v>20</v>
      </c>
      <c r="AD757">
        <f t="shared" ca="1" si="213"/>
        <v>20</v>
      </c>
      <c r="AE757">
        <f t="shared" ca="1" si="214"/>
        <v>10</v>
      </c>
      <c r="AF757">
        <f t="shared" ca="1" si="214"/>
        <v>10</v>
      </c>
      <c r="AG757">
        <f t="shared" ca="1" si="218"/>
        <v>0</v>
      </c>
      <c r="AH757">
        <f t="shared" ca="1" si="217"/>
        <v>0</v>
      </c>
      <c r="AI757">
        <f t="shared" ca="1" si="216"/>
        <v>0</v>
      </c>
      <c r="AJ757">
        <f t="shared" ca="1" si="216"/>
        <v>20</v>
      </c>
      <c r="AK757">
        <f t="shared" ca="1" si="215"/>
        <v>20</v>
      </c>
      <c r="AL757">
        <f t="shared" ca="1" si="215"/>
        <v>0</v>
      </c>
      <c r="AM757" s="4" t="s">
        <v>103</v>
      </c>
      <c r="AZ757">
        <f ca="1">_xlfn.XLOOKUP($X757,Return_flow_table!$A$4:$A$25,Return_flow_table!B$4:B$25)</f>
        <v>0</v>
      </c>
      <c r="BA757">
        <f ca="1">_xlfn.XLOOKUP($X757,Return_flow_table!$A$4:$A$25,Return_flow_table!C$4:C$25)</f>
        <v>0</v>
      </c>
      <c r="BB757">
        <f ca="1">_xlfn.XLOOKUP($X757,Return_flow_table!$A$4:$A$25,Return_flow_table!D$4:D$25)</f>
        <v>20</v>
      </c>
      <c r="BC757">
        <f ca="1">_xlfn.XLOOKUP($X757,Return_flow_table!$A$4:$A$25,Return_flow_table!E$4:E$25)</f>
        <v>20</v>
      </c>
      <c r="BD757">
        <f ca="1">_xlfn.XLOOKUP($X757,Return_flow_table!$A$4:$A$25,Return_flow_table!F$4:F$25)</f>
        <v>10</v>
      </c>
      <c r="BE757">
        <f ca="1">_xlfn.XLOOKUP($X757,Return_flow_table!$A$4:$A$25,Return_flow_table!G$4:G$25)</f>
        <v>10</v>
      </c>
      <c r="BF757">
        <f ca="1">_xlfn.XLOOKUP($X757,Return_flow_table!$A$4:$A$25,Return_flow_table!H$4:H$25)</f>
        <v>0</v>
      </c>
      <c r="BG757">
        <f ca="1">_xlfn.XLOOKUP($X757,Return_flow_table!$A$4:$A$25,Return_flow_table!I$4:I$25)</f>
        <v>0</v>
      </c>
      <c r="BH757">
        <f ca="1">_xlfn.XLOOKUP($X757,Return_flow_table!$A$4:$A$25,Return_flow_table!J$4:J$25)</f>
        <v>0</v>
      </c>
      <c r="BI757">
        <f ca="1">_xlfn.XLOOKUP($X757,Return_flow_table!$A$4:$A$25,Return_flow_table!K$4:K$25)</f>
        <v>20</v>
      </c>
      <c r="BJ757">
        <f ca="1">_xlfn.XLOOKUP($X757,Return_flow_table!$A$4:$A$25,Return_flow_table!L$4:L$25)</f>
        <v>20</v>
      </c>
      <c r="BK757" s="2">
        <f ca="1">_xlfn.XLOOKUP($X757,Return_flow_table!$A$4:$A$25,Return_flow_table!M$4:M$25)</f>
        <v>0</v>
      </c>
    </row>
    <row r="758" spans="1:63" x14ac:dyDescent="0.3">
      <c r="A758" t="s">
        <v>919</v>
      </c>
      <c r="B758" t="s">
        <v>110</v>
      </c>
      <c r="C758" t="s">
        <v>99</v>
      </c>
      <c r="D758">
        <v>12.5</v>
      </c>
      <c r="E758" t="s">
        <v>100</v>
      </c>
      <c r="F758" t="s">
        <v>100</v>
      </c>
      <c r="G758" t="s">
        <v>920</v>
      </c>
      <c r="H758" s="41" t="s">
        <v>102</v>
      </c>
      <c r="I758">
        <f>_xlfn.XLOOKUP(B758,Use_Code_Ranking!$A$4:$A$23,Use_Code_Ranking!$B$4:$B$23,9999)</f>
        <v>3</v>
      </c>
      <c r="J758">
        <f t="shared" ca="1" si="200"/>
        <v>1</v>
      </c>
      <c r="K758">
        <f t="shared" ca="1" si="201"/>
        <v>1</v>
      </c>
      <c r="L758">
        <f t="shared" ca="1" si="202"/>
        <v>0</v>
      </c>
      <c r="M758">
        <f t="shared" ca="1" si="203"/>
        <v>0</v>
      </c>
      <c r="N758" t="str">
        <f t="shared" ca="1" si="210"/>
        <v/>
      </c>
      <c r="O758" t="str">
        <f t="shared" ca="1" si="211"/>
        <v/>
      </c>
      <c r="P758" t="str">
        <f t="shared" si="204"/>
        <v/>
      </c>
      <c r="Q758" t="str">
        <f t="shared" si="205"/>
        <v/>
      </c>
      <c r="R758" t="str">
        <f t="shared" si="206"/>
        <v/>
      </c>
      <c r="S758" t="str">
        <f t="shared" si="207"/>
        <v/>
      </c>
      <c r="U758" s="2" t="str">
        <f ca="1">IF(ISBLANK($T758),IF(S758="Irrigation","Irrigation",IF(R758="Irrigation","Irrigation",IF(Q758="Domestic","Domestic",IF(P758="Stockwatering","Stockwatering",IF(N758="IRRIGATION_AND_MUNICIPAL","Irrigation and Municipal",IF(O758="IRRIGATION_AND_DOMESTIC","Irrigation and Domestic Municipality",_xlfn.XLOOKUP(J758,Use_Code_Ranking!$B$4:$B$23,Use_Code_Ranking!$A$4:$A$23))))))),$T758)</f>
        <v>Irrigation</v>
      </c>
      <c r="W758" s="23" t="str">
        <f ca="1"/>
        <v>A026113</v>
      </c>
      <c r="X758" s="4" t="str">
        <f t="shared" ca="1" si="212"/>
        <v>Domestic</v>
      </c>
      <c r="Y758" t="str">
        <f t="shared" ca="1" si="208"/>
        <v>N</v>
      </c>
      <c r="Z758" s="2" t="str">
        <f t="shared" ca="1" si="209"/>
        <v>N</v>
      </c>
      <c r="AA758">
        <f t="shared" ca="1" si="213"/>
        <v>0</v>
      </c>
      <c r="AB758">
        <f t="shared" ca="1" si="213"/>
        <v>0</v>
      </c>
      <c r="AC758">
        <f t="shared" ca="1" si="213"/>
        <v>0</v>
      </c>
      <c r="AD758">
        <f t="shared" ca="1" si="213"/>
        <v>0</v>
      </c>
      <c r="AE758">
        <f t="shared" ca="1" si="214"/>
        <v>0</v>
      </c>
      <c r="AF758">
        <f t="shared" ca="1" si="214"/>
        <v>0</v>
      </c>
      <c r="AG758">
        <f t="shared" ca="1" si="218"/>
        <v>0</v>
      </c>
      <c r="AH758">
        <f t="shared" ca="1" si="217"/>
        <v>0</v>
      </c>
      <c r="AI758">
        <f t="shared" ca="1" si="216"/>
        <v>0</v>
      </c>
      <c r="AJ758">
        <f t="shared" ca="1" si="216"/>
        <v>0</v>
      </c>
      <c r="AK758">
        <f t="shared" ca="1" si="215"/>
        <v>0</v>
      </c>
      <c r="AL758">
        <f t="shared" ca="1" si="215"/>
        <v>0</v>
      </c>
      <c r="AM758" s="4" t="s">
        <v>103</v>
      </c>
      <c r="AZ758">
        <f ca="1">_xlfn.XLOOKUP($X758,Return_flow_table!$A$4:$A$25,Return_flow_table!B$4:B$25)</f>
        <v>0</v>
      </c>
      <c r="BA758">
        <f ca="1">_xlfn.XLOOKUP($X758,Return_flow_table!$A$4:$A$25,Return_flow_table!C$4:C$25)</f>
        <v>0</v>
      </c>
      <c r="BB758">
        <f ca="1">_xlfn.XLOOKUP($X758,Return_flow_table!$A$4:$A$25,Return_flow_table!D$4:D$25)</f>
        <v>0</v>
      </c>
      <c r="BC758">
        <f ca="1">_xlfn.XLOOKUP($X758,Return_flow_table!$A$4:$A$25,Return_flow_table!E$4:E$25)</f>
        <v>0</v>
      </c>
      <c r="BD758">
        <f ca="1">_xlfn.XLOOKUP($X758,Return_flow_table!$A$4:$A$25,Return_flow_table!F$4:F$25)</f>
        <v>0</v>
      </c>
      <c r="BE758">
        <f ca="1">_xlfn.XLOOKUP($X758,Return_flow_table!$A$4:$A$25,Return_flow_table!G$4:G$25)</f>
        <v>0</v>
      </c>
      <c r="BF758">
        <f ca="1">_xlfn.XLOOKUP($X758,Return_flow_table!$A$4:$A$25,Return_flow_table!H$4:H$25)</f>
        <v>0</v>
      </c>
      <c r="BG758">
        <f ca="1">_xlfn.XLOOKUP($X758,Return_flow_table!$A$4:$A$25,Return_flow_table!I$4:I$25)</f>
        <v>0</v>
      </c>
      <c r="BH758">
        <f ca="1">_xlfn.XLOOKUP($X758,Return_flow_table!$A$4:$A$25,Return_flow_table!J$4:J$25)</f>
        <v>0</v>
      </c>
      <c r="BI758">
        <f ca="1">_xlfn.XLOOKUP($X758,Return_flow_table!$A$4:$A$25,Return_flow_table!K$4:K$25)</f>
        <v>0</v>
      </c>
      <c r="BJ758">
        <f ca="1">_xlfn.XLOOKUP($X758,Return_flow_table!$A$4:$A$25,Return_flow_table!L$4:L$25)</f>
        <v>0</v>
      </c>
      <c r="BK758" s="2">
        <f ca="1">_xlfn.XLOOKUP($X758,Return_flow_table!$A$4:$A$25,Return_flow_table!M$4:M$25)</f>
        <v>0</v>
      </c>
    </row>
    <row r="759" spans="1:63" x14ac:dyDescent="0.3">
      <c r="A759" t="s">
        <v>919</v>
      </c>
      <c r="B759" t="s">
        <v>98</v>
      </c>
      <c r="C759" t="s">
        <v>99</v>
      </c>
      <c r="D759">
        <v>12.5</v>
      </c>
      <c r="E759" t="s">
        <v>100</v>
      </c>
      <c r="F759" t="s">
        <v>100</v>
      </c>
      <c r="G759" t="s">
        <v>920</v>
      </c>
      <c r="H759" s="41" t="s">
        <v>102</v>
      </c>
      <c r="I759">
        <f>_xlfn.XLOOKUP(B759,Use_Code_Ranking!$A$4:$A$23,Use_Code_Ranking!$B$4:$B$23,9999)</f>
        <v>1</v>
      </c>
      <c r="J759">
        <f t="shared" ca="1" si="200"/>
        <v>1</v>
      </c>
      <c r="K759">
        <f t="shared" ca="1" si="201"/>
        <v>1</v>
      </c>
      <c r="L759">
        <f t="shared" ca="1" si="202"/>
        <v>0</v>
      </c>
      <c r="M759">
        <f t="shared" ca="1" si="203"/>
        <v>0</v>
      </c>
      <c r="N759" t="str">
        <f t="shared" ca="1" si="210"/>
        <v/>
      </c>
      <c r="O759" t="str">
        <f t="shared" ca="1" si="211"/>
        <v/>
      </c>
      <c r="P759" t="str">
        <f t="shared" si="204"/>
        <v/>
      </c>
      <c r="Q759" t="str">
        <f t="shared" si="205"/>
        <v/>
      </c>
      <c r="R759" t="str">
        <f t="shared" si="206"/>
        <v/>
      </c>
      <c r="S759" t="str">
        <f t="shared" si="207"/>
        <v/>
      </c>
      <c r="U759" s="2" t="str">
        <f ca="1">IF(ISBLANK($T759),IF(S759="Irrigation","Irrigation",IF(R759="Irrigation","Irrigation",IF(Q759="Domestic","Domestic",IF(P759="Stockwatering","Stockwatering",IF(N759="IRRIGATION_AND_MUNICIPAL","Irrigation and Municipal",IF(O759="IRRIGATION_AND_DOMESTIC","Irrigation and Domestic Municipality",_xlfn.XLOOKUP(J759,Use_Code_Ranking!$B$4:$B$23,Use_Code_Ranking!$A$4:$A$23))))))),$T759)</f>
        <v>Irrigation</v>
      </c>
      <c r="W759" s="23" t="str">
        <f ca="1"/>
        <v>A026143</v>
      </c>
      <c r="X759" s="4" t="str">
        <f t="shared" ca="1" si="212"/>
        <v>Irrigation</v>
      </c>
      <c r="Y759" t="str">
        <f t="shared" ca="1" si="208"/>
        <v>N</v>
      </c>
      <c r="Z759" s="2" t="str">
        <f t="shared" ca="1" si="209"/>
        <v>N</v>
      </c>
      <c r="AA759">
        <f t="shared" ca="1" si="213"/>
        <v>0</v>
      </c>
      <c r="AB759">
        <f t="shared" ca="1" si="213"/>
        <v>0</v>
      </c>
      <c r="AC759">
        <f t="shared" ca="1" si="213"/>
        <v>20</v>
      </c>
      <c r="AD759">
        <f t="shared" ca="1" si="213"/>
        <v>20</v>
      </c>
      <c r="AE759">
        <f t="shared" ca="1" si="214"/>
        <v>10</v>
      </c>
      <c r="AF759">
        <f t="shared" ca="1" si="214"/>
        <v>10</v>
      </c>
      <c r="AG759">
        <f t="shared" ca="1" si="218"/>
        <v>0</v>
      </c>
      <c r="AH759">
        <f t="shared" ca="1" si="217"/>
        <v>0</v>
      </c>
      <c r="AI759">
        <f t="shared" ca="1" si="216"/>
        <v>0</v>
      </c>
      <c r="AJ759">
        <f t="shared" ca="1" si="216"/>
        <v>20</v>
      </c>
      <c r="AK759">
        <f t="shared" ca="1" si="215"/>
        <v>20</v>
      </c>
      <c r="AL759">
        <f t="shared" ca="1" si="215"/>
        <v>0</v>
      </c>
      <c r="AM759" s="4" t="s">
        <v>103</v>
      </c>
      <c r="AZ759">
        <f ca="1">_xlfn.XLOOKUP($X759,Return_flow_table!$A$4:$A$25,Return_flow_table!B$4:B$25)</f>
        <v>0</v>
      </c>
      <c r="BA759">
        <f ca="1">_xlfn.XLOOKUP($X759,Return_flow_table!$A$4:$A$25,Return_flow_table!C$4:C$25)</f>
        <v>0</v>
      </c>
      <c r="BB759">
        <f ca="1">_xlfn.XLOOKUP($X759,Return_flow_table!$A$4:$A$25,Return_flow_table!D$4:D$25)</f>
        <v>20</v>
      </c>
      <c r="BC759">
        <f ca="1">_xlfn.XLOOKUP($X759,Return_flow_table!$A$4:$A$25,Return_flow_table!E$4:E$25)</f>
        <v>20</v>
      </c>
      <c r="BD759">
        <f ca="1">_xlfn.XLOOKUP($X759,Return_flow_table!$A$4:$A$25,Return_flow_table!F$4:F$25)</f>
        <v>10</v>
      </c>
      <c r="BE759">
        <f ca="1">_xlfn.XLOOKUP($X759,Return_flow_table!$A$4:$A$25,Return_flow_table!G$4:G$25)</f>
        <v>10</v>
      </c>
      <c r="BF759">
        <f ca="1">_xlfn.XLOOKUP($X759,Return_flow_table!$A$4:$A$25,Return_flow_table!H$4:H$25)</f>
        <v>0</v>
      </c>
      <c r="BG759">
        <f ca="1">_xlfn.XLOOKUP($X759,Return_flow_table!$A$4:$A$25,Return_flow_table!I$4:I$25)</f>
        <v>0</v>
      </c>
      <c r="BH759">
        <f ca="1">_xlfn.XLOOKUP($X759,Return_flow_table!$A$4:$A$25,Return_flow_table!J$4:J$25)</f>
        <v>0</v>
      </c>
      <c r="BI759">
        <f ca="1">_xlfn.XLOOKUP($X759,Return_flow_table!$A$4:$A$25,Return_flow_table!K$4:K$25)</f>
        <v>20</v>
      </c>
      <c r="BJ759">
        <f ca="1">_xlfn.XLOOKUP($X759,Return_flow_table!$A$4:$A$25,Return_flow_table!L$4:L$25)</f>
        <v>20</v>
      </c>
      <c r="BK759" s="2">
        <f ca="1">_xlfn.XLOOKUP($X759,Return_flow_table!$A$4:$A$25,Return_flow_table!M$4:M$25)</f>
        <v>0</v>
      </c>
    </row>
    <row r="760" spans="1:63" x14ac:dyDescent="0.3">
      <c r="A760" t="s">
        <v>919</v>
      </c>
      <c r="B760" t="s">
        <v>188</v>
      </c>
      <c r="C760" t="s">
        <v>99</v>
      </c>
      <c r="D760">
        <v>12.5</v>
      </c>
      <c r="E760" t="s">
        <v>100</v>
      </c>
      <c r="F760" t="s">
        <v>100</v>
      </c>
      <c r="G760" t="s">
        <v>920</v>
      </c>
      <c r="H760" s="41" t="s">
        <v>102</v>
      </c>
      <c r="I760">
        <f>_xlfn.XLOOKUP(B760,Use_Code_Ranking!$A$4:$A$23,Use_Code_Ranking!$B$4:$B$23,9999)</f>
        <v>12</v>
      </c>
      <c r="J760">
        <f t="shared" ca="1" si="200"/>
        <v>1</v>
      </c>
      <c r="K760">
        <f t="shared" ca="1" si="201"/>
        <v>1</v>
      </c>
      <c r="L760">
        <f t="shared" ca="1" si="202"/>
        <v>0</v>
      </c>
      <c r="M760">
        <f t="shared" ca="1" si="203"/>
        <v>0</v>
      </c>
      <c r="N760" t="str">
        <f t="shared" ca="1" si="210"/>
        <v/>
      </c>
      <c r="O760" t="str">
        <f t="shared" ca="1" si="211"/>
        <v/>
      </c>
      <c r="P760" t="str">
        <f t="shared" si="204"/>
        <v/>
      </c>
      <c r="Q760" t="str">
        <f t="shared" si="205"/>
        <v/>
      </c>
      <c r="R760" t="str">
        <f t="shared" si="206"/>
        <v/>
      </c>
      <c r="S760" t="str">
        <f t="shared" si="207"/>
        <v/>
      </c>
      <c r="U760" s="2" t="str">
        <f ca="1">IF(ISBLANK($T760),IF(S760="Irrigation","Irrigation",IF(R760="Irrigation","Irrigation",IF(Q760="Domestic","Domestic",IF(P760="Stockwatering","Stockwatering",IF(N760="IRRIGATION_AND_MUNICIPAL","Irrigation and Municipal",IF(O760="IRRIGATION_AND_DOMESTIC","Irrigation and Domestic Municipality",_xlfn.XLOOKUP(J760,Use_Code_Ranking!$B$4:$B$23,Use_Code_Ranking!$A$4:$A$23))))))),$T760)</f>
        <v>Irrigation</v>
      </c>
      <c r="W760" s="23" t="str">
        <f ca="1"/>
        <v>A026182</v>
      </c>
      <c r="X760" s="4" t="str">
        <f t="shared" ca="1" si="212"/>
        <v>Industrial</v>
      </c>
      <c r="Y760" t="str">
        <f t="shared" ca="1" si="208"/>
        <v>N</v>
      </c>
      <c r="Z760" s="2" t="str">
        <f t="shared" ca="1" si="209"/>
        <v>N</v>
      </c>
      <c r="AA760">
        <f t="shared" ca="1" si="213"/>
        <v>0</v>
      </c>
      <c r="AB760">
        <f t="shared" ca="1" si="213"/>
        <v>0</v>
      </c>
      <c r="AC760">
        <f t="shared" ca="1" si="213"/>
        <v>0</v>
      </c>
      <c r="AD760">
        <f t="shared" ca="1" si="213"/>
        <v>0</v>
      </c>
      <c r="AE760">
        <f t="shared" ca="1" si="214"/>
        <v>0</v>
      </c>
      <c r="AF760">
        <f t="shared" ca="1" si="214"/>
        <v>0</v>
      </c>
      <c r="AG760">
        <f t="shared" ca="1" si="218"/>
        <v>0</v>
      </c>
      <c r="AH760">
        <f t="shared" ca="1" si="217"/>
        <v>0</v>
      </c>
      <c r="AI760">
        <f t="shared" ca="1" si="216"/>
        <v>0</v>
      </c>
      <c r="AJ760">
        <f t="shared" ca="1" si="216"/>
        <v>0</v>
      </c>
      <c r="AK760">
        <f t="shared" ca="1" si="215"/>
        <v>0</v>
      </c>
      <c r="AL760">
        <f t="shared" ca="1" si="215"/>
        <v>0</v>
      </c>
      <c r="AM760" s="4" t="s">
        <v>103</v>
      </c>
      <c r="AZ760">
        <f ca="1">_xlfn.XLOOKUP($X760,Return_flow_table!$A$4:$A$25,Return_flow_table!B$4:B$25)</f>
        <v>0</v>
      </c>
      <c r="BA760">
        <f ca="1">_xlfn.XLOOKUP($X760,Return_flow_table!$A$4:$A$25,Return_flow_table!C$4:C$25)</f>
        <v>0</v>
      </c>
      <c r="BB760">
        <f ca="1">_xlfn.XLOOKUP($X760,Return_flow_table!$A$4:$A$25,Return_flow_table!D$4:D$25)</f>
        <v>0</v>
      </c>
      <c r="BC760">
        <f ca="1">_xlfn.XLOOKUP($X760,Return_flow_table!$A$4:$A$25,Return_flow_table!E$4:E$25)</f>
        <v>0</v>
      </c>
      <c r="BD760">
        <f ca="1">_xlfn.XLOOKUP($X760,Return_flow_table!$A$4:$A$25,Return_flow_table!F$4:F$25)</f>
        <v>0</v>
      </c>
      <c r="BE760">
        <f ca="1">_xlfn.XLOOKUP($X760,Return_flow_table!$A$4:$A$25,Return_flow_table!G$4:G$25)</f>
        <v>0</v>
      </c>
      <c r="BF760">
        <f ca="1">_xlfn.XLOOKUP($X760,Return_flow_table!$A$4:$A$25,Return_flow_table!H$4:H$25)</f>
        <v>0</v>
      </c>
      <c r="BG760">
        <f ca="1">_xlfn.XLOOKUP($X760,Return_flow_table!$A$4:$A$25,Return_flow_table!I$4:I$25)</f>
        <v>0</v>
      </c>
      <c r="BH760">
        <f ca="1">_xlfn.XLOOKUP($X760,Return_flow_table!$A$4:$A$25,Return_flow_table!J$4:J$25)</f>
        <v>0</v>
      </c>
      <c r="BI760">
        <f ca="1">_xlfn.XLOOKUP($X760,Return_flow_table!$A$4:$A$25,Return_flow_table!K$4:K$25)</f>
        <v>0</v>
      </c>
      <c r="BJ760">
        <f ca="1">_xlfn.XLOOKUP($X760,Return_flow_table!$A$4:$A$25,Return_flow_table!L$4:L$25)</f>
        <v>0</v>
      </c>
      <c r="BK760" s="2">
        <f ca="1">_xlfn.XLOOKUP($X760,Return_flow_table!$A$4:$A$25,Return_flow_table!M$4:M$25)</f>
        <v>0</v>
      </c>
    </row>
    <row r="761" spans="1:63" x14ac:dyDescent="0.3">
      <c r="A761" t="s">
        <v>919</v>
      </c>
      <c r="B761" t="s">
        <v>181</v>
      </c>
      <c r="C761" t="s">
        <v>99</v>
      </c>
      <c r="D761">
        <v>12.5</v>
      </c>
      <c r="E761" t="s">
        <v>100</v>
      </c>
      <c r="F761" t="s">
        <v>100</v>
      </c>
      <c r="G761" t="s">
        <v>920</v>
      </c>
      <c r="H761" s="41" t="s">
        <v>102</v>
      </c>
      <c r="I761">
        <f>_xlfn.XLOOKUP(B761,Use_Code_Ranking!$A$4:$A$23,Use_Code_Ranking!$B$4:$B$23,9999)</f>
        <v>9</v>
      </c>
      <c r="J761">
        <f t="shared" ca="1" si="200"/>
        <v>1</v>
      </c>
      <c r="K761">
        <f t="shared" ca="1" si="201"/>
        <v>1</v>
      </c>
      <c r="L761">
        <f t="shared" ca="1" si="202"/>
        <v>0</v>
      </c>
      <c r="M761">
        <f t="shared" ca="1" si="203"/>
        <v>0</v>
      </c>
      <c r="N761" t="str">
        <f t="shared" ca="1" si="210"/>
        <v/>
      </c>
      <c r="O761" t="str">
        <f t="shared" ca="1" si="211"/>
        <v/>
      </c>
      <c r="P761" t="str">
        <f t="shared" si="204"/>
        <v/>
      </c>
      <c r="Q761" t="str">
        <f t="shared" si="205"/>
        <v/>
      </c>
      <c r="R761" t="str">
        <f t="shared" si="206"/>
        <v/>
      </c>
      <c r="S761" t="str">
        <f t="shared" si="207"/>
        <v/>
      </c>
      <c r="U761" s="2" t="str">
        <f ca="1">IF(ISBLANK($T761),IF(S761="Irrigation","Irrigation",IF(R761="Irrigation","Irrigation",IF(Q761="Domestic","Domestic",IF(P761="Stockwatering","Stockwatering",IF(N761="IRRIGATION_AND_MUNICIPAL","Irrigation and Municipal",IF(O761="IRRIGATION_AND_DOMESTIC","Irrigation and Domestic Municipality",_xlfn.XLOOKUP(J761,Use_Code_Ranking!$B$4:$B$23,Use_Code_Ranking!$A$4:$A$23))))))),$T761)</f>
        <v>Irrigation</v>
      </c>
      <c r="W761" s="23" t="str">
        <f ca="1"/>
        <v>A026201</v>
      </c>
      <c r="X761" s="4" t="str">
        <f t="shared" ca="1" si="212"/>
        <v>Frost Protection</v>
      </c>
      <c r="Y761" t="str">
        <f t="shared" ca="1" si="208"/>
        <v>N</v>
      </c>
      <c r="Z761" s="2" t="str">
        <f t="shared" ca="1" si="209"/>
        <v>N</v>
      </c>
      <c r="AA761">
        <f t="shared" ca="1" si="213"/>
        <v>20</v>
      </c>
      <c r="AB761">
        <f t="shared" ca="1" si="213"/>
        <v>20</v>
      </c>
      <c r="AC761">
        <f t="shared" ca="1" si="213"/>
        <v>20</v>
      </c>
      <c r="AD761">
        <f t="shared" ca="1" si="213"/>
        <v>20</v>
      </c>
      <c r="AE761">
        <f t="shared" ca="1" si="214"/>
        <v>0</v>
      </c>
      <c r="AF761">
        <f t="shared" ca="1" si="214"/>
        <v>0</v>
      </c>
      <c r="AG761">
        <f t="shared" ca="1" si="218"/>
        <v>0</v>
      </c>
      <c r="AH761">
        <f t="shared" ca="1" si="217"/>
        <v>0</v>
      </c>
      <c r="AI761">
        <f t="shared" ca="1" si="216"/>
        <v>0</v>
      </c>
      <c r="AJ761">
        <f t="shared" ca="1" si="216"/>
        <v>0</v>
      </c>
      <c r="AK761">
        <f t="shared" ca="1" si="215"/>
        <v>0</v>
      </c>
      <c r="AL761">
        <f t="shared" ca="1" si="215"/>
        <v>0</v>
      </c>
      <c r="AM761" s="4" t="s">
        <v>103</v>
      </c>
      <c r="AZ761">
        <f ca="1">_xlfn.XLOOKUP($X761,Return_flow_table!$A$4:$A$25,Return_flow_table!B$4:B$25)</f>
        <v>20</v>
      </c>
      <c r="BA761">
        <f ca="1">_xlfn.XLOOKUP($X761,Return_flow_table!$A$4:$A$25,Return_flow_table!C$4:C$25)</f>
        <v>20</v>
      </c>
      <c r="BB761">
        <f ca="1">_xlfn.XLOOKUP($X761,Return_flow_table!$A$4:$A$25,Return_flow_table!D$4:D$25)</f>
        <v>20</v>
      </c>
      <c r="BC761">
        <f ca="1">_xlfn.XLOOKUP($X761,Return_flow_table!$A$4:$A$25,Return_flow_table!E$4:E$25)</f>
        <v>20</v>
      </c>
      <c r="BD761">
        <f ca="1">_xlfn.XLOOKUP($X761,Return_flow_table!$A$4:$A$25,Return_flow_table!F$4:F$25)</f>
        <v>0</v>
      </c>
      <c r="BE761">
        <f ca="1">_xlfn.XLOOKUP($X761,Return_flow_table!$A$4:$A$25,Return_flow_table!G$4:G$25)</f>
        <v>0</v>
      </c>
      <c r="BF761">
        <f ca="1">_xlfn.XLOOKUP($X761,Return_flow_table!$A$4:$A$25,Return_flow_table!H$4:H$25)</f>
        <v>0</v>
      </c>
      <c r="BG761">
        <f ca="1">_xlfn.XLOOKUP($X761,Return_flow_table!$A$4:$A$25,Return_flow_table!I$4:I$25)</f>
        <v>0</v>
      </c>
      <c r="BH761">
        <f ca="1">_xlfn.XLOOKUP($X761,Return_flow_table!$A$4:$A$25,Return_flow_table!J$4:J$25)</f>
        <v>0</v>
      </c>
      <c r="BI761">
        <f ca="1">_xlfn.XLOOKUP($X761,Return_flow_table!$A$4:$A$25,Return_flow_table!K$4:K$25)</f>
        <v>0</v>
      </c>
      <c r="BJ761">
        <f ca="1">_xlfn.XLOOKUP($X761,Return_flow_table!$A$4:$A$25,Return_flow_table!L$4:L$25)</f>
        <v>0</v>
      </c>
      <c r="BK761" s="2">
        <f ca="1">_xlfn.XLOOKUP($X761,Return_flow_table!$A$4:$A$25,Return_flow_table!M$4:M$25)</f>
        <v>0</v>
      </c>
    </row>
    <row r="762" spans="1:63" x14ac:dyDescent="0.3">
      <c r="A762" t="s">
        <v>919</v>
      </c>
      <c r="B762" t="s">
        <v>154</v>
      </c>
      <c r="C762" t="s">
        <v>99</v>
      </c>
      <c r="D762">
        <v>12.5</v>
      </c>
      <c r="E762" t="s">
        <v>100</v>
      </c>
      <c r="F762" t="s">
        <v>100</v>
      </c>
      <c r="G762" t="s">
        <v>920</v>
      </c>
      <c r="H762" s="41" t="s">
        <v>102</v>
      </c>
      <c r="I762">
        <f>_xlfn.XLOOKUP(B762,Use_Code_Ranking!$A$4:$A$23,Use_Code_Ranking!$B$4:$B$23,9999)</f>
        <v>5</v>
      </c>
      <c r="J762">
        <f t="shared" ca="1" si="200"/>
        <v>1</v>
      </c>
      <c r="K762">
        <f t="shared" ca="1" si="201"/>
        <v>1</v>
      </c>
      <c r="L762">
        <f t="shared" ca="1" si="202"/>
        <v>0</v>
      </c>
      <c r="M762">
        <f t="shared" ca="1" si="203"/>
        <v>0</v>
      </c>
      <c r="N762" t="str">
        <f t="shared" ca="1" si="210"/>
        <v/>
      </c>
      <c r="O762" t="str">
        <f t="shared" ca="1" si="211"/>
        <v/>
      </c>
      <c r="P762" t="str">
        <f t="shared" si="204"/>
        <v/>
      </c>
      <c r="Q762" t="str">
        <f t="shared" si="205"/>
        <v/>
      </c>
      <c r="R762" t="str">
        <f t="shared" si="206"/>
        <v/>
      </c>
      <c r="S762" t="str">
        <f t="shared" si="207"/>
        <v/>
      </c>
      <c r="U762" s="2" t="str">
        <f ca="1">IF(ISBLANK($T762),IF(S762="Irrigation","Irrigation",IF(R762="Irrigation","Irrigation",IF(Q762="Domestic","Domestic",IF(P762="Stockwatering","Stockwatering",IF(N762="IRRIGATION_AND_MUNICIPAL","Irrigation and Municipal",IF(O762="IRRIGATION_AND_DOMESTIC","Irrigation and Domestic Municipality",_xlfn.XLOOKUP(J762,Use_Code_Ranking!$B$4:$B$23,Use_Code_Ranking!$A$4:$A$23))))))),$T762)</f>
        <v>Irrigation</v>
      </c>
      <c r="W762" s="23" t="str">
        <f ca="1"/>
        <v>A026224</v>
      </c>
      <c r="X762" s="4" t="str">
        <f t="shared" ca="1" si="212"/>
        <v>Recreational</v>
      </c>
      <c r="Y762" t="str">
        <f t="shared" ca="1" si="208"/>
        <v>Y</v>
      </c>
      <c r="Z762" s="2" t="str">
        <f t="shared" ca="1" si="209"/>
        <v>N</v>
      </c>
      <c r="AA762">
        <f t="shared" ca="1" si="213"/>
        <v>100</v>
      </c>
      <c r="AB762">
        <f t="shared" ca="1" si="213"/>
        <v>100</v>
      </c>
      <c r="AC762">
        <f t="shared" ca="1" si="213"/>
        <v>100</v>
      </c>
      <c r="AD762">
        <f t="shared" ca="1" si="213"/>
        <v>100</v>
      </c>
      <c r="AE762">
        <f t="shared" ca="1" si="214"/>
        <v>100</v>
      </c>
      <c r="AF762">
        <f t="shared" ca="1" si="214"/>
        <v>100</v>
      </c>
      <c r="AG762">
        <f t="shared" ca="1" si="218"/>
        <v>100</v>
      </c>
      <c r="AH762">
        <f t="shared" ca="1" si="217"/>
        <v>100</v>
      </c>
      <c r="AI762">
        <f t="shared" ca="1" si="216"/>
        <v>100</v>
      </c>
      <c r="AJ762">
        <f t="shared" ca="1" si="216"/>
        <v>100</v>
      </c>
      <c r="AK762">
        <f t="shared" ca="1" si="215"/>
        <v>100</v>
      </c>
      <c r="AL762">
        <f t="shared" ca="1" si="215"/>
        <v>100</v>
      </c>
      <c r="AM762" s="4" t="s">
        <v>103</v>
      </c>
      <c r="AZ762">
        <f ca="1">_xlfn.XLOOKUP($X762,Return_flow_table!$A$4:$A$25,Return_flow_table!B$4:B$25)</f>
        <v>100</v>
      </c>
      <c r="BA762">
        <f ca="1">_xlfn.XLOOKUP($X762,Return_flow_table!$A$4:$A$25,Return_flow_table!C$4:C$25)</f>
        <v>100</v>
      </c>
      <c r="BB762">
        <f ca="1">_xlfn.XLOOKUP($X762,Return_flow_table!$A$4:$A$25,Return_flow_table!D$4:D$25)</f>
        <v>100</v>
      </c>
      <c r="BC762">
        <f ca="1">_xlfn.XLOOKUP($X762,Return_flow_table!$A$4:$A$25,Return_flow_table!E$4:E$25)</f>
        <v>100</v>
      </c>
      <c r="BD762">
        <f ca="1">_xlfn.XLOOKUP($X762,Return_flow_table!$A$4:$A$25,Return_flow_table!F$4:F$25)</f>
        <v>100</v>
      </c>
      <c r="BE762">
        <f ca="1">_xlfn.XLOOKUP($X762,Return_flow_table!$A$4:$A$25,Return_flow_table!G$4:G$25)</f>
        <v>100</v>
      </c>
      <c r="BF762">
        <f ca="1">_xlfn.XLOOKUP($X762,Return_flow_table!$A$4:$A$25,Return_flow_table!H$4:H$25)</f>
        <v>100</v>
      </c>
      <c r="BG762">
        <f ca="1">_xlfn.XLOOKUP($X762,Return_flow_table!$A$4:$A$25,Return_flow_table!I$4:I$25)</f>
        <v>100</v>
      </c>
      <c r="BH762">
        <f ca="1">_xlfn.XLOOKUP($X762,Return_flow_table!$A$4:$A$25,Return_flow_table!J$4:J$25)</f>
        <v>100</v>
      </c>
      <c r="BI762">
        <f ca="1">_xlfn.XLOOKUP($X762,Return_flow_table!$A$4:$A$25,Return_flow_table!K$4:K$25)</f>
        <v>100</v>
      </c>
      <c r="BJ762">
        <f ca="1">_xlfn.XLOOKUP($X762,Return_flow_table!$A$4:$A$25,Return_flow_table!L$4:L$25)</f>
        <v>100</v>
      </c>
      <c r="BK762" s="2">
        <f ca="1">_xlfn.XLOOKUP($X762,Return_flow_table!$A$4:$A$25,Return_flow_table!M$4:M$25)</f>
        <v>100</v>
      </c>
    </row>
    <row r="763" spans="1:63" x14ac:dyDescent="0.3">
      <c r="A763" t="s">
        <v>921</v>
      </c>
      <c r="B763" t="s">
        <v>154</v>
      </c>
      <c r="C763" t="s">
        <v>99</v>
      </c>
      <c r="D763">
        <v>11.9</v>
      </c>
      <c r="E763" t="s">
        <v>100</v>
      </c>
      <c r="F763" t="s">
        <v>100</v>
      </c>
      <c r="G763" t="s">
        <v>922</v>
      </c>
      <c r="H763" s="41" t="s">
        <v>102</v>
      </c>
      <c r="I763">
        <f>_xlfn.XLOOKUP(B763,Use_Code_Ranking!$A$4:$A$23,Use_Code_Ranking!$B$4:$B$23,9999)</f>
        <v>5</v>
      </c>
      <c r="J763">
        <f t="shared" ca="1" si="200"/>
        <v>1</v>
      </c>
      <c r="K763">
        <f t="shared" ca="1" si="201"/>
        <v>1</v>
      </c>
      <c r="L763">
        <f t="shared" ca="1" si="202"/>
        <v>0</v>
      </c>
      <c r="M763">
        <f t="shared" ca="1" si="203"/>
        <v>0</v>
      </c>
      <c r="N763" t="str">
        <f t="shared" ca="1" si="210"/>
        <v/>
      </c>
      <c r="O763" t="str">
        <f t="shared" ca="1" si="211"/>
        <v/>
      </c>
      <c r="P763" t="str">
        <f t="shared" si="204"/>
        <v/>
      </c>
      <c r="Q763" t="str">
        <f t="shared" si="205"/>
        <v/>
      </c>
      <c r="R763" t="str">
        <f t="shared" si="206"/>
        <v/>
      </c>
      <c r="S763" t="str">
        <f t="shared" si="207"/>
        <v/>
      </c>
      <c r="U763" s="2" t="str">
        <f ca="1">IF(ISBLANK($T763),IF(S763="Irrigation","Irrigation",IF(R763="Irrigation","Irrigation",IF(Q763="Domestic","Domestic",IF(P763="Stockwatering","Stockwatering",IF(N763="IRRIGATION_AND_MUNICIPAL","Irrigation and Municipal",IF(O763="IRRIGATION_AND_DOMESTIC","Irrigation and Domestic Municipality",_xlfn.XLOOKUP(J763,Use_Code_Ranking!$B$4:$B$23,Use_Code_Ranking!$A$4:$A$23))))))),$T763)</f>
        <v>Irrigation</v>
      </c>
      <c r="W763" s="23" t="str">
        <f ca="1"/>
        <v>A026228</v>
      </c>
      <c r="X763" s="4" t="str">
        <f t="shared" ca="1" si="212"/>
        <v>Irrigation</v>
      </c>
      <c r="Y763" t="str">
        <f t="shared" ca="1" si="208"/>
        <v>N</v>
      </c>
      <c r="Z763" s="2" t="str">
        <f t="shared" ca="1" si="209"/>
        <v>N</v>
      </c>
      <c r="AA763">
        <f t="shared" ca="1" si="213"/>
        <v>0</v>
      </c>
      <c r="AB763">
        <f t="shared" ca="1" si="213"/>
        <v>0</v>
      </c>
      <c r="AC763">
        <f t="shared" ca="1" si="213"/>
        <v>20</v>
      </c>
      <c r="AD763">
        <f t="shared" ca="1" si="213"/>
        <v>20</v>
      </c>
      <c r="AE763">
        <f t="shared" ca="1" si="214"/>
        <v>10</v>
      </c>
      <c r="AF763">
        <f t="shared" ca="1" si="214"/>
        <v>10</v>
      </c>
      <c r="AG763">
        <f t="shared" ca="1" si="218"/>
        <v>0</v>
      </c>
      <c r="AH763">
        <f t="shared" ca="1" si="217"/>
        <v>0</v>
      </c>
      <c r="AI763">
        <f t="shared" ca="1" si="216"/>
        <v>0</v>
      </c>
      <c r="AJ763">
        <f t="shared" ca="1" si="216"/>
        <v>20</v>
      </c>
      <c r="AK763">
        <f t="shared" ca="1" si="215"/>
        <v>20</v>
      </c>
      <c r="AL763">
        <f t="shared" ca="1" si="215"/>
        <v>0</v>
      </c>
      <c r="AM763" s="4" t="s">
        <v>103</v>
      </c>
      <c r="AZ763">
        <f ca="1">_xlfn.XLOOKUP($X763,Return_flow_table!$A$4:$A$25,Return_flow_table!B$4:B$25)</f>
        <v>0</v>
      </c>
      <c r="BA763">
        <f ca="1">_xlfn.XLOOKUP($X763,Return_flow_table!$A$4:$A$25,Return_flow_table!C$4:C$25)</f>
        <v>0</v>
      </c>
      <c r="BB763">
        <f ca="1">_xlfn.XLOOKUP($X763,Return_flow_table!$A$4:$A$25,Return_flow_table!D$4:D$25)</f>
        <v>20</v>
      </c>
      <c r="BC763">
        <f ca="1">_xlfn.XLOOKUP($X763,Return_flow_table!$A$4:$A$25,Return_flow_table!E$4:E$25)</f>
        <v>20</v>
      </c>
      <c r="BD763">
        <f ca="1">_xlfn.XLOOKUP($X763,Return_flow_table!$A$4:$A$25,Return_flow_table!F$4:F$25)</f>
        <v>10</v>
      </c>
      <c r="BE763">
        <f ca="1">_xlfn.XLOOKUP($X763,Return_flow_table!$A$4:$A$25,Return_flow_table!G$4:G$25)</f>
        <v>10</v>
      </c>
      <c r="BF763">
        <f ca="1">_xlfn.XLOOKUP($X763,Return_flow_table!$A$4:$A$25,Return_flow_table!H$4:H$25)</f>
        <v>0</v>
      </c>
      <c r="BG763">
        <f ca="1">_xlfn.XLOOKUP($X763,Return_flow_table!$A$4:$A$25,Return_flow_table!I$4:I$25)</f>
        <v>0</v>
      </c>
      <c r="BH763">
        <f ca="1">_xlfn.XLOOKUP($X763,Return_flow_table!$A$4:$A$25,Return_flow_table!J$4:J$25)</f>
        <v>0</v>
      </c>
      <c r="BI763">
        <f ca="1">_xlfn.XLOOKUP($X763,Return_flow_table!$A$4:$A$25,Return_flow_table!K$4:K$25)</f>
        <v>20</v>
      </c>
      <c r="BJ763">
        <f ca="1">_xlfn.XLOOKUP($X763,Return_flow_table!$A$4:$A$25,Return_flow_table!L$4:L$25)</f>
        <v>20</v>
      </c>
      <c r="BK763" s="2">
        <f ca="1">_xlfn.XLOOKUP($X763,Return_flow_table!$A$4:$A$25,Return_flow_table!M$4:M$25)</f>
        <v>0</v>
      </c>
    </row>
    <row r="764" spans="1:63" x14ac:dyDescent="0.3">
      <c r="A764" t="s">
        <v>921</v>
      </c>
      <c r="B764" t="s">
        <v>98</v>
      </c>
      <c r="C764" t="s">
        <v>99</v>
      </c>
      <c r="D764">
        <v>11.9</v>
      </c>
      <c r="E764" t="s">
        <v>100</v>
      </c>
      <c r="F764" t="s">
        <v>100</v>
      </c>
      <c r="G764" t="s">
        <v>922</v>
      </c>
      <c r="H764" s="41" t="s">
        <v>102</v>
      </c>
      <c r="I764">
        <f>_xlfn.XLOOKUP(B764,Use_Code_Ranking!$A$4:$A$23,Use_Code_Ranking!$B$4:$B$23,9999)</f>
        <v>1</v>
      </c>
      <c r="J764">
        <f t="shared" ca="1" si="200"/>
        <v>1</v>
      </c>
      <c r="K764">
        <f t="shared" ca="1" si="201"/>
        <v>1</v>
      </c>
      <c r="L764">
        <f t="shared" ca="1" si="202"/>
        <v>0</v>
      </c>
      <c r="M764">
        <f t="shared" ca="1" si="203"/>
        <v>0</v>
      </c>
      <c r="N764" t="str">
        <f t="shared" ca="1" si="210"/>
        <v/>
      </c>
      <c r="O764" t="str">
        <f t="shared" ca="1" si="211"/>
        <v/>
      </c>
      <c r="P764" t="str">
        <f t="shared" si="204"/>
        <v/>
      </c>
      <c r="Q764" t="str">
        <f t="shared" si="205"/>
        <v/>
      </c>
      <c r="R764" t="str">
        <f t="shared" si="206"/>
        <v/>
      </c>
      <c r="S764" t="str">
        <f t="shared" si="207"/>
        <v/>
      </c>
      <c r="U764" s="2" t="str">
        <f ca="1">IF(ISBLANK($T764),IF(S764="Irrigation","Irrigation",IF(R764="Irrigation","Irrigation",IF(Q764="Domestic","Domestic",IF(P764="Stockwatering","Stockwatering",IF(N764="IRRIGATION_AND_MUNICIPAL","Irrigation and Municipal",IF(O764="IRRIGATION_AND_DOMESTIC","Irrigation and Domestic Municipality",_xlfn.XLOOKUP(J764,Use_Code_Ranking!$B$4:$B$23,Use_Code_Ranking!$A$4:$A$23))))))),$T764)</f>
        <v>Irrigation</v>
      </c>
      <c r="W764" s="23" t="str">
        <f ca="1"/>
        <v>A026233</v>
      </c>
      <c r="X764" s="4" t="str">
        <f t="shared" ca="1" si="212"/>
        <v>Irrigation</v>
      </c>
      <c r="Y764" t="str">
        <f t="shared" ca="1" si="208"/>
        <v>N</v>
      </c>
      <c r="Z764" s="2" t="str">
        <f t="shared" ca="1" si="209"/>
        <v>N</v>
      </c>
      <c r="AA764">
        <f t="shared" ca="1" si="213"/>
        <v>0</v>
      </c>
      <c r="AB764">
        <f t="shared" ca="1" si="213"/>
        <v>0</v>
      </c>
      <c r="AC764">
        <f t="shared" ca="1" si="213"/>
        <v>20</v>
      </c>
      <c r="AD764">
        <f t="shared" ca="1" si="213"/>
        <v>20</v>
      </c>
      <c r="AE764">
        <f t="shared" ca="1" si="214"/>
        <v>10</v>
      </c>
      <c r="AF764">
        <f t="shared" ca="1" si="214"/>
        <v>10</v>
      </c>
      <c r="AG764">
        <f t="shared" ca="1" si="218"/>
        <v>0</v>
      </c>
      <c r="AH764">
        <f t="shared" ca="1" si="217"/>
        <v>0</v>
      </c>
      <c r="AI764">
        <f t="shared" ca="1" si="216"/>
        <v>0</v>
      </c>
      <c r="AJ764">
        <f t="shared" ca="1" si="216"/>
        <v>20</v>
      </c>
      <c r="AK764">
        <f t="shared" ca="1" si="215"/>
        <v>20</v>
      </c>
      <c r="AL764">
        <f t="shared" ca="1" si="215"/>
        <v>0</v>
      </c>
      <c r="AM764" s="4" t="s">
        <v>103</v>
      </c>
      <c r="AZ764">
        <f ca="1">_xlfn.XLOOKUP($X764,Return_flow_table!$A$4:$A$25,Return_flow_table!B$4:B$25)</f>
        <v>0</v>
      </c>
      <c r="BA764">
        <f ca="1">_xlfn.XLOOKUP($X764,Return_flow_table!$A$4:$A$25,Return_flow_table!C$4:C$25)</f>
        <v>0</v>
      </c>
      <c r="BB764">
        <f ca="1">_xlfn.XLOOKUP($X764,Return_flow_table!$A$4:$A$25,Return_flow_table!D$4:D$25)</f>
        <v>20</v>
      </c>
      <c r="BC764">
        <f ca="1">_xlfn.XLOOKUP($X764,Return_flow_table!$A$4:$A$25,Return_flow_table!E$4:E$25)</f>
        <v>20</v>
      </c>
      <c r="BD764">
        <f ca="1">_xlfn.XLOOKUP($X764,Return_flow_table!$A$4:$A$25,Return_flow_table!F$4:F$25)</f>
        <v>10</v>
      </c>
      <c r="BE764">
        <f ca="1">_xlfn.XLOOKUP($X764,Return_flow_table!$A$4:$A$25,Return_flow_table!G$4:G$25)</f>
        <v>10</v>
      </c>
      <c r="BF764">
        <f ca="1">_xlfn.XLOOKUP($X764,Return_flow_table!$A$4:$A$25,Return_flow_table!H$4:H$25)</f>
        <v>0</v>
      </c>
      <c r="BG764">
        <f ca="1">_xlfn.XLOOKUP($X764,Return_flow_table!$A$4:$A$25,Return_flow_table!I$4:I$25)</f>
        <v>0</v>
      </c>
      <c r="BH764">
        <f ca="1">_xlfn.XLOOKUP($X764,Return_flow_table!$A$4:$A$25,Return_flow_table!J$4:J$25)</f>
        <v>0</v>
      </c>
      <c r="BI764">
        <f ca="1">_xlfn.XLOOKUP($X764,Return_flow_table!$A$4:$A$25,Return_flow_table!K$4:K$25)</f>
        <v>20</v>
      </c>
      <c r="BJ764">
        <f ca="1">_xlfn.XLOOKUP($X764,Return_flow_table!$A$4:$A$25,Return_flow_table!L$4:L$25)</f>
        <v>20</v>
      </c>
      <c r="BK764" s="2">
        <f ca="1">_xlfn.XLOOKUP($X764,Return_flow_table!$A$4:$A$25,Return_flow_table!M$4:M$25)</f>
        <v>0</v>
      </c>
    </row>
    <row r="765" spans="1:63" x14ac:dyDescent="0.3">
      <c r="A765" t="s">
        <v>923</v>
      </c>
      <c r="B765" t="s">
        <v>98</v>
      </c>
      <c r="C765" t="s">
        <v>99</v>
      </c>
      <c r="D765">
        <v>18</v>
      </c>
      <c r="E765" t="s">
        <v>100</v>
      </c>
      <c r="F765" t="s">
        <v>100</v>
      </c>
      <c r="G765" t="s">
        <v>924</v>
      </c>
      <c r="H765" s="41" t="s">
        <v>102</v>
      </c>
      <c r="I765">
        <f>_xlfn.XLOOKUP(B765,Use_Code_Ranking!$A$4:$A$23,Use_Code_Ranking!$B$4:$B$23,9999)</f>
        <v>1</v>
      </c>
      <c r="J765">
        <f t="shared" ca="1" si="200"/>
        <v>1</v>
      </c>
      <c r="K765">
        <f t="shared" ca="1" si="201"/>
        <v>1</v>
      </c>
      <c r="L765">
        <f t="shared" ca="1" si="202"/>
        <v>0</v>
      </c>
      <c r="M765">
        <f t="shared" ca="1" si="203"/>
        <v>0</v>
      </c>
      <c r="N765" t="str">
        <f t="shared" ca="1" si="210"/>
        <v/>
      </c>
      <c r="O765" t="str">
        <f t="shared" ca="1" si="211"/>
        <v/>
      </c>
      <c r="P765" t="str">
        <f t="shared" si="204"/>
        <v/>
      </c>
      <c r="Q765" t="str">
        <f t="shared" si="205"/>
        <v/>
      </c>
      <c r="R765" t="str">
        <f t="shared" si="206"/>
        <v/>
      </c>
      <c r="S765" t="str">
        <f t="shared" si="207"/>
        <v/>
      </c>
      <c r="U765" s="2" t="str">
        <f ca="1">IF(ISBLANK($T765),IF(S765="Irrigation","Irrigation",IF(R765="Irrigation","Irrigation",IF(Q765="Domestic","Domestic",IF(P765="Stockwatering","Stockwatering",IF(N765="IRRIGATION_AND_MUNICIPAL","Irrigation and Municipal",IF(O765="IRRIGATION_AND_DOMESTIC","Irrigation and Domestic Municipality",_xlfn.XLOOKUP(J765,Use_Code_Ranking!$B$4:$B$23,Use_Code_Ranking!$A$4:$A$23))))))),$T765)</f>
        <v>Irrigation</v>
      </c>
      <c r="W765" s="23" t="str">
        <f ca="1"/>
        <v>A026240</v>
      </c>
      <c r="X765" s="4" t="str">
        <f t="shared" ca="1" si="212"/>
        <v>Frost Protection</v>
      </c>
      <c r="Y765" t="str">
        <f t="shared" ca="1" si="208"/>
        <v>N</v>
      </c>
      <c r="Z765" s="2" t="str">
        <f t="shared" ca="1" si="209"/>
        <v>N</v>
      </c>
      <c r="AA765">
        <f t="shared" ca="1" si="213"/>
        <v>20</v>
      </c>
      <c r="AB765">
        <f t="shared" ca="1" si="213"/>
        <v>20</v>
      </c>
      <c r="AC765">
        <f t="shared" ca="1" si="213"/>
        <v>20</v>
      </c>
      <c r="AD765">
        <f t="shared" ca="1" si="213"/>
        <v>20</v>
      </c>
      <c r="AE765">
        <f t="shared" ca="1" si="214"/>
        <v>0</v>
      </c>
      <c r="AF765">
        <f t="shared" ca="1" si="214"/>
        <v>0</v>
      </c>
      <c r="AG765">
        <f t="shared" ca="1" si="218"/>
        <v>0</v>
      </c>
      <c r="AH765">
        <f t="shared" ca="1" si="217"/>
        <v>0</v>
      </c>
      <c r="AI765">
        <f t="shared" ca="1" si="216"/>
        <v>0</v>
      </c>
      <c r="AJ765">
        <f t="shared" ca="1" si="216"/>
        <v>0</v>
      </c>
      <c r="AK765">
        <f t="shared" ca="1" si="215"/>
        <v>0</v>
      </c>
      <c r="AL765">
        <f t="shared" ca="1" si="215"/>
        <v>0</v>
      </c>
      <c r="AM765" s="4" t="s">
        <v>103</v>
      </c>
      <c r="AZ765">
        <f ca="1">_xlfn.XLOOKUP($X765,Return_flow_table!$A$4:$A$25,Return_flow_table!B$4:B$25)</f>
        <v>20</v>
      </c>
      <c r="BA765">
        <f ca="1">_xlfn.XLOOKUP($X765,Return_flow_table!$A$4:$A$25,Return_flow_table!C$4:C$25)</f>
        <v>20</v>
      </c>
      <c r="BB765">
        <f ca="1">_xlfn.XLOOKUP($X765,Return_flow_table!$A$4:$A$25,Return_flow_table!D$4:D$25)</f>
        <v>20</v>
      </c>
      <c r="BC765">
        <f ca="1">_xlfn.XLOOKUP($X765,Return_flow_table!$A$4:$A$25,Return_flow_table!E$4:E$25)</f>
        <v>20</v>
      </c>
      <c r="BD765">
        <f ca="1">_xlfn.XLOOKUP($X765,Return_flow_table!$A$4:$A$25,Return_flow_table!F$4:F$25)</f>
        <v>0</v>
      </c>
      <c r="BE765">
        <f ca="1">_xlfn.XLOOKUP($X765,Return_flow_table!$A$4:$A$25,Return_flow_table!G$4:G$25)</f>
        <v>0</v>
      </c>
      <c r="BF765">
        <f ca="1">_xlfn.XLOOKUP($X765,Return_flow_table!$A$4:$A$25,Return_flow_table!H$4:H$25)</f>
        <v>0</v>
      </c>
      <c r="BG765">
        <f ca="1">_xlfn.XLOOKUP($X765,Return_flow_table!$A$4:$A$25,Return_flow_table!I$4:I$25)</f>
        <v>0</v>
      </c>
      <c r="BH765">
        <f ca="1">_xlfn.XLOOKUP($X765,Return_flow_table!$A$4:$A$25,Return_flow_table!J$4:J$25)</f>
        <v>0</v>
      </c>
      <c r="BI765">
        <f ca="1">_xlfn.XLOOKUP($X765,Return_flow_table!$A$4:$A$25,Return_flow_table!K$4:K$25)</f>
        <v>0</v>
      </c>
      <c r="BJ765">
        <f ca="1">_xlfn.XLOOKUP($X765,Return_flow_table!$A$4:$A$25,Return_flow_table!L$4:L$25)</f>
        <v>0</v>
      </c>
      <c r="BK765" s="2">
        <f ca="1">_xlfn.XLOOKUP($X765,Return_flow_table!$A$4:$A$25,Return_flow_table!M$4:M$25)</f>
        <v>0</v>
      </c>
    </row>
    <row r="766" spans="1:63" x14ac:dyDescent="0.3">
      <c r="A766" t="s">
        <v>925</v>
      </c>
      <c r="B766" t="s">
        <v>154</v>
      </c>
      <c r="C766" t="s">
        <v>99</v>
      </c>
      <c r="D766">
        <v>1.4</v>
      </c>
      <c r="E766" t="s">
        <v>100</v>
      </c>
      <c r="F766" t="s">
        <v>100</v>
      </c>
      <c r="G766" t="s">
        <v>926</v>
      </c>
      <c r="H766" s="41" t="s">
        <v>102</v>
      </c>
      <c r="I766">
        <f>_xlfn.XLOOKUP(B766,Use_Code_Ranking!$A$4:$A$23,Use_Code_Ranking!$B$4:$B$23,9999)</f>
        <v>5</v>
      </c>
      <c r="J766">
        <f t="shared" ca="1" si="200"/>
        <v>5</v>
      </c>
      <c r="K766">
        <f t="shared" ca="1" si="201"/>
        <v>0</v>
      </c>
      <c r="L766">
        <f t="shared" ca="1" si="202"/>
        <v>0</v>
      </c>
      <c r="M766">
        <f t="shared" ca="1" si="203"/>
        <v>0</v>
      </c>
      <c r="N766" t="str">
        <f t="shared" ca="1" si="210"/>
        <v/>
      </c>
      <c r="O766" t="str">
        <f t="shared" ca="1" si="211"/>
        <v/>
      </c>
      <c r="P766" t="str">
        <f t="shared" si="204"/>
        <v/>
      </c>
      <c r="Q766" t="str">
        <f t="shared" si="205"/>
        <v/>
      </c>
      <c r="R766" t="str">
        <f t="shared" si="206"/>
        <v/>
      </c>
      <c r="S766" t="str">
        <f t="shared" si="207"/>
        <v/>
      </c>
      <c r="U766" s="2" t="str">
        <f ca="1">IF(ISBLANK($T766),IF(S766="Irrigation","Irrigation",IF(R766="Irrigation","Irrigation",IF(Q766="Domestic","Domestic",IF(P766="Stockwatering","Stockwatering",IF(N766="IRRIGATION_AND_MUNICIPAL","Irrigation and Municipal",IF(O766="IRRIGATION_AND_DOMESTIC","Irrigation and Domestic Municipality",_xlfn.XLOOKUP(J766,Use_Code_Ranking!$B$4:$B$23,Use_Code_Ranking!$A$4:$A$23))))))),$T766)</f>
        <v>Stockwatering</v>
      </c>
      <c r="W766" s="23" t="str">
        <f ca="1"/>
        <v>A026241</v>
      </c>
      <c r="X766" s="4" t="str">
        <f t="shared" ca="1" si="212"/>
        <v>Irrigation</v>
      </c>
      <c r="Y766" t="str">
        <f t="shared" ca="1" si="208"/>
        <v>N</v>
      </c>
      <c r="Z766" s="2" t="str">
        <f t="shared" ca="1" si="209"/>
        <v>N</v>
      </c>
      <c r="AA766">
        <f t="shared" ca="1" si="213"/>
        <v>0</v>
      </c>
      <c r="AB766">
        <f t="shared" ca="1" si="213"/>
        <v>0</v>
      </c>
      <c r="AC766">
        <f t="shared" ca="1" si="213"/>
        <v>20</v>
      </c>
      <c r="AD766">
        <f t="shared" ca="1" si="213"/>
        <v>20</v>
      </c>
      <c r="AE766">
        <f t="shared" ca="1" si="214"/>
        <v>10</v>
      </c>
      <c r="AF766">
        <f t="shared" ca="1" si="214"/>
        <v>10</v>
      </c>
      <c r="AG766">
        <f t="shared" ca="1" si="218"/>
        <v>0</v>
      </c>
      <c r="AH766">
        <f t="shared" ca="1" si="217"/>
        <v>0</v>
      </c>
      <c r="AI766">
        <f t="shared" ca="1" si="216"/>
        <v>0</v>
      </c>
      <c r="AJ766">
        <f t="shared" ca="1" si="216"/>
        <v>20</v>
      </c>
      <c r="AK766">
        <f t="shared" ca="1" si="215"/>
        <v>20</v>
      </c>
      <c r="AL766">
        <f t="shared" ca="1" si="215"/>
        <v>0</v>
      </c>
      <c r="AM766" s="4" t="s">
        <v>103</v>
      </c>
      <c r="AZ766">
        <f ca="1">_xlfn.XLOOKUP($X766,Return_flow_table!$A$4:$A$25,Return_flow_table!B$4:B$25)</f>
        <v>0</v>
      </c>
      <c r="BA766">
        <f ca="1">_xlfn.XLOOKUP($X766,Return_flow_table!$A$4:$A$25,Return_flow_table!C$4:C$25)</f>
        <v>0</v>
      </c>
      <c r="BB766">
        <f ca="1">_xlfn.XLOOKUP($X766,Return_flow_table!$A$4:$A$25,Return_flow_table!D$4:D$25)</f>
        <v>20</v>
      </c>
      <c r="BC766">
        <f ca="1">_xlfn.XLOOKUP($X766,Return_flow_table!$A$4:$A$25,Return_flow_table!E$4:E$25)</f>
        <v>20</v>
      </c>
      <c r="BD766">
        <f ca="1">_xlfn.XLOOKUP($X766,Return_flow_table!$A$4:$A$25,Return_flow_table!F$4:F$25)</f>
        <v>10</v>
      </c>
      <c r="BE766">
        <f ca="1">_xlfn.XLOOKUP($X766,Return_flow_table!$A$4:$A$25,Return_flow_table!G$4:G$25)</f>
        <v>10</v>
      </c>
      <c r="BF766">
        <f ca="1">_xlfn.XLOOKUP($X766,Return_flow_table!$A$4:$A$25,Return_flow_table!H$4:H$25)</f>
        <v>0</v>
      </c>
      <c r="BG766">
        <f ca="1">_xlfn.XLOOKUP($X766,Return_flow_table!$A$4:$A$25,Return_flow_table!I$4:I$25)</f>
        <v>0</v>
      </c>
      <c r="BH766">
        <f ca="1">_xlfn.XLOOKUP($X766,Return_flow_table!$A$4:$A$25,Return_flow_table!J$4:J$25)</f>
        <v>0</v>
      </c>
      <c r="BI766">
        <f ca="1">_xlfn.XLOOKUP($X766,Return_flow_table!$A$4:$A$25,Return_flow_table!K$4:K$25)</f>
        <v>20</v>
      </c>
      <c r="BJ766">
        <f ca="1">_xlfn.XLOOKUP($X766,Return_flow_table!$A$4:$A$25,Return_flow_table!L$4:L$25)</f>
        <v>20</v>
      </c>
      <c r="BK766" s="2">
        <f ca="1">_xlfn.XLOOKUP($X766,Return_flow_table!$A$4:$A$25,Return_flow_table!M$4:M$25)</f>
        <v>0</v>
      </c>
    </row>
    <row r="767" spans="1:63" x14ac:dyDescent="0.3">
      <c r="A767" t="s">
        <v>925</v>
      </c>
      <c r="B767" t="s">
        <v>181</v>
      </c>
      <c r="C767" t="s">
        <v>99</v>
      </c>
      <c r="D767">
        <v>1.4</v>
      </c>
      <c r="E767" t="s">
        <v>100</v>
      </c>
      <c r="F767" t="s">
        <v>100</v>
      </c>
      <c r="G767" t="s">
        <v>926</v>
      </c>
      <c r="H767" s="41" t="s">
        <v>102</v>
      </c>
      <c r="I767">
        <f>_xlfn.XLOOKUP(B767,Use_Code_Ranking!$A$4:$A$23,Use_Code_Ranking!$B$4:$B$23,9999)</f>
        <v>9</v>
      </c>
      <c r="J767">
        <f t="shared" ca="1" si="200"/>
        <v>5</v>
      </c>
      <c r="K767">
        <f t="shared" ca="1" si="201"/>
        <v>0</v>
      </c>
      <c r="L767">
        <f t="shared" ca="1" si="202"/>
        <v>0</v>
      </c>
      <c r="M767">
        <f t="shared" ca="1" si="203"/>
        <v>0</v>
      </c>
      <c r="N767" t="str">
        <f t="shared" ca="1" si="210"/>
        <v/>
      </c>
      <c r="O767" t="str">
        <f t="shared" ca="1" si="211"/>
        <v/>
      </c>
      <c r="P767" t="str">
        <f t="shared" si="204"/>
        <v/>
      </c>
      <c r="Q767" t="str">
        <f t="shared" si="205"/>
        <v/>
      </c>
      <c r="R767" t="str">
        <f t="shared" si="206"/>
        <v/>
      </c>
      <c r="S767" t="str">
        <f t="shared" si="207"/>
        <v/>
      </c>
      <c r="U767" s="2" t="str">
        <f ca="1">IF(ISBLANK($T767),IF(S767="Irrigation","Irrigation",IF(R767="Irrigation","Irrigation",IF(Q767="Domestic","Domestic",IF(P767="Stockwatering","Stockwatering",IF(N767="IRRIGATION_AND_MUNICIPAL","Irrigation and Municipal",IF(O767="IRRIGATION_AND_DOMESTIC","Irrigation and Domestic Municipality",_xlfn.XLOOKUP(J767,Use_Code_Ranking!$B$4:$B$23,Use_Code_Ranking!$A$4:$A$23))))))),$T767)</f>
        <v>Stockwatering</v>
      </c>
      <c r="W767" s="23" t="str">
        <f ca="1"/>
        <v>A026250</v>
      </c>
      <c r="X767" s="4" t="str">
        <f t="shared" ca="1" si="212"/>
        <v>Irrigation</v>
      </c>
      <c r="Y767" t="str">
        <f t="shared" ca="1" si="208"/>
        <v>N</v>
      </c>
      <c r="Z767" s="2" t="str">
        <f t="shared" ca="1" si="209"/>
        <v>N</v>
      </c>
      <c r="AA767">
        <f t="shared" ca="1" si="213"/>
        <v>0</v>
      </c>
      <c r="AB767">
        <f t="shared" ca="1" si="213"/>
        <v>0</v>
      </c>
      <c r="AC767">
        <f t="shared" ca="1" si="213"/>
        <v>20</v>
      </c>
      <c r="AD767">
        <f t="shared" ca="1" si="213"/>
        <v>20</v>
      </c>
      <c r="AE767">
        <f t="shared" ca="1" si="214"/>
        <v>10</v>
      </c>
      <c r="AF767">
        <f t="shared" ca="1" si="214"/>
        <v>10</v>
      </c>
      <c r="AG767">
        <f t="shared" ca="1" si="218"/>
        <v>0</v>
      </c>
      <c r="AH767">
        <f t="shared" ca="1" si="217"/>
        <v>0</v>
      </c>
      <c r="AI767">
        <f t="shared" ca="1" si="216"/>
        <v>0</v>
      </c>
      <c r="AJ767">
        <f t="shared" ca="1" si="216"/>
        <v>20</v>
      </c>
      <c r="AK767">
        <f t="shared" ca="1" si="215"/>
        <v>20</v>
      </c>
      <c r="AL767">
        <f t="shared" ca="1" si="215"/>
        <v>0</v>
      </c>
      <c r="AM767" s="4" t="s">
        <v>103</v>
      </c>
      <c r="AZ767">
        <f ca="1">_xlfn.XLOOKUP($X767,Return_flow_table!$A$4:$A$25,Return_flow_table!B$4:B$25)</f>
        <v>0</v>
      </c>
      <c r="BA767">
        <f ca="1">_xlfn.XLOOKUP($X767,Return_flow_table!$A$4:$A$25,Return_flow_table!C$4:C$25)</f>
        <v>0</v>
      </c>
      <c r="BB767">
        <f ca="1">_xlfn.XLOOKUP($X767,Return_flow_table!$A$4:$A$25,Return_flow_table!D$4:D$25)</f>
        <v>20</v>
      </c>
      <c r="BC767">
        <f ca="1">_xlfn.XLOOKUP($X767,Return_flow_table!$A$4:$A$25,Return_flow_table!E$4:E$25)</f>
        <v>20</v>
      </c>
      <c r="BD767">
        <f ca="1">_xlfn.XLOOKUP($X767,Return_flow_table!$A$4:$A$25,Return_flow_table!F$4:F$25)</f>
        <v>10</v>
      </c>
      <c r="BE767">
        <f ca="1">_xlfn.XLOOKUP($X767,Return_flow_table!$A$4:$A$25,Return_flow_table!G$4:G$25)</f>
        <v>10</v>
      </c>
      <c r="BF767">
        <f ca="1">_xlfn.XLOOKUP($X767,Return_flow_table!$A$4:$A$25,Return_flow_table!H$4:H$25)</f>
        <v>0</v>
      </c>
      <c r="BG767">
        <f ca="1">_xlfn.XLOOKUP($X767,Return_flow_table!$A$4:$A$25,Return_flow_table!I$4:I$25)</f>
        <v>0</v>
      </c>
      <c r="BH767">
        <f ca="1">_xlfn.XLOOKUP($X767,Return_flow_table!$A$4:$A$25,Return_flow_table!J$4:J$25)</f>
        <v>0</v>
      </c>
      <c r="BI767">
        <f ca="1">_xlfn.XLOOKUP($X767,Return_flow_table!$A$4:$A$25,Return_flow_table!K$4:K$25)</f>
        <v>20</v>
      </c>
      <c r="BJ767">
        <f ca="1">_xlfn.XLOOKUP($X767,Return_flow_table!$A$4:$A$25,Return_flow_table!L$4:L$25)</f>
        <v>20</v>
      </c>
      <c r="BK767" s="2">
        <f ca="1">_xlfn.XLOOKUP($X767,Return_flow_table!$A$4:$A$25,Return_flow_table!M$4:M$25)</f>
        <v>0</v>
      </c>
    </row>
    <row r="768" spans="1:63" x14ac:dyDescent="0.3">
      <c r="A768" t="s">
        <v>927</v>
      </c>
      <c r="B768" t="s">
        <v>181</v>
      </c>
      <c r="C768" t="s">
        <v>99</v>
      </c>
      <c r="D768">
        <v>5</v>
      </c>
      <c r="E768" t="s">
        <v>100</v>
      </c>
      <c r="F768" t="s">
        <v>100</v>
      </c>
      <c r="G768" t="s">
        <v>720</v>
      </c>
      <c r="H768" s="41" t="s">
        <v>106</v>
      </c>
      <c r="I768">
        <f>_xlfn.XLOOKUP(B768,Use_Code_Ranking!$A$4:$A$23,Use_Code_Ranking!$B$4:$B$23,9999)</f>
        <v>9</v>
      </c>
      <c r="J768">
        <f t="shared" ca="1" si="200"/>
        <v>9</v>
      </c>
      <c r="K768">
        <f t="shared" ca="1" si="201"/>
        <v>0</v>
      </c>
      <c r="L768">
        <f t="shared" ca="1" si="202"/>
        <v>0</v>
      </c>
      <c r="M768">
        <f t="shared" ca="1" si="203"/>
        <v>0</v>
      </c>
      <c r="N768" t="str">
        <f t="shared" ca="1" si="210"/>
        <v/>
      </c>
      <c r="O768" t="str">
        <f t="shared" ca="1" si="211"/>
        <v/>
      </c>
      <c r="P768" t="str">
        <f t="shared" si="204"/>
        <v/>
      </c>
      <c r="Q768" t="str">
        <f t="shared" si="205"/>
        <v/>
      </c>
      <c r="R768" t="str">
        <f t="shared" si="206"/>
        <v/>
      </c>
      <c r="S768" t="str">
        <f t="shared" si="207"/>
        <v/>
      </c>
      <c r="U768" s="2" t="str">
        <f ca="1">IF(ISBLANK($T768),IF(S768="Irrigation","Irrigation",IF(R768="Irrigation","Irrigation",IF(Q768="Domestic","Domestic",IF(P768="Stockwatering","Stockwatering",IF(N768="IRRIGATION_AND_MUNICIPAL","Irrigation and Municipal",IF(O768="IRRIGATION_AND_DOMESTIC","Irrigation and Domestic Municipality",_xlfn.XLOOKUP(J768,Use_Code_Ranking!$B$4:$B$23,Use_Code_Ranking!$A$4:$A$23))))))),$T768)</f>
        <v>Recreational</v>
      </c>
      <c r="W768" s="23" t="str">
        <f ca="1"/>
        <v>A026298A</v>
      </c>
      <c r="X768" s="4" t="str">
        <f t="shared" ca="1" si="212"/>
        <v>Irrigation</v>
      </c>
      <c r="Y768" t="str">
        <f t="shared" ca="1" si="208"/>
        <v>N</v>
      </c>
      <c r="Z768" s="2" t="str">
        <f t="shared" ca="1" si="209"/>
        <v>N</v>
      </c>
      <c r="AA768">
        <f t="shared" ca="1" si="213"/>
        <v>0</v>
      </c>
      <c r="AB768">
        <f t="shared" ca="1" si="213"/>
        <v>0</v>
      </c>
      <c r="AC768">
        <f t="shared" ca="1" si="213"/>
        <v>20</v>
      </c>
      <c r="AD768">
        <f t="shared" ca="1" si="213"/>
        <v>20</v>
      </c>
      <c r="AE768">
        <f t="shared" ca="1" si="214"/>
        <v>10</v>
      </c>
      <c r="AF768">
        <f t="shared" ca="1" si="214"/>
        <v>10</v>
      </c>
      <c r="AG768">
        <f t="shared" ca="1" si="218"/>
        <v>0</v>
      </c>
      <c r="AH768">
        <f t="shared" ca="1" si="217"/>
        <v>0</v>
      </c>
      <c r="AI768">
        <f t="shared" ca="1" si="216"/>
        <v>0</v>
      </c>
      <c r="AJ768">
        <f t="shared" ca="1" si="216"/>
        <v>20</v>
      </c>
      <c r="AK768">
        <f t="shared" ca="1" si="215"/>
        <v>20</v>
      </c>
      <c r="AL768">
        <f t="shared" ca="1" si="215"/>
        <v>0</v>
      </c>
      <c r="AM768" s="4" t="s">
        <v>103</v>
      </c>
      <c r="AZ768">
        <f ca="1">_xlfn.XLOOKUP($X768,Return_flow_table!$A$4:$A$25,Return_flow_table!B$4:B$25)</f>
        <v>0</v>
      </c>
      <c r="BA768">
        <f ca="1">_xlfn.XLOOKUP($X768,Return_flow_table!$A$4:$A$25,Return_flow_table!C$4:C$25)</f>
        <v>0</v>
      </c>
      <c r="BB768">
        <f ca="1">_xlfn.XLOOKUP($X768,Return_flow_table!$A$4:$A$25,Return_flow_table!D$4:D$25)</f>
        <v>20</v>
      </c>
      <c r="BC768">
        <f ca="1">_xlfn.XLOOKUP($X768,Return_flow_table!$A$4:$A$25,Return_flow_table!E$4:E$25)</f>
        <v>20</v>
      </c>
      <c r="BD768">
        <f ca="1">_xlfn.XLOOKUP($X768,Return_flow_table!$A$4:$A$25,Return_flow_table!F$4:F$25)</f>
        <v>10</v>
      </c>
      <c r="BE768">
        <f ca="1">_xlfn.XLOOKUP($X768,Return_flow_table!$A$4:$A$25,Return_flow_table!G$4:G$25)</f>
        <v>10</v>
      </c>
      <c r="BF768">
        <f ca="1">_xlfn.XLOOKUP($X768,Return_flow_table!$A$4:$A$25,Return_flow_table!H$4:H$25)</f>
        <v>0</v>
      </c>
      <c r="BG768">
        <f ca="1">_xlfn.XLOOKUP($X768,Return_flow_table!$A$4:$A$25,Return_flow_table!I$4:I$25)</f>
        <v>0</v>
      </c>
      <c r="BH768">
        <f ca="1">_xlfn.XLOOKUP($X768,Return_flow_table!$A$4:$A$25,Return_flow_table!J$4:J$25)</f>
        <v>0</v>
      </c>
      <c r="BI768">
        <f ca="1">_xlfn.XLOOKUP($X768,Return_flow_table!$A$4:$A$25,Return_flow_table!K$4:K$25)</f>
        <v>20</v>
      </c>
      <c r="BJ768">
        <f ca="1">_xlfn.XLOOKUP($X768,Return_flow_table!$A$4:$A$25,Return_flow_table!L$4:L$25)</f>
        <v>20</v>
      </c>
      <c r="BK768" s="2">
        <f ca="1">_xlfn.XLOOKUP($X768,Return_flow_table!$A$4:$A$25,Return_flow_table!M$4:M$25)</f>
        <v>0</v>
      </c>
    </row>
    <row r="769" spans="1:63" x14ac:dyDescent="0.3">
      <c r="A769" t="s">
        <v>928</v>
      </c>
      <c r="B769" t="s">
        <v>740</v>
      </c>
      <c r="C769" t="s">
        <v>99</v>
      </c>
      <c r="D769">
        <v>10</v>
      </c>
      <c r="E769" t="s">
        <v>100</v>
      </c>
      <c r="F769" t="s">
        <v>100</v>
      </c>
      <c r="G769" t="s">
        <v>739</v>
      </c>
      <c r="H769" s="41" t="s">
        <v>199</v>
      </c>
      <c r="I769">
        <f>_xlfn.XLOOKUP(B769,Use_Code_Ranking!$A$4:$A$23,Use_Code_Ranking!$B$4:$B$23,9999)</f>
        <v>10</v>
      </c>
      <c r="J769">
        <f t="shared" ca="1" si="200"/>
        <v>3</v>
      </c>
      <c r="K769">
        <f t="shared" ca="1" si="201"/>
        <v>0</v>
      </c>
      <c r="L769">
        <f t="shared" ca="1" si="202"/>
        <v>0</v>
      </c>
      <c r="M769">
        <f t="shared" ca="1" si="203"/>
        <v>0</v>
      </c>
      <c r="N769" t="str">
        <f t="shared" ca="1" si="210"/>
        <v/>
      </c>
      <c r="O769" t="str">
        <f t="shared" ca="1" si="211"/>
        <v/>
      </c>
      <c r="P769" t="str">
        <f t="shared" si="204"/>
        <v/>
      </c>
      <c r="Q769" t="str">
        <f t="shared" si="205"/>
        <v/>
      </c>
      <c r="R769" t="str">
        <f t="shared" si="206"/>
        <v/>
      </c>
      <c r="S769" t="str">
        <f t="shared" si="207"/>
        <v/>
      </c>
      <c r="U769" s="2" t="str">
        <f ca="1">IF(ISBLANK($T769),IF(S769="Irrigation","Irrigation",IF(R769="Irrigation","Irrigation",IF(Q769="Domestic","Domestic",IF(P769="Stockwatering","Stockwatering",IF(N769="IRRIGATION_AND_MUNICIPAL","Irrigation and Municipal",IF(O769="IRRIGATION_AND_DOMESTIC","Irrigation and Domestic Municipality",_xlfn.XLOOKUP(J769,Use_Code_Ranking!$B$4:$B$23,Use_Code_Ranking!$A$4:$A$23))))))),$T769)</f>
        <v>Domestic</v>
      </c>
      <c r="W769" s="23" t="str">
        <f ca="1"/>
        <v>A026298B</v>
      </c>
      <c r="X769" s="4" t="str">
        <f t="shared" ca="1" si="212"/>
        <v>Irrigation</v>
      </c>
      <c r="Y769" t="str">
        <f t="shared" ca="1" si="208"/>
        <v>N</v>
      </c>
      <c r="Z769" s="2" t="str">
        <f t="shared" ca="1" si="209"/>
        <v>N</v>
      </c>
      <c r="AA769">
        <f t="shared" ca="1" si="213"/>
        <v>0</v>
      </c>
      <c r="AB769">
        <f t="shared" ca="1" si="213"/>
        <v>0</v>
      </c>
      <c r="AC769">
        <f t="shared" ca="1" si="213"/>
        <v>20</v>
      </c>
      <c r="AD769">
        <f t="shared" ca="1" si="213"/>
        <v>20</v>
      </c>
      <c r="AE769">
        <f t="shared" ca="1" si="214"/>
        <v>10</v>
      </c>
      <c r="AF769">
        <f t="shared" ca="1" si="214"/>
        <v>10</v>
      </c>
      <c r="AG769">
        <f t="shared" ca="1" si="218"/>
        <v>0</v>
      </c>
      <c r="AH769">
        <f t="shared" ca="1" si="217"/>
        <v>0</v>
      </c>
      <c r="AI769">
        <f t="shared" ca="1" si="216"/>
        <v>0</v>
      </c>
      <c r="AJ769">
        <f t="shared" ca="1" si="216"/>
        <v>20</v>
      </c>
      <c r="AK769">
        <f t="shared" ca="1" si="215"/>
        <v>20</v>
      </c>
      <c r="AL769">
        <f t="shared" ca="1" si="215"/>
        <v>0</v>
      </c>
      <c r="AM769" s="4" t="s">
        <v>103</v>
      </c>
      <c r="AZ769">
        <f ca="1">_xlfn.XLOOKUP($X769,Return_flow_table!$A$4:$A$25,Return_flow_table!B$4:B$25)</f>
        <v>0</v>
      </c>
      <c r="BA769">
        <f ca="1">_xlfn.XLOOKUP($X769,Return_flow_table!$A$4:$A$25,Return_flow_table!C$4:C$25)</f>
        <v>0</v>
      </c>
      <c r="BB769">
        <f ca="1">_xlfn.XLOOKUP($X769,Return_flow_table!$A$4:$A$25,Return_flow_table!D$4:D$25)</f>
        <v>20</v>
      </c>
      <c r="BC769">
        <f ca="1">_xlfn.XLOOKUP($X769,Return_flow_table!$A$4:$A$25,Return_flow_table!E$4:E$25)</f>
        <v>20</v>
      </c>
      <c r="BD769">
        <f ca="1">_xlfn.XLOOKUP($X769,Return_flow_table!$A$4:$A$25,Return_flow_table!F$4:F$25)</f>
        <v>10</v>
      </c>
      <c r="BE769">
        <f ca="1">_xlfn.XLOOKUP($X769,Return_flow_table!$A$4:$A$25,Return_flow_table!G$4:G$25)</f>
        <v>10</v>
      </c>
      <c r="BF769">
        <f ca="1">_xlfn.XLOOKUP($X769,Return_flow_table!$A$4:$A$25,Return_flow_table!H$4:H$25)</f>
        <v>0</v>
      </c>
      <c r="BG769">
        <f ca="1">_xlfn.XLOOKUP($X769,Return_flow_table!$A$4:$A$25,Return_flow_table!I$4:I$25)</f>
        <v>0</v>
      </c>
      <c r="BH769">
        <f ca="1">_xlfn.XLOOKUP($X769,Return_flow_table!$A$4:$A$25,Return_flow_table!J$4:J$25)</f>
        <v>0</v>
      </c>
      <c r="BI769">
        <f ca="1">_xlfn.XLOOKUP($X769,Return_flow_table!$A$4:$A$25,Return_flow_table!K$4:K$25)</f>
        <v>20</v>
      </c>
      <c r="BJ769">
        <f ca="1">_xlfn.XLOOKUP($X769,Return_flow_table!$A$4:$A$25,Return_flow_table!L$4:L$25)</f>
        <v>20</v>
      </c>
      <c r="BK769" s="2">
        <f ca="1">_xlfn.XLOOKUP($X769,Return_flow_table!$A$4:$A$25,Return_flow_table!M$4:M$25)</f>
        <v>0</v>
      </c>
    </row>
    <row r="770" spans="1:63" x14ac:dyDescent="0.3">
      <c r="A770" t="s">
        <v>928</v>
      </c>
      <c r="B770" t="s">
        <v>188</v>
      </c>
      <c r="C770" t="s">
        <v>99</v>
      </c>
      <c r="D770">
        <v>10</v>
      </c>
      <c r="E770" t="s">
        <v>100</v>
      </c>
      <c r="F770" t="s">
        <v>100</v>
      </c>
      <c r="G770" t="s">
        <v>739</v>
      </c>
      <c r="H770" s="41" t="s">
        <v>199</v>
      </c>
      <c r="I770">
        <f>_xlfn.XLOOKUP(B770,Use_Code_Ranking!$A$4:$A$23,Use_Code_Ranking!$B$4:$B$23,9999)</f>
        <v>12</v>
      </c>
      <c r="J770">
        <f t="shared" ca="1" si="200"/>
        <v>3</v>
      </c>
      <c r="K770">
        <f t="shared" ca="1" si="201"/>
        <v>0</v>
      </c>
      <c r="L770">
        <f t="shared" ca="1" si="202"/>
        <v>0</v>
      </c>
      <c r="M770">
        <f t="shared" ca="1" si="203"/>
        <v>0</v>
      </c>
      <c r="N770" t="str">
        <f t="shared" ca="1" si="210"/>
        <v/>
      </c>
      <c r="O770" t="str">
        <f t="shared" ca="1" si="211"/>
        <v/>
      </c>
      <c r="P770" t="str">
        <f t="shared" si="204"/>
        <v/>
      </c>
      <c r="Q770" t="str">
        <f t="shared" si="205"/>
        <v/>
      </c>
      <c r="R770" t="str">
        <f t="shared" si="206"/>
        <v/>
      </c>
      <c r="S770" t="str">
        <f t="shared" si="207"/>
        <v/>
      </c>
      <c r="U770" s="2" t="str">
        <f ca="1">IF(ISBLANK($T770),IF(S770="Irrigation","Irrigation",IF(R770="Irrigation","Irrigation",IF(Q770="Domestic","Domestic",IF(P770="Stockwatering","Stockwatering",IF(N770="IRRIGATION_AND_MUNICIPAL","Irrigation and Municipal",IF(O770="IRRIGATION_AND_DOMESTIC","Irrigation and Domestic Municipality",_xlfn.XLOOKUP(J770,Use_Code_Ranking!$B$4:$B$23,Use_Code_Ranking!$A$4:$A$23))))))),$T770)</f>
        <v>Domestic</v>
      </c>
      <c r="W770" s="23" t="str">
        <f ca="1"/>
        <v>A026402</v>
      </c>
      <c r="X770" s="4" t="str">
        <f t="shared" ca="1" si="212"/>
        <v>Irrigation</v>
      </c>
      <c r="Y770" t="str">
        <f t="shared" ca="1" si="208"/>
        <v>N</v>
      </c>
      <c r="Z770" s="2" t="str">
        <f t="shared" ca="1" si="209"/>
        <v>N</v>
      </c>
      <c r="AA770">
        <f t="shared" ca="1" si="213"/>
        <v>0</v>
      </c>
      <c r="AB770">
        <f t="shared" ca="1" si="213"/>
        <v>0</v>
      </c>
      <c r="AC770">
        <f t="shared" ca="1" si="213"/>
        <v>20</v>
      </c>
      <c r="AD770">
        <f t="shared" ca="1" si="213"/>
        <v>20</v>
      </c>
      <c r="AE770">
        <f t="shared" ca="1" si="214"/>
        <v>10</v>
      </c>
      <c r="AF770">
        <f t="shared" ca="1" si="214"/>
        <v>10</v>
      </c>
      <c r="AG770">
        <f t="shared" ca="1" si="218"/>
        <v>0</v>
      </c>
      <c r="AH770">
        <f t="shared" ca="1" si="217"/>
        <v>0</v>
      </c>
      <c r="AI770">
        <f t="shared" ca="1" si="216"/>
        <v>0</v>
      </c>
      <c r="AJ770">
        <f t="shared" ca="1" si="216"/>
        <v>20</v>
      </c>
      <c r="AK770">
        <f t="shared" ca="1" si="215"/>
        <v>20</v>
      </c>
      <c r="AL770">
        <f t="shared" ca="1" si="215"/>
        <v>0</v>
      </c>
      <c r="AM770" s="4" t="s">
        <v>103</v>
      </c>
      <c r="AZ770">
        <f ca="1">_xlfn.XLOOKUP($X770,Return_flow_table!$A$4:$A$25,Return_flow_table!B$4:B$25)</f>
        <v>0</v>
      </c>
      <c r="BA770">
        <f ca="1">_xlfn.XLOOKUP($X770,Return_flow_table!$A$4:$A$25,Return_flow_table!C$4:C$25)</f>
        <v>0</v>
      </c>
      <c r="BB770">
        <f ca="1">_xlfn.XLOOKUP($X770,Return_flow_table!$A$4:$A$25,Return_flow_table!D$4:D$25)</f>
        <v>20</v>
      </c>
      <c r="BC770">
        <f ca="1">_xlfn.XLOOKUP($X770,Return_flow_table!$A$4:$A$25,Return_flow_table!E$4:E$25)</f>
        <v>20</v>
      </c>
      <c r="BD770">
        <f ca="1">_xlfn.XLOOKUP($X770,Return_flow_table!$A$4:$A$25,Return_flow_table!F$4:F$25)</f>
        <v>10</v>
      </c>
      <c r="BE770">
        <f ca="1">_xlfn.XLOOKUP($X770,Return_flow_table!$A$4:$A$25,Return_flow_table!G$4:G$25)</f>
        <v>10</v>
      </c>
      <c r="BF770">
        <f ca="1">_xlfn.XLOOKUP($X770,Return_flow_table!$A$4:$A$25,Return_flow_table!H$4:H$25)</f>
        <v>0</v>
      </c>
      <c r="BG770">
        <f ca="1">_xlfn.XLOOKUP($X770,Return_flow_table!$A$4:$A$25,Return_flow_table!I$4:I$25)</f>
        <v>0</v>
      </c>
      <c r="BH770">
        <f ca="1">_xlfn.XLOOKUP($X770,Return_flow_table!$A$4:$A$25,Return_flow_table!J$4:J$25)</f>
        <v>0</v>
      </c>
      <c r="BI770">
        <f ca="1">_xlfn.XLOOKUP($X770,Return_flow_table!$A$4:$A$25,Return_flow_table!K$4:K$25)</f>
        <v>20</v>
      </c>
      <c r="BJ770">
        <f ca="1">_xlfn.XLOOKUP($X770,Return_flow_table!$A$4:$A$25,Return_flow_table!L$4:L$25)</f>
        <v>20</v>
      </c>
      <c r="BK770" s="2">
        <f ca="1">_xlfn.XLOOKUP($X770,Return_flow_table!$A$4:$A$25,Return_flow_table!M$4:M$25)</f>
        <v>0</v>
      </c>
    </row>
    <row r="771" spans="1:63" x14ac:dyDescent="0.3">
      <c r="A771" t="s">
        <v>928</v>
      </c>
      <c r="B771" t="s">
        <v>110</v>
      </c>
      <c r="C771" t="s">
        <v>99</v>
      </c>
      <c r="D771">
        <v>10</v>
      </c>
      <c r="E771" t="s">
        <v>100</v>
      </c>
      <c r="F771" t="s">
        <v>100</v>
      </c>
      <c r="G771" t="s">
        <v>739</v>
      </c>
      <c r="H771" s="41" t="s">
        <v>199</v>
      </c>
      <c r="I771">
        <f>_xlfn.XLOOKUP(B771,Use_Code_Ranking!$A$4:$A$23,Use_Code_Ranking!$B$4:$B$23,9999)</f>
        <v>3</v>
      </c>
      <c r="J771">
        <f t="shared" ca="1" si="200"/>
        <v>3</v>
      </c>
      <c r="K771">
        <f t="shared" ca="1" si="201"/>
        <v>0</v>
      </c>
      <c r="L771">
        <f t="shared" ca="1" si="202"/>
        <v>0</v>
      </c>
      <c r="M771">
        <f t="shared" ca="1" si="203"/>
        <v>0</v>
      </c>
      <c r="N771" t="str">
        <f t="shared" ca="1" si="210"/>
        <v/>
      </c>
      <c r="O771" t="str">
        <f t="shared" ca="1" si="211"/>
        <v/>
      </c>
      <c r="P771" t="str">
        <f t="shared" si="204"/>
        <v/>
      </c>
      <c r="Q771" t="str">
        <f t="shared" si="205"/>
        <v/>
      </c>
      <c r="R771" t="str">
        <f t="shared" si="206"/>
        <v/>
      </c>
      <c r="S771" t="str">
        <f t="shared" si="207"/>
        <v/>
      </c>
      <c r="U771" s="2" t="str">
        <f ca="1">IF(ISBLANK($T771),IF(S771="Irrigation","Irrigation",IF(R771="Irrigation","Irrigation",IF(Q771="Domestic","Domestic",IF(P771="Stockwatering","Stockwatering",IF(N771="IRRIGATION_AND_MUNICIPAL","Irrigation and Municipal",IF(O771="IRRIGATION_AND_DOMESTIC","Irrigation and Domestic Municipality",_xlfn.XLOOKUP(J771,Use_Code_Ranking!$B$4:$B$23,Use_Code_Ranking!$A$4:$A$23))))))),$T771)</f>
        <v>Domestic</v>
      </c>
      <c r="W771" s="23" t="str">
        <f ca="1"/>
        <v>A026412</v>
      </c>
      <c r="X771" s="4" t="str">
        <f t="shared" ca="1" si="212"/>
        <v>Irrigation</v>
      </c>
      <c r="Y771" t="str">
        <f t="shared" ca="1" si="208"/>
        <v>N</v>
      </c>
      <c r="Z771" s="2" t="str">
        <f t="shared" ca="1" si="209"/>
        <v>N</v>
      </c>
      <c r="AA771">
        <f t="shared" ca="1" si="213"/>
        <v>0</v>
      </c>
      <c r="AB771">
        <f t="shared" ca="1" si="213"/>
        <v>0</v>
      </c>
      <c r="AC771">
        <f t="shared" ca="1" si="213"/>
        <v>20</v>
      </c>
      <c r="AD771">
        <f t="shared" ca="1" si="213"/>
        <v>20</v>
      </c>
      <c r="AE771">
        <f t="shared" ca="1" si="214"/>
        <v>10</v>
      </c>
      <c r="AF771">
        <f t="shared" ca="1" si="214"/>
        <v>10</v>
      </c>
      <c r="AG771">
        <f t="shared" ca="1" si="218"/>
        <v>0</v>
      </c>
      <c r="AH771">
        <f t="shared" ca="1" si="217"/>
        <v>0</v>
      </c>
      <c r="AI771">
        <f t="shared" ca="1" si="216"/>
        <v>0</v>
      </c>
      <c r="AJ771">
        <f t="shared" ca="1" si="216"/>
        <v>20</v>
      </c>
      <c r="AK771">
        <f t="shared" ca="1" si="215"/>
        <v>20</v>
      </c>
      <c r="AL771">
        <f t="shared" ca="1" si="215"/>
        <v>0</v>
      </c>
      <c r="AM771" s="4" t="s">
        <v>103</v>
      </c>
      <c r="AZ771">
        <f ca="1">_xlfn.XLOOKUP($X771,Return_flow_table!$A$4:$A$25,Return_flow_table!B$4:B$25)</f>
        <v>0</v>
      </c>
      <c r="BA771">
        <f ca="1">_xlfn.XLOOKUP($X771,Return_flow_table!$A$4:$A$25,Return_flow_table!C$4:C$25)</f>
        <v>0</v>
      </c>
      <c r="BB771">
        <f ca="1">_xlfn.XLOOKUP($X771,Return_flow_table!$A$4:$A$25,Return_flow_table!D$4:D$25)</f>
        <v>20</v>
      </c>
      <c r="BC771">
        <f ca="1">_xlfn.XLOOKUP($X771,Return_flow_table!$A$4:$A$25,Return_flow_table!E$4:E$25)</f>
        <v>20</v>
      </c>
      <c r="BD771">
        <f ca="1">_xlfn.XLOOKUP($X771,Return_flow_table!$A$4:$A$25,Return_flow_table!F$4:F$25)</f>
        <v>10</v>
      </c>
      <c r="BE771">
        <f ca="1">_xlfn.XLOOKUP($X771,Return_flow_table!$A$4:$A$25,Return_flow_table!G$4:G$25)</f>
        <v>10</v>
      </c>
      <c r="BF771">
        <f ca="1">_xlfn.XLOOKUP($X771,Return_flow_table!$A$4:$A$25,Return_flow_table!H$4:H$25)</f>
        <v>0</v>
      </c>
      <c r="BG771">
        <f ca="1">_xlfn.XLOOKUP($X771,Return_flow_table!$A$4:$A$25,Return_flow_table!I$4:I$25)</f>
        <v>0</v>
      </c>
      <c r="BH771">
        <f ca="1">_xlfn.XLOOKUP($X771,Return_flow_table!$A$4:$A$25,Return_flow_table!J$4:J$25)</f>
        <v>0</v>
      </c>
      <c r="BI771">
        <f ca="1">_xlfn.XLOOKUP($X771,Return_flow_table!$A$4:$A$25,Return_flow_table!K$4:K$25)</f>
        <v>20</v>
      </c>
      <c r="BJ771">
        <f ca="1">_xlfn.XLOOKUP($X771,Return_flow_table!$A$4:$A$25,Return_flow_table!L$4:L$25)</f>
        <v>20</v>
      </c>
      <c r="BK771" s="2">
        <f ca="1">_xlfn.XLOOKUP($X771,Return_flow_table!$A$4:$A$25,Return_flow_table!M$4:M$25)</f>
        <v>0</v>
      </c>
    </row>
    <row r="772" spans="1:63" x14ac:dyDescent="0.3">
      <c r="A772" t="s">
        <v>929</v>
      </c>
      <c r="B772" t="s">
        <v>181</v>
      </c>
      <c r="C772" t="s">
        <v>99</v>
      </c>
      <c r="D772">
        <v>12</v>
      </c>
      <c r="E772" t="s">
        <v>100</v>
      </c>
      <c r="F772" t="s">
        <v>100</v>
      </c>
      <c r="G772" t="s">
        <v>190</v>
      </c>
      <c r="H772" s="41" t="s">
        <v>106</v>
      </c>
      <c r="I772">
        <f>_xlfn.XLOOKUP(B772,Use_Code_Ranking!$A$4:$A$23,Use_Code_Ranking!$B$4:$B$23,9999)</f>
        <v>9</v>
      </c>
      <c r="J772">
        <f t="shared" ref="J772:J835" ca="1" si="219">_xlfn.MINIFS(USE_CODE_RANK,APPLICATION_NUMBER,A772)</f>
        <v>9</v>
      </c>
      <c r="K772">
        <f t="shared" ref="K772:K835" ca="1" si="220">COUNTIFS(USE_CODE_RANK,1,APPLICATION_NUMBER,A772)</f>
        <v>0</v>
      </c>
      <c r="L772">
        <f t="shared" ref="L772:L835" ca="1" si="221">COUNTIFS(USE_CODE_RANK,2,APPLICATION_NUMBER,A772)</f>
        <v>0</v>
      </c>
      <c r="M772">
        <f t="shared" ref="M772:M835" ca="1" si="222">COUNTIFS(USE_CODE_RANK,3,APPLICATION_NUMBER,A772,PRIMARY_OWNER_ENTITY_TYPE,"Government (State/Municipal)")</f>
        <v>0</v>
      </c>
      <c r="N772" t="str">
        <f t="shared" ca="1" si="210"/>
        <v/>
      </c>
      <c r="O772" t="str">
        <f t="shared" ca="1" si="211"/>
        <v/>
      </c>
      <c r="P772" t="str">
        <f t="shared" ref="P772:P835" si="223">IF(ISNUMBER(SEARCH("Stock",C772)),"Stockwatering","")</f>
        <v/>
      </c>
      <c r="Q772" t="str">
        <f t="shared" ref="Q772:Q835" si="224">IF(ISNUMBER(SEARCH("Registration Domestic",C772)),"Domestic","")</f>
        <v/>
      </c>
      <c r="R772" t="str">
        <f t="shared" ref="R772:R835" si="225">IF(ISNUMBER(SEARCH("Registration Irrigation",C772)),"Irrigation","")</f>
        <v/>
      </c>
      <c r="S772" t="str">
        <f t="shared" ref="S772:S835" si="226">IF(ISNUMBER(SEARCH("Registration Cannabis",C772)),"Irrigation","")</f>
        <v/>
      </c>
      <c r="U772" s="2" t="str">
        <f ca="1">IF(ISBLANK($T772),IF(S772="Irrigation","Irrigation",IF(R772="Irrigation","Irrigation",IF(Q772="Domestic","Domestic",IF(P772="Stockwatering","Stockwatering",IF(N772="IRRIGATION_AND_MUNICIPAL","Irrigation and Municipal",IF(O772="IRRIGATION_AND_DOMESTIC","Irrigation and Domestic Municipality",_xlfn.XLOOKUP(J772,Use_Code_Ranking!$B$4:$B$23,Use_Code_Ranking!$A$4:$A$23))))))),$T772)</f>
        <v>Recreational</v>
      </c>
      <c r="W772" s="23" t="str">
        <f ca="1"/>
        <v>A026413</v>
      </c>
      <c r="X772" s="4" t="str">
        <f t="shared" ca="1" si="212"/>
        <v>Irrigation</v>
      </c>
      <c r="Y772" t="str">
        <f t="shared" ref="Y772:Y835" ca="1" si="227">IF(OR(X772="Power", X772="Recreational", X772="Aquaculture",X772="Fish and Wildlife Preservation and Enhancement"),"Y","N")</f>
        <v>N</v>
      </c>
      <c r="Z772" s="2" t="str">
        <f t="shared" ref="Z772:Z835" ca="1" si="228">IF(X772="Power","Y","N")</f>
        <v>N</v>
      </c>
      <c r="AA772">
        <f t="shared" ca="1" si="213"/>
        <v>0</v>
      </c>
      <c r="AB772">
        <f t="shared" ca="1" si="213"/>
        <v>0</v>
      </c>
      <c r="AC772">
        <f t="shared" ca="1" si="213"/>
        <v>20</v>
      </c>
      <c r="AD772">
        <f t="shared" ref="AD772:AF835" ca="1" si="229">IF($AM772="STANDARD",BC772,AQ772)</f>
        <v>20</v>
      </c>
      <c r="AE772">
        <f t="shared" ca="1" si="214"/>
        <v>10</v>
      </c>
      <c r="AF772">
        <f t="shared" ca="1" si="214"/>
        <v>10</v>
      </c>
      <c r="AG772">
        <f t="shared" ca="1" si="218"/>
        <v>0</v>
      </c>
      <c r="AH772">
        <f t="shared" ca="1" si="217"/>
        <v>0</v>
      </c>
      <c r="AI772">
        <f t="shared" ca="1" si="216"/>
        <v>0</v>
      </c>
      <c r="AJ772">
        <f t="shared" ca="1" si="216"/>
        <v>20</v>
      </c>
      <c r="AK772">
        <f t="shared" ca="1" si="215"/>
        <v>20</v>
      </c>
      <c r="AL772">
        <f t="shared" ca="1" si="215"/>
        <v>0</v>
      </c>
      <c r="AM772" s="4" t="s">
        <v>103</v>
      </c>
      <c r="AZ772">
        <f ca="1">_xlfn.XLOOKUP($X772,Return_flow_table!$A$4:$A$25,Return_flow_table!B$4:B$25)</f>
        <v>0</v>
      </c>
      <c r="BA772">
        <f ca="1">_xlfn.XLOOKUP($X772,Return_flow_table!$A$4:$A$25,Return_flow_table!C$4:C$25)</f>
        <v>0</v>
      </c>
      <c r="BB772">
        <f ca="1">_xlfn.XLOOKUP($X772,Return_flow_table!$A$4:$A$25,Return_flow_table!D$4:D$25)</f>
        <v>20</v>
      </c>
      <c r="BC772">
        <f ca="1">_xlfn.XLOOKUP($X772,Return_flow_table!$A$4:$A$25,Return_flow_table!E$4:E$25)</f>
        <v>20</v>
      </c>
      <c r="BD772">
        <f ca="1">_xlfn.XLOOKUP($X772,Return_flow_table!$A$4:$A$25,Return_flow_table!F$4:F$25)</f>
        <v>10</v>
      </c>
      <c r="BE772">
        <f ca="1">_xlfn.XLOOKUP($X772,Return_flow_table!$A$4:$A$25,Return_flow_table!G$4:G$25)</f>
        <v>10</v>
      </c>
      <c r="BF772">
        <f ca="1">_xlfn.XLOOKUP($X772,Return_flow_table!$A$4:$A$25,Return_flow_table!H$4:H$25)</f>
        <v>0</v>
      </c>
      <c r="BG772">
        <f ca="1">_xlfn.XLOOKUP($X772,Return_flow_table!$A$4:$A$25,Return_flow_table!I$4:I$25)</f>
        <v>0</v>
      </c>
      <c r="BH772">
        <f ca="1">_xlfn.XLOOKUP($X772,Return_flow_table!$A$4:$A$25,Return_flow_table!J$4:J$25)</f>
        <v>0</v>
      </c>
      <c r="BI772">
        <f ca="1">_xlfn.XLOOKUP($X772,Return_flow_table!$A$4:$A$25,Return_flow_table!K$4:K$25)</f>
        <v>20</v>
      </c>
      <c r="BJ772">
        <f ca="1">_xlfn.XLOOKUP($X772,Return_flow_table!$A$4:$A$25,Return_flow_table!L$4:L$25)</f>
        <v>20</v>
      </c>
      <c r="BK772" s="2">
        <f ca="1">_xlfn.XLOOKUP($X772,Return_flow_table!$A$4:$A$25,Return_flow_table!M$4:M$25)</f>
        <v>0</v>
      </c>
    </row>
    <row r="773" spans="1:63" x14ac:dyDescent="0.3">
      <c r="A773" t="s">
        <v>930</v>
      </c>
      <c r="B773" t="s">
        <v>154</v>
      </c>
      <c r="C773" t="s">
        <v>99</v>
      </c>
      <c r="D773">
        <v>11</v>
      </c>
      <c r="E773" t="s">
        <v>100</v>
      </c>
      <c r="F773" t="s">
        <v>100</v>
      </c>
      <c r="G773" t="s">
        <v>250</v>
      </c>
      <c r="H773" s="41" t="s">
        <v>178</v>
      </c>
      <c r="I773">
        <f>_xlfn.XLOOKUP(B773,Use_Code_Ranking!$A$4:$A$23,Use_Code_Ranking!$B$4:$B$23,9999)</f>
        <v>5</v>
      </c>
      <c r="J773">
        <f t="shared" ca="1" si="219"/>
        <v>5</v>
      </c>
      <c r="K773">
        <f t="shared" ca="1" si="220"/>
        <v>0</v>
      </c>
      <c r="L773">
        <f t="shared" ca="1" si="221"/>
        <v>0</v>
      </c>
      <c r="M773">
        <f t="shared" ca="1" si="222"/>
        <v>0</v>
      </c>
      <c r="N773" t="str">
        <f t="shared" ref="N773:N836" ca="1" si="230">IF(AND(K773&gt;0,L773&gt;0),"IRRIGATION_AND_MUNICIPAL","")</f>
        <v/>
      </c>
      <c r="O773" t="str">
        <f t="shared" ref="O773:O836" ca="1" si="231">IF(AND(K773&gt;0,M773&gt;0),"IRRIGATION_AND_DOMESTIC","")</f>
        <v/>
      </c>
      <c r="P773" t="str">
        <f t="shared" si="223"/>
        <v/>
      </c>
      <c r="Q773" t="str">
        <f t="shared" si="224"/>
        <v/>
      </c>
      <c r="R773" t="str">
        <f t="shared" si="225"/>
        <v/>
      </c>
      <c r="S773" t="str">
        <f t="shared" si="226"/>
        <v/>
      </c>
      <c r="U773" s="2" t="str">
        <f ca="1">IF(ISBLANK($T773),IF(S773="Irrigation","Irrigation",IF(R773="Irrigation","Irrigation",IF(Q773="Domestic","Domestic",IF(P773="Stockwatering","Stockwatering",IF(N773="IRRIGATION_AND_MUNICIPAL","Irrigation and Municipal",IF(O773="IRRIGATION_AND_DOMESTIC","Irrigation and Domestic Municipality",_xlfn.XLOOKUP(J773,Use_Code_Ranking!$B$4:$B$23,Use_Code_Ranking!$A$4:$A$23))))))),$T773)</f>
        <v>Stockwatering</v>
      </c>
      <c r="W773" s="23" t="str">
        <f ca="1"/>
        <v>A026440</v>
      </c>
      <c r="X773" s="4" t="str">
        <f t="shared" ref="X773:X836" ca="1" si="232">_xlfn.XLOOKUP(W773,A:A,U:U)</f>
        <v>Irrigation</v>
      </c>
      <c r="Y773" t="str">
        <f t="shared" ca="1" si="227"/>
        <v>N</v>
      </c>
      <c r="Z773" s="2" t="str">
        <f t="shared" ca="1" si="228"/>
        <v>N</v>
      </c>
      <c r="AA773">
        <f t="shared" ref="AA773:AF836" ca="1" si="233">IF($AM773="STANDARD",AZ773,AN773)</f>
        <v>0</v>
      </c>
      <c r="AB773">
        <f t="shared" ca="1" si="233"/>
        <v>0</v>
      </c>
      <c r="AC773">
        <f t="shared" ca="1" si="233"/>
        <v>20</v>
      </c>
      <c r="AD773">
        <f t="shared" ca="1" si="229"/>
        <v>20</v>
      </c>
      <c r="AE773">
        <f t="shared" ca="1" si="229"/>
        <v>10</v>
      </c>
      <c r="AF773">
        <f t="shared" ca="1" si="229"/>
        <v>10</v>
      </c>
      <c r="AG773">
        <f t="shared" ca="1" si="218"/>
        <v>0</v>
      </c>
      <c r="AH773">
        <f t="shared" ca="1" si="217"/>
        <v>0</v>
      </c>
      <c r="AI773">
        <f t="shared" ca="1" si="216"/>
        <v>0</v>
      </c>
      <c r="AJ773">
        <f t="shared" ca="1" si="216"/>
        <v>20</v>
      </c>
      <c r="AK773">
        <f t="shared" ca="1" si="215"/>
        <v>20</v>
      </c>
      <c r="AL773">
        <f t="shared" ca="1" si="215"/>
        <v>0</v>
      </c>
      <c r="AM773" s="4" t="s">
        <v>103</v>
      </c>
      <c r="AZ773">
        <f ca="1">_xlfn.XLOOKUP($X773,Return_flow_table!$A$4:$A$25,Return_flow_table!B$4:B$25)</f>
        <v>0</v>
      </c>
      <c r="BA773">
        <f ca="1">_xlfn.XLOOKUP($X773,Return_flow_table!$A$4:$A$25,Return_flow_table!C$4:C$25)</f>
        <v>0</v>
      </c>
      <c r="BB773">
        <f ca="1">_xlfn.XLOOKUP($X773,Return_flow_table!$A$4:$A$25,Return_flow_table!D$4:D$25)</f>
        <v>20</v>
      </c>
      <c r="BC773">
        <f ca="1">_xlfn.XLOOKUP($X773,Return_flow_table!$A$4:$A$25,Return_flow_table!E$4:E$25)</f>
        <v>20</v>
      </c>
      <c r="BD773">
        <f ca="1">_xlfn.XLOOKUP($X773,Return_flow_table!$A$4:$A$25,Return_flow_table!F$4:F$25)</f>
        <v>10</v>
      </c>
      <c r="BE773">
        <f ca="1">_xlfn.XLOOKUP($X773,Return_flow_table!$A$4:$A$25,Return_flow_table!G$4:G$25)</f>
        <v>10</v>
      </c>
      <c r="BF773">
        <f ca="1">_xlfn.XLOOKUP($X773,Return_flow_table!$A$4:$A$25,Return_flow_table!H$4:H$25)</f>
        <v>0</v>
      </c>
      <c r="BG773">
        <f ca="1">_xlfn.XLOOKUP($X773,Return_flow_table!$A$4:$A$25,Return_flow_table!I$4:I$25)</f>
        <v>0</v>
      </c>
      <c r="BH773">
        <f ca="1">_xlfn.XLOOKUP($X773,Return_flow_table!$A$4:$A$25,Return_flow_table!J$4:J$25)</f>
        <v>0</v>
      </c>
      <c r="BI773">
        <f ca="1">_xlfn.XLOOKUP($X773,Return_flow_table!$A$4:$A$25,Return_flow_table!K$4:K$25)</f>
        <v>20</v>
      </c>
      <c r="BJ773">
        <f ca="1">_xlfn.XLOOKUP($X773,Return_flow_table!$A$4:$A$25,Return_flow_table!L$4:L$25)</f>
        <v>20</v>
      </c>
      <c r="BK773" s="2">
        <f ca="1">_xlfn.XLOOKUP($X773,Return_flow_table!$A$4:$A$25,Return_flow_table!M$4:M$25)</f>
        <v>0</v>
      </c>
    </row>
    <row r="774" spans="1:63" x14ac:dyDescent="0.3">
      <c r="A774" t="s">
        <v>930</v>
      </c>
      <c r="B774" t="s">
        <v>181</v>
      </c>
      <c r="C774" t="s">
        <v>99</v>
      </c>
      <c r="D774">
        <v>11</v>
      </c>
      <c r="E774" t="s">
        <v>100</v>
      </c>
      <c r="F774" t="s">
        <v>100</v>
      </c>
      <c r="G774" t="s">
        <v>250</v>
      </c>
      <c r="H774" s="41" t="s">
        <v>178</v>
      </c>
      <c r="I774">
        <f>_xlfn.XLOOKUP(B774,Use_Code_Ranking!$A$4:$A$23,Use_Code_Ranking!$B$4:$B$23,9999)</f>
        <v>9</v>
      </c>
      <c r="J774">
        <f t="shared" ca="1" si="219"/>
        <v>5</v>
      </c>
      <c r="K774">
        <f t="shared" ca="1" si="220"/>
        <v>0</v>
      </c>
      <c r="L774">
        <f t="shared" ca="1" si="221"/>
        <v>0</v>
      </c>
      <c r="M774">
        <f t="shared" ca="1" si="222"/>
        <v>0</v>
      </c>
      <c r="N774" t="str">
        <f t="shared" ca="1" si="230"/>
        <v/>
      </c>
      <c r="O774" t="str">
        <f t="shared" ca="1" si="231"/>
        <v/>
      </c>
      <c r="P774" t="str">
        <f t="shared" si="223"/>
        <v/>
      </c>
      <c r="Q774" t="str">
        <f t="shared" si="224"/>
        <v/>
      </c>
      <c r="R774" t="str">
        <f t="shared" si="225"/>
        <v/>
      </c>
      <c r="S774" t="str">
        <f t="shared" si="226"/>
        <v/>
      </c>
      <c r="U774" s="2" t="str">
        <f ca="1">IF(ISBLANK($T774),IF(S774="Irrigation","Irrigation",IF(R774="Irrigation","Irrigation",IF(Q774="Domestic","Domestic",IF(P774="Stockwatering","Stockwatering",IF(N774="IRRIGATION_AND_MUNICIPAL","Irrigation and Municipal",IF(O774="IRRIGATION_AND_DOMESTIC","Irrigation and Domestic Municipality",_xlfn.XLOOKUP(J774,Use_Code_Ranking!$B$4:$B$23,Use_Code_Ranking!$A$4:$A$23))))))),$T774)</f>
        <v>Stockwatering</v>
      </c>
      <c r="W774" s="23" t="str">
        <f ca="1"/>
        <v>A026442</v>
      </c>
      <c r="X774" s="4" t="str">
        <f t="shared" ca="1" si="232"/>
        <v>Irrigation</v>
      </c>
      <c r="Y774" t="str">
        <f t="shared" ca="1" si="227"/>
        <v>N</v>
      </c>
      <c r="Z774" s="2" t="str">
        <f t="shared" ca="1" si="228"/>
        <v>N</v>
      </c>
      <c r="AA774">
        <f t="shared" ca="1" si="233"/>
        <v>0</v>
      </c>
      <c r="AB774">
        <f t="shared" ca="1" si="233"/>
        <v>0</v>
      </c>
      <c r="AC774">
        <f t="shared" ca="1" si="233"/>
        <v>20</v>
      </c>
      <c r="AD774">
        <f t="shared" ca="1" si="229"/>
        <v>20</v>
      </c>
      <c r="AE774">
        <f t="shared" ca="1" si="229"/>
        <v>10</v>
      </c>
      <c r="AF774">
        <f t="shared" ca="1" si="229"/>
        <v>10</v>
      </c>
      <c r="AG774">
        <f t="shared" ca="1" si="218"/>
        <v>0</v>
      </c>
      <c r="AH774">
        <f t="shared" ca="1" si="217"/>
        <v>0</v>
      </c>
      <c r="AI774">
        <f t="shared" ca="1" si="216"/>
        <v>0</v>
      </c>
      <c r="AJ774">
        <f t="shared" ca="1" si="216"/>
        <v>20</v>
      </c>
      <c r="AK774">
        <f t="shared" ca="1" si="215"/>
        <v>20</v>
      </c>
      <c r="AL774">
        <f t="shared" ca="1" si="215"/>
        <v>0</v>
      </c>
      <c r="AM774" s="4" t="s">
        <v>103</v>
      </c>
      <c r="AZ774">
        <f ca="1">_xlfn.XLOOKUP($X774,Return_flow_table!$A$4:$A$25,Return_flow_table!B$4:B$25)</f>
        <v>0</v>
      </c>
      <c r="BA774">
        <f ca="1">_xlfn.XLOOKUP($X774,Return_flow_table!$A$4:$A$25,Return_flow_table!C$4:C$25)</f>
        <v>0</v>
      </c>
      <c r="BB774">
        <f ca="1">_xlfn.XLOOKUP($X774,Return_flow_table!$A$4:$A$25,Return_flow_table!D$4:D$25)</f>
        <v>20</v>
      </c>
      <c r="BC774">
        <f ca="1">_xlfn.XLOOKUP($X774,Return_flow_table!$A$4:$A$25,Return_flow_table!E$4:E$25)</f>
        <v>20</v>
      </c>
      <c r="BD774">
        <f ca="1">_xlfn.XLOOKUP($X774,Return_flow_table!$A$4:$A$25,Return_flow_table!F$4:F$25)</f>
        <v>10</v>
      </c>
      <c r="BE774">
        <f ca="1">_xlfn.XLOOKUP($X774,Return_flow_table!$A$4:$A$25,Return_flow_table!G$4:G$25)</f>
        <v>10</v>
      </c>
      <c r="BF774">
        <f ca="1">_xlfn.XLOOKUP($X774,Return_flow_table!$A$4:$A$25,Return_flow_table!H$4:H$25)</f>
        <v>0</v>
      </c>
      <c r="BG774">
        <f ca="1">_xlfn.XLOOKUP($X774,Return_flow_table!$A$4:$A$25,Return_flow_table!I$4:I$25)</f>
        <v>0</v>
      </c>
      <c r="BH774">
        <f ca="1">_xlfn.XLOOKUP($X774,Return_flow_table!$A$4:$A$25,Return_flow_table!J$4:J$25)</f>
        <v>0</v>
      </c>
      <c r="BI774">
        <f ca="1">_xlfn.XLOOKUP($X774,Return_flow_table!$A$4:$A$25,Return_flow_table!K$4:K$25)</f>
        <v>20</v>
      </c>
      <c r="BJ774">
        <f ca="1">_xlfn.XLOOKUP($X774,Return_flow_table!$A$4:$A$25,Return_flow_table!L$4:L$25)</f>
        <v>20</v>
      </c>
      <c r="BK774" s="2">
        <f ca="1">_xlfn.XLOOKUP($X774,Return_flow_table!$A$4:$A$25,Return_flow_table!M$4:M$25)</f>
        <v>0</v>
      </c>
    </row>
    <row r="775" spans="1:63" x14ac:dyDescent="0.3">
      <c r="A775" t="s">
        <v>931</v>
      </c>
      <c r="B775" t="s">
        <v>181</v>
      </c>
      <c r="C775" t="s">
        <v>99</v>
      </c>
      <c r="D775">
        <v>43.4</v>
      </c>
      <c r="E775" t="s">
        <v>100</v>
      </c>
      <c r="F775" t="s">
        <v>100</v>
      </c>
      <c r="G775" t="s">
        <v>932</v>
      </c>
      <c r="H775" s="41" t="s">
        <v>102</v>
      </c>
      <c r="I775">
        <f>_xlfn.XLOOKUP(B775,Use_Code_Ranking!$A$4:$A$23,Use_Code_Ranking!$B$4:$B$23,9999)</f>
        <v>9</v>
      </c>
      <c r="J775">
        <f t="shared" ca="1" si="219"/>
        <v>3</v>
      </c>
      <c r="K775">
        <f t="shared" ca="1" si="220"/>
        <v>0</v>
      </c>
      <c r="L775">
        <f t="shared" ca="1" si="221"/>
        <v>0</v>
      </c>
      <c r="M775">
        <f t="shared" ca="1" si="222"/>
        <v>0</v>
      </c>
      <c r="N775" t="str">
        <f t="shared" ca="1" si="230"/>
        <v/>
      </c>
      <c r="O775" t="str">
        <f t="shared" ca="1" si="231"/>
        <v/>
      </c>
      <c r="P775" t="str">
        <f t="shared" si="223"/>
        <v/>
      </c>
      <c r="Q775" t="str">
        <f t="shared" si="224"/>
        <v/>
      </c>
      <c r="R775" t="str">
        <f t="shared" si="225"/>
        <v/>
      </c>
      <c r="S775" t="str">
        <f t="shared" si="226"/>
        <v/>
      </c>
      <c r="U775" s="2" t="str">
        <f ca="1">IF(ISBLANK($T775),IF(S775="Irrigation","Irrigation",IF(R775="Irrigation","Irrigation",IF(Q775="Domestic","Domestic",IF(P775="Stockwatering","Stockwatering",IF(N775="IRRIGATION_AND_MUNICIPAL","Irrigation and Municipal",IF(O775="IRRIGATION_AND_DOMESTIC","Irrigation and Domestic Municipality",_xlfn.XLOOKUP(J775,Use_Code_Ranking!$B$4:$B$23,Use_Code_Ranking!$A$4:$A$23))))))),$T775)</f>
        <v>Domestic</v>
      </c>
      <c r="W775" s="23" t="str">
        <f ca="1"/>
        <v>A026470</v>
      </c>
      <c r="X775" s="4" t="str">
        <f t="shared" ca="1" si="232"/>
        <v>Power</v>
      </c>
      <c r="Y775" t="str">
        <f t="shared" ca="1" si="227"/>
        <v>Y</v>
      </c>
      <c r="Z775" s="2" t="str">
        <f t="shared" ca="1" si="228"/>
        <v>Y</v>
      </c>
      <c r="AA775">
        <f t="shared" ca="1" si="233"/>
        <v>100</v>
      </c>
      <c r="AB775">
        <f t="shared" ca="1" si="233"/>
        <v>100</v>
      </c>
      <c r="AC775">
        <f t="shared" ca="1" si="233"/>
        <v>100</v>
      </c>
      <c r="AD775">
        <f t="shared" ca="1" si="229"/>
        <v>100</v>
      </c>
      <c r="AE775">
        <f t="shared" ca="1" si="229"/>
        <v>100</v>
      </c>
      <c r="AF775">
        <f t="shared" ca="1" si="229"/>
        <v>100</v>
      </c>
      <c r="AG775">
        <f t="shared" ca="1" si="218"/>
        <v>100</v>
      </c>
      <c r="AH775">
        <f t="shared" ca="1" si="217"/>
        <v>100</v>
      </c>
      <c r="AI775">
        <f t="shared" ca="1" si="216"/>
        <v>100</v>
      </c>
      <c r="AJ775">
        <f t="shared" ca="1" si="216"/>
        <v>100</v>
      </c>
      <c r="AK775">
        <f t="shared" ca="1" si="216"/>
        <v>100</v>
      </c>
      <c r="AL775">
        <f t="shared" ca="1" si="216"/>
        <v>100</v>
      </c>
      <c r="AM775" s="4" t="s">
        <v>103</v>
      </c>
      <c r="AZ775">
        <f ca="1">_xlfn.XLOOKUP($X775,Return_flow_table!$A$4:$A$25,Return_flow_table!B$4:B$25)</f>
        <v>100</v>
      </c>
      <c r="BA775">
        <f ca="1">_xlfn.XLOOKUP($X775,Return_flow_table!$A$4:$A$25,Return_flow_table!C$4:C$25)</f>
        <v>100</v>
      </c>
      <c r="BB775">
        <f ca="1">_xlfn.XLOOKUP($X775,Return_flow_table!$A$4:$A$25,Return_flow_table!D$4:D$25)</f>
        <v>100</v>
      </c>
      <c r="BC775">
        <f ca="1">_xlfn.XLOOKUP($X775,Return_flow_table!$A$4:$A$25,Return_flow_table!E$4:E$25)</f>
        <v>100</v>
      </c>
      <c r="BD775">
        <f ca="1">_xlfn.XLOOKUP($X775,Return_flow_table!$A$4:$A$25,Return_flow_table!F$4:F$25)</f>
        <v>100</v>
      </c>
      <c r="BE775">
        <f ca="1">_xlfn.XLOOKUP($X775,Return_flow_table!$A$4:$A$25,Return_flow_table!G$4:G$25)</f>
        <v>100</v>
      </c>
      <c r="BF775">
        <f ca="1">_xlfn.XLOOKUP($X775,Return_flow_table!$A$4:$A$25,Return_flow_table!H$4:H$25)</f>
        <v>100</v>
      </c>
      <c r="BG775">
        <f ca="1">_xlfn.XLOOKUP($X775,Return_flow_table!$A$4:$A$25,Return_flow_table!I$4:I$25)</f>
        <v>100</v>
      </c>
      <c r="BH775">
        <f ca="1">_xlfn.XLOOKUP($X775,Return_flow_table!$A$4:$A$25,Return_flow_table!J$4:J$25)</f>
        <v>100</v>
      </c>
      <c r="BI775">
        <f ca="1">_xlfn.XLOOKUP($X775,Return_flow_table!$A$4:$A$25,Return_flow_table!K$4:K$25)</f>
        <v>100</v>
      </c>
      <c r="BJ775">
        <f ca="1">_xlfn.XLOOKUP($X775,Return_flow_table!$A$4:$A$25,Return_flow_table!L$4:L$25)</f>
        <v>100</v>
      </c>
      <c r="BK775" s="2">
        <f ca="1">_xlfn.XLOOKUP($X775,Return_flow_table!$A$4:$A$25,Return_flow_table!M$4:M$25)</f>
        <v>100</v>
      </c>
    </row>
    <row r="776" spans="1:63" x14ac:dyDescent="0.3">
      <c r="A776" t="s">
        <v>931</v>
      </c>
      <c r="B776" t="s">
        <v>110</v>
      </c>
      <c r="C776" t="s">
        <v>99</v>
      </c>
      <c r="D776">
        <v>43.4</v>
      </c>
      <c r="E776" t="s">
        <v>100</v>
      </c>
      <c r="F776" t="s">
        <v>100</v>
      </c>
      <c r="G776" t="s">
        <v>932</v>
      </c>
      <c r="H776" s="41" t="s">
        <v>102</v>
      </c>
      <c r="I776">
        <f>_xlfn.XLOOKUP(B776,Use_Code_Ranking!$A$4:$A$23,Use_Code_Ranking!$B$4:$B$23,9999)</f>
        <v>3</v>
      </c>
      <c r="J776">
        <f t="shared" ca="1" si="219"/>
        <v>3</v>
      </c>
      <c r="K776">
        <f t="shared" ca="1" si="220"/>
        <v>0</v>
      </c>
      <c r="L776">
        <f t="shared" ca="1" si="221"/>
        <v>0</v>
      </c>
      <c r="M776">
        <f t="shared" ca="1" si="222"/>
        <v>0</v>
      </c>
      <c r="N776" t="str">
        <f t="shared" ca="1" si="230"/>
        <v/>
      </c>
      <c r="O776" t="str">
        <f t="shared" ca="1" si="231"/>
        <v/>
      </c>
      <c r="P776" t="str">
        <f t="shared" si="223"/>
        <v/>
      </c>
      <c r="Q776" t="str">
        <f t="shared" si="224"/>
        <v/>
      </c>
      <c r="R776" t="str">
        <f t="shared" si="225"/>
        <v/>
      </c>
      <c r="S776" t="str">
        <f t="shared" si="226"/>
        <v/>
      </c>
      <c r="U776" s="2" t="str">
        <f ca="1">IF(ISBLANK($T776),IF(S776="Irrigation","Irrigation",IF(R776="Irrigation","Irrigation",IF(Q776="Domestic","Domestic",IF(P776="Stockwatering","Stockwatering",IF(N776="IRRIGATION_AND_MUNICIPAL","Irrigation and Municipal",IF(O776="IRRIGATION_AND_DOMESTIC","Irrigation and Domestic Municipality",_xlfn.XLOOKUP(J776,Use_Code_Ranking!$B$4:$B$23,Use_Code_Ranking!$A$4:$A$23))))))),$T776)</f>
        <v>Domestic</v>
      </c>
      <c r="W776" s="23" t="str">
        <f ca="1"/>
        <v>A026503</v>
      </c>
      <c r="X776" s="4" t="str">
        <f t="shared" ca="1" si="232"/>
        <v>Stockwatering</v>
      </c>
      <c r="Y776" t="str">
        <f t="shared" ca="1" si="227"/>
        <v>N</v>
      </c>
      <c r="Z776" s="2" t="str">
        <f t="shared" ca="1" si="228"/>
        <v>N</v>
      </c>
      <c r="AA776">
        <f t="shared" ca="1" si="233"/>
        <v>0</v>
      </c>
      <c r="AB776">
        <f t="shared" ca="1" si="233"/>
        <v>0</v>
      </c>
      <c r="AC776">
        <f t="shared" ca="1" si="233"/>
        <v>0</v>
      </c>
      <c r="AD776">
        <f t="shared" ca="1" si="229"/>
        <v>0</v>
      </c>
      <c r="AE776">
        <f t="shared" ca="1" si="229"/>
        <v>0</v>
      </c>
      <c r="AF776">
        <f t="shared" ca="1" si="229"/>
        <v>0</v>
      </c>
      <c r="AG776">
        <f t="shared" ca="1" si="218"/>
        <v>0</v>
      </c>
      <c r="AH776">
        <f t="shared" ca="1" si="217"/>
        <v>0</v>
      </c>
      <c r="AI776">
        <f t="shared" ca="1" si="217"/>
        <v>0</v>
      </c>
      <c r="AJ776">
        <f t="shared" ca="1" si="217"/>
        <v>0</v>
      </c>
      <c r="AK776">
        <f t="shared" ca="1" si="217"/>
        <v>0</v>
      </c>
      <c r="AL776">
        <f t="shared" ca="1" si="217"/>
        <v>0</v>
      </c>
      <c r="AM776" s="4" t="s">
        <v>103</v>
      </c>
      <c r="AZ776">
        <f ca="1">_xlfn.XLOOKUP($X776,Return_flow_table!$A$4:$A$25,Return_flow_table!B$4:B$25)</f>
        <v>0</v>
      </c>
      <c r="BA776">
        <f ca="1">_xlfn.XLOOKUP($X776,Return_flow_table!$A$4:$A$25,Return_flow_table!C$4:C$25)</f>
        <v>0</v>
      </c>
      <c r="BB776">
        <f ca="1">_xlfn.XLOOKUP($X776,Return_flow_table!$A$4:$A$25,Return_flow_table!D$4:D$25)</f>
        <v>0</v>
      </c>
      <c r="BC776">
        <f ca="1">_xlfn.XLOOKUP($X776,Return_flow_table!$A$4:$A$25,Return_flow_table!E$4:E$25)</f>
        <v>0</v>
      </c>
      <c r="BD776">
        <f ca="1">_xlfn.XLOOKUP($X776,Return_flow_table!$A$4:$A$25,Return_flow_table!F$4:F$25)</f>
        <v>0</v>
      </c>
      <c r="BE776">
        <f ca="1">_xlfn.XLOOKUP($X776,Return_flow_table!$A$4:$A$25,Return_flow_table!G$4:G$25)</f>
        <v>0</v>
      </c>
      <c r="BF776">
        <f ca="1">_xlfn.XLOOKUP($X776,Return_flow_table!$A$4:$A$25,Return_flow_table!H$4:H$25)</f>
        <v>0</v>
      </c>
      <c r="BG776">
        <f ca="1">_xlfn.XLOOKUP($X776,Return_flow_table!$A$4:$A$25,Return_flow_table!I$4:I$25)</f>
        <v>0</v>
      </c>
      <c r="BH776">
        <f ca="1">_xlfn.XLOOKUP($X776,Return_flow_table!$A$4:$A$25,Return_flow_table!J$4:J$25)</f>
        <v>0</v>
      </c>
      <c r="BI776">
        <f ca="1">_xlfn.XLOOKUP($X776,Return_flow_table!$A$4:$A$25,Return_flow_table!K$4:K$25)</f>
        <v>0</v>
      </c>
      <c r="BJ776">
        <f ca="1">_xlfn.XLOOKUP($X776,Return_flow_table!$A$4:$A$25,Return_flow_table!L$4:L$25)</f>
        <v>0</v>
      </c>
      <c r="BK776" s="2">
        <f ca="1">_xlfn.XLOOKUP($X776,Return_flow_table!$A$4:$A$25,Return_flow_table!M$4:M$25)</f>
        <v>0</v>
      </c>
    </row>
    <row r="777" spans="1:63" x14ac:dyDescent="0.3">
      <c r="A777" t="s">
        <v>933</v>
      </c>
      <c r="B777" t="s">
        <v>181</v>
      </c>
      <c r="C777" t="s">
        <v>99</v>
      </c>
      <c r="D777">
        <v>7</v>
      </c>
      <c r="E777" t="s">
        <v>100</v>
      </c>
      <c r="F777" t="s">
        <v>100</v>
      </c>
      <c r="G777" t="s">
        <v>934</v>
      </c>
      <c r="H777" s="41" t="s">
        <v>102</v>
      </c>
      <c r="I777">
        <f>_xlfn.XLOOKUP(B777,Use_Code_Ranking!$A$4:$A$23,Use_Code_Ranking!$B$4:$B$23,9999)</f>
        <v>9</v>
      </c>
      <c r="J777">
        <f t="shared" ca="1" si="219"/>
        <v>9</v>
      </c>
      <c r="K777">
        <f t="shared" ca="1" si="220"/>
        <v>0</v>
      </c>
      <c r="L777">
        <f t="shared" ca="1" si="221"/>
        <v>0</v>
      </c>
      <c r="M777">
        <f t="shared" ca="1" si="222"/>
        <v>0</v>
      </c>
      <c r="N777" t="str">
        <f t="shared" ca="1" si="230"/>
        <v/>
      </c>
      <c r="O777" t="str">
        <f t="shared" ca="1" si="231"/>
        <v/>
      </c>
      <c r="P777" t="str">
        <f t="shared" si="223"/>
        <v/>
      </c>
      <c r="Q777" t="str">
        <f t="shared" si="224"/>
        <v/>
      </c>
      <c r="R777" t="str">
        <f t="shared" si="225"/>
        <v/>
      </c>
      <c r="S777" t="str">
        <f t="shared" si="226"/>
        <v/>
      </c>
      <c r="U777" s="2" t="str">
        <f ca="1">IF(ISBLANK($T777),IF(S777="Irrigation","Irrigation",IF(R777="Irrigation","Irrigation",IF(Q777="Domestic","Domestic",IF(P777="Stockwatering","Stockwatering",IF(N777="IRRIGATION_AND_MUNICIPAL","Irrigation and Municipal",IF(O777="IRRIGATION_AND_DOMESTIC","Irrigation and Domestic Municipality",_xlfn.XLOOKUP(J777,Use_Code_Ranking!$B$4:$B$23,Use_Code_Ranking!$A$4:$A$23))))))),$T777)</f>
        <v>Recreational</v>
      </c>
      <c r="W777" s="23" t="str">
        <f ca="1"/>
        <v>A026561</v>
      </c>
      <c r="X777" s="4" t="str">
        <f t="shared" ca="1" si="232"/>
        <v>Stockwatering</v>
      </c>
      <c r="Y777" t="str">
        <f t="shared" ca="1" si="227"/>
        <v>N</v>
      </c>
      <c r="Z777" s="2" t="str">
        <f t="shared" ca="1" si="228"/>
        <v>N</v>
      </c>
      <c r="AA777">
        <f t="shared" ca="1" si="233"/>
        <v>0</v>
      </c>
      <c r="AB777">
        <f t="shared" ca="1" si="233"/>
        <v>0</v>
      </c>
      <c r="AC777">
        <f t="shared" ca="1" si="233"/>
        <v>0</v>
      </c>
      <c r="AD777">
        <f t="shared" ca="1" si="229"/>
        <v>0</v>
      </c>
      <c r="AE777">
        <f t="shared" ca="1" si="229"/>
        <v>0</v>
      </c>
      <c r="AF777">
        <f t="shared" ca="1" si="229"/>
        <v>0</v>
      </c>
      <c r="AG777">
        <f t="shared" ca="1" si="218"/>
        <v>0</v>
      </c>
      <c r="AH777">
        <f t="shared" ref="AH777:AK840" ca="1" si="234">IF($AM777="STANDARD",BG777,AU777)</f>
        <v>0</v>
      </c>
      <c r="AI777">
        <f t="shared" ca="1" si="234"/>
        <v>0</v>
      </c>
      <c r="AJ777">
        <f t="shared" ca="1" si="234"/>
        <v>0</v>
      </c>
      <c r="AK777">
        <f t="shared" ca="1" si="234"/>
        <v>0</v>
      </c>
      <c r="AL777">
        <f t="shared" ref="AL777:AL840" ca="1" si="235">IF($AM777="STANDARD",BK777,AY777)</f>
        <v>0</v>
      </c>
      <c r="AM777" s="4" t="s">
        <v>103</v>
      </c>
      <c r="AZ777">
        <f ca="1">_xlfn.XLOOKUP($X777,Return_flow_table!$A$4:$A$25,Return_flow_table!B$4:B$25)</f>
        <v>0</v>
      </c>
      <c r="BA777">
        <f ca="1">_xlfn.XLOOKUP($X777,Return_flow_table!$A$4:$A$25,Return_flow_table!C$4:C$25)</f>
        <v>0</v>
      </c>
      <c r="BB777">
        <f ca="1">_xlfn.XLOOKUP($X777,Return_flow_table!$A$4:$A$25,Return_flow_table!D$4:D$25)</f>
        <v>0</v>
      </c>
      <c r="BC777">
        <f ca="1">_xlfn.XLOOKUP($X777,Return_flow_table!$A$4:$A$25,Return_flow_table!E$4:E$25)</f>
        <v>0</v>
      </c>
      <c r="BD777">
        <f ca="1">_xlfn.XLOOKUP($X777,Return_flow_table!$A$4:$A$25,Return_flow_table!F$4:F$25)</f>
        <v>0</v>
      </c>
      <c r="BE777">
        <f ca="1">_xlfn.XLOOKUP($X777,Return_flow_table!$A$4:$A$25,Return_flow_table!G$4:G$25)</f>
        <v>0</v>
      </c>
      <c r="BF777">
        <f ca="1">_xlfn.XLOOKUP($X777,Return_flow_table!$A$4:$A$25,Return_flow_table!H$4:H$25)</f>
        <v>0</v>
      </c>
      <c r="BG777">
        <f ca="1">_xlfn.XLOOKUP($X777,Return_flow_table!$A$4:$A$25,Return_flow_table!I$4:I$25)</f>
        <v>0</v>
      </c>
      <c r="BH777">
        <f ca="1">_xlfn.XLOOKUP($X777,Return_flow_table!$A$4:$A$25,Return_flow_table!J$4:J$25)</f>
        <v>0</v>
      </c>
      <c r="BI777">
        <f ca="1">_xlfn.XLOOKUP($X777,Return_flow_table!$A$4:$A$25,Return_flow_table!K$4:K$25)</f>
        <v>0</v>
      </c>
      <c r="BJ777">
        <f ca="1">_xlfn.XLOOKUP($X777,Return_flow_table!$A$4:$A$25,Return_flow_table!L$4:L$25)</f>
        <v>0</v>
      </c>
      <c r="BK777" s="2">
        <f ca="1">_xlfn.XLOOKUP($X777,Return_flow_table!$A$4:$A$25,Return_flow_table!M$4:M$25)</f>
        <v>0</v>
      </c>
    </row>
    <row r="778" spans="1:63" x14ac:dyDescent="0.3">
      <c r="A778" t="s">
        <v>935</v>
      </c>
      <c r="B778" t="s">
        <v>181</v>
      </c>
      <c r="C778" t="s">
        <v>99</v>
      </c>
      <c r="D778">
        <v>30</v>
      </c>
      <c r="E778" t="s">
        <v>100</v>
      </c>
      <c r="F778" t="s">
        <v>100</v>
      </c>
      <c r="G778" t="s">
        <v>936</v>
      </c>
      <c r="H778" s="41" t="s">
        <v>106</v>
      </c>
      <c r="I778">
        <f>_xlfn.XLOOKUP(B778,Use_Code_Ranking!$A$4:$A$23,Use_Code_Ranking!$B$4:$B$23,9999)</f>
        <v>9</v>
      </c>
      <c r="J778">
        <f t="shared" ca="1" si="219"/>
        <v>1</v>
      </c>
      <c r="K778">
        <f t="shared" ca="1" si="220"/>
        <v>1</v>
      </c>
      <c r="L778">
        <f t="shared" ca="1" si="221"/>
        <v>0</v>
      </c>
      <c r="M778">
        <f t="shared" ca="1" si="222"/>
        <v>0</v>
      </c>
      <c r="N778" t="str">
        <f t="shared" ca="1" si="230"/>
        <v/>
      </c>
      <c r="O778" t="str">
        <f t="shared" ca="1" si="231"/>
        <v/>
      </c>
      <c r="P778" t="str">
        <f t="shared" si="223"/>
        <v/>
      </c>
      <c r="Q778" t="str">
        <f t="shared" si="224"/>
        <v/>
      </c>
      <c r="R778" t="str">
        <f t="shared" si="225"/>
        <v/>
      </c>
      <c r="S778" t="str">
        <f t="shared" si="226"/>
        <v/>
      </c>
      <c r="U778" s="2" t="str">
        <f ca="1">IF(ISBLANK($T778),IF(S778="Irrigation","Irrigation",IF(R778="Irrigation","Irrigation",IF(Q778="Domestic","Domestic",IF(P778="Stockwatering","Stockwatering",IF(N778="IRRIGATION_AND_MUNICIPAL","Irrigation and Municipal",IF(O778="IRRIGATION_AND_DOMESTIC","Irrigation and Domestic Municipality",_xlfn.XLOOKUP(J778,Use_Code_Ranking!$B$4:$B$23,Use_Code_Ranking!$A$4:$A$23))))))),$T778)</f>
        <v>Irrigation</v>
      </c>
      <c r="W778" s="23" t="str">
        <f ca="1"/>
        <v>A026600</v>
      </c>
      <c r="X778" s="4" t="str">
        <f t="shared" ca="1" si="232"/>
        <v>Irrigation</v>
      </c>
      <c r="Y778" t="str">
        <f t="shared" ca="1" si="227"/>
        <v>N</v>
      </c>
      <c r="Z778" s="2" t="str">
        <f t="shared" ca="1" si="228"/>
        <v>N</v>
      </c>
      <c r="AA778">
        <f t="shared" ca="1" si="233"/>
        <v>0</v>
      </c>
      <c r="AB778">
        <f t="shared" ca="1" si="233"/>
        <v>0</v>
      </c>
      <c r="AC778">
        <f t="shared" ca="1" si="233"/>
        <v>20</v>
      </c>
      <c r="AD778">
        <f t="shared" ca="1" si="229"/>
        <v>20</v>
      </c>
      <c r="AE778">
        <f t="shared" ca="1" si="229"/>
        <v>10</v>
      </c>
      <c r="AF778">
        <f t="shared" ca="1" si="229"/>
        <v>10</v>
      </c>
      <c r="AG778">
        <f t="shared" ca="1" si="218"/>
        <v>0</v>
      </c>
      <c r="AH778">
        <f t="shared" ca="1" si="234"/>
        <v>0</v>
      </c>
      <c r="AI778">
        <f t="shared" ca="1" si="234"/>
        <v>0</v>
      </c>
      <c r="AJ778">
        <f t="shared" ca="1" si="234"/>
        <v>20</v>
      </c>
      <c r="AK778">
        <f t="shared" ca="1" si="234"/>
        <v>20</v>
      </c>
      <c r="AL778">
        <f t="shared" ca="1" si="235"/>
        <v>0</v>
      </c>
      <c r="AM778" s="4" t="s">
        <v>103</v>
      </c>
      <c r="AZ778">
        <f ca="1">_xlfn.XLOOKUP($X778,Return_flow_table!$A$4:$A$25,Return_flow_table!B$4:B$25)</f>
        <v>0</v>
      </c>
      <c r="BA778">
        <f ca="1">_xlfn.XLOOKUP($X778,Return_flow_table!$A$4:$A$25,Return_flow_table!C$4:C$25)</f>
        <v>0</v>
      </c>
      <c r="BB778">
        <f ca="1">_xlfn.XLOOKUP($X778,Return_flow_table!$A$4:$A$25,Return_flow_table!D$4:D$25)</f>
        <v>20</v>
      </c>
      <c r="BC778">
        <f ca="1">_xlfn.XLOOKUP($X778,Return_flow_table!$A$4:$A$25,Return_flow_table!E$4:E$25)</f>
        <v>20</v>
      </c>
      <c r="BD778">
        <f ca="1">_xlfn.XLOOKUP($X778,Return_flow_table!$A$4:$A$25,Return_flow_table!F$4:F$25)</f>
        <v>10</v>
      </c>
      <c r="BE778">
        <f ca="1">_xlfn.XLOOKUP($X778,Return_flow_table!$A$4:$A$25,Return_flow_table!G$4:G$25)</f>
        <v>10</v>
      </c>
      <c r="BF778">
        <f ca="1">_xlfn.XLOOKUP($X778,Return_flow_table!$A$4:$A$25,Return_flow_table!H$4:H$25)</f>
        <v>0</v>
      </c>
      <c r="BG778">
        <f ca="1">_xlfn.XLOOKUP($X778,Return_flow_table!$A$4:$A$25,Return_flow_table!I$4:I$25)</f>
        <v>0</v>
      </c>
      <c r="BH778">
        <f ca="1">_xlfn.XLOOKUP($X778,Return_flow_table!$A$4:$A$25,Return_flow_table!J$4:J$25)</f>
        <v>0</v>
      </c>
      <c r="BI778">
        <f ca="1">_xlfn.XLOOKUP($X778,Return_flow_table!$A$4:$A$25,Return_flow_table!K$4:K$25)</f>
        <v>20</v>
      </c>
      <c r="BJ778">
        <f ca="1">_xlfn.XLOOKUP($X778,Return_flow_table!$A$4:$A$25,Return_flow_table!L$4:L$25)</f>
        <v>20</v>
      </c>
      <c r="BK778" s="2">
        <f ca="1">_xlfn.XLOOKUP($X778,Return_flow_table!$A$4:$A$25,Return_flow_table!M$4:M$25)</f>
        <v>0</v>
      </c>
    </row>
    <row r="779" spans="1:63" x14ac:dyDescent="0.3">
      <c r="A779" t="s">
        <v>935</v>
      </c>
      <c r="B779" t="s">
        <v>154</v>
      </c>
      <c r="C779" t="s">
        <v>99</v>
      </c>
      <c r="D779">
        <v>30</v>
      </c>
      <c r="E779" t="s">
        <v>100</v>
      </c>
      <c r="F779" t="s">
        <v>100</v>
      </c>
      <c r="G779" t="s">
        <v>936</v>
      </c>
      <c r="H779" s="41" t="s">
        <v>106</v>
      </c>
      <c r="I779">
        <f>_xlfn.XLOOKUP(B779,Use_Code_Ranking!$A$4:$A$23,Use_Code_Ranking!$B$4:$B$23,9999)</f>
        <v>5</v>
      </c>
      <c r="J779">
        <f t="shared" ca="1" si="219"/>
        <v>1</v>
      </c>
      <c r="K779">
        <f t="shared" ca="1" si="220"/>
        <v>1</v>
      </c>
      <c r="L779">
        <f t="shared" ca="1" si="221"/>
        <v>0</v>
      </c>
      <c r="M779">
        <f t="shared" ca="1" si="222"/>
        <v>0</v>
      </c>
      <c r="N779" t="str">
        <f t="shared" ca="1" si="230"/>
        <v/>
      </c>
      <c r="O779" t="str">
        <f t="shared" ca="1" si="231"/>
        <v/>
      </c>
      <c r="P779" t="str">
        <f t="shared" si="223"/>
        <v/>
      </c>
      <c r="Q779" t="str">
        <f t="shared" si="224"/>
        <v/>
      </c>
      <c r="R779" t="str">
        <f t="shared" si="225"/>
        <v/>
      </c>
      <c r="S779" t="str">
        <f t="shared" si="226"/>
        <v/>
      </c>
      <c r="U779" s="2" t="str">
        <f ca="1">IF(ISBLANK($T779),IF(S779="Irrigation","Irrigation",IF(R779="Irrigation","Irrigation",IF(Q779="Domestic","Domestic",IF(P779="Stockwatering","Stockwatering",IF(N779="IRRIGATION_AND_MUNICIPAL","Irrigation and Municipal",IF(O779="IRRIGATION_AND_DOMESTIC","Irrigation and Domestic Municipality",_xlfn.XLOOKUP(J779,Use_Code_Ranking!$B$4:$B$23,Use_Code_Ranking!$A$4:$A$23))))))),$T779)</f>
        <v>Irrigation</v>
      </c>
      <c r="W779" s="23" t="str">
        <f ca="1"/>
        <v>A026624</v>
      </c>
      <c r="X779" s="4" t="str">
        <f t="shared" ca="1" si="232"/>
        <v>Power</v>
      </c>
      <c r="Y779" t="str">
        <f t="shared" ca="1" si="227"/>
        <v>Y</v>
      </c>
      <c r="Z779" s="2" t="str">
        <f t="shared" ca="1" si="228"/>
        <v>Y</v>
      </c>
      <c r="AA779">
        <f t="shared" ca="1" si="233"/>
        <v>100</v>
      </c>
      <c r="AB779">
        <f t="shared" ca="1" si="233"/>
        <v>100</v>
      </c>
      <c r="AC779">
        <f t="shared" ca="1" si="233"/>
        <v>100</v>
      </c>
      <c r="AD779">
        <f t="shared" ca="1" si="229"/>
        <v>100</v>
      </c>
      <c r="AE779">
        <f t="shared" ca="1" si="229"/>
        <v>100</v>
      </c>
      <c r="AF779">
        <f t="shared" ca="1" si="229"/>
        <v>100</v>
      </c>
      <c r="AG779">
        <f t="shared" ca="1" si="218"/>
        <v>100</v>
      </c>
      <c r="AH779">
        <f t="shared" ca="1" si="234"/>
        <v>100</v>
      </c>
      <c r="AI779">
        <f t="shared" ca="1" si="234"/>
        <v>100</v>
      </c>
      <c r="AJ779">
        <f t="shared" ca="1" si="234"/>
        <v>100</v>
      </c>
      <c r="AK779">
        <f t="shared" ca="1" si="234"/>
        <v>100</v>
      </c>
      <c r="AL779">
        <f t="shared" ca="1" si="235"/>
        <v>100</v>
      </c>
      <c r="AM779" s="4" t="s">
        <v>103</v>
      </c>
      <c r="AZ779">
        <f ca="1">_xlfn.XLOOKUP($X779,Return_flow_table!$A$4:$A$25,Return_flow_table!B$4:B$25)</f>
        <v>100</v>
      </c>
      <c r="BA779">
        <f ca="1">_xlfn.XLOOKUP($X779,Return_flow_table!$A$4:$A$25,Return_flow_table!C$4:C$25)</f>
        <v>100</v>
      </c>
      <c r="BB779">
        <f ca="1">_xlfn.XLOOKUP($X779,Return_flow_table!$A$4:$A$25,Return_flow_table!D$4:D$25)</f>
        <v>100</v>
      </c>
      <c r="BC779">
        <f ca="1">_xlfn.XLOOKUP($X779,Return_flow_table!$A$4:$A$25,Return_flow_table!E$4:E$25)</f>
        <v>100</v>
      </c>
      <c r="BD779">
        <f ca="1">_xlfn.XLOOKUP($X779,Return_flow_table!$A$4:$A$25,Return_flow_table!F$4:F$25)</f>
        <v>100</v>
      </c>
      <c r="BE779">
        <f ca="1">_xlfn.XLOOKUP($X779,Return_flow_table!$A$4:$A$25,Return_flow_table!G$4:G$25)</f>
        <v>100</v>
      </c>
      <c r="BF779">
        <f ca="1">_xlfn.XLOOKUP($X779,Return_flow_table!$A$4:$A$25,Return_flow_table!H$4:H$25)</f>
        <v>100</v>
      </c>
      <c r="BG779">
        <f ca="1">_xlfn.XLOOKUP($X779,Return_flow_table!$A$4:$A$25,Return_flow_table!I$4:I$25)</f>
        <v>100</v>
      </c>
      <c r="BH779">
        <f ca="1">_xlfn.XLOOKUP($X779,Return_flow_table!$A$4:$A$25,Return_flow_table!J$4:J$25)</f>
        <v>100</v>
      </c>
      <c r="BI779">
        <f ca="1">_xlfn.XLOOKUP($X779,Return_flow_table!$A$4:$A$25,Return_flow_table!K$4:K$25)</f>
        <v>100</v>
      </c>
      <c r="BJ779">
        <f ca="1">_xlfn.XLOOKUP($X779,Return_flow_table!$A$4:$A$25,Return_flow_table!L$4:L$25)</f>
        <v>100</v>
      </c>
      <c r="BK779" s="2">
        <f ca="1">_xlfn.XLOOKUP($X779,Return_flow_table!$A$4:$A$25,Return_flow_table!M$4:M$25)</f>
        <v>100</v>
      </c>
    </row>
    <row r="780" spans="1:63" x14ac:dyDescent="0.3">
      <c r="A780" t="s">
        <v>935</v>
      </c>
      <c r="B780" t="s">
        <v>98</v>
      </c>
      <c r="C780" t="s">
        <v>99</v>
      </c>
      <c r="D780">
        <v>30</v>
      </c>
      <c r="E780" t="s">
        <v>100</v>
      </c>
      <c r="F780" t="s">
        <v>100</v>
      </c>
      <c r="G780" t="s">
        <v>936</v>
      </c>
      <c r="H780" s="41" t="s">
        <v>106</v>
      </c>
      <c r="I780">
        <f>_xlfn.XLOOKUP(B780,Use_Code_Ranking!$A$4:$A$23,Use_Code_Ranking!$B$4:$B$23,9999)</f>
        <v>1</v>
      </c>
      <c r="J780">
        <f t="shared" ca="1" si="219"/>
        <v>1</v>
      </c>
      <c r="K780">
        <f t="shared" ca="1" si="220"/>
        <v>1</v>
      </c>
      <c r="L780">
        <f t="shared" ca="1" si="221"/>
        <v>0</v>
      </c>
      <c r="M780">
        <f t="shared" ca="1" si="222"/>
        <v>0</v>
      </c>
      <c r="N780" t="str">
        <f t="shared" ca="1" si="230"/>
        <v/>
      </c>
      <c r="O780" t="str">
        <f t="shared" ca="1" si="231"/>
        <v/>
      </c>
      <c r="P780" t="str">
        <f t="shared" si="223"/>
        <v/>
      </c>
      <c r="Q780" t="str">
        <f t="shared" si="224"/>
        <v/>
      </c>
      <c r="R780" t="str">
        <f t="shared" si="225"/>
        <v/>
      </c>
      <c r="S780" t="str">
        <f t="shared" si="226"/>
        <v/>
      </c>
      <c r="U780" s="2" t="str">
        <f ca="1">IF(ISBLANK($T780),IF(S780="Irrigation","Irrigation",IF(R780="Irrigation","Irrigation",IF(Q780="Domestic","Domestic",IF(P780="Stockwatering","Stockwatering",IF(N780="IRRIGATION_AND_MUNICIPAL","Irrigation and Municipal",IF(O780="IRRIGATION_AND_DOMESTIC","Irrigation and Domestic Municipality",_xlfn.XLOOKUP(J780,Use_Code_Ranking!$B$4:$B$23,Use_Code_Ranking!$A$4:$A$23))))))),$T780)</f>
        <v>Irrigation</v>
      </c>
      <c r="W780" s="23" t="str">
        <f ca="1"/>
        <v>A026672</v>
      </c>
      <c r="X780" s="4" t="str">
        <f t="shared" ca="1" si="232"/>
        <v>Irrigation</v>
      </c>
      <c r="Y780" t="str">
        <f t="shared" ca="1" si="227"/>
        <v>N</v>
      </c>
      <c r="Z780" s="2" t="str">
        <f t="shared" ca="1" si="228"/>
        <v>N</v>
      </c>
      <c r="AA780">
        <f t="shared" ca="1" si="233"/>
        <v>0</v>
      </c>
      <c r="AB780">
        <f t="shared" ca="1" si="233"/>
        <v>0</v>
      </c>
      <c r="AC780">
        <f t="shared" ca="1" si="233"/>
        <v>20</v>
      </c>
      <c r="AD780">
        <f t="shared" ca="1" si="229"/>
        <v>20</v>
      </c>
      <c r="AE780">
        <f t="shared" ca="1" si="229"/>
        <v>10</v>
      </c>
      <c r="AF780">
        <f t="shared" ca="1" si="229"/>
        <v>10</v>
      </c>
      <c r="AG780">
        <f t="shared" ref="AG780:AG843" ca="1" si="236">IF($AM780="STANDARD",BF780,AT780)</f>
        <v>0</v>
      </c>
      <c r="AH780">
        <f t="shared" ca="1" si="234"/>
        <v>0</v>
      </c>
      <c r="AI780">
        <f t="shared" ca="1" si="234"/>
        <v>0</v>
      </c>
      <c r="AJ780">
        <f t="shared" ca="1" si="234"/>
        <v>20</v>
      </c>
      <c r="AK780">
        <f t="shared" ca="1" si="234"/>
        <v>20</v>
      </c>
      <c r="AL780">
        <f t="shared" ca="1" si="235"/>
        <v>0</v>
      </c>
      <c r="AM780" s="4" t="s">
        <v>103</v>
      </c>
      <c r="AZ780">
        <f ca="1">_xlfn.XLOOKUP($X780,Return_flow_table!$A$4:$A$25,Return_flow_table!B$4:B$25)</f>
        <v>0</v>
      </c>
      <c r="BA780">
        <f ca="1">_xlfn.XLOOKUP($X780,Return_flow_table!$A$4:$A$25,Return_flow_table!C$4:C$25)</f>
        <v>0</v>
      </c>
      <c r="BB780">
        <f ca="1">_xlfn.XLOOKUP($X780,Return_flow_table!$A$4:$A$25,Return_flow_table!D$4:D$25)</f>
        <v>20</v>
      </c>
      <c r="BC780">
        <f ca="1">_xlfn.XLOOKUP($X780,Return_flow_table!$A$4:$A$25,Return_flow_table!E$4:E$25)</f>
        <v>20</v>
      </c>
      <c r="BD780">
        <f ca="1">_xlfn.XLOOKUP($X780,Return_flow_table!$A$4:$A$25,Return_flow_table!F$4:F$25)</f>
        <v>10</v>
      </c>
      <c r="BE780">
        <f ca="1">_xlfn.XLOOKUP($X780,Return_flow_table!$A$4:$A$25,Return_flow_table!G$4:G$25)</f>
        <v>10</v>
      </c>
      <c r="BF780">
        <f ca="1">_xlfn.XLOOKUP($X780,Return_flow_table!$A$4:$A$25,Return_flow_table!H$4:H$25)</f>
        <v>0</v>
      </c>
      <c r="BG780">
        <f ca="1">_xlfn.XLOOKUP($X780,Return_flow_table!$A$4:$A$25,Return_flow_table!I$4:I$25)</f>
        <v>0</v>
      </c>
      <c r="BH780">
        <f ca="1">_xlfn.XLOOKUP($X780,Return_flow_table!$A$4:$A$25,Return_flow_table!J$4:J$25)</f>
        <v>0</v>
      </c>
      <c r="BI780">
        <f ca="1">_xlfn.XLOOKUP($X780,Return_flow_table!$A$4:$A$25,Return_flow_table!K$4:K$25)</f>
        <v>20</v>
      </c>
      <c r="BJ780">
        <f ca="1">_xlfn.XLOOKUP($X780,Return_flow_table!$A$4:$A$25,Return_flow_table!L$4:L$25)</f>
        <v>20</v>
      </c>
      <c r="BK780" s="2">
        <f ca="1">_xlfn.XLOOKUP($X780,Return_flow_table!$A$4:$A$25,Return_flow_table!M$4:M$25)</f>
        <v>0</v>
      </c>
    </row>
    <row r="781" spans="1:63" x14ac:dyDescent="0.3">
      <c r="A781" t="s">
        <v>937</v>
      </c>
      <c r="B781" t="s">
        <v>98</v>
      </c>
      <c r="C781" t="s">
        <v>99</v>
      </c>
      <c r="D781">
        <v>14.2</v>
      </c>
      <c r="E781" t="s">
        <v>100</v>
      </c>
      <c r="F781" t="s">
        <v>100</v>
      </c>
      <c r="G781" t="s">
        <v>938</v>
      </c>
      <c r="H781" s="41" t="s">
        <v>102</v>
      </c>
      <c r="I781">
        <f>_xlfn.XLOOKUP(B781,Use_Code_Ranking!$A$4:$A$23,Use_Code_Ranking!$B$4:$B$23,9999)</f>
        <v>1</v>
      </c>
      <c r="J781">
        <f t="shared" ca="1" si="219"/>
        <v>1</v>
      </c>
      <c r="K781">
        <f t="shared" ca="1" si="220"/>
        <v>1</v>
      </c>
      <c r="L781">
        <f t="shared" ca="1" si="221"/>
        <v>0</v>
      </c>
      <c r="M781">
        <f t="shared" ca="1" si="222"/>
        <v>0</v>
      </c>
      <c r="N781" t="str">
        <f t="shared" ca="1" si="230"/>
        <v/>
      </c>
      <c r="O781" t="str">
        <f t="shared" ca="1" si="231"/>
        <v/>
      </c>
      <c r="P781" t="str">
        <f t="shared" si="223"/>
        <v/>
      </c>
      <c r="Q781" t="str">
        <f t="shared" si="224"/>
        <v/>
      </c>
      <c r="R781" t="str">
        <f t="shared" si="225"/>
        <v/>
      </c>
      <c r="S781" t="str">
        <f t="shared" si="226"/>
        <v/>
      </c>
      <c r="U781" s="2" t="str">
        <f ca="1">IF(ISBLANK($T781),IF(S781="Irrigation","Irrigation",IF(R781="Irrigation","Irrigation",IF(Q781="Domestic","Domestic",IF(P781="Stockwatering","Stockwatering",IF(N781="IRRIGATION_AND_MUNICIPAL","Irrigation and Municipal",IF(O781="IRRIGATION_AND_DOMESTIC","Irrigation and Domestic Municipality",_xlfn.XLOOKUP(J781,Use_Code_Ranking!$B$4:$B$23,Use_Code_Ranking!$A$4:$A$23))))))),$T781)</f>
        <v>Irrigation</v>
      </c>
      <c r="W781" s="23" t="str">
        <f ca="1"/>
        <v>A026769</v>
      </c>
      <c r="X781" s="4" t="str">
        <f t="shared" ca="1" si="232"/>
        <v>Stockwatering</v>
      </c>
      <c r="Y781" t="str">
        <f t="shared" ca="1" si="227"/>
        <v>N</v>
      </c>
      <c r="Z781" s="2" t="str">
        <f t="shared" ca="1" si="228"/>
        <v>N</v>
      </c>
      <c r="AA781">
        <f t="shared" ca="1" si="233"/>
        <v>0</v>
      </c>
      <c r="AB781">
        <f t="shared" ca="1" si="233"/>
        <v>0</v>
      </c>
      <c r="AC781">
        <f t="shared" ca="1" si="233"/>
        <v>0</v>
      </c>
      <c r="AD781">
        <f t="shared" ca="1" si="229"/>
        <v>0</v>
      </c>
      <c r="AE781">
        <f t="shared" ca="1" si="229"/>
        <v>0</v>
      </c>
      <c r="AF781">
        <f t="shared" ca="1" si="229"/>
        <v>0</v>
      </c>
      <c r="AG781">
        <f t="shared" ca="1" si="236"/>
        <v>0</v>
      </c>
      <c r="AH781">
        <f t="shared" ca="1" si="234"/>
        <v>0</v>
      </c>
      <c r="AI781">
        <f t="shared" ca="1" si="234"/>
        <v>0</v>
      </c>
      <c r="AJ781">
        <f t="shared" ca="1" si="234"/>
        <v>0</v>
      </c>
      <c r="AK781">
        <f t="shared" ca="1" si="234"/>
        <v>0</v>
      </c>
      <c r="AL781">
        <f t="shared" ca="1" si="235"/>
        <v>0</v>
      </c>
      <c r="AM781" s="4" t="s">
        <v>103</v>
      </c>
      <c r="AZ781">
        <f ca="1">_xlfn.XLOOKUP($X781,Return_flow_table!$A$4:$A$25,Return_flow_table!B$4:B$25)</f>
        <v>0</v>
      </c>
      <c r="BA781">
        <f ca="1">_xlfn.XLOOKUP($X781,Return_flow_table!$A$4:$A$25,Return_flow_table!C$4:C$25)</f>
        <v>0</v>
      </c>
      <c r="BB781">
        <f ca="1">_xlfn.XLOOKUP($X781,Return_flow_table!$A$4:$A$25,Return_flow_table!D$4:D$25)</f>
        <v>0</v>
      </c>
      <c r="BC781">
        <f ca="1">_xlfn.XLOOKUP($X781,Return_flow_table!$A$4:$A$25,Return_flow_table!E$4:E$25)</f>
        <v>0</v>
      </c>
      <c r="BD781">
        <f ca="1">_xlfn.XLOOKUP($X781,Return_flow_table!$A$4:$A$25,Return_flow_table!F$4:F$25)</f>
        <v>0</v>
      </c>
      <c r="BE781">
        <f ca="1">_xlfn.XLOOKUP($X781,Return_flow_table!$A$4:$A$25,Return_flow_table!G$4:G$25)</f>
        <v>0</v>
      </c>
      <c r="BF781">
        <f ca="1">_xlfn.XLOOKUP($X781,Return_flow_table!$A$4:$A$25,Return_flow_table!H$4:H$25)</f>
        <v>0</v>
      </c>
      <c r="BG781">
        <f ca="1">_xlfn.XLOOKUP($X781,Return_flow_table!$A$4:$A$25,Return_flow_table!I$4:I$25)</f>
        <v>0</v>
      </c>
      <c r="BH781">
        <f ca="1">_xlfn.XLOOKUP($X781,Return_flow_table!$A$4:$A$25,Return_flow_table!J$4:J$25)</f>
        <v>0</v>
      </c>
      <c r="BI781">
        <f ca="1">_xlfn.XLOOKUP($X781,Return_flow_table!$A$4:$A$25,Return_flow_table!K$4:K$25)</f>
        <v>0</v>
      </c>
      <c r="BJ781">
        <f ca="1">_xlfn.XLOOKUP($X781,Return_flow_table!$A$4:$A$25,Return_flow_table!L$4:L$25)</f>
        <v>0</v>
      </c>
      <c r="BK781" s="2">
        <f ca="1">_xlfn.XLOOKUP($X781,Return_flow_table!$A$4:$A$25,Return_flow_table!M$4:M$25)</f>
        <v>0</v>
      </c>
    </row>
    <row r="782" spans="1:63" x14ac:dyDescent="0.3">
      <c r="A782" t="s">
        <v>939</v>
      </c>
      <c r="B782" t="s">
        <v>154</v>
      </c>
      <c r="C782" t="s">
        <v>99</v>
      </c>
      <c r="D782">
        <v>303</v>
      </c>
      <c r="E782" t="s">
        <v>100</v>
      </c>
      <c r="F782" t="s">
        <v>100</v>
      </c>
      <c r="G782" t="s">
        <v>194</v>
      </c>
      <c r="H782" s="41" t="s">
        <v>106</v>
      </c>
      <c r="I782">
        <f>_xlfn.XLOOKUP(B782,Use_Code_Ranking!$A$4:$A$23,Use_Code_Ranking!$B$4:$B$23,9999)</f>
        <v>5</v>
      </c>
      <c r="J782">
        <f t="shared" ca="1" si="219"/>
        <v>1</v>
      </c>
      <c r="K782">
        <f t="shared" ca="1" si="220"/>
        <v>1</v>
      </c>
      <c r="L782">
        <f t="shared" ca="1" si="221"/>
        <v>0</v>
      </c>
      <c r="M782">
        <f t="shared" ca="1" si="222"/>
        <v>0</v>
      </c>
      <c r="N782" t="str">
        <f t="shared" ca="1" si="230"/>
        <v/>
      </c>
      <c r="O782" t="str">
        <f t="shared" ca="1" si="231"/>
        <v/>
      </c>
      <c r="P782" t="str">
        <f t="shared" si="223"/>
        <v/>
      </c>
      <c r="Q782" t="str">
        <f t="shared" si="224"/>
        <v/>
      </c>
      <c r="R782" t="str">
        <f t="shared" si="225"/>
        <v/>
      </c>
      <c r="S782" t="str">
        <f t="shared" si="226"/>
        <v/>
      </c>
      <c r="U782" s="2" t="str">
        <f ca="1">IF(ISBLANK($T782),IF(S782="Irrigation","Irrigation",IF(R782="Irrigation","Irrigation",IF(Q782="Domestic","Domestic",IF(P782="Stockwatering","Stockwatering",IF(N782="IRRIGATION_AND_MUNICIPAL","Irrigation and Municipal",IF(O782="IRRIGATION_AND_DOMESTIC","Irrigation and Domestic Municipality",_xlfn.XLOOKUP(J782,Use_Code_Ranking!$B$4:$B$23,Use_Code_Ranking!$A$4:$A$23))))))),$T782)</f>
        <v>Irrigation</v>
      </c>
      <c r="W782" s="23" t="str">
        <f ca="1"/>
        <v>A026927</v>
      </c>
      <c r="X782" s="4" t="str">
        <f t="shared" ca="1" si="232"/>
        <v>Irrigation</v>
      </c>
      <c r="Y782" t="str">
        <f t="shared" ca="1" si="227"/>
        <v>N</v>
      </c>
      <c r="Z782" s="2" t="str">
        <f t="shared" ca="1" si="228"/>
        <v>N</v>
      </c>
      <c r="AA782">
        <f t="shared" ca="1" si="233"/>
        <v>0</v>
      </c>
      <c r="AB782">
        <f t="shared" ca="1" si="233"/>
        <v>0</v>
      </c>
      <c r="AC782">
        <f t="shared" ca="1" si="233"/>
        <v>20</v>
      </c>
      <c r="AD782">
        <f t="shared" ca="1" si="229"/>
        <v>20</v>
      </c>
      <c r="AE782">
        <f t="shared" ca="1" si="229"/>
        <v>10</v>
      </c>
      <c r="AF782">
        <f t="shared" ca="1" si="229"/>
        <v>10</v>
      </c>
      <c r="AG782">
        <f t="shared" ca="1" si="236"/>
        <v>0</v>
      </c>
      <c r="AH782">
        <f t="shared" ca="1" si="234"/>
        <v>0</v>
      </c>
      <c r="AI782">
        <f t="shared" ca="1" si="234"/>
        <v>0</v>
      </c>
      <c r="AJ782">
        <f t="shared" ca="1" si="234"/>
        <v>20</v>
      </c>
      <c r="AK782">
        <f t="shared" ca="1" si="234"/>
        <v>20</v>
      </c>
      <c r="AL782">
        <f t="shared" ca="1" si="235"/>
        <v>0</v>
      </c>
      <c r="AM782" s="4" t="s">
        <v>103</v>
      </c>
      <c r="AZ782">
        <f ca="1">_xlfn.XLOOKUP($X782,Return_flow_table!$A$4:$A$25,Return_flow_table!B$4:B$25)</f>
        <v>0</v>
      </c>
      <c r="BA782">
        <f ca="1">_xlfn.XLOOKUP($X782,Return_flow_table!$A$4:$A$25,Return_flow_table!C$4:C$25)</f>
        <v>0</v>
      </c>
      <c r="BB782">
        <f ca="1">_xlfn.XLOOKUP($X782,Return_flow_table!$A$4:$A$25,Return_flow_table!D$4:D$25)</f>
        <v>20</v>
      </c>
      <c r="BC782">
        <f ca="1">_xlfn.XLOOKUP($X782,Return_flow_table!$A$4:$A$25,Return_flow_table!E$4:E$25)</f>
        <v>20</v>
      </c>
      <c r="BD782">
        <f ca="1">_xlfn.XLOOKUP($X782,Return_flow_table!$A$4:$A$25,Return_flow_table!F$4:F$25)</f>
        <v>10</v>
      </c>
      <c r="BE782">
        <f ca="1">_xlfn.XLOOKUP($X782,Return_flow_table!$A$4:$A$25,Return_flow_table!G$4:G$25)</f>
        <v>10</v>
      </c>
      <c r="BF782">
        <f ca="1">_xlfn.XLOOKUP($X782,Return_flow_table!$A$4:$A$25,Return_flow_table!H$4:H$25)</f>
        <v>0</v>
      </c>
      <c r="BG782">
        <f ca="1">_xlfn.XLOOKUP($X782,Return_flow_table!$A$4:$A$25,Return_flow_table!I$4:I$25)</f>
        <v>0</v>
      </c>
      <c r="BH782">
        <f ca="1">_xlfn.XLOOKUP($X782,Return_flow_table!$A$4:$A$25,Return_flow_table!J$4:J$25)</f>
        <v>0</v>
      </c>
      <c r="BI782">
        <f ca="1">_xlfn.XLOOKUP($X782,Return_flow_table!$A$4:$A$25,Return_flow_table!K$4:K$25)</f>
        <v>20</v>
      </c>
      <c r="BJ782">
        <f ca="1">_xlfn.XLOOKUP($X782,Return_flow_table!$A$4:$A$25,Return_flow_table!L$4:L$25)</f>
        <v>20</v>
      </c>
      <c r="BK782" s="2">
        <f ca="1">_xlfn.XLOOKUP($X782,Return_flow_table!$A$4:$A$25,Return_flow_table!M$4:M$25)</f>
        <v>0</v>
      </c>
    </row>
    <row r="783" spans="1:63" x14ac:dyDescent="0.3">
      <c r="A783" t="s">
        <v>939</v>
      </c>
      <c r="B783" t="s">
        <v>98</v>
      </c>
      <c r="C783" t="s">
        <v>99</v>
      </c>
      <c r="D783">
        <v>303</v>
      </c>
      <c r="E783" t="s">
        <v>100</v>
      </c>
      <c r="F783" t="s">
        <v>100</v>
      </c>
      <c r="G783" t="s">
        <v>194</v>
      </c>
      <c r="H783" s="41" t="s">
        <v>106</v>
      </c>
      <c r="I783">
        <f>_xlfn.XLOOKUP(B783,Use_Code_Ranking!$A$4:$A$23,Use_Code_Ranking!$B$4:$B$23,9999)</f>
        <v>1</v>
      </c>
      <c r="J783">
        <f t="shared" ca="1" si="219"/>
        <v>1</v>
      </c>
      <c r="K783">
        <f t="shared" ca="1" si="220"/>
        <v>1</v>
      </c>
      <c r="L783">
        <f t="shared" ca="1" si="221"/>
        <v>0</v>
      </c>
      <c r="M783">
        <f t="shared" ca="1" si="222"/>
        <v>0</v>
      </c>
      <c r="N783" t="str">
        <f t="shared" ca="1" si="230"/>
        <v/>
      </c>
      <c r="O783" t="str">
        <f t="shared" ca="1" si="231"/>
        <v/>
      </c>
      <c r="P783" t="str">
        <f t="shared" si="223"/>
        <v/>
      </c>
      <c r="Q783" t="str">
        <f t="shared" si="224"/>
        <v/>
      </c>
      <c r="R783" t="str">
        <f t="shared" si="225"/>
        <v/>
      </c>
      <c r="S783" t="str">
        <f t="shared" si="226"/>
        <v/>
      </c>
      <c r="U783" s="2" t="str">
        <f ca="1">IF(ISBLANK($T783),IF(S783="Irrigation","Irrigation",IF(R783="Irrigation","Irrigation",IF(Q783="Domestic","Domestic",IF(P783="Stockwatering","Stockwatering",IF(N783="IRRIGATION_AND_MUNICIPAL","Irrigation and Municipal",IF(O783="IRRIGATION_AND_DOMESTIC","Irrigation and Domestic Municipality",_xlfn.XLOOKUP(J783,Use_Code_Ranking!$B$4:$B$23,Use_Code_Ranking!$A$4:$A$23))))))),$T783)</f>
        <v>Irrigation</v>
      </c>
      <c r="W783" s="23" t="str">
        <f ca="1"/>
        <v>A026938</v>
      </c>
      <c r="X783" s="4" t="str">
        <f t="shared" ca="1" si="232"/>
        <v>Irrigation</v>
      </c>
      <c r="Y783" t="str">
        <f t="shared" ca="1" si="227"/>
        <v>N</v>
      </c>
      <c r="Z783" s="2" t="str">
        <f t="shared" ca="1" si="228"/>
        <v>N</v>
      </c>
      <c r="AA783">
        <f t="shared" ca="1" si="233"/>
        <v>0</v>
      </c>
      <c r="AB783">
        <f t="shared" ca="1" si="233"/>
        <v>0</v>
      </c>
      <c r="AC783">
        <f t="shared" ca="1" si="233"/>
        <v>20</v>
      </c>
      <c r="AD783">
        <f t="shared" ca="1" si="229"/>
        <v>20</v>
      </c>
      <c r="AE783">
        <f t="shared" ca="1" si="229"/>
        <v>10</v>
      </c>
      <c r="AF783">
        <f t="shared" ca="1" si="229"/>
        <v>10</v>
      </c>
      <c r="AG783">
        <f t="shared" ca="1" si="236"/>
        <v>0</v>
      </c>
      <c r="AH783">
        <f t="shared" ca="1" si="234"/>
        <v>0</v>
      </c>
      <c r="AI783">
        <f t="shared" ca="1" si="234"/>
        <v>0</v>
      </c>
      <c r="AJ783">
        <f t="shared" ca="1" si="234"/>
        <v>20</v>
      </c>
      <c r="AK783">
        <f t="shared" ca="1" si="234"/>
        <v>20</v>
      </c>
      <c r="AL783">
        <f t="shared" ca="1" si="235"/>
        <v>0</v>
      </c>
      <c r="AM783" s="4" t="s">
        <v>103</v>
      </c>
      <c r="AZ783">
        <f ca="1">_xlfn.XLOOKUP($X783,Return_flow_table!$A$4:$A$25,Return_flow_table!B$4:B$25)</f>
        <v>0</v>
      </c>
      <c r="BA783">
        <f ca="1">_xlfn.XLOOKUP($X783,Return_flow_table!$A$4:$A$25,Return_flow_table!C$4:C$25)</f>
        <v>0</v>
      </c>
      <c r="BB783">
        <f ca="1">_xlfn.XLOOKUP($X783,Return_flow_table!$A$4:$A$25,Return_flow_table!D$4:D$25)</f>
        <v>20</v>
      </c>
      <c r="BC783">
        <f ca="1">_xlfn.XLOOKUP($X783,Return_flow_table!$A$4:$A$25,Return_flow_table!E$4:E$25)</f>
        <v>20</v>
      </c>
      <c r="BD783">
        <f ca="1">_xlfn.XLOOKUP($X783,Return_flow_table!$A$4:$A$25,Return_flow_table!F$4:F$25)</f>
        <v>10</v>
      </c>
      <c r="BE783">
        <f ca="1">_xlfn.XLOOKUP($X783,Return_flow_table!$A$4:$A$25,Return_flow_table!G$4:G$25)</f>
        <v>10</v>
      </c>
      <c r="BF783">
        <f ca="1">_xlfn.XLOOKUP($X783,Return_flow_table!$A$4:$A$25,Return_flow_table!H$4:H$25)</f>
        <v>0</v>
      </c>
      <c r="BG783">
        <f ca="1">_xlfn.XLOOKUP($X783,Return_flow_table!$A$4:$A$25,Return_flow_table!I$4:I$25)</f>
        <v>0</v>
      </c>
      <c r="BH783">
        <f ca="1">_xlfn.XLOOKUP($X783,Return_flow_table!$A$4:$A$25,Return_flow_table!J$4:J$25)</f>
        <v>0</v>
      </c>
      <c r="BI783">
        <f ca="1">_xlfn.XLOOKUP($X783,Return_flow_table!$A$4:$A$25,Return_flow_table!K$4:K$25)</f>
        <v>20</v>
      </c>
      <c r="BJ783">
        <f ca="1">_xlfn.XLOOKUP($X783,Return_flow_table!$A$4:$A$25,Return_flow_table!L$4:L$25)</f>
        <v>20</v>
      </c>
      <c r="BK783" s="2">
        <f ca="1">_xlfn.XLOOKUP($X783,Return_flow_table!$A$4:$A$25,Return_flow_table!M$4:M$25)</f>
        <v>0</v>
      </c>
    </row>
    <row r="784" spans="1:63" x14ac:dyDescent="0.3">
      <c r="A784" t="s">
        <v>940</v>
      </c>
      <c r="B784" t="s">
        <v>98</v>
      </c>
      <c r="C784" t="s">
        <v>99</v>
      </c>
      <c r="D784">
        <v>7.2</v>
      </c>
      <c r="E784" t="s">
        <v>100</v>
      </c>
      <c r="F784" t="s">
        <v>100</v>
      </c>
      <c r="G784" t="s">
        <v>941</v>
      </c>
      <c r="H784" s="41" t="s">
        <v>118</v>
      </c>
      <c r="I784">
        <f>_xlfn.XLOOKUP(B784,Use_Code_Ranking!$A$4:$A$23,Use_Code_Ranking!$B$4:$B$23,9999)</f>
        <v>1</v>
      </c>
      <c r="J784">
        <f t="shared" ca="1" si="219"/>
        <v>1</v>
      </c>
      <c r="K784">
        <f t="shared" ca="1" si="220"/>
        <v>1</v>
      </c>
      <c r="L784">
        <f t="shared" ca="1" si="221"/>
        <v>0</v>
      </c>
      <c r="M784">
        <f t="shared" ca="1" si="222"/>
        <v>0</v>
      </c>
      <c r="N784" t="str">
        <f t="shared" ca="1" si="230"/>
        <v/>
      </c>
      <c r="O784" t="str">
        <f t="shared" ca="1" si="231"/>
        <v/>
      </c>
      <c r="P784" t="str">
        <f t="shared" si="223"/>
        <v/>
      </c>
      <c r="Q784" t="str">
        <f t="shared" si="224"/>
        <v/>
      </c>
      <c r="R784" t="str">
        <f t="shared" si="225"/>
        <v/>
      </c>
      <c r="S784" t="str">
        <f t="shared" si="226"/>
        <v/>
      </c>
      <c r="U784" s="2" t="str">
        <f ca="1">IF(ISBLANK($T784),IF(S784="Irrigation","Irrigation",IF(R784="Irrigation","Irrigation",IF(Q784="Domestic","Domestic",IF(P784="Stockwatering","Stockwatering",IF(N784="IRRIGATION_AND_MUNICIPAL","Irrigation and Municipal",IF(O784="IRRIGATION_AND_DOMESTIC","Irrigation and Domestic Municipality",_xlfn.XLOOKUP(J784,Use_Code_Ranking!$B$4:$B$23,Use_Code_Ranking!$A$4:$A$23))))))),$T784)</f>
        <v>Irrigation</v>
      </c>
      <c r="W784" s="23" t="str">
        <f ca="1"/>
        <v>A026975</v>
      </c>
      <c r="X784" s="4" t="str">
        <f t="shared" ca="1" si="232"/>
        <v>Irrigation</v>
      </c>
      <c r="Y784" t="str">
        <f t="shared" ca="1" si="227"/>
        <v>N</v>
      </c>
      <c r="Z784" s="2" t="str">
        <f t="shared" ca="1" si="228"/>
        <v>N</v>
      </c>
      <c r="AA784">
        <f t="shared" ca="1" si="233"/>
        <v>0</v>
      </c>
      <c r="AB784">
        <f t="shared" ca="1" si="233"/>
        <v>0</v>
      </c>
      <c r="AC784">
        <f t="shared" ca="1" si="233"/>
        <v>20</v>
      </c>
      <c r="AD784">
        <f t="shared" ca="1" si="229"/>
        <v>20</v>
      </c>
      <c r="AE784">
        <f t="shared" ca="1" si="229"/>
        <v>10</v>
      </c>
      <c r="AF784">
        <f t="shared" ca="1" si="229"/>
        <v>10</v>
      </c>
      <c r="AG784">
        <f t="shared" ca="1" si="236"/>
        <v>0</v>
      </c>
      <c r="AH784">
        <f t="shared" ca="1" si="234"/>
        <v>0</v>
      </c>
      <c r="AI784">
        <f t="shared" ca="1" si="234"/>
        <v>0</v>
      </c>
      <c r="AJ784">
        <f t="shared" ca="1" si="234"/>
        <v>20</v>
      </c>
      <c r="AK784">
        <f t="shared" ca="1" si="234"/>
        <v>20</v>
      </c>
      <c r="AL784">
        <f t="shared" ca="1" si="235"/>
        <v>0</v>
      </c>
      <c r="AM784" s="4" t="s">
        <v>103</v>
      </c>
      <c r="AZ784">
        <f ca="1">_xlfn.XLOOKUP($X784,Return_flow_table!$A$4:$A$25,Return_flow_table!B$4:B$25)</f>
        <v>0</v>
      </c>
      <c r="BA784">
        <f ca="1">_xlfn.XLOOKUP($X784,Return_flow_table!$A$4:$A$25,Return_flow_table!C$4:C$25)</f>
        <v>0</v>
      </c>
      <c r="BB784">
        <f ca="1">_xlfn.XLOOKUP($X784,Return_flow_table!$A$4:$A$25,Return_flow_table!D$4:D$25)</f>
        <v>20</v>
      </c>
      <c r="BC784">
        <f ca="1">_xlfn.XLOOKUP($X784,Return_flow_table!$A$4:$A$25,Return_flow_table!E$4:E$25)</f>
        <v>20</v>
      </c>
      <c r="BD784">
        <f ca="1">_xlfn.XLOOKUP($X784,Return_flow_table!$A$4:$A$25,Return_flow_table!F$4:F$25)</f>
        <v>10</v>
      </c>
      <c r="BE784">
        <f ca="1">_xlfn.XLOOKUP($X784,Return_flow_table!$A$4:$A$25,Return_flow_table!G$4:G$25)</f>
        <v>10</v>
      </c>
      <c r="BF784">
        <f ca="1">_xlfn.XLOOKUP($X784,Return_flow_table!$A$4:$A$25,Return_flow_table!H$4:H$25)</f>
        <v>0</v>
      </c>
      <c r="BG784">
        <f ca="1">_xlfn.XLOOKUP($X784,Return_flow_table!$A$4:$A$25,Return_flow_table!I$4:I$25)</f>
        <v>0</v>
      </c>
      <c r="BH784">
        <f ca="1">_xlfn.XLOOKUP($X784,Return_flow_table!$A$4:$A$25,Return_flow_table!J$4:J$25)</f>
        <v>0</v>
      </c>
      <c r="BI784">
        <f ca="1">_xlfn.XLOOKUP($X784,Return_flow_table!$A$4:$A$25,Return_flow_table!K$4:K$25)</f>
        <v>20</v>
      </c>
      <c r="BJ784">
        <f ca="1">_xlfn.XLOOKUP($X784,Return_flow_table!$A$4:$A$25,Return_flow_table!L$4:L$25)</f>
        <v>20</v>
      </c>
      <c r="BK784" s="2">
        <f ca="1">_xlfn.XLOOKUP($X784,Return_flow_table!$A$4:$A$25,Return_flow_table!M$4:M$25)</f>
        <v>0</v>
      </c>
    </row>
    <row r="785" spans="1:63" x14ac:dyDescent="0.3">
      <c r="A785" t="s">
        <v>940</v>
      </c>
      <c r="B785" t="s">
        <v>110</v>
      </c>
      <c r="C785" t="s">
        <v>99</v>
      </c>
      <c r="D785">
        <v>7.2</v>
      </c>
      <c r="E785" t="s">
        <v>100</v>
      </c>
      <c r="F785" t="s">
        <v>100</v>
      </c>
      <c r="G785" t="s">
        <v>941</v>
      </c>
      <c r="H785" s="41" t="s">
        <v>118</v>
      </c>
      <c r="I785">
        <f>_xlfn.XLOOKUP(B785,Use_Code_Ranking!$A$4:$A$23,Use_Code_Ranking!$B$4:$B$23,9999)</f>
        <v>3</v>
      </c>
      <c r="J785">
        <f t="shared" ca="1" si="219"/>
        <v>1</v>
      </c>
      <c r="K785">
        <f t="shared" ca="1" si="220"/>
        <v>1</v>
      </c>
      <c r="L785">
        <f t="shared" ca="1" si="221"/>
        <v>0</v>
      </c>
      <c r="M785">
        <f t="shared" ca="1" si="222"/>
        <v>0</v>
      </c>
      <c r="N785" t="str">
        <f t="shared" ca="1" si="230"/>
        <v/>
      </c>
      <c r="O785" t="str">
        <f t="shared" ca="1" si="231"/>
        <v/>
      </c>
      <c r="P785" t="str">
        <f t="shared" si="223"/>
        <v/>
      </c>
      <c r="Q785" t="str">
        <f t="shared" si="224"/>
        <v/>
      </c>
      <c r="R785" t="str">
        <f t="shared" si="225"/>
        <v/>
      </c>
      <c r="S785" t="str">
        <f t="shared" si="226"/>
        <v/>
      </c>
      <c r="U785" s="2" t="str">
        <f ca="1">IF(ISBLANK($T785),IF(S785="Irrigation","Irrigation",IF(R785="Irrigation","Irrigation",IF(Q785="Domestic","Domestic",IF(P785="Stockwatering","Stockwatering",IF(N785="IRRIGATION_AND_MUNICIPAL","Irrigation and Municipal",IF(O785="IRRIGATION_AND_DOMESTIC","Irrigation and Domestic Municipality",_xlfn.XLOOKUP(J785,Use_Code_Ranking!$B$4:$B$23,Use_Code_Ranking!$A$4:$A$23))))))),$T785)</f>
        <v>Irrigation</v>
      </c>
      <c r="W785" s="23" t="str">
        <f ca="1"/>
        <v>A027022</v>
      </c>
      <c r="X785" s="4" t="str">
        <f t="shared" ca="1" si="232"/>
        <v>Irrigation</v>
      </c>
      <c r="Y785" t="str">
        <f t="shared" ca="1" si="227"/>
        <v>N</v>
      </c>
      <c r="Z785" s="2" t="str">
        <f t="shared" ca="1" si="228"/>
        <v>N</v>
      </c>
      <c r="AA785">
        <f t="shared" ca="1" si="233"/>
        <v>0</v>
      </c>
      <c r="AB785">
        <f t="shared" ca="1" si="233"/>
        <v>0</v>
      </c>
      <c r="AC785">
        <f t="shared" ca="1" si="233"/>
        <v>20</v>
      </c>
      <c r="AD785">
        <f t="shared" ca="1" si="229"/>
        <v>20</v>
      </c>
      <c r="AE785">
        <f t="shared" ca="1" si="229"/>
        <v>10</v>
      </c>
      <c r="AF785">
        <f t="shared" ca="1" si="229"/>
        <v>10</v>
      </c>
      <c r="AG785">
        <f t="shared" ca="1" si="236"/>
        <v>0</v>
      </c>
      <c r="AH785">
        <f t="shared" ca="1" si="234"/>
        <v>0</v>
      </c>
      <c r="AI785">
        <f t="shared" ca="1" si="234"/>
        <v>0</v>
      </c>
      <c r="AJ785">
        <f t="shared" ca="1" si="234"/>
        <v>20</v>
      </c>
      <c r="AK785">
        <f t="shared" ca="1" si="234"/>
        <v>20</v>
      </c>
      <c r="AL785">
        <f t="shared" ca="1" si="235"/>
        <v>0</v>
      </c>
      <c r="AM785" s="4" t="s">
        <v>103</v>
      </c>
      <c r="AZ785">
        <f ca="1">_xlfn.XLOOKUP($X785,Return_flow_table!$A$4:$A$25,Return_flow_table!B$4:B$25)</f>
        <v>0</v>
      </c>
      <c r="BA785">
        <f ca="1">_xlfn.XLOOKUP($X785,Return_flow_table!$A$4:$A$25,Return_flow_table!C$4:C$25)</f>
        <v>0</v>
      </c>
      <c r="BB785">
        <f ca="1">_xlfn.XLOOKUP($X785,Return_flow_table!$A$4:$A$25,Return_flow_table!D$4:D$25)</f>
        <v>20</v>
      </c>
      <c r="BC785">
        <f ca="1">_xlfn.XLOOKUP($X785,Return_flow_table!$A$4:$A$25,Return_flow_table!E$4:E$25)</f>
        <v>20</v>
      </c>
      <c r="BD785">
        <f ca="1">_xlfn.XLOOKUP($X785,Return_flow_table!$A$4:$A$25,Return_flow_table!F$4:F$25)</f>
        <v>10</v>
      </c>
      <c r="BE785">
        <f ca="1">_xlfn.XLOOKUP($X785,Return_flow_table!$A$4:$A$25,Return_flow_table!G$4:G$25)</f>
        <v>10</v>
      </c>
      <c r="BF785">
        <f ca="1">_xlfn.XLOOKUP($X785,Return_flow_table!$A$4:$A$25,Return_flow_table!H$4:H$25)</f>
        <v>0</v>
      </c>
      <c r="BG785">
        <f ca="1">_xlfn.XLOOKUP($X785,Return_flow_table!$A$4:$A$25,Return_flow_table!I$4:I$25)</f>
        <v>0</v>
      </c>
      <c r="BH785">
        <f ca="1">_xlfn.XLOOKUP($X785,Return_flow_table!$A$4:$A$25,Return_flow_table!J$4:J$25)</f>
        <v>0</v>
      </c>
      <c r="BI785">
        <f ca="1">_xlfn.XLOOKUP($X785,Return_flow_table!$A$4:$A$25,Return_flow_table!K$4:K$25)</f>
        <v>20</v>
      </c>
      <c r="BJ785">
        <f ca="1">_xlfn.XLOOKUP($X785,Return_flow_table!$A$4:$A$25,Return_flow_table!L$4:L$25)</f>
        <v>20</v>
      </c>
      <c r="BK785" s="2">
        <f ca="1">_xlfn.XLOOKUP($X785,Return_flow_table!$A$4:$A$25,Return_flow_table!M$4:M$25)</f>
        <v>0</v>
      </c>
    </row>
    <row r="786" spans="1:63" x14ac:dyDescent="0.3">
      <c r="A786" t="s">
        <v>942</v>
      </c>
      <c r="B786" t="s">
        <v>98</v>
      </c>
      <c r="C786" t="s">
        <v>99</v>
      </c>
      <c r="D786">
        <v>4</v>
      </c>
      <c r="E786" t="s">
        <v>100</v>
      </c>
      <c r="F786" t="s">
        <v>100</v>
      </c>
      <c r="G786" t="s">
        <v>411</v>
      </c>
      <c r="H786" s="41" t="s">
        <v>102</v>
      </c>
      <c r="I786">
        <f>_xlfn.XLOOKUP(B786,Use_Code_Ranking!$A$4:$A$23,Use_Code_Ranking!$B$4:$B$23,9999)</f>
        <v>1</v>
      </c>
      <c r="J786">
        <f t="shared" ca="1" si="219"/>
        <v>1</v>
      </c>
      <c r="K786">
        <f t="shared" ca="1" si="220"/>
        <v>1</v>
      </c>
      <c r="L786">
        <f t="shared" ca="1" si="221"/>
        <v>0</v>
      </c>
      <c r="M786">
        <f t="shared" ca="1" si="222"/>
        <v>0</v>
      </c>
      <c r="N786" t="str">
        <f t="shared" ca="1" si="230"/>
        <v/>
      </c>
      <c r="O786" t="str">
        <f t="shared" ca="1" si="231"/>
        <v/>
      </c>
      <c r="P786" t="str">
        <f t="shared" si="223"/>
        <v/>
      </c>
      <c r="Q786" t="str">
        <f t="shared" si="224"/>
        <v/>
      </c>
      <c r="R786" t="str">
        <f t="shared" si="225"/>
        <v/>
      </c>
      <c r="S786" t="str">
        <f t="shared" si="226"/>
        <v/>
      </c>
      <c r="U786" s="2" t="str">
        <f ca="1">IF(ISBLANK($T786),IF(S786="Irrigation","Irrigation",IF(R786="Irrigation","Irrigation",IF(Q786="Domestic","Domestic",IF(P786="Stockwatering","Stockwatering",IF(N786="IRRIGATION_AND_MUNICIPAL","Irrigation and Municipal",IF(O786="IRRIGATION_AND_DOMESTIC","Irrigation and Domestic Municipality",_xlfn.XLOOKUP(J786,Use_Code_Ranking!$B$4:$B$23,Use_Code_Ranking!$A$4:$A$23))))))),$T786)</f>
        <v>Irrigation</v>
      </c>
      <c r="W786" s="23" t="str">
        <f ca="1"/>
        <v>A027031</v>
      </c>
      <c r="X786" s="4" t="str">
        <f t="shared" ca="1" si="232"/>
        <v>Irrigation</v>
      </c>
      <c r="Y786" t="str">
        <f t="shared" ca="1" si="227"/>
        <v>N</v>
      </c>
      <c r="Z786" s="2" t="str">
        <f t="shared" ca="1" si="228"/>
        <v>N</v>
      </c>
      <c r="AA786">
        <f t="shared" ca="1" si="233"/>
        <v>0</v>
      </c>
      <c r="AB786">
        <f t="shared" ca="1" si="233"/>
        <v>0</v>
      </c>
      <c r="AC786">
        <f t="shared" ca="1" si="233"/>
        <v>20</v>
      </c>
      <c r="AD786">
        <f t="shared" ca="1" si="229"/>
        <v>20</v>
      </c>
      <c r="AE786">
        <f t="shared" ca="1" si="229"/>
        <v>10</v>
      </c>
      <c r="AF786">
        <f t="shared" ca="1" si="229"/>
        <v>10</v>
      </c>
      <c r="AG786">
        <f t="shared" ca="1" si="236"/>
        <v>0</v>
      </c>
      <c r="AH786">
        <f t="shared" ca="1" si="234"/>
        <v>0</v>
      </c>
      <c r="AI786">
        <f t="shared" ca="1" si="234"/>
        <v>0</v>
      </c>
      <c r="AJ786">
        <f t="shared" ca="1" si="234"/>
        <v>20</v>
      </c>
      <c r="AK786">
        <f t="shared" ca="1" si="234"/>
        <v>20</v>
      </c>
      <c r="AL786">
        <f t="shared" ca="1" si="235"/>
        <v>0</v>
      </c>
      <c r="AM786" s="4" t="s">
        <v>103</v>
      </c>
      <c r="AZ786">
        <f ca="1">_xlfn.XLOOKUP($X786,Return_flow_table!$A$4:$A$25,Return_flow_table!B$4:B$25)</f>
        <v>0</v>
      </c>
      <c r="BA786">
        <f ca="1">_xlfn.XLOOKUP($X786,Return_flow_table!$A$4:$A$25,Return_flow_table!C$4:C$25)</f>
        <v>0</v>
      </c>
      <c r="BB786">
        <f ca="1">_xlfn.XLOOKUP($X786,Return_flow_table!$A$4:$A$25,Return_flow_table!D$4:D$25)</f>
        <v>20</v>
      </c>
      <c r="BC786">
        <f ca="1">_xlfn.XLOOKUP($X786,Return_flow_table!$A$4:$A$25,Return_flow_table!E$4:E$25)</f>
        <v>20</v>
      </c>
      <c r="BD786">
        <f ca="1">_xlfn.XLOOKUP($X786,Return_flow_table!$A$4:$A$25,Return_flow_table!F$4:F$25)</f>
        <v>10</v>
      </c>
      <c r="BE786">
        <f ca="1">_xlfn.XLOOKUP($X786,Return_flow_table!$A$4:$A$25,Return_flow_table!G$4:G$25)</f>
        <v>10</v>
      </c>
      <c r="BF786">
        <f ca="1">_xlfn.XLOOKUP($X786,Return_flow_table!$A$4:$A$25,Return_flow_table!H$4:H$25)</f>
        <v>0</v>
      </c>
      <c r="BG786">
        <f ca="1">_xlfn.XLOOKUP($X786,Return_flow_table!$A$4:$A$25,Return_flow_table!I$4:I$25)</f>
        <v>0</v>
      </c>
      <c r="BH786">
        <f ca="1">_xlfn.XLOOKUP($X786,Return_flow_table!$A$4:$A$25,Return_flow_table!J$4:J$25)</f>
        <v>0</v>
      </c>
      <c r="BI786">
        <f ca="1">_xlfn.XLOOKUP($X786,Return_flow_table!$A$4:$A$25,Return_flow_table!K$4:K$25)</f>
        <v>20</v>
      </c>
      <c r="BJ786">
        <f ca="1">_xlfn.XLOOKUP($X786,Return_flow_table!$A$4:$A$25,Return_flow_table!L$4:L$25)</f>
        <v>20</v>
      </c>
      <c r="BK786" s="2">
        <f ca="1">_xlfn.XLOOKUP($X786,Return_flow_table!$A$4:$A$25,Return_flow_table!M$4:M$25)</f>
        <v>0</v>
      </c>
    </row>
    <row r="787" spans="1:63" x14ac:dyDescent="0.3">
      <c r="A787" t="s">
        <v>943</v>
      </c>
      <c r="B787" t="s">
        <v>181</v>
      </c>
      <c r="C787" t="s">
        <v>99</v>
      </c>
      <c r="D787">
        <v>20</v>
      </c>
      <c r="E787" t="s">
        <v>100</v>
      </c>
      <c r="F787" t="s">
        <v>100</v>
      </c>
      <c r="G787" t="s">
        <v>944</v>
      </c>
      <c r="H787" s="41" t="s">
        <v>102</v>
      </c>
      <c r="I787">
        <f>_xlfn.XLOOKUP(B787,Use_Code_Ranking!$A$4:$A$23,Use_Code_Ranking!$B$4:$B$23,9999)</f>
        <v>9</v>
      </c>
      <c r="J787">
        <f t="shared" ca="1" si="219"/>
        <v>5</v>
      </c>
      <c r="K787">
        <f t="shared" ca="1" si="220"/>
        <v>0</v>
      </c>
      <c r="L787">
        <f t="shared" ca="1" si="221"/>
        <v>0</v>
      </c>
      <c r="M787">
        <f t="shared" ca="1" si="222"/>
        <v>0</v>
      </c>
      <c r="N787" t="str">
        <f t="shared" ca="1" si="230"/>
        <v/>
      </c>
      <c r="O787" t="str">
        <f t="shared" ca="1" si="231"/>
        <v/>
      </c>
      <c r="P787" t="str">
        <f t="shared" si="223"/>
        <v/>
      </c>
      <c r="Q787" t="str">
        <f t="shared" si="224"/>
        <v/>
      </c>
      <c r="R787" t="str">
        <f t="shared" si="225"/>
        <v/>
      </c>
      <c r="S787" t="str">
        <f t="shared" si="226"/>
        <v/>
      </c>
      <c r="U787" s="2" t="str">
        <f ca="1">IF(ISBLANK($T787),IF(S787="Irrigation","Irrigation",IF(R787="Irrigation","Irrigation",IF(Q787="Domestic","Domestic",IF(P787="Stockwatering","Stockwatering",IF(N787="IRRIGATION_AND_MUNICIPAL","Irrigation and Municipal",IF(O787="IRRIGATION_AND_DOMESTIC","Irrigation and Domestic Municipality",_xlfn.XLOOKUP(J787,Use_Code_Ranking!$B$4:$B$23,Use_Code_Ranking!$A$4:$A$23))))))),$T787)</f>
        <v>Stockwatering</v>
      </c>
      <c r="W787" s="23" t="str">
        <f ca="1"/>
        <v>A027036</v>
      </c>
      <c r="X787" s="4" t="str">
        <f t="shared" ca="1" si="232"/>
        <v>Irrigation</v>
      </c>
      <c r="Y787" t="str">
        <f t="shared" ca="1" si="227"/>
        <v>N</v>
      </c>
      <c r="Z787" s="2" t="str">
        <f t="shared" ca="1" si="228"/>
        <v>N</v>
      </c>
      <c r="AA787">
        <f t="shared" ca="1" si="233"/>
        <v>0</v>
      </c>
      <c r="AB787">
        <f t="shared" ca="1" si="233"/>
        <v>0</v>
      </c>
      <c r="AC787">
        <f t="shared" ca="1" si="233"/>
        <v>20</v>
      </c>
      <c r="AD787">
        <f t="shared" ca="1" si="229"/>
        <v>20</v>
      </c>
      <c r="AE787">
        <f t="shared" ca="1" si="229"/>
        <v>10</v>
      </c>
      <c r="AF787">
        <f t="shared" ca="1" si="229"/>
        <v>10</v>
      </c>
      <c r="AG787">
        <f t="shared" ca="1" si="236"/>
        <v>0</v>
      </c>
      <c r="AH787">
        <f t="shared" ca="1" si="234"/>
        <v>0</v>
      </c>
      <c r="AI787">
        <f t="shared" ca="1" si="234"/>
        <v>0</v>
      </c>
      <c r="AJ787">
        <f t="shared" ca="1" si="234"/>
        <v>20</v>
      </c>
      <c r="AK787">
        <f t="shared" ca="1" si="234"/>
        <v>20</v>
      </c>
      <c r="AL787">
        <f t="shared" ca="1" si="235"/>
        <v>0</v>
      </c>
      <c r="AM787" s="4" t="s">
        <v>103</v>
      </c>
      <c r="AZ787">
        <f ca="1">_xlfn.XLOOKUP($X787,Return_flow_table!$A$4:$A$25,Return_flow_table!B$4:B$25)</f>
        <v>0</v>
      </c>
      <c r="BA787">
        <f ca="1">_xlfn.XLOOKUP($X787,Return_flow_table!$A$4:$A$25,Return_flow_table!C$4:C$25)</f>
        <v>0</v>
      </c>
      <c r="BB787">
        <f ca="1">_xlfn.XLOOKUP($X787,Return_flow_table!$A$4:$A$25,Return_flow_table!D$4:D$25)</f>
        <v>20</v>
      </c>
      <c r="BC787">
        <f ca="1">_xlfn.XLOOKUP($X787,Return_flow_table!$A$4:$A$25,Return_flow_table!E$4:E$25)</f>
        <v>20</v>
      </c>
      <c r="BD787">
        <f ca="1">_xlfn.XLOOKUP($X787,Return_flow_table!$A$4:$A$25,Return_flow_table!F$4:F$25)</f>
        <v>10</v>
      </c>
      <c r="BE787">
        <f ca="1">_xlfn.XLOOKUP($X787,Return_flow_table!$A$4:$A$25,Return_flow_table!G$4:G$25)</f>
        <v>10</v>
      </c>
      <c r="BF787">
        <f ca="1">_xlfn.XLOOKUP($X787,Return_flow_table!$A$4:$A$25,Return_flow_table!H$4:H$25)</f>
        <v>0</v>
      </c>
      <c r="BG787">
        <f ca="1">_xlfn.XLOOKUP($X787,Return_flow_table!$A$4:$A$25,Return_flow_table!I$4:I$25)</f>
        <v>0</v>
      </c>
      <c r="BH787">
        <f ca="1">_xlfn.XLOOKUP($X787,Return_flow_table!$A$4:$A$25,Return_flow_table!J$4:J$25)</f>
        <v>0</v>
      </c>
      <c r="BI787">
        <f ca="1">_xlfn.XLOOKUP($X787,Return_flow_table!$A$4:$A$25,Return_flow_table!K$4:K$25)</f>
        <v>20</v>
      </c>
      <c r="BJ787">
        <f ca="1">_xlfn.XLOOKUP($X787,Return_flow_table!$A$4:$A$25,Return_flow_table!L$4:L$25)</f>
        <v>20</v>
      </c>
      <c r="BK787" s="2">
        <f ca="1">_xlfn.XLOOKUP($X787,Return_flow_table!$A$4:$A$25,Return_flow_table!M$4:M$25)</f>
        <v>0</v>
      </c>
    </row>
    <row r="788" spans="1:63" x14ac:dyDescent="0.3">
      <c r="A788" t="s">
        <v>943</v>
      </c>
      <c r="B788" t="s">
        <v>188</v>
      </c>
      <c r="C788" t="s">
        <v>99</v>
      </c>
      <c r="D788">
        <v>20</v>
      </c>
      <c r="E788" t="s">
        <v>100</v>
      </c>
      <c r="F788" t="s">
        <v>100</v>
      </c>
      <c r="G788" t="s">
        <v>944</v>
      </c>
      <c r="H788" s="41" t="s">
        <v>102</v>
      </c>
      <c r="I788">
        <f>_xlfn.XLOOKUP(B788,Use_Code_Ranking!$A$4:$A$23,Use_Code_Ranking!$B$4:$B$23,9999)</f>
        <v>12</v>
      </c>
      <c r="J788">
        <f t="shared" ca="1" si="219"/>
        <v>5</v>
      </c>
      <c r="K788">
        <f t="shared" ca="1" si="220"/>
        <v>0</v>
      </c>
      <c r="L788">
        <f t="shared" ca="1" si="221"/>
        <v>0</v>
      </c>
      <c r="M788">
        <f t="shared" ca="1" si="222"/>
        <v>0</v>
      </c>
      <c r="N788" t="str">
        <f t="shared" ca="1" si="230"/>
        <v/>
      </c>
      <c r="O788" t="str">
        <f t="shared" ca="1" si="231"/>
        <v/>
      </c>
      <c r="P788" t="str">
        <f t="shared" si="223"/>
        <v/>
      </c>
      <c r="Q788" t="str">
        <f t="shared" si="224"/>
        <v/>
      </c>
      <c r="R788" t="str">
        <f t="shared" si="225"/>
        <v/>
      </c>
      <c r="S788" t="str">
        <f t="shared" si="226"/>
        <v/>
      </c>
      <c r="U788" s="2" t="str">
        <f ca="1">IF(ISBLANK($T788),IF(S788="Irrigation","Irrigation",IF(R788="Irrigation","Irrigation",IF(Q788="Domestic","Domestic",IF(P788="Stockwatering","Stockwatering",IF(N788="IRRIGATION_AND_MUNICIPAL","Irrigation and Municipal",IF(O788="IRRIGATION_AND_DOMESTIC","Irrigation and Domestic Municipality",_xlfn.XLOOKUP(J788,Use_Code_Ranking!$B$4:$B$23,Use_Code_Ranking!$A$4:$A$23))))))),$T788)</f>
        <v>Stockwatering</v>
      </c>
      <c r="W788" s="23" t="str">
        <f ca="1"/>
        <v>A027046</v>
      </c>
      <c r="X788" s="4" t="str">
        <f t="shared" ca="1" si="232"/>
        <v>Irrigation</v>
      </c>
      <c r="Y788" t="str">
        <f t="shared" ca="1" si="227"/>
        <v>N</v>
      </c>
      <c r="Z788" s="2" t="str">
        <f t="shared" ca="1" si="228"/>
        <v>N</v>
      </c>
      <c r="AA788">
        <f t="shared" ca="1" si="233"/>
        <v>0</v>
      </c>
      <c r="AB788">
        <f t="shared" ca="1" si="233"/>
        <v>0</v>
      </c>
      <c r="AC788">
        <f t="shared" ca="1" si="233"/>
        <v>20</v>
      </c>
      <c r="AD788">
        <f t="shared" ca="1" si="229"/>
        <v>20</v>
      </c>
      <c r="AE788">
        <f t="shared" ca="1" si="229"/>
        <v>10</v>
      </c>
      <c r="AF788">
        <f t="shared" ca="1" si="229"/>
        <v>10</v>
      </c>
      <c r="AG788">
        <f t="shared" ca="1" si="236"/>
        <v>0</v>
      </c>
      <c r="AH788">
        <f t="shared" ca="1" si="234"/>
        <v>0</v>
      </c>
      <c r="AI788">
        <f t="shared" ca="1" si="234"/>
        <v>0</v>
      </c>
      <c r="AJ788">
        <f t="shared" ca="1" si="234"/>
        <v>20</v>
      </c>
      <c r="AK788">
        <f t="shared" ca="1" si="234"/>
        <v>20</v>
      </c>
      <c r="AL788">
        <f t="shared" ca="1" si="235"/>
        <v>0</v>
      </c>
      <c r="AM788" s="4" t="s">
        <v>103</v>
      </c>
      <c r="AZ788">
        <f ca="1">_xlfn.XLOOKUP($X788,Return_flow_table!$A$4:$A$25,Return_flow_table!B$4:B$25)</f>
        <v>0</v>
      </c>
      <c r="BA788">
        <f ca="1">_xlfn.XLOOKUP($X788,Return_flow_table!$A$4:$A$25,Return_flow_table!C$4:C$25)</f>
        <v>0</v>
      </c>
      <c r="BB788">
        <f ca="1">_xlfn.XLOOKUP($X788,Return_flow_table!$A$4:$A$25,Return_flow_table!D$4:D$25)</f>
        <v>20</v>
      </c>
      <c r="BC788">
        <f ca="1">_xlfn.XLOOKUP($X788,Return_flow_table!$A$4:$A$25,Return_flow_table!E$4:E$25)</f>
        <v>20</v>
      </c>
      <c r="BD788">
        <f ca="1">_xlfn.XLOOKUP($X788,Return_flow_table!$A$4:$A$25,Return_flow_table!F$4:F$25)</f>
        <v>10</v>
      </c>
      <c r="BE788">
        <f ca="1">_xlfn.XLOOKUP($X788,Return_flow_table!$A$4:$A$25,Return_flow_table!G$4:G$25)</f>
        <v>10</v>
      </c>
      <c r="BF788">
        <f ca="1">_xlfn.XLOOKUP($X788,Return_flow_table!$A$4:$A$25,Return_flow_table!H$4:H$25)</f>
        <v>0</v>
      </c>
      <c r="BG788">
        <f ca="1">_xlfn.XLOOKUP($X788,Return_flow_table!$A$4:$A$25,Return_flow_table!I$4:I$25)</f>
        <v>0</v>
      </c>
      <c r="BH788">
        <f ca="1">_xlfn.XLOOKUP($X788,Return_flow_table!$A$4:$A$25,Return_flow_table!J$4:J$25)</f>
        <v>0</v>
      </c>
      <c r="BI788">
        <f ca="1">_xlfn.XLOOKUP($X788,Return_flow_table!$A$4:$A$25,Return_flow_table!K$4:K$25)</f>
        <v>20</v>
      </c>
      <c r="BJ788">
        <f ca="1">_xlfn.XLOOKUP($X788,Return_flow_table!$A$4:$A$25,Return_flow_table!L$4:L$25)</f>
        <v>20</v>
      </c>
      <c r="BK788" s="2">
        <f ca="1">_xlfn.XLOOKUP($X788,Return_flow_table!$A$4:$A$25,Return_flow_table!M$4:M$25)</f>
        <v>0</v>
      </c>
    </row>
    <row r="789" spans="1:63" x14ac:dyDescent="0.3">
      <c r="A789" t="s">
        <v>943</v>
      </c>
      <c r="B789" t="s">
        <v>154</v>
      </c>
      <c r="C789" t="s">
        <v>99</v>
      </c>
      <c r="D789">
        <v>20</v>
      </c>
      <c r="E789" t="s">
        <v>100</v>
      </c>
      <c r="F789" t="s">
        <v>100</v>
      </c>
      <c r="G789" t="s">
        <v>944</v>
      </c>
      <c r="H789" s="41" t="s">
        <v>102</v>
      </c>
      <c r="I789">
        <f>_xlfn.XLOOKUP(B789,Use_Code_Ranking!$A$4:$A$23,Use_Code_Ranking!$B$4:$B$23,9999)</f>
        <v>5</v>
      </c>
      <c r="J789">
        <f t="shared" ca="1" si="219"/>
        <v>5</v>
      </c>
      <c r="K789">
        <f t="shared" ca="1" si="220"/>
        <v>0</v>
      </c>
      <c r="L789">
        <f t="shared" ca="1" si="221"/>
        <v>0</v>
      </c>
      <c r="M789">
        <f t="shared" ca="1" si="222"/>
        <v>0</v>
      </c>
      <c r="N789" t="str">
        <f t="shared" ca="1" si="230"/>
        <v/>
      </c>
      <c r="O789" t="str">
        <f t="shared" ca="1" si="231"/>
        <v/>
      </c>
      <c r="P789" t="str">
        <f t="shared" si="223"/>
        <v/>
      </c>
      <c r="Q789" t="str">
        <f t="shared" si="224"/>
        <v/>
      </c>
      <c r="R789" t="str">
        <f t="shared" si="225"/>
        <v/>
      </c>
      <c r="S789" t="str">
        <f t="shared" si="226"/>
        <v/>
      </c>
      <c r="U789" s="2" t="str">
        <f ca="1">IF(ISBLANK($T789),IF(S789="Irrigation","Irrigation",IF(R789="Irrigation","Irrigation",IF(Q789="Domestic","Domestic",IF(P789="Stockwatering","Stockwatering",IF(N789="IRRIGATION_AND_MUNICIPAL","Irrigation and Municipal",IF(O789="IRRIGATION_AND_DOMESTIC","Irrigation and Domestic Municipality",_xlfn.XLOOKUP(J789,Use_Code_Ranking!$B$4:$B$23,Use_Code_Ranking!$A$4:$A$23))))))),$T789)</f>
        <v>Stockwatering</v>
      </c>
      <c r="W789" s="23" t="str">
        <f ca="1"/>
        <v>A027075</v>
      </c>
      <c r="X789" s="4" t="str">
        <f t="shared" ca="1" si="232"/>
        <v>Irrigation</v>
      </c>
      <c r="Y789" t="str">
        <f t="shared" ca="1" si="227"/>
        <v>N</v>
      </c>
      <c r="Z789" s="2" t="str">
        <f t="shared" ca="1" si="228"/>
        <v>N</v>
      </c>
      <c r="AA789">
        <f t="shared" ca="1" si="233"/>
        <v>0</v>
      </c>
      <c r="AB789">
        <f t="shared" ca="1" si="233"/>
        <v>0</v>
      </c>
      <c r="AC789">
        <f t="shared" ca="1" si="233"/>
        <v>20</v>
      </c>
      <c r="AD789">
        <f t="shared" ca="1" si="229"/>
        <v>20</v>
      </c>
      <c r="AE789">
        <f t="shared" ca="1" si="229"/>
        <v>10</v>
      </c>
      <c r="AF789">
        <f t="shared" ca="1" si="229"/>
        <v>10</v>
      </c>
      <c r="AG789">
        <f t="shared" ca="1" si="236"/>
        <v>0</v>
      </c>
      <c r="AH789">
        <f t="shared" ca="1" si="234"/>
        <v>0</v>
      </c>
      <c r="AI789">
        <f t="shared" ca="1" si="234"/>
        <v>0</v>
      </c>
      <c r="AJ789">
        <f t="shared" ca="1" si="234"/>
        <v>20</v>
      </c>
      <c r="AK789">
        <f t="shared" ca="1" si="234"/>
        <v>20</v>
      </c>
      <c r="AL789">
        <f t="shared" ca="1" si="235"/>
        <v>0</v>
      </c>
      <c r="AM789" s="4" t="s">
        <v>103</v>
      </c>
      <c r="AZ789">
        <f ca="1">_xlfn.XLOOKUP($X789,Return_flow_table!$A$4:$A$25,Return_flow_table!B$4:B$25)</f>
        <v>0</v>
      </c>
      <c r="BA789">
        <f ca="1">_xlfn.XLOOKUP($X789,Return_flow_table!$A$4:$A$25,Return_flow_table!C$4:C$25)</f>
        <v>0</v>
      </c>
      <c r="BB789">
        <f ca="1">_xlfn.XLOOKUP($X789,Return_flow_table!$A$4:$A$25,Return_flow_table!D$4:D$25)</f>
        <v>20</v>
      </c>
      <c r="BC789">
        <f ca="1">_xlfn.XLOOKUP($X789,Return_flow_table!$A$4:$A$25,Return_flow_table!E$4:E$25)</f>
        <v>20</v>
      </c>
      <c r="BD789">
        <f ca="1">_xlfn.XLOOKUP($X789,Return_flow_table!$A$4:$A$25,Return_flow_table!F$4:F$25)</f>
        <v>10</v>
      </c>
      <c r="BE789">
        <f ca="1">_xlfn.XLOOKUP($X789,Return_flow_table!$A$4:$A$25,Return_flow_table!G$4:G$25)</f>
        <v>10</v>
      </c>
      <c r="BF789">
        <f ca="1">_xlfn.XLOOKUP($X789,Return_flow_table!$A$4:$A$25,Return_flow_table!H$4:H$25)</f>
        <v>0</v>
      </c>
      <c r="BG789">
        <f ca="1">_xlfn.XLOOKUP($X789,Return_flow_table!$A$4:$A$25,Return_flow_table!I$4:I$25)</f>
        <v>0</v>
      </c>
      <c r="BH789">
        <f ca="1">_xlfn.XLOOKUP($X789,Return_flow_table!$A$4:$A$25,Return_flow_table!J$4:J$25)</f>
        <v>0</v>
      </c>
      <c r="BI789">
        <f ca="1">_xlfn.XLOOKUP($X789,Return_flow_table!$A$4:$A$25,Return_flow_table!K$4:K$25)</f>
        <v>20</v>
      </c>
      <c r="BJ789">
        <f ca="1">_xlfn.XLOOKUP($X789,Return_flow_table!$A$4:$A$25,Return_flow_table!L$4:L$25)</f>
        <v>20</v>
      </c>
      <c r="BK789" s="2">
        <f ca="1">_xlfn.XLOOKUP($X789,Return_flow_table!$A$4:$A$25,Return_flow_table!M$4:M$25)</f>
        <v>0</v>
      </c>
    </row>
    <row r="790" spans="1:63" x14ac:dyDescent="0.3">
      <c r="A790" t="s">
        <v>945</v>
      </c>
      <c r="B790" t="s">
        <v>98</v>
      </c>
      <c r="C790" t="s">
        <v>99</v>
      </c>
      <c r="D790">
        <v>150</v>
      </c>
      <c r="E790" t="s">
        <v>100</v>
      </c>
      <c r="F790" t="s">
        <v>100</v>
      </c>
      <c r="G790" t="s">
        <v>946</v>
      </c>
      <c r="H790" s="41" t="s">
        <v>106</v>
      </c>
      <c r="I790">
        <f>_xlfn.XLOOKUP(B790,Use_Code_Ranking!$A$4:$A$23,Use_Code_Ranking!$B$4:$B$23,9999)</f>
        <v>1</v>
      </c>
      <c r="J790">
        <f t="shared" ca="1" si="219"/>
        <v>1</v>
      </c>
      <c r="K790">
        <f t="shared" ca="1" si="220"/>
        <v>1</v>
      </c>
      <c r="L790">
        <f t="shared" ca="1" si="221"/>
        <v>0</v>
      </c>
      <c r="M790">
        <f t="shared" ca="1" si="222"/>
        <v>0</v>
      </c>
      <c r="N790" t="str">
        <f t="shared" ca="1" si="230"/>
        <v/>
      </c>
      <c r="O790" t="str">
        <f t="shared" ca="1" si="231"/>
        <v/>
      </c>
      <c r="P790" t="str">
        <f t="shared" si="223"/>
        <v/>
      </c>
      <c r="Q790" t="str">
        <f t="shared" si="224"/>
        <v/>
      </c>
      <c r="R790" t="str">
        <f t="shared" si="225"/>
        <v/>
      </c>
      <c r="S790" t="str">
        <f t="shared" si="226"/>
        <v/>
      </c>
      <c r="U790" s="2" t="str">
        <f ca="1">IF(ISBLANK($T790),IF(S790="Irrigation","Irrigation",IF(R790="Irrigation","Irrigation",IF(Q790="Domestic","Domestic",IF(P790="Stockwatering","Stockwatering",IF(N790="IRRIGATION_AND_MUNICIPAL","Irrigation and Municipal",IF(O790="IRRIGATION_AND_DOMESTIC","Irrigation and Domestic Municipality",_xlfn.XLOOKUP(J790,Use_Code_Ranking!$B$4:$B$23,Use_Code_Ranking!$A$4:$A$23))))))),$T790)</f>
        <v>Irrigation</v>
      </c>
      <c r="W790" s="23" t="str">
        <f ca="1"/>
        <v>A027081</v>
      </c>
      <c r="X790" s="4" t="str">
        <f t="shared" ca="1" si="232"/>
        <v>Irrigation</v>
      </c>
      <c r="Y790" t="str">
        <f t="shared" ca="1" si="227"/>
        <v>N</v>
      </c>
      <c r="Z790" s="2" t="str">
        <f t="shared" ca="1" si="228"/>
        <v>N</v>
      </c>
      <c r="AA790">
        <f t="shared" ca="1" si="233"/>
        <v>0</v>
      </c>
      <c r="AB790">
        <f t="shared" ca="1" si="233"/>
        <v>0</v>
      </c>
      <c r="AC790">
        <f t="shared" ca="1" si="233"/>
        <v>20</v>
      </c>
      <c r="AD790">
        <f t="shared" ca="1" si="229"/>
        <v>20</v>
      </c>
      <c r="AE790">
        <f t="shared" ca="1" si="229"/>
        <v>10</v>
      </c>
      <c r="AF790">
        <f t="shared" ca="1" si="229"/>
        <v>10</v>
      </c>
      <c r="AG790">
        <f t="shared" ca="1" si="236"/>
        <v>0</v>
      </c>
      <c r="AH790">
        <f t="shared" ca="1" si="234"/>
        <v>0</v>
      </c>
      <c r="AI790">
        <f t="shared" ca="1" si="234"/>
        <v>0</v>
      </c>
      <c r="AJ790">
        <f t="shared" ca="1" si="234"/>
        <v>20</v>
      </c>
      <c r="AK790">
        <f t="shared" ca="1" si="234"/>
        <v>20</v>
      </c>
      <c r="AL790">
        <f t="shared" ca="1" si="235"/>
        <v>0</v>
      </c>
      <c r="AM790" s="4" t="s">
        <v>103</v>
      </c>
      <c r="AZ790">
        <f ca="1">_xlfn.XLOOKUP($X790,Return_flow_table!$A$4:$A$25,Return_flow_table!B$4:B$25)</f>
        <v>0</v>
      </c>
      <c r="BA790">
        <f ca="1">_xlfn.XLOOKUP($X790,Return_flow_table!$A$4:$A$25,Return_flow_table!C$4:C$25)</f>
        <v>0</v>
      </c>
      <c r="BB790">
        <f ca="1">_xlfn.XLOOKUP($X790,Return_flow_table!$A$4:$A$25,Return_flow_table!D$4:D$25)</f>
        <v>20</v>
      </c>
      <c r="BC790">
        <f ca="1">_xlfn.XLOOKUP($X790,Return_flow_table!$A$4:$A$25,Return_flow_table!E$4:E$25)</f>
        <v>20</v>
      </c>
      <c r="BD790">
        <f ca="1">_xlfn.XLOOKUP($X790,Return_flow_table!$A$4:$A$25,Return_flow_table!F$4:F$25)</f>
        <v>10</v>
      </c>
      <c r="BE790">
        <f ca="1">_xlfn.XLOOKUP($X790,Return_flow_table!$A$4:$A$25,Return_flow_table!G$4:G$25)</f>
        <v>10</v>
      </c>
      <c r="BF790">
        <f ca="1">_xlfn.XLOOKUP($X790,Return_flow_table!$A$4:$A$25,Return_flow_table!H$4:H$25)</f>
        <v>0</v>
      </c>
      <c r="BG790">
        <f ca="1">_xlfn.XLOOKUP($X790,Return_flow_table!$A$4:$A$25,Return_flow_table!I$4:I$25)</f>
        <v>0</v>
      </c>
      <c r="BH790">
        <f ca="1">_xlfn.XLOOKUP($X790,Return_flow_table!$A$4:$A$25,Return_flow_table!J$4:J$25)</f>
        <v>0</v>
      </c>
      <c r="BI790">
        <f ca="1">_xlfn.XLOOKUP($X790,Return_flow_table!$A$4:$A$25,Return_flow_table!K$4:K$25)</f>
        <v>20</v>
      </c>
      <c r="BJ790">
        <f ca="1">_xlfn.XLOOKUP($X790,Return_flow_table!$A$4:$A$25,Return_flow_table!L$4:L$25)</f>
        <v>20</v>
      </c>
      <c r="BK790" s="2">
        <f ca="1">_xlfn.XLOOKUP($X790,Return_flow_table!$A$4:$A$25,Return_flow_table!M$4:M$25)</f>
        <v>0</v>
      </c>
    </row>
    <row r="791" spans="1:63" x14ac:dyDescent="0.3">
      <c r="A791" t="s">
        <v>945</v>
      </c>
      <c r="B791" t="s">
        <v>154</v>
      </c>
      <c r="C791" t="s">
        <v>99</v>
      </c>
      <c r="D791">
        <v>150</v>
      </c>
      <c r="E791" t="s">
        <v>100</v>
      </c>
      <c r="F791" t="s">
        <v>100</v>
      </c>
      <c r="G791" t="s">
        <v>946</v>
      </c>
      <c r="H791" s="41" t="s">
        <v>106</v>
      </c>
      <c r="I791">
        <f>_xlfn.XLOOKUP(B791,Use_Code_Ranking!$A$4:$A$23,Use_Code_Ranking!$B$4:$B$23,9999)</f>
        <v>5</v>
      </c>
      <c r="J791">
        <f t="shared" ca="1" si="219"/>
        <v>1</v>
      </c>
      <c r="K791">
        <f t="shared" ca="1" si="220"/>
        <v>1</v>
      </c>
      <c r="L791">
        <f t="shared" ca="1" si="221"/>
        <v>0</v>
      </c>
      <c r="M791">
        <f t="shared" ca="1" si="222"/>
        <v>0</v>
      </c>
      <c r="N791" t="str">
        <f t="shared" ca="1" si="230"/>
        <v/>
      </c>
      <c r="O791" t="str">
        <f t="shared" ca="1" si="231"/>
        <v/>
      </c>
      <c r="P791" t="str">
        <f t="shared" si="223"/>
        <v/>
      </c>
      <c r="Q791" t="str">
        <f t="shared" si="224"/>
        <v/>
      </c>
      <c r="R791" t="str">
        <f t="shared" si="225"/>
        <v/>
      </c>
      <c r="S791" t="str">
        <f t="shared" si="226"/>
        <v/>
      </c>
      <c r="U791" s="2" t="str">
        <f ca="1">IF(ISBLANK($T791),IF(S791="Irrigation","Irrigation",IF(R791="Irrigation","Irrigation",IF(Q791="Domestic","Domestic",IF(P791="Stockwatering","Stockwatering",IF(N791="IRRIGATION_AND_MUNICIPAL","Irrigation and Municipal",IF(O791="IRRIGATION_AND_DOMESTIC","Irrigation and Domestic Municipality",_xlfn.XLOOKUP(J791,Use_Code_Ranking!$B$4:$B$23,Use_Code_Ranking!$A$4:$A$23))))))),$T791)</f>
        <v>Irrigation</v>
      </c>
      <c r="W791" s="23" t="str">
        <f ca="1"/>
        <v>A027143</v>
      </c>
      <c r="X791" s="4" t="str">
        <f t="shared" ca="1" si="232"/>
        <v>Stockwatering</v>
      </c>
      <c r="Y791" t="str">
        <f t="shared" ca="1" si="227"/>
        <v>N</v>
      </c>
      <c r="Z791" s="2" t="str">
        <f t="shared" ca="1" si="228"/>
        <v>N</v>
      </c>
      <c r="AA791">
        <f t="shared" ca="1" si="233"/>
        <v>0</v>
      </c>
      <c r="AB791">
        <f t="shared" ca="1" si="233"/>
        <v>0</v>
      </c>
      <c r="AC791">
        <f t="shared" ca="1" si="233"/>
        <v>0</v>
      </c>
      <c r="AD791">
        <f t="shared" ca="1" si="229"/>
        <v>0</v>
      </c>
      <c r="AE791">
        <f t="shared" ca="1" si="229"/>
        <v>0</v>
      </c>
      <c r="AF791">
        <f t="shared" ca="1" si="229"/>
        <v>0</v>
      </c>
      <c r="AG791">
        <f t="shared" ca="1" si="236"/>
        <v>0</v>
      </c>
      <c r="AH791">
        <f t="shared" ca="1" si="234"/>
        <v>0</v>
      </c>
      <c r="AI791">
        <f t="shared" ca="1" si="234"/>
        <v>0</v>
      </c>
      <c r="AJ791">
        <f t="shared" ca="1" si="234"/>
        <v>0</v>
      </c>
      <c r="AK791">
        <f t="shared" ca="1" si="234"/>
        <v>0</v>
      </c>
      <c r="AL791">
        <f t="shared" ca="1" si="235"/>
        <v>0</v>
      </c>
      <c r="AM791" s="4" t="s">
        <v>103</v>
      </c>
      <c r="AZ791">
        <f ca="1">_xlfn.XLOOKUP($X791,Return_flow_table!$A$4:$A$25,Return_flow_table!B$4:B$25)</f>
        <v>0</v>
      </c>
      <c r="BA791">
        <f ca="1">_xlfn.XLOOKUP($X791,Return_flow_table!$A$4:$A$25,Return_flow_table!C$4:C$25)</f>
        <v>0</v>
      </c>
      <c r="BB791">
        <f ca="1">_xlfn.XLOOKUP($X791,Return_flow_table!$A$4:$A$25,Return_flow_table!D$4:D$25)</f>
        <v>0</v>
      </c>
      <c r="BC791">
        <f ca="1">_xlfn.XLOOKUP($X791,Return_flow_table!$A$4:$A$25,Return_flow_table!E$4:E$25)</f>
        <v>0</v>
      </c>
      <c r="BD791">
        <f ca="1">_xlfn.XLOOKUP($X791,Return_flow_table!$A$4:$A$25,Return_flow_table!F$4:F$25)</f>
        <v>0</v>
      </c>
      <c r="BE791">
        <f ca="1">_xlfn.XLOOKUP($X791,Return_flow_table!$A$4:$A$25,Return_flow_table!G$4:G$25)</f>
        <v>0</v>
      </c>
      <c r="BF791">
        <f ca="1">_xlfn.XLOOKUP($X791,Return_flow_table!$A$4:$A$25,Return_flow_table!H$4:H$25)</f>
        <v>0</v>
      </c>
      <c r="BG791">
        <f ca="1">_xlfn.XLOOKUP($X791,Return_flow_table!$A$4:$A$25,Return_flow_table!I$4:I$25)</f>
        <v>0</v>
      </c>
      <c r="BH791">
        <f ca="1">_xlfn.XLOOKUP($X791,Return_flow_table!$A$4:$A$25,Return_flow_table!J$4:J$25)</f>
        <v>0</v>
      </c>
      <c r="BI791">
        <f ca="1">_xlfn.XLOOKUP($X791,Return_flow_table!$A$4:$A$25,Return_flow_table!K$4:K$25)</f>
        <v>0</v>
      </c>
      <c r="BJ791">
        <f ca="1">_xlfn.XLOOKUP($X791,Return_flow_table!$A$4:$A$25,Return_flow_table!L$4:L$25)</f>
        <v>0</v>
      </c>
      <c r="BK791" s="2">
        <f ca="1">_xlfn.XLOOKUP($X791,Return_flow_table!$A$4:$A$25,Return_flow_table!M$4:M$25)</f>
        <v>0</v>
      </c>
    </row>
    <row r="792" spans="1:63" x14ac:dyDescent="0.3">
      <c r="A792" t="s">
        <v>947</v>
      </c>
      <c r="B792" t="s">
        <v>98</v>
      </c>
      <c r="C792" t="s">
        <v>99</v>
      </c>
      <c r="D792">
        <v>327</v>
      </c>
      <c r="E792" t="s">
        <v>100</v>
      </c>
      <c r="F792" t="s">
        <v>100</v>
      </c>
      <c r="G792" t="s">
        <v>948</v>
      </c>
      <c r="H792" s="41" t="s">
        <v>124</v>
      </c>
      <c r="I792">
        <f>_xlfn.XLOOKUP(B792,Use_Code_Ranking!$A$4:$A$23,Use_Code_Ranking!$B$4:$B$23,9999)</f>
        <v>1</v>
      </c>
      <c r="J792">
        <f t="shared" ca="1" si="219"/>
        <v>1</v>
      </c>
      <c r="K792">
        <f t="shared" ca="1" si="220"/>
        <v>1</v>
      </c>
      <c r="L792">
        <f t="shared" ca="1" si="221"/>
        <v>0</v>
      </c>
      <c r="M792">
        <f t="shared" ca="1" si="222"/>
        <v>0</v>
      </c>
      <c r="N792" t="str">
        <f t="shared" ca="1" si="230"/>
        <v/>
      </c>
      <c r="O792" t="str">
        <f t="shared" ca="1" si="231"/>
        <v/>
      </c>
      <c r="P792" t="str">
        <f t="shared" si="223"/>
        <v/>
      </c>
      <c r="Q792" t="str">
        <f t="shared" si="224"/>
        <v/>
      </c>
      <c r="R792" t="str">
        <f t="shared" si="225"/>
        <v/>
      </c>
      <c r="S792" t="str">
        <f t="shared" si="226"/>
        <v/>
      </c>
      <c r="U792" s="2" t="str">
        <f ca="1">IF(ISBLANK($T792),IF(S792="Irrigation","Irrigation",IF(R792="Irrigation","Irrigation",IF(Q792="Domestic","Domestic",IF(P792="Stockwatering","Stockwatering",IF(N792="IRRIGATION_AND_MUNICIPAL","Irrigation and Municipal",IF(O792="IRRIGATION_AND_DOMESTIC","Irrigation and Domestic Municipality",_xlfn.XLOOKUP(J792,Use_Code_Ranking!$B$4:$B$23,Use_Code_Ranking!$A$4:$A$23))))))),$T792)</f>
        <v>Irrigation</v>
      </c>
      <c r="W792" s="23" t="str">
        <f ca="1"/>
        <v>A027149</v>
      </c>
      <c r="X792" s="4" t="str">
        <f t="shared" ca="1" si="232"/>
        <v>Irrigation</v>
      </c>
      <c r="Y792" t="str">
        <f t="shared" ca="1" si="227"/>
        <v>N</v>
      </c>
      <c r="Z792" s="2" t="str">
        <f t="shared" ca="1" si="228"/>
        <v>N</v>
      </c>
      <c r="AA792">
        <f t="shared" ca="1" si="233"/>
        <v>0</v>
      </c>
      <c r="AB792">
        <f t="shared" ca="1" si="233"/>
        <v>0</v>
      </c>
      <c r="AC792">
        <f t="shared" ca="1" si="233"/>
        <v>20</v>
      </c>
      <c r="AD792">
        <f t="shared" ca="1" si="229"/>
        <v>20</v>
      </c>
      <c r="AE792">
        <f t="shared" ca="1" si="229"/>
        <v>10</v>
      </c>
      <c r="AF792">
        <f t="shared" ca="1" si="229"/>
        <v>10</v>
      </c>
      <c r="AG792">
        <f t="shared" ca="1" si="236"/>
        <v>0</v>
      </c>
      <c r="AH792">
        <f t="shared" ca="1" si="234"/>
        <v>0</v>
      </c>
      <c r="AI792">
        <f t="shared" ca="1" si="234"/>
        <v>0</v>
      </c>
      <c r="AJ792">
        <f t="shared" ca="1" si="234"/>
        <v>20</v>
      </c>
      <c r="AK792">
        <f t="shared" ca="1" si="234"/>
        <v>20</v>
      </c>
      <c r="AL792">
        <f t="shared" ca="1" si="235"/>
        <v>0</v>
      </c>
      <c r="AM792" s="4" t="s">
        <v>103</v>
      </c>
      <c r="AZ792">
        <f ca="1">_xlfn.XLOOKUP($X792,Return_flow_table!$A$4:$A$25,Return_flow_table!B$4:B$25)</f>
        <v>0</v>
      </c>
      <c r="BA792">
        <f ca="1">_xlfn.XLOOKUP($X792,Return_flow_table!$A$4:$A$25,Return_flow_table!C$4:C$25)</f>
        <v>0</v>
      </c>
      <c r="BB792">
        <f ca="1">_xlfn.XLOOKUP($X792,Return_flow_table!$A$4:$A$25,Return_flow_table!D$4:D$25)</f>
        <v>20</v>
      </c>
      <c r="BC792">
        <f ca="1">_xlfn.XLOOKUP($X792,Return_flow_table!$A$4:$A$25,Return_flow_table!E$4:E$25)</f>
        <v>20</v>
      </c>
      <c r="BD792">
        <f ca="1">_xlfn.XLOOKUP($X792,Return_flow_table!$A$4:$A$25,Return_flow_table!F$4:F$25)</f>
        <v>10</v>
      </c>
      <c r="BE792">
        <f ca="1">_xlfn.XLOOKUP($X792,Return_flow_table!$A$4:$A$25,Return_flow_table!G$4:G$25)</f>
        <v>10</v>
      </c>
      <c r="BF792">
        <f ca="1">_xlfn.XLOOKUP($X792,Return_flow_table!$A$4:$A$25,Return_flow_table!H$4:H$25)</f>
        <v>0</v>
      </c>
      <c r="BG792">
        <f ca="1">_xlfn.XLOOKUP($X792,Return_flow_table!$A$4:$A$25,Return_flow_table!I$4:I$25)</f>
        <v>0</v>
      </c>
      <c r="BH792">
        <f ca="1">_xlfn.XLOOKUP($X792,Return_flow_table!$A$4:$A$25,Return_flow_table!J$4:J$25)</f>
        <v>0</v>
      </c>
      <c r="BI792">
        <f ca="1">_xlfn.XLOOKUP($X792,Return_flow_table!$A$4:$A$25,Return_flow_table!K$4:K$25)</f>
        <v>20</v>
      </c>
      <c r="BJ792">
        <f ca="1">_xlfn.XLOOKUP($X792,Return_flow_table!$A$4:$A$25,Return_flow_table!L$4:L$25)</f>
        <v>20</v>
      </c>
      <c r="BK792" s="2">
        <f ca="1">_xlfn.XLOOKUP($X792,Return_flow_table!$A$4:$A$25,Return_flow_table!M$4:M$25)</f>
        <v>0</v>
      </c>
    </row>
    <row r="793" spans="1:63" x14ac:dyDescent="0.3">
      <c r="A793" t="s">
        <v>949</v>
      </c>
      <c r="B793" t="s">
        <v>98</v>
      </c>
      <c r="C793" t="s">
        <v>99</v>
      </c>
      <c r="D793">
        <v>12</v>
      </c>
      <c r="E793" t="s">
        <v>100</v>
      </c>
      <c r="F793" t="s">
        <v>100</v>
      </c>
      <c r="G793" t="s">
        <v>447</v>
      </c>
      <c r="H793" s="41" t="s">
        <v>145</v>
      </c>
      <c r="I793">
        <f>_xlfn.XLOOKUP(B793,Use_Code_Ranking!$A$4:$A$23,Use_Code_Ranking!$B$4:$B$23,9999)</f>
        <v>1</v>
      </c>
      <c r="J793">
        <f t="shared" ca="1" si="219"/>
        <v>1</v>
      </c>
      <c r="K793">
        <f t="shared" ca="1" si="220"/>
        <v>1</v>
      </c>
      <c r="L793">
        <f t="shared" ca="1" si="221"/>
        <v>0</v>
      </c>
      <c r="M793">
        <f t="shared" ca="1" si="222"/>
        <v>0</v>
      </c>
      <c r="N793" t="str">
        <f t="shared" ca="1" si="230"/>
        <v/>
      </c>
      <c r="O793" t="str">
        <f t="shared" ca="1" si="231"/>
        <v/>
      </c>
      <c r="P793" t="str">
        <f t="shared" si="223"/>
        <v/>
      </c>
      <c r="Q793" t="str">
        <f t="shared" si="224"/>
        <v/>
      </c>
      <c r="R793" t="str">
        <f t="shared" si="225"/>
        <v/>
      </c>
      <c r="S793" t="str">
        <f t="shared" si="226"/>
        <v/>
      </c>
      <c r="U793" s="2" t="str">
        <f ca="1">IF(ISBLANK($T793),IF(S793="Irrigation","Irrigation",IF(R793="Irrigation","Irrigation",IF(Q793="Domestic","Domestic",IF(P793="Stockwatering","Stockwatering",IF(N793="IRRIGATION_AND_MUNICIPAL","Irrigation and Municipal",IF(O793="IRRIGATION_AND_DOMESTIC","Irrigation and Domestic Municipality",_xlfn.XLOOKUP(J793,Use_Code_Ranking!$B$4:$B$23,Use_Code_Ranking!$A$4:$A$23))))))),$T793)</f>
        <v>Irrigation</v>
      </c>
      <c r="W793" s="23" t="str">
        <f ca="1"/>
        <v>A027158</v>
      </c>
      <c r="X793" s="4" t="str">
        <f t="shared" ca="1" si="232"/>
        <v>Irrigation</v>
      </c>
      <c r="Y793" t="str">
        <f t="shared" ca="1" si="227"/>
        <v>N</v>
      </c>
      <c r="Z793" s="2" t="str">
        <f t="shared" ca="1" si="228"/>
        <v>N</v>
      </c>
      <c r="AA793">
        <f t="shared" ca="1" si="233"/>
        <v>0</v>
      </c>
      <c r="AB793">
        <f t="shared" ca="1" si="233"/>
        <v>0</v>
      </c>
      <c r="AC793">
        <f t="shared" ca="1" si="233"/>
        <v>20</v>
      </c>
      <c r="AD793">
        <f t="shared" ca="1" si="229"/>
        <v>20</v>
      </c>
      <c r="AE793">
        <f t="shared" ca="1" si="229"/>
        <v>10</v>
      </c>
      <c r="AF793">
        <f t="shared" ca="1" si="229"/>
        <v>10</v>
      </c>
      <c r="AG793">
        <f t="shared" ca="1" si="236"/>
        <v>0</v>
      </c>
      <c r="AH793">
        <f t="shared" ca="1" si="234"/>
        <v>0</v>
      </c>
      <c r="AI793">
        <f t="shared" ca="1" si="234"/>
        <v>0</v>
      </c>
      <c r="AJ793">
        <f t="shared" ca="1" si="234"/>
        <v>20</v>
      </c>
      <c r="AK793">
        <f t="shared" ca="1" si="234"/>
        <v>20</v>
      </c>
      <c r="AL793">
        <f t="shared" ca="1" si="235"/>
        <v>0</v>
      </c>
      <c r="AM793" s="4" t="s">
        <v>103</v>
      </c>
      <c r="AZ793">
        <f ca="1">_xlfn.XLOOKUP($X793,Return_flow_table!$A$4:$A$25,Return_flow_table!B$4:B$25)</f>
        <v>0</v>
      </c>
      <c r="BA793">
        <f ca="1">_xlfn.XLOOKUP($X793,Return_flow_table!$A$4:$A$25,Return_flow_table!C$4:C$25)</f>
        <v>0</v>
      </c>
      <c r="BB793">
        <f ca="1">_xlfn.XLOOKUP($X793,Return_flow_table!$A$4:$A$25,Return_flow_table!D$4:D$25)</f>
        <v>20</v>
      </c>
      <c r="BC793">
        <f ca="1">_xlfn.XLOOKUP($X793,Return_flow_table!$A$4:$A$25,Return_flow_table!E$4:E$25)</f>
        <v>20</v>
      </c>
      <c r="BD793">
        <f ca="1">_xlfn.XLOOKUP($X793,Return_flow_table!$A$4:$A$25,Return_flow_table!F$4:F$25)</f>
        <v>10</v>
      </c>
      <c r="BE793">
        <f ca="1">_xlfn.XLOOKUP($X793,Return_flow_table!$A$4:$A$25,Return_flow_table!G$4:G$25)</f>
        <v>10</v>
      </c>
      <c r="BF793">
        <f ca="1">_xlfn.XLOOKUP($X793,Return_flow_table!$A$4:$A$25,Return_flow_table!H$4:H$25)</f>
        <v>0</v>
      </c>
      <c r="BG793">
        <f ca="1">_xlfn.XLOOKUP($X793,Return_flow_table!$A$4:$A$25,Return_flow_table!I$4:I$25)</f>
        <v>0</v>
      </c>
      <c r="BH793">
        <f ca="1">_xlfn.XLOOKUP($X793,Return_flow_table!$A$4:$A$25,Return_flow_table!J$4:J$25)</f>
        <v>0</v>
      </c>
      <c r="BI793">
        <f ca="1">_xlfn.XLOOKUP($X793,Return_flow_table!$A$4:$A$25,Return_flow_table!K$4:K$25)</f>
        <v>20</v>
      </c>
      <c r="BJ793">
        <f ca="1">_xlfn.XLOOKUP($X793,Return_flow_table!$A$4:$A$25,Return_flow_table!L$4:L$25)</f>
        <v>20</v>
      </c>
      <c r="BK793" s="2">
        <f ca="1">_xlfn.XLOOKUP($X793,Return_flow_table!$A$4:$A$25,Return_flow_table!M$4:M$25)</f>
        <v>0</v>
      </c>
    </row>
    <row r="794" spans="1:63" x14ac:dyDescent="0.3">
      <c r="A794" t="s">
        <v>950</v>
      </c>
      <c r="B794" t="s">
        <v>98</v>
      </c>
      <c r="C794" t="s">
        <v>99</v>
      </c>
      <c r="D794">
        <v>101</v>
      </c>
      <c r="E794" t="s">
        <v>100</v>
      </c>
      <c r="F794" t="s">
        <v>100</v>
      </c>
      <c r="G794" t="s">
        <v>460</v>
      </c>
      <c r="H794" s="41" t="s">
        <v>102</v>
      </c>
      <c r="I794">
        <f>_xlfn.XLOOKUP(B794,Use_Code_Ranking!$A$4:$A$23,Use_Code_Ranking!$B$4:$B$23,9999)</f>
        <v>1</v>
      </c>
      <c r="J794">
        <f t="shared" ca="1" si="219"/>
        <v>1</v>
      </c>
      <c r="K794">
        <f t="shared" ca="1" si="220"/>
        <v>1</v>
      </c>
      <c r="L794">
        <f t="shared" ca="1" si="221"/>
        <v>0</v>
      </c>
      <c r="M794">
        <f t="shared" ca="1" si="222"/>
        <v>0</v>
      </c>
      <c r="N794" t="str">
        <f t="shared" ca="1" si="230"/>
        <v/>
      </c>
      <c r="O794" t="str">
        <f t="shared" ca="1" si="231"/>
        <v/>
      </c>
      <c r="P794" t="str">
        <f t="shared" si="223"/>
        <v/>
      </c>
      <c r="Q794" t="str">
        <f t="shared" si="224"/>
        <v/>
      </c>
      <c r="R794" t="str">
        <f t="shared" si="225"/>
        <v/>
      </c>
      <c r="S794" t="str">
        <f t="shared" si="226"/>
        <v/>
      </c>
      <c r="U794" s="2" t="str">
        <f ca="1">IF(ISBLANK($T794),IF(S794="Irrigation","Irrigation",IF(R794="Irrigation","Irrigation",IF(Q794="Domestic","Domestic",IF(P794="Stockwatering","Stockwatering",IF(N794="IRRIGATION_AND_MUNICIPAL","Irrigation and Municipal",IF(O794="IRRIGATION_AND_DOMESTIC","Irrigation and Domestic Municipality",_xlfn.XLOOKUP(J794,Use_Code_Ranking!$B$4:$B$23,Use_Code_Ranking!$A$4:$A$23))))))),$T794)</f>
        <v>Irrigation</v>
      </c>
      <c r="W794" s="23" t="str">
        <f ca="1"/>
        <v>A027249</v>
      </c>
      <c r="X794" s="4" t="str">
        <f t="shared" ca="1" si="232"/>
        <v>Domestic</v>
      </c>
      <c r="Y794" t="str">
        <f t="shared" ca="1" si="227"/>
        <v>N</v>
      </c>
      <c r="Z794" s="2" t="str">
        <f t="shared" ca="1" si="228"/>
        <v>N</v>
      </c>
      <c r="AA794">
        <f t="shared" ca="1" si="233"/>
        <v>0</v>
      </c>
      <c r="AB794">
        <f t="shared" ca="1" si="233"/>
        <v>0</v>
      </c>
      <c r="AC794">
        <f t="shared" ca="1" si="233"/>
        <v>0</v>
      </c>
      <c r="AD794">
        <f t="shared" ca="1" si="229"/>
        <v>0</v>
      </c>
      <c r="AE794">
        <f t="shared" ca="1" si="229"/>
        <v>0</v>
      </c>
      <c r="AF794">
        <f t="shared" ca="1" si="229"/>
        <v>0</v>
      </c>
      <c r="AG794">
        <f t="shared" ca="1" si="236"/>
        <v>0</v>
      </c>
      <c r="AH794">
        <f t="shared" ca="1" si="234"/>
        <v>0</v>
      </c>
      <c r="AI794">
        <f t="shared" ca="1" si="234"/>
        <v>0</v>
      </c>
      <c r="AJ794">
        <f t="shared" ca="1" si="234"/>
        <v>0</v>
      </c>
      <c r="AK794">
        <f t="shared" ca="1" si="234"/>
        <v>0</v>
      </c>
      <c r="AL794">
        <f t="shared" ca="1" si="235"/>
        <v>0</v>
      </c>
      <c r="AM794" s="4" t="s">
        <v>103</v>
      </c>
      <c r="AZ794">
        <f ca="1">_xlfn.XLOOKUP($X794,Return_flow_table!$A$4:$A$25,Return_flow_table!B$4:B$25)</f>
        <v>0</v>
      </c>
      <c r="BA794">
        <f ca="1">_xlfn.XLOOKUP($X794,Return_flow_table!$A$4:$A$25,Return_flow_table!C$4:C$25)</f>
        <v>0</v>
      </c>
      <c r="BB794">
        <f ca="1">_xlfn.XLOOKUP($X794,Return_flow_table!$A$4:$A$25,Return_flow_table!D$4:D$25)</f>
        <v>0</v>
      </c>
      <c r="BC794">
        <f ca="1">_xlfn.XLOOKUP($X794,Return_flow_table!$A$4:$A$25,Return_flow_table!E$4:E$25)</f>
        <v>0</v>
      </c>
      <c r="BD794">
        <f ca="1">_xlfn.XLOOKUP($X794,Return_flow_table!$A$4:$A$25,Return_flow_table!F$4:F$25)</f>
        <v>0</v>
      </c>
      <c r="BE794">
        <f ca="1">_xlfn.XLOOKUP($X794,Return_flow_table!$A$4:$A$25,Return_flow_table!G$4:G$25)</f>
        <v>0</v>
      </c>
      <c r="BF794">
        <f ca="1">_xlfn.XLOOKUP($X794,Return_flow_table!$A$4:$A$25,Return_flow_table!H$4:H$25)</f>
        <v>0</v>
      </c>
      <c r="BG794">
        <f ca="1">_xlfn.XLOOKUP($X794,Return_flow_table!$A$4:$A$25,Return_flow_table!I$4:I$25)</f>
        <v>0</v>
      </c>
      <c r="BH794">
        <f ca="1">_xlfn.XLOOKUP($X794,Return_flow_table!$A$4:$A$25,Return_flow_table!J$4:J$25)</f>
        <v>0</v>
      </c>
      <c r="BI794">
        <f ca="1">_xlfn.XLOOKUP($X794,Return_flow_table!$A$4:$A$25,Return_flow_table!K$4:K$25)</f>
        <v>0</v>
      </c>
      <c r="BJ794">
        <f ca="1">_xlfn.XLOOKUP($X794,Return_flow_table!$A$4:$A$25,Return_flow_table!L$4:L$25)</f>
        <v>0</v>
      </c>
      <c r="BK794" s="2">
        <f ca="1">_xlfn.XLOOKUP($X794,Return_flow_table!$A$4:$A$25,Return_flow_table!M$4:M$25)</f>
        <v>0</v>
      </c>
    </row>
    <row r="795" spans="1:63" x14ac:dyDescent="0.3">
      <c r="A795" t="s">
        <v>951</v>
      </c>
      <c r="B795" t="s">
        <v>98</v>
      </c>
      <c r="C795" t="s">
        <v>99</v>
      </c>
      <c r="D795">
        <v>63</v>
      </c>
      <c r="E795" t="s">
        <v>100</v>
      </c>
      <c r="F795" t="s">
        <v>100</v>
      </c>
      <c r="G795" t="s">
        <v>952</v>
      </c>
      <c r="H795" s="41" t="s">
        <v>102</v>
      </c>
      <c r="I795">
        <f>_xlfn.XLOOKUP(B795,Use_Code_Ranking!$A$4:$A$23,Use_Code_Ranking!$B$4:$B$23,9999)</f>
        <v>1</v>
      </c>
      <c r="J795">
        <f t="shared" ca="1" si="219"/>
        <v>1</v>
      </c>
      <c r="K795">
        <f t="shared" ca="1" si="220"/>
        <v>1</v>
      </c>
      <c r="L795">
        <f t="shared" ca="1" si="221"/>
        <v>0</v>
      </c>
      <c r="M795">
        <f t="shared" ca="1" si="222"/>
        <v>0</v>
      </c>
      <c r="N795" t="str">
        <f t="shared" ca="1" si="230"/>
        <v/>
      </c>
      <c r="O795" t="str">
        <f t="shared" ca="1" si="231"/>
        <v/>
      </c>
      <c r="P795" t="str">
        <f t="shared" si="223"/>
        <v/>
      </c>
      <c r="Q795" t="str">
        <f t="shared" si="224"/>
        <v/>
      </c>
      <c r="R795" t="str">
        <f t="shared" si="225"/>
        <v/>
      </c>
      <c r="S795" t="str">
        <f t="shared" si="226"/>
        <v/>
      </c>
      <c r="U795" s="2" t="str">
        <f ca="1">IF(ISBLANK($T795),IF(S795="Irrigation","Irrigation",IF(R795="Irrigation","Irrigation",IF(Q795="Domestic","Domestic",IF(P795="Stockwatering","Stockwatering",IF(N795="IRRIGATION_AND_MUNICIPAL","Irrigation and Municipal",IF(O795="IRRIGATION_AND_DOMESTIC","Irrigation and Domestic Municipality",_xlfn.XLOOKUP(J795,Use_Code_Ranking!$B$4:$B$23,Use_Code_Ranking!$A$4:$A$23))))))),$T795)</f>
        <v>Irrigation</v>
      </c>
      <c r="W795" s="23" t="str">
        <f ca="1"/>
        <v>A027301</v>
      </c>
      <c r="X795" s="4" t="str">
        <f t="shared" ca="1" si="232"/>
        <v>Irrigation</v>
      </c>
      <c r="Y795" t="str">
        <f t="shared" ca="1" si="227"/>
        <v>N</v>
      </c>
      <c r="Z795" s="2" t="str">
        <f t="shared" ca="1" si="228"/>
        <v>N</v>
      </c>
      <c r="AA795">
        <f t="shared" ca="1" si="233"/>
        <v>0</v>
      </c>
      <c r="AB795">
        <f t="shared" ca="1" si="233"/>
        <v>0</v>
      </c>
      <c r="AC795">
        <f t="shared" ca="1" si="233"/>
        <v>20</v>
      </c>
      <c r="AD795">
        <f t="shared" ca="1" si="229"/>
        <v>20</v>
      </c>
      <c r="AE795">
        <f t="shared" ca="1" si="229"/>
        <v>10</v>
      </c>
      <c r="AF795">
        <f t="shared" ca="1" si="229"/>
        <v>10</v>
      </c>
      <c r="AG795">
        <f t="shared" ca="1" si="236"/>
        <v>0</v>
      </c>
      <c r="AH795">
        <f t="shared" ca="1" si="234"/>
        <v>0</v>
      </c>
      <c r="AI795">
        <f t="shared" ca="1" si="234"/>
        <v>0</v>
      </c>
      <c r="AJ795">
        <f t="shared" ca="1" si="234"/>
        <v>20</v>
      </c>
      <c r="AK795">
        <f t="shared" ca="1" si="234"/>
        <v>20</v>
      </c>
      <c r="AL795">
        <f t="shared" ca="1" si="235"/>
        <v>0</v>
      </c>
      <c r="AM795" s="4" t="s">
        <v>103</v>
      </c>
      <c r="AZ795">
        <f ca="1">_xlfn.XLOOKUP($X795,Return_flow_table!$A$4:$A$25,Return_flow_table!B$4:B$25)</f>
        <v>0</v>
      </c>
      <c r="BA795">
        <f ca="1">_xlfn.XLOOKUP($X795,Return_flow_table!$A$4:$A$25,Return_flow_table!C$4:C$25)</f>
        <v>0</v>
      </c>
      <c r="BB795">
        <f ca="1">_xlfn.XLOOKUP($X795,Return_flow_table!$A$4:$A$25,Return_flow_table!D$4:D$25)</f>
        <v>20</v>
      </c>
      <c r="BC795">
        <f ca="1">_xlfn.XLOOKUP($X795,Return_flow_table!$A$4:$A$25,Return_flow_table!E$4:E$25)</f>
        <v>20</v>
      </c>
      <c r="BD795">
        <f ca="1">_xlfn.XLOOKUP($X795,Return_flow_table!$A$4:$A$25,Return_flow_table!F$4:F$25)</f>
        <v>10</v>
      </c>
      <c r="BE795">
        <f ca="1">_xlfn.XLOOKUP($X795,Return_flow_table!$A$4:$A$25,Return_flow_table!G$4:G$25)</f>
        <v>10</v>
      </c>
      <c r="BF795">
        <f ca="1">_xlfn.XLOOKUP($X795,Return_flow_table!$A$4:$A$25,Return_flow_table!H$4:H$25)</f>
        <v>0</v>
      </c>
      <c r="BG795">
        <f ca="1">_xlfn.XLOOKUP($X795,Return_flow_table!$A$4:$A$25,Return_flow_table!I$4:I$25)</f>
        <v>0</v>
      </c>
      <c r="BH795">
        <f ca="1">_xlfn.XLOOKUP($X795,Return_flow_table!$A$4:$A$25,Return_flow_table!J$4:J$25)</f>
        <v>0</v>
      </c>
      <c r="BI795">
        <f ca="1">_xlfn.XLOOKUP($X795,Return_flow_table!$A$4:$A$25,Return_flow_table!K$4:K$25)</f>
        <v>20</v>
      </c>
      <c r="BJ795">
        <f ca="1">_xlfn.XLOOKUP($X795,Return_flow_table!$A$4:$A$25,Return_flow_table!L$4:L$25)</f>
        <v>20</v>
      </c>
      <c r="BK795" s="2">
        <f ca="1">_xlfn.XLOOKUP($X795,Return_flow_table!$A$4:$A$25,Return_flow_table!M$4:M$25)</f>
        <v>0</v>
      </c>
    </row>
    <row r="796" spans="1:63" x14ac:dyDescent="0.3">
      <c r="A796" t="s">
        <v>953</v>
      </c>
      <c r="B796" t="s">
        <v>181</v>
      </c>
      <c r="C796" t="s">
        <v>99</v>
      </c>
      <c r="D796">
        <v>4.8</v>
      </c>
      <c r="E796" t="s">
        <v>100</v>
      </c>
      <c r="F796" t="s">
        <v>100</v>
      </c>
      <c r="G796" t="s">
        <v>954</v>
      </c>
      <c r="H796" s="41" t="s">
        <v>102</v>
      </c>
      <c r="I796">
        <f>_xlfn.XLOOKUP(B796,Use_Code_Ranking!$A$4:$A$23,Use_Code_Ranking!$B$4:$B$23,9999)</f>
        <v>9</v>
      </c>
      <c r="J796">
        <f t="shared" ca="1" si="219"/>
        <v>9</v>
      </c>
      <c r="K796">
        <f t="shared" ca="1" si="220"/>
        <v>0</v>
      </c>
      <c r="L796">
        <f t="shared" ca="1" si="221"/>
        <v>0</v>
      </c>
      <c r="M796">
        <f t="shared" ca="1" si="222"/>
        <v>0</v>
      </c>
      <c r="N796" t="str">
        <f t="shared" ca="1" si="230"/>
        <v/>
      </c>
      <c r="O796" t="str">
        <f t="shared" ca="1" si="231"/>
        <v/>
      </c>
      <c r="P796" t="str">
        <f t="shared" si="223"/>
        <v/>
      </c>
      <c r="Q796" t="str">
        <f t="shared" si="224"/>
        <v/>
      </c>
      <c r="R796" t="str">
        <f t="shared" si="225"/>
        <v/>
      </c>
      <c r="S796" t="str">
        <f t="shared" si="226"/>
        <v/>
      </c>
      <c r="U796" s="2" t="str">
        <f ca="1">IF(ISBLANK($T796),IF(S796="Irrigation","Irrigation",IF(R796="Irrigation","Irrigation",IF(Q796="Domestic","Domestic",IF(P796="Stockwatering","Stockwatering",IF(N796="IRRIGATION_AND_MUNICIPAL","Irrigation and Municipal",IF(O796="IRRIGATION_AND_DOMESTIC","Irrigation and Domestic Municipality",_xlfn.XLOOKUP(J796,Use_Code_Ranking!$B$4:$B$23,Use_Code_Ranking!$A$4:$A$23))))))),$T796)</f>
        <v>Recreational</v>
      </c>
      <c r="W796" s="23" t="str">
        <f ca="1"/>
        <v>A027327</v>
      </c>
      <c r="X796" s="4" t="str">
        <f t="shared" ca="1" si="232"/>
        <v>Irrigation</v>
      </c>
      <c r="Y796" t="str">
        <f t="shared" ca="1" si="227"/>
        <v>N</v>
      </c>
      <c r="Z796" s="2" t="str">
        <f t="shared" ca="1" si="228"/>
        <v>N</v>
      </c>
      <c r="AA796">
        <f t="shared" ca="1" si="233"/>
        <v>0</v>
      </c>
      <c r="AB796">
        <f t="shared" ca="1" si="233"/>
        <v>0</v>
      </c>
      <c r="AC796">
        <f t="shared" ca="1" si="233"/>
        <v>20</v>
      </c>
      <c r="AD796">
        <f t="shared" ca="1" si="229"/>
        <v>20</v>
      </c>
      <c r="AE796">
        <f t="shared" ca="1" si="229"/>
        <v>10</v>
      </c>
      <c r="AF796">
        <f t="shared" ca="1" si="229"/>
        <v>10</v>
      </c>
      <c r="AG796">
        <f t="shared" ca="1" si="236"/>
        <v>0</v>
      </c>
      <c r="AH796">
        <f t="shared" ca="1" si="234"/>
        <v>0</v>
      </c>
      <c r="AI796">
        <f t="shared" ca="1" si="234"/>
        <v>0</v>
      </c>
      <c r="AJ796">
        <f t="shared" ca="1" si="234"/>
        <v>20</v>
      </c>
      <c r="AK796">
        <f t="shared" ca="1" si="234"/>
        <v>20</v>
      </c>
      <c r="AL796">
        <f t="shared" ca="1" si="235"/>
        <v>0</v>
      </c>
      <c r="AM796" s="4" t="s">
        <v>103</v>
      </c>
      <c r="AZ796">
        <f ca="1">_xlfn.XLOOKUP($X796,Return_flow_table!$A$4:$A$25,Return_flow_table!B$4:B$25)</f>
        <v>0</v>
      </c>
      <c r="BA796">
        <f ca="1">_xlfn.XLOOKUP($X796,Return_flow_table!$A$4:$A$25,Return_flow_table!C$4:C$25)</f>
        <v>0</v>
      </c>
      <c r="BB796">
        <f ca="1">_xlfn.XLOOKUP($X796,Return_flow_table!$A$4:$A$25,Return_flow_table!D$4:D$25)</f>
        <v>20</v>
      </c>
      <c r="BC796">
        <f ca="1">_xlfn.XLOOKUP($X796,Return_flow_table!$A$4:$A$25,Return_flow_table!E$4:E$25)</f>
        <v>20</v>
      </c>
      <c r="BD796">
        <f ca="1">_xlfn.XLOOKUP($X796,Return_flow_table!$A$4:$A$25,Return_flow_table!F$4:F$25)</f>
        <v>10</v>
      </c>
      <c r="BE796">
        <f ca="1">_xlfn.XLOOKUP($X796,Return_flow_table!$A$4:$A$25,Return_flow_table!G$4:G$25)</f>
        <v>10</v>
      </c>
      <c r="BF796">
        <f ca="1">_xlfn.XLOOKUP($X796,Return_flow_table!$A$4:$A$25,Return_flow_table!H$4:H$25)</f>
        <v>0</v>
      </c>
      <c r="BG796">
        <f ca="1">_xlfn.XLOOKUP($X796,Return_flow_table!$A$4:$A$25,Return_flow_table!I$4:I$25)</f>
        <v>0</v>
      </c>
      <c r="BH796">
        <f ca="1">_xlfn.XLOOKUP($X796,Return_flow_table!$A$4:$A$25,Return_flow_table!J$4:J$25)</f>
        <v>0</v>
      </c>
      <c r="BI796">
        <f ca="1">_xlfn.XLOOKUP($X796,Return_flow_table!$A$4:$A$25,Return_flow_table!K$4:K$25)</f>
        <v>20</v>
      </c>
      <c r="BJ796">
        <f ca="1">_xlfn.XLOOKUP($X796,Return_flow_table!$A$4:$A$25,Return_flow_table!L$4:L$25)</f>
        <v>20</v>
      </c>
      <c r="BK796" s="2">
        <f ca="1">_xlfn.XLOOKUP($X796,Return_flow_table!$A$4:$A$25,Return_flow_table!M$4:M$25)</f>
        <v>0</v>
      </c>
    </row>
    <row r="797" spans="1:63" x14ac:dyDescent="0.3">
      <c r="A797" t="s">
        <v>955</v>
      </c>
      <c r="B797" t="s">
        <v>98</v>
      </c>
      <c r="C797" t="s">
        <v>99</v>
      </c>
      <c r="D797">
        <v>39</v>
      </c>
      <c r="E797" t="s">
        <v>100</v>
      </c>
      <c r="F797" t="s">
        <v>100</v>
      </c>
      <c r="G797" t="s">
        <v>956</v>
      </c>
      <c r="H797" s="41" t="s">
        <v>124</v>
      </c>
      <c r="I797">
        <f>_xlfn.XLOOKUP(B797,Use_Code_Ranking!$A$4:$A$23,Use_Code_Ranking!$B$4:$B$23,9999)</f>
        <v>1</v>
      </c>
      <c r="J797">
        <f t="shared" ca="1" si="219"/>
        <v>1</v>
      </c>
      <c r="K797">
        <f t="shared" ca="1" si="220"/>
        <v>1</v>
      </c>
      <c r="L797">
        <f t="shared" ca="1" si="221"/>
        <v>0</v>
      </c>
      <c r="M797">
        <f t="shared" ca="1" si="222"/>
        <v>0</v>
      </c>
      <c r="N797" t="str">
        <f t="shared" ca="1" si="230"/>
        <v/>
      </c>
      <c r="O797" t="str">
        <f t="shared" ca="1" si="231"/>
        <v/>
      </c>
      <c r="P797" t="str">
        <f t="shared" si="223"/>
        <v/>
      </c>
      <c r="Q797" t="str">
        <f t="shared" si="224"/>
        <v/>
      </c>
      <c r="R797" t="str">
        <f t="shared" si="225"/>
        <v/>
      </c>
      <c r="S797" t="str">
        <f t="shared" si="226"/>
        <v/>
      </c>
      <c r="U797" s="2" t="str">
        <f ca="1">IF(ISBLANK($T797),IF(S797="Irrigation","Irrigation",IF(R797="Irrigation","Irrigation",IF(Q797="Domestic","Domestic",IF(P797="Stockwatering","Stockwatering",IF(N797="IRRIGATION_AND_MUNICIPAL","Irrigation and Municipal",IF(O797="IRRIGATION_AND_DOMESTIC","Irrigation and Domestic Municipality",_xlfn.XLOOKUP(J797,Use_Code_Ranking!$B$4:$B$23,Use_Code_Ranking!$A$4:$A$23))))))),$T797)</f>
        <v>Irrigation</v>
      </c>
      <c r="W797" s="23" t="str">
        <f ca="1"/>
        <v>A027362</v>
      </c>
      <c r="X797" s="4" t="str">
        <f t="shared" ca="1" si="232"/>
        <v>Irrigation and Domestic Municipality</v>
      </c>
      <c r="Y797" t="str">
        <f t="shared" ca="1" si="227"/>
        <v>N</v>
      </c>
      <c r="Z797" s="2" t="str">
        <f t="shared" ca="1" si="228"/>
        <v>N</v>
      </c>
      <c r="AA797">
        <f t="shared" ca="1" si="233"/>
        <v>0</v>
      </c>
      <c r="AB797">
        <f t="shared" ca="1" si="233"/>
        <v>0</v>
      </c>
      <c r="AC797">
        <f t="shared" ca="1" si="233"/>
        <v>0</v>
      </c>
      <c r="AD797">
        <f t="shared" ca="1" si="229"/>
        <v>0</v>
      </c>
      <c r="AE797">
        <f t="shared" ca="1" si="229"/>
        <v>0</v>
      </c>
      <c r="AF797">
        <f t="shared" ca="1" si="229"/>
        <v>0</v>
      </c>
      <c r="AG797">
        <f t="shared" ca="1" si="236"/>
        <v>0</v>
      </c>
      <c r="AH797">
        <f t="shared" ca="1" si="234"/>
        <v>0</v>
      </c>
      <c r="AI797">
        <f t="shared" ca="1" si="234"/>
        <v>0</v>
      </c>
      <c r="AJ797">
        <f t="shared" ca="1" si="234"/>
        <v>0</v>
      </c>
      <c r="AK797">
        <f t="shared" ca="1" si="234"/>
        <v>0</v>
      </c>
      <c r="AL797">
        <f t="shared" ca="1" si="235"/>
        <v>0</v>
      </c>
      <c r="AM797" s="4" t="s">
        <v>103</v>
      </c>
      <c r="AZ797">
        <f ca="1">_xlfn.XLOOKUP($X797,Return_flow_table!$A$4:$A$25,Return_flow_table!B$4:B$25)</f>
        <v>0</v>
      </c>
      <c r="BA797">
        <f ca="1">_xlfn.XLOOKUP($X797,Return_flow_table!$A$4:$A$25,Return_flow_table!C$4:C$25)</f>
        <v>0</v>
      </c>
      <c r="BB797">
        <f ca="1">_xlfn.XLOOKUP($X797,Return_flow_table!$A$4:$A$25,Return_flow_table!D$4:D$25)</f>
        <v>0</v>
      </c>
      <c r="BC797">
        <f ca="1">_xlfn.XLOOKUP($X797,Return_flow_table!$A$4:$A$25,Return_flow_table!E$4:E$25)</f>
        <v>0</v>
      </c>
      <c r="BD797">
        <f ca="1">_xlfn.XLOOKUP($X797,Return_flow_table!$A$4:$A$25,Return_flow_table!F$4:F$25)</f>
        <v>0</v>
      </c>
      <c r="BE797">
        <f ca="1">_xlfn.XLOOKUP($X797,Return_flow_table!$A$4:$A$25,Return_flow_table!G$4:G$25)</f>
        <v>0</v>
      </c>
      <c r="BF797">
        <f ca="1">_xlfn.XLOOKUP($X797,Return_flow_table!$A$4:$A$25,Return_flow_table!H$4:H$25)</f>
        <v>0</v>
      </c>
      <c r="BG797">
        <f ca="1">_xlfn.XLOOKUP($X797,Return_flow_table!$A$4:$A$25,Return_flow_table!I$4:I$25)</f>
        <v>0</v>
      </c>
      <c r="BH797">
        <f ca="1">_xlfn.XLOOKUP($X797,Return_flow_table!$A$4:$A$25,Return_flow_table!J$4:J$25)</f>
        <v>0</v>
      </c>
      <c r="BI797">
        <f ca="1">_xlfn.XLOOKUP($X797,Return_flow_table!$A$4:$A$25,Return_flow_table!K$4:K$25)</f>
        <v>0</v>
      </c>
      <c r="BJ797">
        <f ca="1">_xlfn.XLOOKUP($X797,Return_flow_table!$A$4:$A$25,Return_flow_table!L$4:L$25)</f>
        <v>0</v>
      </c>
      <c r="BK797" s="2">
        <f ca="1">_xlfn.XLOOKUP($X797,Return_flow_table!$A$4:$A$25,Return_flow_table!M$4:M$25)</f>
        <v>0</v>
      </c>
    </row>
    <row r="798" spans="1:63" x14ac:dyDescent="0.3">
      <c r="A798" t="s">
        <v>957</v>
      </c>
      <c r="B798" t="s">
        <v>98</v>
      </c>
      <c r="C798" t="s">
        <v>99</v>
      </c>
      <c r="D798">
        <v>44</v>
      </c>
      <c r="E798" t="s">
        <v>100</v>
      </c>
      <c r="F798" t="s">
        <v>100</v>
      </c>
      <c r="G798" t="s">
        <v>958</v>
      </c>
      <c r="H798" s="41" t="s">
        <v>102</v>
      </c>
      <c r="I798">
        <f>_xlfn.XLOOKUP(B798,Use_Code_Ranking!$A$4:$A$23,Use_Code_Ranking!$B$4:$B$23,9999)</f>
        <v>1</v>
      </c>
      <c r="J798">
        <f t="shared" ca="1" si="219"/>
        <v>1</v>
      </c>
      <c r="K798">
        <f t="shared" ca="1" si="220"/>
        <v>1</v>
      </c>
      <c r="L798">
        <f t="shared" ca="1" si="221"/>
        <v>0</v>
      </c>
      <c r="M798">
        <f t="shared" ca="1" si="222"/>
        <v>0</v>
      </c>
      <c r="N798" t="str">
        <f t="shared" ca="1" si="230"/>
        <v/>
      </c>
      <c r="O798" t="str">
        <f t="shared" ca="1" si="231"/>
        <v/>
      </c>
      <c r="P798" t="str">
        <f t="shared" si="223"/>
        <v/>
      </c>
      <c r="Q798" t="str">
        <f t="shared" si="224"/>
        <v/>
      </c>
      <c r="R798" t="str">
        <f t="shared" si="225"/>
        <v/>
      </c>
      <c r="S798" t="str">
        <f t="shared" si="226"/>
        <v/>
      </c>
      <c r="U798" s="2" t="str">
        <f ca="1">IF(ISBLANK($T798),IF(S798="Irrigation","Irrigation",IF(R798="Irrigation","Irrigation",IF(Q798="Domestic","Domestic",IF(P798="Stockwatering","Stockwatering",IF(N798="IRRIGATION_AND_MUNICIPAL","Irrigation and Municipal",IF(O798="IRRIGATION_AND_DOMESTIC","Irrigation and Domestic Municipality",_xlfn.XLOOKUP(J798,Use_Code_Ranking!$B$4:$B$23,Use_Code_Ranking!$A$4:$A$23))))))),$T798)</f>
        <v>Irrigation</v>
      </c>
      <c r="W798" s="23" t="str">
        <f ca="1"/>
        <v>A027424</v>
      </c>
      <c r="X798" s="4" t="str">
        <f t="shared" ca="1" si="232"/>
        <v>Irrigation</v>
      </c>
      <c r="Y798" t="str">
        <f t="shared" ca="1" si="227"/>
        <v>N</v>
      </c>
      <c r="Z798" s="2" t="str">
        <f t="shared" ca="1" si="228"/>
        <v>N</v>
      </c>
      <c r="AA798">
        <f t="shared" ca="1" si="233"/>
        <v>0</v>
      </c>
      <c r="AB798">
        <f t="shared" ca="1" si="233"/>
        <v>0</v>
      </c>
      <c r="AC798">
        <f t="shared" ca="1" si="233"/>
        <v>20</v>
      </c>
      <c r="AD798">
        <f t="shared" ca="1" si="229"/>
        <v>20</v>
      </c>
      <c r="AE798">
        <f t="shared" ca="1" si="229"/>
        <v>10</v>
      </c>
      <c r="AF798">
        <f t="shared" ca="1" si="229"/>
        <v>10</v>
      </c>
      <c r="AG798">
        <f t="shared" ca="1" si="236"/>
        <v>0</v>
      </c>
      <c r="AH798">
        <f t="shared" ca="1" si="234"/>
        <v>0</v>
      </c>
      <c r="AI798">
        <f t="shared" ca="1" si="234"/>
        <v>0</v>
      </c>
      <c r="AJ798">
        <f t="shared" ca="1" si="234"/>
        <v>20</v>
      </c>
      <c r="AK798">
        <f t="shared" ca="1" si="234"/>
        <v>20</v>
      </c>
      <c r="AL798">
        <f t="shared" ca="1" si="235"/>
        <v>0</v>
      </c>
      <c r="AM798" s="4" t="s">
        <v>103</v>
      </c>
      <c r="AZ798">
        <f ca="1">_xlfn.XLOOKUP($X798,Return_flow_table!$A$4:$A$25,Return_flow_table!B$4:B$25)</f>
        <v>0</v>
      </c>
      <c r="BA798">
        <f ca="1">_xlfn.XLOOKUP($X798,Return_flow_table!$A$4:$A$25,Return_flow_table!C$4:C$25)</f>
        <v>0</v>
      </c>
      <c r="BB798">
        <f ca="1">_xlfn.XLOOKUP($X798,Return_flow_table!$A$4:$A$25,Return_flow_table!D$4:D$25)</f>
        <v>20</v>
      </c>
      <c r="BC798">
        <f ca="1">_xlfn.XLOOKUP($X798,Return_flow_table!$A$4:$A$25,Return_flow_table!E$4:E$25)</f>
        <v>20</v>
      </c>
      <c r="BD798">
        <f ca="1">_xlfn.XLOOKUP($X798,Return_flow_table!$A$4:$A$25,Return_flow_table!F$4:F$25)</f>
        <v>10</v>
      </c>
      <c r="BE798">
        <f ca="1">_xlfn.XLOOKUP($X798,Return_flow_table!$A$4:$A$25,Return_flow_table!G$4:G$25)</f>
        <v>10</v>
      </c>
      <c r="BF798">
        <f ca="1">_xlfn.XLOOKUP($X798,Return_flow_table!$A$4:$A$25,Return_flow_table!H$4:H$25)</f>
        <v>0</v>
      </c>
      <c r="BG798">
        <f ca="1">_xlfn.XLOOKUP($X798,Return_flow_table!$A$4:$A$25,Return_flow_table!I$4:I$25)</f>
        <v>0</v>
      </c>
      <c r="BH798">
        <f ca="1">_xlfn.XLOOKUP($X798,Return_flow_table!$A$4:$A$25,Return_flow_table!J$4:J$25)</f>
        <v>0</v>
      </c>
      <c r="BI798">
        <f ca="1">_xlfn.XLOOKUP($X798,Return_flow_table!$A$4:$A$25,Return_flow_table!K$4:K$25)</f>
        <v>20</v>
      </c>
      <c r="BJ798">
        <f ca="1">_xlfn.XLOOKUP($X798,Return_flow_table!$A$4:$A$25,Return_flow_table!L$4:L$25)</f>
        <v>20</v>
      </c>
      <c r="BK798" s="2">
        <f ca="1">_xlfn.XLOOKUP($X798,Return_flow_table!$A$4:$A$25,Return_flow_table!M$4:M$25)</f>
        <v>0</v>
      </c>
    </row>
    <row r="799" spans="1:63" x14ac:dyDescent="0.3">
      <c r="A799" t="s">
        <v>957</v>
      </c>
      <c r="B799" t="s">
        <v>181</v>
      </c>
      <c r="C799" t="s">
        <v>99</v>
      </c>
      <c r="D799">
        <v>44</v>
      </c>
      <c r="E799" t="s">
        <v>100</v>
      </c>
      <c r="F799" t="s">
        <v>100</v>
      </c>
      <c r="G799" t="s">
        <v>958</v>
      </c>
      <c r="H799" s="41" t="s">
        <v>102</v>
      </c>
      <c r="I799">
        <f>_xlfn.XLOOKUP(B799,Use_Code_Ranking!$A$4:$A$23,Use_Code_Ranking!$B$4:$B$23,9999)</f>
        <v>9</v>
      </c>
      <c r="J799">
        <f t="shared" ca="1" si="219"/>
        <v>1</v>
      </c>
      <c r="K799">
        <f t="shared" ca="1" si="220"/>
        <v>1</v>
      </c>
      <c r="L799">
        <f t="shared" ca="1" si="221"/>
        <v>0</v>
      </c>
      <c r="M799">
        <f t="shared" ca="1" si="222"/>
        <v>0</v>
      </c>
      <c r="N799" t="str">
        <f t="shared" ca="1" si="230"/>
        <v/>
      </c>
      <c r="O799" t="str">
        <f t="shared" ca="1" si="231"/>
        <v/>
      </c>
      <c r="P799" t="str">
        <f t="shared" si="223"/>
        <v/>
      </c>
      <c r="Q799" t="str">
        <f t="shared" si="224"/>
        <v/>
      </c>
      <c r="R799" t="str">
        <f t="shared" si="225"/>
        <v/>
      </c>
      <c r="S799" t="str">
        <f t="shared" si="226"/>
        <v/>
      </c>
      <c r="U799" s="2" t="str">
        <f ca="1">IF(ISBLANK($T799),IF(S799="Irrigation","Irrigation",IF(R799="Irrigation","Irrigation",IF(Q799="Domestic","Domestic",IF(P799="Stockwatering","Stockwatering",IF(N799="IRRIGATION_AND_MUNICIPAL","Irrigation and Municipal",IF(O799="IRRIGATION_AND_DOMESTIC","Irrigation and Domestic Municipality",_xlfn.XLOOKUP(J799,Use_Code_Ranking!$B$4:$B$23,Use_Code_Ranking!$A$4:$A$23))))))),$T799)</f>
        <v>Irrigation</v>
      </c>
      <c r="W799" s="23" t="str">
        <f ca="1"/>
        <v>A027460</v>
      </c>
      <c r="X799" s="4" t="str">
        <f t="shared" ca="1" si="232"/>
        <v>Irrigation</v>
      </c>
      <c r="Y799" t="str">
        <f t="shared" ca="1" si="227"/>
        <v>N</v>
      </c>
      <c r="Z799" s="2" t="str">
        <f t="shared" ca="1" si="228"/>
        <v>N</v>
      </c>
      <c r="AA799">
        <f t="shared" ca="1" si="233"/>
        <v>0</v>
      </c>
      <c r="AB799">
        <f t="shared" ca="1" si="233"/>
        <v>0</v>
      </c>
      <c r="AC799">
        <f t="shared" ca="1" si="233"/>
        <v>20</v>
      </c>
      <c r="AD799">
        <f t="shared" ca="1" si="229"/>
        <v>20</v>
      </c>
      <c r="AE799">
        <f t="shared" ca="1" si="229"/>
        <v>10</v>
      </c>
      <c r="AF799">
        <f t="shared" ca="1" si="229"/>
        <v>10</v>
      </c>
      <c r="AG799">
        <f t="shared" ca="1" si="236"/>
        <v>0</v>
      </c>
      <c r="AH799">
        <f t="shared" ca="1" si="234"/>
        <v>0</v>
      </c>
      <c r="AI799">
        <f t="shared" ca="1" si="234"/>
        <v>0</v>
      </c>
      <c r="AJ799">
        <f t="shared" ca="1" si="234"/>
        <v>20</v>
      </c>
      <c r="AK799">
        <f t="shared" ca="1" si="234"/>
        <v>20</v>
      </c>
      <c r="AL799">
        <f t="shared" ca="1" si="235"/>
        <v>0</v>
      </c>
      <c r="AM799" s="4" t="s">
        <v>103</v>
      </c>
      <c r="AZ799">
        <f ca="1">_xlfn.XLOOKUP($X799,Return_flow_table!$A$4:$A$25,Return_flow_table!B$4:B$25)</f>
        <v>0</v>
      </c>
      <c r="BA799">
        <f ca="1">_xlfn.XLOOKUP($X799,Return_flow_table!$A$4:$A$25,Return_flow_table!C$4:C$25)</f>
        <v>0</v>
      </c>
      <c r="BB799">
        <f ca="1">_xlfn.XLOOKUP($X799,Return_flow_table!$A$4:$A$25,Return_flow_table!D$4:D$25)</f>
        <v>20</v>
      </c>
      <c r="BC799">
        <f ca="1">_xlfn.XLOOKUP($X799,Return_flow_table!$A$4:$A$25,Return_flow_table!E$4:E$25)</f>
        <v>20</v>
      </c>
      <c r="BD799">
        <f ca="1">_xlfn.XLOOKUP($X799,Return_flow_table!$A$4:$A$25,Return_flow_table!F$4:F$25)</f>
        <v>10</v>
      </c>
      <c r="BE799">
        <f ca="1">_xlfn.XLOOKUP($X799,Return_flow_table!$A$4:$A$25,Return_flow_table!G$4:G$25)</f>
        <v>10</v>
      </c>
      <c r="BF799">
        <f ca="1">_xlfn.XLOOKUP($X799,Return_flow_table!$A$4:$A$25,Return_flow_table!H$4:H$25)</f>
        <v>0</v>
      </c>
      <c r="BG799">
        <f ca="1">_xlfn.XLOOKUP($X799,Return_flow_table!$A$4:$A$25,Return_flow_table!I$4:I$25)</f>
        <v>0</v>
      </c>
      <c r="BH799">
        <f ca="1">_xlfn.XLOOKUP($X799,Return_flow_table!$A$4:$A$25,Return_flow_table!J$4:J$25)</f>
        <v>0</v>
      </c>
      <c r="BI799">
        <f ca="1">_xlfn.XLOOKUP($X799,Return_flow_table!$A$4:$A$25,Return_flow_table!K$4:K$25)</f>
        <v>20</v>
      </c>
      <c r="BJ799">
        <f ca="1">_xlfn.XLOOKUP($X799,Return_flow_table!$A$4:$A$25,Return_flow_table!L$4:L$25)</f>
        <v>20</v>
      </c>
      <c r="BK799" s="2">
        <f ca="1">_xlfn.XLOOKUP($X799,Return_flow_table!$A$4:$A$25,Return_flow_table!M$4:M$25)</f>
        <v>0</v>
      </c>
    </row>
    <row r="800" spans="1:63" x14ac:dyDescent="0.3">
      <c r="A800" t="s">
        <v>957</v>
      </c>
      <c r="B800" t="s">
        <v>161</v>
      </c>
      <c r="C800" t="s">
        <v>99</v>
      </c>
      <c r="D800">
        <v>44</v>
      </c>
      <c r="E800" t="s">
        <v>100</v>
      </c>
      <c r="F800" t="s">
        <v>100</v>
      </c>
      <c r="G800" t="s">
        <v>958</v>
      </c>
      <c r="H800" s="41" t="s">
        <v>102</v>
      </c>
      <c r="I800">
        <f>_xlfn.XLOOKUP(B800,Use_Code_Ranking!$A$4:$A$23,Use_Code_Ranking!$B$4:$B$23,9999)</f>
        <v>7</v>
      </c>
      <c r="J800">
        <f t="shared" ca="1" si="219"/>
        <v>1</v>
      </c>
      <c r="K800">
        <f t="shared" ca="1" si="220"/>
        <v>1</v>
      </c>
      <c r="L800">
        <f t="shared" ca="1" si="221"/>
        <v>0</v>
      </c>
      <c r="M800">
        <f t="shared" ca="1" si="222"/>
        <v>0</v>
      </c>
      <c r="N800" t="str">
        <f t="shared" ca="1" si="230"/>
        <v/>
      </c>
      <c r="O800" t="str">
        <f t="shared" ca="1" si="231"/>
        <v/>
      </c>
      <c r="P800" t="str">
        <f t="shared" si="223"/>
        <v/>
      </c>
      <c r="Q800" t="str">
        <f t="shared" si="224"/>
        <v/>
      </c>
      <c r="R800" t="str">
        <f t="shared" si="225"/>
        <v/>
      </c>
      <c r="S800" t="str">
        <f t="shared" si="226"/>
        <v/>
      </c>
      <c r="U800" s="2" t="str">
        <f ca="1">IF(ISBLANK($T800),IF(S800="Irrigation","Irrigation",IF(R800="Irrigation","Irrigation",IF(Q800="Domestic","Domestic",IF(P800="Stockwatering","Stockwatering",IF(N800="IRRIGATION_AND_MUNICIPAL","Irrigation and Municipal",IF(O800="IRRIGATION_AND_DOMESTIC","Irrigation and Domestic Municipality",_xlfn.XLOOKUP(J800,Use_Code_Ranking!$B$4:$B$23,Use_Code_Ranking!$A$4:$A$23))))))),$T800)</f>
        <v>Irrigation</v>
      </c>
      <c r="W800" s="23" t="str">
        <f ca="1"/>
        <v>A027478</v>
      </c>
      <c r="X800" s="4" t="str">
        <f t="shared" ca="1" si="232"/>
        <v>Irrigation</v>
      </c>
      <c r="Y800" t="str">
        <f t="shared" ca="1" si="227"/>
        <v>N</v>
      </c>
      <c r="Z800" s="2" t="str">
        <f t="shared" ca="1" si="228"/>
        <v>N</v>
      </c>
      <c r="AA800">
        <f t="shared" ca="1" si="233"/>
        <v>0</v>
      </c>
      <c r="AB800">
        <f t="shared" ca="1" si="233"/>
        <v>0</v>
      </c>
      <c r="AC800">
        <f t="shared" ca="1" si="233"/>
        <v>20</v>
      </c>
      <c r="AD800">
        <f t="shared" ca="1" si="229"/>
        <v>20</v>
      </c>
      <c r="AE800">
        <f t="shared" ca="1" si="229"/>
        <v>10</v>
      </c>
      <c r="AF800">
        <f t="shared" ca="1" si="229"/>
        <v>10</v>
      </c>
      <c r="AG800">
        <f t="shared" ca="1" si="236"/>
        <v>0</v>
      </c>
      <c r="AH800">
        <f t="shared" ca="1" si="234"/>
        <v>0</v>
      </c>
      <c r="AI800">
        <f t="shared" ca="1" si="234"/>
        <v>0</v>
      </c>
      <c r="AJ800">
        <f t="shared" ca="1" si="234"/>
        <v>20</v>
      </c>
      <c r="AK800">
        <f t="shared" ca="1" si="234"/>
        <v>20</v>
      </c>
      <c r="AL800">
        <f t="shared" ca="1" si="235"/>
        <v>0</v>
      </c>
      <c r="AM800" s="4" t="s">
        <v>103</v>
      </c>
      <c r="AZ800">
        <f ca="1">_xlfn.XLOOKUP($X800,Return_flow_table!$A$4:$A$25,Return_flow_table!B$4:B$25)</f>
        <v>0</v>
      </c>
      <c r="BA800">
        <f ca="1">_xlfn.XLOOKUP($X800,Return_flow_table!$A$4:$A$25,Return_flow_table!C$4:C$25)</f>
        <v>0</v>
      </c>
      <c r="BB800">
        <f ca="1">_xlfn.XLOOKUP($X800,Return_flow_table!$A$4:$A$25,Return_flow_table!D$4:D$25)</f>
        <v>20</v>
      </c>
      <c r="BC800">
        <f ca="1">_xlfn.XLOOKUP($X800,Return_flow_table!$A$4:$A$25,Return_flow_table!E$4:E$25)</f>
        <v>20</v>
      </c>
      <c r="BD800">
        <f ca="1">_xlfn.XLOOKUP($X800,Return_flow_table!$A$4:$A$25,Return_flow_table!F$4:F$25)</f>
        <v>10</v>
      </c>
      <c r="BE800">
        <f ca="1">_xlfn.XLOOKUP($X800,Return_flow_table!$A$4:$A$25,Return_flow_table!G$4:G$25)</f>
        <v>10</v>
      </c>
      <c r="BF800">
        <f ca="1">_xlfn.XLOOKUP($X800,Return_flow_table!$A$4:$A$25,Return_flow_table!H$4:H$25)</f>
        <v>0</v>
      </c>
      <c r="BG800">
        <f ca="1">_xlfn.XLOOKUP($X800,Return_flow_table!$A$4:$A$25,Return_flow_table!I$4:I$25)</f>
        <v>0</v>
      </c>
      <c r="BH800">
        <f ca="1">_xlfn.XLOOKUP($X800,Return_flow_table!$A$4:$A$25,Return_flow_table!J$4:J$25)</f>
        <v>0</v>
      </c>
      <c r="BI800">
        <f ca="1">_xlfn.XLOOKUP($X800,Return_flow_table!$A$4:$A$25,Return_flow_table!K$4:K$25)</f>
        <v>20</v>
      </c>
      <c r="BJ800">
        <f ca="1">_xlfn.XLOOKUP($X800,Return_flow_table!$A$4:$A$25,Return_flow_table!L$4:L$25)</f>
        <v>20</v>
      </c>
      <c r="BK800" s="2">
        <f ca="1">_xlfn.XLOOKUP($X800,Return_flow_table!$A$4:$A$25,Return_flow_table!M$4:M$25)</f>
        <v>0</v>
      </c>
    </row>
    <row r="801" spans="1:63" x14ac:dyDescent="0.3">
      <c r="A801" t="s">
        <v>959</v>
      </c>
      <c r="B801" t="s">
        <v>98</v>
      </c>
      <c r="C801" t="s">
        <v>99</v>
      </c>
      <c r="D801">
        <v>0.1</v>
      </c>
      <c r="E801" t="s">
        <v>100</v>
      </c>
      <c r="F801" t="s">
        <v>100</v>
      </c>
      <c r="G801" t="s">
        <v>960</v>
      </c>
      <c r="H801" s="41" t="s">
        <v>106</v>
      </c>
      <c r="I801">
        <f>_xlfn.XLOOKUP(B801,Use_Code_Ranking!$A$4:$A$23,Use_Code_Ranking!$B$4:$B$23,9999)</f>
        <v>1</v>
      </c>
      <c r="J801">
        <f t="shared" ca="1" si="219"/>
        <v>1</v>
      </c>
      <c r="K801">
        <f t="shared" ca="1" si="220"/>
        <v>1</v>
      </c>
      <c r="L801">
        <f t="shared" ca="1" si="221"/>
        <v>0</v>
      </c>
      <c r="M801">
        <f t="shared" ca="1" si="222"/>
        <v>0</v>
      </c>
      <c r="N801" t="str">
        <f t="shared" ca="1" si="230"/>
        <v/>
      </c>
      <c r="O801" t="str">
        <f t="shared" ca="1" si="231"/>
        <v/>
      </c>
      <c r="P801" t="str">
        <f t="shared" si="223"/>
        <v/>
      </c>
      <c r="Q801" t="str">
        <f t="shared" si="224"/>
        <v/>
      </c>
      <c r="R801" t="str">
        <f t="shared" si="225"/>
        <v/>
      </c>
      <c r="S801" t="str">
        <f t="shared" si="226"/>
        <v/>
      </c>
      <c r="U801" s="2" t="str">
        <f ca="1">IF(ISBLANK($T801),IF(S801="Irrigation","Irrigation",IF(R801="Irrigation","Irrigation",IF(Q801="Domestic","Domestic",IF(P801="Stockwatering","Stockwatering",IF(N801="IRRIGATION_AND_MUNICIPAL","Irrigation and Municipal",IF(O801="IRRIGATION_AND_DOMESTIC","Irrigation and Domestic Municipality",_xlfn.XLOOKUP(J801,Use_Code_Ranking!$B$4:$B$23,Use_Code_Ranking!$A$4:$A$23))))))),$T801)</f>
        <v>Irrigation</v>
      </c>
      <c r="W801" s="23" t="str">
        <f ca="1"/>
        <v>A027479</v>
      </c>
      <c r="X801" s="4" t="str">
        <f t="shared" ca="1" si="232"/>
        <v>Irrigation</v>
      </c>
      <c r="Y801" t="str">
        <f t="shared" ca="1" si="227"/>
        <v>N</v>
      </c>
      <c r="Z801" s="2" t="str">
        <f t="shared" ca="1" si="228"/>
        <v>N</v>
      </c>
      <c r="AA801">
        <f t="shared" ca="1" si="233"/>
        <v>0</v>
      </c>
      <c r="AB801">
        <f t="shared" ca="1" si="233"/>
        <v>0</v>
      </c>
      <c r="AC801">
        <f t="shared" ca="1" si="233"/>
        <v>20</v>
      </c>
      <c r="AD801">
        <f t="shared" ca="1" si="229"/>
        <v>20</v>
      </c>
      <c r="AE801">
        <f t="shared" ca="1" si="229"/>
        <v>10</v>
      </c>
      <c r="AF801">
        <f t="shared" ca="1" si="229"/>
        <v>10</v>
      </c>
      <c r="AG801">
        <f t="shared" ca="1" si="236"/>
        <v>0</v>
      </c>
      <c r="AH801">
        <f t="shared" ca="1" si="234"/>
        <v>0</v>
      </c>
      <c r="AI801">
        <f t="shared" ca="1" si="234"/>
        <v>0</v>
      </c>
      <c r="AJ801">
        <f t="shared" ca="1" si="234"/>
        <v>20</v>
      </c>
      <c r="AK801">
        <f t="shared" ca="1" si="234"/>
        <v>20</v>
      </c>
      <c r="AL801">
        <f t="shared" ca="1" si="235"/>
        <v>0</v>
      </c>
      <c r="AM801" s="4" t="s">
        <v>103</v>
      </c>
      <c r="AZ801">
        <f ca="1">_xlfn.XLOOKUP($X801,Return_flow_table!$A$4:$A$25,Return_flow_table!B$4:B$25)</f>
        <v>0</v>
      </c>
      <c r="BA801">
        <f ca="1">_xlfn.XLOOKUP($X801,Return_flow_table!$A$4:$A$25,Return_flow_table!C$4:C$25)</f>
        <v>0</v>
      </c>
      <c r="BB801">
        <f ca="1">_xlfn.XLOOKUP($X801,Return_flow_table!$A$4:$A$25,Return_flow_table!D$4:D$25)</f>
        <v>20</v>
      </c>
      <c r="BC801">
        <f ca="1">_xlfn.XLOOKUP($X801,Return_flow_table!$A$4:$A$25,Return_flow_table!E$4:E$25)</f>
        <v>20</v>
      </c>
      <c r="BD801">
        <f ca="1">_xlfn.XLOOKUP($X801,Return_flow_table!$A$4:$A$25,Return_flow_table!F$4:F$25)</f>
        <v>10</v>
      </c>
      <c r="BE801">
        <f ca="1">_xlfn.XLOOKUP($X801,Return_flow_table!$A$4:$A$25,Return_flow_table!G$4:G$25)</f>
        <v>10</v>
      </c>
      <c r="BF801">
        <f ca="1">_xlfn.XLOOKUP($X801,Return_flow_table!$A$4:$A$25,Return_flow_table!H$4:H$25)</f>
        <v>0</v>
      </c>
      <c r="BG801">
        <f ca="1">_xlfn.XLOOKUP($X801,Return_flow_table!$A$4:$A$25,Return_flow_table!I$4:I$25)</f>
        <v>0</v>
      </c>
      <c r="BH801">
        <f ca="1">_xlfn.XLOOKUP($X801,Return_flow_table!$A$4:$A$25,Return_flow_table!J$4:J$25)</f>
        <v>0</v>
      </c>
      <c r="BI801">
        <f ca="1">_xlfn.XLOOKUP($X801,Return_flow_table!$A$4:$A$25,Return_flow_table!K$4:K$25)</f>
        <v>20</v>
      </c>
      <c r="BJ801">
        <f ca="1">_xlfn.XLOOKUP($X801,Return_flow_table!$A$4:$A$25,Return_flow_table!L$4:L$25)</f>
        <v>20</v>
      </c>
      <c r="BK801" s="2">
        <f ca="1">_xlfn.XLOOKUP($X801,Return_flow_table!$A$4:$A$25,Return_flow_table!M$4:M$25)</f>
        <v>0</v>
      </c>
    </row>
    <row r="802" spans="1:63" x14ac:dyDescent="0.3">
      <c r="A802" t="s">
        <v>961</v>
      </c>
      <c r="B802" t="s">
        <v>98</v>
      </c>
      <c r="C802" t="s">
        <v>99</v>
      </c>
      <c r="D802">
        <v>74</v>
      </c>
      <c r="E802" t="s">
        <v>100</v>
      </c>
      <c r="F802" t="s">
        <v>100</v>
      </c>
      <c r="G802" t="s">
        <v>136</v>
      </c>
      <c r="H802" s="41" t="s">
        <v>102</v>
      </c>
      <c r="I802">
        <f>_xlfn.XLOOKUP(B802,Use_Code_Ranking!$A$4:$A$23,Use_Code_Ranking!$B$4:$B$23,9999)</f>
        <v>1</v>
      </c>
      <c r="J802">
        <f t="shared" ca="1" si="219"/>
        <v>1</v>
      </c>
      <c r="K802">
        <f t="shared" ca="1" si="220"/>
        <v>1</v>
      </c>
      <c r="L802">
        <f t="shared" ca="1" si="221"/>
        <v>0</v>
      </c>
      <c r="M802">
        <f t="shared" ca="1" si="222"/>
        <v>0</v>
      </c>
      <c r="N802" t="str">
        <f t="shared" ca="1" si="230"/>
        <v/>
      </c>
      <c r="O802" t="str">
        <f t="shared" ca="1" si="231"/>
        <v/>
      </c>
      <c r="P802" t="str">
        <f t="shared" si="223"/>
        <v/>
      </c>
      <c r="Q802" t="str">
        <f t="shared" si="224"/>
        <v/>
      </c>
      <c r="R802" t="str">
        <f t="shared" si="225"/>
        <v/>
      </c>
      <c r="S802" t="str">
        <f t="shared" si="226"/>
        <v/>
      </c>
      <c r="U802" s="2" t="str">
        <f ca="1">IF(ISBLANK($T802),IF(S802="Irrigation","Irrigation",IF(R802="Irrigation","Irrigation",IF(Q802="Domestic","Domestic",IF(P802="Stockwatering","Stockwatering",IF(N802="IRRIGATION_AND_MUNICIPAL","Irrigation and Municipal",IF(O802="IRRIGATION_AND_DOMESTIC","Irrigation and Domestic Municipality",_xlfn.XLOOKUP(J802,Use_Code_Ranking!$B$4:$B$23,Use_Code_Ranking!$A$4:$A$23))))))),$T802)</f>
        <v>Irrigation</v>
      </c>
      <c r="W802" s="23" t="str">
        <f ca="1"/>
        <v>A027541</v>
      </c>
      <c r="X802" s="4" t="str">
        <f t="shared" ca="1" si="232"/>
        <v>Irrigation and Domestic Municipality</v>
      </c>
      <c r="Y802" t="str">
        <f t="shared" ca="1" si="227"/>
        <v>N</v>
      </c>
      <c r="Z802" s="2" t="str">
        <f t="shared" ca="1" si="228"/>
        <v>N</v>
      </c>
      <c r="AA802">
        <f t="shared" ca="1" si="233"/>
        <v>0</v>
      </c>
      <c r="AB802">
        <f t="shared" ca="1" si="233"/>
        <v>0</v>
      </c>
      <c r="AC802">
        <f t="shared" ca="1" si="233"/>
        <v>0</v>
      </c>
      <c r="AD802">
        <f t="shared" ca="1" si="229"/>
        <v>0</v>
      </c>
      <c r="AE802">
        <f t="shared" ca="1" si="229"/>
        <v>0</v>
      </c>
      <c r="AF802">
        <f t="shared" ca="1" si="229"/>
        <v>0</v>
      </c>
      <c r="AG802">
        <f t="shared" ca="1" si="236"/>
        <v>0</v>
      </c>
      <c r="AH802">
        <f t="shared" ca="1" si="234"/>
        <v>0</v>
      </c>
      <c r="AI802">
        <f t="shared" ca="1" si="234"/>
        <v>0</v>
      </c>
      <c r="AJ802">
        <f t="shared" ca="1" si="234"/>
        <v>0</v>
      </c>
      <c r="AK802">
        <f t="shared" ca="1" si="234"/>
        <v>0</v>
      </c>
      <c r="AL802">
        <f t="shared" ca="1" si="235"/>
        <v>0</v>
      </c>
      <c r="AM802" s="4" t="s">
        <v>103</v>
      </c>
      <c r="AZ802">
        <f ca="1">_xlfn.XLOOKUP($X802,Return_flow_table!$A$4:$A$25,Return_flow_table!B$4:B$25)</f>
        <v>0</v>
      </c>
      <c r="BA802">
        <f ca="1">_xlfn.XLOOKUP($X802,Return_flow_table!$A$4:$A$25,Return_flow_table!C$4:C$25)</f>
        <v>0</v>
      </c>
      <c r="BB802">
        <f ca="1">_xlfn.XLOOKUP($X802,Return_flow_table!$A$4:$A$25,Return_flow_table!D$4:D$25)</f>
        <v>0</v>
      </c>
      <c r="BC802">
        <f ca="1">_xlfn.XLOOKUP($X802,Return_flow_table!$A$4:$A$25,Return_flow_table!E$4:E$25)</f>
        <v>0</v>
      </c>
      <c r="BD802">
        <f ca="1">_xlfn.XLOOKUP($X802,Return_flow_table!$A$4:$A$25,Return_flow_table!F$4:F$25)</f>
        <v>0</v>
      </c>
      <c r="BE802">
        <f ca="1">_xlfn.XLOOKUP($X802,Return_flow_table!$A$4:$A$25,Return_flow_table!G$4:G$25)</f>
        <v>0</v>
      </c>
      <c r="BF802">
        <f ca="1">_xlfn.XLOOKUP($X802,Return_flow_table!$A$4:$A$25,Return_flow_table!H$4:H$25)</f>
        <v>0</v>
      </c>
      <c r="BG802">
        <f ca="1">_xlfn.XLOOKUP($X802,Return_flow_table!$A$4:$A$25,Return_flow_table!I$4:I$25)</f>
        <v>0</v>
      </c>
      <c r="BH802">
        <f ca="1">_xlfn.XLOOKUP($X802,Return_flow_table!$A$4:$A$25,Return_flow_table!J$4:J$25)</f>
        <v>0</v>
      </c>
      <c r="BI802">
        <f ca="1">_xlfn.XLOOKUP($X802,Return_flow_table!$A$4:$A$25,Return_flow_table!K$4:K$25)</f>
        <v>0</v>
      </c>
      <c r="BJ802">
        <f ca="1">_xlfn.XLOOKUP($X802,Return_flow_table!$A$4:$A$25,Return_flow_table!L$4:L$25)</f>
        <v>0</v>
      </c>
      <c r="BK802" s="2">
        <f ca="1">_xlfn.XLOOKUP($X802,Return_flow_table!$A$4:$A$25,Return_flow_table!M$4:M$25)</f>
        <v>0</v>
      </c>
    </row>
    <row r="803" spans="1:63" x14ac:dyDescent="0.3">
      <c r="A803" t="s">
        <v>962</v>
      </c>
      <c r="B803" t="s">
        <v>161</v>
      </c>
      <c r="C803" t="s">
        <v>99</v>
      </c>
      <c r="D803">
        <v>86</v>
      </c>
      <c r="E803" t="s">
        <v>100</v>
      </c>
      <c r="F803" t="s">
        <v>100</v>
      </c>
      <c r="G803" t="s">
        <v>513</v>
      </c>
      <c r="H803" s="41" t="s">
        <v>106</v>
      </c>
      <c r="I803">
        <f>_xlfn.XLOOKUP(B803,Use_Code_Ranking!$A$4:$A$23,Use_Code_Ranking!$B$4:$B$23,9999)</f>
        <v>7</v>
      </c>
      <c r="J803">
        <f t="shared" ca="1" si="219"/>
        <v>1</v>
      </c>
      <c r="K803">
        <f t="shared" ca="1" si="220"/>
        <v>1</v>
      </c>
      <c r="L803">
        <f t="shared" ca="1" si="221"/>
        <v>0</v>
      </c>
      <c r="M803">
        <f t="shared" ca="1" si="222"/>
        <v>0</v>
      </c>
      <c r="N803" t="str">
        <f t="shared" ca="1" si="230"/>
        <v/>
      </c>
      <c r="O803" t="str">
        <f t="shared" ca="1" si="231"/>
        <v/>
      </c>
      <c r="P803" t="str">
        <f t="shared" si="223"/>
        <v/>
      </c>
      <c r="Q803" t="str">
        <f t="shared" si="224"/>
        <v/>
      </c>
      <c r="R803" t="str">
        <f t="shared" si="225"/>
        <v/>
      </c>
      <c r="S803" t="str">
        <f t="shared" si="226"/>
        <v/>
      </c>
      <c r="U803" s="2" t="str">
        <f ca="1">IF(ISBLANK($T803),IF(S803="Irrigation","Irrigation",IF(R803="Irrigation","Irrigation",IF(Q803="Domestic","Domestic",IF(P803="Stockwatering","Stockwatering",IF(N803="IRRIGATION_AND_MUNICIPAL","Irrigation and Municipal",IF(O803="IRRIGATION_AND_DOMESTIC","Irrigation and Domestic Municipality",_xlfn.XLOOKUP(J803,Use_Code_Ranking!$B$4:$B$23,Use_Code_Ranking!$A$4:$A$23))))))),$T803)</f>
        <v>Irrigation</v>
      </c>
      <c r="W803" s="23" t="str">
        <f ca="1"/>
        <v>A027581</v>
      </c>
      <c r="X803" s="4" t="str">
        <f t="shared" ca="1" si="232"/>
        <v>Frost Protection</v>
      </c>
      <c r="Y803" t="str">
        <f t="shared" ca="1" si="227"/>
        <v>N</v>
      </c>
      <c r="Z803" s="2" t="str">
        <f t="shared" ca="1" si="228"/>
        <v>N</v>
      </c>
      <c r="AA803">
        <f t="shared" ca="1" si="233"/>
        <v>20</v>
      </c>
      <c r="AB803">
        <f t="shared" ca="1" si="233"/>
        <v>20</v>
      </c>
      <c r="AC803">
        <f t="shared" ca="1" si="233"/>
        <v>20</v>
      </c>
      <c r="AD803">
        <f t="shared" ca="1" si="229"/>
        <v>20</v>
      </c>
      <c r="AE803">
        <f t="shared" ca="1" si="229"/>
        <v>0</v>
      </c>
      <c r="AF803">
        <f t="shared" ca="1" si="229"/>
        <v>0</v>
      </c>
      <c r="AG803">
        <f t="shared" ca="1" si="236"/>
        <v>0</v>
      </c>
      <c r="AH803">
        <f t="shared" ca="1" si="234"/>
        <v>0</v>
      </c>
      <c r="AI803">
        <f t="shared" ca="1" si="234"/>
        <v>0</v>
      </c>
      <c r="AJ803">
        <f t="shared" ca="1" si="234"/>
        <v>0</v>
      </c>
      <c r="AK803">
        <f t="shared" ca="1" si="234"/>
        <v>0</v>
      </c>
      <c r="AL803">
        <f t="shared" ca="1" si="235"/>
        <v>0</v>
      </c>
      <c r="AM803" s="4" t="s">
        <v>103</v>
      </c>
      <c r="AZ803">
        <f ca="1">_xlfn.XLOOKUP($X803,Return_flow_table!$A$4:$A$25,Return_flow_table!B$4:B$25)</f>
        <v>20</v>
      </c>
      <c r="BA803">
        <f ca="1">_xlfn.XLOOKUP($X803,Return_flow_table!$A$4:$A$25,Return_flow_table!C$4:C$25)</f>
        <v>20</v>
      </c>
      <c r="BB803">
        <f ca="1">_xlfn.XLOOKUP($X803,Return_flow_table!$A$4:$A$25,Return_flow_table!D$4:D$25)</f>
        <v>20</v>
      </c>
      <c r="BC803">
        <f ca="1">_xlfn.XLOOKUP($X803,Return_flow_table!$A$4:$A$25,Return_flow_table!E$4:E$25)</f>
        <v>20</v>
      </c>
      <c r="BD803">
        <f ca="1">_xlfn.XLOOKUP($X803,Return_flow_table!$A$4:$A$25,Return_flow_table!F$4:F$25)</f>
        <v>0</v>
      </c>
      <c r="BE803">
        <f ca="1">_xlfn.XLOOKUP($X803,Return_flow_table!$A$4:$A$25,Return_flow_table!G$4:G$25)</f>
        <v>0</v>
      </c>
      <c r="BF803">
        <f ca="1">_xlfn.XLOOKUP($X803,Return_flow_table!$A$4:$A$25,Return_flow_table!H$4:H$25)</f>
        <v>0</v>
      </c>
      <c r="BG803">
        <f ca="1">_xlfn.XLOOKUP($X803,Return_flow_table!$A$4:$A$25,Return_flow_table!I$4:I$25)</f>
        <v>0</v>
      </c>
      <c r="BH803">
        <f ca="1">_xlfn.XLOOKUP($X803,Return_flow_table!$A$4:$A$25,Return_flow_table!J$4:J$25)</f>
        <v>0</v>
      </c>
      <c r="BI803">
        <f ca="1">_xlfn.XLOOKUP($X803,Return_flow_table!$A$4:$A$25,Return_flow_table!K$4:K$25)</f>
        <v>0</v>
      </c>
      <c r="BJ803">
        <f ca="1">_xlfn.XLOOKUP($X803,Return_flow_table!$A$4:$A$25,Return_flow_table!L$4:L$25)</f>
        <v>0</v>
      </c>
      <c r="BK803" s="2">
        <f ca="1">_xlfn.XLOOKUP($X803,Return_flow_table!$A$4:$A$25,Return_flow_table!M$4:M$25)</f>
        <v>0</v>
      </c>
    </row>
    <row r="804" spans="1:63" x14ac:dyDescent="0.3">
      <c r="A804" t="s">
        <v>962</v>
      </c>
      <c r="B804" t="s">
        <v>98</v>
      </c>
      <c r="C804" t="s">
        <v>99</v>
      </c>
      <c r="D804">
        <v>86</v>
      </c>
      <c r="E804" t="s">
        <v>100</v>
      </c>
      <c r="F804" t="s">
        <v>100</v>
      </c>
      <c r="G804" t="s">
        <v>513</v>
      </c>
      <c r="H804" s="41" t="s">
        <v>106</v>
      </c>
      <c r="I804">
        <f>_xlfn.XLOOKUP(B804,Use_Code_Ranking!$A$4:$A$23,Use_Code_Ranking!$B$4:$B$23,9999)</f>
        <v>1</v>
      </c>
      <c r="J804">
        <f t="shared" ca="1" si="219"/>
        <v>1</v>
      </c>
      <c r="K804">
        <f t="shared" ca="1" si="220"/>
        <v>1</v>
      </c>
      <c r="L804">
        <f t="shared" ca="1" si="221"/>
        <v>0</v>
      </c>
      <c r="M804">
        <f t="shared" ca="1" si="222"/>
        <v>0</v>
      </c>
      <c r="N804" t="str">
        <f t="shared" ca="1" si="230"/>
        <v/>
      </c>
      <c r="O804" t="str">
        <f t="shared" ca="1" si="231"/>
        <v/>
      </c>
      <c r="P804" t="str">
        <f t="shared" si="223"/>
        <v/>
      </c>
      <c r="Q804" t="str">
        <f t="shared" si="224"/>
        <v/>
      </c>
      <c r="R804" t="str">
        <f t="shared" si="225"/>
        <v/>
      </c>
      <c r="S804" t="str">
        <f t="shared" si="226"/>
        <v/>
      </c>
      <c r="U804" s="2" t="str">
        <f ca="1">IF(ISBLANK($T804),IF(S804="Irrigation","Irrigation",IF(R804="Irrigation","Irrigation",IF(Q804="Domestic","Domestic",IF(P804="Stockwatering","Stockwatering",IF(N804="IRRIGATION_AND_MUNICIPAL","Irrigation and Municipal",IF(O804="IRRIGATION_AND_DOMESTIC","Irrigation and Domestic Municipality",_xlfn.XLOOKUP(J804,Use_Code_Ranking!$B$4:$B$23,Use_Code_Ranking!$A$4:$A$23))))))),$T804)</f>
        <v>Irrigation</v>
      </c>
      <c r="W804" s="23" t="str">
        <f ca="1"/>
        <v>A027582</v>
      </c>
      <c r="X804" s="4" t="str">
        <f t="shared" ca="1" si="232"/>
        <v>Irrigation</v>
      </c>
      <c r="Y804" t="str">
        <f t="shared" ca="1" si="227"/>
        <v>N</v>
      </c>
      <c r="Z804" s="2" t="str">
        <f t="shared" ca="1" si="228"/>
        <v>N</v>
      </c>
      <c r="AA804">
        <f t="shared" ca="1" si="233"/>
        <v>0</v>
      </c>
      <c r="AB804">
        <f t="shared" ca="1" si="233"/>
        <v>0</v>
      </c>
      <c r="AC804">
        <f t="shared" ca="1" si="233"/>
        <v>20</v>
      </c>
      <c r="AD804">
        <f t="shared" ca="1" si="229"/>
        <v>20</v>
      </c>
      <c r="AE804">
        <f t="shared" ca="1" si="229"/>
        <v>10</v>
      </c>
      <c r="AF804">
        <f t="shared" ca="1" si="229"/>
        <v>10</v>
      </c>
      <c r="AG804">
        <f t="shared" ca="1" si="236"/>
        <v>0</v>
      </c>
      <c r="AH804">
        <f t="shared" ca="1" si="234"/>
        <v>0</v>
      </c>
      <c r="AI804">
        <f t="shared" ca="1" si="234"/>
        <v>0</v>
      </c>
      <c r="AJ804">
        <f t="shared" ca="1" si="234"/>
        <v>20</v>
      </c>
      <c r="AK804">
        <f t="shared" ca="1" si="234"/>
        <v>20</v>
      </c>
      <c r="AL804">
        <f t="shared" ca="1" si="235"/>
        <v>0</v>
      </c>
      <c r="AM804" s="4" t="s">
        <v>103</v>
      </c>
      <c r="AZ804">
        <f ca="1">_xlfn.XLOOKUP($X804,Return_flow_table!$A$4:$A$25,Return_flow_table!B$4:B$25)</f>
        <v>0</v>
      </c>
      <c r="BA804">
        <f ca="1">_xlfn.XLOOKUP($X804,Return_flow_table!$A$4:$A$25,Return_flow_table!C$4:C$25)</f>
        <v>0</v>
      </c>
      <c r="BB804">
        <f ca="1">_xlfn.XLOOKUP($X804,Return_flow_table!$A$4:$A$25,Return_flow_table!D$4:D$25)</f>
        <v>20</v>
      </c>
      <c r="BC804">
        <f ca="1">_xlfn.XLOOKUP($X804,Return_flow_table!$A$4:$A$25,Return_flow_table!E$4:E$25)</f>
        <v>20</v>
      </c>
      <c r="BD804">
        <f ca="1">_xlfn.XLOOKUP($X804,Return_flow_table!$A$4:$A$25,Return_flow_table!F$4:F$25)</f>
        <v>10</v>
      </c>
      <c r="BE804">
        <f ca="1">_xlfn.XLOOKUP($X804,Return_flow_table!$A$4:$A$25,Return_flow_table!G$4:G$25)</f>
        <v>10</v>
      </c>
      <c r="BF804">
        <f ca="1">_xlfn.XLOOKUP($X804,Return_flow_table!$A$4:$A$25,Return_flow_table!H$4:H$25)</f>
        <v>0</v>
      </c>
      <c r="BG804">
        <f ca="1">_xlfn.XLOOKUP($X804,Return_flow_table!$A$4:$A$25,Return_flow_table!I$4:I$25)</f>
        <v>0</v>
      </c>
      <c r="BH804">
        <f ca="1">_xlfn.XLOOKUP($X804,Return_flow_table!$A$4:$A$25,Return_flow_table!J$4:J$25)</f>
        <v>0</v>
      </c>
      <c r="BI804">
        <f ca="1">_xlfn.XLOOKUP($X804,Return_flow_table!$A$4:$A$25,Return_flow_table!K$4:K$25)</f>
        <v>20</v>
      </c>
      <c r="BJ804">
        <f ca="1">_xlfn.XLOOKUP($X804,Return_flow_table!$A$4:$A$25,Return_flow_table!L$4:L$25)</f>
        <v>20</v>
      </c>
      <c r="BK804" s="2">
        <f ca="1">_xlfn.XLOOKUP($X804,Return_flow_table!$A$4:$A$25,Return_flow_table!M$4:M$25)</f>
        <v>0</v>
      </c>
    </row>
    <row r="805" spans="1:63" x14ac:dyDescent="0.3">
      <c r="A805" t="s">
        <v>963</v>
      </c>
      <c r="B805" t="s">
        <v>98</v>
      </c>
      <c r="C805" t="s">
        <v>99</v>
      </c>
      <c r="D805">
        <v>190</v>
      </c>
      <c r="E805" t="s">
        <v>100</v>
      </c>
      <c r="F805" t="s">
        <v>100</v>
      </c>
      <c r="G805" t="s">
        <v>513</v>
      </c>
      <c r="H805" s="41" t="s">
        <v>106</v>
      </c>
      <c r="I805">
        <f>_xlfn.XLOOKUP(B805,Use_Code_Ranking!$A$4:$A$23,Use_Code_Ranking!$B$4:$B$23,9999)</f>
        <v>1</v>
      </c>
      <c r="J805">
        <f t="shared" ca="1" si="219"/>
        <v>1</v>
      </c>
      <c r="K805">
        <f t="shared" ca="1" si="220"/>
        <v>1</v>
      </c>
      <c r="L805">
        <f t="shared" ca="1" si="221"/>
        <v>0</v>
      </c>
      <c r="M805">
        <f t="shared" ca="1" si="222"/>
        <v>0</v>
      </c>
      <c r="N805" t="str">
        <f t="shared" ca="1" si="230"/>
        <v/>
      </c>
      <c r="O805" t="str">
        <f t="shared" ca="1" si="231"/>
        <v/>
      </c>
      <c r="P805" t="str">
        <f t="shared" si="223"/>
        <v/>
      </c>
      <c r="Q805" t="str">
        <f t="shared" si="224"/>
        <v/>
      </c>
      <c r="R805" t="str">
        <f t="shared" si="225"/>
        <v/>
      </c>
      <c r="S805" t="str">
        <f t="shared" si="226"/>
        <v/>
      </c>
      <c r="U805" s="2" t="str">
        <f ca="1">IF(ISBLANK($T805),IF(S805="Irrigation","Irrigation",IF(R805="Irrigation","Irrigation",IF(Q805="Domestic","Domestic",IF(P805="Stockwatering","Stockwatering",IF(N805="IRRIGATION_AND_MUNICIPAL","Irrigation and Municipal",IF(O805="IRRIGATION_AND_DOMESTIC","Irrigation and Domestic Municipality",_xlfn.XLOOKUP(J805,Use_Code_Ranking!$B$4:$B$23,Use_Code_Ranking!$A$4:$A$23))))))),$T805)</f>
        <v>Irrigation</v>
      </c>
      <c r="W805" s="23" t="str">
        <f ca="1"/>
        <v>A027583</v>
      </c>
      <c r="X805" s="4" t="str">
        <f t="shared" ca="1" si="232"/>
        <v>Irrigation</v>
      </c>
      <c r="Y805" t="str">
        <f t="shared" ca="1" si="227"/>
        <v>N</v>
      </c>
      <c r="Z805" s="2" t="str">
        <f t="shared" ca="1" si="228"/>
        <v>N</v>
      </c>
      <c r="AA805">
        <f t="shared" ca="1" si="233"/>
        <v>0</v>
      </c>
      <c r="AB805">
        <f t="shared" ca="1" si="233"/>
        <v>0</v>
      </c>
      <c r="AC805">
        <f t="shared" ca="1" si="233"/>
        <v>20</v>
      </c>
      <c r="AD805">
        <f t="shared" ca="1" si="229"/>
        <v>20</v>
      </c>
      <c r="AE805">
        <f t="shared" ca="1" si="229"/>
        <v>10</v>
      </c>
      <c r="AF805">
        <f t="shared" ca="1" si="229"/>
        <v>10</v>
      </c>
      <c r="AG805">
        <f t="shared" ca="1" si="236"/>
        <v>0</v>
      </c>
      <c r="AH805">
        <f t="shared" ca="1" si="234"/>
        <v>0</v>
      </c>
      <c r="AI805">
        <f t="shared" ca="1" si="234"/>
        <v>0</v>
      </c>
      <c r="AJ805">
        <f t="shared" ca="1" si="234"/>
        <v>20</v>
      </c>
      <c r="AK805">
        <f t="shared" ca="1" si="234"/>
        <v>20</v>
      </c>
      <c r="AL805">
        <f t="shared" ca="1" si="235"/>
        <v>0</v>
      </c>
      <c r="AM805" s="4" t="s">
        <v>103</v>
      </c>
      <c r="AZ805">
        <f ca="1">_xlfn.XLOOKUP($X805,Return_flow_table!$A$4:$A$25,Return_flow_table!B$4:B$25)</f>
        <v>0</v>
      </c>
      <c r="BA805">
        <f ca="1">_xlfn.XLOOKUP($X805,Return_flow_table!$A$4:$A$25,Return_flow_table!C$4:C$25)</f>
        <v>0</v>
      </c>
      <c r="BB805">
        <f ca="1">_xlfn.XLOOKUP($X805,Return_flow_table!$A$4:$A$25,Return_flow_table!D$4:D$25)</f>
        <v>20</v>
      </c>
      <c r="BC805">
        <f ca="1">_xlfn.XLOOKUP($X805,Return_flow_table!$A$4:$A$25,Return_flow_table!E$4:E$25)</f>
        <v>20</v>
      </c>
      <c r="BD805">
        <f ca="1">_xlfn.XLOOKUP($X805,Return_flow_table!$A$4:$A$25,Return_flow_table!F$4:F$25)</f>
        <v>10</v>
      </c>
      <c r="BE805">
        <f ca="1">_xlfn.XLOOKUP($X805,Return_flow_table!$A$4:$A$25,Return_flow_table!G$4:G$25)</f>
        <v>10</v>
      </c>
      <c r="BF805">
        <f ca="1">_xlfn.XLOOKUP($X805,Return_flow_table!$A$4:$A$25,Return_flow_table!H$4:H$25)</f>
        <v>0</v>
      </c>
      <c r="BG805">
        <f ca="1">_xlfn.XLOOKUP($X805,Return_flow_table!$A$4:$A$25,Return_flow_table!I$4:I$25)</f>
        <v>0</v>
      </c>
      <c r="BH805">
        <f ca="1">_xlfn.XLOOKUP($X805,Return_flow_table!$A$4:$A$25,Return_flow_table!J$4:J$25)</f>
        <v>0</v>
      </c>
      <c r="BI805">
        <f ca="1">_xlfn.XLOOKUP($X805,Return_flow_table!$A$4:$A$25,Return_flow_table!K$4:K$25)</f>
        <v>20</v>
      </c>
      <c r="BJ805">
        <f ca="1">_xlfn.XLOOKUP($X805,Return_flow_table!$A$4:$A$25,Return_flow_table!L$4:L$25)</f>
        <v>20</v>
      </c>
      <c r="BK805" s="2">
        <f ca="1">_xlfn.XLOOKUP($X805,Return_flow_table!$A$4:$A$25,Return_flow_table!M$4:M$25)</f>
        <v>0</v>
      </c>
    </row>
    <row r="806" spans="1:63" x14ac:dyDescent="0.3">
      <c r="A806" t="s">
        <v>963</v>
      </c>
      <c r="B806" t="s">
        <v>161</v>
      </c>
      <c r="C806" t="s">
        <v>99</v>
      </c>
      <c r="D806">
        <v>190</v>
      </c>
      <c r="E806" t="s">
        <v>100</v>
      </c>
      <c r="F806" t="s">
        <v>100</v>
      </c>
      <c r="G806" t="s">
        <v>513</v>
      </c>
      <c r="H806" s="41" t="s">
        <v>106</v>
      </c>
      <c r="I806">
        <f>_xlfn.XLOOKUP(B806,Use_Code_Ranking!$A$4:$A$23,Use_Code_Ranking!$B$4:$B$23,9999)</f>
        <v>7</v>
      </c>
      <c r="J806">
        <f t="shared" ca="1" si="219"/>
        <v>1</v>
      </c>
      <c r="K806">
        <f t="shared" ca="1" si="220"/>
        <v>1</v>
      </c>
      <c r="L806">
        <f t="shared" ca="1" si="221"/>
        <v>0</v>
      </c>
      <c r="M806">
        <f t="shared" ca="1" si="222"/>
        <v>0</v>
      </c>
      <c r="N806" t="str">
        <f t="shared" ca="1" si="230"/>
        <v/>
      </c>
      <c r="O806" t="str">
        <f t="shared" ca="1" si="231"/>
        <v/>
      </c>
      <c r="P806" t="str">
        <f t="shared" si="223"/>
        <v/>
      </c>
      <c r="Q806" t="str">
        <f t="shared" si="224"/>
        <v/>
      </c>
      <c r="R806" t="str">
        <f t="shared" si="225"/>
        <v/>
      </c>
      <c r="S806" t="str">
        <f t="shared" si="226"/>
        <v/>
      </c>
      <c r="U806" s="2" t="str">
        <f ca="1">IF(ISBLANK($T806),IF(S806="Irrigation","Irrigation",IF(R806="Irrigation","Irrigation",IF(Q806="Domestic","Domestic",IF(P806="Stockwatering","Stockwatering",IF(N806="IRRIGATION_AND_MUNICIPAL","Irrigation and Municipal",IF(O806="IRRIGATION_AND_DOMESTIC","Irrigation and Domestic Municipality",_xlfn.XLOOKUP(J806,Use_Code_Ranking!$B$4:$B$23,Use_Code_Ranking!$A$4:$A$23))))))),$T806)</f>
        <v>Irrigation</v>
      </c>
      <c r="W806" s="23" t="str">
        <f ca="1"/>
        <v>A027584</v>
      </c>
      <c r="X806" s="4" t="str">
        <f t="shared" ca="1" si="232"/>
        <v>Frost Protection</v>
      </c>
      <c r="Y806" t="str">
        <f t="shared" ca="1" si="227"/>
        <v>N</v>
      </c>
      <c r="Z806" s="2" t="str">
        <f t="shared" ca="1" si="228"/>
        <v>N</v>
      </c>
      <c r="AA806">
        <f t="shared" ca="1" si="233"/>
        <v>20</v>
      </c>
      <c r="AB806">
        <f t="shared" ca="1" si="233"/>
        <v>20</v>
      </c>
      <c r="AC806">
        <f t="shared" ca="1" si="233"/>
        <v>20</v>
      </c>
      <c r="AD806">
        <f t="shared" ca="1" si="229"/>
        <v>20</v>
      </c>
      <c r="AE806">
        <f t="shared" ca="1" si="229"/>
        <v>0</v>
      </c>
      <c r="AF806">
        <f t="shared" ca="1" si="229"/>
        <v>0</v>
      </c>
      <c r="AG806">
        <f t="shared" ca="1" si="236"/>
        <v>0</v>
      </c>
      <c r="AH806">
        <f t="shared" ca="1" si="234"/>
        <v>0</v>
      </c>
      <c r="AI806">
        <f t="shared" ca="1" si="234"/>
        <v>0</v>
      </c>
      <c r="AJ806">
        <f t="shared" ca="1" si="234"/>
        <v>0</v>
      </c>
      <c r="AK806">
        <f t="shared" ca="1" si="234"/>
        <v>0</v>
      </c>
      <c r="AL806">
        <f t="shared" ca="1" si="235"/>
        <v>0</v>
      </c>
      <c r="AM806" s="4" t="s">
        <v>103</v>
      </c>
      <c r="AZ806">
        <f ca="1">_xlfn.XLOOKUP($X806,Return_flow_table!$A$4:$A$25,Return_flow_table!B$4:B$25)</f>
        <v>20</v>
      </c>
      <c r="BA806">
        <f ca="1">_xlfn.XLOOKUP($X806,Return_flow_table!$A$4:$A$25,Return_flow_table!C$4:C$25)</f>
        <v>20</v>
      </c>
      <c r="BB806">
        <f ca="1">_xlfn.XLOOKUP($X806,Return_flow_table!$A$4:$A$25,Return_flow_table!D$4:D$25)</f>
        <v>20</v>
      </c>
      <c r="BC806">
        <f ca="1">_xlfn.XLOOKUP($X806,Return_flow_table!$A$4:$A$25,Return_flow_table!E$4:E$25)</f>
        <v>20</v>
      </c>
      <c r="BD806">
        <f ca="1">_xlfn.XLOOKUP($X806,Return_flow_table!$A$4:$A$25,Return_flow_table!F$4:F$25)</f>
        <v>0</v>
      </c>
      <c r="BE806">
        <f ca="1">_xlfn.XLOOKUP($X806,Return_flow_table!$A$4:$A$25,Return_flow_table!G$4:G$25)</f>
        <v>0</v>
      </c>
      <c r="BF806">
        <f ca="1">_xlfn.XLOOKUP($X806,Return_flow_table!$A$4:$A$25,Return_flow_table!H$4:H$25)</f>
        <v>0</v>
      </c>
      <c r="BG806">
        <f ca="1">_xlfn.XLOOKUP($X806,Return_flow_table!$A$4:$A$25,Return_flow_table!I$4:I$25)</f>
        <v>0</v>
      </c>
      <c r="BH806">
        <f ca="1">_xlfn.XLOOKUP($X806,Return_flow_table!$A$4:$A$25,Return_flow_table!J$4:J$25)</f>
        <v>0</v>
      </c>
      <c r="BI806">
        <f ca="1">_xlfn.XLOOKUP($X806,Return_flow_table!$A$4:$A$25,Return_flow_table!K$4:K$25)</f>
        <v>0</v>
      </c>
      <c r="BJ806">
        <f ca="1">_xlfn.XLOOKUP($X806,Return_flow_table!$A$4:$A$25,Return_flow_table!L$4:L$25)</f>
        <v>0</v>
      </c>
      <c r="BK806" s="2">
        <f ca="1">_xlfn.XLOOKUP($X806,Return_flow_table!$A$4:$A$25,Return_flow_table!M$4:M$25)</f>
        <v>0</v>
      </c>
    </row>
    <row r="807" spans="1:63" x14ac:dyDescent="0.3">
      <c r="A807" t="s">
        <v>964</v>
      </c>
      <c r="B807" t="s">
        <v>98</v>
      </c>
      <c r="C807" t="s">
        <v>99</v>
      </c>
      <c r="D807">
        <v>36</v>
      </c>
      <c r="E807" t="s">
        <v>100</v>
      </c>
      <c r="F807" t="s">
        <v>100</v>
      </c>
      <c r="G807" t="s">
        <v>362</v>
      </c>
      <c r="H807" s="41" t="s">
        <v>102</v>
      </c>
      <c r="I807">
        <f>_xlfn.XLOOKUP(B807,Use_Code_Ranking!$A$4:$A$23,Use_Code_Ranking!$B$4:$B$23,9999)</f>
        <v>1</v>
      </c>
      <c r="J807">
        <f t="shared" ca="1" si="219"/>
        <v>1</v>
      </c>
      <c r="K807">
        <f t="shared" ca="1" si="220"/>
        <v>1</v>
      </c>
      <c r="L807">
        <f t="shared" ca="1" si="221"/>
        <v>0</v>
      </c>
      <c r="M807">
        <f t="shared" ca="1" si="222"/>
        <v>0</v>
      </c>
      <c r="N807" t="str">
        <f t="shared" ca="1" si="230"/>
        <v/>
      </c>
      <c r="O807" t="str">
        <f t="shared" ca="1" si="231"/>
        <v/>
      </c>
      <c r="P807" t="str">
        <f t="shared" si="223"/>
        <v/>
      </c>
      <c r="Q807" t="str">
        <f t="shared" si="224"/>
        <v/>
      </c>
      <c r="R807" t="str">
        <f t="shared" si="225"/>
        <v/>
      </c>
      <c r="S807" t="str">
        <f t="shared" si="226"/>
        <v/>
      </c>
      <c r="U807" s="2" t="str">
        <f ca="1">IF(ISBLANK($T807),IF(S807="Irrigation","Irrigation",IF(R807="Irrigation","Irrigation",IF(Q807="Domestic","Domestic",IF(P807="Stockwatering","Stockwatering",IF(N807="IRRIGATION_AND_MUNICIPAL","Irrigation and Municipal",IF(O807="IRRIGATION_AND_DOMESTIC","Irrigation and Domestic Municipality",_xlfn.XLOOKUP(J807,Use_Code_Ranking!$B$4:$B$23,Use_Code_Ranking!$A$4:$A$23))))))),$T807)</f>
        <v>Irrigation</v>
      </c>
      <c r="W807" s="23" t="str">
        <f ca="1"/>
        <v>A027596</v>
      </c>
      <c r="X807" s="4" t="str">
        <f t="shared" ca="1" si="232"/>
        <v>Irrigation</v>
      </c>
      <c r="Y807" t="str">
        <f t="shared" ca="1" si="227"/>
        <v>N</v>
      </c>
      <c r="Z807" s="2" t="str">
        <f t="shared" ca="1" si="228"/>
        <v>N</v>
      </c>
      <c r="AA807">
        <f t="shared" ca="1" si="233"/>
        <v>0</v>
      </c>
      <c r="AB807">
        <f t="shared" ca="1" si="233"/>
        <v>0</v>
      </c>
      <c r="AC807">
        <f t="shared" ca="1" si="233"/>
        <v>20</v>
      </c>
      <c r="AD807">
        <f t="shared" ca="1" si="229"/>
        <v>20</v>
      </c>
      <c r="AE807">
        <f t="shared" ca="1" si="229"/>
        <v>10</v>
      </c>
      <c r="AF807">
        <f t="shared" ca="1" si="229"/>
        <v>10</v>
      </c>
      <c r="AG807">
        <f t="shared" ca="1" si="236"/>
        <v>0</v>
      </c>
      <c r="AH807">
        <f t="shared" ca="1" si="234"/>
        <v>0</v>
      </c>
      <c r="AI807">
        <f t="shared" ca="1" si="234"/>
        <v>0</v>
      </c>
      <c r="AJ807">
        <f t="shared" ca="1" si="234"/>
        <v>20</v>
      </c>
      <c r="AK807">
        <f t="shared" ca="1" si="234"/>
        <v>20</v>
      </c>
      <c r="AL807">
        <f t="shared" ca="1" si="235"/>
        <v>0</v>
      </c>
      <c r="AM807" s="4" t="s">
        <v>103</v>
      </c>
      <c r="AZ807">
        <f ca="1">_xlfn.XLOOKUP($X807,Return_flow_table!$A$4:$A$25,Return_flow_table!B$4:B$25)</f>
        <v>0</v>
      </c>
      <c r="BA807">
        <f ca="1">_xlfn.XLOOKUP($X807,Return_flow_table!$A$4:$A$25,Return_flow_table!C$4:C$25)</f>
        <v>0</v>
      </c>
      <c r="BB807">
        <f ca="1">_xlfn.XLOOKUP($X807,Return_flow_table!$A$4:$A$25,Return_flow_table!D$4:D$25)</f>
        <v>20</v>
      </c>
      <c r="BC807">
        <f ca="1">_xlfn.XLOOKUP($X807,Return_flow_table!$A$4:$A$25,Return_flow_table!E$4:E$25)</f>
        <v>20</v>
      </c>
      <c r="BD807">
        <f ca="1">_xlfn.XLOOKUP($X807,Return_flow_table!$A$4:$A$25,Return_flow_table!F$4:F$25)</f>
        <v>10</v>
      </c>
      <c r="BE807">
        <f ca="1">_xlfn.XLOOKUP($X807,Return_flow_table!$A$4:$A$25,Return_flow_table!G$4:G$25)</f>
        <v>10</v>
      </c>
      <c r="BF807">
        <f ca="1">_xlfn.XLOOKUP($X807,Return_flow_table!$A$4:$A$25,Return_flow_table!H$4:H$25)</f>
        <v>0</v>
      </c>
      <c r="BG807">
        <f ca="1">_xlfn.XLOOKUP($X807,Return_flow_table!$A$4:$A$25,Return_flow_table!I$4:I$25)</f>
        <v>0</v>
      </c>
      <c r="BH807">
        <f ca="1">_xlfn.XLOOKUP($X807,Return_flow_table!$A$4:$A$25,Return_flow_table!J$4:J$25)</f>
        <v>0</v>
      </c>
      <c r="BI807">
        <f ca="1">_xlfn.XLOOKUP($X807,Return_flow_table!$A$4:$A$25,Return_flow_table!K$4:K$25)</f>
        <v>20</v>
      </c>
      <c r="BJ807">
        <f ca="1">_xlfn.XLOOKUP($X807,Return_flow_table!$A$4:$A$25,Return_flow_table!L$4:L$25)</f>
        <v>20</v>
      </c>
      <c r="BK807" s="2">
        <f ca="1">_xlfn.XLOOKUP($X807,Return_flow_table!$A$4:$A$25,Return_flow_table!M$4:M$25)</f>
        <v>0</v>
      </c>
    </row>
    <row r="808" spans="1:63" x14ac:dyDescent="0.3">
      <c r="A808" t="s">
        <v>965</v>
      </c>
      <c r="B808" t="s">
        <v>188</v>
      </c>
      <c r="C808" t="s">
        <v>99</v>
      </c>
      <c r="D808">
        <v>16</v>
      </c>
      <c r="E808" t="s">
        <v>100</v>
      </c>
      <c r="F808" t="s">
        <v>100</v>
      </c>
      <c r="G808" t="s">
        <v>966</v>
      </c>
      <c r="H808" s="41" t="s">
        <v>102</v>
      </c>
      <c r="I808">
        <f>_xlfn.XLOOKUP(B808,Use_Code_Ranking!$A$4:$A$23,Use_Code_Ranking!$B$4:$B$23,9999)</f>
        <v>12</v>
      </c>
      <c r="J808">
        <f t="shared" ca="1" si="219"/>
        <v>1</v>
      </c>
      <c r="K808">
        <f t="shared" ca="1" si="220"/>
        <v>1</v>
      </c>
      <c r="L808">
        <f t="shared" ca="1" si="221"/>
        <v>0</v>
      </c>
      <c r="M808">
        <f t="shared" ca="1" si="222"/>
        <v>0</v>
      </c>
      <c r="N808" t="str">
        <f t="shared" ca="1" si="230"/>
        <v/>
      </c>
      <c r="O808" t="str">
        <f t="shared" ca="1" si="231"/>
        <v/>
      </c>
      <c r="P808" t="str">
        <f t="shared" si="223"/>
        <v/>
      </c>
      <c r="Q808" t="str">
        <f t="shared" si="224"/>
        <v/>
      </c>
      <c r="R808" t="str">
        <f t="shared" si="225"/>
        <v/>
      </c>
      <c r="S808" t="str">
        <f t="shared" si="226"/>
        <v/>
      </c>
      <c r="U808" s="2" t="str">
        <f ca="1">IF(ISBLANK($T808),IF(S808="Irrigation","Irrigation",IF(R808="Irrigation","Irrigation",IF(Q808="Domestic","Domestic",IF(P808="Stockwatering","Stockwatering",IF(N808="IRRIGATION_AND_MUNICIPAL","Irrigation and Municipal",IF(O808="IRRIGATION_AND_DOMESTIC","Irrigation and Domestic Municipality",_xlfn.XLOOKUP(J808,Use_Code_Ranking!$B$4:$B$23,Use_Code_Ranking!$A$4:$A$23))))))),$T808)</f>
        <v>Irrigation</v>
      </c>
      <c r="W808" s="23" t="str">
        <f ca="1"/>
        <v>A027702</v>
      </c>
      <c r="X808" s="4" t="str">
        <f t="shared" ca="1" si="232"/>
        <v>Irrigation</v>
      </c>
      <c r="Y808" t="str">
        <f t="shared" ca="1" si="227"/>
        <v>N</v>
      </c>
      <c r="Z808" s="2" t="str">
        <f t="shared" ca="1" si="228"/>
        <v>N</v>
      </c>
      <c r="AA808">
        <f t="shared" ca="1" si="233"/>
        <v>0</v>
      </c>
      <c r="AB808">
        <f t="shared" ca="1" si="233"/>
        <v>0</v>
      </c>
      <c r="AC808">
        <f t="shared" ca="1" si="233"/>
        <v>20</v>
      </c>
      <c r="AD808">
        <f t="shared" ca="1" si="229"/>
        <v>20</v>
      </c>
      <c r="AE808">
        <f t="shared" ca="1" si="229"/>
        <v>10</v>
      </c>
      <c r="AF808">
        <f t="shared" ca="1" si="229"/>
        <v>10</v>
      </c>
      <c r="AG808">
        <f t="shared" ca="1" si="236"/>
        <v>0</v>
      </c>
      <c r="AH808">
        <f t="shared" ca="1" si="234"/>
        <v>0</v>
      </c>
      <c r="AI808">
        <f t="shared" ca="1" si="234"/>
        <v>0</v>
      </c>
      <c r="AJ808">
        <f t="shared" ca="1" si="234"/>
        <v>20</v>
      </c>
      <c r="AK808">
        <f t="shared" ca="1" si="234"/>
        <v>20</v>
      </c>
      <c r="AL808">
        <f t="shared" ca="1" si="235"/>
        <v>0</v>
      </c>
      <c r="AM808" s="4" t="s">
        <v>103</v>
      </c>
      <c r="AZ808">
        <f ca="1">_xlfn.XLOOKUP($X808,Return_flow_table!$A$4:$A$25,Return_flow_table!B$4:B$25)</f>
        <v>0</v>
      </c>
      <c r="BA808">
        <f ca="1">_xlfn.XLOOKUP($X808,Return_flow_table!$A$4:$A$25,Return_flow_table!C$4:C$25)</f>
        <v>0</v>
      </c>
      <c r="BB808">
        <f ca="1">_xlfn.XLOOKUP($X808,Return_flow_table!$A$4:$A$25,Return_flow_table!D$4:D$25)</f>
        <v>20</v>
      </c>
      <c r="BC808">
        <f ca="1">_xlfn.XLOOKUP($X808,Return_flow_table!$A$4:$A$25,Return_flow_table!E$4:E$25)</f>
        <v>20</v>
      </c>
      <c r="BD808">
        <f ca="1">_xlfn.XLOOKUP($X808,Return_flow_table!$A$4:$A$25,Return_flow_table!F$4:F$25)</f>
        <v>10</v>
      </c>
      <c r="BE808">
        <f ca="1">_xlfn.XLOOKUP($X808,Return_flow_table!$A$4:$A$25,Return_flow_table!G$4:G$25)</f>
        <v>10</v>
      </c>
      <c r="BF808">
        <f ca="1">_xlfn.XLOOKUP($X808,Return_flow_table!$A$4:$A$25,Return_flow_table!H$4:H$25)</f>
        <v>0</v>
      </c>
      <c r="BG808">
        <f ca="1">_xlfn.XLOOKUP($X808,Return_flow_table!$A$4:$A$25,Return_flow_table!I$4:I$25)</f>
        <v>0</v>
      </c>
      <c r="BH808">
        <f ca="1">_xlfn.XLOOKUP($X808,Return_flow_table!$A$4:$A$25,Return_flow_table!J$4:J$25)</f>
        <v>0</v>
      </c>
      <c r="BI808">
        <f ca="1">_xlfn.XLOOKUP($X808,Return_flow_table!$A$4:$A$25,Return_flow_table!K$4:K$25)</f>
        <v>20</v>
      </c>
      <c r="BJ808">
        <f ca="1">_xlfn.XLOOKUP($X808,Return_flow_table!$A$4:$A$25,Return_flow_table!L$4:L$25)</f>
        <v>20</v>
      </c>
      <c r="BK808" s="2">
        <f ca="1">_xlfn.XLOOKUP($X808,Return_flow_table!$A$4:$A$25,Return_flow_table!M$4:M$25)</f>
        <v>0</v>
      </c>
    </row>
    <row r="809" spans="1:63" x14ac:dyDescent="0.3">
      <c r="A809" t="s">
        <v>965</v>
      </c>
      <c r="B809" t="s">
        <v>181</v>
      </c>
      <c r="C809" t="s">
        <v>99</v>
      </c>
      <c r="D809">
        <v>16</v>
      </c>
      <c r="E809" t="s">
        <v>100</v>
      </c>
      <c r="F809" t="s">
        <v>100</v>
      </c>
      <c r="G809" t="s">
        <v>966</v>
      </c>
      <c r="H809" s="41" t="s">
        <v>102</v>
      </c>
      <c r="I809">
        <f>_xlfn.XLOOKUP(B809,Use_Code_Ranking!$A$4:$A$23,Use_Code_Ranking!$B$4:$B$23,9999)</f>
        <v>9</v>
      </c>
      <c r="J809">
        <f t="shared" ca="1" si="219"/>
        <v>1</v>
      </c>
      <c r="K809">
        <f t="shared" ca="1" si="220"/>
        <v>1</v>
      </c>
      <c r="L809">
        <f t="shared" ca="1" si="221"/>
        <v>0</v>
      </c>
      <c r="M809">
        <f t="shared" ca="1" si="222"/>
        <v>0</v>
      </c>
      <c r="N809" t="str">
        <f t="shared" ca="1" si="230"/>
        <v/>
      </c>
      <c r="O809" t="str">
        <f t="shared" ca="1" si="231"/>
        <v/>
      </c>
      <c r="P809" t="str">
        <f t="shared" si="223"/>
        <v/>
      </c>
      <c r="Q809" t="str">
        <f t="shared" si="224"/>
        <v/>
      </c>
      <c r="R809" t="str">
        <f t="shared" si="225"/>
        <v/>
      </c>
      <c r="S809" t="str">
        <f t="shared" si="226"/>
        <v/>
      </c>
      <c r="U809" s="2" t="str">
        <f ca="1">IF(ISBLANK($T809),IF(S809="Irrigation","Irrigation",IF(R809="Irrigation","Irrigation",IF(Q809="Domestic","Domestic",IF(P809="Stockwatering","Stockwatering",IF(N809="IRRIGATION_AND_MUNICIPAL","Irrigation and Municipal",IF(O809="IRRIGATION_AND_DOMESTIC","Irrigation and Domestic Municipality",_xlfn.XLOOKUP(J809,Use_Code_Ranking!$B$4:$B$23,Use_Code_Ranking!$A$4:$A$23))))))),$T809)</f>
        <v>Irrigation</v>
      </c>
      <c r="W809" s="23" t="str">
        <f ca="1"/>
        <v>A027757</v>
      </c>
      <c r="X809" s="4" t="str">
        <f t="shared" ca="1" si="232"/>
        <v>Irrigation</v>
      </c>
      <c r="Y809" t="str">
        <f t="shared" ca="1" si="227"/>
        <v>N</v>
      </c>
      <c r="Z809" s="2" t="str">
        <f t="shared" ca="1" si="228"/>
        <v>N</v>
      </c>
      <c r="AA809">
        <f t="shared" ca="1" si="233"/>
        <v>0</v>
      </c>
      <c r="AB809">
        <f t="shared" ca="1" si="233"/>
        <v>0</v>
      </c>
      <c r="AC809">
        <f t="shared" ca="1" si="233"/>
        <v>20</v>
      </c>
      <c r="AD809">
        <f t="shared" ca="1" si="229"/>
        <v>20</v>
      </c>
      <c r="AE809">
        <f t="shared" ca="1" si="229"/>
        <v>10</v>
      </c>
      <c r="AF809">
        <f t="shared" ca="1" si="229"/>
        <v>10</v>
      </c>
      <c r="AG809">
        <f t="shared" ca="1" si="236"/>
        <v>0</v>
      </c>
      <c r="AH809">
        <f t="shared" ca="1" si="234"/>
        <v>0</v>
      </c>
      <c r="AI809">
        <f t="shared" ca="1" si="234"/>
        <v>0</v>
      </c>
      <c r="AJ809">
        <f t="shared" ca="1" si="234"/>
        <v>20</v>
      </c>
      <c r="AK809">
        <f t="shared" ca="1" si="234"/>
        <v>20</v>
      </c>
      <c r="AL809">
        <f t="shared" ca="1" si="235"/>
        <v>0</v>
      </c>
      <c r="AM809" s="4" t="s">
        <v>103</v>
      </c>
      <c r="AZ809">
        <f ca="1">_xlfn.XLOOKUP($X809,Return_flow_table!$A$4:$A$25,Return_flow_table!B$4:B$25)</f>
        <v>0</v>
      </c>
      <c r="BA809">
        <f ca="1">_xlfn.XLOOKUP($X809,Return_flow_table!$A$4:$A$25,Return_flow_table!C$4:C$25)</f>
        <v>0</v>
      </c>
      <c r="BB809">
        <f ca="1">_xlfn.XLOOKUP($X809,Return_flow_table!$A$4:$A$25,Return_flow_table!D$4:D$25)</f>
        <v>20</v>
      </c>
      <c r="BC809">
        <f ca="1">_xlfn.XLOOKUP($X809,Return_flow_table!$A$4:$A$25,Return_flow_table!E$4:E$25)</f>
        <v>20</v>
      </c>
      <c r="BD809">
        <f ca="1">_xlfn.XLOOKUP($X809,Return_flow_table!$A$4:$A$25,Return_flow_table!F$4:F$25)</f>
        <v>10</v>
      </c>
      <c r="BE809">
        <f ca="1">_xlfn.XLOOKUP($X809,Return_flow_table!$A$4:$A$25,Return_flow_table!G$4:G$25)</f>
        <v>10</v>
      </c>
      <c r="BF809">
        <f ca="1">_xlfn.XLOOKUP($X809,Return_flow_table!$A$4:$A$25,Return_flow_table!H$4:H$25)</f>
        <v>0</v>
      </c>
      <c r="BG809">
        <f ca="1">_xlfn.XLOOKUP($X809,Return_flow_table!$A$4:$A$25,Return_flow_table!I$4:I$25)</f>
        <v>0</v>
      </c>
      <c r="BH809">
        <f ca="1">_xlfn.XLOOKUP($X809,Return_flow_table!$A$4:$A$25,Return_flow_table!J$4:J$25)</f>
        <v>0</v>
      </c>
      <c r="BI809">
        <f ca="1">_xlfn.XLOOKUP($X809,Return_flow_table!$A$4:$A$25,Return_flow_table!K$4:K$25)</f>
        <v>20</v>
      </c>
      <c r="BJ809">
        <f ca="1">_xlfn.XLOOKUP($X809,Return_flow_table!$A$4:$A$25,Return_flow_table!L$4:L$25)</f>
        <v>20</v>
      </c>
      <c r="BK809" s="2">
        <f ca="1">_xlfn.XLOOKUP($X809,Return_flow_table!$A$4:$A$25,Return_flow_table!M$4:M$25)</f>
        <v>0</v>
      </c>
    </row>
    <row r="810" spans="1:63" x14ac:dyDescent="0.3">
      <c r="A810" t="s">
        <v>965</v>
      </c>
      <c r="B810" t="s">
        <v>98</v>
      </c>
      <c r="C810" t="s">
        <v>99</v>
      </c>
      <c r="D810">
        <v>16</v>
      </c>
      <c r="E810" t="s">
        <v>100</v>
      </c>
      <c r="F810" t="s">
        <v>100</v>
      </c>
      <c r="G810" t="s">
        <v>966</v>
      </c>
      <c r="H810" s="41" t="s">
        <v>102</v>
      </c>
      <c r="I810">
        <f>_xlfn.XLOOKUP(B810,Use_Code_Ranking!$A$4:$A$23,Use_Code_Ranking!$B$4:$B$23,9999)</f>
        <v>1</v>
      </c>
      <c r="J810">
        <f t="shared" ca="1" si="219"/>
        <v>1</v>
      </c>
      <c r="K810">
        <f t="shared" ca="1" si="220"/>
        <v>1</v>
      </c>
      <c r="L810">
        <f t="shared" ca="1" si="221"/>
        <v>0</v>
      </c>
      <c r="M810">
        <f t="shared" ca="1" si="222"/>
        <v>0</v>
      </c>
      <c r="N810" t="str">
        <f t="shared" ca="1" si="230"/>
        <v/>
      </c>
      <c r="O810" t="str">
        <f t="shared" ca="1" si="231"/>
        <v/>
      </c>
      <c r="P810" t="str">
        <f t="shared" si="223"/>
        <v/>
      </c>
      <c r="Q810" t="str">
        <f t="shared" si="224"/>
        <v/>
      </c>
      <c r="R810" t="str">
        <f t="shared" si="225"/>
        <v/>
      </c>
      <c r="S810" t="str">
        <f t="shared" si="226"/>
        <v/>
      </c>
      <c r="U810" s="2" t="str">
        <f ca="1">IF(ISBLANK($T810),IF(S810="Irrigation","Irrigation",IF(R810="Irrigation","Irrigation",IF(Q810="Domestic","Domestic",IF(P810="Stockwatering","Stockwatering",IF(N810="IRRIGATION_AND_MUNICIPAL","Irrigation and Municipal",IF(O810="IRRIGATION_AND_DOMESTIC","Irrigation and Domestic Municipality",_xlfn.XLOOKUP(J810,Use_Code_Ranking!$B$4:$B$23,Use_Code_Ranking!$A$4:$A$23))))))),$T810)</f>
        <v>Irrigation</v>
      </c>
      <c r="W810" s="23" t="str">
        <f ca="1"/>
        <v>A027791</v>
      </c>
      <c r="X810" s="4" t="str">
        <f t="shared" ca="1" si="232"/>
        <v>Irrigation</v>
      </c>
      <c r="Y810" t="str">
        <f t="shared" ca="1" si="227"/>
        <v>N</v>
      </c>
      <c r="Z810" s="2" t="str">
        <f t="shared" ca="1" si="228"/>
        <v>N</v>
      </c>
      <c r="AA810">
        <f t="shared" ca="1" si="233"/>
        <v>0</v>
      </c>
      <c r="AB810">
        <f t="shared" ca="1" si="233"/>
        <v>0</v>
      </c>
      <c r="AC810">
        <f t="shared" ca="1" si="233"/>
        <v>20</v>
      </c>
      <c r="AD810">
        <f t="shared" ca="1" si="229"/>
        <v>20</v>
      </c>
      <c r="AE810">
        <f t="shared" ca="1" si="229"/>
        <v>10</v>
      </c>
      <c r="AF810">
        <f t="shared" ca="1" si="229"/>
        <v>10</v>
      </c>
      <c r="AG810">
        <f t="shared" ca="1" si="236"/>
        <v>0</v>
      </c>
      <c r="AH810">
        <f t="shared" ca="1" si="234"/>
        <v>0</v>
      </c>
      <c r="AI810">
        <f t="shared" ca="1" si="234"/>
        <v>0</v>
      </c>
      <c r="AJ810">
        <f t="shared" ca="1" si="234"/>
        <v>20</v>
      </c>
      <c r="AK810">
        <f t="shared" ca="1" si="234"/>
        <v>20</v>
      </c>
      <c r="AL810">
        <f t="shared" ca="1" si="235"/>
        <v>0</v>
      </c>
      <c r="AM810" s="4" t="s">
        <v>103</v>
      </c>
      <c r="AZ810">
        <f ca="1">_xlfn.XLOOKUP($X810,Return_flow_table!$A$4:$A$25,Return_flow_table!B$4:B$25)</f>
        <v>0</v>
      </c>
      <c r="BA810">
        <f ca="1">_xlfn.XLOOKUP($X810,Return_flow_table!$A$4:$A$25,Return_flow_table!C$4:C$25)</f>
        <v>0</v>
      </c>
      <c r="BB810">
        <f ca="1">_xlfn.XLOOKUP($X810,Return_flow_table!$A$4:$A$25,Return_flow_table!D$4:D$25)</f>
        <v>20</v>
      </c>
      <c r="BC810">
        <f ca="1">_xlfn.XLOOKUP($X810,Return_flow_table!$A$4:$A$25,Return_flow_table!E$4:E$25)</f>
        <v>20</v>
      </c>
      <c r="BD810">
        <f ca="1">_xlfn.XLOOKUP($X810,Return_flow_table!$A$4:$A$25,Return_flow_table!F$4:F$25)</f>
        <v>10</v>
      </c>
      <c r="BE810">
        <f ca="1">_xlfn.XLOOKUP($X810,Return_flow_table!$A$4:$A$25,Return_flow_table!G$4:G$25)</f>
        <v>10</v>
      </c>
      <c r="BF810">
        <f ca="1">_xlfn.XLOOKUP($X810,Return_flow_table!$A$4:$A$25,Return_flow_table!H$4:H$25)</f>
        <v>0</v>
      </c>
      <c r="BG810">
        <f ca="1">_xlfn.XLOOKUP($X810,Return_flow_table!$A$4:$A$25,Return_flow_table!I$4:I$25)</f>
        <v>0</v>
      </c>
      <c r="BH810">
        <f ca="1">_xlfn.XLOOKUP($X810,Return_flow_table!$A$4:$A$25,Return_flow_table!J$4:J$25)</f>
        <v>0</v>
      </c>
      <c r="BI810">
        <f ca="1">_xlfn.XLOOKUP($X810,Return_flow_table!$A$4:$A$25,Return_flow_table!K$4:K$25)</f>
        <v>20</v>
      </c>
      <c r="BJ810">
        <f ca="1">_xlfn.XLOOKUP($X810,Return_flow_table!$A$4:$A$25,Return_flow_table!L$4:L$25)</f>
        <v>20</v>
      </c>
      <c r="BK810" s="2">
        <f ca="1">_xlfn.XLOOKUP($X810,Return_flow_table!$A$4:$A$25,Return_flow_table!M$4:M$25)</f>
        <v>0</v>
      </c>
    </row>
    <row r="811" spans="1:63" x14ac:dyDescent="0.3">
      <c r="A811" t="s">
        <v>965</v>
      </c>
      <c r="B811" t="s">
        <v>154</v>
      </c>
      <c r="C811" t="s">
        <v>99</v>
      </c>
      <c r="D811">
        <v>16</v>
      </c>
      <c r="E811" t="s">
        <v>100</v>
      </c>
      <c r="F811" t="s">
        <v>100</v>
      </c>
      <c r="G811" t="s">
        <v>966</v>
      </c>
      <c r="H811" s="41" t="s">
        <v>102</v>
      </c>
      <c r="I811">
        <f>_xlfn.XLOOKUP(B811,Use_Code_Ranking!$A$4:$A$23,Use_Code_Ranking!$B$4:$B$23,9999)</f>
        <v>5</v>
      </c>
      <c r="J811">
        <f t="shared" ca="1" si="219"/>
        <v>1</v>
      </c>
      <c r="K811">
        <f t="shared" ca="1" si="220"/>
        <v>1</v>
      </c>
      <c r="L811">
        <f t="shared" ca="1" si="221"/>
        <v>0</v>
      </c>
      <c r="M811">
        <f t="shared" ca="1" si="222"/>
        <v>0</v>
      </c>
      <c r="N811" t="str">
        <f t="shared" ca="1" si="230"/>
        <v/>
      </c>
      <c r="O811" t="str">
        <f t="shared" ca="1" si="231"/>
        <v/>
      </c>
      <c r="P811" t="str">
        <f t="shared" si="223"/>
        <v/>
      </c>
      <c r="Q811" t="str">
        <f t="shared" si="224"/>
        <v/>
      </c>
      <c r="R811" t="str">
        <f t="shared" si="225"/>
        <v/>
      </c>
      <c r="S811" t="str">
        <f t="shared" si="226"/>
        <v/>
      </c>
      <c r="U811" s="2" t="str">
        <f ca="1">IF(ISBLANK($T811),IF(S811="Irrigation","Irrigation",IF(R811="Irrigation","Irrigation",IF(Q811="Domestic","Domestic",IF(P811="Stockwatering","Stockwatering",IF(N811="IRRIGATION_AND_MUNICIPAL","Irrigation and Municipal",IF(O811="IRRIGATION_AND_DOMESTIC","Irrigation and Domestic Municipality",_xlfn.XLOOKUP(J811,Use_Code_Ranking!$B$4:$B$23,Use_Code_Ranking!$A$4:$A$23))))))),$T811)</f>
        <v>Irrigation</v>
      </c>
      <c r="W811" s="23" t="str">
        <f ca="1"/>
        <v>A027892</v>
      </c>
      <c r="X811" s="4" t="str">
        <f t="shared" ca="1" si="232"/>
        <v>Irrigation</v>
      </c>
      <c r="Y811" t="str">
        <f t="shared" ca="1" si="227"/>
        <v>N</v>
      </c>
      <c r="Z811" s="2" t="str">
        <f t="shared" ca="1" si="228"/>
        <v>N</v>
      </c>
      <c r="AA811">
        <f t="shared" ca="1" si="233"/>
        <v>0</v>
      </c>
      <c r="AB811">
        <f t="shared" ca="1" si="233"/>
        <v>0</v>
      </c>
      <c r="AC811">
        <f t="shared" ca="1" si="233"/>
        <v>20</v>
      </c>
      <c r="AD811">
        <f t="shared" ca="1" si="229"/>
        <v>20</v>
      </c>
      <c r="AE811">
        <f t="shared" ca="1" si="229"/>
        <v>10</v>
      </c>
      <c r="AF811">
        <f t="shared" ca="1" si="229"/>
        <v>10</v>
      </c>
      <c r="AG811">
        <f t="shared" ca="1" si="236"/>
        <v>0</v>
      </c>
      <c r="AH811">
        <f t="shared" ca="1" si="234"/>
        <v>0</v>
      </c>
      <c r="AI811">
        <f t="shared" ca="1" si="234"/>
        <v>0</v>
      </c>
      <c r="AJ811">
        <f t="shared" ca="1" si="234"/>
        <v>20</v>
      </c>
      <c r="AK811">
        <f t="shared" ca="1" si="234"/>
        <v>20</v>
      </c>
      <c r="AL811">
        <f t="shared" ca="1" si="235"/>
        <v>0</v>
      </c>
      <c r="AM811" s="4" t="s">
        <v>103</v>
      </c>
      <c r="AZ811">
        <f ca="1">_xlfn.XLOOKUP($X811,Return_flow_table!$A$4:$A$25,Return_flow_table!B$4:B$25)</f>
        <v>0</v>
      </c>
      <c r="BA811">
        <f ca="1">_xlfn.XLOOKUP($X811,Return_flow_table!$A$4:$A$25,Return_flow_table!C$4:C$25)</f>
        <v>0</v>
      </c>
      <c r="BB811">
        <f ca="1">_xlfn.XLOOKUP($X811,Return_flow_table!$A$4:$A$25,Return_flow_table!D$4:D$25)</f>
        <v>20</v>
      </c>
      <c r="BC811">
        <f ca="1">_xlfn.XLOOKUP($X811,Return_flow_table!$A$4:$A$25,Return_flow_table!E$4:E$25)</f>
        <v>20</v>
      </c>
      <c r="BD811">
        <f ca="1">_xlfn.XLOOKUP($X811,Return_flow_table!$A$4:$A$25,Return_flow_table!F$4:F$25)</f>
        <v>10</v>
      </c>
      <c r="BE811">
        <f ca="1">_xlfn.XLOOKUP($X811,Return_flow_table!$A$4:$A$25,Return_flow_table!G$4:G$25)</f>
        <v>10</v>
      </c>
      <c r="BF811">
        <f ca="1">_xlfn.XLOOKUP($X811,Return_flow_table!$A$4:$A$25,Return_flow_table!H$4:H$25)</f>
        <v>0</v>
      </c>
      <c r="BG811">
        <f ca="1">_xlfn.XLOOKUP($X811,Return_flow_table!$A$4:$A$25,Return_flow_table!I$4:I$25)</f>
        <v>0</v>
      </c>
      <c r="BH811">
        <f ca="1">_xlfn.XLOOKUP($X811,Return_flow_table!$A$4:$A$25,Return_flow_table!J$4:J$25)</f>
        <v>0</v>
      </c>
      <c r="BI811">
        <f ca="1">_xlfn.XLOOKUP($X811,Return_flow_table!$A$4:$A$25,Return_flow_table!K$4:K$25)</f>
        <v>20</v>
      </c>
      <c r="BJ811">
        <f ca="1">_xlfn.XLOOKUP($X811,Return_flow_table!$A$4:$A$25,Return_flow_table!L$4:L$25)</f>
        <v>20</v>
      </c>
      <c r="BK811" s="2">
        <f ca="1">_xlfn.XLOOKUP($X811,Return_flow_table!$A$4:$A$25,Return_flow_table!M$4:M$25)</f>
        <v>0</v>
      </c>
    </row>
    <row r="812" spans="1:63" x14ac:dyDescent="0.3">
      <c r="A812" t="s">
        <v>967</v>
      </c>
      <c r="B812" t="s">
        <v>181</v>
      </c>
      <c r="C812" t="s">
        <v>99</v>
      </c>
      <c r="D812">
        <v>15</v>
      </c>
      <c r="E812" t="s">
        <v>100</v>
      </c>
      <c r="F812" t="s">
        <v>100</v>
      </c>
      <c r="G812" t="s">
        <v>968</v>
      </c>
      <c r="H812" s="41" t="s">
        <v>118</v>
      </c>
      <c r="I812">
        <f>_xlfn.XLOOKUP(B812,Use_Code_Ranking!$A$4:$A$23,Use_Code_Ranking!$B$4:$B$23,9999)</f>
        <v>9</v>
      </c>
      <c r="J812">
        <f t="shared" ca="1" si="219"/>
        <v>9</v>
      </c>
      <c r="K812">
        <f t="shared" ca="1" si="220"/>
        <v>0</v>
      </c>
      <c r="L812">
        <f t="shared" ca="1" si="221"/>
        <v>0</v>
      </c>
      <c r="M812">
        <f t="shared" ca="1" si="222"/>
        <v>0</v>
      </c>
      <c r="N812" t="str">
        <f t="shared" ca="1" si="230"/>
        <v/>
      </c>
      <c r="O812" t="str">
        <f t="shared" ca="1" si="231"/>
        <v/>
      </c>
      <c r="P812" t="str">
        <f t="shared" si="223"/>
        <v/>
      </c>
      <c r="Q812" t="str">
        <f t="shared" si="224"/>
        <v/>
      </c>
      <c r="R812" t="str">
        <f t="shared" si="225"/>
        <v/>
      </c>
      <c r="S812" t="str">
        <f t="shared" si="226"/>
        <v/>
      </c>
      <c r="U812" s="2" t="str">
        <f ca="1">IF(ISBLANK($T812),IF(S812="Irrigation","Irrigation",IF(R812="Irrigation","Irrigation",IF(Q812="Domestic","Domestic",IF(P812="Stockwatering","Stockwatering",IF(N812="IRRIGATION_AND_MUNICIPAL","Irrigation and Municipal",IF(O812="IRRIGATION_AND_DOMESTIC","Irrigation and Domestic Municipality",_xlfn.XLOOKUP(J812,Use_Code_Ranking!$B$4:$B$23,Use_Code_Ranking!$A$4:$A$23))))))),$T812)</f>
        <v>Recreational</v>
      </c>
      <c r="W812" s="23" t="str">
        <f ca="1"/>
        <v>A027941</v>
      </c>
      <c r="X812" s="4" t="str">
        <f t="shared" ca="1" si="232"/>
        <v>Irrigation</v>
      </c>
      <c r="Y812" t="str">
        <f t="shared" ca="1" si="227"/>
        <v>N</v>
      </c>
      <c r="Z812" s="2" t="str">
        <f t="shared" ca="1" si="228"/>
        <v>N</v>
      </c>
      <c r="AA812">
        <f t="shared" ca="1" si="233"/>
        <v>0</v>
      </c>
      <c r="AB812">
        <f t="shared" ca="1" si="233"/>
        <v>0</v>
      </c>
      <c r="AC812">
        <f t="shared" ca="1" si="233"/>
        <v>20</v>
      </c>
      <c r="AD812">
        <f t="shared" ca="1" si="229"/>
        <v>20</v>
      </c>
      <c r="AE812">
        <f t="shared" ca="1" si="229"/>
        <v>10</v>
      </c>
      <c r="AF812">
        <f t="shared" ca="1" si="229"/>
        <v>10</v>
      </c>
      <c r="AG812">
        <f t="shared" ca="1" si="236"/>
        <v>0</v>
      </c>
      <c r="AH812">
        <f t="shared" ca="1" si="234"/>
        <v>0</v>
      </c>
      <c r="AI812">
        <f t="shared" ca="1" si="234"/>
        <v>0</v>
      </c>
      <c r="AJ812">
        <f t="shared" ca="1" si="234"/>
        <v>20</v>
      </c>
      <c r="AK812">
        <f t="shared" ca="1" si="234"/>
        <v>20</v>
      </c>
      <c r="AL812">
        <f t="shared" ca="1" si="235"/>
        <v>0</v>
      </c>
      <c r="AM812" s="4" t="s">
        <v>103</v>
      </c>
      <c r="AZ812">
        <f ca="1">_xlfn.XLOOKUP($X812,Return_flow_table!$A$4:$A$25,Return_flow_table!B$4:B$25)</f>
        <v>0</v>
      </c>
      <c r="BA812">
        <f ca="1">_xlfn.XLOOKUP($X812,Return_flow_table!$A$4:$A$25,Return_flow_table!C$4:C$25)</f>
        <v>0</v>
      </c>
      <c r="BB812">
        <f ca="1">_xlfn.XLOOKUP($X812,Return_flow_table!$A$4:$A$25,Return_flow_table!D$4:D$25)</f>
        <v>20</v>
      </c>
      <c r="BC812">
        <f ca="1">_xlfn.XLOOKUP($X812,Return_flow_table!$A$4:$A$25,Return_flow_table!E$4:E$25)</f>
        <v>20</v>
      </c>
      <c r="BD812">
        <f ca="1">_xlfn.XLOOKUP($X812,Return_flow_table!$A$4:$A$25,Return_flow_table!F$4:F$25)</f>
        <v>10</v>
      </c>
      <c r="BE812">
        <f ca="1">_xlfn.XLOOKUP($X812,Return_flow_table!$A$4:$A$25,Return_flow_table!G$4:G$25)</f>
        <v>10</v>
      </c>
      <c r="BF812">
        <f ca="1">_xlfn.XLOOKUP($X812,Return_flow_table!$A$4:$A$25,Return_flow_table!H$4:H$25)</f>
        <v>0</v>
      </c>
      <c r="BG812">
        <f ca="1">_xlfn.XLOOKUP($X812,Return_flow_table!$A$4:$A$25,Return_flow_table!I$4:I$25)</f>
        <v>0</v>
      </c>
      <c r="BH812">
        <f ca="1">_xlfn.XLOOKUP($X812,Return_flow_table!$A$4:$A$25,Return_flow_table!J$4:J$25)</f>
        <v>0</v>
      </c>
      <c r="BI812">
        <f ca="1">_xlfn.XLOOKUP($X812,Return_flow_table!$A$4:$A$25,Return_flow_table!K$4:K$25)</f>
        <v>20</v>
      </c>
      <c r="BJ812">
        <f ca="1">_xlfn.XLOOKUP($X812,Return_flow_table!$A$4:$A$25,Return_flow_table!L$4:L$25)</f>
        <v>20</v>
      </c>
      <c r="BK812" s="2">
        <f ca="1">_xlfn.XLOOKUP($X812,Return_flow_table!$A$4:$A$25,Return_flow_table!M$4:M$25)</f>
        <v>0</v>
      </c>
    </row>
    <row r="813" spans="1:63" x14ac:dyDescent="0.3">
      <c r="A813" t="s">
        <v>969</v>
      </c>
      <c r="B813" t="s">
        <v>154</v>
      </c>
      <c r="C813" t="s">
        <v>99</v>
      </c>
      <c r="D813">
        <v>1.3</v>
      </c>
      <c r="E813" t="s">
        <v>100</v>
      </c>
      <c r="F813" t="s">
        <v>100</v>
      </c>
      <c r="G813" t="s">
        <v>970</v>
      </c>
      <c r="H813" s="41" t="s">
        <v>102</v>
      </c>
      <c r="I813">
        <f>_xlfn.XLOOKUP(B813,Use_Code_Ranking!$A$4:$A$23,Use_Code_Ranking!$B$4:$B$23,9999)</f>
        <v>5</v>
      </c>
      <c r="J813">
        <f t="shared" ca="1" si="219"/>
        <v>3</v>
      </c>
      <c r="K813">
        <f t="shared" ca="1" si="220"/>
        <v>0</v>
      </c>
      <c r="L813">
        <f t="shared" ca="1" si="221"/>
        <v>0</v>
      </c>
      <c r="M813">
        <f t="shared" ca="1" si="222"/>
        <v>0</v>
      </c>
      <c r="N813" t="str">
        <f t="shared" ca="1" si="230"/>
        <v/>
      </c>
      <c r="O813" t="str">
        <f t="shared" ca="1" si="231"/>
        <v/>
      </c>
      <c r="P813" t="str">
        <f t="shared" si="223"/>
        <v/>
      </c>
      <c r="Q813" t="str">
        <f t="shared" si="224"/>
        <v/>
      </c>
      <c r="R813" t="str">
        <f t="shared" si="225"/>
        <v/>
      </c>
      <c r="S813" t="str">
        <f t="shared" si="226"/>
        <v/>
      </c>
      <c r="U813" s="2" t="str">
        <f ca="1">IF(ISBLANK($T813),IF(S813="Irrigation","Irrigation",IF(R813="Irrigation","Irrigation",IF(Q813="Domestic","Domestic",IF(P813="Stockwatering","Stockwatering",IF(N813="IRRIGATION_AND_MUNICIPAL","Irrigation and Municipal",IF(O813="IRRIGATION_AND_DOMESTIC","Irrigation and Domestic Municipality",_xlfn.XLOOKUP(J813,Use_Code_Ranking!$B$4:$B$23,Use_Code_Ranking!$A$4:$A$23))))))),$T813)</f>
        <v>Domestic</v>
      </c>
      <c r="W813" s="23" t="str">
        <f ca="1"/>
        <v>A027942</v>
      </c>
      <c r="X813" s="4" t="str">
        <f t="shared" ca="1" si="232"/>
        <v>Irrigation</v>
      </c>
      <c r="Y813" t="str">
        <f t="shared" ca="1" si="227"/>
        <v>N</v>
      </c>
      <c r="Z813" s="2" t="str">
        <f t="shared" ca="1" si="228"/>
        <v>N</v>
      </c>
      <c r="AA813">
        <f t="shared" ca="1" si="233"/>
        <v>0</v>
      </c>
      <c r="AB813">
        <f t="shared" ca="1" si="233"/>
        <v>0</v>
      </c>
      <c r="AC813">
        <f t="shared" ca="1" si="233"/>
        <v>20</v>
      </c>
      <c r="AD813">
        <f t="shared" ca="1" si="229"/>
        <v>20</v>
      </c>
      <c r="AE813">
        <f t="shared" ca="1" si="229"/>
        <v>10</v>
      </c>
      <c r="AF813">
        <f t="shared" ca="1" si="229"/>
        <v>10</v>
      </c>
      <c r="AG813">
        <f t="shared" ca="1" si="236"/>
        <v>0</v>
      </c>
      <c r="AH813">
        <f t="shared" ca="1" si="234"/>
        <v>0</v>
      </c>
      <c r="AI813">
        <f t="shared" ca="1" si="234"/>
        <v>0</v>
      </c>
      <c r="AJ813">
        <f t="shared" ca="1" si="234"/>
        <v>20</v>
      </c>
      <c r="AK813">
        <f t="shared" ca="1" si="234"/>
        <v>20</v>
      </c>
      <c r="AL813">
        <f t="shared" ca="1" si="235"/>
        <v>0</v>
      </c>
      <c r="AM813" s="4" t="s">
        <v>103</v>
      </c>
      <c r="AZ813">
        <f ca="1">_xlfn.XLOOKUP($X813,Return_flow_table!$A$4:$A$25,Return_flow_table!B$4:B$25)</f>
        <v>0</v>
      </c>
      <c r="BA813">
        <f ca="1">_xlfn.XLOOKUP($X813,Return_flow_table!$A$4:$A$25,Return_flow_table!C$4:C$25)</f>
        <v>0</v>
      </c>
      <c r="BB813">
        <f ca="1">_xlfn.XLOOKUP($X813,Return_flow_table!$A$4:$A$25,Return_flow_table!D$4:D$25)</f>
        <v>20</v>
      </c>
      <c r="BC813">
        <f ca="1">_xlfn.XLOOKUP($X813,Return_flow_table!$A$4:$A$25,Return_flow_table!E$4:E$25)</f>
        <v>20</v>
      </c>
      <c r="BD813">
        <f ca="1">_xlfn.XLOOKUP($X813,Return_flow_table!$A$4:$A$25,Return_flow_table!F$4:F$25)</f>
        <v>10</v>
      </c>
      <c r="BE813">
        <f ca="1">_xlfn.XLOOKUP($X813,Return_flow_table!$A$4:$A$25,Return_flow_table!G$4:G$25)</f>
        <v>10</v>
      </c>
      <c r="BF813">
        <f ca="1">_xlfn.XLOOKUP($X813,Return_flow_table!$A$4:$A$25,Return_flow_table!H$4:H$25)</f>
        <v>0</v>
      </c>
      <c r="BG813">
        <f ca="1">_xlfn.XLOOKUP($X813,Return_flow_table!$A$4:$A$25,Return_flow_table!I$4:I$25)</f>
        <v>0</v>
      </c>
      <c r="BH813">
        <f ca="1">_xlfn.XLOOKUP($X813,Return_flow_table!$A$4:$A$25,Return_flow_table!J$4:J$25)</f>
        <v>0</v>
      </c>
      <c r="BI813">
        <f ca="1">_xlfn.XLOOKUP($X813,Return_flow_table!$A$4:$A$25,Return_flow_table!K$4:K$25)</f>
        <v>20</v>
      </c>
      <c r="BJ813">
        <f ca="1">_xlfn.XLOOKUP($X813,Return_flow_table!$A$4:$A$25,Return_flow_table!L$4:L$25)</f>
        <v>20</v>
      </c>
      <c r="BK813" s="2">
        <f ca="1">_xlfn.XLOOKUP($X813,Return_flow_table!$A$4:$A$25,Return_flow_table!M$4:M$25)</f>
        <v>0</v>
      </c>
    </row>
    <row r="814" spans="1:63" x14ac:dyDescent="0.3">
      <c r="A814" t="s">
        <v>969</v>
      </c>
      <c r="B814" t="s">
        <v>110</v>
      </c>
      <c r="C814" t="s">
        <v>99</v>
      </c>
      <c r="D814">
        <v>1.3</v>
      </c>
      <c r="E814" t="s">
        <v>100</v>
      </c>
      <c r="F814" t="s">
        <v>100</v>
      </c>
      <c r="G814" t="s">
        <v>970</v>
      </c>
      <c r="H814" s="41" t="s">
        <v>102</v>
      </c>
      <c r="I814">
        <f>_xlfn.XLOOKUP(B814,Use_Code_Ranking!$A$4:$A$23,Use_Code_Ranking!$B$4:$B$23,9999)</f>
        <v>3</v>
      </c>
      <c r="J814">
        <f t="shared" ca="1" si="219"/>
        <v>3</v>
      </c>
      <c r="K814">
        <f t="shared" ca="1" si="220"/>
        <v>0</v>
      </c>
      <c r="L814">
        <f t="shared" ca="1" si="221"/>
        <v>0</v>
      </c>
      <c r="M814">
        <f t="shared" ca="1" si="222"/>
        <v>0</v>
      </c>
      <c r="N814" t="str">
        <f t="shared" ca="1" si="230"/>
        <v/>
      </c>
      <c r="O814" t="str">
        <f t="shared" ca="1" si="231"/>
        <v/>
      </c>
      <c r="P814" t="str">
        <f t="shared" si="223"/>
        <v/>
      </c>
      <c r="Q814" t="str">
        <f t="shared" si="224"/>
        <v/>
      </c>
      <c r="R814" t="str">
        <f t="shared" si="225"/>
        <v/>
      </c>
      <c r="S814" t="str">
        <f t="shared" si="226"/>
        <v/>
      </c>
      <c r="U814" s="2" t="str">
        <f ca="1">IF(ISBLANK($T814),IF(S814="Irrigation","Irrigation",IF(R814="Irrigation","Irrigation",IF(Q814="Domestic","Domestic",IF(P814="Stockwatering","Stockwatering",IF(N814="IRRIGATION_AND_MUNICIPAL","Irrigation and Municipal",IF(O814="IRRIGATION_AND_DOMESTIC","Irrigation and Domestic Municipality",_xlfn.XLOOKUP(J814,Use_Code_Ranking!$B$4:$B$23,Use_Code_Ranking!$A$4:$A$23))))))),$T814)</f>
        <v>Domestic</v>
      </c>
      <c r="W814" s="23" t="str">
        <f ca="1"/>
        <v>A027943</v>
      </c>
      <c r="X814" s="4" t="str">
        <f t="shared" ca="1" si="232"/>
        <v>Irrigation</v>
      </c>
      <c r="Y814" t="str">
        <f t="shared" ca="1" si="227"/>
        <v>N</v>
      </c>
      <c r="Z814" s="2" t="str">
        <f t="shared" ca="1" si="228"/>
        <v>N</v>
      </c>
      <c r="AA814">
        <f t="shared" ca="1" si="233"/>
        <v>0</v>
      </c>
      <c r="AB814">
        <f t="shared" ca="1" si="233"/>
        <v>0</v>
      </c>
      <c r="AC814">
        <f t="shared" ca="1" si="233"/>
        <v>20</v>
      </c>
      <c r="AD814">
        <f t="shared" ca="1" si="229"/>
        <v>20</v>
      </c>
      <c r="AE814">
        <f t="shared" ca="1" si="229"/>
        <v>10</v>
      </c>
      <c r="AF814">
        <f t="shared" ca="1" si="229"/>
        <v>10</v>
      </c>
      <c r="AG814">
        <f t="shared" ca="1" si="236"/>
        <v>0</v>
      </c>
      <c r="AH814">
        <f t="shared" ca="1" si="234"/>
        <v>0</v>
      </c>
      <c r="AI814">
        <f t="shared" ca="1" si="234"/>
        <v>0</v>
      </c>
      <c r="AJ814">
        <f t="shared" ca="1" si="234"/>
        <v>20</v>
      </c>
      <c r="AK814">
        <f t="shared" ca="1" si="234"/>
        <v>20</v>
      </c>
      <c r="AL814">
        <f t="shared" ca="1" si="235"/>
        <v>0</v>
      </c>
      <c r="AM814" s="4" t="s">
        <v>103</v>
      </c>
      <c r="AZ814">
        <f ca="1">_xlfn.XLOOKUP($X814,Return_flow_table!$A$4:$A$25,Return_flow_table!B$4:B$25)</f>
        <v>0</v>
      </c>
      <c r="BA814">
        <f ca="1">_xlfn.XLOOKUP($X814,Return_flow_table!$A$4:$A$25,Return_flow_table!C$4:C$25)</f>
        <v>0</v>
      </c>
      <c r="BB814">
        <f ca="1">_xlfn.XLOOKUP($X814,Return_flow_table!$A$4:$A$25,Return_flow_table!D$4:D$25)</f>
        <v>20</v>
      </c>
      <c r="BC814">
        <f ca="1">_xlfn.XLOOKUP($X814,Return_flow_table!$A$4:$A$25,Return_flow_table!E$4:E$25)</f>
        <v>20</v>
      </c>
      <c r="BD814">
        <f ca="1">_xlfn.XLOOKUP($X814,Return_flow_table!$A$4:$A$25,Return_flow_table!F$4:F$25)</f>
        <v>10</v>
      </c>
      <c r="BE814">
        <f ca="1">_xlfn.XLOOKUP($X814,Return_flow_table!$A$4:$A$25,Return_flow_table!G$4:G$25)</f>
        <v>10</v>
      </c>
      <c r="BF814">
        <f ca="1">_xlfn.XLOOKUP($X814,Return_flow_table!$A$4:$A$25,Return_flow_table!H$4:H$25)</f>
        <v>0</v>
      </c>
      <c r="BG814">
        <f ca="1">_xlfn.XLOOKUP($X814,Return_flow_table!$A$4:$A$25,Return_flow_table!I$4:I$25)</f>
        <v>0</v>
      </c>
      <c r="BH814">
        <f ca="1">_xlfn.XLOOKUP($X814,Return_flow_table!$A$4:$A$25,Return_flow_table!J$4:J$25)</f>
        <v>0</v>
      </c>
      <c r="BI814">
        <f ca="1">_xlfn.XLOOKUP($X814,Return_flow_table!$A$4:$A$25,Return_flow_table!K$4:K$25)</f>
        <v>20</v>
      </c>
      <c r="BJ814">
        <f ca="1">_xlfn.XLOOKUP($X814,Return_flow_table!$A$4:$A$25,Return_flow_table!L$4:L$25)</f>
        <v>20</v>
      </c>
      <c r="BK814" s="2">
        <f ca="1">_xlfn.XLOOKUP($X814,Return_flow_table!$A$4:$A$25,Return_flow_table!M$4:M$25)</f>
        <v>0</v>
      </c>
    </row>
    <row r="815" spans="1:63" x14ac:dyDescent="0.3">
      <c r="A815" t="s">
        <v>971</v>
      </c>
      <c r="B815" t="s">
        <v>154</v>
      </c>
      <c r="C815" t="s">
        <v>99</v>
      </c>
      <c r="D815">
        <v>9</v>
      </c>
      <c r="E815" t="s">
        <v>100</v>
      </c>
      <c r="F815" t="s">
        <v>100</v>
      </c>
      <c r="G815" t="s">
        <v>972</v>
      </c>
      <c r="H815" s="41" t="s">
        <v>102</v>
      </c>
      <c r="I815">
        <f>_xlfn.XLOOKUP(B815,Use_Code_Ranking!$A$4:$A$23,Use_Code_Ranking!$B$4:$B$23,9999)</f>
        <v>5</v>
      </c>
      <c r="J815">
        <f t="shared" ca="1" si="219"/>
        <v>1</v>
      </c>
      <c r="K815">
        <f t="shared" ca="1" si="220"/>
        <v>1</v>
      </c>
      <c r="L815">
        <f t="shared" ca="1" si="221"/>
        <v>0</v>
      </c>
      <c r="M815">
        <f t="shared" ca="1" si="222"/>
        <v>0</v>
      </c>
      <c r="N815" t="str">
        <f t="shared" ca="1" si="230"/>
        <v/>
      </c>
      <c r="O815" t="str">
        <f t="shared" ca="1" si="231"/>
        <v/>
      </c>
      <c r="P815" t="str">
        <f t="shared" si="223"/>
        <v/>
      </c>
      <c r="Q815" t="str">
        <f t="shared" si="224"/>
        <v/>
      </c>
      <c r="R815" t="str">
        <f t="shared" si="225"/>
        <v/>
      </c>
      <c r="S815" t="str">
        <f t="shared" si="226"/>
        <v/>
      </c>
      <c r="U815" s="2" t="str">
        <f ca="1">IF(ISBLANK($T815),IF(S815="Irrigation","Irrigation",IF(R815="Irrigation","Irrigation",IF(Q815="Domestic","Domestic",IF(P815="Stockwatering","Stockwatering",IF(N815="IRRIGATION_AND_MUNICIPAL","Irrigation and Municipal",IF(O815="IRRIGATION_AND_DOMESTIC","Irrigation and Domestic Municipality",_xlfn.XLOOKUP(J815,Use_Code_Ranking!$B$4:$B$23,Use_Code_Ranking!$A$4:$A$23))))))),$T815)</f>
        <v>Irrigation</v>
      </c>
      <c r="W815" s="23" t="str">
        <f ca="1"/>
        <v>A027953</v>
      </c>
      <c r="X815" s="4" t="str">
        <f t="shared" ca="1" si="232"/>
        <v>Irrigation</v>
      </c>
      <c r="Y815" t="str">
        <f t="shared" ca="1" si="227"/>
        <v>N</v>
      </c>
      <c r="Z815" s="2" t="str">
        <f t="shared" ca="1" si="228"/>
        <v>N</v>
      </c>
      <c r="AA815">
        <f t="shared" ca="1" si="233"/>
        <v>0</v>
      </c>
      <c r="AB815">
        <f t="shared" ca="1" si="233"/>
        <v>0</v>
      </c>
      <c r="AC815">
        <f t="shared" ca="1" si="233"/>
        <v>20</v>
      </c>
      <c r="AD815">
        <f t="shared" ca="1" si="229"/>
        <v>20</v>
      </c>
      <c r="AE815">
        <f t="shared" ca="1" si="229"/>
        <v>10</v>
      </c>
      <c r="AF815">
        <f t="shared" ca="1" si="229"/>
        <v>10</v>
      </c>
      <c r="AG815">
        <f t="shared" ca="1" si="236"/>
        <v>0</v>
      </c>
      <c r="AH815">
        <f t="shared" ca="1" si="234"/>
        <v>0</v>
      </c>
      <c r="AI815">
        <f t="shared" ca="1" si="234"/>
        <v>0</v>
      </c>
      <c r="AJ815">
        <f t="shared" ca="1" si="234"/>
        <v>20</v>
      </c>
      <c r="AK815">
        <f t="shared" ca="1" si="234"/>
        <v>20</v>
      </c>
      <c r="AL815">
        <f t="shared" ca="1" si="235"/>
        <v>0</v>
      </c>
      <c r="AM815" s="4" t="s">
        <v>103</v>
      </c>
      <c r="AZ815">
        <f ca="1">_xlfn.XLOOKUP($X815,Return_flow_table!$A$4:$A$25,Return_flow_table!B$4:B$25)</f>
        <v>0</v>
      </c>
      <c r="BA815">
        <f ca="1">_xlfn.XLOOKUP($X815,Return_flow_table!$A$4:$A$25,Return_flow_table!C$4:C$25)</f>
        <v>0</v>
      </c>
      <c r="BB815">
        <f ca="1">_xlfn.XLOOKUP($X815,Return_flow_table!$A$4:$A$25,Return_flow_table!D$4:D$25)</f>
        <v>20</v>
      </c>
      <c r="BC815">
        <f ca="1">_xlfn.XLOOKUP($X815,Return_flow_table!$A$4:$A$25,Return_flow_table!E$4:E$25)</f>
        <v>20</v>
      </c>
      <c r="BD815">
        <f ca="1">_xlfn.XLOOKUP($X815,Return_flow_table!$A$4:$A$25,Return_flow_table!F$4:F$25)</f>
        <v>10</v>
      </c>
      <c r="BE815">
        <f ca="1">_xlfn.XLOOKUP($X815,Return_flow_table!$A$4:$A$25,Return_flow_table!G$4:G$25)</f>
        <v>10</v>
      </c>
      <c r="BF815">
        <f ca="1">_xlfn.XLOOKUP($X815,Return_flow_table!$A$4:$A$25,Return_flow_table!H$4:H$25)</f>
        <v>0</v>
      </c>
      <c r="BG815">
        <f ca="1">_xlfn.XLOOKUP($X815,Return_flow_table!$A$4:$A$25,Return_flow_table!I$4:I$25)</f>
        <v>0</v>
      </c>
      <c r="BH815">
        <f ca="1">_xlfn.XLOOKUP($X815,Return_flow_table!$A$4:$A$25,Return_flow_table!J$4:J$25)</f>
        <v>0</v>
      </c>
      <c r="BI815">
        <f ca="1">_xlfn.XLOOKUP($X815,Return_flow_table!$A$4:$A$25,Return_flow_table!K$4:K$25)</f>
        <v>20</v>
      </c>
      <c r="BJ815">
        <f ca="1">_xlfn.XLOOKUP($X815,Return_flow_table!$A$4:$A$25,Return_flow_table!L$4:L$25)</f>
        <v>20</v>
      </c>
      <c r="BK815" s="2">
        <f ca="1">_xlfn.XLOOKUP($X815,Return_flow_table!$A$4:$A$25,Return_flow_table!M$4:M$25)</f>
        <v>0</v>
      </c>
    </row>
    <row r="816" spans="1:63" x14ac:dyDescent="0.3">
      <c r="A816" t="s">
        <v>971</v>
      </c>
      <c r="B816" t="s">
        <v>110</v>
      </c>
      <c r="C816" t="s">
        <v>99</v>
      </c>
      <c r="D816">
        <v>9</v>
      </c>
      <c r="E816" t="s">
        <v>100</v>
      </c>
      <c r="F816" t="s">
        <v>100</v>
      </c>
      <c r="G816" t="s">
        <v>972</v>
      </c>
      <c r="H816" s="41" t="s">
        <v>102</v>
      </c>
      <c r="I816">
        <f>_xlfn.XLOOKUP(B816,Use_Code_Ranking!$A$4:$A$23,Use_Code_Ranking!$B$4:$B$23,9999)</f>
        <v>3</v>
      </c>
      <c r="J816">
        <f t="shared" ca="1" si="219"/>
        <v>1</v>
      </c>
      <c r="K816">
        <f t="shared" ca="1" si="220"/>
        <v>1</v>
      </c>
      <c r="L816">
        <f t="shared" ca="1" si="221"/>
        <v>0</v>
      </c>
      <c r="M816">
        <f t="shared" ca="1" si="222"/>
        <v>0</v>
      </c>
      <c r="N816" t="str">
        <f t="shared" ca="1" si="230"/>
        <v/>
      </c>
      <c r="O816" t="str">
        <f t="shared" ca="1" si="231"/>
        <v/>
      </c>
      <c r="P816" t="str">
        <f t="shared" si="223"/>
        <v/>
      </c>
      <c r="Q816" t="str">
        <f t="shared" si="224"/>
        <v/>
      </c>
      <c r="R816" t="str">
        <f t="shared" si="225"/>
        <v/>
      </c>
      <c r="S816" t="str">
        <f t="shared" si="226"/>
        <v/>
      </c>
      <c r="U816" s="2" t="str">
        <f ca="1">IF(ISBLANK($T816),IF(S816="Irrigation","Irrigation",IF(R816="Irrigation","Irrigation",IF(Q816="Domestic","Domestic",IF(P816="Stockwatering","Stockwatering",IF(N816="IRRIGATION_AND_MUNICIPAL","Irrigation and Municipal",IF(O816="IRRIGATION_AND_DOMESTIC","Irrigation and Domestic Municipality",_xlfn.XLOOKUP(J816,Use_Code_Ranking!$B$4:$B$23,Use_Code_Ranking!$A$4:$A$23))))))),$T816)</f>
        <v>Irrigation</v>
      </c>
      <c r="W816" s="23" t="str">
        <f ca="1"/>
        <v>A027955</v>
      </c>
      <c r="X816" s="4" t="str">
        <f t="shared" ca="1" si="232"/>
        <v>Frost Protection</v>
      </c>
      <c r="Y816" t="str">
        <f t="shared" ca="1" si="227"/>
        <v>N</v>
      </c>
      <c r="Z816" s="2" t="str">
        <f t="shared" ca="1" si="228"/>
        <v>N</v>
      </c>
      <c r="AA816">
        <f t="shared" ca="1" si="233"/>
        <v>20</v>
      </c>
      <c r="AB816">
        <f t="shared" ca="1" si="233"/>
        <v>20</v>
      </c>
      <c r="AC816">
        <f t="shared" ca="1" si="233"/>
        <v>20</v>
      </c>
      <c r="AD816">
        <f t="shared" ca="1" si="229"/>
        <v>20</v>
      </c>
      <c r="AE816">
        <f t="shared" ca="1" si="229"/>
        <v>0</v>
      </c>
      <c r="AF816">
        <f t="shared" ca="1" si="229"/>
        <v>0</v>
      </c>
      <c r="AG816">
        <f t="shared" ca="1" si="236"/>
        <v>0</v>
      </c>
      <c r="AH816">
        <f t="shared" ca="1" si="234"/>
        <v>0</v>
      </c>
      <c r="AI816">
        <f t="shared" ca="1" si="234"/>
        <v>0</v>
      </c>
      <c r="AJ816">
        <f t="shared" ca="1" si="234"/>
        <v>0</v>
      </c>
      <c r="AK816">
        <f t="shared" ca="1" si="234"/>
        <v>0</v>
      </c>
      <c r="AL816">
        <f t="shared" ca="1" si="235"/>
        <v>0</v>
      </c>
      <c r="AM816" s="4" t="s">
        <v>103</v>
      </c>
      <c r="AZ816">
        <f ca="1">_xlfn.XLOOKUP($X816,Return_flow_table!$A$4:$A$25,Return_flow_table!B$4:B$25)</f>
        <v>20</v>
      </c>
      <c r="BA816">
        <f ca="1">_xlfn.XLOOKUP($X816,Return_flow_table!$A$4:$A$25,Return_flow_table!C$4:C$25)</f>
        <v>20</v>
      </c>
      <c r="BB816">
        <f ca="1">_xlfn.XLOOKUP($X816,Return_flow_table!$A$4:$A$25,Return_flow_table!D$4:D$25)</f>
        <v>20</v>
      </c>
      <c r="BC816">
        <f ca="1">_xlfn.XLOOKUP($X816,Return_flow_table!$A$4:$A$25,Return_flow_table!E$4:E$25)</f>
        <v>20</v>
      </c>
      <c r="BD816">
        <f ca="1">_xlfn.XLOOKUP($X816,Return_flow_table!$A$4:$A$25,Return_flow_table!F$4:F$25)</f>
        <v>0</v>
      </c>
      <c r="BE816">
        <f ca="1">_xlfn.XLOOKUP($X816,Return_flow_table!$A$4:$A$25,Return_flow_table!G$4:G$25)</f>
        <v>0</v>
      </c>
      <c r="BF816">
        <f ca="1">_xlfn.XLOOKUP($X816,Return_flow_table!$A$4:$A$25,Return_flow_table!H$4:H$25)</f>
        <v>0</v>
      </c>
      <c r="BG816">
        <f ca="1">_xlfn.XLOOKUP($X816,Return_flow_table!$A$4:$A$25,Return_flow_table!I$4:I$25)</f>
        <v>0</v>
      </c>
      <c r="BH816">
        <f ca="1">_xlfn.XLOOKUP($X816,Return_flow_table!$A$4:$A$25,Return_flow_table!J$4:J$25)</f>
        <v>0</v>
      </c>
      <c r="BI816">
        <f ca="1">_xlfn.XLOOKUP($X816,Return_flow_table!$A$4:$A$25,Return_flow_table!K$4:K$25)</f>
        <v>0</v>
      </c>
      <c r="BJ816">
        <f ca="1">_xlfn.XLOOKUP($X816,Return_flow_table!$A$4:$A$25,Return_flow_table!L$4:L$25)</f>
        <v>0</v>
      </c>
      <c r="BK816" s="2">
        <f ca="1">_xlfn.XLOOKUP($X816,Return_flow_table!$A$4:$A$25,Return_flow_table!M$4:M$25)</f>
        <v>0</v>
      </c>
    </row>
    <row r="817" spans="1:63" x14ac:dyDescent="0.3">
      <c r="A817" t="s">
        <v>971</v>
      </c>
      <c r="B817" t="s">
        <v>98</v>
      </c>
      <c r="C817" t="s">
        <v>99</v>
      </c>
      <c r="D817">
        <v>9</v>
      </c>
      <c r="E817" t="s">
        <v>100</v>
      </c>
      <c r="F817" t="s">
        <v>100</v>
      </c>
      <c r="G817" t="s">
        <v>972</v>
      </c>
      <c r="H817" s="41" t="s">
        <v>102</v>
      </c>
      <c r="I817">
        <f>_xlfn.XLOOKUP(B817,Use_Code_Ranking!$A$4:$A$23,Use_Code_Ranking!$B$4:$B$23,9999)</f>
        <v>1</v>
      </c>
      <c r="J817">
        <f t="shared" ca="1" si="219"/>
        <v>1</v>
      </c>
      <c r="K817">
        <f t="shared" ca="1" si="220"/>
        <v>1</v>
      </c>
      <c r="L817">
        <f t="shared" ca="1" si="221"/>
        <v>0</v>
      </c>
      <c r="M817">
        <f t="shared" ca="1" si="222"/>
        <v>0</v>
      </c>
      <c r="N817" t="str">
        <f t="shared" ca="1" si="230"/>
        <v/>
      </c>
      <c r="O817" t="str">
        <f t="shared" ca="1" si="231"/>
        <v/>
      </c>
      <c r="P817" t="str">
        <f t="shared" si="223"/>
        <v/>
      </c>
      <c r="Q817" t="str">
        <f t="shared" si="224"/>
        <v/>
      </c>
      <c r="R817" t="str">
        <f t="shared" si="225"/>
        <v/>
      </c>
      <c r="S817" t="str">
        <f t="shared" si="226"/>
        <v/>
      </c>
      <c r="U817" s="2" t="str">
        <f ca="1">IF(ISBLANK($T817),IF(S817="Irrigation","Irrigation",IF(R817="Irrigation","Irrigation",IF(Q817="Domestic","Domestic",IF(P817="Stockwatering","Stockwatering",IF(N817="IRRIGATION_AND_MUNICIPAL","Irrigation and Municipal",IF(O817="IRRIGATION_AND_DOMESTIC","Irrigation and Domestic Municipality",_xlfn.XLOOKUP(J817,Use_Code_Ranking!$B$4:$B$23,Use_Code_Ranking!$A$4:$A$23))))))),$T817)</f>
        <v>Irrigation</v>
      </c>
      <c r="W817" s="23" t="str">
        <f ca="1"/>
        <v>A027992</v>
      </c>
      <c r="X817" s="4" t="str">
        <f t="shared" ca="1" si="232"/>
        <v>Irrigation</v>
      </c>
      <c r="Y817" t="str">
        <f t="shared" ca="1" si="227"/>
        <v>N</v>
      </c>
      <c r="Z817" s="2" t="str">
        <f t="shared" ca="1" si="228"/>
        <v>N</v>
      </c>
      <c r="AA817">
        <f t="shared" ca="1" si="233"/>
        <v>0</v>
      </c>
      <c r="AB817">
        <f t="shared" ca="1" si="233"/>
        <v>0</v>
      </c>
      <c r="AC817">
        <f t="shared" ca="1" si="233"/>
        <v>20</v>
      </c>
      <c r="AD817">
        <f t="shared" ca="1" si="229"/>
        <v>20</v>
      </c>
      <c r="AE817">
        <f t="shared" ca="1" si="229"/>
        <v>10</v>
      </c>
      <c r="AF817">
        <f t="shared" ca="1" si="229"/>
        <v>10</v>
      </c>
      <c r="AG817">
        <f t="shared" ca="1" si="236"/>
        <v>0</v>
      </c>
      <c r="AH817">
        <f t="shared" ca="1" si="234"/>
        <v>0</v>
      </c>
      <c r="AI817">
        <f t="shared" ca="1" si="234"/>
        <v>0</v>
      </c>
      <c r="AJ817">
        <f t="shared" ca="1" si="234"/>
        <v>20</v>
      </c>
      <c r="AK817">
        <f t="shared" ca="1" si="234"/>
        <v>20</v>
      </c>
      <c r="AL817">
        <f t="shared" ca="1" si="235"/>
        <v>0</v>
      </c>
      <c r="AM817" s="4" t="s">
        <v>103</v>
      </c>
      <c r="AZ817">
        <f ca="1">_xlfn.XLOOKUP($X817,Return_flow_table!$A$4:$A$25,Return_flow_table!B$4:B$25)</f>
        <v>0</v>
      </c>
      <c r="BA817">
        <f ca="1">_xlfn.XLOOKUP($X817,Return_flow_table!$A$4:$A$25,Return_flow_table!C$4:C$25)</f>
        <v>0</v>
      </c>
      <c r="BB817">
        <f ca="1">_xlfn.XLOOKUP($X817,Return_flow_table!$A$4:$A$25,Return_flow_table!D$4:D$25)</f>
        <v>20</v>
      </c>
      <c r="BC817">
        <f ca="1">_xlfn.XLOOKUP($X817,Return_flow_table!$A$4:$A$25,Return_flow_table!E$4:E$25)</f>
        <v>20</v>
      </c>
      <c r="BD817">
        <f ca="1">_xlfn.XLOOKUP($X817,Return_flow_table!$A$4:$A$25,Return_flow_table!F$4:F$25)</f>
        <v>10</v>
      </c>
      <c r="BE817">
        <f ca="1">_xlfn.XLOOKUP($X817,Return_flow_table!$A$4:$A$25,Return_flow_table!G$4:G$25)</f>
        <v>10</v>
      </c>
      <c r="BF817">
        <f ca="1">_xlfn.XLOOKUP($X817,Return_flow_table!$A$4:$A$25,Return_flow_table!H$4:H$25)</f>
        <v>0</v>
      </c>
      <c r="BG817">
        <f ca="1">_xlfn.XLOOKUP($X817,Return_flow_table!$A$4:$A$25,Return_flow_table!I$4:I$25)</f>
        <v>0</v>
      </c>
      <c r="BH817">
        <f ca="1">_xlfn.XLOOKUP($X817,Return_flow_table!$A$4:$A$25,Return_flow_table!J$4:J$25)</f>
        <v>0</v>
      </c>
      <c r="BI817">
        <f ca="1">_xlfn.XLOOKUP($X817,Return_flow_table!$A$4:$A$25,Return_flow_table!K$4:K$25)</f>
        <v>20</v>
      </c>
      <c r="BJ817">
        <f ca="1">_xlfn.XLOOKUP($X817,Return_flow_table!$A$4:$A$25,Return_flow_table!L$4:L$25)</f>
        <v>20</v>
      </c>
      <c r="BK817" s="2">
        <f ca="1">_xlfn.XLOOKUP($X817,Return_flow_table!$A$4:$A$25,Return_flow_table!M$4:M$25)</f>
        <v>0</v>
      </c>
    </row>
    <row r="818" spans="1:63" x14ac:dyDescent="0.3">
      <c r="A818" t="s">
        <v>971</v>
      </c>
      <c r="B818" t="s">
        <v>181</v>
      </c>
      <c r="C818" t="s">
        <v>99</v>
      </c>
      <c r="D818">
        <v>9</v>
      </c>
      <c r="E818" t="s">
        <v>100</v>
      </c>
      <c r="F818" t="s">
        <v>100</v>
      </c>
      <c r="G818" t="s">
        <v>972</v>
      </c>
      <c r="H818" s="41" t="s">
        <v>102</v>
      </c>
      <c r="I818">
        <f>_xlfn.XLOOKUP(B818,Use_Code_Ranking!$A$4:$A$23,Use_Code_Ranking!$B$4:$B$23,9999)</f>
        <v>9</v>
      </c>
      <c r="J818">
        <f t="shared" ca="1" si="219"/>
        <v>1</v>
      </c>
      <c r="K818">
        <f t="shared" ca="1" si="220"/>
        <v>1</v>
      </c>
      <c r="L818">
        <f t="shared" ca="1" si="221"/>
        <v>0</v>
      </c>
      <c r="M818">
        <f t="shared" ca="1" si="222"/>
        <v>0</v>
      </c>
      <c r="N818" t="str">
        <f t="shared" ca="1" si="230"/>
        <v/>
      </c>
      <c r="O818" t="str">
        <f t="shared" ca="1" si="231"/>
        <v/>
      </c>
      <c r="P818" t="str">
        <f t="shared" si="223"/>
        <v/>
      </c>
      <c r="Q818" t="str">
        <f t="shared" si="224"/>
        <v/>
      </c>
      <c r="R818" t="str">
        <f t="shared" si="225"/>
        <v/>
      </c>
      <c r="S818" t="str">
        <f t="shared" si="226"/>
        <v/>
      </c>
      <c r="U818" s="2" t="str">
        <f ca="1">IF(ISBLANK($T818),IF(S818="Irrigation","Irrigation",IF(R818="Irrigation","Irrigation",IF(Q818="Domestic","Domestic",IF(P818="Stockwatering","Stockwatering",IF(N818="IRRIGATION_AND_MUNICIPAL","Irrigation and Municipal",IF(O818="IRRIGATION_AND_DOMESTIC","Irrigation and Domestic Municipality",_xlfn.XLOOKUP(J818,Use_Code_Ranking!$B$4:$B$23,Use_Code_Ranking!$A$4:$A$23))))))),$T818)</f>
        <v>Irrigation</v>
      </c>
      <c r="W818" s="23" t="str">
        <f ca="1"/>
        <v>A028116</v>
      </c>
      <c r="X818" s="4" t="str">
        <f t="shared" ca="1" si="232"/>
        <v>Irrigation</v>
      </c>
      <c r="Y818" t="str">
        <f t="shared" ca="1" si="227"/>
        <v>N</v>
      </c>
      <c r="Z818" s="2" t="str">
        <f t="shared" ca="1" si="228"/>
        <v>N</v>
      </c>
      <c r="AA818">
        <f t="shared" ca="1" si="233"/>
        <v>0</v>
      </c>
      <c r="AB818">
        <f t="shared" ca="1" si="233"/>
        <v>0</v>
      </c>
      <c r="AC818">
        <f t="shared" ca="1" si="233"/>
        <v>20</v>
      </c>
      <c r="AD818">
        <f t="shared" ca="1" si="229"/>
        <v>20</v>
      </c>
      <c r="AE818">
        <f t="shared" ca="1" si="229"/>
        <v>10</v>
      </c>
      <c r="AF818">
        <f t="shared" ca="1" si="229"/>
        <v>10</v>
      </c>
      <c r="AG818">
        <f t="shared" ca="1" si="236"/>
        <v>0</v>
      </c>
      <c r="AH818">
        <f t="shared" ca="1" si="234"/>
        <v>0</v>
      </c>
      <c r="AI818">
        <f t="shared" ca="1" si="234"/>
        <v>0</v>
      </c>
      <c r="AJ818">
        <f t="shared" ca="1" si="234"/>
        <v>20</v>
      </c>
      <c r="AK818">
        <f t="shared" ca="1" si="234"/>
        <v>20</v>
      </c>
      <c r="AL818">
        <f t="shared" ca="1" si="235"/>
        <v>0</v>
      </c>
      <c r="AM818" s="4" t="s">
        <v>103</v>
      </c>
      <c r="AZ818">
        <f ca="1">_xlfn.XLOOKUP($X818,Return_flow_table!$A$4:$A$25,Return_flow_table!B$4:B$25)</f>
        <v>0</v>
      </c>
      <c r="BA818">
        <f ca="1">_xlfn.XLOOKUP($X818,Return_flow_table!$A$4:$A$25,Return_flow_table!C$4:C$25)</f>
        <v>0</v>
      </c>
      <c r="BB818">
        <f ca="1">_xlfn.XLOOKUP($X818,Return_flow_table!$A$4:$A$25,Return_flow_table!D$4:D$25)</f>
        <v>20</v>
      </c>
      <c r="BC818">
        <f ca="1">_xlfn.XLOOKUP($X818,Return_flow_table!$A$4:$A$25,Return_flow_table!E$4:E$25)</f>
        <v>20</v>
      </c>
      <c r="BD818">
        <f ca="1">_xlfn.XLOOKUP($X818,Return_flow_table!$A$4:$A$25,Return_flow_table!F$4:F$25)</f>
        <v>10</v>
      </c>
      <c r="BE818">
        <f ca="1">_xlfn.XLOOKUP($X818,Return_flow_table!$A$4:$A$25,Return_flow_table!G$4:G$25)</f>
        <v>10</v>
      </c>
      <c r="BF818">
        <f ca="1">_xlfn.XLOOKUP($X818,Return_flow_table!$A$4:$A$25,Return_flow_table!H$4:H$25)</f>
        <v>0</v>
      </c>
      <c r="BG818">
        <f ca="1">_xlfn.XLOOKUP($X818,Return_flow_table!$A$4:$A$25,Return_flow_table!I$4:I$25)</f>
        <v>0</v>
      </c>
      <c r="BH818">
        <f ca="1">_xlfn.XLOOKUP($X818,Return_flow_table!$A$4:$A$25,Return_flow_table!J$4:J$25)</f>
        <v>0</v>
      </c>
      <c r="BI818">
        <f ca="1">_xlfn.XLOOKUP($X818,Return_flow_table!$A$4:$A$25,Return_flow_table!K$4:K$25)</f>
        <v>20</v>
      </c>
      <c r="BJ818">
        <f ca="1">_xlfn.XLOOKUP($X818,Return_flow_table!$A$4:$A$25,Return_flow_table!L$4:L$25)</f>
        <v>20</v>
      </c>
      <c r="BK818" s="2">
        <f ca="1">_xlfn.XLOOKUP($X818,Return_flow_table!$A$4:$A$25,Return_flow_table!M$4:M$25)</f>
        <v>0</v>
      </c>
    </row>
    <row r="819" spans="1:63" x14ac:dyDescent="0.3">
      <c r="A819" t="s">
        <v>973</v>
      </c>
      <c r="B819" t="s">
        <v>110</v>
      </c>
      <c r="C819" t="s">
        <v>99</v>
      </c>
      <c r="D819">
        <v>156</v>
      </c>
      <c r="E819" t="s">
        <v>100</v>
      </c>
      <c r="F819" t="s">
        <v>100</v>
      </c>
      <c r="G819" t="s">
        <v>305</v>
      </c>
      <c r="H819" s="41" t="s">
        <v>102</v>
      </c>
      <c r="I819">
        <f>_xlfn.XLOOKUP(B819,Use_Code_Ranking!$A$4:$A$23,Use_Code_Ranking!$B$4:$B$23,9999)</f>
        <v>3</v>
      </c>
      <c r="J819">
        <f t="shared" ca="1" si="219"/>
        <v>3</v>
      </c>
      <c r="K819">
        <f t="shared" ca="1" si="220"/>
        <v>0</v>
      </c>
      <c r="L819">
        <f t="shared" ca="1" si="221"/>
        <v>0</v>
      </c>
      <c r="M819">
        <f t="shared" ca="1" si="222"/>
        <v>0</v>
      </c>
      <c r="N819" t="str">
        <f t="shared" ca="1" si="230"/>
        <v/>
      </c>
      <c r="O819" t="str">
        <f t="shared" ca="1" si="231"/>
        <v/>
      </c>
      <c r="P819" t="str">
        <f t="shared" si="223"/>
        <v/>
      </c>
      <c r="Q819" t="str">
        <f t="shared" si="224"/>
        <v/>
      </c>
      <c r="R819" t="str">
        <f t="shared" si="225"/>
        <v/>
      </c>
      <c r="S819" t="str">
        <f t="shared" si="226"/>
        <v/>
      </c>
      <c r="U819" s="2" t="str">
        <f ca="1">IF(ISBLANK($T819),IF(S819="Irrigation","Irrigation",IF(R819="Irrigation","Irrigation",IF(Q819="Domestic","Domestic",IF(P819="Stockwatering","Stockwatering",IF(N819="IRRIGATION_AND_MUNICIPAL","Irrigation and Municipal",IF(O819="IRRIGATION_AND_DOMESTIC","Irrigation and Domestic Municipality",_xlfn.XLOOKUP(J819,Use_Code_Ranking!$B$4:$B$23,Use_Code_Ranking!$A$4:$A$23))))))),$T819)</f>
        <v>Domestic</v>
      </c>
      <c r="W819" s="23" t="str">
        <f ca="1"/>
        <v>A028127</v>
      </c>
      <c r="X819" s="4" t="str">
        <f t="shared" ca="1" si="232"/>
        <v>Irrigation</v>
      </c>
      <c r="Y819" t="str">
        <f t="shared" ca="1" si="227"/>
        <v>N</v>
      </c>
      <c r="Z819" s="2" t="str">
        <f t="shared" ca="1" si="228"/>
        <v>N</v>
      </c>
      <c r="AA819">
        <f t="shared" ca="1" si="233"/>
        <v>0</v>
      </c>
      <c r="AB819">
        <f t="shared" ca="1" si="233"/>
        <v>0</v>
      </c>
      <c r="AC819">
        <f t="shared" ca="1" si="233"/>
        <v>20</v>
      </c>
      <c r="AD819">
        <f t="shared" ca="1" si="229"/>
        <v>20</v>
      </c>
      <c r="AE819">
        <f t="shared" ca="1" si="229"/>
        <v>10</v>
      </c>
      <c r="AF819">
        <f t="shared" ca="1" si="229"/>
        <v>10</v>
      </c>
      <c r="AG819">
        <f t="shared" ca="1" si="236"/>
        <v>0</v>
      </c>
      <c r="AH819">
        <f t="shared" ca="1" si="234"/>
        <v>0</v>
      </c>
      <c r="AI819">
        <f t="shared" ca="1" si="234"/>
        <v>0</v>
      </c>
      <c r="AJ819">
        <f t="shared" ca="1" si="234"/>
        <v>20</v>
      </c>
      <c r="AK819">
        <f t="shared" ca="1" si="234"/>
        <v>20</v>
      </c>
      <c r="AL819">
        <f t="shared" ca="1" si="235"/>
        <v>0</v>
      </c>
      <c r="AM819" s="4" t="s">
        <v>103</v>
      </c>
      <c r="AZ819">
        <f ca="1">_xlfn.XLOOKUP($X819,Return_flow_table!$A$4:$A$25,Return_flow_table!B$4:B$25)</f>
        <v>0</v>
      </c>
      <c r="BA819">
        <f ca="1">_xlfn.XLOOKUP($X819,Return_flow_table!$A$4:$A$25,Return_flow_table!C$4:C$25)</f>
        <v>0</v>
      </c>
      <c r="BB819">
        <f ca="1">_xlfn.XLOOKUP($X819,Return_flow_table!$A$4:$A$25,Return_flow_table!D$4:D$25)</f>
        <v>20</v>
      </c>
      <c r="BC819">
        <f ca="1">_xlfn.XLOOKUP($X819,Return_flow_table!$A$4:$A$25,Return_flow_table!E$4:E$25)</f>
        <v>20</v>
      </c>
      <c r="BD819">
        <f ca="1">_xlfn.XLOOKUP($X819,Return_flow_table!$A$4:$A$25,Return_flow_table!F$4:F$25)</f>
        <v>10</v>
      </c>
      <c r="BE819">
        <f ca="1">_xlfn.XLOOKUP($X819,Return_flow_table!$A$4:$A$25,Return_flow_table!G$4:G$25)</f>
        <v>10</v>
      </c>
      <c r="BF819">
        <f ca="1">_xlfn.XLOOKUP($X819,Return_flow_table!$A$4:$A$25,Return_flow_table!H$4:H$25)</f>
        <v>0</v>
      </c>
      <c r="BG819">
        <f ca="1">_xlfn.XLOOKUP($X819,Return_flow_table!$A$4:$A$25,Return_flow_table!I$4:I$25)</f>
        <v>0</v>
      </c>
      <c r="BH819">
        <f ca="1">_xlfn.XLOOKUP($X819,Return_flow_table!$A$4:$A$25,Return_flow_table!J$4:J$25)</f>
        <v>0</v>
      </c>
      <c r="BI819">
        <f ca="1">_xlfn.XLOOKUP($X819,Return_flow_table!$A$4:$A$25,Return_flow_table!K$4:K$25)</f>
        <v>20</v>
      </c>
      <c r="BJ819">
        <f ca="1">_xlfn.XLOOKUP($X819,Return_flow_table!$A$4:$A$25,Return_flow_table!L$4:L$25)</f>
        <v>20</v>
      </c>
      <c r="BK819" s="2">
        <f ca="1">_xlfn.XLOOKUP($X819,Return_flow_table!$A$4:$A$25,Return_flow_table!M$4:M$25)</f>
        <v>0</v>
      </c>
    </row>
    <row r="820" spans="1:63" x14ac:dyDescent="0.3">
      <c r="A820" t="s">
        <v>973</v>
      </c>
      <c r="B820" t="s">
        <v>301</v>
      </c>
      <c r="C820" t="s">
        <v>99</v>
      </c>
      <c r="D820">
        <v>156</v>
      </c>
      <c r="E820" t="s">
        <v>100</v>
      </c>
      <c r="F820" t="s">
        <v>100</v>
      </c>
      <c r="G820" t="s">
        <v>305</v>
      </c>
      <c r="H820" s="41" t="s">
        <v>102</v>
      </c>
      <c r="I820">
        <f>_xlfn.XLOOKUP(B820,Use_Code_Ranking!$A$4:$A$23,Use_Code_Ranking!$B$4:$B$23,9999)</f>
        <v>13</v>
      </c>
      <c r="J820">
        <f t="shared" ca="1" si="219"/>
        <v>3</v>
      </c>
      <c r="K820">
        <f t="shared" ca="1" si="220"/>
        <v>0</v>
      </c>
      <c r="L820">
        <f t="shared" ca="1" si="221"/>
        <v>0</v>
      </c>
      <c r="M820">
        <f t="shared" ca="1" si="222"/>
        <v>0</v>
      </c>
      <c r="N820" t="str">
        <f t="shared" ca="1" si="230"/>
        <v/>
      </c>
      <c r="O820" t="str">
        <f t="shared" ca="1" si="231"/>
        <v/>
      </c>
      <c r="P820" t="str">
        <f t="shared" si="223"/>
        <v/>
      </c>
      <c r="Q820" t="str">
        <f t="shared" si="224"/>
        <v/>
      </c>
      <c r="R820" t="str">
        <f t="shared" si="225"/>
        <v/>
      </c>
      <c r="S820" t="str">
        <f t="shared" si="226"/>
        <v/>
      </c>
      <c r="U820" s="2" t="str">
        <f ca="1">IF(ISBLANK($T820),IF(S820="Irrigation","Irrigation",IF(R820="Irrigation","Irrigation",IF(Q820="Domestic","Domestic",IF(P820="Stockwatering","Stockwatering",IF(N820="IRRIGATION_AND_MUNICIPAL","Irrigation and Municipal",IF(O820="IRRIGATION_AND_DOMESTIC","Irrigation and Domestic Municipality",_xlfn.XLOOKUP(J820,Use_Code_Ranking!$B$4:$B$23,Use_Code_Ranking!$A$4:$A$23))))))),$T820)</f>
        <v>Domestic</v>
      </c>
      <c r="W820" s="23" t="str">
        <f ca="1"/>
        <v>A028319</v>
      </c>
      <c r="X820" s="4" t="str">
        <f t="shared" ca="1" si="232"/>
        <v>Industrial</v>
      </c>
      <c r="Y820" t="str">
        <f t="shared" ca="1" si="227"/>
        <v>N</v>
      </c>
      <c r="Z820" s="2" t="str">
        <f t="shared" ca="1" si="228"/>
        <v>N</v>
      </c>
      <c r="AA820">
        <f t="shared" ca="1" si="233"/>
        <v>0</v>
      </c>
      <c r="AB820">
        <f t="shared" ca="1" si="233"/>
        <v>0</v>
      </c>
      <c r="AC820">
        <f t="shared" ca="1" si="233"/>
        <v>0</v>
      </c>
      <c r="AD820">
        <f t="shared" ca="1" si="229"/>
        <v>0</v>
      </c>
      <c r="AE820">
        <f t="shared" ca="1" si="229"/>
        <v>0</v>
      </c>
      <c r="AF820">
        <f t="shared" ca="1" si="229"/>
        <v>0</v>
      </c>
      <c r="AG820">
        <f t="shared" ca="1" si="236"/>
        <v>0</v>
      </c>
      <c r="AH820">
        <f t="shared" ca="1" si="234"/>
        <v>0</v>
      </c>
      <c r="AI820">
        <f t="shared" ca="1" si="234"/>
        <v>0</v>
      </c>
      <c r="AJ820">
        <f t="shared" ca="1" si="234"/>
        <v>0</v>
      </c>
      <c r="AK820">
        <f t="shared" ca="1" si="234"/>
        <v>0</v>
      </c>
      <c r="AL820">
        <f t="shared" ca="1" si="235"/>
        <v>0</v>
      </c>
      <c r="AM820" s="4" t="s">
        <v>103</v>
      </c>
      <c r="AZ820">
        <f ca="1">_xlfn.XLOOKUP($X820,Return_flow_table!$A$4:$A$25,Return_flow_table!B$4:B$25)</f>
        <v>0</v>
      </c>
      <c r="BA820">
        <f ca="1">_xlfn.XLOOKUP($X820,Return_flow_table!$A$4:$A$25,Return_flow_table!C$4:C$25)</f>
        <v>0</v>
      </c>
      <c r="BB820">
        <f ca="1">_xlfn.XLOOKUP($X820,Return_flow_table!$A$4:$A$25,Return_flow_table!D$4:D$25)</f>
        <v>0</v>
      </c>
      <c r="BC820">
        <f ca="1">_xlfn.XLOOKUP($X820,Return_flow_table!$A$4:$A$25,Return_flow_table!E$4:E$25)</f>
        <v>0</v>
      </c>
      <c r="BD820">
        <f ca="1">_xlfn.XLOOKUP($X820,Return_flow_table!$A$4:$A$25,Return_flow_table!F$4:F$25)</f>
        <v>0</v>
      </c>
      <c r="BE820">
        <f ca="1">_xlfn.XLOOKUP($X820,Return_flow_table!$A$4:$A$25,Return_flow_table!G$4:G$25)</f>
        <v>0</v>
      </c>
      <c r="BF820">
        <f ca="1">_xlfn.XLOOKUP($X820,Return_flow_table!$A$4:$A$25,Return_flow_table!H$4:H$25)</f>
        <v>0</v>
      </c>
      <c r="BG820">
        <f ca="1">_xlfn.XLOOKUP($X820,Return_flow_table!$A$4:$A$25,Return_flow_table!I$4:I$25)</f>
        <v>0</v>
      </c>
      <c r="BH820">
        <f ca="1">_xlfn.XLOOKUP($X820,Return_flow_table!$A$4:$A$25,Return_flow_table!J$4:J$25)</f>
        <v>0</v>
      </c>
      <c r="BI820">
        <f ca="1">_xlfn.XLOOKUP($X820,Return_flow_table!$A$4:$A$25,Return_flow_table!K$4:K$25)</f>
        <v>0</v>
      </c>
      <c r="BJ820">
        <f ca="1">_xlfn.XLOOKUP($X820,Return_flow_table!$A$4:$A$25,Return_flow_table!L$4:L$25)</f>
        <v>0</v>
      </c>
      <c r="BK820" s="2">
        <f ca="1">_xlfn.XLOOKUP($X820,Return_flow_table!$A$4:$A$25,Return_flow_table!M$4:M$25)</f>
        <v>0</v>
      </c>
    </row>
    <row r="821" spans="1:63" x14ac:dyDescent="0.3">
      <c r="A821" t="s">
        <v>974</v>
      </c>
      <c r="B821" t="s">
        <v>188</v>
      </c>
      <c r="C821" t="s">
        <v>99</v>
      </c>
      <c r="D821">
        <v>13</v>
      </c>
      <c r="E821" t="s">
        <v>100</v>
      </c>
      <c r="F821" t="s">
        <v>100</v>
      </c>
      <c r="G821" t="s">
        <v>975</v>
      </c>
      <c r="H821" s="41" t="s">
        <v>102</v>
      </c>
      <c r="I821">
        <f>_xlfn.XLOOKUP(B821,Use_Code_Ranking!$A$4:$A$23,Use_Code_Ranking!$B$4:$B$23,9999)</f>
        <v>12</v>
      </c>
      <c r="J821">
        <f t="shared" ca="1" si="219"/>
        <v>9</v>
      </c>
      <c r="K821">
        <f t="shared" ca="1" si="220"/>
        <v>0</v>
      </c>
      <c r="L821">
        <f t="shared" ca="1" si="221"/>
        <v>0</v>
      </c>
      <c r="M821">
        <f t="shared" ca="1" si="222"/>
        <v>0</v>
      </c>
      <c r="N821" t="str">
        <f t="shared" ca="1" si="230"/>
        <v/>
      </c>
      <c r="O821" t="str">
        <f t="shared" ca="1" si="231"/>
        <v/>
      </c>
      <c r="P821" t="str">
        <f t="shared" si="223"/>
        <v/>
      </c>
      <c r="Q821" t="str">
        <f t="shared" si="224"/>
        <v/>
      </c>
      <c r="R821" t="str">
        <f t="shared" si="225"/>
        <v/>
      </c>
      <c r="S821" t="str">
        <f t="shared" si="226"/>
        <v/>
      </c>
      <c r="U821" s="2" t="str">
        <f ca="1">IF(ISBLANK($T821),IF(S821="Irrigation","Irrigation",IF(R821="Irrigation","Irrigation",IF(Q821="Domestic","Domestic",IF(P821="Stockwatering","Stockwatering",IF(N821="IRRIGATION_AND_MUNICIPAL","Irrigation and Municipal",IF(O821="IRRIGATION_AND_DOMESTIC","Irrigation and Domestic Municipality",_xlfn.XLOOKUP(J821,Use_Code_Ranking!$B$4:$B$23,Use_Code_Ranking!$A$4:$A$23))))))),$T821)</f>
        <v>Recreational</v>
      </c>
      <c r="W821" s="23" t="str">
        <f ca="1"/>
        <v>A028320</v>
      </c>
      <c r="X821" s="4" t="str">
        <f t="shared" ca="1" si="232"/>
        <v>Industrial</v>
      </c>
      <c r="Y821" t="str">
        <f t="shared" ca="1" si="227"/>
        <v>N</v>
      </c>
      <c r="Z821" s="2" t="str">
        <f t="shared" ca="1" si="228"/>
        <v>N</v>
      </c>
      <c r="AA821">
        <f t="shared" ca="1" si="233"/>
        <v>0</v>
      </c>
      <c r="AB821">
        <f t="shared" ca="1" si="233"/>
        <v>0</v>
      </c>
      <c r="AC821">
        <f t="shared" ca="1" si="233"/>
        <v>0</v>
      </c>
      <c r="AD821">
        <f t="shared" ca="1" si="229"/>
        <v>0</v>
      </c>
      <c r="AE821">
        <f t="shared" ca="1" si="229"/>
        <v>0</v>
      </c>
      <c r="AF821">
        <f t="shared" ca="1" si="229"/>
        <v>0</v>
      </c>
      <c r="AG821">
        <f t="shared" ca="1" si="236"/>
        <v>0</v>
      </c>
      <c r="AH821">
        <f t="shared" ca="1" si="234"/>
        <v>0</v>
      </c>
      <c r="AI821">
        <f t="shared" ca="1" si="234"/>
        <v>0</v>
      </c>
      <c r="AJ821">
        <f t="shared" ca="1" si="234"/>
        <v>0</v>
      </c>
      <c r="AK821">
        <f t="shared" ca="1" si="234"/>
        <v>0</v>
      </c>
      <c r="AL821">
        <f t="shared" ca="1" si="235"/>
        <v>0</v>
      </c>
      <c r="AM821" s="4" t="s">
        <v>103</v>
      </c>
      <c r="AZ821">
        <f ca="1">_xlfn.XLOOKUP($X821,Return_flow_table!$A$4:$A$25,Return_flow_table!B$4:B$25)</f>
        <v>0</v>
      </c>
      <c r="BA821">
        <f ca="1">_xlfn.XLOOKUP($X821,Return_flow_table!$A$4:$A$25,Return_flow_table!C$4:C$25)</f>
        <v>0</v>
      </c>
      <c r="BB821">
        <f ca="1">_xlfn.XLOOKUP($X821,Return_flow_table!$A$4:$A$25,Return_flow_table!D$4:D$25)</f>
        <v>0</v>
      </c>
      <c r="BC821">
        <f ca="1">_xlfn.XLOOKUP($X821,Return_flow_table!$A$4:$A$25,Return_flow_table!E$4:E$25)</f>
        <v>0</v>
      </c>
      <c r="BD821">
        <f ca="1">_xlfn.XLOOKUP($X821,Return_flow_table!$A$4:$A$25,Return_flow_table!F$4:F$25)</f>
        <v>0</v>
      </c>
      <c r="BE821">
        <f ca="1">_xlfn.XLOOKUP($X821,Return_flow_table!$A$4:$A$25,Return_flow_table!G$4:G$25)</f>
        <v>0</v>
      </c>
      <c r="BF821">
        <f ca="1">_xlfn.XLOOKUP($X821,Return_flow_table!$A$4:$A$25,Return_flow_table!H$4:H$25)</f>
        <v>0</v>
      </c>
      <c r="BG821">
        <f ca="1">_xlfn.XLOOKUP($X821,Return_flow_table!$A$4:$A$25,Return_flow_table!I$4:I$25)</f>
        <v>0</v>
      </c>
      <c r="BH821">
        <f ca="1">_xlfn.XLOOKUP($X821,Return_flow_table!$A$4:$A$25,Return_flow_table!J$4:J$25)</f>
        <v>0</v>
      </c>
      <c r="BI821">
        <f ca="1">_xlfn.XLOOKUP($X821,Return_flow_table!$A$4:$A$25,Return_flow_table!K$4:K$25)</f>
        <v>0</v>
      </c>
      <c r="BJ821">
        <f ca="1">_xlfn.XLOOKUP($X821,Return_flow_table!$A$4:$A$25,Return_flow_table!L$4:L$25)</f>
        <v>0</v>
      </c>
      <c r="BK821" s="2">
        <f ca="1">_xlfn.XLOOKUP($X821,Return_flow_table!$A$4:$A$25,Return_flow_table!M$4:M$25)</f>
        <v>0</v>
      </c>
    </row>
    <row r="822" spans="1:63" x14ac:dyDescent="0.3">
      <c r="A822" t="s">
        <v>974</v>
      </c>
      <c r="B822" t="s">
        <v>181</v>
      </c>
      <c r="C822" t="s">
        <v>99</v>
      </c>
      <c r="D822">
        <v>13</v>
      </c>
      <c r="E822" t="s">
        <v>100</v>
      </c>
      <c r="F822" t="s">
        <v>100</v>
      </c>
      <c r="G822" t="s">
        <v>975</v>
      </c>
      <c r="H822" s="41" t="s">
        <v>102</v>
      </c>
      <c r="I822">
        <f>_xlfn.XLOOKUP(B822,Use_Code_Ranking!$A$4:$A$23,Use_Code_Ranking!$B$4:$B$23,9999)</f>
        <v>9</v>
      </c>
      <c r="J822">
        <f t="shared" ca="1" si="219"/>
        <v>9</v>
      </c>
      <c r="K822">
        <f t="shared" ca="1" si="220"/>
        <v>0</v>
      </c>
      <c r="L822">
        <f t="shared" ca="1" si="221"/>
        <v>0</v>
      </c>
      <c r="M822">
        <f t="shared" ca="1" si="222"/>
        <v>0</v>
      </c>
      <c r="N822" t="str">
        <f t="shared" ca="1" si="230"/>
        <v/>
      </c>
      <c r="O822" t="str">
        <f t="shared" ca="1" si="231"/>
        <v/>
      </c>
      <c r="P822" t="str">
        <f t="shared" si="223"/>
        <v/>
      </c>
      <c r="Q822" t="str">
        <f t="shared" si="224"/>
        <v/>
      </c>
      <c r="R822" t="str">
        <f t="shared" si="225"/>
        <v/>
      </c>
      <c r="S822" t="str">
        <f t="shared" si="226"/>
        <v/>
      </c>
      <c r="U822" s="2" t="str">
        <f ca="1">IF(ISBLANK($T822),IF(S822="Irrigation","Irrigation",IF(R822="Irrigation","Irrigation",IF(Q822="Domestic","Domestic",IF(P822="Stockwatering","Stockwatering",IF(N822="IRRIGATION_AND_MUNICIPAL","Irrigation and Municipal",IF(O822="IRRIGATION_AND_DOMESTIC","Irrigation and Domestic Municipality",_xlfn.XLOOKUP(J822,Use_Code_Ranking!$B$4:$B$23,Use_Code_Ranking!$A$4:$A$23))))))),$T822)</f>
        <v>Recreational</v>
      </c>
      <c r="W822" s="23" t="str">
        <f ca="1"/>
        <v>A028365</v>
      </c>
      <c r="X822" s="4" t="str">
        <f t="shared" ca="1" si="232"/>
        <v>Irrigation</v>
      </c>
      <c r="Y822" t="str">
        <f t="shared" ca="1" si="227"/>
        <v>N</v>
      </c>
      <c r="Z822" s="2" t="str">
        <f t="shared" ca="1" si="228"/>
        <v>N</v>
      </c>
      <c r="AA822">
        <f t="shared" ca="1" si="233"/>
        <v>0</v>
      </c>
      <c r="AB822">
        <f t="shared" ca="1" si="233"/>
        <v>0</v>
      </c>
      <c r="AC822">
        <f t="shared" ca="1" si="233"/>
        <v>20</v>
      </c>
      <c r="AD822">
        <f t="shared" ca="1" si="229"/>
        <v>20</v>
      </c>
      <c r="AE822">
        <f t="shared" ca="1" si="229"/>
        <v>10</v>
      </c>
      <c r="AF822">
        <f t="shared" ca="1" si="229"/>
        <v>10</v>
      </c>
      <c r="AG822">
        <f t="shared" ca="1" si="236"/>
        <v>0</v>
      </c>
      <c r="AH822">
        <f t="shared" ca="1" si="234"/>
        <v>0</v>
      </c>
      <c r="AI822">
        <f t="shared" ca="1" si="234"/>
        <v>0</v>
      </c>
      <c r="AJ822">
        <f t="shared" ca="1" si="234"/>
        <v>20</v>
      </c>
      <c r="AK822">
        <f t="shared" ca="1" si="234"/>
        <v>20</v>
      </c>
      <c r="AL822">
        <f t="shared" ca="1" si="235"/>
        <v>0</v>
      </c>
      <c r="AM822" s="4" t="s">
        <v>103</v>
      </c>
      <c r="AZ822">
        <f ca="1">_xlfn.XLOOKUP($X822,Return_flow_table!$A$4:$A$25,Return_flow_table!B$4:B$25)</f>
        <v>0</v>
      </c>
      <c r="BA822">
        <f ca="1">_xlfn.XLOOKUP($X822,Return_flow_table!$A$4:$A$25,Return_flow_table!C$4:C$25)</f>
        <v>0</v>
      </c>
      <c r="BB822">
        <f ca="1">_xlfn.XLOOKUP($X822,Return_flow_table!$A$4:$A$25,Return_flow_table!D$4:D$25)</f>
        <v>20</v>
      </c>
      <c r="BC822">
        <f ca="1">_xlfn.XLOOKUP($X822,Return_flow_table!$A$4:$A$25,Return_flow_table!E$4:E$25)</f>
        <v>20</v>
      </c>
      <c r="BD822">
        <f ca="1">_xlfn.XLOOKUP($X822,Return_flow_table!$A$4:$A$25,Return_flow_table!F$4:F$25)</f>
        <v>10</v>
      </c>
      <c r="BE822">
        <f ca="1">_xlfn.XLOOKUP($X822,Return_flow_table!$A$4:$A$25,Return_flow_table!G$4:G$25)</f>
        <v>10</v>
      </c>
      <c r="BF822">
        <f ca="1">_xlfn.XLOOKUP($X822,Return_flow_table!$A$4:$A$25,Return_flow_table!H$4:H$25)</f>
        <v>0</v>
      </c>
      <c r="BG822">
        <f ca="1">_xlfn.XLOOKUP($X822,Return_flow_table!$A$4:$A$25,Return_flow_table!I$4:I$25)</f>
        <v>0</v>
      </c>
      <c r="BH822">
        <f ca="1">_xlfn.XLOOKUP($X822,Return_flow_table!$A$4:$A$25,Return_flow_table!J$4:J$25)</f>
        <v>0</v>
      </c>
      <c r="BI822">
        <f ca="1">_xlfn.XLOOKUP($X822,Return_flow_table!$A$4:$A$25,Return_flow_table!K$4:K$25)</f>
        <v>20</v>
      </c>
      <c r="BJ822">
        <f ca="1">_xlfn.XLOOKUP($X822,Return_flow_table!$A$4:$A$25,Return_flow_table!L$4:L$25)</f>
        <v>20</v>
      </c>
      <c r="BK822" s="2">
        <f ca="1">_xlfn.XLOOKUP($X822,Return_flow_table!$A$4:$A$25,Return_flow_table!M$4:M$25)</f>
        <v>0</v>
      </c>
    </row>
    <row r="823" spans="1:63" x14ac:dyDescent="0.3">
      <c r="A823" t="s">
        <v>976</v>
      </c>
      <c r="B823" t="s">
        <v>98</v>
      </c>
      <c r="C823" t="s">
        <v>99</v>
      </c>
      <c r="D823">
        <v>208</v>
      </c>
      <c r="E823" t="s">
        <v>100</v>
      </c>
      <c r="F823" t="s">
        <v>100</v>
      </c>
      <c r="G823" t="s">
        <v>977</v>
      </c>
      <c r="H823" s="41" t="s">
        <v>106</v>
      </c>
      <c r="I823">
        <f>_xlfn.XLOOKUP(B823,Use_Code_Ranking!$A$4:$A$23,Use_Code_Ranking!$B$4:$B$23,9999)</f>
        <v>1</v>
      </c>
      <c r="J823">
        <f t="shared" ca="1" si="219"/>
        <v>1</v>
      </c>
      <c r="K823">
        <f t="shared" ca="1" si="220"/>
        <v>1</v>
      </c>
      <c r="L823">
        <f t="shared" ca="1" si="221"/>
        <v>0</v>
      </c>
      <c r="M823">
        <f t="shared" ca="1" si="222"/>
        <v>0</v>
      </c>
      <c r="N823" t="str">
        <f t="shared" ca="1" si="230"/>
        <v/>
      </c>
      <c r="O823" t="str">
        <f t="shared" ca="1" si="231"/>
        <v/>
      </c>
      <c r="P823" t="str">
        <f t="shared" si="223"/>
        <v/>
      </c>
      <c r="Q823" t="str">
        <f t="shared" si="224"/>
        <v/>
      </c>
      <c r="R823" t="str">
        <f t="shared" si="225"/>
        <v/>
      </c>
      <c r="S823" t="str">
        <f t="shared" si="226"/>
        <v/>
      </c>
      <c r="U823" s="2" t="str">
        <f ca="1">IF(ISBLANK($T823),IF(S823="Irrigation","Irrigation",IF(R823="Irrigation","Irrigation",IF(Q823="Domestic","Domestic",IF(P823="Stockwatering","Stockwatering",IF(N823="IRRIGATION_AND_MUNICIPAL","Irrigation and Municipal",IF(O823="IRRIGATION_AND_DOMESTIC","Irrigation and Domestic Municipality",_xlfn.XLOOKUP(J823,Use_Code_Ranking!$B$4:$B$23,Use_Code_Ranking!$A$4:$A$23))))))),$T823)</f>
        <v>Irrigation</v>
      </c>
      <c r="W823" s="23" t="str">
        <f ca="1"/>
        <v>A028370</v>
      </c>
      <c r="X823" s="4" t="str">
        <f t="shared" ca="1" si="232"/>
        <v>Domestic</v>
      </c>
      <c r="Y823" t="str">
        <f t="shared" ca="1" si="227"/>
        <v>N</v>
      </c>
      <c r="Z823" s="2" t="str">
        <f t="shared" ca="1" si="228"/>
        <v>N</v>
      </c>
      <c r="AA823">
        <f t="shared" ca="1" si="233"/>
        <v>0</v>
      </c>
      <c r="AB823">
        <f t="shared" ca="1" si="233"/>
        <v>0</v>
      </c>
      <c r="AC823">
        <f t="shared" ca="1" si="233"/>
        <v>0</v>
      </c>
      <c r="AD823">
        <f t="shared" ca="1" si="229"/>
        <v>0</v>
      </c>
      <c r="AE823">
        <f t="shared" ca="1" si="229"/>
        <v>0</v>
      </c>
      <c r="AF823">
        <f t="shared" ca="1" si="229"/>
        <v>0</v>
      </c>
      <c r="AG823">
        <f t="shared" ca="1" si="236"/>
        <v>0</v>
      </c>
      <c r="AH823">
        <f t="shared" ca="1" si="234"/>
        <v>0</v>
      </c>
      <c r="AI823">
        <f t="shared" ca="1" si="234"/>
        <v>0</v>
      </c>
      <c r="AJ823">
        <f t="shared" ca="1" si="234"/>
        <v>0</v>
      </c>
      <c r="AK823">
        <f t="shared" ca="1" si="234"/>
        <v>0</v>
      </c>
      <c r="AL823">
        <f t="shared" ca="1" si="235"/>
        <v>0</v>
      </c>
      <c r="AM823" s="4" t="s">
        <v>103</v>
      </c>
      <c r="AZ823">
        <f ca="1">_xlfn.XLOOKUP($X823,Return_flow_table!$A$4:$A$25,Return_flow_table!B$4:B$25)</f>
        <v>0</v>
      </c>
      <c r="BA823">
        <f ca="1">_xlfn.XLOOKUP($X823,Return_flow_table!$A$4:$A$25,Return_flow_table!C$4:C$25)</f>
        <v>0</v>
      </c>
      <c r="BB823">
        <f ca="1">_xlfn.XLOOKUP($X823,Return_flow_table!$A$4:$A$25,Return_flow_table!D$4:D$25)</f>
        <v>0</v>
      </c>
      <c r="BC823">
        <f ca="1">_xlfn.XLOOKUP($X823,Return_flow_table!$A$4:$A$25,Return_flow_table!E$4:E$25)</f>
        <v>0</v>
      </c>
      <c r="BD823">
        <f ca="1">_xlfn.XLOOKUP($X823,Return_flow_table!$A$4:$A$25,Return_flow_table!F$4:F$25)</f>
        <v>0</v>
      </c>
      <c r="BE823">
        <f ca="1">_xlfn.XLOOKUP($X823,Return_flow_table!$A$4:$A$25,Return_flow_table!G$4:G$25)</f>
        <v>0</v>
      </c>
      <c r="BF823">
        <f ca="1">_xlfn.XLOOKUP($X823,Return_flow_table!$A$4:$A$25,Return_flow_table!H$4:H$25)</f>
        <v>0</v>
      </c>
      <c r="BG823">
        <f ca="1">_xlfn.XLOOKUP($X823,Return_flow_table!$A$4:$A$25,Return_flow_table!I$4:I$25)</f>
        <v>0</v>
      </c>
      <c r="BH823">
        <f ca="1">_xlfn.XLOOKUP($X823,Return_flow_table!$A$4:$A$25,Return_flow_table!J$4:J$25)</f>
        <v>0</v>
      </c>
      <c r="BI823">
        <f ca="1">_xlfn.XLOOKUP($X823,Return_flow_table!$A$4:$A$25,Return_flow_table!K$4:K$25)</f>
        <v>0</v>
      </c>
      <c r="BJ823">
        <f ca="1">_xlfn.XLOOKUP($X823,Return_flow_table!$A$4:$A$25,Return_flow_table!L$4:L$25)</f>
        <v>0</v>
      </c>
      <c r="BK823" s="2">
        <f ca="1">_xlfn.XLOOKUP($X823,Return_flow_table!$A$4:$A$25,Return_flow_table!M$4:M$25)</f>
        <v>0</v>
      </c>
    </row>
    <row r="824" spans="1:63" x14ac:dyDescent="0.3">
      <c r="A824" t="s">
        <v>978</v>
      </c>
      <c r="B824" t="s">
        <v>156</v>
      </c>
      <c r="C824" t="s">
        <v>99</v>
      </c>
      <c r="D824">
        <v>25</v>
      </c>
      <c r="E824" t="s">
        <v>100</v>
      </c>
      <c r="F824" t="s">
        <v>100</v>
      </c>
      <c r="G824" t="s">
        <v>979</v>
      </c>
      <c r="H824" s="41" t="s">
        <v>102</v>
      </c>
      <c r="I824">
        <f>_xlfn.XLOOKUP(B824,Use_Code_Ranking!$A$4:$A$23,Use_Code_Ranking!$B$4:$B$23,9999)</f>
        <v>8</v>
      </c>
      <c r="J824">
        <f t="shared" ca="1" si="219"/>
        <v>1</v>
      </c>
      <c r="K824">
        <f t="shared" ca="1" si="220"/>
        <v>1</v>
      </c>
      <c r="L824">
        <f t="shared" ca="1" si="221"/>
        <v>0</v>
      </c>
      <c r="M824">
        <f t="shared" ca="1" si="222"/>
        <v>0</v>
      </c>
      <c r="N824" t="str">
        <f t="shared" ca="1" si="230"/>
        <v/>
      </c>
      <c r="O824" t="str">
        <f t="shared" ca="1" si="231"/>
        <v/>
      </c>
      <c r="P824" t="str">
        <f t="shared" si="223"/>
        <v/>
      </c>
      <c r="Q824" t="str">
        <f t="shared" si="224"/>
        <v/>
      </c>
      <c r="R824" t="str">
        <f t="shared" si="225"/>
        <v/>
      </c>
      <c r="S824" t="str">
        <f t="shared" si="226"/>
        <v/>
      </c>
      <c r="U824" s="2" t="str">
        <f ca="1">IF(ISBLANK($T824),IF(S824="Irrigation","Irrigation",IF(R824="Irrigation","Irrigation",IF(Q824="Domestic","Domestic",IF(P824="Stockwatering","Stockwatering",IF(N824="IRRIGATION_AND_MUNICIPAL","Irrigation and Municipal",IF(O824="IRRIGATION_AND_DOMESTIC","Irrigation and Domestic Municipality",_xlfn.XLOOKUP(J824,Use_Code_Ranking!$B$4:$B$23,Use_Code_Ranking!$A$4:$A$23))))))),$T824)</f>
        <v>Irrigation</v>
      </c>
      <c r="W824" s="23" t="str">
        <f ca="1"/>
        <v>A028402</v>
      </c>
      <c r="X824" s="4" t="str">
        <f t="shared" ca="1" si="232"/>
        <v>Stockwatering</v>
      </c>
      <c r="Y824" t="str">
        <f t="shared" ca="1" si="227"/>
        <v>N</v>
      </c>
      <c r="Z824" s="2" t="str">
        <f t="shared" ca="1" si="228"/>
        <v>N</v>
      </c>
      <c r="AA824">
        <f t="shared" ca="1" si="233"/>
        <v>0</v>
      </c>
      <c r="AB824">
        <f t="shared" ca="1" si="233"/>
        <v>0</v>
      </c>
      <c r="AC824">
        <f t="shared" ca="1" si="233"/>
        <v>0</v>
      </c>
      <c r="AD824">
        <f t="shared" ca="1" si="229"/>
        <v>0</v>
      </c>
      <c r="AE824">
        <f t="shared" ca="1" si="229"/>
        <v>0</v>
      </c>
      <c r="AF824">
        <f t="shared" ca="1" si="229"/>
        <v>0</v>
      </c>
      <c r="AG824">
        <f t="shared" ca="1" si="236"/>
        <v>0</v>
      </c>
      <c r="AH824">
        <f t="shared" ca="1" si="234"/>
        <v>0</v>
      </c>
      <c r="AI824">
        <f t="shared" ca="1" si="234"/>
        <v>0</v>
      </c>
      <c r="AJ824">
        <f t="shared" ca="1" si="234"/>
        <v>0</v>
      </c>
      <c r="AK824">
        <f t="shared" ca="1" si="234"/>
        <v>0</v>
      </c>
      <c r="AL824">
        <f t="shared" ca="1" si="235"/>
        <v>0</v>
      </c>
      <c r="AM824" s="4" t="s">
        <v>103</v>
      </c>
      <c r="AZ824">
        <f ca="1">_xlfn.XLOOKUP($X824,Return_flow_table!$A$4:$A$25,Return_flow_table!B$4:B$25)</f>
        <v>0</v>
      </c>
      <c r="BA824">
        <f ca="1">_xlfn.XLOOKUP($X824,Return_flow_table!$A$4:$A$25,Return_flow_table!C$4:C$25)</f>
        <v>0</v>
      </c>
      <c r="BB824">
        <f ca="1">_xlfn.XLOOKUP($X824,Return_flow_table!$A$4:$A$25,Return_flow_table!D$4:D$25)</f>
        <v>0</v>
      </c>
      <c r="BC824">
        <f ca="1">_xlfn.XLOOKUP($X824,Return_flow_table!$A$4:$A$25,Return_flow_table!E$4:E$25)</f>
        <v>0</v>
      </c>
      <c r="BD824">
        <f ca="1">_xlfn.XLOOKUP($X824,Return_flow_table!$A$4:$A$25,Return_flow_table!F$4:F$25)</f>
        <v>0</v>
      </c>
      <c r="BE824">
        <f ca="1">_xlfn.XLOOKUP($X824,Return_flow_table!$A$4:$A$25,Return_flow_table!G$4:G$25)</f>
        <v>0</v>
      </c>
      <c r="BF824">
        <f ca="1">_xlfn.XLOOKUP($X824,Return_flow_table!$A$4:$A$25,Return_flow_table!H$4:H$25)</f>
        <v>0</v>
      </c>
      <c r="BG824">
        <f ca="1">_xlfn.XLOOKUP($X824,Return_flow_table!$A$4:$A$25,Return_flow_table!I$4:I$25)</f>
        <v>0</v>
      </c>
      <c r="BH824">
        <f ca="1">_xlfn.XLOOKUP($X824,Return_flow_table!$A$4:$A$25,Return_flow_table!J$4:J$25)</f>
        <v>0</v>
      </c>
      <c r="BI824">
        <f ca="1">_xlfn.XLOOKUP($X824,Return_flow_table!$A$4:$A$25,Return_flow_table!K$4:K$25)</f>
        <v>0</v>
      </c>
      <c r="BJ824">
        <f ca="1">_xlfn.XLOOKUP($X824,Return_flow_table!$A$4:$A$25,Return_flow_table!L$4:L$25)</f>
        <v>0</v>
      </c>
      <c r="BK824" s="2">
        <f ca="1">_xlfn.XLOOKUP($X824,Return_flow_table!$A$4:$A$25,Return_flow_table!M$4:M$25)</f>
        <v>0</v>
      </c>
    </row>
    <row r="825" spans="1:63" x14ac:dyDescent="0.3">
      <c r="A825" t="s">
        <v>978</v>
      </c>
      <c r="B825" t="s">
        <v>98</v>
      </c>
      <c r="C825" t="s">
        <v>99</v>
      </c>
      <c r="D825">
        <v>25</v>
      </c>
      <c r="E825" t="s">
        <v>100</v>
      </c>
      <c r="F825" t="s">
        <v>100</v>
      </c>
      <c r="G825" t="s">
        <v>979</v>
      </c>
      <c r="H825" s="41" t="s">
        <v>102</v>
      </c>
      <c r="I825">
        <f>_xlfn.XLOOKUP(B825,Use_Code_Ranking!$A$4:$A$23,Use_Code_Ranking!$B$4:$B$23,9999)</f>
        <v>1</v>
      </c>
      <c r="J825">
        <f t="shared" ca="1" si="219"/>
        <v>1</v>
      </c>
      <c r="K825">
        <f t="shared" ca="1" si="220"/>
        <v>1</v>
      </c>
      <c r="L825">
        <f t="shared" ca="1" si="221"/>
        <v>0</v>
      </c>
      <c r="M825">
        <f t="shared" ca="1" si="222"/>
        <v>0</v>
      </c>
      <c r="N825" t="str">
        <f t="shared" ca="1" si="230"/>
        <v/>
      </c>
      <c r="O825" t="str">
        <f t="shared" ca="1" si="231"/>
        <v/>
      </c>
      <c r="P825" t="str">
        <f t="shared" si="223"/>
        <v/>
      </c>
      <c r="Q825" t="str">
        <f t="shared" si="224"/>
        <v/>
      </c>
      <c r="R825" t="str">
        <f t="shared" si="225"/>
        <v/>
      </c>
      <c r="S825" t="str">
        <f t="shared" si="226"/>
        <v/>
      </c>
      <c r="U825" s="2" t="str">
        <f ca="1">IF(ISBLANK($T825),IF(S825="Irrigation","Irrigation",IF(R825="Irrigation","Irrigation",IF(Q825="Domestic","Domestic",IF(P825="Stockwatering","Stockwatering",IF(N825="IRRIGATION_AND_MUNICIPAL","Irrigation and Municipal",IF(O825="IRRIGATION_AND_DOMESTIC","Irrigation and Domestic Municipality",_xlfn.XLOOKUP(J825,Use_Code_Ranking!$B$4:$B$23,Use_Code_Ranking!$A$4:$A$23))))))),$T825)</f>
        <v>Irrigation</v>
      </c>
      <c r="W825" s="23" t="str">
        <f ca="1"/>
        <v>A028632</v>
      </c>
      <c r="X825" s="4" t="str">
        <f t="shared" ca="1" si="232"/>
        <v>Irrigation</v>
      </c>
      <c r="Y825" t="str">
        <f t="shared" ca="1" si="227"/>
        <v>N</v>
      </c>
      <c r="Z825" s="2" t="str">
        <f t="shared" ca="1" si="228"/>
        <v>N</v>
      </c>
      <c r="AA825">
        <f t="shared" ca="1" si="233"/>
        <v>0</v>
      </c>
      <c r="AB825">
        <f t="shared" ca="1" si="233"/>
        <v>0</v>
      </c>
      <c r="AC825">
        <f t="shared" ca="1" si="233"/>
        <v>20</v>
      </c>
      <c r="AD825">
        <f t="shared" ca="1" si="229"/>
        <v>20</v>
      </c>
      <c r="AE825">
        <f t="shared" ca="1" si="229"/>
        <v>10</v>
      </c>
      <c r="AF825">
        <f t="shared" ca="1" si="229"/>
        <v>10</v>
      </c>
      <c r="AG825">
        <f t="shared" ca="1" si="236"/>
        <v>0</v>
      </c>
      <c r="AH825">
        <f t="shared" ca="1" si="234"/>
        <v>0</v>
      </c>
      <c r="AI825">
        <f t="shared" ca="1" si="234"/>
        <v>0</v>
      </c>
      <c r="AJ825">
        <f t="shared" ca="1" si="234"/>
        <v>20</v>
      </c>
      <c r="AK825">
        <f t="shared" ca="1" si="234"/>
        <v>20</v>
      </c>
      <c r="AL825">
        <f t="shared" ca="1" si="235"/>
        <v>0</v>
      </c>
      <c r="AM825" s="4" t="s">
        <v>103</v>
      </c>
      <c r="AZ825">
        <f ca="1">_xlfn.XLOOKUP($X825,Return_flow_table!$A$4:$A$25,Return_flow_table!B$4:B$25)</f>
        <v>0</v>
      </c>
      <c r="BA825">
        <f ca="1">_xlfn.XLOOKUP($X825,Return_flow_table!$A$4:$A$25,Return_flow_table!C$4:C$25)</f>
        <v>0</v>
      </c>
      <c r="BB825">
        <f ca="1">_xlfn.XLOOKUP($X825,Return_flow_table!$A$4:$A$25,Return_flow_table!D$4:D$25)</f>
        <v>20</v>
      </c>
      <c r="BC825">
        <f ca="1">_xlfn.XLOOKUP($X825,Return_flow_table!$A$4:$A$25,Return_flow_table!E$4:E$25)</f>
        <v>20</v>
      </c>
      <c r="BD825">
        <f ca="1">_xlfn.XLOOKUP($X825,Return_flow_table!$A$4:$A$25,Return_flow_table!F$4:F$25)</f>
        <v>10</v>
      </c>
      <c r="BE825">
        <f ca="1">_xlfn.XLOOKUP($X825,Return_flow_table!$A$4:$A$25,Return_flow_table!G$4:G$25)</f>
        <v>10</v>
      </c>
      <c r="BF825">
        <f ca="1">_xlfn.XLOOKUP($X825,Return_flow_table!$A$4:$A$25,Return_flow_table!H$4:H$25)</f>
        <v>0</v>
      </c>
      <c r="BG825">
        <f ca="1">_xlfn.XLOOKUP($X825,Return_flow_table!$A$4:$A$25,Return_flow_table!I$4:I$25)</f>
        <v>0</v>
      </c>
      <c r="BH825">
        <f ca="1">_xlfn.XLOOKUP($X825,Return_flow_table!$A$4:$A$25,Return_flow_table!J$4:J$25)</f>
        <v>0</v>
      </c>
      <c r="BI825">
        <f ca="1">_xlfn.XLOOKUP($X825,Return_flow_table!$A$4:$A$25,Return_flow_table!K$4:K$25)</f>
        <v>20</v>
      </c>
      <c r="BJ825">
        <f ca="1">_xlfn.XLOOKUP($X825,Return_flow_table!$A$4:$A$25,Return_flow_table!L$4:L$25)</f>
        <v>20</v>
      </c>
      <c r="BK825" s="2">
        <f ca="1">_xlfn.XLOOKUP($X825,Return_flow_table!$A$4:$A$25,Return_flow_table!M$4:M$25)</f>
        <v>0</v>
      </c>
    </row>
    <row r="826" spans="1:63" x14ac:dyDescent="0.3">
      <c r="A826" t="s">
        <v>978</v>
      </c>
      <c r="B826" t="s">
        <v>161</v>
      </c>
      <c r="C826" t="s">
        <v>99</v>
      </c>
      <c r="D826">
        <v>25</v>
      </c>
      <c r="E826" t="s">
        <v>100</v>
      </c>
      <c r="F826" t="s">
        <v>100</v>
      </c>
      <c r="G826" t="s">
        <v>979</v>
      </c>
      <c r="H826" s="41" t="s">
        <v>102</v>
      </c>
      <c r="I826">
        <f>_xlfn.XLOOKUP(B826,Use_Code_Ranking!$A$4:$A$23,Use_Code_Ranking!$B$4:$B$23,9999)</f>
        <v>7</v>
      </c>
      <c r="J826">
        <f t="shared" ca="1" si="219"/>
        <v>1</v>
      </c>
      <c r="K826">
        <f t="shared" ca="1" si="220"/>
        <v>1</v>
      </c>
      <c r="L826">
        <f t="shared" ca="1" si="221"/>
        <v>0</v>
      </c>
      <c r="M826">
        <f t="shared" ca="1" si="222"/>
        <v>0</v>
      </c>
      <c r="N826" t="str">
        <f t="shared" ca="1" si="230"/>
        <v/>
      </c>
      <c r="O826" t="str">
        <f t="shared" ca="1" si="231"/>
        <v/>
      </c>
      <c r="P826" t="str">
        <f t="shared" si="223"/>
        <v/>
      </c>
      <c r="Q826" t="str">
        <f t="shared" si="224"/>
        <v/>
      </c>
      <c r="R826" t="str">
        <f t="shared" si="225"/>
        <v/>
      </c>
      <c r="S826" t="str">
        <f t="shared" si="226"/>
        <v/>
      </c>
      <c r="U826" s="2" t="str">
        <f ca="1">IF(ISBLANK($T826),IF(S826="Irrigation","Irrigation",IF(R826="Irrigation","Irrigation",IF(Q826="Domestic","Domestic",IF(P826="Stockwatering","Stockwatering",IF(N826="IRRIGATION_AND_MUNICIPAL","Irrigation and Municipal",IF(O826="IRRIGATION_AND_DOMESTIC","Irrigation and Domestic Municipality",_xlfn.XLOOKUP(J826,Use_Code_Ranking!$B$4:$B$23,Use_Code_Ranking!$A$4:$A$23))))))),$T826)</f>
        <v>Irrigation</v>
      </c>
      <c r="W826" s="23" t="str">
        <f ca="1"/>
        <v>A028633</v>
      </c>
      <c r="X826" s="4" t="str">
        <f t="shared" ca="1" si="232"/>
        <v>Irrigation</v>
      </c>
      <c r="Y826" t="str">
        <f t="shared" ca="1" si="227"/>
        <v>N</v>
      </c>
      <c r="Z826" s="2" t="str">
        <f t="shared" ca="1" si="228"/>
        <v>N</v>
      </c>
      <c r="AA826">
        <f t="shared" ca="1" si="233"/>
        <v>0</v>
      </c>
      <c r="AB826">
        <f t="shared" ca="1" si="233"/>
        <v>0</v>
      </c>
      <c r="AC826">
        <f t="shared" ca="1" si="233"/>
        <v>20</v>
      </c>
      <c r="AD826">
        <f t="shared" ca="1" si="229"/>
        <v>20</v>
      </c>
      <c r="AE826">
        <f t="shared" ca="1" si="229"/>
        <v>10</v>
      </c>
      <c r="AF826">
        <f t="shared" ca="1" si="229"/>
        <v>10</v>
      </c>
      <c r="AG826">
        <f t="shared" ca="1" si="236"/>
        <v>0</v>
      </c>
      <c r="AH826">
        <f t="shared" ca="1" si="234"/>
        <v>0</v>
      </c>
      <c r="AI826">
        <f t="shared" ca="1" si="234"/>
        <v>0</v>
      </c>
      <c r="AJ826">
        <f t="shared" ca="1" si="234"/>
        <v>20</v>
      </c>
      <c r="AK826">
        <f t="shared" ca="1" si="234"/>
        <v>20</v>
      </c>
      <c r="AL826">
        <f t="shared" ca="1" si="235"/>
        <v>0</v>
      </c>
      <c r="AM826" s="4" t="s">
        <v>103</v>
      </c>
      <c r="AZ826">
        <f ca="1">_xlfn.XLOOKUP($X826,Return_flow_table!$A$4:$A$25,Return_flow_table!B$4:B$25)</f>
        <v>0</v>
      </c>
      <c r="BA826">
        <f ca="1">_xlfn.XLOOKUP($X826,Return_flow_table!$A$4:$A$25,Return_flow_table!C$4:C$25)</f>
        <v>0</v>
      </c>
      <c r="BB826">
        <f ca="1">_xlfn.XLOOKUP($X826,Return_flow_table!$A$4:$A$25,Return_flow_table!D$4:D$25)</f>
        <v>20</v>
      </c>
      <c r="BC826">
        <f ca="1">_xlfn.XLOOKUP($X826,Return_flow_table!$A$4:$A$25,Return_flow_table!E$4:E$25)</f>
        <v>20</v>
      </c>
      <c r="BD826">
        <f ca="1">_xlfn.XLOOKUP($X826,Return_flow_table!$A$4:$A$25,Return_flow_table!F$4:F$25)</f>
        <v>10</v>
      </c>
      <c r="BE826">
        <f ca="1">_xlfn.XLOOKUP($X826,Return_flow_table!$A$4:$A$25,Return_flow_table!G$4:G$25)</f>
        <v>10</v>
      </c>
      <c r="BF826">
        <f ca="1">_xlfn.XLOOKUP($X826,Return_flow_table!$A$4:$A$25,Return_flow_table!H$4:H$25)</f>
        <v>0</v>
      </c>
      <c r="BG826">
        <f ca="1">_xlfn.XLOOKUP($X826,Return_flow_table!$A$4:$A$25,Return_flow_table!I$4:I$25)</f>
        <v>0</v>
      </c>
      <c r="BH826">
        <f ca="1">_xlfn.XLOOKUP($X826,Return_flow_table!$A$4:$A$25,Return_flow_table!J$4:J$25)</f>
        <v>0</v>
      </c>
      <c r="BI826">
        <f ca="1">_xlfn.XLOOKUP($X826,Return_flow_table!$A$4:$A$25,Return_flow_table!K$4:K$25)</f>
        <v>20</v>
      </c>
      <c r="BJ826">
        <f ca="1">_xlfn.XLOOKUP($X826,Return_flow_table!$A$4:$A$25,Return_flow_table!L$4:L$25)</f>
        <v>20</v>
      </c>
      <c r="BK826" s="2">
        <f ca="1">_xlfn.XLOOKUP($X826,Return_flow_table!$A$4:$A$25,Return_flow_table!M$4:M$25)</f>
        <v>0</v>
      </c>
    </row>
    <row r="827" spans="1:63" x14ac:dyDescent="0.3">
      <c r="A827" t="s">
        <v>980</v>
      </c>
      <c r="B827" t="s">
        <v>181</v>
      </c>
      <c r="C827" t="s">
        <v>99</v>
      </c>
      <c r="D827">
        <v>23</v>
      </c>
      <c r="E827" t="s">
        <v>100</v>
      </c>
      <c r="F827" t="s">
        <v>100</v>
      </c>
      <c r="G827" t="s">
        <v>981</v>
      </c>
      <c r="H827" s="41" t="s">
        <v>102</v>
      </c>
      <c r="I827">
        <f>_xlfn.XLOOKUP(B827,Use_Code_Ranking!$A$4:$A$23,Use_Code_Ranking!$B$4:$B$23,9999)</f>
        <v>9</v>
      </c>
      <c r="J827">
        <f t="shared" ca="1" si="219"/>
        <v>1</v>
      </c>
      <c r="K827">
        <f t="shared" ca="1" si="220"/>
        <v>1</v>
      </c>
      <c r="L827">
        <f t="shared" ca="1" si="221"/>
        <v>0</v>
      </c>
      <c r="M827">
        <f t="shared" ca="1" si="222"/>
        <v>0</v>
      </c>
      <c r="N827" t="str">
        <f t="shared" ca="1" si="230"/>
        <v/>
      </c>
      <c r="O827" t="str">
        <f t="shared" ca="1" si="231"/>
        <v/>
      </c>
      <c r="P827" t="str">
        <f t="shared" si="223"/>
        <v/>
      </c>
      <c r="Q827" t="str">
        <f t="shared" si="224"/>
        <v/>
      </c>
      <c r="R827" t="str">
        <f t="shared" si="225"/>
        <v/>
      </c>
      <c r="S827" t="str">
        <f t="shared" si="226"/>
        <v/>
      </c>
      <c r="U827" s="2" t="str">
        <f ca="1">IF(ISBLANK($T827),IF(S827="Irrigation","Irrigation",IF(R827="Irrigation","Irrigation",IF(Q827="Domestic","Domestic",IF(P827="Stockwatering","Stockwatering",IF(N827="IRRIGATION_AND_MUNICIPAL","Irrigation and Municipal",IF(O827="IRRIGATION_AND_DOMESTIC","Irrigation and Domestic Municipality",_xlfn.XLOOKUP(J827,Use_Code_Ranking!$B$4:$B$23,Use_Code_Ranking!$A$4:$A$23))))))),$T827)</f>
        <v>Irrigation</v>
      </c>
      <c r="W827" s="23" t="str">
        <f ca="1"/>
        <v>A028636</v>
      </c>
      <c r="X827" s="4" t="str">
        <f t="shared" ca="1" si="232"/>
        <v>Irrigation</v>
      </c>
      <c r="Y827" t="str">
        <f t="shared" ca="1" si="227"/>
        <v>N</v>
      </c>
      <c r="Z827" s="2" t="str">
        <f t="shared" ca="1" si="228"/>
        <v>N</v>
      </c>
      <c r="AA827">
        <f t="shared" ca="1" si="233"/>
        <v>0</v>
      </c>
      <c r="AB827">
        <f t="shared" ca="1" si="233"/>
        <v>0</v>
      </c>
      <c r="AC827">
        <f t="shared" ca="1" si="233"/>
        <v>20</v>
      </c>
      <c r="AD827">
        <f t="shared" ca="1" si="229"/>
        <v>20</v>
      </c>
      <c r="AE827">
        <f t="shared" ca="1" si="229"/>
        <v>10</v>
      </c>
      <c r="AF827">
        <f t="shared" ca="1" si="229"/>
        <v>10</v>
      </c>
      <c r="AG827">
        <f t="shared" ca="1" si="236"/>
        <v>0</v>
      </c>
      <c r="AH827">
        <f t="shared" ca="1" si="234"/>
        <v>0</v>
      </c>
      <c r="AI827">
        <f t="shared" ca="1" si="234"/>
        <v>0</v>
      </c>
      <c r="AJ827">
        <f t="shared" ca="1" si="234"/>
        <v>20</v>
      </c>
      <c r="AK827">
        <f t="shared" ca="1" si="234"/>
        <v>20</v>
      </c>
      <c r="AL827">
        <f t="shared" ca="1" si="235"/>
        <v>0</v>
      </c>
      <c r="AM827" s="4" t="s">
        <v>103</v>
      </c>
      <c r="AZ827">
        <f ca="1">_xlfn.XLOOKUP($X827,Return_flow_table!$A$4:$A$25,Return_flow_table!B$4:B$25)</f>
        <v>0</v>
      </c>
      <c r="BA827">
        <f ca="1">_xlfn.XLOOKUP($X827,Return_flow_table!$A$4:$A$25,Return_flow_table!C$4:C$25)</f>
        <v>0</v>
      </c>
      <c r="BB827">
        <f ca="1">_xlfn.XLOOKUP($X827,Return_flow_table!$A$4:$A$25,Return_flow_table!D$4:D$25)</f>
        <v>20</v>
      </c>
      <c r="BC827">
        <f ca="1">_xlfn.XLOOKUP($X827,Return_flow_table!$A$4:$A$25,Return_flow_table!E$4:E$25)</f>
        <v>20</v>
      </c>
      <c r="BD827">
        <f ca="1">_xlfn.XLOOKUP($X827,Return_flow_table!$A$4:$A$25,Return_flow_table!F$4:F$25)</f>
        <v>10</v>
      </c>
      <c r="BE827">
        <f ca="1">_xlfn.XLOOKUP($X827,Return_flow_table!$A$4:$A$25,Return_flow_table!G$4:G$25)</f>
        <v>10</v>
      </c>
      <c r="BF827">
        <f ca="1">_xlfn.XLOOKUP($X827,Return_flow_table!$A$4:$A$25,Return_flow_table!H$4:H$25)</f>
        <v>0</v>
      </c>
      <c r="BG827">
        <f ca="1">_xlfn.XLOOKUP($X827,Return_flow_table!$A$4:$A$25,Return_flow_table!I$4:I$25)</f>
        <v>0</v>
      </c>
      <c r="BH827">
        <f ca="1">_xlfn.XLOOKUP($X827,Return_flow_table!$A$4:$A$25,Return_flow_table!J$4:J$25)</f>
        <v>0</v>
      </c>
      <c r="BI827">
        <f ca="1">_xlfn.XLOOKUP($X827,Return_flow_table!$A$4:$A$25,Return_flow_table!K$4:K$25)</f>
        <v>20</v>
      </c>
      <c r="BJ827">
        <f ca="1">_xlfn.XLOOKUP($X827,Return_flow_table!$A$4:$A$25,Return_flow_table!L$4:L$25)</f>
        <v>20</v>
      </c>
      <c r="BK827" s="2">
        <f ca="1">_xlfn.XLOOKUP($X827,Return_flow_table!$A$4:$A$25,Return_flow_table!M$4:M$25)</f>
        <v>0</v>
      </c>
    </row>
    <row r="828" spans="1:63" x14ac:dyDescent="0.3">
      <c r="A828" t="s">
        <v>980</v>
      </c>
      <c r="B828" t="s">
        <v>98</v>
      </c>
      <c r="C828" t="s">
        <v>99</v>
      </c>
      <c r="D828">
        <v>23</v>
      </c>
      <c r="E828" t="s">
        <v>100</v>
      </c>
      <c r="F828" t="s">
        <v>100</v>
      </c>
      <c r="G828" t="s">
        <v>981</v>
      </c>
      <c r="H828" s="41" t="s">
        <v>102</v>
      </c>
      <c r="I828">
        <f>_xlfn.XLOOKUP(B828,Use_Code_Ranking!$A$4:$A$23,Use_Code_Ranking!$B$4:$B$23,9999)</f>
        <v>1</v>
      </c>
      <c r="J828">
        <f t="shared" ca="1" si="219"/>
        <v>1</v>
      </c>
      <c r="K828">
        <f t="shared" ca="1" si="220"/>
        <v>1</v>
      </c>
      <c r="L828">
        <f t="shared" ca="1" si="221"/>
        <v>0</v>
      </c>
      <c r="M828">
        <f t="shared" ca="1" si="222"/>
        <v>0</v>
      </c>
      <c r="N828" t="str">
        <f t="shared" ca="1" si="230"/>
        <v/>
      </c>
      <c r="O828" t="str">
        <f t="shared" ca="1" si="231"/>
        <v/>
      </c>
      <c r="P828" t="str">
        <f t="shared" si="223"/>
        <v/>
      </c>
      <c r="Q828" t="str">
        <f t="shared" si="224"/>
        <v/>
      </c>
      <c r="R828" t="str">
        <f t="shared" si="225"/>
        <v/>
      </c>
      <c r="S828" t="str">
        <f t="shared" si="226"/>
        <v/>
      </c>
      <c r="U828" s="2" t="str">
        <f ca="1">IF(ISBLANK($T828),IF(S828="Irrigation","Irrigation",IF(R828="Irrigation","Irrigation",IF(Q828="Domestic","Domestic",IF(P828="Stockwatering","Stockwatering",IF(N828="IRRIGATION_AND_MUNICIPAL","Irrigation and Municipal",IF(O828="IRRIGATION_AND_DOMESTIC","Irrigation and Domestic Municipality",_xlfn.XLOOKUP(J828,Use_Code_Ranking!$B$4:$B$23,Use_Code_Ranking!$A$4:$A$23))))))),$T828)</f>
        <v>Irrigation</v>
      </c>
      <c r="W828" s="23" t="str">
        <f ca="1"/>
        <v>A028640</v>
      </c>
      <c r="X828" s="4" t="str">
        <f t="shared" ca="1" si="232"/>
        <v>Irrigation</v>
      </c>
      <c r="Y828" t="str">
        <f t="shared" ca="1" si="227"/>
        <v>N</v>
      </c>
      <c r="Z828" s="2" t="str">
        <f t="shared" ca="1" si="228"/>
        <v>N</v>
      </c>
      <c r="AA828">
        <f t="shared" ca="1" si="233"/>
        <v>0</v>
      </c>
      <c r="AB828">
        <f t="shared" ca="1" si="233"/>
        <v>0</v>
      </c>
      <c r="AC828">
        <f t="shared" ca="1" si="233"/>
        <v>20</v>
      </c>
      <c r="AD828">
        <f t="shared" ca="1" si="229"/>
        <v>20</v>
      </c>
      <c r="AE828">
        <f t="shared" ca="1" si="229"/>
        <v>10</v>
      </c>
      <c r="AF828">
        <f t="shared" ca="1" si="229"/>
        <v>10</v>
      </c>
      <c r="AG828">
        <f t="shared" ca="1" si="236"/>
        <v>0</v>
      </c>
      <c r="AH828">
        <f t="shared" ca="1" si="234"/>
        <v>0</v>
      </c>
      <c r="AI828">
        <f t="shared" ca="1" si="234"/>
        <v>0</v>
      </c>
      <c r="AJ828">
        <f t="shared" ca="1" si="234"/>
        <v>20</v>
      </c>
      <c r="AK828">
        <f t="shared" ca="1" si="234"/>
        <v>20</v>
      </c>
      <c r="AL828">
        <f t="shared" ca="1" si="235"/>
        <v>0</v>
      </c>
      <c r="AM828" s="4" t="s">
        <v>103</v>
      </c>
      <c r="AZ828">
        <f ca="1">_xlfn.XLOOKUP($X828,Return_flow_table!$A$4:$A$25,Return_flow_table!B$4:B$25)</f>
        <v>0</v>
      </c>
      <c r="BA828">
        <f ca="1">_xlfn.XLOOKUP($X828,Return_flow_table!$A$4:$A$25,Return_flow_table!C$4:C$25)</f>
        <v>0</v>
      </c>
      <c r="BB828">
        <f ca="1">_xlfn.XLOOKUP($X828,Return_flow_table!$A$4:$A$25,Return_flow_table!D$4:D$25)</f>
        <v>20</v>
      </c>
      <c r="BC828">
        <f ca="1">_xlfn.XLOOKUP($X828,Return_flow_table!$A$4:$A$25,Return_flow_table!E$4:E$25)</f>
        <v>20</v>
      </c>
      <c r="BD828">
        <f ca="1">_xlfn.XLOOKUP($X828,Return_flow_table!$A$4:$A$25,Return_flow_table!F$4:F$25)</f>
        <v>10</v>
      </c>
      <c r="BE828">
        <f ca="1">_xlfn.XLOOKUP($X828,Return_flow_table!$A$4:$A$25,Return_flow_table!G$4:G$25)</f>
        <v>10</v>
      </c>
      <c r="BF828">
        <f ca="1">_xlfn.XLOOKUP($X828,Return_flow_table!$A$4:$A$25,Return_flow_table!H$4:H$25)</f>
        <v>0</v>
      </c>
      <c r="BG828">
        <f ca="1">_xlfn.XLOOKUP($X828,Return_flow_table!$A$4:$A$25,Return_flow_table!I$4:I$25)</f>
        <v>0</v>
      </c>
      <c r="BH828">
        <f ca="1">_xlfn.XLOOKUP($X828,Return_flow_table!$A$4:$A$25,Return_flow_table!J$4:J$25)</f>
        <v>0</v>
      </c>
      <c r="BI828">
        <f ca="1">_xlfn.XLOOKUP($X828,Return_flow_table!$A$4:$A$25,Return_flow_table!K$4:K$25)</f>
        <v>20</v>
      </c>
      <c r="BJ828">
        <f ca="1">_xlfn.XLOOKUP($X828,Return_flow_table!$A$4:$A$25,Return_flow_table!L$4:L$25)</f>
        <v>20</v>
      </c>
      <c r="BK828" s="2">
        <f ca="1">_xlfn.XLOOKUP($X828,Return_flow_table!$A$4:$A$25,Return_flow_table!M$4:M$25)</f>
        <v>0</v>
      </c>
    </row>
    <row r="829" spans="1:63" x14ac:dyDescent="0.3">
      <c r="A829" t="s">
        <v>982</v>
      </c>
      <c r="B829" t="s">
        <v>98</v>
      </c>
      <c r="C829" t="s">
        <v>99</v>
      </c>
      <c r="D829">
        <v>75</v>
      </c>
      <c r="E829" t="s">
        <v>100</v>
      </c>
      <c r="F829" t="s">
        <v>100</v>
      </c>
      <c r="G829" t="s">
        <v>278</v>
      </c>
      <c r="H829" s="41" t="s">
        <v>102</v>
      </c>
      <c r="I829">
        <f>_xlfn.XLOOKUP(B829,Use_Code_Ranking!$A$4:$A$23,Use_Code_Ranking!$B$4:$B$23,9999)</f>
        <v>1</v>
      </c>
      <c r="J829">
        <f t="shared" ca="1" si="219"/>
        <v>1</v>
      </c>
      <c r="K829">
        <f t="shared" ca="1" si="220"/>
        <v>1</v>
      </c>
      <c r="L829">
        <f t="shared" ca="1" si="221"/>
        <v>0</v>
      </c>
      <c r="M829">
        <f t="shared" ca="1" si="222"/>
        <v>0</v>
      </c>
      <c r="N829" t="str">
        <f t="shared" ca="1" si="230"/>
        <v/>
      </c>
      <c r="O829" t="str">
        <f t="shared" ca="1" si="231"/>
        <v/>
      </c>
      <c r="P829" t="str">
        <f t="shared" si="223"/>
        <v/>
      </c>
      <c r="Q829" t="str">
        <f t="shared" si="224"/>
        <v/>
      </c>
      <c r="R829" t="str">
        <f t="shared" si="225"/>
        <v/>
      </c>
      <c r="S829" t="str">
        <f t="shared" si="226"/>
        <v/>
      </c>
      <c r="U829" s="2" t="str">
        <f ca="1">IF(ISBLANK($T829),IF(S829="Irrigation","Irrigation",IF(R829="Irrigation","Irrigation",IF(Q829="Domestic","Domestic",IF(P829="Stockwatering","Stockwatering",IF(N829="IRRIGATION_AND_MUNICIPAL","Irrigation and Municipal",IF(O829="IRRIGATION_AND_DOMESTIC","Irrigation and Domestic Municipality",_xlfn.XLOOKUP(J829,Use_Code_Ranking!$B$4:$B$23,Use_Code_Ranking!$A$4:$A$23))))))),$T829)</f>
        <v>Irrigation</v>
      </c>
      <c r="W829" s="23" t="str">
        <f ca="1"/>
        <v>A028641</v>
      </c>
      <c r="X829" s="4" t="str">
        <f t="shared" ca="1" si="232"/>
        <v>Irrigation</v>
      </c>
      <c r="Y829" t="str">
        <f t="shared" ca="1" si="227"/>
        <v>N</v>
      </c>
      <c r="Z829" s="2" t="str">
        <f t="shared" ca="1" si="228"/>
        <v>N</v>
      </c>
      <c r="AA829">
        <f t="shared" ca="1" si="233"/>
        <v>0</v>
      </c>
      <c r="AB829">
        <f t="shared" ca="1" si="233"/>
        <v>0</v>
      </c>
      <c r="AC829">
        <f t="shared" ca="1" si="233"/>
        <v>20</v>
      </c>
      <c r="AD829">
        <f t="shared" ca="1" si="229"/>
        <v>20</v>
      </c>
      <c r="AE829">
        <f t="shared" ca="1" si="229"/>
        <v>10</v>
      </c>
      <c r="AF829">
        <f t="shared" ca="1" si="229"/>
        <v>10</v>
      </c>
      <c r="AG829">
        <f t="shared" ca="1" si="236"/>
        <v>0</v>
      </c>
      <c r="AH829">
        <f t="shared" ca="1" si="234"/>
        <v>0</v>
      </c>
      <c r="AI829">
        <f t="shared" ca="1" si="234"/>
        <v>0</v>
      </c>
      <c r="AJ829">
        <f t="shared" ca="1" si="234"/>
        <v>20</v>
      </c>
      <c r="AK829">
        <f t="shared" ca="1" si="234"/>
        <v>20</v>
      </c>
      <c r="AL829">
        <f t="shared" ca="1" si="235"/>
        <v>0</v>
      </c>
      <c r="AM829" s="4" t="s">
        <v>103</v>
      </c>
      <c r="AZ829">
        <f ca="1">_xlfn.XLOOKUP($X829,Return_flow_table!$A$4:$A$25,Return_flow_table!B$4:B$25)</f>
        <v>0</v>
      </c>
      <c r="BA829">
        <f ca="1">_xlfn.XLOOKUP($X829,Return_flow_table!$A$4:$A$25,Return_flow_table!C$4:C$25)</f>
        <v>0</v>
      </c>
      <c r="BB829">
        <f ca="1">_xlfn.XLOOKUP($X829,Return_flow_table!$A$4:$A$25,Return_flow_table!D$4:D$25)</f>
        <v>20</v>
      </c>
      <c r="BC829">
        <f ca="1">_xlfn.XLOOKUP($X829,Return_flow_table!$A$4:$A$25,Return_flow_table!E$4:E$25)</f>
        <v>20</v>
      </c>
      <c r="BD829">
        <f ca="1">_xlfn.XLOOKUP($X829,Return_flow_table!$A$4:$A$25,Return_flow_table!F$4:F$25)</f>
        <v>10</v>
      </c>
      <c r="BE829">
        <f ca="1">_xlfn.XLOOKUP($X829,Return_flow_table!$A$4:$A$25,Return_flow_table!G$4:G$25)</f>
        <v>10</v>
      </c>
      <c r="BF829">
        <f ca="1">_xlfn.XLOOKUP($X829,Return_flow_table!$A$4:$A$25,Return_flow_table!H$4:H$25)</f>
        <v>0</v>
      </c>
      <c r="BG829">
        <f ca="1">_xlfn.XLOOKUP($X829,Return_flow_table!$A$4:$A$25,Return_flow_table!I$4:I$25)</f>
        <v>0</v>
      </c>
      <c r="BH829">
        <f ca="1">_xlfn.XLOOKUP($X829,Return_flow_table!$A$4:$A$25,Return_flow_table!J$4:J$25)</f>
        <v>0</v>
      </c>
      <c r="BI829">
        <f ca="1">_xlfn.XLOOKUP($X829,Return_flow_table!$A$4:$A$25,Return_flow_table!K$4:K$25)</f>
        <v>20</v>
      </c>
      <c r="BJ829">
        <f ca="1">_xlfn.XLOOKUP($X829,Return_flow_table!$A$4:$A$25,Return_flow_table!L$4:L$25)</f>
        <v>20</v>
      </c>
      <c r="BK829" s="2">
        <f ca="1">_xlfn.XLOOKUP($X829,Return_flow_table!$A$4:$A$25,Return_flow_table!M$4:M$25)</f>
        <v>0</v>
      </c>
    </row>
    <row r="830" spans="1:63" x14ac:dyDescent="0.3">
      <c r="A830" t="s">
        <v>983</v>
      </c>
      <c r="B830" t="s">
        <v>161</v>
      </c>
      <c r="C830" t="s">
        <v>99</v>
      </c>
      <c r="D830">
        <v>49</v>
      </c>
      <c r="E830" t="s">
        <v>100</v>
      </c>
      <c r="F830" t="s">
        <v>100</v>
      </c>
      <c r="G830" t="s">
        <v>984</v>
      </c>
      <c r="H830" s="41" t="s">
        <v>102</v>
      </c>
      <c r="I830">
        <f>_xlfn.XLOOKUP(B830,Use_Code_Ranking!$A$4:$A$23,Use_Code_Ranking!$B$4:$B$23,9999)</f>
        <v>7</v>
      </c>
      <c r="J830">
        <f t="shared" ca="1" si="219"/>
        <v>1</v>
      </c>
      <c r="K830">
        <f t="shared" ca="1" si="220"/>
        <v>1</v>
      </c>
      <c r="L830">
        <f t="shared" ca="1" si="221"/>
        <v>0</v>
      </c>
      <c r="M830">
        <f t="shared" ca="1" si="222"/>
        <v>0</v>
      </c>
      <c r="N830" t="str">
        <f t="shared" ca="1" si="230"/>
        <v/>
      </c>
      <c r="O830" t="str">
        <f t="shared" ca="1" si="231"/>
        <v/>
      </c>
      <c r="P830" t="str">
        <f t="shared" si="223"/>
        <v/>
      </c>
      <c r="Q830" t="str">
        <f t="shared" si="224"/>
        <v/>
      </c>
      <c r="R830" t="str">
        <f t="shared" si="225"/>
        <v/>
      </c>
      <c r="S830" t="str">
        <f t="shared" si="226"/>
        <v/>
      </c>
      <c r="U830" s="2" t="str">
        <f ca="1">IF(ISBLANK($T830),IF(S830="Irrigation","Irrigation",IF(R830="Irrigation","Irrigation",IF(Q830="Domestic","Domestic",IF(P830="Stockwatering","Stockwatering",IF(N830="IRRIGATION_AND_MUNICIPAL","Irrigation and Municipal",IF(O830="IRRIGATION_AND_DOMESTIC","Irrigation and Domestic Municipality",_xlfn.XLOOKUP(J830,Use_Code_Ranking!$B$4:$B$23,Use_Code_Ranking!$A$4:$A$23))))))),$T830)</f>
        <v>Irrigation</v>
      </c>
      <c r="W830" s="23" t="str">
        <f ca="1"/>
        <v>A028642</v>
      </c>
      <c r="X830" s="4" t="str">
        <f t="shared" ca="1" si="232"/>
        <v>Domestic</v>
      </c>
      <c r="Y830" t="str">
        <f t="shared" ca="1" si="227"/>
        <v>N</v>
      </c>
      <c r="Z830" s="2" t="str">
        <f t="shared" ca="1" si="228"/>
        <v>N</v>
      </c>
      <c r="AA830">
        <f t="shared" ca="1" si="233"/>
        <v>0</v>
      </c>
      <c r="AB830">
        <f t="shared" ca="1" si="233"/>
        <v>0</v>
      </c>
      <c r="AC830">
        <f t="shared" ca="1" si="233"/>
        <v>0</v>
      </c>
      <c r="AD830">
        <f t="shared" ca="1" si="229"/>
        <v>0</v>
      </c>
      <c r="AE830">
        <f t="shared" ca="1" si="229"/>
        <v>0</v>
      </c>
      <c r="AF830">
        <f t="shared" ca="1" si="229"/>
        <v>0</v>
      </c>
      <c r="AG830">
        <f t="shared" ca="1" si="236"/>
        <v>0</v>
      </c>
      <c r="AH830">
        <f t="shared" ca="1" si="234"/>
        <v>0</v>
      </c>
      <c r="AI830">
        <f t="shared" ca="1" si="234"/>
        <v>0</v>
      </c>
      <c r="AJ830">
        <f t="shared" ca="1" si="234"/>
        <v>0</v>
      </c>
      <c r="AK830">
        <f t="shared" ca="1" si="234"/>
        <v>0</v>
      </c>
      <c r="AL830">
        <f t="shared" ca="1" si="235"/>
        <v>0</v>
      </c>
      <c r="AM830" s="4" t="s">
        <v>103</v>
      </c>
      <c r="AZ830">
        <f ca="1">_xlfn.XLOOKUP($X830,Return_flow_table!$A$4:$A$25,Return_flow_table!B$4:B$25)</f>
        <v>0</v>
      </c>
      <c r="BA830">
        <f ca="1">_xlfn.XLOOKUP($X830,Return_flow_table!$A$4:$A$25,Return_flow_table!C$4:C$25)</f>
        <v>0</v>
      </c>
      <c r="BB830">
        <f ca="1">_xlfn.XLOOKUP($X830,Return_flow_table!$A$4:$A$25,Return_flow_table!D$4:D$25)</f>
        <v>0</v>
      </c>
      <c r="BC830">
        <f ca="1">_xlfn.XLOOKUP($X830,Return_flow_table!$A$4:$A$25,Return_flow_table!E$4:E$25)</f>
        <v>0</v>
      </c>
      <c r="BD830">
        <f ca="1">_xlfn.XLOOKUP($X830,Return_flow_table!$A$4:$A$25,Return_flow_table!F$4:F$25)</f>
        <v>0</v>
      </c>
      <c r="BE830">
        <f ca="1">_xlfn.XLOOKUP($X830,Return_flow_table!$A$4:$A$25,Return_flow_table!G$4:G$25)</f>
        <v>0</v>
      </c>
      <c r="BF830">
        <f ca="1">_xlfn.XLOOKUP($X830,Return_flow_table!$A$4:$A$25,Return_flow_table!H$4:H$25)</f>
        <v>0</v>
      </c>
      <c r="BG830">
        <f ca="1">_xlfn.XLOOKUP($X830,Return_flow_table!$A$4:$A$25,Return_flow_table!I$4:I$25)</f>
        <v>0</v>
      </c>
      <c r="BH830">
        <f ca="1">_xlfn.XLOOKUP($X830,Return_flow_table!$A$4:$A$25,Return_flow_table!J$4:J$25)</f>
        <v>0</v>
      </c>
      <c r="BI830">
        <f ca="1">_xlfn.XLOOKUP($X830,Return_flow_table!$A$4:$A$25,Return_flow_table!K$4:K$25)</f>
        <v>0</v>
      </c>
      <c r="BJ830">
        <f ca="1">_xlfn.XLOOKUP($X830,Return_flow_table!$A$4:$A$25,Return_flow_table!L$4:L$25)</f>
        <v>0</v>
      </c>
      <c r="BK830" s="2">
        <f ca="1">_xlfn.XLOOKUP($X830,Return_flow_table!$A$4:$A$25,Return_flow_table!M$4:M$25)</f>
        <v>0</v>
      </c>
    </row>
    <row r="831" spans="1:63" x14ac:dyDescent="0.3">
      <c r="A831" t="s">
        <v>983</v>
      </c>
      <c r="B831" t="s">
        <v>98</v>
      </c>
      <c r="C831" t="s">
        <v>99</v>
      </c>
      <c r="D831">
        <v>49</v>
      </c>
      <c r="E831" t="s">
        <v>100</v>
      </c>
      <c r="F831" t="s">
        <v>100</v>
      </c>
      <c r="G831" t="s">
        <v>984</v>
      </c>
      <c r="H831" s="41" t="s">
        <v>102</v>
      </c>
      <c r="I831">
        <f>_xlfn.XLOOKUP(B831,Use_Code_Ranking!$A$4:$A$23,Use_Code_Ranking!$B$4:$B$23,9999)</f>
        <v>1</v>
      </c>
      <c r="J831">
        <f t="shared" ca="1" si="219"/>
        <v>1</v>
      </c>
      <c r="K831">
        <f t="shared" ca="1" si="220"/>
        <v>1</v>
      </c>
      <c r="L831">
        <f t="shared" ca="1" si="221"/>
        <v>0</v>
      </c>
      <c r="M831">
        <f t="shared" ca="1" si="222"/>
        <v>0</v>
      </c>
      <c r="N831" t="str">
        <f t="shared" ca="1" si="230"/>
        <v/>
      </c>
      <c r="O831" t="str">
        <f t="shared" ca="1" si="231"/>
        <v/>
      </c>
      <c r="P831" t="str">
        <f t="shared" si="223"/>
        <v/>
      </c>
      <c r="Q831" t="str">
        <f t="shared" si="224"/>
        <v/>
      </c>
      <c r="R831" t="str">
        <f t="shared" si="225"/>
        <v/>
      </c>
      <c r="S831" t="str">
        <f t="shared" si="226"/>
        <v/>
      </c>
      <c r="U831" s="2" t="str">
        <f ca="1">IF(ISBLANK($T831),IF(S831="Irrigation","Irrigation",IF(R831="Irrigation","Irrigation",IF(Q831="Domestic","Domestic",IF(P831="Stockwatering","Stockwatering",IF(N831="IRRIGATION_AND_MUNICIPAL","Irrigation and Municipal",IF(O831="IRRIGATION_AND_DOMESTIC","Irrigation and Domestic Municipality",_xlfn.XLOOKUP(J831,Use_Code_Ranking!$B$4:$B$23,Use_Code_Ranking!$A$4:$A$23))))))),$T831)</f>
        <v>Irrigation</v>
      </c>
      <c r="W831" s="23" t="str">
        <f ca="1"/>
        <v>A028643</v>
      </c>
      <c r="X831" s="4" t="str">
        <f t="shared" ca="1" si="232"/>
        <v>Irrigation</v>
      </c>
      <c r="Y831" t="str">
        <f t="shared" ca="1" si="227"/>
        <v>N</v>
      </c>
      <c r="Z831" s="2" t="str">
        <f t="shared" ca="1" si="228"/>
        <v>N</v>
      </c>
      <c r="AA831">
        <f t="shared" ca="1" si="233"/>
        <v>0</v>
      </c>
      <c r="AB831">
        <f t="shared" ca="1" si="233"/>
        <v>0</v>
      </c>
      <c r="AC831">
        <f t="shared" ca="1" si="233"/>
        <v>20</v>
      </c>
      <c r="AD831">
        <f t="shared" ca="1" si="229"/>
        <v>20</v>
      </c>
      <c r="AE831">
        <f t="shared" ca="1" si="229"/>
        <v>10</v>
      </c>
      <c r="AF831">
        <f t="shared" ca="1" si="229"/>
        <v>10</v>
      </c>
      <c r="AG831">
        <f t="shared" ca="1" si="236"/>
        <v>0</v>
      </c>
      <c r="AH831">
        <f t="shared" ca="1" si="234"/>
        <v>0</v>
      </c>
      <c r="AI831">
        <f t="shared" ca="1" si="234"/>
        <v>0</v>
      </c>
      <c r="AJ831">
        <f t="shared" ca="1" si="234"/>
        <v>20</v>
      </c>
      <c r="AK831">
        <f t="shared" ca="1" si="234"/>
        <v>20</v>
      </c>
      <c r="AL831">
        <f t="shared" ca="1" si="235"/>
        <v>0</v>
      </c>
      <c r="AM831" s="4" t="s">
        <v>103</v>
      </c>
      <c r="AZ831">
        <f ca="1">_xlfn.XLOOKUP($X831,Return_flow_table!$A$4:$A$25,Return_flow_table!B$4:B$25)</f>
        <v>0</v>
      </c>
      <c r="BA831">
        <f ca="1">_xlfn.XLOOKUP($X831,Return_flow_table!$A$4:$A$25,Return_flow_table!C$4:C$25)</f>
        <v>0</v>
      </c>
      <c r="BB831">
        <f ca="1">_xlfn.XLOOKUP($X831,Return_flow_table!$A$4:$A$25,Return_flow_table!D$4:D$25)</f>
        <v>20</v>
      </c>
      <c r="BC831">
        <f ca="1">_xlfn.XLOOKUP($X831,Return_flow_table!$A$4:$A$25,Return_flow_table!E$4:E$25)</f>
        <v>20</v>
      </c>
      <c r="BD831">
        <f ca="1">_xlfn.XLOOKUP($X831,Return_flow_table!$A$4:$A$25,Return_flow_table!F$4:F$25)</f>
        <v>10</v>
      </c>
      <c r="BE831">
        <f ca="1">_xlfn.XLOOKUP($X831,Return_flow_table!$A$4:$A$25,Return_flow_table!G$4:G$25)</f>
        <v>10</v>
      </c>
      <c r="BF831">
        <f ca="1">_xlfn.XLOOKUP($X831,Return_flow_table!$A$4:$A$25,Return_flow_table!H$4:H$25)</f>
        <v>0</v>
      </c>
      <c r="BG831">
        <f ca="1">_xlfn.XLOOKUP($X831,Return_flow_table!$A$4:$A$25,Return_flow_table!I$4:I$25)</f>
        <v>0</v>
      </c>
      <c r="BH831">
        <f ca="1">_xlfn.XLOOKUP($X831,Return_flow_table!$A$4:$A$25,Return_flow_table!J$4:J$25)</f>
        <v>0</v>
      </c>
      <c r="BI831">
        <f ca="1">_xlfn.XLOOKUP($X831,Return_flow_table!$A$4:$A$25,Return_flow_table!K$4:K$25)</f>
        <v>20</v>
      </c>
      <c r="BJ831">
        <f ca="1">_xlfn.XLOOKUP($X831,Return_flow_table!$A$4:$A$25,Return_flow_table!L$4:L$25)</f>
        <v>20</v>
      </c>
      <c r="BK831" s="2">
        <f ca="1">_xlfn.XLOOKUP($X831,Return_flow_table!$A$4:$A$25,Return_flow_table!M$4:M$25)</f>
        <v>0</v>
      </c>
    </row>
    <row r="832" spans="1:63" x14ac:dyDescent="0.3">
      <c r="A832" t="s">
        <v>985</v>
      </c>
      <c r="B832" t="s">
        <v>154</v>
      </c>
      <c r="C832" t="s">
        <v>99</v>
      </c>
      <c r="D832">
        <v>307</v>
      </c>
      <c r="E832" t="s">
        <v>100</v>
      </c>
      <c r="F832" t="s">
        <v>100</v>
      </c>
      <c r="G832" t="s">
        <v>636</v>
      </c>
      <c r="H832" s="41" t="s">
        <v>102</v>
      </c>
      <c r="I832">
        <f>_xlfn.XLOOKUP(B832,Use_Code_Ranking!$A$4:$A$23,Use_Code_Ranking!$B$4:$B$23,9999)</f>
        <v>5</v>
      </c>
      <c r="J832">
        <f t="shared" ca="1" si="219"/>
        <v>1</v>
      </c>
      <c r="K832">
        <f t="shared" ca="1" si="220"/>
        <v>1</v>
      </c>
      <c r="L832">
        <f t="shared" ca="1" si="221"/>
        <v>0</v>
      </c>
      <c r="M832">
        <f t="shared" ca="1" si="222"/>
        <v>0</v>
      </c>
      <c r="N832" t="str">
        <f t="shared" ca="1" si="230"/>
        <v/>
      </c>
      <c r="O832" t="str">
        <f t="shared" ca="1" si="231"/>
        <v/>
      </c>
      <c r="P832" t="str">
        <f t="shared" si="223"/>
        <v/>
      </c>
      <c r="Q832" t="str">
        <f t="shared" si="224"/>
        <v/>
      </c>
      <c r="R832" t="str">
        <f t="shared" si="225"/>
        <v/>
      </c>
      <c r="S832" t="str">
        <f t="shared" si="226"/>
        <v/>
      </c>
      <c r="U832" s="2" t="str">
        <f ca="1">IF(ISBLANK($T832),IF(S832="Irrigation","Irrigation",IF(R832="Irrigation","Irrigation",IF(Q832="Domestic","Domestic",IF(P832="Stockwatering","Stockwatering",IF(N832="IRRIGATION_AND_MUNICIPAL","Irrigation and Municipal",IF(O832="IRRIGATION_AND_DOMESTIC","Irrigation and Domestic Municipality",_xlfn.XLOOKUP(J832,Use_Code_Ranking!$B$4:$B$23,Use_Code_Ranking!$A$4:$A$23))))))),$T832)</f>
        <v>Irrigation</v>
      </c>
      <c r="W832" s="23" t="str">
        <f ca="1"/>
        <v>A028647</v>
      </c>
      <c r="X832" s="4" t="str">
        <f t="shared" ca="1" si="232"/>
        <v>Irrigation</v>
      </c>
      <c r="Y832" t="str">
        <f t="shared" ca="1" si="227"/>
        <v>N</v>
      </c>
      <c r="Z832" s="2" t="str">
        <f t="shared" ca="1" si="228"/>
        <v>N</v>
      </c>
      <c r="AA832">
        <f t="shared" ca="1" si="233"/>
        <v>0</v>
      </c>
      <c r="AB832">
        <f t="shared" ca="1" si="233"/>
        <v>0</v>
      </c>
      <c r="AC832">
        <f t="shared" ca="1" si="233"/>
        <v>20</v>
      </c>
      <c r="AD832">
        <f t="shared" ca="1" si="229"/>
        <v>20</v>
      </c>
      <c r="AE832">
        <f t="shared" ca="1" si="229"/>
        <v>10</v>
      </c>
      <c r="AF832">
        <f t="shared" ca="1" si="229"/>
        <v>10</v>
      </c>
      <c r="AG832">
        <f t="shared" ca="1" si="236"/>
        <v>0</v>
      </c>
      <c r="AH832">
        <f t="shared" ca="1" si="234"/>
        <v>0</v>
      </c>
      <c r="AI832">
        <f t="shared" ca="1" si="234"/>
        <v>0</v>
      </c>
      <c r="AJ832">
        <f t="shared" ca="1" si="234"/>
        <v>20</v>
      </c>
      <c r="AK832">
        <f t="shared" ca="1" si="234"/>
        <v>20</v>
      </c>
      <c r="AL832">
        <f t="shared" ca="1" si="235"/>
        <v>0</v>
      </c>
      <c r="AM832" s="4" t="s">
        <v>103</v>
      </c>
      <c r="AZ832">
        <f ca="1">_xlfn.XLOOKUP($X832,Return_flow_table!$A$4:$A$25,Return_flow_table!B$4:B$25)</f>
        <v>0</v>
      </c>
      <c r="BA832">
        <f ca="1">_xlfn.XLOOKUP($X832,Return_flow_table!$A$4:$A$25,Return_flow_table!C$4:C$25)</f>
        <v>0</v>
      </c>
      <c r="BB832">
        <f ca="1">_xlfn.XLOOKUP($X832,Return_flow_table!$A$4:$A$25,Return_flow_table!D$4:D$25)</f>
        <v>20</v>
      </c>
      <c r="BC832">
        <f ca="1">_xlfn.XLOOKUP($X832,Return_flow_table!$A$4:$A$25,Return_flow_table!E$4:E$25)</f>
        <v>20</v>
      </c>
      <c r="BD832">
        <f ca="1">_xlfn.XLOOKUP($X832,Return_flow_table!$A$4:$A$25,Return_flow_table!F$4:F$25)</f>
        <v>10</v>
      </c>
      <c r="BE832">
        <f ca="1">_xlfn.XLOOKUP($X832,Return_flow_table!$A$4:$A$25,Return_flow_table!G$4:G$25)</f>
        <v>10</v>
      </c>
      <c r="BF832">
        <f ca="1">_xlfn.XLOOKUP($X832,Return_flow_table!$A$4:$A$25,Return_flow_table!H$4:H$25)</f>
        <v>0</v>
      </c>
      <c r="BG832">
        <f ca="1">_xlfn.XLOOKUP($X832,Return_flow_table!$A$4:$A$25,Return_flow_table!I$4:I$25)</f>
        <v>0</v>
      </c>
      <c r="BH832">
        <f ca="1">_xlfn.XLOOKUP($X832,Return_flow_table!$A$4:$A$25,Return_flow_table!J$4:J$25)</f>
        <v>0</v>
      </c>
      <c r="BI832">
        <f ca="1">_xlfn.XLOOKUP($X832,Return_flow_table!$A$4:$A$25,Return_flow_table!K$4:K$25)</f>
        <v>20</v>
      </c>
      <c r="BJ832">
        <f ca="1">_xlfn.XLOOKUP($X832,Return_flow_table!$A$4:$A$25,Return_flow_table!L$4:L$25)</f>
        <v>20</v>
      </c>
      <c r="BK832" s="2">
        <f ca="1">_xlfn.XLOOKUP($X832,Return_flow_table!$A$4:$A$25,Return_flow_table!M$4:M$25)</f>
        <v>0</v>
      </c>
    </row>
    <row r="833" spans="1:63" x14ac:dyDescent="0.3">
      <c r="A833" t="s">
        <v>985</v>
      </c>
      <c r="B833" t="s">
        <v>98</v>
      </c>
      <c r="C833" t="s">
        <v>99</v>
      </c>
      <c r="D833">
        <v>307</v>
      </c>
      <c r="E833" t="s">
        <v>100</v>
      </c>
      <c r="F833" t="s">
        <v>100</v>
      </c>
      <c r="G833" t="s">
        <v>636</v>
      </c>
      <c r="H833" s="41" t="s">
        <v>102</v>
      </c>
      <c r="I833">
        <f>_xlfn.XLOOKUP(B833,Use_Code_Ranking!$A$4:$A$23,Use_Code_Ranking!$B$4:$B$23,9999)</f>
        <v>1</v>
      </c>
      <c r="J833">
        <f t="shared" ca="1" si="219"/>
        <v>1</v>
      </c>
      <c r="K833">
        <f t="shared" ca="1" si="220"/>
        <v>1</v>
      </c>
      <c r="L833">
        <f t="shared" ca="1" si="221"/>
        <v>0</v>
      </c>
      <c r="M833">
        <f t="shared" ca="1" si="222"/>
        <v>0</v>
      </c>
      <c r="N833" t="str">
        <f t="shared" ca="1" si="230"/>
        <v/>
      </c>
      <c r="O833" t="str">
        <f t="shared" ca="1" si="231"/>
        <v/>
      </c>
      <c r="P833" t="str">
        <f t="shared" si="223"/>
        <v/>
      </c>
      <c r="Q833" t="str">
        <f t="shared" si="224"/>
        <v/>
      </c>
      <c r="R833" t="str">
        <f t="shared" si="225"/>
        <v/>
      </c>
      <c r="S833" t="str">
        <f t="shared" si="226"/>
        <v/>
      </c>
      <c r="U833" s="2" t="str">
        <f ca="1">IF(ISBLANK($T833),IF(S833="Irrigation","Irrigation",IF(R833="Irrigation","Irrigation",IF(Q833="Domestic","Domestic",IF(P833="Stockwatering","Stockwatering",IF(N833="IRRIGATION_AND_MUNICIPAL","Irrigation and Municipal",IF(O833="IRRIGATION_AND_DOMESTIC","Irrigation and Domestic Municipality",_xlfn.XLOOKUP(J833,Use_Code_Ranking!$B$4:$B$23,Use_Code_Ranking!$A$4:$A$23))))))),$T833)</f>
        <v>Irrigation</v>
      </c>
      <c r="W833" s="23" t="str">
        <f ca="1"/>
        <v>A028648</v>
      </c>
      <c r="X833" s="4" t="str">
        <f t="shared" ca="1" si="232"/>
        <v>Irrigation</v>
      </c>
      <c r="Y833" t="str">
        <f t="shared" ca="1" si="227"/>
        <v>N</v>
      </c>
      <c r="Z833" s="2" t="str">
        <f t="shared" ca="1" si="228"/>
        <v>N</v>
      </c>
      <c r="AA833">
        <f t="shared" ca="1" si="233"/>
        <v>0</v>
      </c>
      <c r="AB833">
        <f t="shared" ca="1" si="233"/>
        <v>0</v>
      </c>
      <c r="AC833">
        <f t="shared" ca="1" si="233"/>
        <v>20</v>
      </c>
      <c r="AD833">
        <f t="shared" ca="1" si="229"/>
        <v>20</v>
      </c>
      <c r="AE833">
        <f t="shared" ca="1" si="229"/>
        <v>10</v>
      </c>
      <c r="AF833">
        <f t="shared" ca="1" si="229"/>
        <v>10</v>
      </c>
      <c r="AG833">
        <f t="shared" ca="1" si="236"/>
        <v>0</v>
      </c>
      <c r="AH833">
        <f t="shared" ca="1" si="234"/>
        <v>0</v>
      </c>
      <c r="AI833">
        <f t="shared" ca="1" si="234"/>
        <v>0</v>
      </c>
      <c r="AJ833">
        <f t="shared" ca="1" si="234"/>
        <v>20</v>
      </c>
      <c r="AK833">
        <f t="shared" ca="1" si="234"/>
        <v>20</v>
      </c>
      <c r="AL833">
        <f t="shared" ca="1" si="235"/>
        <v>0</v>
      </c>
      <c r="AM833" s="4" t="s">
        <v>103</v>
      </c>
      <c r="AZ833">
        <f ca="1">_xlfn.XLOOKUP($X833,Return_flow_table!$A$4:$A$25,Return_flow_table!B$4:B$25)</f>
        <v>0</v>
      </c>
      <c r="BA833">
        <f ca="1">_xlfn.XLOOKUP($X833,Return_flow_table!$A$4:$A$25,Return_flow_table!C$4:C$25)</f>
        <v>0</v>
      </c>
      <c r="BB833">
        <f ca="1">_xlfn.XLOOKUP($X833,Return_flow_table!$A$4:$A$25,Return_flow_table!D$4:D$25)</f>
        <v>20</v>
      </c>
      <c r="BC833">
        <f ca="1">_xlfn.XLOOKUP($X833,Return_flow_table!$A$4:$A$25,Return_flow_table!E$4:E$25)</f>
        <v>20</v>
      </c>
      <c r="BD833">
        <f ca="1">_xlfn.XLOOKUP($X833,Return_flow_table!$A$4:$A$25,Return_flow_table!F$4:F$25)</f>
        <v>10</v>
      </c>
      <c r="BE833">
        <f ca="1">_xlfn.XLOOKUP($X833,Return_flow_table!$A$4:$A$25,Return_flow_table!G$4:G$25)</f>
        <v>10</v>
      </c>
      <c r="BF833">
        <f ca="1">_xlfn.XLOOKUP($X833,Return_flow_table!$A$4:$A$25,Return_flow_table!H$4:H$25)</f>
        <v>0</v>
      </c>
      <c r="BG833">
        <f ca="1">_xlfn.XLOOKUP($X833,Return_flow_table!$A$4:$A$25,Return_flow_table!I$4:I$25)</f>
        <v>0</v>
      </c>
      <c r="BH833">
        <f ca="1">_xlfn.XLOOKUP($X833,Return_flow_table!$A$4:$A$25,Return_flow_table!J$4:J$25)</f>
        <v>0</v>
      </c>
      <c r="BI833">
        <f ca="1">_xlfn.XLOOKUP($X833,Return_flow_table!$A$4:$A$25,Return_flow_table!K$4:K$25)</f>
        <v>20</v>
      </c>
      <c r="BJ833">
        <f ca="1">_xlfn.XLOOKUP($X833,Return_flow_table!$A$4:$A$25,Return_flow_table!L$4:L$25)</f>
        <v>20</v>
      </c>
      <c r="BK833" s="2">
        <f ca="1">_xlfn.XLOOKUP($X833,Return_flow_table!$A$4:$A$25,Return_flow_table!M$4:M$25)</f>
        <v>0</v>
      </c>
    </row>
    <row r="834" spans="1:63" x14ac:dyDescent="0.3">
      <c r="A834" t="s">
        <v>986</v>
      </c>
      <c r="B834" t="s">
        <v>161</v>
      </c>
      <c r="C834" t="s">
        <v>99</v>
      </c>
      <c r="D834">
        <v>25</v>
      </c>
      <c r="E834" t="s">
        <v>100</v>
      </c>
      <c r="F834" t="s">
        <v>100</v>
      </c>
      <c r="G834" t="s">
        <v>987</v>
      </c>
      <c r="H834" s="41" t="s">
        <v>106</v>
      </c>
      <c r="I834">
        <f>_xlfn.XLOOKUP(B834,Use_Code_Ranking!$A$4:$A$23,Use_Code_Ranking!$B$4:$B$23,9999)</f>
        <v>7</v>
      </c>
      <c r="J834">
        <f t="shared" ca="1" si="219"/>
        <v>1</v>
      </c>
      <c r="K834">
        <f t="shared" ca="1" si="220"/>
        <v>1</v>
      </c>
      <c r="L834">
        <f t="shared" ca="1" si="221"/>
        <v>0</v>
      </c>
      <c r="M834">
        <f t="shared" ca="1" si="222"/>
        <v>0</v>
      </c>
      <c r="N834" t="str">
        <f t="shared" ca="1" si="230"/>
        <v/>
      </c>
      <c r="O834" t="str">
        <f t="shared" ca="1" si="231"/>
        <v/>
      </c>
      <c r="P834" t="str">
        <f t="shared" si="223"/>
        <v/>
      </c>
      <c r="Q834" t="str">
        <f t="shared" si="224"/>
        <v/>
      </c>
      <c r="R834" t="str">
        <f t="shared" si="225"/>
        <v/>
      </c>
      <c r="S834" t="str">
        <f t="shared" si="226"/>
        <v/>
      </c>
      <c r="U834" s="2" t="str">
        <f ca="1">IF(ISBLANK($T834),IF(S834="Irrigation","Irrigation",IF(R834="Irrigation","Irrigation",IF(Q834="Domestic","Domestic",IF(P834="Stockwatering","Stockwatering",IF(N834="IRRIGATION_AND_MUNICIPAL","Irrigation and Municipal",IF(O834="IRRIGATION_AND_DOMESTIC","Irrigation and Domestic Municipality",_xlfn.XLOOKUP(J834,Use_Code_Ranking!$B$4:$B$23,Use_Code_Ranking!$A$4:$A$23))))))),$T834)</f>
        <v>Irrigation</v>
      </c>
      <c r="W834" s="23" t="str">
        <f ca="1"/>
        <v>A028649</v>
      </c>
      <c r="X834" s="4" t="str">
        <f t="shared" ca="1" si="232"/>
        <v>Domestic</v>
      </c>
      <c r="Y834" t="str">
        <f t="shared" ca="1" si="227"/>
        <v>N</v>
      </c>
      <c r="Z834" s="2" t="str">
        <f t="shared" ca="1" si="228"/>
        <v>N</v>
      </c>
      <c r="AA834">
        <f t="shared" ca="1" si="233"/>
        <v>0</v>
      </c>
      <c r="AB834">
        <f t="shared" ca="1" si="233"/>
        <v>0</v>
      </c>
      <c r="AC834">
        <f t="shared" ca="1" si="233"/>
        <v>0</v>
      </c>
      <c r="AD834">
        <f t="shared" ca="1" si="229"/>
        <v>0</v>
      </c>
      <c r="AE834">
        <f t="shared" ca="1" si="229"/>
        <v>0</v>
      </c>
      <c r="AF834">
        <f t="shared" ca="1" si="229"/>
        <v>0</v>
      </c>
      <c r="AG834">
        <f t="shared" ca="1" si="236"/>
        <v>0</v>
      </c>
      <c r="AH834">
        <f t="shared" ca="1" si="234"/>
        <v>0</v>
      </c>
      <c r="AI834">
        <f t="shared" ca="1" si="234"/>
        <v>0</v>
      </c>
      <c r="AJ834">
        <f t="shared" ca="1" si="234"/>
        <v>0</v>
      </c>
      <c r="AK834">
        <f t="shared" ca="1" si="234"/>
        <v>0</v>
      </c>
      <c r="AL834">
        <f t="shared" ca="1" si="235"/>
        <v>0</v>
      </c>
      <c r="AM834" s="4" t="s">
        <v>103</v>
      </c>
      <c r="AZ834">
        <f ca="1">_xlfn.XLOOKUP($X834,Return_flow_table!$A$4:$A$25,Return_flow_table!B$4:B$25)</f>
        <v>0</v>
      </c>
      <c r="BA834">
        <f ca="1">_xlfn.XLOOKUP($X834,Return_flow_table!$A$4:$A$25,Return_flow_table!C$4:C$25)</f>
        <v>0</v>
      </c>
      <c r="BB834">
        <f ca="1">_xlfn.XLOOKUP($X834,Return_flow_table!$A$4:$A$25,Return_flow_table!D$4:D$25)</f>
        <v>0</v>
      </c>
      <c r="BC834">
        <f ca="1">_xlfn.XLOOKUP($X834,Return_flow_table!$A$4:$A$25,Return_flow_table!E$4:E$25)</f>
        <v>0</v>
      </c>
      <c r="BD834">
        <f ca="1">_xlfn.XLOOKUP($X834,Return_flow_table!$A$4:$A$25,Return_flow_table!F$4:F$25)</f>
        <v>0</v>
      </c>
      <c r="BE834">
        <f ca="1">_xlfn.XLOOKUP($X834,Return_flow_table!$A$4:$A$25,Return_flow_table!G$4:G$25)</f>
        <v>0</v>
      </c>
      <c r="BF834">
        <f ca="1">_xlfn.XLOOKUP($X834,Return_flow_table!$A$4:$A$25,Return_flow_table!H$4:H$25)</f>
        <v>0</v>
      </c>
      <c r="BG834">
        <f ca="1">_xlfn.XLOOKUP($X834,Return_flow_table!$A$4:$A$25,Return_flow_table!I$4:I$25)</f>
        <v>0</v>
      </c>
      <c r="BH834">
        <f ca="1">_xlfn.XLOOKUP($X834,Return_flow_table!$A$4:$A$25,Return_flow_table!J$4:J$25)</f>
        <v>0</v>
      </c>
      <c r="BI834">
        <f ca="1">_xlfn.XLOOKUP($X834,Return_flow_table!$A$4:$A$25,Return_flow_table!K$4:K$25)</f>
        <v>0</v>
      </c>
      <c r="BJ834">
        <f ca="1">_xlfn.XLOOKUP($X834,Return_flow_table!$A$4:$A$25,Return_flow_table!L$4:L$25)</f>
        <v>0</v>
      </c>
      <c r="BK834" s="2">
        <f ca="1">_xlfn.XLOOKUP($X834,Return_flow_table!$A$4:$A$25,Return_flow_table!M$4:M$25)</f>
        <v>0</v>
      </c>
    </row>
    <row r="835" spans="1:63" x14ac:dyDescent="0.3">
      <c r="A835" t="s">
        <v>986</v>
      </c>
      <c r="B835" t="s">
        <v>98</v>
      </c>
      <c r="C835" t="s">
        <v>99</v>
      </c>
      <c r="D835">
        <v>25</v>
      </c>
      <c r="E835" t="s">
        <v>100</v>
      </c>
      <c r="F835" t="s">
        <v>100</v>
      </c>
      <c r="G835" t="s">
        <v>987</v>
      </c>
      <c r="H835" s="41" t="s">
        <v>106</v>
      </c>
      <c r="I835">
        <f>_xlfn.XLOOKUP(B835,Use_Code_Ranking!$A$4:$A$23,Use_Code_Ranking!$B$4:$B$23,9999)</f>
        <v>1</v>
      </c>
      <c r="J835">
        <f t="shared" ca="1" si="219"/>
        <v>1</v>
      </c>
      <c r="K835">
        <f t="shared" ca="1" si="220"/>
        <v>1</v>
      </c>
      <c r="L835">
        <f t="shared" ca="1" si="221"/>
        <v>0</v>
      </c>
      <c r="M835">
        <f t="shared" ca="1" si="222"/>
        <v>0</v>
      </c>
      <c r="N835" t="str">
        <f t="shared" ca="1" si="230"/>
        <v/>
      </c>
      <c r="O835" t="str">
        <f t="shared" ca="1" si="231"/>
        <v/>
      </c>
      <c r="P835" t="str">
        <f t="shared" si="223"/>
        <v/>
      </c>
      <c r="Q835" t="str">
        <f t="shared" si="224"/>
        <v/>
      </c>
      <c r="R835" t="str">
        <f t="shared" si="225"/>
        <v/>
      </c>
      <c r="S835" t="str">
        <f t="shared" si="226"/>
        <v/>
      </c>
      <c r="U835" s="2" t="str">
        <f ca="1">IF(ISBLANK($T835),IF(S835="Irrigation","Irrigation",IF(R835="Irrigation","Irrigation",IF(Q835="Domestic","Domestic",IF(P835="Stockwatering","Stockwatering",IF(N835="IRRIGATION_AND_MUNICIPAL","Irrigation and Municipal",IF(O835="IRRIGATION_AND_DOMESTIC","Irrigation and Domestic Municipality",_xlfn.XLOOKUP(J835,Use_Code_Ranking!$B$4:$B$23,Use_Code_Ranking!$A$4:$A$23))))))),$T835)</f>
        <v>Irrigation</v>
      </c>
      <c r="W835" s="23" t="str">
        <f ca="1"/>
        <v>A028650</v>
      </c>
      <c r="X835" s="4" t="str">
        <f t="shared" ca="1" si="232"/>
        <v>Domestic</v>
      </c>
      <c r="Y835" t="str">
        <f t="shared" ca="1" si="227"/>
        <v>N</v>
      </c>
      <c r="Z835" s="2" t="str">
        <f t="shared" ca="1" si="228"/>
        <v>N</v>
      </c>
      <c r="AA835">
        <f t="shared" ca="1" si="233"/>
        <v>0</v>
      </c>
      <c r="AB835">
        <f t="shared" ca="1" si="233"/>
        <v>0</v>
      </c>
      <c r="AC835">
        <f t="shared" ca="1" si="233"/>
        <v>0</v>
      </c>
      <c r="AD835">
        <f t="shared" ca="1" si="229"/>
        <v>0</v>
      </c>
      <c r="AE835">
        <f t="shared" ca="1" si="229"/>
        <v>0</v>
      </c>
      <c r="AF835">
        <f t="shared" ca="1" si="229"/>
        <v>0</v>
      </c>
      <c r="AG835">
        <f t="shared" ca="1" si="236"/>
        <v>0</v>
      </c>
      <c r="AH835">
        <f t="shared" ca="1" si="234"/>
        <v>0</v>
      </c>
      <c r="AI835">
        <f t="shared" ca="1" si="234"/>
        <v>0</v>
      </c>
      <c r="AJ835">
        <f t="shared" ca="1" si="234"/>
        <v>0</v>
      </c>
      <c r="AK835">
        <f t="shared" ca="1" si="234"/>
        <v>0</v>
      </c>
      <c r="AL835">
        <f t="shared" ca="1" si="235"/>
        <v>0</v>
      </c>
      <c r="AM835" s="4" t="s">
        <v>103</v>
      </c>
      <c r="AZ835">
        <f ca="1">_xlfn.XLOOKUP($X835,Return_flow_table!$A$4:$A$25,Return_flow_table!B$4:B$25)</f>
        <v>0</v>
      </c>
      <c r="BA835">
        <f ca="1">_xlfn.XLOOKUP($X835,Return_flow_table!$A$4:$A$25,Return_flow_table!C$4:C$25)</f>
        <v>0</v>
      </c>
      <c r="BB835">
        <f ca="1">_xlfn.XLOOKUP($X835,Return_flow_table!$A$4:$A$25,Return_flow_table!D$4:D$25)</f>
        <v>0</v>
      </c>
      <c r="BC835">
        <f ca="1">_xlfn.XLOOKUP($X835,Return_flow_table!$A$4:$A$25,Return_flow_table!E$4:E$25)</f>
        <v>0</v>
      </c>
      <c r="BD835">
        <f ca="1">_xlfn.XLOOKUP($X835,Return_flow_table!$A$4:$A$25,Return_flow_table!F$4:F$25)</f>
        <v>0</v>
      </c>
      <c r="BE835">
        <f ca="1">_xlfn.XLOOKUP($X835,Return_flow_table!$A$4:$A$25,Return_flow_table!G$4:G$25)</f>
        <v>0</v>
      </c>
      <c r="BF835">
        <f ca="1">_xlfn.XLOOKUP($X835,Return_flow_table!$A$4:$A$25,Return_flow_table!H$4:H$25)</f>
        <v>0</v>
      </c>
      <c r="BG835">
        <f ca="1">_xlfn.XLOOKUP($X835,Return_flow_table!$A$4:$A$25,Return_flow_table!I$4:I$25)</f>
        <v>0</v>
      </c>
      <c r="BH835">
        <f ca="1">_xlfn.XLOOKUP($X835,Return_flow_table!$A$4:$A$25,Return_flow_table!J$4:J$25)</f>
        <v>0</v>
      </c>
      <c r="BI835">
        <f ca="1">_xlfn.XLOOKUP($X835,Return_flow_table!$A$4:$A$25,Return_flow_table!K$4:K$25)</f>
        <v>0</v>
      </c>
      <c r="BJ835">
        <f ca="1">_xlfn.XLOOKUP($X835,Return_flow_table!$A$4:$A$25,Return_flow_table!L$4:L$25)</f>
        <v>0</v>
      </c>
      <c r="BK835" s="2">
        <f ca="1">_xlfn.XLOOKUP($X835,Return_flow_table!$A$4:$A$25,Return_flow_table!M$4:M$25)</f>
        <v>0</v>
      </c>
    </row>
    <row r="836" spans="1:63" x14ac:dyDescent="0.3">
      <c r="A836" t="s">
        <v>988</v>
      </c>
      <c r="B836" t="s">
        <v>181</v>
      </c>
      <c r="C836" t="s">
        <v>99</v>
      </c>
      <c r="D836">
        <v>20</v>
      </c>
      <c r="E836" t="s">
        <v>100</v>
      </c>
      <c r="F836" t="s">
        <v>100</v>
      </c>
      <c r="G836" t="s">
        <v>989</v>
      </c>
      <c r="H836" s="41" t="s">
        <v>102</v>
      </c>
      <c r="I836">
        <f>_xlfn.XLOOKUP(B836,Use_Code_Ranking!$A$4:$A$23,Use_Code_Ranking!$B$4:$B$23,9999)</f>
        <v>9</v>
      </c>
      <c r="J836">
        <f t="shared" ref="J836:J899" ca="1" si="237">_xlfn.MINIFS(USE_CODE_RANK,APPLICATION_NUMBER,A836)</f>
        <v>5</v>
      </c>
      <c r="K836">
        <f t="shared" ref="K836:K899" ca="1" si="238">COUNTIFS(USE_CODE_RANK,1,APPLICATION_NUMBER,A836)</f>
        <v>0</v>
      </c>
      <c r="L836">
        <f t="shared" ref="L836:L899" ca="1" si="239">COUNTIFS(USE_CODE_RANK,2,APPLICATION_NUMBER,A836)</f>
        <v>0</v>
      </c>
      <c r="M836">
        <f t="shared" ref="M836:M899" ca="1" si="240">COUNTIFS(USE_CODE_RANK,3,APPLICATION_NUMBER,A836,PRIMARY_OWNER_ENTITY_TYPE,"Government (State/Municipal)")</f>
        <v>0</v>
      </c>
      <c r="N836" t="str">
        <f t="shared" ca="1" si="230"/>
        <v/>
      </c>
      <c r="O836" t="str">
        <f t="shared" ca="1" si="231"/>
        <v/>
      </c>
      <c r="P836" t="str">
        <f t="shared" ref="P836:P899" si="241">IF(ISNUMBER(SEARCH("Stock",C836)),"Stockwatering","")</f>
        <v/>
      </c>
      <c r="Q836" t="str">
        <f t="shared" ref="Q836:Q899" si="242">IF(ISNUMBER(SEARCH("Registration Domestic",C836)),"Domestic","")</f>
        <v/>
      </c>
      <c r="R836" t="str">
        <f t="shared" ref="R836:R899" si="243">IF(ISNUMBER(SEARCH("Registration Irrigation",C836)),"Irrigation","")</f>
        <v/>
      </c>
      <c r="S836" t="str">
        <f t="shared" ref="S836:S899" si="244">IF(ISNUMBER(SEARCH("Registration Cannabis",C836)),"Irrigation","")</f>
        <v/>
      </c>
      <c r="U836" s="2" t="str">
        <f ca="1">IF(ISBLANK($T836),IF(S836="Irrigation","Irrigation",IF(R836="Irrigation","Irrigation",IF(Q836="Domestic","Domestic",IF(P836="Stockwatering","Stockwatering",IF(N836="IRRIGATION_AND_MUNICIPAL","Irrigation and Municipal",IF(O836="IRRIGATION_AND_DOMESTIC","Irrigation and Domestic Municipality",_xlfn.XLOOKUP(J836,Use_Code_Ranking!$B$4:$B$23,Use_Code_Ranking!$A$4:$A$23))))))),$T836)</f>
        <v>Stockwatering</v>
      </c>
      <c r="W836" s="23" t="str">
        <f ca="1"/>
        <v>A028651</v>
      </c>
      <c r="X836" s="4" t="str">
        <f t="shared" ca="1" si="232"/>
        <v>Irrigation</v>
      </c>
      <c r="Y836" t="str">
        <f t="shared" ref="Y836:Y899" ca="1" si="245">IF(OR(X836="Power", X836="Recreational", X836="Aquaculture",X836="Fish and Wildlife Preservation and Enhancement"),"Y","N")</f>
        <v>N</v>
      </c>
      <c r="Z836" s="2" t="str">
        <f t="shared" ref="Z836:Z899" ca="1" si="246">IF(X836="Power","Y","N")</f>
        <v>N</v>
      </c>
      <c r="AA836">
        <f t="shared" ca="1" si="233"/>
        <v>0</v>
      </c>
      <c r="AB836">
        <f t="shared" ca="1" si="233"/>
        <v>0</v>
      </c>
      <c r="AC836">
        <f t="shared" ca="1" si="233"/>
        <v>20</v>
      </c>
      <c r="AD836">
        <f t="shared" ca="1" si="233"/>
        <v>20</v>
      </c>
      <c r="AE836">
        <f t="shared" ca="1" si="233"/>
        <v>10</v>
      </c>
      <c r="AF836">
        <f t="shared" ca="1" si="233"/>
        <v>10</v>
      </c>
      <c r="AG836">
        <f t="shared" ca="1" si="236"/>
        <v>0</v>
      </c>
      <c r="AH836">
        <f t="shared" ca="1" si="234"/>
        <v>0</v>
      </c>
      <c r="AI836">
        <f t="shared" ca="1" si="234"/>
        <v>0</v>
      </c>
      <c r="AJ836">
        <f t="shared" ca="1" si="234"/>
        <v>20</v>
      </c>
      <c r="AK836">
        <f t="shared" ca="1" si="234"/>
        <v>20</v>
      </c>
      <c r="AL836">
        <f t="shared" ca="1" si="235"/>
        <v>0</v>
      </c>
      <c r="AM836" s="4" t="s">
        <v>103</v>
      </c>
      <c r="AZ836">
        <f ca="1">_xlfn.XLOOKUP($X836,Return_flow_table!$A$4:$A$25,Return_flow_table!B$4:B$25)</f>
        <v>0</v>
      </c>
      <c r="BA836">
        <f ca="1">_xlfn.XLOOKUP($X836,Return_flow_table!$A$4:$A$25,Return_flow_table!C$4:C$25)</f>
        <v>0</v>
      </c>
      <c r="BB836">
        <f ca="1">_xlfn.XLOOKUP($X836,Return_flow_table!$A$4:$A$25,Return_flow_table!D$4:D$25)</f>
        <v>20</v>
      </c>
      <c r="BC836">
        <f ca="1">_xlfn.XLOOKUP($X836,Return_flow_table!$A$4:$A$25,Return_flow_table!E$4:E$25)</f>
        <v>20</v>
      </c>
      <c r="BD836">
        <f ca="1">_xlfn.XLOOKUP($X836,Return_flow_table!$A$4:$A$25,Return_flow_table!F$4:F$25)</f>
        <v>10</v>
      </c>
      <c r="BE836">
        <f ca="1">_xlfn.XLOOKUP($X836,Return_flow_table!$A$4:$A$25,Return_flow_table!G$4:G$25)</f>
        <v>10</v>
      </c>
      <c r="BF836">
        <f ca="1">_xlfn.XLOOKUP($X836,Return_flow_table!$A$4:$A$25,Return_flow_table!H$4:H$25)</f>
        <v>0</v>
      </c>
      <c r="BG836">
        <f ca="1">_xlfn.XLOOKUP($X836,Return_flow_table!$A$4:$A$25,Return_flow_table!I$4:I$25)</f>
        <v>0</v>
      </c>
      <c r="BH836">
        <f ca="1">_xlfn.XLOOKUP($X836,Return_flow_table!$A$4:$A$25,Return_flow_table!J$4:J$25)</f>
        <v>0</v>
      </c>
      <c r="BI836">
        <f ca="1">_xlfn.XLOOKUP($X836,Return_flow_table!$A$4:$A$25,Return_flow_table!K$4:K$25)</f>
        <v>20</v>
      </c>
      <c r="BJ836">
        <f ca="1">_xlfn.XLOOKUP($X836,Return_flow_table!$A$4:$A$25,Return_flow_table!L$4:L$25)</f>
        <v>20</v>
      </c>
      <c r="BK836" s="2">
        <f ca="1">_xlfn.XLOOKUP($X836,Return_flow_table!$A$4:$A$25,Return_flow_table!M$4:M$25)</f>
        <v>0</v>
      </c>
    </row>
    <row r="837" spans="1:63" x14ac:dyDescent="0.3">
      <c r="A837" t="s">
        <v>988</v>
      </c>
      <c r="B837" t="s">
        <v>188</v>
      </c>
      <c r="C837" t="s">
        <v>99</v>
      </c>
      <c r="D837">
        <v>20</v>
      </c>
      <c r="E837" t="s">
        <v>100</v>
      </c>
      <c r="F837" t="s">
        <v>100</v>
      </c>
      <c r="G837" t="s">
        <v>989</v>
      </c>
      <c r="H837" s="41" t="s">
        <v>102</v>
      </c>
      <c r="I837">
        <f>_xlfn.XLOOKUP(B837,Use_Code_Ranking!$A$4:$A$23,Use_Code_Ranking!$B$4:$B$23,9999)</f>
        <v>12</v>
      </c>
      <c r="J837">
        <f t="shared" ca="1" si="237"/>
        <v>5</v>
      </c>
      <c r="K837">
        <f t="shared" ca="1" si="238"/>
        <v>0</v>
      </c>
      <c r="L837">
        <f t="shared" ca="1" si="239"/>
        <v>0</v>
      </c>
      <c r="M837">
        <f t="shared" ca="1" si="240"/>
        <v>0</v>
      </c>
      <c r="N837" t="str">
        <f t="shared" ref="N837:N900" ca="1" si="247">IF(AND(K837&gt;0,L837&gt;0),"IRRIGATION_AND_MUNICIPAL","")</f>
        <v/>
      </c>
      <c r="O837" t="str">
        <f t="shared" ref="O837:O900" ca="1" si="248">IF(AND(K837&gt;0,M837&gt;0),"IRRIGATION_AND_DOMESTIC","")</f>
        <v/>
      </c>
      <c r="P837" t="str">
        <f t="shared" si="241"/>
        <v/>
      </c>
      <c r="Q837" t="str">
        <f t="shared" si="242"/>
        <v/>
      </c>
      <c r="R837" t="str">
        <f t="shared" si="243"/>
        <v/>
      </c>
      <c r="S837" t="str">
        <f t="shared" si="244"/>
        <v/>
      </c>
      <c r="U837" s="2" t="str">
        <f ca="1">IF(ISBLANK($T837),IF(S837="Irrigation","Irrigation",IF(R837="Irrigation","Irrigation",IF(Q837="Domestic","Domestic",IF(P837="Stockwatering","Stockwatering",IF(N837="IRRIGATION_AND_MUNICIPAL","Irrigation and Municipal",IF(O837="IRRIGATION_AND_DOMESTIC","Irrigation and Domestic Municipality",_xlfn.XLOOKUP(J837,Use_Code_Ranking!$B$4:$B$23,Use_Code_Ranking!$A$4:$A$23))))))),$T837)</f>
        <v>Stockwatering</v>
      </c>
      <c r="W837" s="23" t="str">
        <f ca="1"/>
        <v>A028653</v>
      </c>
      <c r="X837" s="4" t="str">
        <f t="shared" ref="X837:X900" ca="1" si="249">_xlfn.XLOOKUP(W837,A:A,U:U)</f>
        <v>Domestic</v>
      </c>
      <c r="Y837" t="str">
        <f t="shared" ca="1" si="245"/>
        <v>N</v>
      </c>
      <c r="Z837" s="2" t="str">
        <f t="shared" ca="1" si="246"/>
        <v>N</v>
      </c>
      <c r="AA837">
        <f t="shared" ref="AA837:AD900" ca="1" si="250">IF($AM837="STANDARD",AZ837,AN837)</f>
        <v>0</v>
      </c>
      <c r="AB837">
        <f t="shared" ca="1" si="250"/>
        <v>0</v>
      </c>
      <c r="AC837">
        <f t="shared" ca="1" si="250"/>
        <v>0</v>
      </c>
      <c r="AD837">
        <f t="shared" ca="1" si="250"/>
        <v>0</v>
      </c>
      <c r="AE837">
        <f t="shared" ref="AE837:AH900" ca="1" si="251">IF($AM837="STANDARD",BD837,AR837)</f>
        <v>0</v>
      </c>
      <c r="AF837">
        <f t="shared" ca="1" si="251"/>
        <v>0</v>
      </c>
      <c r="AG837">
        <f t="shared" ca="1" si="236"/>
        <v>0</v>
      </c>
      <c r="AH837">
        <f t="shared" ca="1" si="234"/>
        <v>0</v>
      </c>
      <c r="AI837">
        <f t="shared" ca="1" si="234"/>
        <v>0</v>
      </c>
      <c r="AJ837">
        <f t="shared" ca="1" si="234"/>
        <v>0</v>
      </c>
      <c r="AK837">
        <f t="shared" ca="1" si="234"/>
        <v>0</v>
      </c>
      <c r="AL837">
        <f t="shared" ca="1" si="235"/>
        <v>0</v>
      </c>
      <c r="AM837" s="4" t="s">
        <v>103</v>
      </c>
      <c r="AZ837">
        <f ca="1">_xlfn.XLOOKUP($X837,Return_flow_table!$A$4:$A$25,Return_flow_table!B$4:B$25)</f>
        <v>0</v>
      </c>
      <c r="BA837">
        <f ca="1">_xlfn.XLOOKUP($X837,Return_flow_table!$A$4:$A$25,Return_flow_table!C$4:C$25)</f>
        <v>0</v>
      </c>
      <c r="BB837">
        <f ca="1">_xlfn.XLOOKUP($X837,Return_flow_table!$A$4:$A$25,Return_flow_table!D$4:D$25)</f>
        <v>0</v>
      </c>
      <c r="BC837">
        <f ca="1">_xlfn.XLOOKUP($X837,Return_flow_table!$A$4:$A$25,Return_flow_table!E$4:E$25)</f>
        <v>0</v>
      </c>
      <c r="BD837">
        <f ca="1">_xlfn.XLOOKUP($X837,Return_flow_table!$A$4:$A$25,Return_flow_table!F$4:F$25)</f>
        <v>0</v>
      </c>
      <c r="BE837">
        <f ca="1">_xlfn.XLOOKUP($X837,Return_flow_table!$A$4:$A$25,Return_flow_table!G$4:G$25)</f>
        <v>0</v>
      </c>
      <c r="BF837">
        <f ca="1">_xlfn.XLOOKUP($X837,Return_flow_table!$A$4:$A$25,Return_flow_table!H$4:H$25)</f>
        <v>0</v>
      </c>
      <c r="BG837">
        <f ca="1">_xlfn.XLOOKUP($X837,Return_flow_table!$A$4:$A$25,Return_flow_table!I$4:I$25)</f>
        <v>0</v>
      </c>
      <c r="BH837">
        <f ca="1">_xlfn.XLOOKUP($X837,Return_flow_table!$A$4:$A$25,Return_flow_table!J$4:J$25)</f>
        <v>0</v>
      </c>
      <c r="BI837">
        <f ca="1">_xlfn.XLOOKUP($X837,Return_flow_table!$A$4:$A$25,Return_flow_table!K$4:K$25)</f>
        <v>0</v>
      </c>
      <c r="BJ837">
        <f ca="1">_xlfn.XLOOKUP($X837,Return_flow_table!$A$4:$A$25,Return_flow_table!L$4:L$25)</f>
        <v>0</v>
      </c>
      <c r="BK837" s="2">
        <f ca="1">_xlfn.XLOOKUP($X837,Return_flow_table!$A$4:$A$25,Return_flow_table!M$4:M$25)</f>
        <v>0</v>
      </c>
    </row>
    <row r="838" spans="1:63" x14ac:dyDescent="0.3">
      <c r="A838" t="s">
        <v>988</v>
      </c>
      <c r="B838" t="s">
        <v>154</v>
      </c>
      <c r="C838" t="s">
        <v>99</v>
      </c>
      <c r="D838">
        <v>20</v>
      </c>
      <c r="E838" t="s">
        <v>100</v>
      </c>
      <c r="F838" t="s">
        <v>100</v>
      </c>
      <c r="G838" t="s">
        <v>989</v>
      </c>
      <c r="H838" s="41" t="s">
        <v>102</v>
      </c>
      <c r="I838">
        <f>_xlfn.XLOOKUP(B838,Use_Code_Ranking!$A$4:$A$23,Use_Code_Ranking!$B$4:$B$23,9999)</f>
        <v>5</v>
      </c>
      <c r="J838">
        <f t="shared" ca="1" si="237"/>
        <v>5</v>
      </c>
      <c r="K838">
        <f t="shared" ca="1" si="238"/>
        <v>0</v>
      </c>
      <c r="L838">
        <f t="shared" ca="1" si="239"/>
        <v>0</v>
      </c>
      <c r="M838">
        <f t="shared" ca="1" si="240"/>
        <v>0</v>
      </c>
      <c r="N838" t="str">
        <f t="shared" ca="1" si="247"/>
        <v/>
      </c>
      <c r="O838" t="str">
        <f t="shared" ca="1" si="248"/>
        <v/>
      </c>
      <c r="P838" t="str">
        <f t="shared" si="241"/>
        <v/>
      </c>
      <c r="Q838" t="str">
        <f t="shared" si="242"/>
        <v/>
      </c>
      <c r="R838" t="str">
        <f t="shared" si="243"/>
        <v/>
      </c>
      <c r="S838" t="str">
        <f t="shared" si="244"/>
        <v/>
      </c>
      <c r="U838" s="2" t="str">
        <f ca="1">IF(ISBLANK($T838),IF(S838="Irrigation","Irrigation",IF(R838="Irrigation","Irrigation",IF(Q838="Domestic","Domestic",IF(P838="Stockwatering","Stockwatering",IF(N838="IRRIGATION_AND_MUNICIPAL","Irrigation and Municipal",IF(O838="IRRIGATION_AND_DOMESTIC","Irrigation and Domestic Municipality",_xlfn.XLOOKUP(J838,Use_Code_Ranking!$B$4:$B$23,Use_Code_Ranking!$A$4:$A$23))))))),$T838)</f>
        <v>Stockwatering</v>
      </c>
      <c r="W838" s="23" t="str">
        <f ca="1"/>
        <v>A028668</v>
      </c>
      <c r="X838" s="4" t="str">
        <f t="shared" ca="1" si="249"/>
        <v>Power</v>
      </c>
      <c r="Y838" t="str">
        <f t="shared" ca="1" si="245"/>
        <v>Y</v>
      </c>
      <c r="Z838" s="2" t="str">
        <f t="shared" ca="1" si="246"/>
        <v>Y</v>
      </c>
      <c r="AA838">
        <f t="shared" ca="1" si="250"/>
        <v>100</v>
      </c>
      <c r="AB838">
        <f t="shared" ca="1" si="250"/>
        <v>100</v>
      </c>
      <c r="AC838">
        <f t="shared" ca="1" si="250"/>
        <v>100</v>
      </c>
      <c r="AD838">
        <f t="shared" ca="1" si="250"/>
        <v>100</v>
      </c>
      <c r="AE838">
        <f t="shared" ca="1" si="251"/>
        <v>100</v>
      </c>
      <c r="AF838">
        <f t="shared" ca="1" si="251"/>
        <v>100</v>
      </c>
      <c r="AG838">
        <f t="shared" ca="1" si="236"/>
        <v>100</v>
      </c>
      <c r="AH838">
        <f t="shared" ca="1" si="234"/>
        <v>100</v>
      </c>
      <c r="AI838">
        <f t="shared" ca="1" si="234"/>
        <v>100</v>
      </c>
      <c r="AJ838">
        <f t="shared" ca="1" si="234"/>
        <v>100</v>
      </c>
      <c r="AK838">
        <f t="shared" ca="1" si="234"/>
        <v>100</v>
      </c>
      <c r="AL838">
        <f t="shared" ca="1" si="235"/>
        <v>100</v>
      </c>
      <c r="AM838" s="4" t="s">
        <v>103</v>
      </c>
      <c r="AZ838">
        <f ca="1">_xlfn.XLOOKUP($X838,Return_flow_table!$A$4:$A$25,Return_flow_table!B$4:B$25)</f>
        <v>100</v>
      </c>
      <c r="BA838">
        <f ca="1">_xlfn.XLOOKUP($X838,Return_flow_table!$A$4:$A$25,Return_flow_table!C$4:C$25)</f>
        <v>100</v>
      </c>
      <c r="BB838">
        <f ca="1">_xlfn.XLOOKUP($X838,Return_flow_table!$A$4:$A$25,Return_flow_table!D$4:D$25)</f>
        <v>100</v>
      </c>
      <c r="BC838">
        <f ca="1">_xlfn.XLOOKUP($X838,Return_flow_table!$A$4:$A$25,Return_flow_table!E$4:E$25)</f>
        <v>100</v>
      </c>
      <c r="BD838">
        <f ca="1">_xlfn.XLOOKUP($X838,Return_flow_table!$A$4:$A$25,Return_flow_table!F$4:F$25)</f>
        <v>100</v>
      </c>
      <c r="BE838">
        <f ca="1">_xlfn.XLOOKUP($X838,Return_flow_table!$A$4:$A$25,Return_flow_table!G$4:G$25)</f>
        <v>100</v>
      </c>
      <c r="BF838">
        <f ca="1">_xlfn.XLOOKUP($X838,Return_flow_table!$A$4:$A$25,Return_flow_table!H$4:H$25)</f>
        <v>100</v>
      </c>
      <c r="BG838">
        <f ca="1">_xlfn.XLOOKUP($X838,Return_flow_table!$A$4:$A$25,Return_flow_table!I$4:I$25)</f>
        <v>100</v>
      </c>
      <c r="BH838">
        <f ca="1">_xlfn.XLOOKUP($X838,Return_flow_table!$A$4:$A$25,Return_flow_table!J$4:J$25)</f>
        <v>100</v>
      </c>
      <c r="BI838">
        <f ca="1">_xlfn.XLOOKUP($X838,Return_flow_table!$A$4:$A$25,Return_flow_table!K$4:K$25)</f>
        <v>100</v>
      </c>
      <c r="BJ838">
        <f ca="1">_xlfn.XLOOKUP($X838,Return_flow_table!$A$4:$A$25,Return_flow_table!L$4:L$25)</f>
        <v>100</v>
      </c>
      <c r="BK838" s="2">
        <f ca="1">_xlfn.XLOOKUP($X838,Return_flow_table!$A$4:$A$25,Return_flow_table!M$4:M$25)</f>
        <v>100</v>
      </c>
    </row>
    <row r="839" spans="1:63" x14ac:dyDescent="0.3">
      <c r="A839" t="s">
        <v>990</v>
      </c>
      <c r="B839" t="s">
        <v>98</v>
      </c>
      <c r="C839" t="s">
        <v>99</v>
      </c>
      <c r="D839">
        <v>14.5</v>
      </c>
      <c r="E839" t="s">
        <v>100</v>
      </c>
      <c r="F839" t="s">
        <v>100</v>
      </c>
      <c r="G839" t="s">
        <v>991</v>
      </c>
      <c r="H839" s="41" t="s">
        <v>102</v>
      </c>
      <c r="I839">
        <f>_xlfn.XLOOKUP(B839,Use_Code_Ranking!$A$4:$A$23,Use_Code_Ranking!$B$4:$B$23,9999)</f>
        <v>1</v>
      </c>
      <c r="J839">
        <f t="shared" ca="1" si="237"/>
        <v>1</v>
      </c>
      <c r="K839">
        <f t="shared" ca="1" si="238"/>
        <v>1</v>
      </c>
      <c r="L839">
        <f t="shared" ca="1" si="239"/>
        <v>0</v>
      </c>
      <c r="M839">
        <f t="shared" ca="1" si="240"/>
        <v>0</v>
      </c>
      <c r="N839" t="str">
        <f t="shared" ca="1" si="247"/>
        <v/>
      </c>
      <c r="O839" t="str">
        <f t="shared" ca="1" si="248"/>
        <v/>
      </c>
      <c r="P839" t="str">
        <f t="shared" si="241"/>
        <v/>
      </c>
      <c r="Q839" t="str">
        <f t="shared" si="242"/>
        <v/>
      </c>
      <c r="R839" t="str">
        <f t="shared" si="243"/>
        <v/>
      </c>
      <c r="S839" t="str">
        <f t="shared" si="244"/>
        <v/>
      </c>
      <c r="U839" s="2" t="str">
        <f ca="1">IF(ISBLANK($T839),IF(S839="Irrigation","Irrigation",IF(R839="Irrigation","Irrigation",IF(Q839="Domestic","Domestic",IF(P839="Stockwatering","Stockwatering",IF(N839="IRRIGATION_AND_MUNICIPAL","Irrigation and Municipal",IF(O839="IRRIGATION_AND_DOMESTIC","Irrigation and Domestic Municipality",_xlfn.XLOOKUP(J839,Use_Code_Ranking!$B$4:$B$23,Use_Code_Ranking!$A$4:$A$23))))))),$T839)</f>
        <v>Irrigation</v>
      </c>
      <c r="W839" s="23" t="str">
        <f ca="1"/>
        <v>A028786</v>
      </c>
      <c r="X839" s="4" t="str">
        <f t="shared" ca="1" si="249"/>
        <v>Domestic</v>
      </c>
      <c r="Y839" t="str">
        <f t="shared" ca="1" si="245"/>
        <v>N</v>
      </c>
      <c r="Z839" s="2" t="str">
        <f t="shared" ca="1" si="246"/>
        <v>N</v>
      </c>
      <c r="AA839">
        <f t="shared" ca="1" si="250"/>
        <v>0</v>
      </c>
      <c r="AB839">
        <f t="shared" ca="1" si="250"/>
        <v>0</v>
      </c>
      <c r="AC839">
        <f t="shared" ca="1" si="250"/>
        <v>0</v>
      </c>
      <c r="AD839">
        <f t="shared" ca="1" si="250"/>
        <v>0</v>
      </c>
      <c r="AE839">
        <f t="shared" ca="1" si="251"/>
        <v>0</v>
      </c>
      <c r="AF839">
        <f t="shared" ca="1" si="251"/>
        <v>0</v>
      </c>
      <c r="AG839">
        <f t="shared" ca="1" si="236"/>
        <v>0</v>
      </c>
      <c r="AH839">
        <f t="shared" ca="1" si="234"/>
        <v>0</v>
      </c>
      <c r="AI839">
        <f t="shared" ca="1" si="234"/>
        <v>0</v>
      </c>
      <c r="AJ839">
        <f t="shared" ca="1" si="234"/>
        <v>0</v>
      </c>
      <c r="AK839">
        <f t="shared" ca="1" si="234"/>
        <v>0</v>
      </c>
      <c r="AL839">
        <f t="shared" ca="1" si="235"/>
        <v>0</v>
      </c>
      <c r="AM839" s="4" t="s">
        <v>103</v>
      </c>
      <c r="AZ839">
        <f ca="1">_xlfn.XLOOKUP($X839,Return_flow_table!$A$4:$A$25,Return_flow_table!B$4:B$25)</f>
        <v>0</v>
      </c>
      <c r="BA839">
        <f ca="1">_xlfn.XLOOKUP($X839,Return_flow_table!$A$4:$A$25,Return_flow_table!C$4:C$25)</f>
        <v>0</v>
      </c>
      <c r="BB839">
        <f ca="1">_xlfn.XLOOKUP($X839,Return_flow_table!$A$4:$A$25,Return_flow_table!D$4:D$25)</f>
        <v>0</v>
      </c>
      <c r="BC839">
        <f ca="1">_xlfn.XLOOKUP($X839,Return_flow_table!$A$4:$A$25,Return_flow_table!E$4:E$25)</f>
        <v>0</v>
      </c>
      <c r="BD839">
        <f ca="1">_xlfn.XLOOKUP($X839,Return_flow_table!$A$4:$A$25,Return_flow_table!F$4:F$25)</f>
        <v>0</v>
      </c>
      <c r="BE839">
        <f ca="1">_xlfn.XLOOKUP($X839,Return_flow_table!$A$4:$A$25,Return_flow_table!G$4:G$25)</f>
        <v>0</v>
      </c>
      <c r="BF839">
        <f ca="1">_xlfn.XLOOKUP($X839,Return_flow_table!$A$4:$A$25,Return_flow_table!H$4:H$25)</f>
        <v>0</v>
      </c>
      <c r="BG839">
        <f ca="1">_xlfn.XLOOKUP($X839,Return_flow_table!$A$4:$A$25,Return_flow_table!I$4:I$25)</f>
        <v>0</v>
      </c>
      <c r="BH839">
        <f ca="1">_xlfn.XLOOKUP($X839,Return_flow_table!$A$4:$A$25,Return_flow_table!J$4:J$25)</f>
        <v>0</v>
      </c>
      <c r="BI839">
        <f ca="1">_xlfn.XLOOKUP($X839,Return_flow_table!$A$4:$A$25,Return_flow_table!K$4:K$25)</f>
        <v>0</v>
      </c>
      <c r="BJ839">
        <f ca="1">_xlfn.XLOOKUP($X839,Return_flow_table!$A$4:$A$25,Return_flow_table!L$4:L$25)</f>
        <v>0</v>
      </c>
      <c r="BK839" s="2">
        <f ca="1">_xlfn.XLOOKUP($X839,Return_flow_table!$A$4:$A$25,Return_flow_table!M$4:M$25)</f>
        <v>0</v>
      </c>
    </row>
    <row r="840" spans="1:63" x14ac:dyDescent="0.3">
      <c r="A840" t="s">
        <v>990</v>
      </c>
      <c r="B840" t="s">
        <v>161</v>
      </c>
      <c r="C840" t="s">
        <v>99</v>
      </c>
      <c r="D840">
        <v>14.5</v>
      </c>
      <c r="E840" t="s">
        <v>100</v>
      </c>
      <c r="F840" t="s">
        <v>100</v>
      </c>
      <c r="G840" t="s">
        <v>991</v>
      </c>
      <c r="H840" s="41" t="s">
        <v>102</v>
      </c>
      <c r="I840">
        <f>_xlfn.XLOOKUP(B840,Use_Code_Ranking!$A$4:$A$23,Use_Code_Ranking!$B$4:$B$23,9999)</f>
        <v>7</v>
      </c>
      <c r="J840">
        <f t="shared" ca="1" si="237"/>
        <v>1</v>
      </c>
      <c r="K840">
        <f t="shared" ca="1" si="238"/>
        <v>1</v>
      </c>
      <c r="L840">
        <f t="shared" ca="1" si="239"/>
        <v>0</v>
      </c>
      <c r="M840">
        <f t="shared" ca="1" si="240"/>
        <v>0</v>
      </c>
      <c r="N840" t="str">
        <f t="shared" ca="1" si="247"/>
        <v/>
      </c>
      <c r="O840" t="str">
        <f t="shared" ca="1" si="248"/>
        <v/>
      </c>
      <c r="P840" t="str">
        <f t="shared" si="241"/>
        <v/>
      </c>
      <c r="Q840" t="str">
        <f t="shared" si="242"/>
        <v/>
      </c>
      <c r="R840" t="str">
        <f t="shared" si="243"/>
        <v/>
      </c>
      <c r="S840" t="str">
        <f t="shared" si="244"/>
        <v/>
      </c>
      <c r="U840" s="2" t="str">
        <f ca="1">IF(ISBLANK($T840),IF(S840="Irrigation","Irrigation",IF(R840="Irrigation","Irrigation",IF(Q840="Domestic","Domestic",IF(P840="Stockwatering","Stockwatering",IF(N840="IRRIGATION_AND_MUNICIPAL","Irrigation and Municipal",IF(O840="IRRIGATION_AND_DOMESTIC","Irrigation and Domestic Municipality",_xlfn.XLOOKUP(J840,Use_Code_Ranking!$B$4:$B$23,Use_Code_Ranking!$A$4:$A$23))))))),$T840)</f>
        <v>Irrigation</v>
      </c>
      <c r="W840" s="23" t="str">
        <f ca="1"/>
        <v>A028787</v>
      </c>
      <c r="X840" s="4" t="str">
        <f t="shared" ca="1" si="249"/>
        <v>Recreational</v>
      </c>
      <c r="Y840" t="str">
        <f t="shared" ca="1" si="245"/>
        <v>Y</v>
      </c>
      <c r="Z840" s="2" t="str">
        <f t="shared" ca="1" si="246"/>
        <v>N</v>
      </c>
      <c r="AA840">
        <f t="shared" ca="1" si="250"/>
        <v>100</v>
      </c>
      <c r="AB840">
        <f t="shared" ca="1" si="250"/>
        <v>100</v>
      </c>
      <c r="AC840">
        <f t="shared" ca="1" si="250"/>
        <v>100</v>
      </c>
      <c r="AD840">
        <f t="shared" ca="1" si="250"/>
        <v>100</v>
      </c>
      <c r="AE840">
        <f t="shared" ca="1" si="251"/>
        <v>100</v>
      </c>
      <c r="AF840">
        <f t="shared" ca="1" si="251"/>
        <v>100</v>
      </c>
      <c r="AG840">
        <f t="shared" ca="1" si="236"/>
        <v>100</v>
      </c>
      <c r="AH840">
        <f t="shared" ca="1" si="234"/>
        <v>100</v>
      </c>
      <c r="AI840">
        <f t="shared" ca="1" si="234"/>
        <v>100</v>
      </c>
      <c r="AJ840">
        <f t="shared" ca="1" si="234"/>
        <v>100</v>
      </c>
      <c r="AK840">
        <f t="shared" ref="AK840:AL903" ca="1" si="252">IF($AM840="STANDARD",BJ840,AX840)</f>
        <v>100</v>
      </c>
      <c r="AL840">
        <f t="shared" ca="1" si="235"/>
        <v>100</v>
      </c>
      <c r="AM840" s="4" t="s">
        <v>103</v>
      </c>
      <c r="AZ840">
        <f ca="1">_xlfn.XLOOKUP($X840,Return_flow_table!$A$4:$A$25,Return_flow_table!B$4:B$25)</f>
        <v>100</v>
      </c>
      <c r="BA840">
        <f ca="1">_xlfn.XLOOKUP($X840,Return_flow_table!$A$4:$A$25,Return_flow_table!C$4:C$25)</f>
        <v>100</v>
      </c>
      <c r="BB840">
        <f ca="1">_xlfn.XLOOKUP($X840,Return_flow_table!$A$4:$A$25,Return_flow_table!D$4:D$25)</f>
        <v>100</v>
      </c>
      <c r="BC840">
        <f ca="1">_xlfn.XLOOKUP($X840,Return_flow_table!$A$4:$A$25,Return_flow_table!E$4:E$25)</f>
        <v>100</v>
      </c>
      <c r="BD840">
        <f ca="1">_xlfn.XLOOKUP($X840,Return_flow_table!$A$4:$A$25,Return_flow_table!F$4:F$25)</f>
        <v>100</v>
      </c>
      <c r="BE840">
        <f ca="1">_xlfn.XLOOKUP($X840,Return_flow_table!$A$4:$A$25,Return_flow_table!G$4:G$25)</f>
        <v>100</v>
      </c>
      <c r="BF840">
        <f ca="1">_xlfn.XLOOKUP($X840,Return_flow_table!$A$4:$A$25,Return_flow_table!H$4:H$25)</f>
        <v>100</v>
      </c>
      <c r="BG840">
        <f ca="1">_xlfn.XLOOKUP($X840,Return_flow_table!$A$4:$A$25,Return_flow_table!I$4:I$25)</f>
        <v>100</v>
      </c>
      <c r="BH840">
        <f ca="1">_xlfn.XLOOKUP($X840,Return_flow_table!$A$4:$A$25,Return_flow_table!J$4:J$25)</f>
        <v>100</v>
      </c>
      <c r="BI840">
        <f ca="1">_xlfn.XLOOKUP($X840,Return_flow_table!$A$4:$A$25,Return_flow_table!K$4:K$25)</f>
        <v>100</v>
      </c>
      <c r="BJ840">
        <f ca="1">_xlfn.XLOOKUP($X840,Return_flow_table!$A$4:$A$25,Return_flow_table!L$4:L$25)</f>
        <v>100</v>
      </c>
      <c r="BK840" s="2">
        <f ca="1">_xlfn.XLOOKUP($X840,Return_flow_table!$A$4:$A$25,Return_flow_table!M$4:M$25)</f>
        <v>100</v>
      </c>
    </row>
    <row r="841" spans="1:63" x14ac:dyDescent="0.3">
      <c r="A841" t="s">
        <v>992</v>
      </c>
      <c r="B841" t="s">
        <v>188</v>
      </c>
      <c r="C841" t="s">
        <v>99</v>
      </c>
      <c r="D841">
        <v>2.8</v>
      </c>
      <c r="E841" t="s">
        <v>100</v>
      </c>
      <c r="F841" t="s">
        <v>100</v>
      </c>
      <c r="G841" t="s">
        <v>993</v>
      </c>
      <c r="H841" s="41" t="s">
        <v>102</v>
      </c>
      <c r="I841">
        <f>_xlfn.XLOOKUP(B841,Use_Code_Ranking!$A$4:$A$23,Use_Code_Ranking!$B$4:$B$23,9999)</f>
        <v>12</v>
      </c>
      <c r="J841">
        <f t="shared" ca="1" si="237"/>
        <v>5</v>
      </c>
      <c r="K841">
        <f t="shared" ca="1" si="238"/>
        <v>0</v>
      </c>
      <c r="L841">
        <f t="shared" ca="1" si="239"/>
        <v>0</v>
      </c>
      <c r="M841">
        <f t="shared" ca="1" si="240"/>
        <v>0</v>
      </c>
      <c r="N841" t="str">
        <f t="shared" ca="1" si="247"/>
        <v/>
      </c>
      <c r="O841" t="str">
        <f t="shared" ca="1" si="248"/>
        <v/>
      </c>
      <c r="P841" t="str">
        <f t="shared" si="241"/>
        <v/>
      </c>
      <c r="Q841" t="str">
        <f t="shared" si="242"/>
        <v/>
      </c>
      <c r="R841" t="str">
        <f t="shared" si="243"/>
        <v/>
      </c>
      <c r="S841" t="str">
        <f t="shared" si="244"/>
        <v/>
      </c>
      <c r="U841" s="2" t="str">
        <f ca="1">IF(ISBLANK($T841),IF(S841="Irrigation","Irrigation",IF(R841="Irrigation","Irrigation",IF(Q841="Domestic","Domestic",IF(P841="Stockwatering","Stockwatering",IF(N841="IRRIGATION_AND_MUNICIPAL","Irrigation and Municipal",IF(O841="IRRIGATION_AND_DOMESTIC","Irrigation and Domestic Municipality",_xlfn.XLOOKUP(J841,Use_Code_Ranking!$B$4:$B$23,Use_Code_Ranking!$A$4:$A$23))))))),$T841)</f>
        <v>Stockwatering</v>
      </c>
      <c r="W841" s="23" t="str">
        <f ca="1"/>
        <v>A028790</v>
      </c>
      <c r="X841" s="4" t="str">
        <f t="shared" ca="1" si="249"/>
        <v>Irrigation</v>
      </c>
      <c r="Y841" t="str">
        <f t="shared" ca="1" si="245"/>
        <v>N</v>
      </c>
      <c r="Z841" s="2" t="str">
        <f t="shared" ca="1" si="246"/>
        <v>N</v>
      </c>
      <c r="AA841">
        <f t="shared" ca="1" si="250"/>
        <v>0</v>
      </c>
      <c r="AB841">
        <f t="shared" ca="1" si="250"/>
        <v>0</v>
      </c>
      <c r="AC841">
        <f t="shared" ca="1" si="250"/>
        <v>20</v>
      </c>
      <c r="AD841">
        <f t="shared" ca="1" si="250"/>
        <v>20</v>
      </c>
      <c r="AE841">
        <f t="shared" ca="1" si="251"/>
        <v>10</v>
      </c>
      <c r="AF841">
        <f t="shared" ca="1" si="251"/>
        <v>10</v>
      </c>
      <c r="AG841">
        <f t="shared" ca="1" si="236"/>
        <v>0</v>
      </c>
      <c r="AH841">
        <f t="shared" ca="1" si="251"/>
        <v>0</v>
      </c>
      <c r="AI841">
        <f t="shared" ref="AI841:AL904" ca="1" si="253">IF($AM841="STANDARD",BH841,AV841)</f>
        <v>0</v>
      </c>
      <c r="AJ841">
        <f t="shared" ca="1" si="253"/>
        <v>20</v>
      </c>
      <c r="AK841">
        <f t="shared" ca="1" si="252"/>
        <v>20</v>
      </c>
      <c r="AL841">
        <f t="shared" ca="1" si="252"/>
        <v>0</v>
      </c>
      <c r="AM841" s="4" t="s">
        <v>103</v>
      </c>
      <c r="AZ841">
        <f ca="1">_xlfn.XLOOKUP($X841,Return_flow_table!$A$4:$A$25,Return_flow_table!B$4:B$25)</f>
        <v>0</v>
      </c>
      <c r="BA841">
        <f ca="1">_xlfn.XLOOKUP($X841,Return_flow_table!$A$4:$A$25,Return_flow_table!C$4:C$25)</f>
        <v>0</v>
      </c>
      <c r="BB841">
        <f ca="1">_xlfn.XLOOKUP($X841,Return_flow_table!$A$4:$A$25,Return_flow_table!D$4:D$25)</f>
        <v>20</v>
      </c>
      <c r="BC841">
        <f ca="1">_xlfn.XLOOKUP($X841,Return_flow_table!$A$4:$A$25,Return_flow_table!E$4:E$25)</f>
        <v>20</v>
      </c>
      <c r="BD841">
        <f ca="1">_xlfn.XLOOKUP($X841,Return_flow_table!$A$4:$A$25,Return_flow_table!F$4:F$25)</f>
        <v>10</v>
      </c>
      <c r="BE841">
        <f ca="1">_xlfn.XLOOKUP($X841,Return_flow_table!$A$4:$A$25,Return_flow_table!G$4:G$25)</f>
        <v>10</v>
      </c>
      <c r="BF841">
        <f ca="1">_xlfn.XLOOKUP($X841,Return_flow_table!$A$4:$A$25,Return_flow_table!H$4:H$25)</f>
        <v>0</v>
      </c>
      <c r="BG841">
        <f ca="1">_xlfn.XLOOKUP($X841,Return_flow_table!$A$4:$A$25,Return_flow_table!I$4:I$25)</f>
        <v>0</v>
      </c>
      <c r="BH841">
        <f ca="1">_xlfn.XLOOKUP($X841,Return_flow_table!$A$4:$A$25,Return_flow_table!J$4:J$25)</f>
        <v>0</v>
      </c>
      <c r="BI841">
        <f ca="1">_xlfn.XLOOKUP($X841,Return_flow_table!$A$4:$A$25,Return_flow_table!K$4:K$25)</f>
        <v>20</v>
      </c>
      <c r="BJ841">
        <f ca="1">_xlfn.XLOOKUP($X841,Return_flow_table!$A$4:$A$25,Return_flow_table!L$4:L$25)</f>
        <v>20</v>
      </c>
      <c r="BK841" s="2">
        <f ca="1">_xlfn.XLOOKUP($X841,Return_flow_table!$A$4:$A$25,Return_flow_table!M$4:M$25)</f>
        <v>0</v>
      </c>
    </row>
    <row r="842" spans="1:63" x14ac:dyDescent="0.3">
      <c r="A842" t="s">
        <v>992</v>
      </c>
      <c r="B842" t="s">
        <v>154</v>
      </c>
      <c r="C842" t="s">
        <v>99</v>
      </c>
      <c r="D842">
        <v>2.8</v>
      </c>
      <c r="E842" t="s">
        <v>100</v>
      </c>
      <c r="F842" t="s">
        <v>100</v>
      </c>
      <c r="G842" t="s">
        <v>993</v>
      </c>
      <c r="H842" s="41" t="s">
        <v>102</v>
      </c>
      <c r="I842">
        <f>_xlfn.XLOOKUP(B842,Use_Code_Ranking!$A$4:$A$23,Use_Code_Ranking!$B$4:$B$23,9999)</f>
        <v>5</v>
      </c>
      <c r="J842">
        <f t="shared" ca="1" si="237"/>
        <v>5</v>
      </c>
      <c r="K842">
        <f t="shared" ca="1" si="238"/>
        <v>0</v>
      </c>
      <c r="L842">
        <f t="shared" ca="1" si="239"/>
        <v>0</v>
      </c>
      <c r="M842">
        <f t="shared" ca="1" si="240"/>
        <v>0</v>
      </c>
      <c r="N842" t="str">
        <f t="shared" ca="1" si="247"/>
        <v/>
      </c>
      <c r="O842" t="str">
        <f t="shared" ca="1" si="248"/>
        <v/>
      </c>
      <c r="P842" t="str">
        <f t="shared" si="241"/>
        <v/>
      </c>
      <c r="Q842" t="str">
        <f t="shared" si="242"/>
        <v/>
      </c>
      <c r="R842" t="str">
        <f t="shared" si="243"/>
        <v/>
      </c>
      <c r="S842" t="str">
        <f t="shared" si="244"/>
        <v/>
      </c>
      <c r="U842" s="2" t="str">
        <f ca="1">IF(ISBLANK($T842),IF(S842="Irrigation","Irrigation",IF(R842="Irrigation","Irrigation",IF(Q842="Domestic","Domestic",IF(P842="Stockwatering","Stockwatering",IF(N842="IRRIGATION_AND_MUNICIPAL","Irrigation and Municipal",IF(O842="IRRIGATION_AND_DOMESTIC","Irrigation and Domestic Municipality",_xlfn.XLOOKUP(J842,Use_Code_Ranking!$B$4:$B$23,Use_Code_Ranking!$A$4:$A$23))))))),$T842)</f>
        <v>Stockwatering</v>
      </c>
      <c r="W842" s="23" t="str">
        <f ca="1"/>
        <v>A028824</v>
      </c>
      <c r="X842" s="4" t="str">
        <f t="shared" ca="1" si="249"/>
        <v>Irrigation</v>
      </c>
      <c r="Y842" t="str">
        <f t="shared" ca="1" si="245"/>
        <v>N</v>
      </c>
      <c r="Z842" s="2" t="str">
        <f t="shared" ca="1" si="246"/>
        <v>N</v>
      </c>
      <c r="AA842">
        <f t="shared" ca="1" si="250"/>
        <v>0</v>
      </c>
      <c r="AB842">
        <f t="shared" ca="1" si="250"/>
        <v>0</v>
      </c>
      <c r="AC842">
        <f t="shared" ca="1" si="250"/>
        <v>20</v>
      </c>
      <c r="AD842">
        <f t="shared" ca="1" si="250"/>
        <v>20</v>
      </c>
      <c r="AE842">
        <f t="shared" ca="1" si="251"/>
        <v>10</v>
      </c>
      <c r="AF842">
        <f t="shared" ca="1" si="251"/>
        <v>10</v>
      </c>
      <c r="AG842">
        <f t="shared" ca="1" si="236"/>
        <v>0</v>
      </c>
      <c r="AH842">
        <f t="shared" ref="AH842:AL905" ca="1" si="254">IF($AM842="STANDARD",BG842,AU842)</f>
        <v>0</v>
      </c>
      <c r="AI842">
        <f t="shared" ca="1" si="253"/>
        <v>0</v>
      </c>
      <c r="AJ842">
        <f t="shared" ca="1" si="253"/>
        <v>20</v>
      </c>
      <c r="AK842">
        <f t="shared" ca="1" si="252"/>
        <v>20</v>
      </c>
      <c r="AL842">
        <f t="shared" ca="1" si="252"/>
        <v>0</v>
      </c>
      <c r="AM842" s="4" t="s">
        <v>103</v>
      </c>
      <c r="AZ842">
        <f ca="1">_xlfn.XLOOKUP($X842,Return_flow_table!$A$4:$A$25,Return_flow_table!B$4:B$25)</f>
        <v>0</v>
      </c>
      <c r="BA842">
        <f ca="1">_xlfn.XLOOKUP($X842,Return_flow_table!$A$4:$A$25,Return_flow_table!C$4:C$25)</f>
        <v>0</v>
      </c>
      <c r="BB842">
        <f ca="1">_xlfn.XLOOKUP($X842,Return_flow_table!$A$4:$A$25,Return_flow_table!D$4:D$25)</f>
        <v>20</v>
      </c>
      <c r="BC842">
        <f ca="1">_xlfn.XLOOKUP($X842,Return_flow_table!$A$4:$A$25,Return_flow_table!E$4:E$25)</f>
        <v>20</v>
      </c>
      <c r="BD842">
        <f ca="1">_xlfn.XLOOKUP($X842,Return_flow_table!$A$4:$A$25,Return_flow_table!F$4:F$25)</f>
        <v>10</v>
      </c>
      <c r="BE842">
        <f ca="1">_xlfn.XLOOKUP($X842,Return_flow_table!$A$4:$A$25,Return_flow_table!G$4:G$25)</f>
        <v>10</v>
      </c>
      <c r="BF842">
        <f ca="1">_xlfn.XLOOKUP($X842,Return_flow_table!$A$4:$A$25,Return_flow_table!H$4:H$25)</f>
        <v>0</v>
      </c>
      <c r="BG842">
        <f ca="1">_xlfn.XLOOKUP($X842,Return_flow_table!$A$4:$A$25,Return_flow_table!I$4:I$25)</f>
        <v>0</v>
      </c>
      <c r="BH842">
        <f ca="1">_xlfn.XLOOKUP($X842,Return_flow_table!$A$4:$A$25,Return_flow_table!J$4:J$25)</f>
        <v>0</v>
      </c>
      <c r="BI842">
        <f ca="1">_xlfn.XLOOKUP($X842,Return_flow_table!$A$4:$A$25,Return_flow_table!K$4:K$25)</f>
        <v>20</v>
      </c>
      <c r="BJ842">
        <f ca="1">_xlfn.XLOOKUP($X842,Return_flow_table!$A$4:$A$25,Return_flow_table!L$4:L$25)</f>
        <v>20</v>
      </c>
      <c r="BK842" s="2">
        <f ca="1">_xlfn.XLOOKUP($X842,Return_flow_table!$A$4:$A$25,Return_flow_table!M$4:M$25)</f>
        <v>0</v>
      </c>
    </row>
    <row r="843" spans="1:63" x14ac:dyDescent="0.3">
      <c r="A843" t="s">
        <v>992</v>
      </c>
      <c r="B843" t="s">
        <v>181</v>
      </c>
      <c r="C843" t="s">
        <v>99</v>
      </c>
      <c r="D843">
        <v>2.8</v>
      </c>
      <c r="E843" t="s">
        <v>100</v>
      </c>
      <c r="F843" t="s">
        <v>100</v>
      </c>
      <c r="G843" t="s">
        <v>993</v>
      </c>
      <c r="H843" s="41" t="s">
        <v>102</v>
      </c>
      <c r="I843">
        <f>_xlfn.XLOOKUP(B843,Use_Code_Ranking!$A$4:$A$23,Use_Code_Ranking!$B$4:$B$23,9999)</f>
        <v>9</v>
      </c>
      <c r="J843">
        <f t="shared" ca="1" si="237"/>
        <v>5</v>
      </c>
      <c r="K843">
        <f t="shared" ca="1" si="238"/>
        <v>0</v>
      </c>
      <c r="L843">
        <f t="shared" ca="1" si="239"/>
        <v>0</v>
      </c>
      <c r="M843">
        <f t="shared" ca="1" si="240"/>
        <v>0</v>
      </c>
      <c r="N843" t="str">
        <f t="shared" ca="1" si="247"/>
        <v/>
      </c>
      <c r="O843" t="str">
        <f t="shared" ca="1" si="248"/>
        <v/>
      </c>
      <c r="P843" t="str">
        <f t="shared" si="241"/>
        <v/>
      </c>
      <c r="Q843" t="str">
        <f t="shared" si="242"/>
        <v/>
      </c>
      <c r="R843" t="str">
        <f t="shared" si="243"/>
        <v/>
      </c>
      <c r="S843" t="str">
        <f t="shared" si="244"/>
        <v/>
      </c>
      <c r="U843" s="2" t="str">
        <f ca="1">IF(ISBLANK($T843),IF(S843="Irrigation","Irrigation",IF(R843="Irrigation","Irrigation",IF(Q843="Domestic","Domestic",IF(P843="Stockwatering","Stockwatering",IF(N843="IRRIGATION_AND_MUNICIPAL","Irrigation and Municipal",IF(O843="IRRIGATION_AND_DOMESTIC","Irrigation and Domestic Municipality",_xlfn.XLOOKUP(J843,Use_Code_Ranking!$B$4:$B$23,Use_Code_Ranking!$A$4:$A$23))))))),$T843)</f>
        <v>Stockwatering</v>
      </c>
      <c r="W843" s="23" t="str">
        <f ca="1"/>
        <v>A028828</v>
      </c>
      <c r="X843" s="4" t="str">
        <f t="shared" ca="1" si="249"/>
        <v>Irrigation</v>
      </c>
      <c r="Y843" t="str">
        <f t="shared" ca="1" si="245"/>
        <v>N</v>
      </c>
      <c r="Z843" s="2" t="str">
        <f t="shared" ca="1" si="246"/>
        <v>N</v>
      </c>
      <c r="AA843">
        <f t="shared" ca="1" si="250"/>
        <v>0</v>
      </c>
      <c r="AB843">
        <f t="shared" ca="1" si="250"/>
        <v>0</v>
      </c>
      <c r="AC843">
        <f t="shared" ca="1" si="250"/>
        <v>20</v>
      </c>
      <c r="AD843">
        <f t="shared" ca="1" si="250"/>
        <v>20</v>
      </c>
      <c r="AE843">
        <f t="shared" ca="1" si="251"/>
        <v>10</v>
      </c>
      <c r="AF843">
        <f t="shared" ca="1" si="251"/>
        <v>10</v>
      </c>
      <c r="AG843">
        <f t="shared" ca="1" si="236"/>
        <v>0</v>
      </c>
      <c r="AH843">
        <f t="shared" ca="1" si="254"/>
        <v>0</v>
      </c>
      <c r="AI843">
        <f t="shared" ca="1" si="253"/>
        <v>0</v>
      </c>
      <c r="AJ843">
        <f t="shared" ca="1" si="253"/>
        <v>20</v>
      </c>
      <c r="AK843">
        <f t="shared" ca="1" si="252"/>
        <v>20</v>
      </c>
      <c r="AL843">
        <f t="shared" ca="1" si="252"/>
        <v>0</v>
      </c>
      <c r="AM843" s="4" t="s">
        <v>103</v>
      </c>
      <c r="AZ843">
        <f ca="1">_xlfn.XLOOKUP($X843,Return_flow_table!$A$4:$A$25,Return_flow_table!B$4:B$25)</f>
        <v>0</v>
      </c>
      <c r="BA843">
        <f ca="1">_xlfn.XLOOKUP($X843,Return_flow_table!$A$4:$A$25,Return_flow_table!C$4:C$25)</f>
        <v>0</v>
      </c>
      <c r="BB843">
        <f ca="1">_xlfn.XLOOKUP($X843,Return_flow_table!$A$4:$A$25,Return_flow_table!D$4:D$25)</f>
        <v>20</v>
      </c>
      <c r="BC843">
        <f ca="1">_xlfn.XLOOKUP($X843,Return_flow_table!$A$4:$A$25,Return_flow_table!E$4:E$25)</f>
        <v>20</v>
      </c>
      <c r="BD843">
        <f ca="1">_xlfn.XLOOKUP($X843,Return_flow_table!$A$4:$A$25,Return_flow_table!F$4:F$25)</f>
        <v>10</v>
      </c>
      <c r="BE843">
        <f ca="1">_xlfn.XLOOKUP($X843,Return_flow_table!$A$4:$A$25,Return_flow_table!G$4:G$25)</f>
        <v>10</v>
      </c>
      <c r="BF843">
        <f ca="1">_xlfn.XLOOKUP($X843,Return_flow_table!$A$4:$A$25,Return_flow_table!H$4:H$25)</f>
        <v>0</v>
      </c>
      <c r="BG843">
        <f ca="1">_xlfn.XLOOKUP($X843,Return_flow_table!$A$4:$A$25,Return_flow_table!I$4:I$25)</f>
        <v>0</v>
      </c>
      <c r="BH843">
        <f ca="1">_xlfn.XLOOKUP($X843,Return_flow_table!$A$4:$A$25,Return_flow_table!J$4:J$25)</f>
        <v>0</v>
      </c>
      <c r="BI843">
        <f ca="1">_xlfn.XLOOKUP($X843,Return_flow_table!$A$4:$A$25,Return_flow_table!K$4:K$25)</f>
        <v>20</v>
      </c>
      <c r="BJ843">
        <f ca="1">_xlfn.XLOOKUP($X843,Return_flow_table!$A$4:$A$25,Return_flow_table!L$4:L$25)</f>
        <v>20</v>
      </c>
      <c r="BK843" s="2">
        <f ca="1">_xlfn.XLOOKUP($X843,Return_flow_table!$A$4:$A$25,Return_flow_table!M$4:M$25)</f>
        <v>0</v>
      </c>
    </row>
    <row r="844" spans="1:63" x14ac:dyDescent="0.3">
      <c r="A844" t="s">
        <v>994</v>
      </c>
      <c r="B844" t="s">
        <v>161</v>
      </c>
      <c r="C844" t="s">
        <v>99</v>
      </c>
      <c r="D844">
        <v>4.5</v>
      </c>
      <c r="E844" t="s">
        <v>100</v>
      </c>
      <c r="F844" t="s">
        <v>100</v>
      </c>
      <c r="G844" t="s">
        <v>260</v>
      </c>
      <c r="H844" s="41" t="s">
        <v>102</v>
      </c>
      <c r="I844">
        <f>_xlfn.XLOOKUP(B844,Use_Code_Ranking!$A$4:$A$23,Use_Code_Ranking!$B$4:$B$23,9999)</f>
        <v>7</v>
      </c>
      <c r="J844">
        <f t="shared" ca="1" si="237"/>
        <v>1</v>
      </c>
      <c r="K844">
        <f t="shared" ca="1" si="238"/>
        <v>1</v>
      </c>
      <c r="L844">
        <f t="shared" ca="1" si="239"/>
        <v>0</v>
      </c>
      <c r="M844">
        <f t="shared" ca="1" si="240"/>
        <v>0</v>
      </c>
      <c r="N844" t="str">
        <f t="shared" ca="1" si="247"/>
        <v/>
      </c>
      <c r="O844" t="str">
        <f t="shared" ca="1" si="248"/>
        <v/>
      </c>
      <c r="P844" t="str">
        <f t="shared" si="241"/>
        <v/>
      </c>
      <c r="Q844" t="str">
        <f t="shared" si="242"/>
        <v/>
      </c>
      <c r="R844" t="str">
        <f t="shared" si="243"/>
        <v/>
      </c>
      <c r="S844" t="str">
        <f t="shared" si="244"/>
        <v/>
      </c>
      <c r="U844" s="2" t="str">
        <f ca="1">IF(ISBLANK($T844),IF(S844="Irrigation","Irrigation",IF(R844="Irrigation","Irrigation",IF(Q844="Domestic","Domestic",IF(P844="Stockwatering","Stockwatering",IF(N844="IRRIGATION_AND_MUNICIPAL","Irrigation and Municipal",IF(O844="IRRIGATION_AND_DOMESTIC","Irrigation and Domestic Municipality",_xlfn.XLOOKUP(J844,Use_Code_Ranking!$B$4:$B$23,Use_Code_Ranking!$A$4:$A$23))))))),$T844)</f>
        <v>Irrigation</v>
      </c>
      <c r="W844" s="23" t="str">
        <f ca="1"/>
        <v>A028854</v>
      </c>
      <c r="X844" s="4" t="str">
        <f t="shared" ca="1" si="249"/>
        <v>Frost Protection</v>
      </c>
      <c r="Y844" t="str">
        <f t="shared" ca="1" si="245"/>
        <v>N</v>
      </c>
      <c r="Z844" s="2" t="str">
        <f t="shared" ca="1" si="246"/>
        <v>N</v>
      </c>
      <c r="AA844">
        <f t="shared" ca="1" si="250"/>
        <v>20</v>
      </c>
      <c r="AB844">
        <f t="shared" ca="1" si="250"/>
        <v>20</v>
      </c>
      <c r="AC844">
        <f t="shared" ca="1" si="250"/>
        <v>20</v>
      </c>
      <c r="AD844">
        <f t="shared" ca="1" si="250"/>
        <v>20</v>
      </c>
      <c r="AE844">
        <f t="shared" ca="1" si="251"/>
        <v>0</v>
      </c>
      <c r="AF844">
        <f t="shared" ca="1" si="251"/>
        <v>0</v>
      </c>
      <c r="AG844">
        <f t="shared" ref="AG844:AG907" ca="1" si="255">IF($AM844="STANDARD",BF844,AT844)</f>
        <v>0</v>
      </c>
      <c r="AH844">
        <f t="shared" ca="1" si="254"/>
        <v>0</v>
      </c>
      <c r="AI844">
        <f t="shared" ca="1" si="253"/>
        <v>0</v>
      </c>
      <c r="AJ844">
        <f t="shared" ca="1" si="253"/>
        <v>0</v>
      </c>
      <c r="AK844">
        <f t="shared" ca="1" si="252"/>
        <v>0</v>
      </c>
      <c r="AL844">
        <f t="shared" ca="1" si="252"/>
        <v>0</v>
      </c>
      <c r="AM844" s="4" t="s">
        <v>103</v>
      </c>
      <c r="AZ844">
        <f ca="1">_xlfn.XLOOKUP($X844,Return_flow_table!$A$4:$A$25,Return_flow_table!B$4:B$25)</f>
        <v>20</v>
      </c>
      <c r="BA844">
        <f ca="1">_xlfn.XLOOKUP($X844,Return_flow_table!$A$4:$A$25,Return_flow_table!C$4:C$25)</f>
        <v>20</v>
      </c>
      <c r="BB844">
        <f ca="1">_xlfn.XLOOKUP($X844,Return_flow_table!$A$4:$A$25,Return_flow_table!D$4:D$25)</f>
        <v>20</v>
      </c>
      <c r="BC844">
        <f ca="1">_xlfn.XLOOKUP($X844,Return_flow_table!$A$4:$A$25,Return_flow_table!E$4:E$25)</f>
        <v>20</v>
      </c>
      <c r="BD844">
        <f ca="1">_xlfn.XLOOKUP($X844,Return_flow_table!$A$4:$A$25,Return_flow_table!F$4:F$25)</f>
        <v>0</v>
      </c>
      <c r="BE844">
        <f ca="1">_xlfn.XLOOKUP($X844,Return_flow_table!$A$4:$A$25,Return_flow_table!G$4:G$25)</f>
        <v>0</v>
      </c>
      <c r="BF844">
        <f ca="1">_xlfn.XLOOKUP($X844,Return_flow_table!$A$4:$A$25,Return_flow_table!H$4:H$25)</f>
        <v>0</v>
      </c>
      <c r="BG844">
        <f ca="1">_xlfn.XLOOKUP($X844,Return_flow_table!$A$4:$A$25,Return_flow_table!I$4:I$25)</f>
        <v>0</v>
      </c>
      <c r="BH844">
        <f ca="1">_xlfn.XLOOKUP($X844,Return_flow_table!$A$4:$A$25,Return_flow_table!J$4:J$25)</f>
        <v>0</v>
      </c>
      <c r="BI844">
        <f ca="1">_xlfn.XLOOKUP($X844,Return_flow_table!$A$4:$A$25,Return_flow_table!K$4:K$25)</f>
        <v>0</v>
      </c>
      <c r="BJ844">
        <f ca="1">_xlfn.XLOOKUP($X844,Return_flow_table!$A$4:$A$25,Return_flow_table!L$4:L$25)</f>
        <v>0</v>
      </c>
      <c r="BK844" s="2">
        <f ca="1">_xlfn.XLOOKUP($X844,Return_flow_table!$A$4:$A$25,Return_flow_table!M$4:M$25)</f>
        <v>0</v>
      </c>
    </row>
    <row r="845" spans="1:63" x14ac:dyDescent="0.3">
      <c r="A845" t="s">
        <v>994</v>
      </c>
      <c r="B845" t="s">
        <v>154</v>
      </c>
      <c r="C845" t="s">
        <v>99</v>
      </c>
      <c r="D845">
        <v>4.5</v>
      </c>
      <c r="E845" t="s">
        <v>100</v>
      </c>
      <c r="F845" t="s">
        <v>100</v>
      </c>
      <c r="G845" t="s">
        <v>260</v>
      </c>
      <c r="H845" s="41" t="s">
        <v>102</v>
      </c>
      <c r="I845">
        <f>_xlfn.XLOOKUP(B845,Use_Code_Ranking!$A$4:$A$23,Use_Code_Ranking!$B$4:$B$23,9999)</f>
        <v>5</v>
      </c>
      <c r="J845">
        <f t="shared" ca="1" si="237"/>
        <v>1</v>
      </c>
      <c r="K845">
        <f t="shared" ca="1" si="238"/>
        <v>1</v>
      </c>
      <c r="L845">
        <f t="shared" ca="1" si="239"/>
        <v>0</v>
      </c>
      <c r="M845">
        <f t="shared" ca="1" si="240"/>
        <v>0</v>
      </c>
      <c r="N845" t="str">
        <f t="shared" ca="1" si="247"/>
        <v/>
      </c>
      <c r="O845" t="str">
        <f t="shared" ca="1" si="248"/>
        <v/>
      </c>
      <c r="P845" t="str">
        <f t="shared" si="241"/>
        <v/>
      </c>
      <c r="Q845" t="str">
        <f t="shared" si="242"/>
        <v/>
      </c>
      <c r="R845" t="str">
        <f t="shared" si="243"/>
        <v/>
      </c>
      <c r="S845" t="str">
        <f t="shared" si="244"/>
        <v/>
      </c>
      <c r="U845" s="2" t="str">
        <f ca="1">IF(ISBLANK($T845),IF(S845="Irrigation","Irrigation",IF(R845="Irrigation","Irrigation",IF(Q845="Domestic","Domestic",IF(P845="Stockwatering","Stockwatering",IF(N845="IRRIGATION_AND_MUNICIPAL","Irrigation and Municipal",IF(O845="IRRIGATION_AND_DOMESTIC","Irrigation and Domestic Municipality",_xlfn.XLOOKUP(J845,Use_Code_Ranking!$B$4:$B$23,Use_Code_Ranking!$A$4:$A$23))))))),$T845)</f>
        <v>Irrigation</v>
      </c>
      <c r="W845" s="23" t="str">
        <f ca="1"/>
        <v>A028855</v>
      </c>
      <c r="X845" s="4" t="str">
        <f t="shared" ca="1" si="249"/>
        <v>Irrigation</v>
      </c>
      <c r="Y845" t="str">
        <f t="shared" ca="1" si="245"/>
        <v>N</v>
      </c>
      <c r="Z845" s="2" t="str">
        <f t="shared" ca="1" si="246"/>
        <v>N</v>
      </c>
      <c r="AA845">
        <f t="shared" ca="1" si="250"/>
        <v>0</v>
      </c>
      <c r="AB845">
        <f t="shared" ca="1" si="250"/>
        <v>0</v>
      </c>
      <c r="AC845">
        <f t="shared" ca="1" si="250"/>
        <v>20</v>
      </c>
      <c r="AD845">
        <f t="shared" ca="1" si="250"/>
        <v>20</v>
      </c>
      <c r="AE845">
        <f t="shared" ca="1" si="251"/>
        <v>10</v>
      </c>
      <c r="AF845">
        <f t="shared" ca="1" si="251"/>
        <v>10</v>
      </c>
      <c r="AG845">
        <f t="shared" ca="1" si="255"/>
        <v>0</v>
      </c>
      <c r="AH845">
        <f t="shared" ca="1" si="254"/>
        <v>0</v>
      </c>
      <c r="AI845">
        <f t="shared" ca="1" si="253"/>
        <v>0</v>
      </c>
      <c r="AJ845">
        <f t="shared" ca="1" si="253"/>
        <v>20</v>
      </c>
      <c r="AK845">
        <f t="shared" ca="1" si="252"/>
        <v>20</v>
      </c>
      <c r="AL845">
        <f t="shared" ca="1" si="252"/>
        <v>0</v>
      </c>
      <c r="AM845" s="4" t="s">
        <v>103</v>
      </c>
      <c r="AZ845">
        <f ca="1">_xlfn.XLOOKUP($X845,Return_flow_table!$A$4:$A$25,Return_flow_table!B$4:B$25)</f>
        <v>0</v>
      </c>
      <c r="BA845">
        <f ca="1">_xlfn.XLOOKUP($X845,Return_flow_table!$A$4:$A$25,Return_flow_table!C$4:C$25)</f>
        <v>0</v>
      </c>
      <c r="BB845">
        <f ca="1">_xlfn.XLOOKUP($X845,Return_flow_table!$A$4:$A$25,Return_flow_table!D$4:D$25)</f>
        <v>20</v>
      </c>
      <c r="BC845">
        <f ca="1">_xlfn.XLOOKUP($X845,Return_flow_table!$A$4:$A$25,Return_flow_table!E$4:E$25)</f>
        <v>20</v>
      </c>
      <c r="BD845">
        <f ca="1">_xlfn.XLOOKUP($X845,Return_flow_table!$A$4:$A$25,Return_flow_table!F$4:F$25)</f>
        <v>10</v>
      </c>
      <c r="BE845">
        <f ca="1">_xlfn.XLOOKUP($X845,Return_flow_table!$A$4:$A$25,Return_flow_table!G$4:G$25)</f>
        <v>10</v>
      </c>
      <c r="BF845">
        <f ca="1">_xlfn.XLOOKUP($X845,Return_flow_table!$A$4:$A$25,Return_flow_table!H$4:H$25)</f>
        <v>0</v>
      </c>
      <c r="BG845">
        <f ca="1">_xlfn.XLOOKUP($X845,Return_flow_table!$A$4:$A$25,Return_flow_table!I$4:I$25)</f>
        <v>0</v>
      </c>
      <c r="BH845">
        <f ca="1">_xlfn.XLOOKUP($X845,Return_flow_table!$A$4:$A$25,Return_flow_table!J$4:J$25)</f>
        <v>0</v>
      </c>
      <c r="BI845">
        <f ca="1">_xlfn.XLOOKUP($X845,Return_flow_table!$A$4:$A$25,Return_flow_table!K$4:K$25)</f>
        <v>20</v>
      </c>
      <c r="BJ845">
        <f ca="1">_xlfn.XLOOKUP($X845,Return_flow_table!$A$4:$A$25,Return_flow_table!L$4:L$25)</f>
        <v>20</v>
      </c>
      <c r="BK845" s="2">
        <f ca="1">_xlfn.XLOOKUP($X845,Return_flow_table!$A$4:$A$25,Return_flow_table!M$4:M$25)</f>
        <v>0</v>
      </c>
    </row>
    <row r="846" spans="1:63" x14ac:dyDescent="0.3">
      <c r="A846" t="s">
        <v>994</v>
      </c>
      <c r="B846" t="s">
        <v>98</v>
      </c>
      <c r="C846" t="s">
        <v>99</v>
      </c>
      <c r="D846">
        <v>4.5</v>
      </c>
      <c r="E846" t="s">
        <v>100</v>
      </c>
      <c r="F846" t="s">
        <v>100</v>
      </c>
      <c r="G846" t="s">
        <v>260</v>
      </c>
      <c r="H846" s="41" t="s">
        <v>102</v>
      </c>
      <c r="I846">
        <f>_xlfn.XLOOKUP(B846,Use_Code_Ranking!$A$4:$A$23,Use_Code_Ranking!$B$4:$B$23,9999)</f>
        <v>1</v>
      </c>
      <c r="J846">
        <f t="shared" ca="1" si="237"/>
        <v>1</v>
      </c>
      <c r="K846">
        <f t="shared" ca="1" si="238"/>
        <v>1</v>
      </c>
      <c r="L846">
        <f t="shared" ca="1" si="239"/>
        <v>0</v>
      </c>
      <c r="M846">
        <f t="shared" ca="1" si="240"/>
        <v>0</v>
      </c>
      <c r="N846" t="str">
        <f t="shared" ca="1" si="247"/>
        <v/>
      </c>
      <c r="O846" t="str">
        <f t="shared" ca="1" si="248"/>
        <v/>
      </c>
      <c r="P846" t="str">
        <f t="shared" si="241"/>
        <v/>
      </c>
      <c r="Q846" t="str">
        <f t="shared" si="242"/>
        <v/>
      </c>
      <c r="R846" t="str">
        <f t="shared" si="243"/>
        <v/>
      </c>
      <c r="S846" t="str">
        <f t="shared" si="244"/>
        <v/>
      </c>
      <c r="U846" s="2" t="str">
        <f ca="1">IF(ISBLANK($T846),IF(S846="Irrigation","Irrigation",IF(R846="Irrigation","Irrigation",IF(Q846="Domestic","Domestic",IF(P846="Stockwatering","Stockwatering",IF(N846="IRRIGATION_AND_MUNICIPAL","Irrigation and Municipal",IF(O846="IRRIGATION_AND_DOMESTIC","Irrigation and Domestic Municipality",_xlfn.XLOOKUP(J846,Use_Code_Ranking!$B$4:$B$23,Use_Code_Ranking!$A$4:$A$23))))))),$T846)</f>
        <v>Irrigation</v>
      </c>
      <c r="W846" s="23" t="str">
        <f ca="1"/>
        <v>A028860</v>
      </c>
      <c r="X846" s="4" t="str">
        <f t="shared" ca="1" si="249"/>
        <v>Domestic</v>
      </c>
      <c r="Y846" t="str">
        <f t="shared" ca="1" si="245"/>
        <v>N</v>
      </c>
      <c r="Z846" s="2" t="str">
        <f t="shared" ca="1" si="246"/>
        <v>N</v>
      </c>
      <c r="AA846">
        <f t="shared" ca="1" si="250"/>
        <v>0</v>
      </c>
      <c r="AB846">
        <f t="shared" ca="1" si="250"/>
        <v>0</v>
      </c>
      <c r="AC846">
        <f t="shared" ca="1" si="250"/>
        <v>0</v>
      </c>
      <c r="AD846">
        <f t="shared" ca="1" si="250"/>
        <v>0</v>
      </c>
      <c r="AE846">
        <f t="shared" ca="1" si="251"/>
        <v>0</v>
      </c>
      <c r="AF846">
        <f t="shared" ca="1" si="251"/>
        <v>0</v>
      </c>
      <c r="AG846">
        <f t="shared" ca="1" si="255"/>
        <v>0</v>
      </c>
      <c r="AH846">
        <f t="shared" ca="1" si="254"/>
        <v>0</v>
      </c>
      <c r="AI846">
        <f t="shared" ca="1" si="253"/>
        <v>0</v>
      </c>
      <c r="AJ846">
        <f t="shared" ca="1" si="253"/>
        <v>0</v>
      </c>
      <c r="AK846">
        <f t="shared" ca="1" si="252"/>
        <v>0</v>
      </c>
      <c r="AL846">
        <f t="shared" ca="1" si="252"/>
        <v>0</v>
      </c>
      <c r="AM846" s="4" t="s">
        <v>103</v>
      </c>
      <c r="AZ846">
        <f ca="1">_xlfn.XLOOKUP($X846,Return_flow_table!$A$4:$A$25,Return_flow_table!B$4:B$25)</f>
        <v>0</v>
      </c>
      <c r="BA846">
        <f ca="1">_xlfn.XLOOKUP($X846,Return_flow_table!$A$4:$A$25,Return_flow_table!C$4:C$25)</f>
        <v>0</v>
      </c>
      <c r="BB846">
        <f ca="1">_xlfn.XLOOKUP($X846,Return_flow_table!$A$4:$A$25,Return_flow_table!D$4:D$25)</f>
        <v>0</v>
      </c>
      <c r="BC846">
        <f ca="1">_xlfn.XLOOKUP($X846,Return_flow_table!$A$4:$A$25,Return_flow_table!E$4:E$25)</f>
        <v>0</v>
      </c>
      <c r="BD846">
        <f ca="1">_xlfn.XLOOKUP($X846,Return_flow_table!$A$4:$A$25,Return_flow_table!F$4:F$25)</f>
        <v>0</v>
      </c>
      <c r="BE846">
        <f ca="1">_xlfn.XLOOKUP($X846,Return_flow_table!$A$4:$A$25,Return_flow_table!G$4:G$25)</f>
        <v>0</v>
      </c>
      <c r="BF846">
        <f ca="1">_xlfn.XLOOKUP($X846,Return_flow_table!$A$4:$A$25,Return_flow_table!H$4:H$25)</f>
        <v>0</v>
      </c>
      <c r="BG846">
        <f ca="1">_xlfn.XLOOKUP($X846,Return_flow_table!$A$4:$A$25,Return_flow_table!I$4:I$25)</f>
        <v>0</v>
      </c>
      <c r="BH846">
        <f ca="1">_xlfn.XLOOKUP($X846,Return_flow_table!$A$4:$A$25,Return_flow_table!J$4:J$25)</f>
        <v>0</v>
      </c>
      <c r="BI846">
        <f ca="1">_xlfn.XLOOKUP($X846,Return_flow_table!$A$4:$A$25,Return_flow_table!K$4:K$25)</f>
        <v>0</v>
      </c>
      <c r="BJ846">
        <f ca="1">_xlfn.XLOOKUP($X846,Return_flow_table!$A$4:$A$25,Return_flow_table!L$4:L$25)</f>
        <v>0</v>
      </c>
      <c r="BK846" s="2">
        <f ca="1">_xlfn.XLOOKUP($X846,Return_flow_table!$A$4:$A$25,Return_flow_table!M$4:M$25)</f>
        <v>0</v>
      </c>
    </row>
    <row r="847" spans="1:63" x14ac:dyDescent="0.3">
      <c r="A847" t="s">
        <v>994</v>
      </c>
      <c r="B847" t="s">
        <v>163</v>
      </c>
      <c r="C847" t="s">
        <v>99</v>
      </c>
      <c r="D847">
        <v>4.5</v>
      </c>
      <c r="E847" t="s">
        <v>100</v>
      </c>
      <c r="F847" t="s">
        <v>100</v>
      </c>
      <c r="G847" t="s">
        <v>260</v>
      </c>
      <c r="H847" s="41" t="s">
        <v>102</v>
      </c>
      <c r="I847">
        <f>_xlfn.XLOOKUP(B847,Use_Code_Ranking!$A$4:$A$23,Use_Code_Ranking!$B$4:$B$23,9999)</f>
        <v>14</v>
      </c>
      <c r="J847">
        <f t="shared" ca="1" si="237"/>
        <v>1</v>
      </c>
      <c r="K847">
        <f t="shared" ca="1" si="238"/>
        <v>1</v>
      </c>
      <c r="L847">
        <f t="shared" ca="1" si="239"/>
        <v>0</v>
      </c>
      <c r="M847">
        <f t="shared" ca="1" si="240"/>
        <v>0</v>
      </c>
      <c r="N847" t="str">
        <f t="shared" ca="1" si="247"/>
        <v/>
      </c>
      <c r="O847" t="str">
        <f t="shared" ca="1" si="248"/>
        <v/>
      </c>
      <c r="P847" t="str">
        <f t="shared" si="241"/>
        <v/>
      </c>
      <c r="Q847" t="str">
        <f t="shared" si="242"/>
        <v/>
      </c>
      <c r="R847" t="str">
        <f t="shared" si="243"/>
        <v/>
      </c>
      <c r="S847" t="str">
        <f t="shared" si="244"/>
        <v/>
      </c>
      <c r="U847" s="2" t="str">
        <f ca="1">IF(ISBLANK($T847),IF(S847="Irrigation","Irrigation",IF(R847="Irrigation","Irrigation",IF(Q847="Domestic","Domestic",IF(P847="Stockwatering","Stockwatering",IF(N847="IRRIGATION_AND_MUNICIPAL","Irrigation and Municipal",IF(O847="IRRIGATION_AND_DOMESTIC","Irrigation and Domestic Municipality",_xlfn.XLOOKUP(J847,Use_Code_Ranking!$B$4:$B$23,Use_Code_Ranking!$A$4:$A$23))))))),$T847)</f>
        <v>Irrigation</v>
      </c>
      <c r="W847" s="23" t="str">
        <f ca="1"/>
        <v>A028878</v>
      </c>
      <c r="X847" s="4" t="str">
        <f t="shared" ca="1" si="249"/>
        <v>Domestic</v>
      </c>
      <c r="Y847" t="str">
        <f t="shared" ca="1" si="245"/>
        <v>N</v>
      </c>
      <c r="Z847" s="2" t="str">
        <f t="shared" ca="1" si="246"/>
        <v>N</v>
      </c>
      <c r="AA847">
        <f t="shared" ca="1" si="250"/>
        <v>0</v>
      </c>
      <c r="AB847">
        <f t="shared" ca="1" si="250"/>
        <v>0</v>
      </c>
      <c r="AC847">
        <f t="shared" ca="1" si="250"/>
        <v>0</v>
      </c>
      <c r="AD847">
        <f t="shared" ca="1" si="250"/>
        <v>0</v>
      </c>
      <c r="AE847">
        <f t="shared" ca="1" si="251"/>
        <v>0</v>
      </c>
      <c r="AF847">
        <f t="shared" ca="1" si="251"/>
        <v>0</v>
      </c>
      <c r="AG847">
        <f t="shared" ca="1" si="255"/>
        <v>0</v>
      </c>
      <c r="AH847">
        <f t="shared" ca="1" si="254"/>
        <v>0</v>
      </c>
      <c r="AI847">
        <f t="shared" ca="1" si="253"/>
        <v>0</v>
      </c>
      <c r="AJ847">
        <f t="shared" ca="1" si="253"/>
        <v>0</v>
      </c>
      <c r="AK847">
        <f t="shared" ca="1" si="252"/>
        <v>0</v>
      </c>
      <c r="AL847">
        <f t="shared" ca="1" si="252"/>
        <v>0</v>
      </c>
      <c r="AM847" s="4" t="s">
        <v>103</v>
      </c>
      <c r="AZ847">
        <f ca="1">_xlfn.XLOOKUP($X847,Return_flow_table!$A$4:$A$25,Return_flow_table!B$4:B$25)</f>
        <v>0</v>
      </c>
      <c r="BA847">
        <f ca="1">_xlfn.XLOOKUP($X847,Return_flow_table!$A$4:$A$25,Return_flow_table!C$4:C$25)</f>
        <v>0</v>
      </c>
      <c r="BB847">
        <f ca="1">_xlfn.XLOOKUP($X847,Return_flow_table!$A$4:$A$25,Return_flow_table!D$4:D$25)</f>
        <v>0</v>
      </c>
      <c r="BC847">
        <f ca="1">_xlfn.XLOOKUP($X847,Return_flow_table!$A$4:$A$25,Return_flow_table!E$4:E$25)</f>
        <v>0</v>
      </c>
      <c r="BD847">
        <f ca="1">_xlfn.XLOOKUP($X847,Return_flow_table!$A$4:$A$25,Return_flow_table!F$4:F$25)</f>
        <v>0</v>
      </c>
      <c r="BE847">
        <f ca="1">_xlfn.XLOOKUP($X847,Return_flow_table!$A$4:$A$25,Return_flow_table!G$4:G$25)</f>
        <v>0</v>
      </c>
      <c r="BF847">
        <f ca="1">_xlfn.XLOOKUP($X847,Return_flow_table!$A$4:$A$25,Return_flow_table!H$4:H$25)</f>
        <v>0</v>
      </c>
      <c r="BG847">
        <f ca="1">_xlfn.XLOOKUP($X847,Return_flow_table!$A$4:$A$25,Return_flow_table!I$4:I$25)</f>
        <v>0</v>
      </c>
      <c r="BH847">
        <f ca="1">_xlfn.XLOOKUP($X847,Return_flow_table!$A$4:$A$25,Return_flow_table!J$4:J$25)</f>
        <v>0</v>
      </c>
      <c r="BI847">
        <f ca="1">_xlfn.XLOOKUP($X847,Return_flow_table!$A$4:$A$25,Return_flow_table!K$4:K$25)</f>
        <v>0</v>
      </c>
      <c r="BJ847">
        <f ca="1">_xlfn.XLOOKUP($X847,Return_flow_table!$A$4:$A$25,Return_flow_table!L$4:L$25)</f>
        <v>0</v>
      </c>
      <c r="BK847" s="2">
        <f ca="1">_xlfn.XLOOKUP($X847,Return_flow_table!$A$4:$A$25,Return_flow_table!M$4:M$25)</f>
        <v>0</v>
      </c>
    </row>
    <row r="848" spans="1:63" x14ac:dyDescent="0.3">
      <c r="A848" t="s">
        <v>994</v>
      </c>
      <c r="B848" t="s">
        <v>181</v>
      </c>
      <c r="C848" t="s">
        <v>99</v>
      </c>
      <c r="D848">
        <v>4.5</v>
      </c>
      <c r="E848" t="s">
        <v>100</v>
      </c>
      <c r="F848" t="s">
        <v>100</v>
      </c>
      <c r="G848" t="s">
        <v>260</v>
      </c>
      <c r="H848" s="41" t="s">
        <v>102</v>
      </c>
      <c r="I848">
        <f>_xlfn.XLOOKUP(B848,Use_Code_Ranking!$A$4:$A$23,Use_Code_Ranking!$B$4:$B$23,9999)</f>
        <v>9</v>
      </c>
      <c r="J848">
        <f t="shared" ca="1" si="237"/>
        <v>1</v>
      </c>
      <c r="K848">
        <f t="shared" ca="1" si="238"/>
        <v>1</v>
      </c>
      <c r="L848">
        <f t="shared" ca="1" si="239"/>
        <v>0</v>
      </c>
      <c r="M848">
        <f t="shared" ca="1" si="240"/>
        <v>0</v>
      </c>
      <c r="N848" t="str">
        <f t="shared" ca="1" si="247"/>
        <v/>
      </c>
      <c r="O848" t="str">
        <f t="shared" ca="1" si="248"/>
        <v/>
      </c>
      <c r="P848" t="str">
        <f t="shared" si="241"/>
        <v/>
      </c>
      <c r="Q848" t="str">
        <f t="shared" si="242"/>
        <v/>
      </c>
      <c r="R848" t="str">
        <f t="shared" si="243"/>
        <v/>
      </c>
      <c r="S848" t="str">
        <f t="shared" si="244"/>
        <v/>
      </c>
      <c r="U848" s="2" t="str">
        <f ca="1">IF(ISBLANK($T848),IF(S848="Irrigation","Irrigation",IF(R848="Irrigation","Irrigation",IF(Q848="Domestic","Domestic",IF(P848="Stockwatering","Stockwatering",IF(N848="IRRIGATION_AND_MUNICIPAL","Irrigation and Municipal",IF(O848="IRRIGATION_AND_DOMESTIC","Irrigation and Domestic Municipality",_xlfn.XLOOKUP(J848,Use_Code_Ranking!$B$4:$B$23,Use_Code_Ranking!$A$4:$A$23))))))),$T848)</f>
        <v>Irrigation</v>
      </c>
      <c r="W848" s="23" t="str">
        <f ca="1"/>
        <v>A028886</v>
      </c>
      <c r="X848" s="4" t="str">
        <f t="shared" ca="1" si="249"/>
        <v>Frost Protection</v>
      </c>
      <c r="Y848" t="str">
        <f t="shared" ca="1" si="245"/>
        <v>N</v>
      </c>
      <c r="Z848" s="2" t="str">
        <f t="shared" ca="1" si="246"/>
        <v>N</v>
      </c>
      <c r="AA848">
        <f t="shared" ca="1" si="250"/>
        <v>20</v>
      </c>
      <c r="AB848">
        <f t="shared" ca="1" si="250"/>
        <v>20</v>
      </c>
      <c r="AC848">
        <f t="shared" ca="1" si="250"/>
        <v>20</v>
      </c>
      <c r="AD848">
        <f t="shared" ca="1" si="250"/>
        <v>20</v>
      </c>
      <c r="AE848">
        <f t="shared" ca="1" si="251"/>
        <v>0</v>
      </c>
      <c r="AF848">
        <f t="shared" ca="1" si="251"/>
        <v>0</v>
      </c>
      <c r="AG848">
        <f t="shared" ca="1" si="255"/>
        <v>0</v>
      </c>
      <c r="AH848">
        <f t="shared" ca="1" si="254"/>
        <v>0</v>
      </c>
      <c r="AI848">
        <f t="shared" ca="1" si="253"/>
        <v>0</v>
      </c>
      <c r="AJ848">
        <f t="shared" ca="1" si="253"/>
        <v>0</v>
      </c>
      <c r="AK848">
        <f t="shared" ca="1" si="252"/>
        <v>0</v>
      </c>
      <c r="AL848">
        <f t="shared" ca="1" si="252"/>
        <v>0</v>
      </c>
      <c r="AM848" s="4" t="s">
        <v>103</v>
      </c>
      <c r="AZ848">
        <f ca="1">_xlfn.XLOOKUP($X848,Return_flow_table!$A$4:$A$25,Return_flow_table!B$4:B$25)</f>
        <v>20</v>
      </c>
      <c r="BA848">
        <f ca="1">_xlfn.XLOOKUP($X848,Return_flow_table!$A$4:$A$25,Return_flow_table!C$4:C$25)</f>
        <v>20</v>
      </c>
      <c r="BB848">
        <f ca="1">_xlfn.XLOOKUP($X848,Return_flow_table!$A$4:$A$25,Return_flow_table!D$4:D$25)</f>
        <v>20</v>
      </c>
      <c r="BC848">
        <f ca="1">_xlfn.XLOOKUP($X848,Return_flow_table!$A$4:$A$25,Return_flow_table!E$4:E$25)</f>
        <v>20</v>
      </c>
      <c r="BD848">
        <f ca="1">_xlfn.XLOOKUP($X848,Return_flow_table!$A$4:$A$25,Return_flow_table!F$4:F$25)</f>
        <v>0</v>
      </c>
      <c r="BE848">
        <f ca="1">_xlfn.XLOOKUP($X848,Return_flow_table!$A$4:$A$25,Return_flow_table!G$4:G$25)</f>
        <v>0</v>
      </c>
      <c r="BF848">
        <f ca="1">_xlfn.XLOOKUP($X848,Return_flow_table!$A$4:$A$25,Return_flow_table!H$4:H$25)</f>
        <v>0</v>
      </c>
      <c r="BG848">
        <f ca="1">_xlfn.XLOOKUP($X848,Return_flow_table!$A$4:$A$25,Return_flow_table!I$4:I$25)</f>
        <v>0</v>
      </c>
      <c r="BH848">
        <f ca="1">_xlfn.XLOOKUP($X848,Return_flow_table!$A$4:$A$25,Return_flow_table!J$4:J$25)</f>
        <v>0</v>
      </c>
      <c r="BI848">
        <f ca="1">_xlfn.XLOOKUP($X848,Return_flow_table!$A$4:$A$25,Return_flow_table!K$4:K$25)</f>
        <v>0</v>
      </c>
      <c r="BJ848">
        <f ca="1">_xlfn.XLOOKUP($X848,Return_flow_table!$A$4:$A$25,Return_flow_table!L$4:L$25)</f>
        <v>0</v>
      </c>
      <c r="BK848" s="2">
        <f ca="1">_xlfn.XLOOKUP($X848,Return_flow_table!$A$4:$A$25,Return_flow_table!M$4:M$25)</f>
        <v>0</v>
      </c>
    </row>
    <row r="849" spans="1:63" x14ac:dyDescent="0.3">
      <c r="A849" t="s">
        <v>995</v>
      </c>
      <c r="B849" t="s">
        <v>181</v>
      </c>
      <c r="C849" t="s">
        <v>99</v>
      </c>
      <c r="D849">
        <v>11</v>
      </c>
      <c r="E849" t="s">
        <v>100</v>
      </c>
      <c r="F849" t="s">
        <v>100</v>
      </c>
      <c r="G849" t="s">
        <v>996</v>
      </c>
      <c r="H849" s="41" t="s">
        <v>102</v>
      </c>
      <c r="I849">
        <f>_xlfn.XLOOKUP(B849,Use_Code_Ranking!$A$4:$A$23,Use_Code_Ranking!$B$4:$B$23,9999)</f>
        <v>9</v>
      </c>
      <c r="J849">
        <f t="shared" ca="1" si="237"/>
        <v>1</v>
      </c>
      <c r="K849">
        <f t="shared" ca="1" si="238"/>
        <v>1</v>
      </c>
      <c r="L849">
        <f t="shared" ca="1" si="239"/>
        <v>0</v>
      </c>
      <c r="M849">
        <f t="shared" ca="1" si="240"/>
        <v>0</v>
      </c>
      <c r="N849" t="str">
        <f t="shared" ca="1" si="247"/>
        <v/>
      </c>
      <c r="O849" t="str">
        <f t="shared" ca="1" si="248"/>
        <v/>
      </c>
      <c r="P849" t="str">
        <f t="shared" si="241"/>
        <v/>
      </c>
      <c r="Q849" t="str">
        <f t="shared" si="242"/>
        <v/>
      </c>
      <c r="R849" t="str">
        <f t="shared" si="243"/>
        <v/>
      </c>
      <c r="S849" t="str">
        <f t="shared" si="244"/>
        <v/>
      </c>
      <c r="U849" s="2" t="str">
        <f ca="1">IF(ISBLANK($T849),IF(S849="Irrigation","Irrigation",IF(R849="Irrigation","Irrigation",IF(Q849="Domestic","Domestic",IF(P849="Stockwatering","Stockwatering",IF(N849="IRRIGATION_AND_MUNICIPAL","Irrigation and Municipal",IF(O849="IRRIGATION_AND_DOMESTIC","Irrigation and Domestic Municipality",_xlfn.XLOOKUP(J849,Use_Code_Ranking!$B$4:$B$23,Use_Code_Ranking!$A$4:$A$23))))))),$T849)</f>
        <v>Irrigation</v>
      </c>
      <c r="W849" s="23" t="str">
        <f ca="1"/>
        <v>A028925</v>
      </c>
      <c r="X849" s="4" t="str">
        <f t="shared" ca="1" si="249"/>
        <v>Recreational</v>
      </c>
      <c r="Y849" t="str">
        <f t="shared" ca="1" si="245"/>
        <v>Y</v>
      </c>
      <c r="Z849" s="2" t="str">
        <f t="shared" ca="1" si="246"/>
        <v>N</v>
      </c>
      <c r="AA849">
        <f t="shared" ca="1" si="250"/>
        <v>100</v>
      </c>
      <c r="AB849">
        <f t="shared" ca="1" si="250"/>
        <v>100</v>
      </c>
      <c r="AC849">
        <f t="shared" ca="1" si="250"/>
        <v>100</v>
      </c>
      <c r="AD849">
        <f t="shared" ca="1" si="250"/>
        <v>100</v>
      </c>
      <c r="AE849">
        <f t="shared" ca="1" si="251"/>
        <v>100</v>
      </c>
      <c r="AF849">
        <f t="shared" ca="1" si="251"/>
        <v>100</v>
      </c>
      <c r="AG849">
        <f t="shared" ca="1" si="255"/>
        <v>100</v>
      </c>
      <c r="AH849">
        <f t="shared" ca="1" si="254"/>
        <v>100</v>
      </c>
      <c r="AI849">
        <f t="shared" ca="1" si="253"/>
        <v>100</v>
      </c>
      <c r="AJ849">
        <f t="shared" ca="1" si="253"/>
        <v>100</v>
      </c>
      <c r="AK849">
        <f t="shared" ca="1" si="252"/>
        <v>100</v>
      </c>
      <c r="AL849">
        <f t="shared" ca="1" si="252"/>
        <v>100</v>
      </c>
      <c r="AM849" s="4" t="s">
        <v>103</v>
      </c>
      <c r="AZ849">
        <f ca="1">_xlfn.XLOOKUP($X849,Return_flow_table!$A$4:$A$25,Return_flow_table!B$4:B$25)</f>
        <v>100</v>
      </c>
      <c r="BA849">
        <f ca="1">_xlfn.XLOOKUP($X849,Return_flow_table!$A$4:$A$25,Return_flow_table!C$4:C$25)</f>
        <v>100</v>
      </c>
      <c r="BB849">
        <f ca="1">_xlfn.XLOOKUP($X849,Return_flow_table!$A$4:$A$25,Return_flow_table!D$4:D$25)</f>
        <v>100</v>
      </c>
      <c r="BC849">
        <f ca="1">_xlfn.XLOOKUP($X849,Return_flow_table!$A$4:$A$25,Return_flow_table!E$4:E$25)</f>
        <v>100</v>
      </c>
      <c r="BD849">
        <f ca="1">_xlfn.XLOOKUP($X849,Return_flow_table!$A$4:$A$25,Return_flow_table!F$4:F$25)</f>
        <v>100</v>
      </c>
      <c r="BE849">
        <f ca="1">_xlfn.XLOOKUP($X849,Return_flow_table!$A$4:$A$25,Return_flow_table!G$4:G$25)</f>
        <v>100</v>
      </c>
      <c r="BF849">
        <f ca="1">_xlfn.XLOOKUP($X849,Return_flow_table!$A$4:$A$25,Return_flow_table!H$4:H$25)</f>
        <v>100</v>
      </c>
      <c r="BG849">
        <f ca="1">_xlfn.XLOOKUP($X849,Return_flow_table!$A$4:$A$25,Return_flow_table!I$4:I$25)</f>
        <v>100</v>
      </c>
      <c r="BH849">
        <f ca="1">_xlfn.XLOOKUP($X849,Return_flow_table!$A$4:$A$25,Return_flow_table!J$4:J$25)</f>
        <v>100</v>
      </c>
      <c r="BI849">
        <f ca="1">_xlfn.XLOOKUP($X849,Return_flow_table!$A$4:$A$25,Return_flow_table!K$4:K$25)</f>
        <v>100</v>
      </c>
      <c r="BJ849">
        <f ca="1">_xlfn.XLOOKUP($X849,Return_flow_table!$A$4:$A$25,Return_flow_table!L$4:L$25)</f>
        <v>100</v>
      </c>
      <c r="BK849" s="2">
        <f ca="1">_xlfn.XLOOKUP($X849,Return_flow_table!$A$4:$A$25,Return_flow_table!M$4:M$25)</f>
        <v>100</v>
      </c>
    </row>
    <row r="850" spans="1:63" x14ac:dyDescent="0.3">
      <c r="A850" t="s">
        <v>995</v>
      </c>
      <c r="B850" t="s">
        <v>98</v>
      </c>
      <c r="C850" t="s">
        <v>99</v>
      </c>
      <c r="D850">
        <v>11</v>
      </c>
      <c r="E850" t="s">
        <v>100</v>
      </c>
      <c r="F850" t="s">
        <v>100</v>
      </c>
      <c r="G850" t="s">
        <v>996</v>
      </c>
      <c r="H850" s="41" t="s">
        <v>102</v>
      </c>
      <c r="I850">
        <f>_xlfn.XLOOKUP(B850,Use_Code_Ranking!$A$4:$A$23,Use_Code_Ranking!$B$4:$B$23,9999)</f>
        <v>1</v>
      </c>
      <c r="J850">
        <f t="shared" ca="1" si="237"/>
        <v>1</v>
      </c>
      <c r="K850">
        <f t="shared" ca="1" si="238"/>
        <v>1</v>
      </c>
      <c r="L850">
        <f t="shared" ca="1" si="239"/>
        <v>0</v>
      </c>
      <c r="M850">
        <f t="shared" ca="1" si="240"/>
        <v>0</v>
      </c>
      <c r="N850" t="str">
        <f t="shared" ca="1" si="247"/>
        <v/>
      </c>
      <c r="O850" t="str">
        <f t="shared" ca="1" si="248"/>
        <v/>
      </c>
      <c r="P850" t="str">
        <f t="shared" si="241"/>
        <v/>
      </c>
      <c r="Q850" t="str">
        <f t="shared" si="242"/>
        <v/>
      </c>
      <c r="R850" t="str">
        <f t="shared" si="243"/>
        <v/>
      </c>
      <c r="S850" t="str">
        <f t="shared" si="244"/>
        <v/>
      </c>
      <c r="U850" s="2" t="str">
        <f ca="1">IF(ISBLANK($T850),IF(S850="Irrigation","Irrigation",IF(R850="Irrigation","Irrigation",IF(Q850="Domestic","Domestic",IF(P850="Stockwatering","Stockwatering",IF(N850="IRRIGATION_AND_MUNICIPAL","Irrigation and Municipal",IF(O850="IRRIGATION_AND_DOMESTIC","Irrigation and Domestic Municipality",_xlfn.XLOOKUP(J850,Use_Code_Ranking!$B$4:$B$23,Use_Code_Ranking!$A$4:$A$23))))))),$T850)</f>
        <v>Irrigation</v>
      </c>
      <c r="W850" s="23" t="str">
        <f ca="1"/>
        <v>A028926</v>
      </c>
      <c r="X850" s="4" t="str">
        <f t="shared" ca="1" si="249"/>
        <v>Irrigation</v>
      </c>
      <c r="Y850" t="str">
        <f t="shared" ca="1" si="245"/>
        <v>N</v>
      </c>
      <c r="Z850" s="2" t="str">
        <f t="shared" ca="1" si="246"/>
        <v>N</v>
      </c>
      <c r="AA850">
        <f t="shared" ca="1" si="250"/>
        <v>0</v>
      </c>
      <c r="AB850">
        <f t="shared" ca="1" si="250"/>
        <v>0</v>
      </c>
      <c r="AC850">
        <f t="shared" ca="1" si="250"/>
        <v>20</v>
      </c>
      <c r="AD850">
        <f t="shared" ca="1" si="250"/>
        <v>20</v>
      </c>
      <c r="AE850">
        <f t="shared" ca="1" si="251"/>
        <v>10</v>
      </c>
      <c r="AF850">
        <f t="shared" ca="1" si="251"/>
        <v>10</v>
      </c>
      <c r="AG850">
        <f t="shared" ca="1" si="255"/>
        <v>0</v>
      </c>
      <c r="AH850">
        <f t="shared" ca="1" si="254"/>
        <v>0</v>
      </c>
      <c r="AI850">
        <f t="shared" ca="1" si="253"/>
        <v>0</v>
      </c>
      <c r="AJ850">
        <f t="shared" ca="1" si="253"/>
        <v>20</v>
      </c>
      <c r="AK850">
        <f t="shared" ca="1" si="252"/>
        <v>20</v>
      </c>
      <c r="AL850">
        <f t="shared" ca="1" si="252"/>
        <v>0</v>
      </c>
      <c r="AM850" s="4" t="s">
        <v>103</v>
      </c>
      <c r="AZ850">
        <f ca="1">_xlfn.XLOOKUP($X850,Return_flow_table!$A$4:$A$25,Return_flow_table!B$4:B$25)</f>
        <v>0</v>
      </c>
      <c r="BA850">
        <f ca="1">_xlfn.XLOOKUP($X850,Return_flow_table!$A$4:$A$25,Return_flow_table!C$4:C$25)</f>
        <v>0</v>
      </c>
      <c r="BB850">
        <f ca="1">_xlfn.XLOOKUP($X850,Return_flow_table!$A$4:$A$25,Return_flow_table!D$4:D$25)</f>
        <v>20</v>
      </c>
      <c r="BC850">
        <f ca="1">_xlfn.XLOOKUP($X850,Return_flow_table!$A$4:$A$25,Return_flow_table!E$4:E$25)</f>
        <v>20</v>
      </c>
      <c r="BD850">
        <f ca="1">_xlfn.XLOOKUP($X850,Return_flow_table!$A$4:$A$25,Return_flow_table!F$4:F$25)</f>
        <v>10</v>
      </c>
      <c r="BE850">
        <f ca="1">_xlfn.XLOOKUP($X850,Return_flow_table!$A$4:$A$25,Return_flow_table!G$4:G$25)</f>
        <v>10</v>
      </c>
      <c r="BF850">
        <f ca="1">_xlfn.XLOOKUP($X850,Return_flow_table!$A$4:$A$25,Return_flow_table!H$4:H$25)</f>
        <v>0</v>
      </c>
      <c r="BG850">
        <f ca="1">_xlfn.XLOOKUP($X850,Return_flow_table!$A$4:$A$25,Return_flow_table!I$4:I$25)</f>
        <v>0</v>
      </c>
      <c r="BH850">
        <f ca="1">_xlfn.XLOOKUP($X850,Return_flow_table!$A$4:$A$25,Return_flow_table!J$4:J$25)</f>
        <v>0</v>
      </c>
      <c r="BI850">
        <f ca="1">_xlfn.XLOOKUP($X850,Return_flow_table!$A$4:$A$25,Return_flow_table!K$4:K$25)</f>
        <v>20</v>
      </c>
      <c r="BJ850">
        <f ca="1">_xlfn.XLOOKUP($X850,Return_flow_table!$A$4:$A$25,Return_flow_table!L$4:L$25)</f>
        <v>20</v>
      </c>
      <c r="BK850" s="2">
        <f ca="1">_xlfn.XLOOKUP($X850,Return_flow_table!$A$4:$A$25,Return_flow_table!M$4:M$25)</f>
        <v>0</v>
      </c>
    </row>
    <row r="851" spans="1:63" x14ac:dyDescent="0.3">
      <c r="A851" t="s">
        <v>997</v>
      </c>
      <c r="B851" t="s">
        <v>161</v>
      </c>
      <c r="C851" t="s">
        <v>99</v>
      </c>
      <c r="D851">
        <v>31.5</v>
      </c>
      <c r="E851" t="s">
        <v>100</v>
      </c>
      <c r="F851" t="s">
        <v>100</v>
      </c>
      <c r="G851" t="s">
        <v>998</v>
      </c>
      <c r="H851" s="41" t="s">
        <v>102</v>
      </c>
      <c r="I851">
        <f>_xlfn.XLOOKUP(B851,Use_Code_Ranking!$A$4:$A$23,Use_Code_Ranking!$B$4:$B$23,9999)</f>
        <v>7</v>
      </c>
      <c r="J851">
        <f t="shared" ca="1" si="237"/>
        <v>1</v>
      </c>
      <c r="K851">
        <f t="shared" ca="1" si="238"/>
        <v>1</v>
      </c>
      <c r="L851">
        <f t="shared" ca="1" si="239"/>
        <v>0</v>
      </c>
      <c r="M851">
        <f t="shared" ca="1" si="240"/>
        <v>0</v>
      </c>
      <c r="N851" t="str">
        <f t="shared" ca="1" si="247"/>
        <v/>
      </c>
      <c r="O851" t="str">
        <f t="shared" ca="1" si="248"/>
        <v/>
      </c>
      <c r="P851" t="str">
        <f t="shared" si="241"/>
        <v/>
      </c>
      <c r="Q851" t="str">
        <f t="shared" si="242"/>
        <v/>
      </c>
      <c r="R851" t="str">
        <f t="shared" si="243"/>
        <v/>
      </c>
      <c r="S851" t="str">
        <f t="shared" si="244"/>
        <v/>
      </c>
      <c r="U851" s="2" t="str">
        <f ca="1">IF(ISBLANK($T851),IF(S851="Irrigation","Irrigation",IF(R851="Irrigation","Irrigation",IF(Q851="Domestic","Domestic",IF(P851="Stockwatering","Stockwatering",IF(N851="IRRIGATION_AND_MUNICIPAL","Irrigation and Municipal",IF(O851="IRRIGATION_AND_DOMESTIC","Irrigation and Domestic Municipality",_xlfn.XLOOKUP(J851,Use_Code_Ranking!$B$4:$B$23,Use_Code_Ranking!$A$4:$A$23))))))),$T851)</f>
        <v>Irrigation</v>
      </c>
      <c r="W851" s="23" t="str">
        <f ca="1"/>
        <v>A028927</v>
      </c>
      <c r="X851" s="4" t="str">
        <f t="shared" ca="1" si="249"/>
        <v>Irrigation</v>
      </c>
      <c r="Y851" t="str">
        <f t="shared" ca="1" si="245"/>
        <v>N</v>
      </c>
      <c r="Z851" s="2" t="str">
        <f t="shared" ca="1" si="246"/>
        <v>N</v>
      </c>
      <c r="AA851">
        <f t="shared" ca="1" si="250"/>
        <v>0</v>
      </c>
      <c r="AB851">
        <f t="shared" ca="1" si="250"/>
        <v>0</v>
      </c>
      <c r="AC851">
        <f t="shared" ca="1" si="250"/>
        <v>20</v>
      </c>
      <c r="AD851">
        <f t="shared" ca="1" si="250"/>
        <v>20</v>
      </c>
      <c r="AE851">
        <f t="shared" ca="1" si="251"/>
        <v>10</v>
      </c>
      <c r="AF851">
        <f t="shared" ca="1" si="251"/>
        <v>10</v>
      </c>
      <c r="AG851">
        <f t="shared" ca="1" si="255"/>
        <v>0</v>
      </c>
      <c r="AH851">
        <f t="shared" ca="1" si="254"/>
        <v>0</v>
      </c>
      <c r="AI851">
        <f t="shared" ca="1" si="253"/>
        <v>0</v>
      </c>
      <c r="AJ851">
        <f t="shared" ca="1" si="253"/>
        <v>20</v>
      </c>
      <c r="AK851">
        <f t="shared" ca="1" si="252"/>
        <v>20</v>
      </c>
      <c r="AL851">
        <f t="shared" ca="1" si="252"/>
        <v>0</v>
      </c>
      <c r="AM851" s="4" t="s">
        <v>103</v>
      </c>
      <c r="AZ851">
        <f ca="1">_xlfn.XLOOKUP($X851,Return_flow_table!$A$4:$A$25,Return_flow_table!B$4:B$25)</f>
        <v>0</v>
      </c>
      <c r="BA851">
        <f ca="1">_xlfn.XLOOKUP($X851,Return_flow_table!$A$4:$A$25,Return_flow_table!C$4:C$25)</f>
        <v>0</v>
      </c>
      <c r="BB851">
        <f ca="1">_xlfn.XLOOKUP($X851,Return_flow_table!$A$4:$A$25,Return_flow_table!D$4:D$25)</f>
        <v>20</v>
      </c>
      <c r="BC851">
        <f ca="1">_xlfn.XLOOKUP($X851,Return_flow_table!$A$4:$A$25,Return_flow_table!E$4:E$25)</f>
        <v>20</v>
      </c>
      <c r="BD851">
        <f ca="1">_xlfn.XLOOKUP($X851,Return_flow_table!$A$4:$A$25,Return_flow_table!F$4:F$25)</f>
        <v>10</v>
      </c>
      <c r="BE851">
        <f ca="1">_xlfn.XLOOKUP($X851,Return_flow_table!$A$4:$A$25,Return_flow_table!G$4:G$25)</f>
        <v>10</v>
      </c>
      <c r="BF851">
        <f ca="1">_xlfn.XLOOKUP($X851,Return_flow_table!$A$4:$A$25,Return_flow_table!H$4:H$25)</f>
        <v>0</v>
      </c>
      <c r="BG851">
        <f ca="1">_xlfn.XLOOKUP($X851,Return_flow_table!$A$4:$A$25,Return_flow_table!I$4:I$25)</f>
        <v>0</v>
      </c>
      <c r="BH851">
        <f ca="1">_xlfn.XLOOKUP($X851,Return_flow_table!$A$4:$A$25,Return_flow_table!J$4:J$25)</f>
        <v>0</v>
      </c>
      <c r="BI851">
        <f ca="1">_xlfn.XLOOKUP($X851,Return_flow_table!$A$4:$A$25,Return_flow_table!K$4:K$25)</f>
        <v>20</v>
      </c>
      <c r="BJ851">
        <f ca="1">_xlfn.XLOOKUP($X851,Return_flow_table!$A$4:$A$25,Return_flow_table!L$4:L$25)</f>
        <v>20</v>
      </c>
      <c r="BK851" s="2">
        <f ca="1">_xlfn.XLOOKUP($X851,Return_flow_table!$A$4:$A$25,Return_flow_table!M$4:M$25)</f>
        <v>0</v>
      </c>
    </row>
    <row r="852" spans="1:63" x14ac:dyDescent="0.3">
      <c r="A852" t="s">
        <v>997</v>
      </c>
      <c r="B852" t="s">
        <v>181</v>
      </c>
      <c r="C852" t="s">
        <v>99</v>
      </c>
      <c r="D852">
        <v>31.5</v>
      </c>
      <c r="E852" t="s">
        <v>100</v>
      </c>
      <c r="F852" t="s">
        <v>100</v>
      </c>
      <c r="G852" t="s">
        <v>998</v>
      </c>
      <c r="H852" s="41" t="s">
        <v>102</v>
      </c>
      <c r="I852">
        <f>_xlfn.XLOOKUP(B852,Use_Code_Ranking!$A$4:$A$23,Use_Code_Ranking!$B$4:$B$23,9999)</f>
        <v>9</v>
      </c>
      <c r="J852">
        <f t="shared" ca="1" si="237"/>
        <v>1</v>
      </c>
      <c r="K852">
        <f t="shared" ca="1" si="238"/>
        <v>1</v>
      </c>
      <c r="L852">
        <f t="shared" ca="1" si="239"/>
        <v>0</v>
      </c>
      <c r="M852">
        <f t="shared" ca="1" si="240"/>
        <v>0</v>
      </c>
      <c r="N852" t="str">
        <f t="shared" ca="1" si="247"/>
        <v/>
      </c>
      <c r="O852" t="str">
        <f t="shared" ca="1" si="248"/>
        <v/>
      </c>
      <c r="P852" t="str">
        <f t="shared" si="241"/>
        <v/>
      </c>
      <c r="Q852" t="str">
        <f t="shared" si="242"/>
        <v/>
      </c>
      <c r="R852" t="str">
        <f t="shared" si="243"/>
        <v/>
      </c>
      <c r="S852" t="str">
        <f t="shared" si="244"/>
        <v/>
      </c>
      <c r="U852" s="2" t="str">
        <f ca="1">IF(ISBLANK($T852),IF(S852="Irrigation","Irrigation",IF(R852="Irrigation","Irrigation",IF(Q852="Domestic","Domestic",IF(P852="Stockwatering","Stockwatering",IF(N852="IRRIGATION_AND_MUNICIPAL","Irrigation and Municipal",IF(O852="IRRIGATION_AND_DOMESTIC","Irrigation and Domestic Municipality",_xlfn.XLOOKUP(J852,Use_Code_Ranking!$B$4:$B$23,Use_Code_Ranking!$A$4:$A$23))))))),$T852)</f>
        <v>Irrigation</v>
      </c>
      <c r="W852" s="23" t="str">
        <f ca="1"/>
        <v>A029044</v>
      </c>
      <c r="X852" s="4" t="str">
        <f t="shared" ca="1" si="249"/>
        <v>Irrigation</v>
      </c>
      <c r="Y852" t="str">
        <f t="shared" ca="1" si="245"/>
        <v>N</v>
      </c>
      <c r="Z852" s="2" t="str">
        <f t="shared" ca="1" si="246"/>
        <v>N</v>
      </c>
      <c r="AA852">
        <f t="shared" ca="1" si="250"/>
        <v>0</v>
      </c>
      <c r="AB852">
        <f t="shared" ca="1" si="250"/>
        <v>0</v>
      </c>
      <c r="AC852">
        <f t="shared" ca="1" si="250"/>
        <v>20</v>
      </c>
      <c r="AD852">
        <f t="shared" ca="1" si="250"/>
        <v>20</v>
      </c>
      <c r="AE852">
        <f t="shared" ca="1" si="251"/>
        <v>10</v>
      </c>
      <c r="AF852">
        <f t="shared" ca="1" si="251"/>
        <v>10</v>
      </c>
      <c r="AG852">
        <f t="shared" ca="1" si="255"/>
        <v>0</v>
      </c>
      <c r="AH852">
        <f t="shared" ca="1" si="254"/>
        <v>0</v>
      </c>
      <c r="AI852">
        <f t="shared" ca="1" si="253"/>
        <v>0</v>
      </c>
      <c r="AJ852">
        <f t="shared" ca="1" si="253"/>
        <v>20</v>
      </c>
      <c r="AK852">
        <f t="shared" ca="1" si="252"/>
        <v>20</v>
      </c>
      <c r="AL852">
        <f t="shared" ca="1" si="252"/>
        <v>0</v>
      </c>
      <c r="AM852" s="4" t="s">
        <v>103</v>
      </c>
      <c r="AZ852">
        <f ca="1">_xlfn.XLOOKUP($X852,Return_flow_table!$A$4:$A$25,Return_flow_table!B$4:B$25)</f>
        <v>0</v>
      </c>
      <c r="BA852">
        <f ca="1">_xlfn.XLOOKUP($X852,Return_flow_table!$A$4:$A$25,Return_flow_table!C$4:C$25)</f>
        <v>0</v>
      </c>
      <c r="BB852">
        <f ca="1">_xlfn.XLOOKUP($X852,Return_flow_table!$A$4:$A$25,Return_flow_table!D$4:D$25)</f>
        <v>20</v>
      </c>
      <c r="BC852">
        <f ca="1">_xlfn.XLOOKUP($X852,Return_flow_table!$A$4:$A$25,Return_flow_table!E$4:E$25)</f>
        <v>20</v>
      </c>
      <c r="BD852">
        <f ca="1">_xlfn.XLOOKUP($X852,Return_flow_table!$A$4:$A$25,Return_flow_table!F$4:F$25)</f>
        <v>10</v>
      </c>
      <c r="BE852">
        <f ca="1">_xlfn.XLOOKUP($X852,Return_flow_table!$A$4:$A$25,Return_flow_table!G$4:G$25)</f>
        <v>10</v>
      </c>
      <c r="BF852">
        <f ca="1">_xlfn.XLOOKUP($X852,Return_flow_table!$A$4:$A$25,Return_flow_table!H$4:H$25)</f>
        <v>0</v>
      </c>
      <c r="BG852">
        <f ca="1">_xlfn.XLOOKUP($X852,Return_flow_table!$A$4:$A$25,Return_flow_table!I$4:I$25)</f>
        <v>0</v>
      </c>
      <c r="BH852">
        <f ca="1">_xlfn.XLOOKUP($X852,Return_flow_table!$A$4:$A$25,Return_flow_table!J$4:J$25)</f>
        <v>0</v>
      </c>
      <c r="BI852">
        <f ca="1">_xlfn.XLOOKUP($X852,Return_flow_table!$A$4:$A$25,Return_flow_table!K$4:K$25)</f>
        <v>20</v>
      </c>
      <c r="BJ852">
        <f ca="1">_xlfn.XLOOKUP($X852,Return_flow_table!$A$4:$A$25,Return_flow_table!L$4:L$25)</f>
        <v>20</v>
      </c>
      <c r="BK852" s="2">
        <f ca="1">_xlfn.XLOOKUP($X852,Return_flow_table!$A$4:$A$25,Return_flow_table!M$4:M$25)</f>
        <v>0</v>
      </c>
    </row>
    <row r="853" spans="1:63" x14ac:dyDescent="0.3">
      <c r="A853" t="s">
        <v>997</v>
      </c>
      <c r="B853" t="s">
        <v>98</v>
      </c>
      <c r="C853" t="s">
        <v>99</v>
      </c>
      <c r="D853">
        <v>31.5</v>
      </c>
      <c r="E853" t="s">
        <v>100</v>
      </c>
      <c r="F853" t="s">
        <v>100</v>
      </c>
      <c r="G853" t="s">
        <v>998</v>
      </c>
      <c r="H853" s="41" t="s">
        <v>102</v>
      </c>
      <c r="I853">
        <f>_xlfn.XLOOKUP(B853,Use_Code_Ranking!$A$4:$A$23,Use_Code_Ranking!$B$4:$B$23,9999)</f>
        <v>1</v>
      </c>
      <c r="J853">
        <f t="shared" ca="1" si="237"/>
        <v>1</v>
      </c>
      <c r="K853">
        <f t="shared" ca="1" si="238"/>
        <v>1</v>
      </c>
      <c r="L853">
        <f t="shared" ca="1" si="239"/>
        <v>0</v>
      </c>
      <c r="M853">
        <f t="shared" ca="1" si="240"/>
        <v>0</v>
      </c>
      <c r="N853" t="str">
        <f t="shared" ca="1" si="247"/>
        <v/>
      </c>
      <c r="O853" t="str">
        <f t="shared" ca="1" si="248"/>
        <v/>
      </c>
      <c r="P853" t="str">
        <f t="shared" si="241"/>
        <v/>
      </c>
      <c r="Q853" t="str">
        <f t="shared" si="242"/>
        <v/>
      </c>
      <c r="R853" t="str">
        <f t="shared" si="243"/>
        <v/>
      </c>
      <c r="S853" t="str">
        <f t="shared" si="244"/>
        <v/>
      </c>
      <c r="U853" s="2" t="str">
        <f ca="1">IF(ISBLANK($T853),IF(S853="Irrigation","Irrigation",IF(R853="Irrigation","Irrigation",IF(Q853="Domestic","Domestic",IF(P853="Stockwatering","Stockwatering",IF(N853="IRRIGATION_AND_MUNICIPAL","Irrigation and Municipal",IF(O853="IRRIGATION_AND_DOMESTIC","Irrigation and Domestic Municipality",_xlfn.XLOOKUP(J853,Use_Code_Ranking!$B$4:$B$23,Use_Code_Ranking!$A$4:$A$23))))))),$T853)</f>
        <v>Irrigation</v>
      </c>
      <c r="W853" s="23" t="str">
        <f ca="1"/>
        <v>A029070</v>
      </c>
      <c r="X853" s="4" t="str">
        <f t="shared" ca="1" si="249"/>
        <v>Recreational</v>
      </c>
      <c r="Y853" t="str">
        <f t="shared" ca="1" si="245"/>
        <v>Y</v>
      </c>
      <c r="Z853" s="2" t="str">
        <f t="shared" ca="1" si="246"/>
        <v>N</v>
      </c>
      <c r="AA853">
        <f t="shared" ca="1" si="250"/>
        <v>100</v>
      </c>
      <c r="AB853">
        <f t="shared" ca="1" si="250"/>
        <v>100</v>
      </c>
      <c r="AC853">
        <f t="shared" ca="1" si="250"/>
        <v>100</v>
      </c>
      <c r="AD853">
        <f t="shared" ca="1" si="250"/>
        <v>100</v>
      </c>
      <c r="AE853">
        <f t="shared" ca="1" si="251"/>
        <v>100</v>
      </c>
      <c r="AF853">
        <f t="shared" ca="1" si="251"/>
        <v>100</v>
      </c>
      <c r="AG853">
        <f t="shared" ca="1" si="255"/>
        <v>100</v>
      </c>
      <c r="AH853">
        <f t="shared" ca="1" si="254"/>
        <v>100</v>
      </c>
      <c r="AI853">
        <f t="shared" ca="1" si="253"/>
        <v>100</v>
      </c>
      <c r="AJ853">
        <f t="shared" ca="1" si="253"/>
        <v>100</v>
      </c>
      <c r="AK853">
        <f t="shared" ca="1" si="252"/>
        <v>100</v>
      </c>
      <c r="AL853">
        <f t="shared" ca="1" si="252"/>
        <v>100</v>
      </c>
      <c r="AM853" s="4" t="s">
        <v>103</v>
      </c>
      <c r="AZ853">
        <f ca="1">_xlfn.XLOOKUP($X853,Return_flow_table!$A$4:$A$25,Return_flow_table!B$4:B$25)</f>
        <v>100</v>
      </c>
      <c r="BA853">
        <f ca="1">_xlfn.XLOOKUP($X853,Return_flow_table!$A$4:$A$25,Return_flow_table!C$4:C$25)</f>
        <v>100</v>
      </c>
      <c r="BB853">
        <f ca="1">_xlfn.XLOOKUP($X853,Return_flow_table!$A$4:$A$25,Return_flow_table!D$4:D$25)</f>
        <v>100</v>
      </c>
      <c r="BC853">
        <f ca="1">_xlfn.XLOOKUP($X853,Return_flow_table!$A$4:$A$25,Return_flow_table!E$4:E$25)</f>
        <v>100</v>
      </c>
      <c r="BD853">
        <f ca="1">_xlfn.XLOOKUP($X853,Return_flow_table!$A$4:$A$25,Return_flow_table!F$4:F$25)</f>
        <v>100</v>
      </c>
      <c r="BE853">
        <f ca="1">_xlfn.XLOOKUP($X853,Return_flow_table!$A$4:$A$25,Return_flow_table!G$4:G$25)</f>
        <v>100</v>
      </c>
      <c r="BF853">
        <f ca="1">_xlfn.XLOOKUP($X853,Return_flow_table!$A$4:$A$25,Return_flow_table!H$4:H$25)</f>
        <v>100</v>
      </c>
      <c r="BG853">
        <f ca="1">_xlfn.XLOOKUP($X853,Return_flow_table!$A$4:$A$25,Return_flow_table!I$4:I$25)</f>
        <v>100</v>
      </c>
      <c r="BH853">
        <f ca="1">_xlfn.XLOOKUP($X853,Return_flow_table!$A$4:$A$25,Return_flow_table!J$4:J$25)</f>
        <v>100</v>
      </c>
      <c r="BI853">
        <f ca="1">_xlfn.XLOOKUP($X853,Return_flow_table!$A$4:$A$25,Return_flow_table!K$4:K$25)</f>
        <v>100</v>
      </c>
      <c r="BJ853">
        <f ca="1">_xlfn.XLOOKUP($X853,Return_flow_table!$A$4:$A$25,Return_flow_table!L$4:L$25)</f>
        <v>100</v>
      </c>
      <c r="BK853" s="2">
        <f ca="1">_xlfn.XLOOKUP($X853,Return_flow_table!$A$4:$A$25,Return_flow_table!M$4:M$25)</f>
        <v>100</v>
      </c>
    </row>
    <row r="854" spans="1:63" x14ac:dyDescent="0.3">
      <c r="A854" t="s">
        <v>999</v>
      </c>
      <c r="B854" t="s">
        <v>98</v>
      </c>
      <c r="C854" t="s">
        <v>99</v>
      </c>
      <c r="D854">
        <v>150</v>
      </c>
      <c r="E854" t="s">
        <v>100</v>
      </c>
      <c r="F854" t="s">
        <v>100</v>
      </c>
      <c r="G854" t="s">
        <v>1000</v>
      </c>
      <c r="H854" s="41" t="s">
        <v>102</v>
      </c>
      <c r="I854">
        <f>_xlfn.XLOOKUP(B854,Use_Code_Ranking!$A$4:$A$23,Use_Code_Ranking!$B$4:$B$23,9999)</f>
        <v>1</v>
      </c>
      <c r="J854">
        <f t="shared" ca="1" si="237"/>
        <v>1</v>
      </c>
      <c r="K854">
        <f t="shared" ca="1" si="238"/>
        <v>1</v>
      </c>
      <c r="L854">
        <f t="shared" ca="1" si="239"/>
        <v>0</v>
      </c>
      <c r="M854">
        <f t="shared" ca="1" si="240"/>
        <v>0</v>
      </c>
      <c r="N854" t="str">
        <f t="shared" ca="1" si="247"/>
        <v/>
      </c>
      <c r="O854" t="str">
        <f t="shared" ca="1" si="248"/>
        <v/>
      </c>
      <c r="P854" t="str">
        <f t="shared" si="241"/>
        <v/>
      </c>
      <c r="Q854" t="str">
        <f t="shared" si="242"/>
        <v/>
      </c>
      <c r="R854" t="str">
        <f t="shared" si="243"/>
        <v/>
      </c>
      <c r="S854" t="str">
        <f t="shared" si="244"/>
        <v/>
      </c>
      <c r="U854" s="2" t="str">
        <f ca="1">IF(ISBLANK($T854),IF(S854="Irrigation","Irrigation",IF(R854="Irrigation","Irrigation",IF(Q854="Domestic","Domestic",IF(P854="Stockwatering","Stockwatering",IF(N854="IRRIGATION_AND_MUNICIPAL","Irrigation and Municipal",IF(O854="IRRIGATION_AND_DOMESTIC","Irrigation and Domestic Municipality",_xlfn.XLOOKUP(J854,Use_Code_Ranking!$B$4:$B$23,Use_Code_Ranking!$A$4:$A$23))))))),$T854)</f>
        <v>Irrigation</v>
      </c>
      <c r="W854" s="23" t="str">
        <f ca="1"/>
        <v>A029108</v>
      </c>
      <c r="X854" s="4" t="str">
        <f t="shared" ca="1" si="249"/>
        <v>Irrigation</v>
      </c>
      <c r="Y854" t="str">
        <f t="shared" ca="1" si="245"/>
        <v>N</v>
      </c>
      <c r="Z854" s="2" t="str">
        <f t="shared" ca="1" si="246"/>
        <v>N</v>
      </c>
      <c r="AA854">
        <f t="shared" ca="1" si="250"/>
        <v>0</v>
      </c>
      <c r="AB854">
        <f t="shared" ca="1" si="250"/>
        <v>0</v>
      </c>
      <c r="AC854">
        <f t="shared" ca="1" si="250"/>
        <v>20</v>
      </c>
      <c r="AD854">
        <f t="shared" ca="1" si="250"/>
        <v>20</v>
      </c>
      <c r="AE854">
        <f t="shared" ca="1" si="251"/>
        <v>10</v>
      </c>
      <c r="AF854">
        <f t="shared" ca="1" si="251"/>
        <v>10</v>
      </c>
      <c r="AG854">
        <f t="shared" ca="1" si="255"/>
        <v>0</v>
      </c>
      <c r="AH854">
        <f t="shared" ca="1" si="254"/>
        <v>0</v>
      </c>
      <c r="AI854">
        <f t="shared" ca="1" si="253"/>
        <v>0</v>
      </c>
      <c r="AJ854">
        <f t="shared" ca="1" si="253"/>
        <v>20</v>
      </c>
      <c r="AK854">
        <f t="shared" ca="1" si="252"/>
        <v>20</v>
      </c>
      <c r="AL854">
        <f t="shared" ca="1" si="252"/>
        <v>0</v>
      </c>
      <c r="AM854" s="4" t="s">
        <v>103</v>
      </c>
      <c r="AZ854">
        <f ca="1">_xlfn.XLOOKUP($X854,Return_flow_table!$A$4:$A$25,Return_flow_table!B$4:B$25)</f>
        <v>0</v>
      </c>
      <c r="BA854">
        <f ca="1">_xlfn.XLOOKUP($X854,Return_flow_table!$A$4:$A$25,Return_flow_table!C$4:C$25)</f>
        <v>0</v>
      </c>
      <c r="BB854">
        <f ca="1">_xlfn.XLOOKUP($X854,Return_flow_table!$A$4:$A$25,Return_flow_table!D$4:D$25)</f>
        <v>20</v>
      </c>
      <c r="BC854">
        <f ca="1">_xlfn.XLOOKUP($X854,Return_flow_table!$A$4:$A$25,Return_flow_table!E$4:E$25)</f>
        <v>20</v>
      </c>
      <c r="BD854">
        <f ca="1">_xlfn.XLOOKUP($X854,Return_flow_table!$A$4:$A$25,Return_flow_table!F$4:F$25)</f>
        <v>10</v>
      </c>
      <c r="BE854">
        <f ca="1">_xlfn.XLOOKUP($X854,Return_flow_table!$A$4:$A$25,Return_flow_table!G$4:G$25)</f>
        <v>10</v>
      </c>
      <c r="BF854">
        <f ca="1">_xlfn.XLOOKUP($X854,Return_flow_table!$A$4:$A$25,Return_flow_table!H$4:H$25)</f>
        <v>0</v>
      </c>
      <c r="BG854">
        <f ca="1">_xlfn.XLOOKUP($X854,Return_flow_table!$A$4:$A$25,Return_flow_table!I$4:I$25)</f>
        <v>0</v>
      </c>
      <c r="BH854">
        <f ca="1">_xlfn.XLOOKUP($X854,Return_flow_table!$A$4:$A$25,Return_flow_table!J$4:J$25)</f>
        <v>0</v>
      </c>
      <c r="BI854">
        <f ca="1">_xlfn.XLOOKUP($X854,Return_flow_table!$A$4:$A$25,Return_flow_table!K$4:K$25)</f>
        <v>20</v>
      </c>
      <c r="BJ854">
        <f ca="1">_xlfn.XLOOKUP($X854,Return_flow_table!$A$4:$A$25,Return_flow_table!L$4:L$25)</f>
        <v>20</v>
      </c>
      <c r="BK854" s="2">
        <f ca="1">_xlfn.XLOOKUP($X854,Return_flow_table!$A$4:$A$25,Return_flow_table!M$4:M$25)</f>
        <v>0</v>
      </c>
    </row>
    <row r="855" spans="1:63" x14ac:dyDescent="0.3">
      <c r="A855" t="s">
        <v>1001</v>
      </c>
      <c r="B855" t="s">
        <v>98</v>
      </c>
      <c r="C855" t="s">
        <v>99</v>
      </c>
      <c r="D855">
        <v>24</v>
      </c>
      <c r="E855" t="s">
        <v>100</v>
      </c>
      <c r="F855" t="s">
        <v>100</v>
      </c>
      <c r="G855" t="s">
        <v>1002</v>
      </c>
      <c r="H855" s="41" t="s">
        <v>102</v>
      </c>
      <c r="I855">
        <f>_xlfn.XLOOKUP(B855,Use_Code_Ranking!$A$4:$A$23,Use_Code_Ranking!$B$4:$B$23,9999)</f>
        <v>1</v>
      </c>
      <c r="J855">
        <f t="shared" ca="1" si="237"/>
        <v>1</v>
      </c>
      <c r="K855">
        <f t="shared" ca="1" si="238"/>
        <v>1</v>
      </c>
      <c r="L855">
        <f t="shared" ca="1" si="239"/>
        <v>0</v>
      </c>
      <c r="M855">
        <f t="shared" ca="1" si="240"/>
        <v>0</v>
      </c>
      <c r="N855" t="str">
        <f t="shared" ca="1" si="247"/>
        <v/>
      </c>
      <c r="O855" t="str">
        <f t="shared" ca="1" si="248"/>
        <v/>
      </c>
      <c r="P855" t="str">
        <f t="shared" si="241"/>
        <v/>
      </c>
      <c r="Q855" t="str">
        <f t="shared" si="242"/>
        <v/>
      </c>
      <c r="R855" t="str">
        <f t="shared" si="243"/>
        <v/>
      </c>
      <c r="S855" t="str">
        <f t="shared" si="244"/>
        <v/>
      </c>
      <c r="U855" s="2" t="str">
        <f ca="1">IF(ISBLANK($T855),IF(S855="Irrigation","Irrigation",IF(R855="Irrigation","Irrigation",IF(Q855="Domestic","Domestic",IF(P855="Stockwatering","Stockwatering",IF(N855="IRRIGATION_AND_MUNICIPAL","Irrigation and Municipal",IF(O855="IRRIGATION_AND_DOMESTIC","Irrigation and Domestic Municipality",_xlfn.XLOOKUP(J855,Use_Code_Ranking!$B$4:$B$23,Use_Code_Ranking!$A$4:$A$23))))))),$T855)</f>
        <v>Irrigation</v>
      </c>
      <c r="W855" s="23" t="str">
        <f ca="1"/>
        <v>A029122</v>
      </c>
      <c r="X855" s="4" t="str">
        <f t="shared" ca="1" si="249"/>
        <v>Irrigation</v>
      </c>
      <c r="Y855" t="str">
        <f t="shared" ca="1" si="245"/>
        <v>N</v>
      </c>
      <c r="Z855" s="2" t="str">
        <f t="shared" ca="1" si="246"/>
        <v>N</v>
      </c>
      <c r="AA855">
        <f t="shared" ca="1" si="250"/>
        <v>0</v>
      </c>
      <c r="AB855">
        <f t="shared" ca="1" si="250"/>
        <v>0</v>
      </c>
      <c r="AC855">
        <f t="shared" ca="1" si="250"/>
        <v>20</v>
      </c>
      <c r="AD855">
        <f t="shared" ca="1" si="250"/>
        <v>20</v>
      </c>
      <c r="AE855">
        <f t="shared" ca="1" si="251"/>
        <v>10</v>
      </c>
      <c r="AF855">
        <f t="shared" ca="1" si="251"/>
        <v>10</v>
      </c>
      <c r="AG855">
        <f t="shared" ca="1" si="255"/>
        <v>0</v>
      </c>
      <c r="AH855">
        <f t="shared" ca="1" si="254"/>
        <v>0</v>
      </c>
      <c r="AI855">
        <f t="shared" ca="1" si="253"/>
        <v>0</v>
      </c>
      <c r="AJ855">
        <f t="shared" ca="1" si="253"/>
        <v>20</v>
      </c>
      <c r="AK855">
        <f t="shared" ca="1" si="252"/>
        <v>20</v>
      </c>
      <c r="AL855">
        <f t="shared" ca="1" si="252"/>
        <v>0</v>
      </c>
      <c r="AM855" s="4" t="s">
        <v>103</v>
      </c>
      <c r="AZ855">
        <f ca="1">_xlfn.XLOOKUP($X855,Return_flow_table!$A$4:$A$25,Return_flow_table!B$4:B$25)</f>
        <v>0</v>
      </c>
      <c r="BA855">
        <f ca="1">_xlfn.XLOOKUP($X855,Return_flow_table!$A$4:$A$25,Return_flow_table!C$4:C$25)</f>
        <v>0</v>
      </c>
      <c r="BB855">
        <f ca="1">_xlfn.XLOOKUP($X855,Return_flow_table!$A$4:$A$25,Return_flow_table!D$4:D$25)</f>
        <v>20</v>
      </c>
      <c r="BC855">
        <f ca="1">_xlfn.XLOOKUP($X855,Return_flow_table!$A$4:$A$25,Return_flow_table!E$4:E$25)</f>
        <v>20</v>
      </c>
      <c r="BD855">
        <f ca="1">_xlfn.XLOOKUP($X855,Return_flow_table!$A$4:$A$25,Return_flow_table!F$4:F$25)</f>
        <v>10</v>
      </c>
      <c r="BE855">
        <f ca="1">_xlfn.XLOOKUP($X855,Return_flow_table!$A$4:$A$25,Return_flow_table!G$4:G$25)</f>
        <v>10</v>
      </c>
      <c r="BF855">
        <f ca="1">_xlfn.XLOOKUP($X855,Return_flow_table!$A$4:$A$25,Return_flow_table!H$4:H$25)</f>
        <v>0</v>
      </c>
      <c r="BG855">
        <f ca="1">_xlfn.XLOOKUP($X855,Return_flow_table!$A$4:$A$25,Return_flow_table!I$4:I$25)</f>
        <v>0</v>
      </c>
      <c r="BH855">
        <f ca="1">_xlfn.XLOOKUP($X855,Return_flow_table!$A$4:$A$25,Return_flow_table!J$4:J$25)</f>
        <v>0</v>
      </c>
      <c r="BI855">
        <f ca="1">_xlfn.XLOOKUP($X855,Return_flow_table!$A$4:$A$25,Return_flow_table!K$4:K$25)</f>
        <v>20</v>
      </c>
      <c r="BJ855">
        <f ca="1">_xlfn.XLOOKUP($X855,Return_flow_table!$A$4:$A$25,Return_flow_table!L$4:L$25)</f>
        <v>20</v>
      </c>
      <c r="BK855" s="2">
        <f ca="1">_xlfn.XLOOKUP($X855,Return_flow_table!$A$4:$A$25,Return_flow_table!M$4:M$25)</f>
        <v>0</v>
      </c>
    </row>
    <row r="856" spans="1:63" x14ac:dyDescent="0.3">
      <c r="A856" t="s">
        <v>1001</v>
      </c>
      <c r="B856" t="s">
        <v>154</v>
      </c>
      <c r="C856" t="s">
        <v>99</v>
      </c>
      <c r="D856">
        <v>24</v>
      </c>
      <c r="E856" t="s">
        <v>100</v>
      </c>
      <c r="F856" t="s">
        <v>100</v>
      </c>
      <c r="G856" t="s">
        <v>1002</v>
      </c>
      <c r="H856" s="41" t="s">
        <v>102</v>
      </c>
      <c r="I856">
        <f>_xlfn.XLOOKUP(B856,Use_Code_Ranking!$A$4:$A$23,Use_Code_Ranking!$B$4:$B$23,9999)</f>
        <v>5</v>
      </c>
      <c r="J856">
        <f t="shared" ca="1" si="237"/>
        <v>1</v>
      </c>
      <c r="K856">
        <f t="shared" ca="1" si="238"/>
        <v>1</v>
      </c>
      <c r="L856">
        <f t="shared" ca="1" si="239"/>
        <v>0</v>
      </c>
      <c r="M856">
        <f t="shared" ca="1" si="240"/>
        <v>0</v>
      </c>
      <c r="N856" t="str">
        <f t="shared" ca="1" si="247"/>
        <v/>
      </c>
      <c r="O856" t="str">
        <f t="shared" ca="1" si="248"/>
        <v/>
      </c>
      <c r="P856" t="str">
        <f t="shared" si="241"/>
        <v/>
      </c>
      <c r="Q856" t="str">
        <f t="shared" si="242"/>
        <v/>
      </c>
      <c r="R856" t="str">
        <f t="shared" si="243"/>
        <v/>
      </c>
      <c r="S856" t="str">
        <f t="shared" si="244"/>
        <v/>
      </c>
      <c r="U856" s="2" t="str">
        <f ca="1">IF(ISBLANK($T856),IF(S856="Irrigation","Irrigation",IF(R856="Irrigation","Irrigation",IF(Q856="Domestic","Domestic",IF(P856="Stockwatering","Stockwatering",IF(N856="IRRIGATION_AND_MUNICIPAL","Irrigation and Municipal",IF(O856="IRRIGATION_AND_DOMESTIC","Irrigation and Domestic Municipality",_xlfn.XLOOKUP(J856,Use_Code_Ranking!$B$4:$B$23,Use_Code_Ranking!$A$4:$A$23))))))),$T856)</f>
        <v>Irrigation</v>
      </c>
      <c r="W856" s="23" t="str">
        <f ca="1"/>
        <v>A029199</v>
      </c>
      <c r="X856" s="4" t="str">
        <f t="shared" ca="1" si="249"/>
        <v>Irrigation</v>
      </c>
      <c r="Y856" t="str">
        <f t="shared" ca="1" si="245"/>
        <v>N</v>
      </c>
      <c r="Z856" s="2" t="str">
        <f t="shared" ca="1" si="246"/>
        <v>N</v>
      </c>
      <c r="AA856">
        <f t="shared" ca="1" si="250"/>
        <v>0</v>
      </c>
      <c r="AB856">
        <f t="shared" ca="1" si="250"/>
        <v>0</v>
      </c>
      <c r="AC856">
        <f t="shared" ca="1" si="250"/>
        <v>20</v>
      </c>
      <c r="AD856">
        <f t="shared" ca="1" si="250"/>
        <v>20</v>
      </c>
      <c r="AE856">
        <f t="shared" ca="1" si="251"/>
        <v>10</v>
      </c>
      <c r="AF856">
        <f t="shared" ca="1" si="251"/>
        <v>10</v>
      </c>
      <c r="AG856">
        <f t="shared" ca="1" si="255"/>
        <v>0</v>
      </c>
      <c r="AH856">
        <f t="shared" ca="1" si="254"/>
        <v>0</v>
      </c>
      <c r="AI856">
        <f t="shared" ca="1" si="253"/>
        <v>0</v>
      </c>
      <c r="AJ856">
        <f t="shared" ca="1" si="253"/>
        <v>20</v>
      </c>
      <c r="AK856">
        <f t="shared" ca="1" si="252"/>
        <v>20</v>
      </c>
      <c r="AL856">
        <f t="shared" ca="1" si="252"/>
        <v>0</v>
      </c>
      <c r="AM856" s="4" t="s">
        <v>103</v>
      </c>
      <c r="AZ856">
        <f ca="1">_xlfn.XLOOKUP($X856,Return_flow_table!$A$4:$A$25,Return_flow_table!B$4:B$25)</f>
        <v>0</v>
      </c>
      <c r="BA856">
        <f ca="1">_xlfn.XLOOKUP($X856,Return_flow_table!$A$4:$A$25,Return_flow_table!C$4:C$25)</f>
        <v>0</v>
      </c>
      <c r="BB856">
        <f ca="1">_xlfn.XLOOKUP($X856,Return_flow_table!$A$4:$A$25,Return_flow_table!D$4:D$25)</f>
        <v>20</v>
      </c>
      <c r="BC856">
        <f ca="1">_xlfn.XLOOKUP($X856,Return_flow_table!$A$4:$A$25,Return_flow_table!E$4:E$25)</f>
        <v>20</v>
      </c>
      <c r="BD856">
        <f ca="1">_xlfn.XLOOKUP($X856,Return_flow_table!$A$4:$A$25,Return_flow_table!F$4:F$25)</f>
        <v>10</v>
      </c>
      <c r="BE856">
        <f ca="1">_xlfn.XLOOKUP($X856,Return_flow_table!$A$4:$A$25,Return_flow_table!G$4:G$25)</f>
        <v>10</v>
      </c>
      <c r="BF856">
        <f ca="1">_xlfn.XLOOKUP($X856,Return_flow_table!$A$4:$A$25,Return_flow_table!H$4:H$25)</f>
        <v>0</v>
      </c>
      <c r="BG856">
        <f ca="1">_xlfn.XLOOKUP($X856,Return_flow_table!$A$4:$A$25,Return_flow_table!I$4:I$25)</f>
        <v>0</v>
      </c>
      <c r="BH856">
        <f ca="1">_xlfn.XLOOKUP($X856,Return_flow_table!$A$4:$A$25,Return_flow_table!J$4:J$25)</f>
        <v>0</v>
      </c>
      <c r="BI856">
        <f ca="1">_xlfn.XLOOKUP($X856,Return_flow_table!$A$4:$A$25,Return_flow_table!K$4:K$25)</f>
        <v>20</v>
      </c>
      <c r="BJ856">
        <f ca="1">_xlfn.XLOOKUP($X856,Return_flow_table!$A$4:$A$25,Return_flow_table!L$4:L$25)</f>
        <v>20</v>
      </c>
      <c r="BK856" s="2">
        <f ca="1">_xlfn.XLOOKUP($X856,Return_flow_table!$A$4:$A$25,Return_flow_table!M$4:M$25)</f>
        <v>0</v>
      </c>
    </row>
    <row r="857" spans="1:63" x14ac:dyDescent="0.3">
      <c r="A857" t="s">
        <v>1003</v>
      </c>
      <c r="B857" t="s">
        <v>98</v>
      </c>
      <c r="C857" t="s">
        <v>99</v>
      </c>
      <c r="D857">
        <v>19</v>
      </c>
      <c r="E857" t="s">
        <v>100</v>
      </c>
      <c r="F857" t="s">
        <v>100</v>
      </c>
      <c r="G857" t="s">
        <v>836</v>
      </c>
      <c r="H857" s="41" t="s">
        <v>102</v>
      </c>
      <c r="I857">
        <f>_xlfn.XLOOKUP(B857,Use_Code_Ranking!$A$4:$A$23,Use_Code_Ranking!$B$4:$B$23,9999)</f>
        <v>1</v>
      </c>
      <c r="J857">
        <f t="shared" ca="1" si="237"/>
        <v>1</v>
      </c>
      <c r="K857">
        <f t="shared" ca="1" si="238"/>
        <v>1</v>
      </c>
      <c r="L857">
        <f t="shared" ca="1" si="239"/>
        <v>0</v>
      </c>
      <c r="M857">
        <f t="shared" ca="1" si="240"/>
        <v>0</v>
      </c>
      <c r="N857" t="str">
        <f t="shared" ca="1" si="247"/>
        <v/>
      </c>
      <c r="O857" t="str">
        <f t="shared" ca="1" si="248"/>
        <v/>
      </c>
      <c r="P857" t="str">
        <f t="shared" si="241"/>
        <v/>
      </c>
      <c r="Q857" t="str">
        <f t="shared" si="242"/>
        <v/>
      </c>
      <c r="R857" t="str">
        <f t="shared" si="243"/>
        <v/>
      </c>
      <c r="S857" t="str">
        <f t="shared" si="244"/>
        <v/>
      </c>
      <c r="U857" s="2" t="str">
        <f ca="1">IF(ISBLANK($T857),IF(S857="Irrigation","Irrigation",IF(R857="Irrigation","Irrigation",IF(Q857="Domestic","Domestic",IF(P857="Stockwatering","Stockwatering",IF(N857="IRRIGATION_AND_MUNICIPAL","Irrigation and Municipal",IF(O857="IRRIGATION_AND_DOMESTIC","Irrigation and Domestic Municipality",_xlfn.XLOOKUP(J857,Use_Code_Ranking!$B$4:$B$23,Use_Code_Ranking!$A$4:$A$23))))))),$T857)</f>
        <v>Irrigation</v>
      </c>
      <c r="W857" s="23" t="str">
        <f ca="1"/>
        <v>A029202</v>
      </c>
      <c r="X857" s="4" t="str">
        <f t="shared" ca="1" si="249"/>
        <v>Irrigation</v>
      </c>
      <c r="Y857" t="str">
        <f t="shared" ca="1" si="245"/>
        <v>N</v>
      </c>
      <c r="Z857" s="2" t="str">
        <f t="shared" ca="1" si="246"/>
        <v>N</v>
      </c>
      <c r="AA857">
        <f t="shared" ca="1" si="250"/>
        <v>0</v>
      </c>
      <c r="AB857">
        <f t="shared" ca="1" si="250"/>
        <v>0</v>
      </c>
      <c r="AC857">
        <f t="shared" ca="1" si="250"/>
        <v>20</v>
      </c>
      <c r="AD857">
        <f t="shared" ca="1" si="250"/>
        <v>20</v>
      </c>
      <c r="AE857">
        <f t="shared" ca="1" si="251"/>
        <v>10</v>
      </c>
      <c r="AF857">
        <f t="shared" ca="1" si="251"/>
        <v>10</v>
      </c>
      <c r="AG857">
        <f t="shared" ca="1" si="255"/>
        <v>0</v>
      </c>
      <c r="AH857">
        <f t="shared" ca="1" si="254"/>
        <v>0</v>
      </c>
      <c r="AI857">
        <f t="shared" ca="1" si="253"/>
        <v>0</v>
      </c>
      <c r="AJ857">
        <f t="shared" ca="1" si="253"/>
        <v>20</v>
      </c>
      <c r="AK857">
        <f t="shared" ca="1" si="252"/>
        <v>20</v>
      </c>
      <c r="AL857">
        <f t="shared" ca="1" si="252"/>
        <v>0</v>
      </c>
      <c r="AM857" s="4" t="s">
        <v>103</v>
      </c>
      <c r="AZ857">
        <f ca="1">_xlfn.XLOOKUP($X857,Return_flow_table!$A$4:$A$25,Return_flow_table!B$4:B$25)</f>
        <v>0</v>
      </c>
      <c r="BA857">
        <f ca="1">_xlfn.XLOOKUP($X857,Return_flow_table!$A$4:$A$25,Return_flow_table!C$4:C$25)</f>
        <v>0</v>
      </c>
      <c r="BB857">
        <f ca="1">_xlfn.XLOOKUP($X857,Return_flow_table!$A$4:$A$25,Return_flow_table!D$4:D$25)</f>
        <v>20</v>
      </c>
      <c r="BC857">
        <f ca="1">_xlfn.XLOOKUP($X857,Return_flow_table!$A$4:$A$25,Return_flow_table!E$4:E$25)</f>
        <v>20</v>
      </c>
      <c r="BD857">
        <f ca="1">_xlfn.XLOOKUP($X857,Return_flow_table!$A$4:$A$25,Return_flow_table!F$4:F$25)</f>
        <v>10</v>
      </c>
      <c r="BE857">
        <f ca="1">_xlfn.XLOOKUP($X857,Return_flow_table!$A$4:$A$25,Return_flow_table!G$4:G$25)</f>
        <v>10</v>
      </c>
      <c r="BF857">
        <f ca="1">_xlfn.XLOOKUP($X857,Return_flow_table!$A$4:$A$25,Return_flow_table!H$4:H$25)</f>
        <v>0</v>
      </c>
      <c r="BG857">
        <f ca="1">_xlfn.XLOOKUP($X857,Return_flow_table!$A$4:$A$25,Return_flow_table!I$4:I$25)</f>
        <v>0</v>
      </c>
      <c r="BH857">
        <f ca="1">_xlfn.XLOOKUP($X857,Return_flow_table!$A$4:$A$25,Return_flow_table!J$4:J$25)</f>
        <v>0</v>
      </c>
      <c r="BI857">
        <f ca="1">_xlfn.XLOOKUP($X857,Return_flow_table!$A$4:$A$25,Return_flow_table!K$4:K$25)</f>
        <v>20</v>
      </c>
      <c r="BJ857">
        <f ca="1">_xlfn.XLOOKUP($X857,Return_flow_table!$A$4:$A$25,Return_flow_table!L$4:L$25)</f>
        <v>20</v>
      </c>
      <c r="BK857" s="2">
        <f ca="1">_xlfn.XLOOKUP($X857,Return_flow_table!$A$4:$A$25,Return_flow_table!M$4:M$25)</f>
        <v>0</v>
      </c>
    </row>
    <row r="858" spans="1:63" x14ac:dyDescent="0.3">
      <c r="A858" t="s">
        <v>1004</v>
      </c>
      <c r="B858" t="s">
        <v>98</v>
      </c>
      <c r="C858" t="s">
        <v>99</v>
      </c>
      <c r="D858">
        <v>6</v>
      </c>
      <c r="E858" t="s">
        <v>100</v>
      </c>
      <c r="F858" t="s">
        <v>100</v>
      </c>
      <c r="G858" t="s">
        <v>1005</v>
      </c>
      <c r="H858" s="41" t="s">
        <v>102</v>
      </c>
      <c r="I858">
        <f>_xlfn.XLOOKUP(B858,Use_Code_Ranking!$A$4:$A$23,Use_Code_Ranking!$B$4:$B$23,9999)</f>
        <v>1</v>
      </c>
      <c r="J858">
        <f t="shared" ca="1" si="237"/>
        <v>1</v>
      </c>
      <c r="K858">
        <f t="shared" ca="1" si="238"/>
        <v>1</v>
      </c>
      <c r="L858">
        <f t="shared" ca="1" si="239"/>
        <v>0</v>
      </c>
      <c r="M858">
        <f t="shared" ca="1" si="240"/>
        <v>0</v>
      </c>
      <c r="N858" t="str">
        <f t="shared" ca="1" si="247"/>
        <v/>
      </c>
      <c r="O858" t="str">
        <f t="shared" ca="1" si="248"/>
        <v/>
      </c>
      <c r="P858" t="str">
        <f t="shared" si="241"/>
        <v/>
      </c>
      <c r="Q858" t="str">
        <f t="shared" si="242"/>
        <v/>
      </c>
      <c r="R858" t="str">
        <f t="shared" si="243"/>
        <v/>
      </c>
      <c r="S858" t="str">
        <f t="shared" si="244"/>
        <v/>
      </c>
      <c r="U858" s="2" t="str">
        <f ca="1">IF(ISBLANK($T858),IF(S858="Irrigation","Irrigation",IF(R858="Irrigation","Irrigation",IF(Q858="Domestic","Domestic",IF(P858="Stockwatering","Stockwatering",IF(N858="IRRIGATION_AND_MUNICIPAL","Irrigation and Municipal",IF(O858="IRRIGATION_AND_DOMESTIC","Irrigation and Domestic Municipality",_xlfn.XLOOKUP(J858,Use_Code_Ranking!$B$4:$B$23,Use_Code_Ranking!$A$4:$A$23))))))),$T858)</f>
        <v>Irrigation</v>
      </c>
      <c r="W858" s="23" t="str">
        <f ca="1"/>
        <v>A029203</v>
      </c>
      <c r="X858" s="4" t="str">
        <f t="shared" ca="1" si="249"/>
        <v>Frost Protection</v>
      </c>
      <c r="Y858" t="str">
        <f t="shared" ca="1" si="245"/>
        <v>N</v>
      </c>
      <c r="Z858" s="2" t="str">
        <f t="shared" ca="1" si="246"/>
        <v>N</v>
      </c>
      <c r="AA858">
        <f t="shared" ca="1" si="250"/>
        <v>20</v>
      </c>
      <c r="AB858">
        <f t="shared" ca="1" si="250"/>
        <v>20</v>
      </c>
      <c r="AC858">
        <f t="shared" ca="1" si="250"/>
        <v>20</v>
      </c>
      <c r="AD858">
        <f t="shared" ca="1" si="250"/>
        <v>20</v>
      </c>
      <c r="AE858">
        <f t="shared" ca="1" si="251"/>
        <v>0</v>
      </c>
      <c r="AF858">
        <f t="shared" ca="1" si="251"/>
        <v>0</v>
      </c>
      <c r="AG858">
        <f t="shared" ca="1" si="255"/>
        <v>0</v>
      </c>
      <c r="AH858">
        <f t="shared" ca="1" si="254"/>
        <v>0</v>
      </c>
      <c r="AI858">
        <f t="shared" ca="1" si="253"/>
        <v>0</v>
      </c>
      <c r="AJ858">
        <f t="shared" ca="1" si="253"/>
        <v>0</v>
      </c>
      <c r="AK858">
        <f t="shared" ca="1" si="252"/>
        <v>0</v>
      </c>
      <c r="AL858">
        <f t="shared" ca="1" si="252"/>
        <v>0</v>
      </c>
      <c r="AM858" s="4" t="s">
        <v>103</v>
      </c>
      <c r="AZ858">
        <f ca="1">_xlfn.XLOOKUP($X858,Return_flow_table!$A$4:$A$25,Return_flow_table!B$4:B$25)</f>
        <v>20</v>
      </c>
      <c r="BA858">
        <f ca="1">_xlfn.XLOOKUP($X858,Return_flow_table!$A$4:$A$25,Return_flow_table!C$4:C$25)</f>
        <v>20</v>
      </c>
      <c r="BB858">
        <f ca="1">_xlfn.XLOOKUP($X858,Return_flow_table!$A$4:$A$25,Return_flow_table!D$4:D$25)</f>
        <v>20</v>
      </c>
      <c r="BC858">
        <f ca="1">_xlfn.XLOOKUP($X858,Return_flow_table!$A$4:$A$25,Return_flow_table!E$4:E$25)</f>
        <v>20</v>
      </c>
      <c r="BD858">
        <f ca="1">_xlfn.XLOOKUP($X858,Return_flow_table!$A$4:$A$25,Return_flow_table!F$4:F$25)</f>
        <v>0</v>
      </c>
      <c r="BE858">
        <f ca="1">_xlfn.XLOOKUP($X858,Return_flow_table!$A$4:$A$25,Return_flow_table!G$4:G$25)</f>
        <v>0</v>
      </c>
      <c r="BF858">
        <f ca="1">_xlfn.XLOOKUP($X858,Return_flow_table!$A$4:$A$25,Return_flow_table!H$4:H$25)</f>
        <v>0</v>
      </c>
      <c r="BG858">
        <f ca="1">_xlfn.XLOOKUP($X858,Return_flow_table!$A$4:$A$25,Return_flow_table!I$4:I$25)</f>
        <v>0</v>
      </c>
      <c r="BH858">
        <f ca="1">_xlfn.XLOOKUP($X858,Return_flow_table!$A$4:$A$25,Return_flow_table!J$4:J$25)</f>
        <v>0</v>
      </c>
      <c r="BI858">
        <f ca="1">_xlfn.XLOOKUP($X858,Return_flow_table!$A$4:$A$25,Return_flow_table!K$4:K$25)</f>
        <v>0</v>
      </c>
      <c r="BJ858">
        <f ca="1">_xlfn.XLOOKUP($X858,Return_flow_table!$A$4:$A$25,Return_flow_table!L$4:L$25)</f>
        <v>0</v>
      </c>
      <c r="BK858" s="2">
        <f ca="1">_xlfn.XLOOKUP($X858,Return_flow_table!$A$4:$A$25,Return_flow_table!M$4:M$25)</f>
        <v>0</v>
      </c>
    </row>
    <row r="859" spans="1:63" x14ac:dyDescent="0.3">
      <c r="A859" t="s">
        <v>1004</v>
      </c>
      <c r="B859" t="s">
        <v>161</v>
      </c>
      <c r="C859" t="s">
        <v>99</v>
      </c>
      <c r="D859">
        <v>6</v>
      </c>
      <c r="E859" t="s">
        <v>100</v>
      </c>
      <c r="F859" t="s">
        <v>100</v>
      </c>
      <c r="G859" t="s">
        <v>1005</v>
      </c>
      <c r="H859" s="41" t="s">
        <v>102</v>
      </c>
      <c r="I859">
        <f>_xlfn.XLOOKUP(B859,Use_Code_Ranking!$A$4:$A$23,Use_Code_Ranking!$B$4:$B$23,9999)</f>
        <v>7</v>
      </c>
      <c r="J859">
        <f t="shared" ca="1" si="237"/>
        <v>1</v>
      </c>
      <c r="K859">
        <f t="shared" ca="1" si="238"/>
        <v>1</v>
      </c>
      <c r="L859">
        <f t="shared" ca="1" si="239"/>
        <v>0</v>
      </c>
      <c r="M859">
        <f t="shared" ca="1" si="240"/>
        <v>0</v>
      </c>
      <c r="N859" t="str">
        <f t="shared" ca="1" si="247"/>
        <v/>
      </c>
      <c r="O859" t="str">
        <f t="shared" ca="1" si="248"/>
        <v/>
      </c>
      <c r="P859" t="str">
        <f t="shared" si="241"/>
        <v/>
      </c>
      <c r="Q859" t="str">
        <f t="shared" si="242"/>
        <v/>
      </c>
      <c r="R859" t="str">
        <f t="shared" si="243"/>
        <v/>
      </c>
      <c r="S859" t="str">
        <f t="shared" si="244"/>
        <v/>
      </c>
      <c r="U859" s="2" t="str">
        <f ca="1">IF(ISBLANK($T859),IF(S859="Irrigation","Irrigation",IF(R859="Irrigation","Irrigation",IF(Q859="Domestic","Domestic",IF(P859="Stockwatering","Stockwatering",IF(N859="IRRIGATION_AND_MUNICIPAL","Irrigation and Municipal",IF(O859="IRRIGATION_AND_DOMESTIC","Irrigation and Domestic Municipality",_xlfn.XLOOKUP(J859,Use_Code_Ranking!$B$4:$B$23,Use_Code_Ranking!$A$4:$A$23))))))),$T859)</f>
        <v>Irrigation</v>
      </c>
      <c r="W859" s="23" t="str">
        <f ca="1"/>
        <v>A029267</v>
      </c>
      <c r="X859" s="4" t="str">
        <f t="shared" ca="1" si="249"/>
        <v>Irrigation</v>
      </c>
      <c r="Y859" t="str">
        <f t="shared" ca="1" si="245"/>
        <v>N</v>
      </c>
      <c r="Z859" s="2" t="str">
        <f t="shared" ca="1" si="246"/>
        <v>N</v>
      </c>
      <c r="AA859">
        <f t="shared" ca="1" si="250"/>
        <v>0</v>
      </c>
      <c r="AB859">
        <f t="shared" ca="1" si="250"/>
        <v>0</v>
      </c>
      <c r="AC859">
        <f t="shared" ca="1" si="250"/>
        <v>20</v>
      </c>
      <c r="AD859">
        <f t="shared" ca="1" si="250"/>
        <v>20</v>
      </c>
      <c r="AE859">
        <f t="shared" ca="1" si="251"/>
        <v>10</v>
      </c>
      <c r="AF859">
        <f t="shared" ca="1" si="251"/>
        <v>10</v>
      </c>
      <c r="AG859">
        <f t="shared" ca="1" si="255"/>
        <v>0</v>
      </c>
      <c r="AH859">
        <f t="shared" ca="1" si="254"/>
        <v>0</v>
      </c>
      <c r="AI859">
        <f t="shared" ca="1" si="253"/>
        <v>0</v>
      </c>
      <c r="AJ859">
        <f t="shared" ca="1" si="253"/>
        <v>20</v>
      </c>
      <c r="AK859">
        <f t="shared" ca="1" si="252"/>
        <v>20</v>
      </c>
      <c r="AL859">
        <f t="shared" ca="1" si="252"/>
        <v>0</v>
      </c>
      <c r="AM859" s="4" t="s">
        <v>103</v>
      </c>
      <c r="AZ859">
        <f ca="1">_xlfn.XLOOKUP($X859,Return_flow_table!$A$4:$A$25,Return_flow_table!B$4:B$25)</f>
        <v>0</v>
      </c>
      <c r="BA859">
        <f ca="1">_xlfn.XLOOKUP($X859,Return_flow_table!$A$4:$A$25,Return_flow_table!C$4:C$25)</f>
        <v>0</v>
      </c>
      <c r="BB859">
        <f ca="1">_xlfn.XLOOKUP($X859,Return_flow_table!$A$4:$A$25,Return_flow_table!D$4:D$25)</f>
        <v>20</v>
      </c>
      <c r="BC859">
        <f ca="1">_xlfn.XLOOKUP($X859,Return_flow_table!$A$4:$A$25,Return_flow_table!E$4:E$25)</f>
        <v>20</v>
      </c>
      <c r="BD859">
        <f ca="1">_xlfn.XLOOKUP($X859,Return_flow_table!$A$4:$A$25,Return_flow_table!F$4:F$25)</f>
        <v>10</v>
      </c>
      <c r="BE859">
        <f ca="1">_xlfn.XLOOKUP($X859,Return_flow_table!$A$4:$A$25,Return_flow_table!G$4:G$25)</f>
        <v>10</v>
      </c>
      <c r="BF859">
        <f ca="1">_xlfn.XLOOKUP($X859,Return_flow_table!$A$4:$A$25,Return_flow_table!H$4:H$25)</f>
        <v>0</v>
      </c>
      <c r="BG859">
        <f ca="1">_xlfn.XLOOKUP($X859,Return_flow_table!$A$4:$A$25,Return_flow_table!I$4:I$25)</f>
        <v>0</v>
      </c>
      <c r="BH859">
        <f ca="1">_xlfn.XLOOKUP($X859,Return_flow_table!$A$4:$A$25,Return_flow_table!J$4:J$25)</f>
        <v>0</v>
      </c>
      <c r="BI859">
        <f ca="1">_xlfn.XLOOKUP($X859,Return_flow_table!$A$4:$A$25,Return_flow_table!K$4:K$25)</f>
        <v>20</v>
      </c>
      <c r="BJ859">
        <f ca="1">_xlfn.XLOOKUP($X859,Return_flow_table!$A$4:$A$25,Return_flow_table!L$4:L$25)</f>
        <v>20</v>
      </c>
      <c r="BK859" s="2">
        <f ca="1">_xlfn.XLOOKUP($X859,Return_flow_table!$A$4:$A$25,Return_flow_table!M$4:M$25)</f>
        <v>0</v>
      </c>
    </row>
    <row r="860" spans="1:63" x14ac:dyDescent="0.3">
      <c r="A860" t="s">
        <v>1006</v>
      </c>
      <c r="B860" t="s">
        <v>181</v>
      </c>
      <c r="C860" t="s">
        <v>99</v>
      </c>
      <c r="D860">
        <v>4.4000000000000004</v>
      </c>
      <c r="E860" t="s">
        <v>100</v>
      </c>
      <c r="F860" t="s">
        <v>100</v>
      </c>
      <c r="G860" t="s">
        <v>991</v>
      </c>
      <c r="H860" s="41" t="s">
        <v>102</v>
      </c>
      <c r="I860">
        <f>_xlfn.XLOOKUP(B860,Use_Code_Ranking!$A$4:$A$23,Use_Code_Ranking!$B$4:$B$23,9999)</f>
        <v>9</v>
      </c>
      <c r="J860">
        <f t="shared" ca="1" si="237"/>
        <v>1</v>
      </c>
      <c r="K860">
        <f t="shared" ca="1" si="238"/>
        <v>1</v>
      </c>
      <c r="L860">
        <f t="shared" ca="1" si="239"/>
        <v>0</v>
      </c>
      <c r="M860">
        <f t="shared" ca="1" si="240"/>
        <v>0</v>
      </c>
      <c r="N860" t="str">
        <f t="shared" ca="1" si="247"/>
        <v/>
      </c>
      <c r="O860" t="str">
        <f t="shared" ca="1" si="248"/>
        <v/>
      </c>
      <c r="P860" t="str">
        <f t="shared" si="241"/>
        <v/>
      </c>
      <c r="Q860" t="str">
        <f t="shared" si="242"/>
        <v/>
      </c>
      <c r="R860" t="str">
        <f t="shared" si="243"/>
        <v/>
      </c>
      <c r="S860" t="str">
        <f t="shared" si="244"/>
        <v/>
      </c>
      <c r="U860" s="2" t="str">
        <f ca="1">IF(ISBLANK($T860),IF(S860="Irrigation","Irrigation",IF(R860="Irrigation","Irrigation",IF(Q860="Domestic","Domestic",IF(P860="Stockwatering","Stockwatering",IF(N860="IRRIGATION_AND_MUNICIPAL","Irrigation and Municipal",IF(O860="IRRIGATION_AND_DOMESTIC","Irrigation and Domestic Municipality",_xlfn.XLOOKUP(J860,Use_Code_Ranking!$B$4:$B$23,Use_Code_Ranking!$A$4:$A$23))))))),$T860)</f>
        <v>Irrigation</v>
      </c>
      <c r="W860" s="23" t="str">
        <f ca="1"/>
        <v>A029272</v>
      </c>
      <c r="X860" s="4" t="str">
        <f t="shared" ca="1" si="249"/>
        <v>Municipal</v>
      </c>
      <c r="Y860" t="str">
        <f t="shared" ca="1" si="245"/>
        <v>N</v>
      </c>
      <c r="Z860" s="2" t="str">
        <f t="shared" ca="1" si="246"/>
        <v>N</v>
      </c>
      <c r="AA860">
        <f t="shared" ca="1" si="250"/>
        <v>0</v>
      </c>
      <c r="AB860">
        <f t="shared" ca="1" si="250"/>
        <v>0</v>
      </c>
      <c r="AC860">
        <f t="shared" ca="1" si="250"/>
        <v>0</v>
      </c>
      <c r="AD860">
        <f t="shared" ca="1" si="250"/>
        <v>0</v>
      </c>
      <c r="AE860">
        <f t="shared" ca="1" si="251"/>
        <v>0</v>
      </c>
      <c r="AF860">
        <f t="shared" ca="1" si="251"/>
        <v>0</v>
      </c>
      <c r="AG860">
        <f t="shared" ca="1" si="255"/>
        <v>0</v>
      </c>
      <c r="AH860">
        <f t="shared" ca="1" si="254"/>
        <v>0</v>
      </c>
      <c r="AI860">
        <f t="shared" ca="1" si="253"/>
        <v>0</v>
      </c>
      <c r="AJ860">
        <f t="shared" ca="1" si="253"/>
        <v>0</v>
      </c>
      <c r="AK860">
        <f t="shared" ca="1" si="252"/>
        <v>0</v>
      </c>
      <c r="AL860">
        <f t="shared" ca="1" si="252"/>
        <v>0</v>
      </c>
      <c r="AM860" s="4" t="s">
        <v>103</v>
      </c>
      <c r="AZ860">
        <f ca="1">_xlfn.XLOOKUP($X860,Return_flow_table!$A$4:$A$25,Return_flow_table!B$4:B$25)</f>
        <v>0</v>
      </c>
      <c r="BA860">
        <f ca="1">_xlfn.XLOOKUP($X860,Return_flow_table!$A$4:$A$25,Return_flow_table!C$4:C$25)</f>
        <v>0</v>
      </c>
      <c r="BB860">
        <f ca="1">_xlfn.XLOOKUP($X860,Return_flow_table!$A$4:$A$25,Return_flow_table!D$4:D$25)</f>
        <v>0</v>
      </c>
      <c r="BC860">
        <f ca="1">_xlfn.XLOOKUP($X860,Return_flow_table!$A$4:$A$25,Return_flow_table!E$4:E$25)</f>
        <v>0</v>
      </c>
      <c r="BD860">
        <f ca="1">_xlfn.XLOOKUP($X860,Return_flow_table!$A$4:$A$25,Return_flow_table!F$4:F$25)</f>
        <v>0</v>
      </c>
      <c r="BE860">
        <f ca="1">_xlfn.XLOOKUP($X860,Return_flow_table!$A$4:$A$25,Return_flow_table!G$4:G$25)</f>
        <v>0</v>
      </c>
      <c r="BF860">
        <f ca="1">_xlfn.XLOOKUP($X860,Return_flow_table!$A$4:$A$25,Return_flow_table!H$4:H$25)</f>
        <v>0</v>
      </c>
      <c r="BG860">
        <f ca="1">_xlfn.XLOOKUP($X860,Return_flow_table!$A$4:$A$25,Return_flow_table!I$4:I$25)</f>
        <v>0</v>
      </c>
      <c r="BH860">
        <f ca="1">_xlfn.XLOOKUP($X860,Return_flow_table!$A$4:$A$25,Return_flow_table!J$4:J$25)</f>
        <v>0</v>
      </c>
      <c r="BI860">
        <f ca="1">_xlfn.XLOOKUP($X860,Return_flow_table!$A$4:$A$25,Return_flow_table!K$4:K$25)</f>
        <v>0</v>
      </c>
      <c r="BJ860">
        <f ca="1">_xlfn.XLOOKUP($X860,Return_flow_table!$A$4:$A$25,Return_flow_table!L$4:L$25)</f>
        <v>0</v>
      </c>
      <c r="BK860" s="2">
        <f ca="1">_xlfn.XLOOKUP($X860,Return_flow_table!$A$4:$A$25,Return_flow_table!M$4:M$25)</f>
        <v>0</v>
      </c>
    </row>
    <row r="861" spans="1:63" x14ac:dyDescent="0.3">
      <c r="A861" t="s">
        <v>1006</v>
      </c>
      <c r="B861" t="s">
        <v>98</v>
      </c>
      <c r="C861" t="s">
        <v>99</v>
      </c>
      <c r="D861">
        <v>4.4000000000000004</v>
      </c>
      <c r="E861" t="s">
        <v>100</v>
      </c>
      <c r="F861" t="s">
        <v>100</v>
      </c>
      <c r="G861" t="s">
        <v>991</v>
      </c>
      <c r="H861" s="41" t="s">
        <v>102</v>
      </c>
      <c r="I861">
        <f>_xlfn.XLOOKUP(B861,Use_Code_Ranking!$A$4:$A$23,Use_Code_Ranking!$B$4:$B$23,9999)</f>
        <v>1</v>
      </c>
      <c r="J861">
        <f t="shared" ca="1" si="237"/>
        <v>1</v>
      </c>
      <c r="K861">
        <f t="shared" ca="1" si="238"/>
        <v>1</v>
      </c>
      <c r="L861">
        <f t="shared" ca="1" si="239"/>
        <v>0</v>
      </c>
      <c r="M861">
        <f t="shared" ca="1" si="240"/>
        <v>0</v>
      </c>
      <c r="N861" t="str">
        <f t="shared" ca="1" si="247"/>
        <v/>
      </c>
      <c r="O861" t="str">
        <f t="shared" ca="1" si="248"/>
        <v/>
      </c>
      <c r="P861" t="str">
        <f t="shared" si="241"/>
        <v/>
      </c>
      <c r="Q861" t="str">
        <f t="shared" si="242"/>
        <v/>
      </c>
      <c r="R861" t="str">
        <f t="shared" si="243"/>
        <v/>
      </c>
      <c r="S861" t="str">
        <f t="shared" si="244"/>
        <v/>
      </c>
      <c r="U861" s="2" t="str">
        <f ca="1">IF(ISBLANK($T861),IF(S861="Irrigation","Irrigation",IF(R861="Irrigation","Irrigation",IF(Q861="Domestic","Domestic",IF(P861="Stockwatering","Stockwatering",IF(N861="IRRIGATION_AND_MUNICIPAL","Irrigation and Municipal",IF(O861="IRRIGATION_AND_DOMESTIC","Irrigation and Domestic Municipality",_xlfn.XLOOKUP(J861,Use_Code_Ranking!$B$4:$B$23,Use_Code_Ranking!$A$4:$A$23))))))),$T861)</f>
        <v>Irrigation</v>
      </c>
      <c r="W861" s="23" t="str">
        <f ca="1"/>
        <v>A029277</v>
      </c>
      <c r="X861" s="4" t="str">
        <f t="shared" ca="1" si="249"/>
        <v>Recreational</v>
      </c>
      <c r="Y861" t="str">
        <f t="shared" ca="1" si="245"/>
        <v>Y</v>
      </c>
      <c r="Z861" s="2" t="str">
        <f t="shared" ca="1" si="246"/>
        <v>N</v>
      </c>
      <c r="AA861">
        <f t="shared" ca="1" si="250"/>
        <v>100</v>
      </c>
      <c r="AB861">
        <f t="shared" ca="1" si="250"/>
        <v>100</v>
      </c>
      <c r="AC861">
        <f t="shared" ca="1" si="250"/>
        <v>100</v>
      </c>
      <c r="AD861">
        <f t="shared" ca="1" si="250"/>
        <v>100</v>
      </c>
      <c r="AE861">
        <f t="shared" ca="1" si="251"/>
        <v>100</v>
      </c>
      <c r="AF861">
        <f t="shared" ca="1" si="251"/>
        <v>100</v>
      </c>
      <c r="AG861">
        <f t="shared" ca="1" si="255"/>
        <v>100</v>
      </c>
      <c r="AH861">
        <f t="shared" ca="1" si="254"/>
        <v>100</v>
      </c>
      <c r="AI861">
        <f t="shared" ca="1" si="253"/>
        <v>100</v>
      </c>
      <c r="AJ861">
        <f t="shared" ca="1" si="253"/>
        <v>100</v>
      </c>
      <c r="AK861">
        <f t="shared" ca="1" si="252"/>
        <v>100</v>
      </c>
      <c r="AL861">
        <f t="shared" ca="1" si="252"/>
        <v>100</v>
      </c>
      <c r="AM861" s="4" t="s">
        <v>103</v>
      </c>
      <c r="AZ861">
        <f ca="1">_xlfn.XLOOKUP($X861,Return_flow_table!$A$4:$A$25,Return_flow_table!B$4:B$25)</f>
        <v>100</v>
      </c>
      <c r="BA861">
        <f ca="1">_xlfn.XLOOKUP($X861,Return_flow_table!$A$4:$A$25,Return_flow_table!C$4:C$25)</f>
        <v>100</v>
      </c>
      <c r="BB861">
        <f ca="1">_xlfn.XLOOKUP($X861,Return_flow_table!$A$4:$A$25,Return_flow_table!D$4:D$25)</f>
        <v>100</v>
      </c>
      <c r="BC861">
        <f ca="1">_xlfn.XLOOKUP($X861,Return_flow_table!$A$4:$A$25,Return_flow_table!E$4:E$25)</f>
        <v>100</v>
      </c>
      <c r="BD861">
        <f ca="1">_xlfn.XLOOKUP($X861,Return_flow_table!$A$4:$A$25,Return_flow_table!F$4:F$25)</f>
        <v>100</v>
      </c>
      <c r="BE861">
        <f ca="1">_xlfn.XLOOKUP($X861,Return_flow_table!$A$4:$A$25,Return_flow_table!G$4:G$25)</f>
        <v>100</v>
      </c>
      <c r="BF861">
        <f ca="1">_xlfn.XLOOKUP($X861,Return_flow_table!$A$4:$A$25,Return_flow_table!H$4:H$25)</f>
        <v>100</v>
      </c>
      <c r="BG861">
        <f ca="1">_xlfn.XLOOKUP($X861,Return_flow_table!$A$4:$A$25,Return_flow_table!I$4:I$25)</f>
        <v>100</v>
      </c>
      <c r="BH861">
        <f ca="1">_xlfn.XLOOKUP($X861,Return_flow_table!$A$4:$A$25,Return_flow_table!J$4:J$25)</f>
        <v>100</v>
      </c>
      <c r="BI861">
        <f ca="1">_xlfn.XLOOKUP($X861,Return_flow_table!$A$4:$A$25,Return_flow_table!K$4:K$25)</f>
        <v>100</v>
      </c>
      <c r="BJ861">
        <f ca="1">_xlfn.XLOOKUP($X861,Return_flow_table!$A$4:$A$25,Return_flow_table!L$4:L$25)</f>
        <v>100</v>
      </c>
      <c r="BK861" s="2">
        <f ca="1">_xlfn.XLOOKUP($X861,Return_flow_table!$A$4:$A$25,Return_flow_table!M$4:M$25)</f>
        <v>100</v>
      </c>
    </row>
    <row r="862" spans="1:63" x14ac:dyDescent="0.3">
      <c r="A862" t="s">
        <v>1006</v>
      </c>
      <c r="B862" t="s">
        <v>161</v>
      </c>
      <c r="C862" t="s">
        <v>99</v>
      </c>
      <c r="D862">
        <v>4.4000000000000004</v>
      </c>
      <c r="E862" t="s">
        <v>100</v>
      </c>
      <c r="F862" t="s">
        <v>100</v>
      </c>
      <c r="G862" t="s">
        <v>991</v>
      </c>
      <c r="H862" s="41" t="s">
        <v>102</v>
      </c>
      <c r="I862">
        <f>_xlfn.XLOOKUP(B862,Use_Code_Ranking!$A$4:$A$23,Use_Code_Ranking!$B$4:$B$23,9999)</f>
        <v>7</v>
      </c>
      <c r="J862">
        <f t="shared" ca="1" si="237"/>
        <v>1</v>
      </c>
      <c r="K862">
        <f t="shared" ca="1" si="238"/>
        <v>1</v>
      </c>
      <c r="L862">
        <f t="shared" ca="1" si="239"/>
        <v>0</v>
      </c>
      <c r="M862">
        <f t="shared" ca="1" si="240"/>
        <v>0</v>
      </c>
      <c r="N862" t="str">
        <f t="shared" ca="1" si="247"/>
        <v/>
      </c>
      <c r="O862" t="str">
        <f t="shared" ca="1" si="248"/>
        <v/>
      </c>
      <c r="P862" t="str">
        <f t="shared" si="241"/>
        <v/>
      </c>
      <c r="Q862" t="str">
        <f t="shared" si="242"/>
        <v/>
      </c>
      <c r="R862" t="str">
        <f t="shared" si="243"/>
        <v/>
      </c>
      <c r="S862" t="str">
        <f t="shared" si="244"/>
        <v/>
      </c>
      <c r="U862" s="2" t="str">
        <f ca="1">IF(ISBLANK($T862),IF(S862="Irrigation","Irrigation",IF(R862="Irrigation","Irrigation",IF(Q862="Domestic","Domestic",IF(P862="Stockwatering","Stockwatering",IF(N862="IRRIGATION_AND_MUNICIPAL","Irrigation and Municipal",IF(O862="IRRIGATION_AND_DOMESTIC","Irrigation and Domestic Municipality",_xlfn.XLOOKUP(J862,Use_Code_Ranking!$B$4:$B$23,Use_Code_Ranking!$A$4:$A$23))))))),$T862)</f>
        <v>Irrigation</v>
      </c>
      <c r="W862" s="23" t="str">
        <f ca="1"/>
        <v>A029327</v>
      </c>
      <c r="X862" s="4" t="str">
        <f t="shared" ca="1" si="249"/>
        <v>Irrigation</v>
      </c>
      <c r="Y862" t="str">
        <f t="shared" ca="1" si="245"/>
        <v>N</v>
      </c>
      <c r="Z862" s="2" t="str">
        <f t="shared" ca="1" si="246"/>
        <v>N</v>
      </c>
      <c r="AA862">
        <f t="shared" ca="1" si="250"/>
        <v>0</v>
      </c>
      <c r="AB862">
        <f t="shared" ca="1" si="250"/>
        <v>0</v>
      </c>
      <c r="AC862">
        <f t="shared" ca="1" si="250"/>
        <v>20</v>
      </c>
      <c r="AD862">
        <f t="shared" ca="1" si="250"/>
        <v>20</v>
      </c>
      <c r="AE862">
        <f t="shared" ca="1" si="251"/>
        <v>10</v>
      </c>
      <c r="AF862">
        <f t="shared" ca="1" si="251"/>
        <v>10</v>
      </c>
      <c r="AG862">
        <f t="shared" ca="1" si="255"/>
        <v>0</v>
      </c>
      <c r="AH862">
        <f t="shared" ca="1" si="254"/>
        <v>0</v>
      </c>
      <c r="AI862">
        <f t="shared" ca="1" si="253"/>
        <v>0</v>
      </c>
      <c r="AJ862">
        <f t="shared" ca="1" si="253"/>
        <v>20</v>
      </c>
      <c r="AK862">
        <f t="shared" ca="1" si="252"/>
        <v>20</v>
      </c>
      <c r="AL862">
        <f t="shared" ca="1" si="252"/>
        <v>0</v>
      </c>
      <c r="AM862" s="4" t="s">
        <v>103</v>
      </c>
      <c r="AZ862">
        <f ca="1">_xlfn.XLOOKUP($X862,Return_flow_table!$A$4:$A$25,Return_flow_table!B$4:B$25)</f>
        <v>0</v>
      </c>
      <c r="BA862">
        <f ca="1">_xlfn.XLOOKUP($X862,Return_flow_table!$A$4:$A$25,Return_flow_table!C$4:C$25)</f>
        <v>0</v>
      </c>
      <c r="BB862">
        <f ca="1">_xlfn.XLOOKUP($X862,Return_flow_table!$A$4:$A$25,Return_flow_table!D$4:D$25)</f>
        <v>20</v>
      </c>
      <c r="BC862">
        <f ca="1">_xlfn.XLOOKUP($X862,Return_flow_table!$A$4:$A$25,Return_flow_table!E$4:E$25)</f>
        <v>20</v>
      </c>
      <c r="BD862">
        <f ca="1">_xlfn.XLOOKUP($X862,Return_flow_table!$A$4:$A$25,Return_flow_table!F$4:F$25)</f>
        <v>10</v>
      </c>
      <c r="BE862">
        <f ca="1">_xlfn.XLOOKUP($X862,Return_flow_table!$A$4:$A$25,Return_flow_table!G$4:G$25)</f>
        <v>10</v>
      </c>
      <c r="BF862">
        <f ca="1">_xlfn.XLOOKUP($X862,Return_flow_table!$A$4:$A$25,Return_flow_table!H$4:H$25)</f>
        <v>0</v>
      </c>
      <c r="BG862">
        <f ca="1">_xlfn.XLOOKUP($X862,Return_flow_table!$A$4:$A$25,Return_flow_table!I$4:I$25)</f>
        <v>0</v>
      </c>
      <c r="BH862">
        <f ca="1">_xlfn.XLOOKUP($X862,Return_flow_table!$A$4:$A$25,Return_flow_table!J$4:J$25)</f>
        <v>0</v>
      </c>
      <c r="BI862">
        <f ca="1">_xlfn.XLOOKUP($X862,Return_flow_table!$A$4:$A$25,Return_flow_table!K$4:K$25)</f>
        <v>20</v>
      </c>
      <c r="BJ862">
        <f ca="1">_xlfn.XLOOKUP($X862,Return_flow_table!$A$4:$A$25,Return_flow_table!L$4:L$25)</f>
        <v>20</v>
      </c>
      <c r="BK862" s="2">
        <f ca="1">_xlfn.XLOOKUP($X862,Return_flow_table!$A$4:$A$25,Return_flow_table!M$4:M$25)</f>
        <v>0</v>
      </c>
    </row>
    <row r="863" spans="1:63" x14ac:dyDescent="0.3">
      <c r="A863" t="s">
        <v>1007</v>
      </c>
      <c r="B863" t="s">
        <v>161</v>
      </c>
      <c r="C863" t="s">
        <v>99</v>
      </c>
      <c r="D863">
        <v>232</v>
      </c>
      <c r="E863" t="s">
        <v>100</v>
      </c>
      <c r="F863" t="s">
        <v>100</v>
      </c>
      <c r="G863" t="s">
        <v>541</v>
      </c>
      <c r="H863" s="41" t="s">
        <v>102</v>
      </c>
      <c r="I863">
        <f>_xlfn.XLOOKUP(B863,Use_Code_Ranking!$A$4:$A$23,Use_Code_Ranking!$B$4:$B$23,9999)</f>
        <v>7</v>
      </c>
      <c r="J863">
        <f t="shared" ca="1" si="237"/>
        <v>7</v>
      </c>
      <c r="K863">
        <f t="shared" ca="1" si="238"/>
        <v>0</v>
      </c>
      <c r="L863">
        <f t="shared" ca="1" si="239"/>
        <v>0</v>
      </c>
      <c r="M863">
        <f t="shared" ca="1" si="240"/>
        <v>0</v>
      </c>
      <c r="N863" t="str">
        <f t="shared" ca="1" si="247"/>
        <v/>
      </c>
      <c r="O863" t="str">
        <f t="shared" ca="1" si="248"/>
        <v/>
      </c>
      <c r="P863" t="str">
        <f t="shared" si="241"/>
        <v/>
      </c>
      <c r="Q863" t="str">
        <f t="shared" si="242"/>
        <v/>
      </c>
      <c r="R863" t="str">
        <f t="shared" si="243"/>
        <v/>
      </c>
      <c r="S863" t="str">
        <f t="shared" si="244"/>
        <v/>
      </c>
      <c r="U863" s="2" t="str">
        <f ca="1">IF(ISBLANK($T863),IF(S863="Irrigation","Irrigation",IF(R863="Irrigation","Irrigation",IF(Q863="Domestic","Domestic",IF(P863="Stockwatering","Stockwatering",IF(N863="IRRIGATION_AND_MUNICIPAL","Irrigation and Municipal",IF(O863="IRRIGATION_AND_DOMESTIC","Irrigation and Domestic Municipality",_xlfn.XLOOKUP(J863,Use_Code_Ranking!$B$4:$B$23,Use_Code_Ranking!$A$4:$A$23))))))),$T863)</f>
        <v>Frost Protection</v>
      </c>
      <c r="W863" s="23" t="str">
        <f ca="1"/>
        <v>A029332</v>
      </c>
      <c r="X863" s="4" t="str">
        <f t="shared" ca="1" si="249"/>
        <v>Irrigation</v>
      </c>
      <c r="Y863" t="str">
        <f t="shared" ca="1" si="245"/>
        <v>N</v>
      </c>
      <c r="Z863" s="2" t="str">
        <f t="shared" ca="1" si="246"/>
        <v>N</v>
      </c>
      <c r="AA863">
        <f t="shared" ca="1" si="250"/>
        <v>0</v>
      </c>
      <c r="AB863">
        <f t="shared" ca="1" si="250"/>
        <v>0</v>
      </c>
      <c r="AC863">
        <f t="shared" ca="1" si="250"/>
        <v>20</v>
      </c>
      <c r="AD863">
        <f t="shared" ca="1" si="250"/>
        <v>20</v>
      </c>
      <c r="AE863">
        <f t="shared" ca="1" si="251"/>
        <v>10</v>
      </c>
      <c r="AF863">
        <f t="shared" ca="1" si="251"/>
        <v>10</v>
      </c>
      <c r="AG863">
        <f t="shared" ca="1" si="255"/>
        <v>0</v>
      </c>
      <c r="AH863">
        <f t="shared" ca="1" si="254"/>
        <v>0</v>
      </c>
      <c r="AI863">
        <f t="shared" ca="1" si="253"/>
        <v>0</v>
      </c>
      <c r="AJ863">
        <f t="shared" ca="1" si="253"/>
        <v>20</v>
      </c>
      <c r="AK863">
        <f t="shared" ca="1" si="252"/>
        <v>20</v>
      </c>
      <c r="AL863">
        <f t="shared" ca="1" si="252"/>
        <v>0</v>
      </c>
      <c r="AM863" s="4" t="s">
        <v>103</v>
      </c>
      <c r="AZ863">
        <f ca="1">_xlfn.XLOOKUP($X863,Return_flow_table!$A$4:$A$25,Return_flow_table!B$4:B$25)</f>
        <v>0</v>
      </c>
      <c r="BA863">
        <f ca="1">_xlfn.XLOOKUP($X863,Return_flow_table!$A$4:$A$25,Return_flow_table!C$4:C$25)</f>
        <v>0</v>
      </c>
      <c r="BB863">
        <f ca="1">_xlfn.XLOOKUP($X863,Return_flow_table!$A$4:$A$25,Return_flow_table!D$4:D$25)</f>
        <v>20</v>
      </c>
      <c r="BC863">
        <f ca="1">_xlfn.XLOOKUP($X863,Return_flow_table!$A$4:$A$25,Return_flow_table!E$4:E$25)</f>
        <v>20</v>
      </c>
      <c r="BD863">
        <f ca="1">_xlfn.XLOOKUP($X863,Return_flow_table!$A$4:$A$25,Return_flow_table!F$4:F$25)</f>
        <v>10</v>
      </c>
      <c r="BE863">
        <f ca="1">_xlfn.XLOOKUP($X863,Return_flow_table!$A$4:$A$25,Return_flow_table!G$4:G$25)</f>
        <v>10</v>
      </c>
      <c r="BF863">
        <f ca="1">_xlfn.XLOOKUP($X863,Return_flow_table!$A$4:$A$25,Return_flow_table!H$4:H$25)</f>
        <v>0</v>
      </c>
      <c r="BG863">
        <f ca="1">_xlfn.XLOOKUP($X863,Return_flow_table!$A$4:$A$25,Return_flow_table!I$4:I$25)</f>
        <v>0</v>
      </c>
      <c r="BH863">
        <f ca="1">_xlfn.XLOOKUP($X863,Return_flow_table!$A$4:$A$25,Return_flow_table!J$4:J$25)</f>
        <v>0</v>
      </c>
      <c r="BI863">
        <f ca="1">_xlfn.XLOOKUP($X863,Return_flow_table!$A$4:$A$25,Return_flow_table!K$4:K$25)</f>
        <v>20</v>
      </c>
      <c r="BJ863">
        <f ca="1">_xlfn.XLOOKUP($X863,Return_flow_table!$A$4:$A$25,Return_flow_table!L$4:L$25)</f>
        <v>20</v>
      </c>
      <c r="BK863" s="2">
        <f ca="1">_xlfn.XLOOKUP($X863,Return_flow_table!$A$4:$A$25,Return_flow_table!M$4:M$25)</f>
        <v>0</v>
      </c>
    </row>
    <row r="864" spans="1:63" x14ac:dyDescent="0.3">
      <c r="A864" t="s">
        <v>1008</v>
      </c>
      <c r="B864" t="s">
        <v>161</v>
      </c>
      <c r="C864" t="s">
        <v>99</v>
      </c>
      <c r="D864">
        <v>15</v>
      </c>
      <c r="E864" t="s">
        <v>100</v>
      </c>
      <c r="F864" t="s">
        <v>100</v>
      </c>
      <c r="G864" t="s">
        <v>1009</v>
      </c>
      <c r="H864" s="41" t="s">
        <v>106</v>
      </c>
      <c r="I864">
        <f>_xlfn.XLOOKUP(B864,Use_Code_Ranking!$A$4:$A$23,Use_Code_Ranking!$B$4:$B$23,9999)</f>
        <v>7</v>
      </c>
      <c r="J864">
        <f t="shared" ca="1" si="237"/>
        <v>1</v>
      </c>
      <c r="K864">
        <f t="shared" ca="1" si="238"/>
        <v>1</v>
      </c>
      <c r="L864">
        <f t="shared" ca="1" si="239"/>
        <v>0</v>
      </c>
      <c r="M864">
        <f t="shared" ca="1" si="240"/>
        <v>0</v>
      </c>
      <c r="N864" t="str">
        <f t="shared" ca="1" si="247"/>
        <v/>
      </c>
      <c r="O864" t="str">
        <f t="shared" ca="1" si="248"/>
        <v/>
      </c>
      <c r="P864" t="str">
        <f t="shared" si="241"/>
        <v/>
      </c>
      <c r="Q864" t="str">
        <f t="shared" si="242"/>
        <v/>
      </c>
      <c r="R864" t="str">
        <f t="shared" si="243"/>
        <v/>
      </c>
      <c r="S864" t="str">
        <f t="shared" si="244"/>
        <v/>
      </c>
      <c r="U864" s="2" t="str">
        <f ca="1">IF(ISBLANK($T864),IF(S864="Irrigation","Irrigation",IF(R864="Irrigation","Irrigation",IF(Q864="Domestic","Domestic",IF(P864="Stockwatering","Stockwatering",IF(N864="IRRIGATION_AND_MUNICIPAL","Irrigation and Municipal",IF(O864="IRRIGATION_AND_DOMESTIC","Irrigation and Domestic Municipality",_xlfn.XLOOKUP(J864,Use_Code_Ranking!$B$4:$B$23,Use_Code_Ranking!$A$4:$A$23))))))),$T864)</f>
        <v>Irrigation</v>
      </c>
      <c r="W864" s="23" t="str">
        <f ca="1"/>
        <v>A029333</v>
      </c>
      <c r="X864" s="4" t="str">
        <f t="shared" ca="1" si="249"/>
        <v>Irrigation</v>
      </c>
      <c r="Y864" t="str">
        <f t="shared" ca="1" si="245"/>
        <v>N</v>
      </c>
      <c r="Z864" s="2" t="str">
        <f t="shared" ca="1" si="246"/>
        <v>N</v>
      </c>
      <c r="AA864">
        <f t="shared" ca="1" si="250"/>
        <v>0</v>
      </c>
      <c r="AB864">
        <f t="shared" ca="1" si="250"/>
        <v>0</v>
      </c>
      <c r="AC864">
        <f t="shared" ca="1" si="250"/>
        <v>20</v>
      </c>
      <c r="AD864">
        <f t="shared" ca="1" si="250"/>
        <v>20</v>
      </c>
      <c r="AE864">
        <f t="shared" ca="1" si="251"/>
        <v>10</v>
      </c>
      <c r="AF864">
        <f t="shared" ca="1" si="251"/>
        <v>10</v>
      </c>
      <c r="AG864">
        <f t="shared" ca="1" si="255"/>
        <v>0</v>
      </c>
      <c r="AH864">
        <f t="shared" ca="1" si="254"/>
        <v>0</v>
      </c>
      <c r="AI864">
        <f t="shared" ca="1" si="253"/>
        <v>0</v>
      </c>
      <c r="AJ864">
        <f t="shared" ca="1" si="253"/>
        <v>20</v>
      </c>
      <c r="AK864">
        <f t="shared" ca="1" si="252"/>
        <v>20</v>
      </c>
      <c r="AL864">
        <f t="shared" ca="1" si="252"/>
        <v>0</v>
      </c>
      <c r="AM864" s="4" t="s">
        <v>103</v>
      </c>
      <c r="AZ864">
        <f ca="1">_xlfn.XLOOKUP($X864,Return_flow_table!$A$4:$A$25,Return_flow_table!B$4:B$25)</f>
        <v>0</v>
      </c>
      <c r="BA864">
        <f ca="1">_xlfn.XLOOKUP($X864,Return_flow_table!$A$4:$A$25,Return_flow_table!C$4:C$25)</f>
        <v>0</v>
      </c>
      <c r="BB864">
        <f ca="1">_xlfn.XLOOKUP($X864,Return_flow_table!$A$4:$A$25,Return_flow_table!D$4:D$25)</f>
        <v>20</v>
      </c>
      <c r="BC864">
        <f ca="1">_xlfn.XLOOKUP($X864,Return_flow_table!$A$4:$A$25,Return_flow_table!E$4:E$25)</f>
        <v>20</v>
      </c>
      <c r="BD864">
        <f ca="1">_xlfn.XLOOKUP($X864,Return_flow_table!$A$4:$A$25,Return_flow_table!F$4:F$25)</f>
        <v>10</v>
      </c>
      <c r="BE864">
        <f ca="1">_xlfn.XLOOKUP($X864,Return_flow_table!$A$4:$A$25,Return_flow_table!G$4:G$25)</f>
        <v>10</v>
      </c>
      <c r="BF864">
        <f ca="1">_xlfn.XLOOKUP($X864,Return_flow_table!$A$4:$A$25,Return_flow_table!H$4:H$25)</f>
        <v>0</v>
      </c>
      <c r="BG864">
        <f ca="1">_xlfn.XLOOKUP($X864,Return_flow_table!$A$4:$A$25,Return_flow_table!I$4:I$25)</f>
        <v>0</v>
      </c>
      <c r="BH864">
        <f ca="1">_xlfn.XLOOKUP($X864,Return_flow_table!$A$4:$A$25,Return_flow_table!J$4:J$25)</f>
        <v>0</v>
      </c>
      <c r="BI864">
        <f ca="1">_xlfn.XLOOKUP($X864,Return_flow_table!$A$4:$A$25,Return_flow_table!K$4:K$25)</f>
        <v>20</v>
      </c>
      <c r="BJ864">
        <f ca="1">_xlfn.XLOOKUP($X864,Return_flow_table!$A$4:$A$25,Return_flow_table!L$4:L$25)</f>
        <v>20</v>
      </c>
      <c r="BK864" s="2">
        <f ca="1">_xlfn.XLOOKUP($X864,Return_flow_table!$A$4:$A$25,Return_flow_table!M$4:M$25)</f>
        <v>0</v>
      </c>
    </row>
    <row r="865" spans="1:63" x14ac:dyDescent="0.3">
      <c r="A865" t="s">
        <v>1008</v>
      </c>
      <c r="B865" t="s">
        <v>98</v>
      </c>
      <c r="C865" t="s">
        <v>99</v>
      </c>
      <c r="D865">
        <v>15</v>
      </c>
      <c r="E865" t="s">
        <v>100</v>
      </c>
      <c r="F865" t="s">
        <v>100</v>
      </c>
      <c r="G865" t="s">
        <v>1009</v>
      </c>
      <c r="H865" s="41" t="s">
        <v>106</v>
      </c>
      <c r="I865">
        <f>_xlfn.XLOOKUP(B865,Use_Code_Ranking!$A$4:$A$23,Use_Code_Ranking!$B$4:$B$23,9999)</f>
        <v>1</v>
      </c>
      <c r="J865">
        <f t="shared" ca="1" si="237"/>
        <v>1</v>
      </c>
      <c r="K865">
        <f t="shared" ca="1" si="238"/>
        <v>1</v>
      </c>
      <c r="L865">
        <f t="shared" ca="1" si="239"/>
        <v>0</v>
      </c>
      <c r="M865">
        <f t="shared" ca="1" si="240"/>
        <v>0</v>
      </c>
      <c r="N865" t="str">
        <f t="shared" ca="1" si="247"/>
        <v/>
      </c>
      <c r="O865" t="str">
        <f t="shared" ca="1" si="248"/>
        <v/>
      </c>
      <c r="P865" t="str">
        <f t="shared" si="241"/>
        <v/>
      </c>
      <c r="Q865" t="str">
        <f t="shared" si="242"/>
        <v/>
      </c>
      <c r="R865" t="str">
        <f t="shared" si="243"/>
        <v/>
      </c>
      <c r="S865" t="str">
        <f t="shared" si="244"/>
        <v/>
      </c>
      <c r="U865" s="2" t="str">
        <f ca="1">IF(ISBLANK($T865),IF(S865="Irrigation","Irrigation",IF(R865="Irrigation","Irrigation",IF(Q865="Domestic","Domestic",IF(P865="Stockwatering","Stockwatering",IF(N865="IRRIGATION_AND_MUNICIPAL","Irrigation and Municipal",IF(O865="IRRIGATION_AND_DOMESTIC","Irrigation and Domestic Municipality",_xlfn.XLOOKUP(J865,Use_Code_Ranking!$B$4:$B$23,Use_Code_Ranking!$A$4:$A$23))))))),$T865)</f>
        <v>Irrigation</v>
      </c>
      <c r="W865" s="23" t="str">
        <f ca="1"/>
        <v>A029338</v>
      </c>
      <c r="X865" s="4" t="str">
        <f t="shared" ca="1" si="249"/>
        <v>Irrigation</v>
      </c>
      <c r="Y865" t="str">
        <f t="shared" ca="1" si="245"/>
        <v>N</v>
      </c>
      <c r="Z865" s="2" t="str">
        <f t="shared" ca="1" si="246"/>
        <v>N</v>
      </c>
      <c r="AA865">
        <f t="shared" ca="1" si="250"/>
        <v>0</v>
      </c>
      <c r="AB865">
        <f t="shared" ca="1" si="250"/>
        <v>0</v>
      </c>
      <c r="AC865">
        <f t="shared" ca="1" si="250"/>
        <v>20</v>
      </c>
      <c r="AD865">
        <f t="shared" ca="1" si="250"/>
        <v>20</v>
      </c>
      <c r="AE865">
        <f t="shared" ca="1" si="251"/>
        <v>10</v>
      </c>
      <c r="AF865">
        <f t="shared" ca="1" si="251"/>
        <v>10</v>
      </c>
      <c r="AG865">
        <f t="shared" ca="1" si="255"/>
        <v>0</v>
      </c>
      <c r="AH865">
        <f t="shared" ca="1" si="254"/>
        <v>0</v>
      </c>
      <c r="AI865">
        <f t="shared" ca="1" si="253"/>
        <v>0</v>
      </c>
      <c r="AJ865">
        <f t="shared" ca="1" si="253"/>
        <v>20</v>
      </c>
      <c r="AK865">
        <f t="shared" ca="1" si="252"/>
        <v>20</v>
      </c>
      <c r="AL865">
        <f t="shared" ca="1" si="252"/>
        <v>0</v>
      </c>
      <c r="AM865" s="4" t="s">
        <v>103</v>
      </c>
      <c r="AZ865">
        <f ca="1">_xlfn.XLOOKUP($X865,Return_flow_table!$A$4:$A$25,Return_flow_table!B$4:B$25)</f>
        <v>0</v>
      </c>
      <c r="BA865">
        <f ca="1">_xlfn.XLOOKUP($X865,Return_flow_table!$A$4:$A$25,Return_flow_table!C$4:C$25)</f>
        <v>0</v>
      </c>
      <c r="BB865">
        <f ca="1">_xlfn.XLOOKUP($X865,Return_flow_table!$A$4:$A$25,Return_flow_table!D$4:D$25)</f>
        <v>20</v>
      </c>
      <c r="BC865">
        <f ca="1">_xlfn.XLOOKUP($X865,Return_flow_table!$A$4:$A$25,Return_flow_table!E$4:E$25)</f>
        <v>20</v>
      </c>
      <c r="BD865">
        <f ca="1">_xlfn.XLOOKUP($X865,Return_flow_table!$A$4:$A$25,Return_flow_table!F$4:F$25)</f>
        <v>10</v>
      </c>
      <c r="BE865">
        <f ca="1">_xlfn.XLOOKUP($X865,Return_flow_table!$A$4:$A$25,Return_flow_table!G$4:G$25)</f>
        <v>10</v>
      </c>
      <c r="BF865">
        <f ca="1">_xlfn.XLOOKUP($X865,Return_flow_table!$A$4:$A$25,Return_flow_table!H$4:H$25)</f>
        <v>0</v>
      </c>
      <c r="BG865">
        <f ca="1">_xlfn.XLOOKUP($X865,Return_flow_table!$A$4:$A$25,Return_flow_table!I$4:I$25)</f>
        <v>0</v>
      </c>
      <c r="BH865">
        <f ca="1">_xlfn.XLOOKUP($X865,Return_flow_table!$A$4:$A$25,Return_flow_table!J$4:J$25)</f>
        <v>0</v>
      </c>
      <c r="BI865">
        <f ca="1">_xlfn.XLOOKUP($X865,Return_flow_table!$A$4:$A$25,Return_flow_table!K$4:K$25)</f>
        <v>20</v>
      </c>
      <c r="BJ865">
        <f ca="1">_xlfn.XLOOKUP($X865,Return_flow_table!$A$4:$A$25,Return_flow_table!L$4:L$25)</f>
        <v>20</v>
      </c>
      <c r="BK865" s="2">
        <f ca="1">_xlfn.XLOOKUP($X865,Return_flow_table!$A$4:$A$25,Return_flow_table!M$4:M$25)</f>
        <v>0</v>
      </c>
    </row>
    <row r="866" spans="1:63" x14ac:dyDescent="0.3">
      <c r="A866" t="s">
        <v>1010</v>
      </c>
      <c r="B866" t="s">
        <v>98</v>
      </c>
      <c r="C866" t="s">
        <v>99</v>
      </c>
      <c r="D866">
        <v>67.5</v>
      </c>
      <c r="E866" t="s">
        <v>100</v>
      </c>
      <c r="F866" t="s">
        <v>100</v>
      </c>
      <c r="G866" t="s">
        <v>1011</v>
      </c>
      <c r="H866" s="41" t="s">
        <v>178</v>
      </c>
      <c r="I866">
        <f>_xlfn.XLOOKUP(B866,Use_Code_Ranking!$A$4:$A$23,Use_Code_Ranking!$B$4:$B$23,9999)</f>
        <v>1</v>
      </c>
      <c r="J866">
        <f t="shared" ca="1" si="237"/>
        <v>1</v>
      </c>
      <c r="K866">
        <f t="shared" ca="1" si="238"/>
        <v>1</v>
      </c>
      <c r="L866">
        <f t="shared" ca="1" si="239"/>
        <v>0</v>
      </c>
      <c r="M866">
        <f t="shared" ca="1" si="240"/>
        <v>0</v>
      </c>
      <c r="N866" t="str">
        <f t="shared" ca="1" si="247"/>
        <v/>
      </c>
      <c r="O866" t="str">
        <f t="shared" ca="1" si="248"/>
        <v/>
      </c>
      <c r="P866" t="str">
        <f t="shared" si="241"/>
        <v/>
      </c>
      <c r="Q866" t="str">
        <f t="shared" si="242"/>
        <v/>
      </c>
      <c r="R866" t="str">
        <f t="shared" si="243"/>
        <v/>
      </c>
      <c r="S866" t="str">
        <f t="shared" si="244"/>
        <v/>
      </c>
      <c r="U866" s="2" t="str">
        <f ca="1">IF(ISBLANK($T866),IF(S866="Irrigation","Irrigation",IF(R866="Irrigation","Irrigation",IF(Q866="Domestic","Domestic",IF(P866="Stockwatering","Stockwatering",IF(N866="IRRIGATION_AND_MUNICIPAL","Irrigation and Municipal",IF(O866="IRRIGATION_AND_DOMESTIC","Irrigation and Domestic Municipality",_xlfn.XLOOKUP(J866,Use_Code_Ranking!$B$4:$B$23,Use_Code_Ranking!$A$4:$A$23))))))),$T866)</f>
        <v>Irrigation</v>
      </c>
      <c r="W866" s="23" t="str">
        <f ca="1"/>
        <v>A029372</v>
      </c>
      <c r="X866" s="4" t="str">
        <f t="shared" ca="1" si="249"/>
        <v>Irrigation</v>
      </c>
      <c r="Y866" t="str">
        <f t="shared" ca="1" si="245"/>
        <v>N</v>
      </c>
      <c r="Z866" s="2" t="str">
        <f t="shared" ca="1" si="246"/>
        <v>N</v>
      </c>
      <c r="AA866">
        <f t="shared" ca="1" si="250"/>
        <v>0</v>
      </c>
      <c r="AB866">
        <f t="shared" ca="1" si="250"/>
        <v>0</v>
      </c>
      <c r="AC866">
        <f t="shared" ca="1" si="250"/>
        <v>20</v>
      </c>
      <c r="AD866">
        <f t="shared" ca="1" si="250"/>
        <v>20</v>
      </c>
      <c r="AE866">
        <f t="shared" ca="1" si="251"/>
        <v>10</v>
      </c>
      <c r="AF866">
        <f t="shared" ca="1" si="251"/>
        <v>10</v>
      </c>
      <c r="AG866">
        <f t="shared" ca="1" si="255"/>
        <v>0</v>
      </c>
      <c r="AH866">
        <f t="shared" ca="1" si="254"/>
        <v>0</v>
      </c>
      <c r="AI866">
        <f t="shared" ca="1" si="253"/>
        <v>0</v>
      </c>
      <c r="AJ866">
        <f t="shared" ca="1" si="253"/>
        <v>20</v>
      </c>
      <c r="AK866">
        <f t="shared" ca="1" si="252"/>
        <v>20</v>
      </c>
      <c r="AL866">
        <f t="shared" ca="1" si="252"/>
        <v>0</v>
      </c>
      <c r="AM866" s="4" t="s">
        <v>103</v>
      </c>
      <c r="AZ866">
        <f ca="1">_xlfn.XLOOKUP($X866,Return_flow_table!$A$4:$A$25,Return_flow_table!B$4:B$25)</f>
        <v>0</v>
      </c>
      <c r="BA866">
        <f ca="1">_xlfn.XLOOKUP($X866,Return_flow_table!$A$4:$A$25,Return_flow_table!C$4:C$25)</f>
        <v>0</v>
      </c>
      <c r="BB866">
        <f ca="1">_xlfn.XLOOKUP($X866,Return_flow_table!$A$4:$A$25,Return_flow_table!D$4:D$25)</f>
        <v>20</v>
      </c>
      <c r="BC866">
        <f ca="1">_xlfn.XLOOKUP($X866,Return_flow_table!$A$4:$A$25,Return_flow_table!E$4:E$25)</f>
        <v>20</v>
      </c>
      <c r="BD866">
        <f ca="1">_xlfn.XLOOKUP($X866,Return_flow_table!$A$4:$A$25,Return_flow_table!F$4:F$25)</f>
        <v>10</v>
      </c>
      <c r="BE866">
        <f ca="1">_xlfn.XLOOKUP($X866,Return_flow_table!$A$4:$A$25,Return_flow_table!G$4:G$25)</f>
        <v>10</v>
      </c>
      <c r="BF866">
        <f ca="1">_xlfn.XLOOKUP($X866,Return_flow_table!$A$4:$A$25,Return_flow_table!H$4:H$25)</f>
        <v>0</v>
      </c>
      <c r="BG866">
        <f ca="1">_xlfn.XLOOKUP($X866,Return_flow_table!$A$4:$A$25,Return_flow_table!I$4:I$25)</f>
        <v>0</v>
      </c>
      <c r="BH866">
        <f ca="1">_xlfn.XLOOKUP($X866,Return_flow_table!$A$4:$A$25,Return_flow_table!J$4:J$25)</f>
        <v>0</v>
      </c>
      <c r="BI866">
        <f ca="1">_xlfn.XLOOKUP($X866,Return_flow_table!$A$4:$A$25,Return_flow_table!K$4:K$25)</f>
        <v>20</v>
      </c>
      <c r="BJ866">
        <f ca="1">_xlfn.XLOOKUP($X866,Return_flow_table!$A$4:$A$25,Return_flow_table!L$4:L$25)</f>
        <v>20</v>
      </c>
      <c r="BK866" s="2">
        <f ca="1">_xlfn.XLOOKUP($X866,Return_flow_table!$A$4:$A$25,Return_flow_table!M$4:M$25)</f>
        <v>0</v>
      </c>
    </row>
    <row r="867" spans="1:63" x14ac:dyDescent="0.3">
      <c r="A867" t="s">
        <v>1012</v>
      </c>
      <c r="B867" t="s">
        <v>161</v>
      </c>
      <c r="C867" t="s">
        <v>99</v>
      </c>
      <c r="D867">
        <v>10.4</v>
      </c>
      <c r="E867" t="s">
        <v>100</v>
      </c>
      <c r="F867" t="s">
        <v>100</v>
      </c>
      <c r="G867" t="s">
        <v>888</v>
      </c>
      <c r="H867" s="41" t="s">
        <v>102</v>
      </c>
      <c r="I867">
        <f>_xlfn.XLOOKUP(B867,Use_Code_Ranking!$A$4:$A$23,Use_Code_Ranking!$B$4:$B$23,9999)</f>
        <v>7</v>
      </c>
      <c r="J867">
        <f t="shared" ca="1" si="237"/>
        <v>1</v>
      </c>
      <c r="K867">
        <f t="shared" ca="1" si="238"/>
        <v>1</v>
      </c>
      <c r="L867">
        <f t="shared" ca="1" si="239"/>
        <v>0</v>
      </c>
      <c r="M867">
        <f t="shared" ca="1" si="240"/>
        <v>0</v>
      </c>
      <c r="N867" t="str">
        <f t="shared" ca="1" si="247"/>
        <v/>
      </c>
      <c r="O867" t="str">
        <f t="shared" ca="1" si="248"/>
        <v/>
      </c>
      <c r="P867" t="str">
        <f t="shared" si="241"/>
        <v/>
      </c>
      <c r="Q867" t="str">
        <f t="shared" si="242"/>
        <v/>
      </c>
      <c r="R867" t="str">
        <f t="shared" si="243"/>
        <v/>
      </c>
      <c r="S867" t="str">
        <f t="shared" si="244"/>
        <v/>
      </c>
      <c r="U867" s="2" t="str">
        <f ca="1">IF(ISBLANK($T867),IF(S867="Irrigation","Irrigation",IF(R867="Irrigation","Irrigation",IF(Q867="Domestic","Domestic",IF(P867="Stockwatering","Stockwatering",IF(N867="IRRIGATION_AND_MUNICIPAL","Irrigation and Municipal",IF(O867="IRRIGATION_AND_DOMESTIC","Irrigation and Domestic Municipality",_xlfn.XLOOKUP(J867,Use_Code_Ranking!$B$4:$B$23,Use_Code_Ranking!$A$4:$A$23))))))),$T867)</f>
        <v>Irrigation</v>
      </c>
      <c r="W867" s="23" t="str">
        <f ca="1"/>
        <v>A029381</v>
      </c>
      <c r="X867" s="4" t="str">
        <f t="shared" ca="1" si="249"/>
        <v>Irrigation</v>
      </c>
      <c r="Y867" t="str">
        <f t="shared" ca="1" si="245"/>
        <v>N</v>
      </c>
      <c r="Z867" s="2" t="str">
        <f t="shared" ca="1" si="246"/>
        <v>N</v>
      </c>
      <c r="AA867">
        <f t="shared" ca="1" si="250"/>
        <v>0</v>
      </c>
      <c r="AB867">
        <f t="shared" ca="1" si="250"/>
        <v>0</v>
      </c>
      <c r="AC867">
        <f t="shared" ca="1" si="250"/>
        <v>20</v>
      </c>
      <c r="AD867">
        <f t="shared" ca="1" si="250"/>
        <v>20</v>
      </c>
      <c r="AE867">
        <f t="shared" ca="1" si="251"/>
        <v>10</v>
      </c>
      <c r="AF867">
        <f t="shared" ca="1" si="251"/>
        <v>10</v>
      </c>
      <c r="AG867">
        <f t="shared" ca="1" si="255"/>
        <v>0</v>
      </c>
      <c r="AH867">
        <f t="shared" ca="1" si="254"/>
        <v>0</v>
      </c>
      <c r="AI867">
        <f t="shared" ca="1" si="253"/>
        <v>0</v>
      </c>
      <c r="AJ867">
        <f t="shared" ca="1" si="253"/>
        <v>20</v>
      </c>
      <c r="AK867">
        <f t="shared" ca="1" si="252"/>
        <v>20</v>
      </c>
      <c r="AL867">
        <f t="shared" ca="1" si="252"/>
        <v>0</v>
      </c>
      <c r="AM867" s="4" t="s">
        <v>103</v>
      </c>
      <c r="AZ867">
        <f ca="1">_xlfn.XLOOKUP($X867,Return_flow_table!$A$4:$A$25,Return_flow_table!B$4:B$25)</f>
        <v>0</v>
      </c>
      <c r="BA867">
        <f ca="1">_xlfn.XLOOKUP($X867,Return_flow_table!$A$4:$A$25,Return_flow_table!C$4:C$25)</f>
        <v>0</v>
      </c>
      <c r="BB867">
        <f ca="1">_xlfn.XLOOKUP($X867,Return_flow_table!$A$4:$A$25,Return_flow_table!D$4:D$25)</f>
        <v>20</v>
      </c>
      <c r="BC867">
        <f ca="1">_xlfn.XLOOKUP($X867,Return_flow_table!$A$4:$A$25,Return_flow_table!E$4:E$25)</f>
        <v>20</v>
      </c>
      <c r="BD867">
        <f ca="1">_xlfn.XLOOKUP($X867,Return_flow_table!$A$4:$A$25,Return_flow_table!F$4:F$25)</f>
        <v>10</v>
      </c>
      <c r="BE867">
        <f ca="1">_xlfn.XLOOKUP($X867,Return_flow_table!$A$4:$A$25,Return_flow_table!G$4:G$25)</f>
        <v>10</v>
      </c>
      <c r="BF867">
        <f ca="1">_xlfn.XLOOKUP($X867,Return_flow_table!$A$4:$A$25,Return_flow_table!H$4:H$25)</f>
        <v>0</v>
      </c>
      <c r="BG867">
        <f ca="1">_xlfn.XLOOKUP($X867,Return_flow_table!$A$4:$A$25,Return_flow_table!I$4:I$25)</f>
        <v>0</v>
      </c>
      <c r="BH867">
        <f ca="1">_xlfn.XLOOKUP($X867,Return_flow_table!$A$4:$A$25,Return_flow_table!J$4:J$25)</f>
        <v>0</v>
      </c>
      <c r="BI867">
        <f ca="1">_xlfn.XLOOKUP($X867,Return_flow_table!$A$4:$A$25,Return_flow_table!K$4:K$25)</f>
        <v>20</v>
      </c>
      <c r="BJ867">
        <f ca="1">_xlfn.XLOOKUP($X867,Return_flow_table!$A$4:$A$25,Return_flow_table!L$4:L$25)</f>
        <v>20</v>
      </c>
      <c r="BK867" s="2">
        <f ca="1">_xlfn.XLOOKUP($X867,Return_flow_table!$A$4:$A$25,Return_flow_table!M$4:M$25)</f>
        <v>0</v>
      </c>
    </row>
    <row r="868" spans="1:63" x14ac:dyDescent="0.3">
      <c r="A868" t="s">
        <v>1012</v>
      </c>
      <c r="B868" t="s">
        <v>98</v>
      </c>
      <c r="C868" t="s">
        <v>99</v>
      </c>
      <c r="D868">
        <v>10.4</v>
      </c>
      <c r="E868" t="s">
        <v>100</v>
      </c>
      <c r="F868" t="s">
        <v>100</v>
      </c>
      <c r="G868" t="s">
        <v>888</v>
      </c>
      <c r="H868" s="41" t="s">
        <v>102</v>
      </c>
      <c r="I868">
        <f>_xlfn.XLOOKUP(B868,Use_Code_Ranking!$A$4:$A$23,Use_Code_Ranking!$B$4:$B$23,9999)</f>
        <v>1</v>
      </c>
      <c r="J868">
        <f t="shared" ca="1" si="237"/>
        <v>1</v>
      </c>
      <c r="K868">
        <f t="shared" ca="1" si="238"/>
        <v>1</v>
      </c>
      <c r="L868">
        <f t="shared" ca="1" si="239"/>
        <v>0</v>
      </c>
      <c r="M868">
        <f t="shared" ca="1" si="240"/>
        <v>0</v>
      </c>
      <c r="N868" t="str">
        <f t="shared" ca="1" si="247"/>
        <v/>
      </c>
      <c r="O868" t="str">
        <f t="shared" ca="1" si="248"/>
        <v/>
      </c>
      <c r="P868" t="str">
        <f t="shared" si="241"/>
        <v/>
      </c>
      <c r="Q868" t="str">
        <f t="shared" si="242"/>
        <v/>
      </c>
      <c r="R868" t="str">
        <f t="shared" si="243"/>
        <v/>
      </c>
      <c r="S868" t="str">
        <f t="shared" si="244"/>
        <v/>
      </c>
      <c r="U868" s="2" t="str">
        <f ca="1">IF(ISBLANK($T868),IF(S868="Irrigation","Irrigation",IF(R868="Irrigation","Irrigation",IF(Q868="Domestic","Domestic",IF(P868="Stockwatering","Stockwatering",IF(N868="IRRIGATION_AND_MUNICIPAL","Irrigation and Municipal",IF(O868="IRRIGATION_AND_DOMESTIC","Irrigation and Domestic Municipality",_xlfn.XLOOKUP(J868,Use_Code_Ranking!$B$4:$B$23,Use_Code_Ranking!$A$4:$A$23))))))),$T868)</f>
        <v>Irrigation</v>
      </c>
      <c r="W868" s="23" t="str">
        <f ca="1"/>
        <v>A029397</v>
      </c>
      <c r="X868" s="4" t="str">
        <f t="shared" ca="1" si="249"/>
        <v>Irrigation</v>
      </c>
      <c r="Y868" t="str">
        <f t="shared" ca="1" si="245"/>
        <v>N</v>
      </c>
      <c r="Z868" s="2" t="str">
        <f t="shared" ca="1" si="246"/>
        <v>N</v>
      </c>
      <c r="AA868">
        <f t="shared" ca="1" si="250"/>
        <v>0</v>
      </c>
      <c r="AB868">
        <f t="shared" ca="1" si="250"/>
        <v>0</v>
      </c>
      <c r="AC868">
        <f t="shared" ca="1" si="250"/>
        <v>20</v>
      </c>
      <c r="AD868">
        <f t="shared" ca="1" si="250"/>
        <v>20</v>
      </c>
      <c r="AE868">
        <f t="shared" ca="1" si="251"/>
        <v>10</v>
      </c>
      <c r="AF868">
        <f t="shared" ca="1" si="251"/>
        <v>10</v>
      </c>
      <c r="AG868">
        <f t="shared" ca="1" si="255"/>
        <v>0</v>
      </c>
      <c r="AH868">
        <f t="shared" ca="1" si="254"/>
        <v>0</v>
      </c>
      <c r="AI868">
        <f t="shared" ca="1" si="253"/>
        <v>0</v>
      </c>
      <c r="AJ868">
        <f t="shared" ca="1" si="253"/>
        <v>20</v>
      </c>
      <c r="AK868">
        <f t="shared" ca="1" si="252"/>
        <v>20</v>
      </c>
      <c r="AL868">
        <f t="shared" ca="1" si="252"/>
        <v>0</v>
      </c>
      <c r="AM868" s="4" t="s">
        <v>103</v>
      </c>
      <c r="AZ868">
        <f ca="1">_xlfn.XLOOKUP($X868,Return_flow_table!$A$4:$A$25,Return_flow_table!B$4:B$25)</f>
        <v>0</v>
      </c>
      <c r="BA868">
        <f ca="1">_xlfn.XLOOKUP($X868,Return_flow_table!$A$4:$A$25,Return_flow_table!C$4:C$25)</f>
        <v>0</v>
      </c>
      <c r="BB868">
        <f ca="1">_xlfn.XLOOKUP($X868,Return_flow_table!$A$4:$A$25,Return_flow_table!D$4:D$25)</f>
        <v>20</v>
      </c>
      <c r="BC868">
        <f ca="1">_xlfn.XLOOKUP($X868,Return_flow_table!$A$4:$A$25,Return_flow_table!E$4:E$25)</f>
        <v>20</v>
      </c>
      <c r="BD868">
        <f ca="1">_xlfn.XLOOKUP($X868,Return_flow_table!$A$4:$A$25,Return_flow_table!F$4:F$25)</f>
        <v>10</v>
      </c>
      <c r="BE868">
        <f ca="1">_xlfn.XLOOKUP($X868,Return_flow_table!$A$4:$A$25,Return_flow_table!G$4:G$25)</f>
        <v>10</v>
      </c>
      <c r="BF868">
        <f ca="1">_xlfn.XLOOKUP($X868,Return_flow_table!$A$4:$A$25,Return_flow_table!H$4:H$25)</f>
        <v>0</v>
      </c>
      <c r="BG868">
        <f ca="1">_xlfn.XLOOKUP($X868,Return_flow_table!$A$4:$A$25,Return_flow_table!I$4:I$25)</f>
        <v>0</v>
      </c>
      <c r="BH868">
        <f ca="1">_xlfn.XLOOKUP($X868,Return_flow_table!$A$4:$A$25,Return_flow_table!J$4:J$25)</f>
        <v>0</v>
      </c>
      <c r="BI868">
        <f ca="1">_xlfn.XLOOKUP($X868,Return_flow_table!$A$4:$A$25,Return_flow_table!K$4:K$25)</f>
        <v>20</v>
      </c>
      <c r="BJ868">
        <f ca="1">_xlfn.XLOOKUP($X868,Return_flow_table!$A$4:$A$25,Return_flow_table!L$4:L$25)</f>
        <v>20</v>
      </c>
      <c r="BK868" s="2">
        <f ca="1">_xlfn.XLOOKUP($X868,Return_flow_table!$A$4:$A$25,Return_flow_table!M$4:M$25)</f>
        <v>0</v>
      </c>
    </row>
    <row r="869" spans="1:63" x14ac:dyDescent="0.3">
      <c r="A869" t="s">
        <v>1013</v>
      </c>
      <c r="B869" t="s">
        <v>181</v>
      </c>
      <c r="C869" t="s">
        <v>99</v>
      </c>
      <c r="D869">
        <v>7</v>
      </c>
      <c r="E869" t="s">
        <v>100</v>
      </c>
      <c r="F869" t="s">
        <v>100</v>
      </c>
      <c r="G869" t="s">
        <v>690</v>
      </c>
      <c r="H869" s="41" t="s">
        <v>124</v>
      </c>
      <c r="I869">
        <f>_xlfn.XLOOKUP(B869,Use_Code_Ranking!$A$4:$A$23,Use_Code_Ranking!$B$4:$B$23,9999)</f>
        <v>9</v>
      </c>
      <c r="J869">
        <f t="shared" ca="1" si="237"/>
        <v>1</v>
      </c>
      <c r="K869">
        <f t="shared" ca="1" si="238"/>
        <v>1</v>
      </c>
      <c r="L869">
        <f t="shared" ca="1" si="239"/>
        <v>0</v>
      </c>
      <c r="M869">
        <f t="shared" ca="1" si="240"/>
        <v>0</v>
      </c>
      <c r="N869" t="str">
        <f t="shared" ca="1" si="247"/>
        <v/>
      </c>
      <c r="O869" t="str">
        <f t="shared" ca="1" si="248"/>
        <v/>
      </c>
      <c r="P869" t="str">
        <f t="shared" si="241"/>
        <v/>
      </c>
      <c r="Q869" t="str">
        <f t="shared" si="242"/>
        <v/>
      </c>
      <c r="R869" t="str">
        <f t="shared" si="243"/>
        <v/>
      </c>
      <c r="S869" t="str">
        <f t="shared" si="244"/>
        <v/>
      </c>
      <c r="U869" s="2" t="str">
        <f ca="1">IF(ISBLANK($T869),IF(S869="Irrigation","Irrigation",IF(R869="Irrigation","Irrigation",IF(Q869="Domestic","Domestic",IF(P869="Stockwatering","Stockwatering",IF(N869="IRRIGATION_AND_MUNICIPAL","Irrigation and Municipal",IF(O869="IRRIGATION_AND_DOMESTIC","Irrigation and Domestic Municipality",_xlfn.XLOOKUP(J869,Use_Code_Ranking!$B$4:$B$23,Use_Code_Ranking!$A$4:$A$23))))))),$T869)</f>
        <v>Irrigation</v>
      </c>
      <c r="W869" s="23" t="str">
        <f ca="1"/>
        <v>A029401</v>
      </c>
      <c r="X869" s="4" t="str">
        <f t="shared" ca="1" si="249"/>
        <v>Irrigation</v>
      </c>
      <c r="Y869" t="str">
        <f t="shared" ca="1" si="245"/>
        <v>N</v>
      </c>
      <c r="Z869" s="2" t="str">
        <f t="shared" ca="1" si="246"/>
        <v>N</v>
      </c>
      <c r="AA869">
        <f t="shared" ca="1" si="250"/>
        <v>0</v>
      </c>
      <c r="AB869">
        <f t="shared" ca="1" si="250"/>
        <v>0</v>
      </c>
      <c r="AC869">
        <f t="shared" ca="1" si="250"/>
        <v>20</v>
      </c>
      <c r="AD869">
        <f t="shared" ca="1" si="250"/>
        <v>20</v>
      </c>
      <c r="AE869">
        <f t="shared" ca="1" si="251"/>
        <v>10</v>
      </c>
      <c r="AF869">
        <f t="shared" ca="1" si="251"/>
        <v>10</v>
      </c>
      <c r="AG869">
        <f t="shared" ca="1" si="255"/>
        <v>0</v>
      </c>
      <c r="AH869">
        <f t="shared" ca="1" si="254"/>
        <v>0</v>
      </c>
      <c r="AI869">
        <f t="shared" ca="1" si="253"/>
        <v>0</v>
      </c>
      <c r="AJ869">
        <f t="shared" ca="1" si="253"/>
        <v>20</v>
      </c>
      <c r="AK869">
        <f t="shared" ca="1" si="252"/>
        <v>20</v>
      </c>
      <c r="AL869">
        <f t="shared" ca="1" si="252"/>
        <v>0</v>
      </c>
      <c r="AM869" s="4" t="s">
        <v>103</v>
      </c>
      <c r="AZ869">
        <f ca="1">_xlfn.XLOOKUP($X869,Return_flow_table!$A$4:$A$25,Return_flow_table!B$4:B$25)</f>
        <v>0</v>
      </c>
      <c r="BA869">
        <f ca="1">_xlfn.XLOOKUP($X869,Return_flow_table!$A$4:$A$25,Return_flow_table!C$4:C$25)</f>
        <v>0</v>
      </c>
      <c r="BB869">
        <f ca="1">_xlfn.XLOOKUP($X869,Return_flow_table!$A$4:$A$25,Return_flow_table!D$4:D$25)</f>
        <v>20</v>
      </c>
      <c r="BC869">
        <f ca="1">_xlfn.XLOOKUP($X869,Return_flow_table!$A$4:$A$25,Return_flow_table!E$4:E$25)</f>
        <v>20</v>
      </c>
      <c r="BD869">
        <f ca="1">_xlfn.XLOOKUP($X869,Return_flow_table!$A$4:$A$25,Return_flow_table!F$4:F$25)</f>
        <v>10</v>
      </c>
      <c r="BE869">
        <f ca="1">_xlfn.XLOOKUP($X869,Return_flow_table!$A$4:$A$25,Return_flow_table!G$4:G$25)</f>
        <v>10</v>
      </c>
      <c r="BF869">
        <f ca="1">_xlfn.XLOOKUP($X869,Return_flow_table!$A$4:$A$25,Return_flow_table!H$4:H$25)</f>
        <v>0</v>
      </c>
      <c r="BG869">
        <f ca="1">_xlfn.XLOOKUP($X869,Return_flow_table!$A$4:$A$25,Return_flow_table!I$4:I$25)</f>
        <v>0</v>
      </c>
      <c r="BH869">
        <f ca="1">_xlfn.XLOOKUP($X869,Return_flow_table!$A$4:$A$25,Return_flow_table!J$4:J$25)</f>
        <v>0</v>
      </c>
      <c r="BI869">
        <f ca="1">_xlfn.XLOOKUP($X869,Return_flow_table!$A$4:$A$25,Return_flow_table!K$4:K$25)</f>
        <v>20</v>
      </c>
      <c r="BJ869">
        <f ca="1">_xlfn.XLOOKUP($X869,Return_flow_table!$A$4:$A$25,Return_flow_table!L$4:L$25)</f>
        <v>20</v>
      </c>
      <c r="BK869" s="2">
        <f ca="1">_xlfn.XLOOKUP($X869,Return_flow_table!$A$4:$A$25,Return_flow_table!M$4:M$25)</f>
        <v>0</v>
      </c>
    </row>
    <row r="870" spans="1:63" x14ac:dyDescent="0.3">
      <c r="A870" t="s">
        <v>1013</v>
      </c>
      <c r="B870" t="s">
        <v>163</v>
      </c>
      <c r="C870" t="s">
        <v>99</v>
      </c>
      <c r="D870">
        <v>7</v>
      </c>
      <c r="E870" t="s">
        <v>100</v>
      </c>
      <c r="F870" t="s">
        <v>100</v>
      </c>
      <c r="G870" t="s">
        <v>690</v>
      </c>
      <c r="H870" s="41" t="s">
        <v>124</v>
      </c>
      <c r="I870">
        <f>_xlfn.XLOOKUP(B870,Use_Code_Ranking!$A$4:$A$23,Use_Code_Ranking!$B$4:$B$23,9999)</f>
        <v>14</v>
      </c>
      <c r="J870">
        <f t="shared" ca="1" si="237"/>
        <v>1</v>
      </c>
      <c r="K870">
        <f t="shared" ca="1" si="238"/>
        <v>1</v>
      </c>
      <c r="L870">
        <f t="shared" ca="1" si="239"/>
        <v>0</v>
      </c>
      <c r="M870">
        <f t="shared" ca="1" si="240"/>
        <v>0</v>
      </c>
      <c r="N870" t="str">
        <f t="shared" ca="1" si="247"/>
        <v/>
      </c>
      <c r="O870" t="str">
        <f t="shared" ca="1" si="248"/>
        <v/>
      </c>
      <c r="P870" t="str">
        <f t="shared" si="241"/>
        <v/>
      </c>
      <c r="Q870" t="str">
        <f t="shared" si="242"/>
        <v/>
      </c>
      <c r="R870" t="str">
        <f t="shared" si="243"/>
        <v/>
      </c>
      <c r="S870" t="str">
        <f t="shared" si="244"/>
        <v/>
      </c>
      <c r="U870" s="2" t="str">
        <f ca="1">IF(ISBLANK($T870),IF(S870="Irrigation","Irrigation",IF(R870="Irrigation","Irrigation",IF(Q870="Domestic","Domestic",IF(P870="Stockwatering","Stockwatering",IF(N870="IRRIGATION_AND_MUNICIPAL","Irrigation and Municipal",IF(O870="IRRIGATION_AND_DOMESTIC","Irrigation and Domestic Municipality",_xlfn.XLOOKUP(J870,Use_Code_Ranking!$B$4:$B$23,Use_Code_Ranking!$A$4:$A$23))))))),$T870)</f>
        <v>Irrigation</v>
      </c>
      <c r="W870" s="23" t="str">
        <f ca="1"/>
        <v>A029405</v>
      </c>
      <c r="X870" s="4" t="str">
        <f t="shared" ca="1" si="249"/>
        <v>Irrigation</v>
      </c>
      <c r="Y870" t="str">
        <f t="shared" ca="1" si="245"/>
        <v>N</v>
      </c>
      <c r="Z870" s="2" t="str">
        <f t="shared" ca="1" si="246"/>
        <v>N</v>
      </c>
      <c r="AA870">
        <f t="shared" ca="1" si="250"/>
        <v>0</v>
      </c>
      <c r="AB870">
        <f t="shared" ca="1" si="250"/>
        <v>0</v>
      </c>
      <c r="AC870">
        <f t="shared" ca="1" si="250"/>
        <v>20</v>
      </c>
      <c r="AD870">
        <f t="shared" ca="1" si="250"/>
        <v>20</v>
      </c>
      <c r="AE870">
        <f t="shared" ca="1" si="251"/>
        <v>10</v>
      </c>
      <c r="AF870">
        <f t="shared" ca="1" si="251"/>
        <v>10</v>
      </c>
      <c r="AG870">
        <f t="shared" ca="1" si="255"/>
        <v>0</v>
      </c>
      <c r="AH870">
        <f t="shared" ca="1" si="254"/>
        <v>0</v>
      </c>
      <c r="AI870">
        <f t="shared" ca="1" si="253"/>
        <v>0</v>
      </c>
      <c r="AJ870">
        <f t="shared" ca="1" si="253"/>
        <v>20</v>
      </c>
      <c r="AK870">
        <f t="shared" ca="1" si="252"/>
        <v>20</v>
      </c>
      <c r="AL870">
        <f t="shared" ca="1" si="252"/>
        <v>0</v>
      </c>
      <c r="AM870" s="4" t="s">
        <v>103</v>
      </c>
      <c r="AZ870">
        <f ca="1">_xlfn.XLOOKUP($X870,Return_flow_table!$A$4:$A$25,Return_flow_table!B$4:B$25)</f>
        <v>0</v>
      </c>
      <c r="BA870">
        <f ca="1">_xlfn.XLOOKUP($X870,Return_flow_table!$A$4:$A$25,Return_flow_table!C$4:C$25)</f>
        <v>0</v>
      </c>
      <c r="BB870">
        <f ca="1">_xlfn.XLOOKUP($X870,Return_flow_table!$A$4:$A$25,Return_flow_table!D$4:D$25)</f>
        <v>20</v>
      </c>
      <c r="BC870">
        <f ca="1">_xlfn.XLOOKUP($X870,Return_flow_table!$A$4:$A$25,Return_flow_table!E$4:E$25)</f>
        <v>20</v>
      </c>
      <c r="BD870">
        <f ca="1">_xlfn.XLOOKUP($X870,Return_flow_table!$A$4:$A$25,Return_flow_table!F$4:F$25)</f>
        <v>10</v>
      </c>
      <c r="BE870">
        <f ca="1">_xlfn.XLOOKUP($X870,Return_flow_table!$A$4:$A$25,Return_flow_table!G$4:G$25)</f>
        <v>10</v>
      </c>
      <c r="BF870">
        <f ca="1">_xlfn.XLOOKUP($X870,Return_flow_table!$A$4:$A$25,Return_flow_table!H$4:H$25)</f>
        <v>0</v>
      </c>
      <c r="BG870">
        <f ca="1">_xlfn.XLOOKUP($X870,Return_flow_table!$A$4:$A$25,Return_flow_table!I$4:I$25)</f>
        <v>0</v>
      </c>
      <c r="BH870">
        <f ca="1">_xlfn.XLOOKUP($X870,Return_flow_table!$A$4:$A$25,Return_flow_table!J$4:J$25)</f>
        <v>0</v>
      </c>
      <c r="BI870">
        <f ca="1">_xlfn.XLOOKUP($X870,Return_flow_table!$A$4:$A$25,Return_flow_table!K$4:K$25)</f>
        <v>20</v>
      </c>
      <c r="BJ870">
        <f ca="1">_xlfn.XLOOKUP($X870,Return_flow_table!$A$4:$A$25,Return_flow_table!L$4:L$25)</f>
        <v>20</v>
      </c>
      <c r="BK870" s="2">
        <f ca="1">_xlfn.XLOOKUP($X870,Return_flow_table!$A$4:$A$25,Return_flow_table!M$4:M$25)</f>
        <v>0</v>
      </c>
    </row>
    <row r="871" spans="1:63" x14ac:dyDescent="0.3">
      <c r="A871" t="s">
        <v>1013</v>
      </c>
      <c r="B871" t="s">
        <v>98</v>
      </c>
      <c r="C871" t="s">
        <v>99</v>
      </c>
      <c r="D871">
        <v>7</v>
      </c>
      <c r="E871" t="s">
        <v>100</v>
      </c>
      <c r="F871" t="s">
        <v>100</v>
      </c>
      <c r="G871" t="s">
        <v>690</v>
      </c>
      <c r="H871" s="41" t="s">
        <v>124</v>
      </c>
      <c r="I871">
        <f>_xlfn.XLOOKUP(B871,Use_Code_Ranking!$A$4:$A$23,Use_Code_Ranking!$B$4:$B$23,9999)</f>
        <v>1</v>
      </c>
      <c r="J871">
        <f t="shared" ca="1" si="237"/>
        <v>1</v>
      </c>
      <c r="K871">
        <f t="shared" ca="1" si="238"/>
        <v>1</v>
      </c>
      <c r="L871">
        <f t="shared" ca="1" si="239"/>
        <v>0</v>
      </c>
      <c r="M871">
        <f t="shared" ca="1" si="240"/>
        <v>0</v>
      </c>
      <c r="N871" t="str">
        <f t="shared" ca="1" si="247"/>
        <v/>
      </c>
      <c r="O871" t="str">
        <f t="shared" ca="1" si="248"/>
        <v/>
      </c>
      <c r="P871" t="str">
        <f t="shared" si="241"/>
        <v/>
      </c>
      <c r="Q871" t="str">
        <f t="shared" si="242"/>
        <v/>
      </c>
      <c r="R871" t="str">
        <f t="shared" si="243"/>
        <v/>
      </c>
      <c r="S871" t="str">
        <f t="shared" si="244"/>
        <v/>
      </c>
      <c r="U871" s="2" t="str">
        <f ca="1">IF(ISBLANK($T871),IF(S871="Irrigation","Irrigation",IF(R871="Irrigation","Irrigation",IF(Q871="Domestic","Domestic",IF(P871="Stockwatering","Stockwatering",IF(N871="IRRIGATION_AND_MUNICIPAL","Irrigation and Municipal",IF(O871="IRRIGATION_AND_DOMESTIC","Irrigation and Domestic Municipality",_xlfn.XLOOKUP(J871,Use_Code_Ranking!$B$4:$B$23,Use_Code_Ranking!$A$4:$A$23))))))),$T871)</f>
        <v>Irrigation</v>
      </c>
      <c r="W871" s="23" t="str">
        <f ca="1"/>
        <v>A029406</v>
      </c>
      <c r="X871" s="4" t="str">
        <f t="shared" ca="1" si="249"/>
        <v>Irrigation</v>
      </c>
      <c r="Y871" t="str">
        <f t="shared" ca="1" si="245"/>
        <v>N</v>
      </c>
      <c r="Z871" s="2" t="str">
        <f t="shared" ca="1" si="246"/>
        <v>N</v>
      </c>
      <c r="AA871">
        <f t="shared" ca="1" si="250"/>
        <v>0</v>
      </c>
      <c r="AB871">
        <f t="shared" ca="1" si="250"/>
        <v>0</v>
      </c>
      <c r="AC871">
        <f t="shared" ca="1" si="250"/>
        <v>20</v>
      </c>
      <c r="AD871">
        <f t="shared" ca="1" si="250"/>
        <v>20</v>
      </c>
      <c r="AE871">
        <f t="shared" ca="1" si="251"/>
        <v>10</v>
      </c>
      <c r="AF871">
        <f t="shared" ca="1" si="251"/>
        <v>10</v>
      </c>
      <c r="AG871">
        <f t="shared" ca="1" si="255"/>
        <v>0</v>
      </c>
      <c r="AH871">
        <f t="shared" ca="1" si="254"/>
        <v>0</v>
      </c>
      <c r="AI871">
        <f t="shared" ca="1" si="253"/>
        <v>0</v>
      </c>
      <c r="AJ871">
        <f t="shared" ca="1" si="253"/>
        <v>20</v>
      </c>
      <c r="AK871">
        <f t="shared" ca="1" si="252"/>
        <v>20</v>
      </c>
      <c r="AL871">
        <f t="shared" ca="1" si="252"/>
        <v>0</v>
      </c>
      <c r="AM871" s="4" t="s">
        <v>103</v>
      </c>
      <c r="AZ871">
        <f ca="1">_xlfn.XLOOKUP($X871,Return_flow_table!$A$4:$A$25,Return_flow_table!B$4:B$25)</f>
        <v>0</v>
      </c>
      <c r="BA871">
        <f ca="1">_xlfn.XLOOKUP($X871,Return_flow_table!$A$4:$A$25,Return_flow_table!C$4:C$25)</f>
        <v>0</v>
      </c>
      <c r="BB871">
        <f ca="1">_xlfn.XLOOKUP($X871,Return_flow_table!$A$4:$A$25,Return_flow_table!D$4:D$25)</f>
        <v>20</v>
      </c>
      <c r="BC871">
        <f ca="1">_xlfn.XLOOKUP($X871,Return_flow_table!$A$4:$A$25,Return_flow_table!E$4:E$25)</f>
        <v>20</v>
      </c>
      <c r="BD871">
        <f ca="1">_xlfn.XLOOKUP($X871,Return_flow_table!$A$4:$A$25,Return_flow_table!F$4:F$25)</f>
        <v>10</v>
      </c>
      <c r="BE871">
        <f ca="1">_xlfn.XLOOKUP($X871,Return_flow_table!$A$4:$A$25,Return_flow_table!G$4:G$25)</f>
        <v>10</v>
      </c>
      <c r="BF871">
        <f ca="1">_xlfn.XLOOKUP($X871,Return_flow_table!$A$4:$A$25,Return_flow_table!H$4:H$25)</f>
        <v>0</v>
      </c>
      <c r="BG871">
        <f ca="1">_xlfn.XLOOKUP($X871,Return_flow_table!$A$4:$A$25,Return_flow_table!I$4:I$25)</f>
        <v>0</v>
      </c>
      <c r="BH871">
        <f ca="1">_xlfn.XLOOKUP($X871,Return_flow_table!$A$4:$A$25,Return_flow_table!J$4:J$25)</f>
        <v>0</v>
      </c>
      <c r="BI871">
        <f ca="1">_xlfn.XLOOKUP($X871,Return_flow_table!$A$4:$A$25,Return_flow_table!K$4:K$25)</f>
        <v>20</v>
      </c>
      <c r="BJ871">
        <f ca="1">_xlfn.XLOOKUP($X871,Return_flow_table!$A$4:$A$25,Return_flow_table!L$4:L$25)</f>
        <v>20</v>
      </c>
      <c r="BK871" s="2">
        <f ca="1">_xlfn.XLOOKUP($X871,Return_flow_table!$A$4:$A$25,Return_flow_table!M$4:M$25)</f>
        <v>0</v>
      </c>
    </row>
    <row r="872" spans="1:63" x14ac:dyDescent="0.3">
      <c r="A872" t="s">
        <v>1013</v>
      </c>
      <c r="B872" t="s">
        <v>161</v>
      </c>
      <c r="C872" t="s">
        <v>99</v>
      </c>
      <c r="D872">
        <v>7</v>
      </c>
      <c r="E872" t="s">
        <v>100</v>
      </c>
      <c r="F872" t="s">
        <v>100</v>
      </c>
      <c r="G872" t="s">
        <v>690</v>
      </c>
      <c r="H872" s="41" t="s">
        <v>124</v>
      </c>
      <c r="I872">
        <f>_xlfn.XLOOKUP(B872,Use_Code_Ranking!$A$4:$A$23,Use_Code_Ranking!$B$4:$B$23,9999)</f>
        <v>7</v>
      </c>
      <c r="J872">
        <f t="shared" ca="1" si="237"/>
        <v>1</v>
      </c>
      <c r="K872">
        <f t="shared" ca="1" si="238"/>
        <v>1</v>
      </c>
      <c r="L872">
        <f t="shared" ca="1" si="239"/>
        <v>0</v>
      </c>
      <c r="M872">
        <f t="shared" ca="1" si="240"/>
        <v>0</v>
      </c>
      <c r="N872" t="str">
        <f t="shared" ca="1" si="247"/>
        <v/>
      </c>
      <c r="O872" t="str">
        <f t="shared" ca="1" si="248"/>
        <v/>
      </c>
      <c r="P872" t="str">
        <f t="shared" si="241"/>
        <v/>
      </c>
      <c r="Q872" t="str">
        <f t="shared" si="242"/>
        <v/>
      </c>
      <c r="R872" t="str">
        <f t="shared" si="243"/>
        <v/>
      </c>
      <c r="S872" t="str">
        <f t="shared" si="244"/>
        <v/>
      </c>
      <c r="U872" s="2" t="str">
        <f ca="1">IF(ISBLANK($T872),IF(S872="Irrigation","Irrigation",IF(R872="Irrigation","Irrigation",IF(Q872="Domestic","Domestic",IF(P872="Stockwatering","Stockwatering",IF(N872="IRRIGATION_AND_MUNICIPAL","Irrigation and Municipal",IF(O872="IRRIGATION_AND_DOMESTIC","Irrigation and Domestic Municipality",_xlfn.XLOOKUP(J872,Use_Code_Ranking!$B$4:$B$23,Use_Code_Ranking!$A$4:$A$23))))))),$T872)</f>
        <v>Irrigation</v>
      </c>
      <c r="W872" s="23" t="str">
        <f ca="1"/>
        <v>A029411</v>
      </c>
      <c r="X872" s="4" t="str">
        <f t="shared" ca="1" si="249"/>
        <v>Irrigation</v>
      </c>
      <c r="Y872" t="str">
        <f t="shared" ca="1" si="245"/>
        <v>N</v>
      </c>
      <c r="Z872" s="2" t="str">
        <f t="shared" ca="1" si="246"/>
        <v>N</v>
      </c>
      <c r="AA872">
        <f t="shared" ca="1" si="250"/>
        <v>0</v>
      </c>
      <c r="AB872">
        <f t="shared" ca="1" si="250"/>
        <v>0</v>
      </c>
      <c r="AC872">
        <f t="shared" ca="1" si="250"/>
        <v>20</v>
      </c>
      <c r="AD872">
        <f t="shared" ca="1" si="250"/>
        <v>20</v>
      </c>
      <c r="AE872">
        <f t="shared" ca="1" si="251"/>
        <v>10</v>
      </c>
      <c r="AF872">
        <f t="shared" ca="1" si="251"/>
        <v>10</v>
      </c>
      <c r="AG872">
        <f t="shared" ca="1" si="255"/>
        <v>0</v>
      </c>
      <c r="AH872">
        <f t="shared" ca="1" si="254"/>
        <v>0</v>
      </c>
      <c r="AI872">
        <f t="shared" ca="1" si="253"/>
        <v>0</v>
      </c>
      <c r="AJ872">
        <f t="shared" ca="1" si="253"/>
        <v>20</v>
      </c>
      <c r="AK872">
        <f t="shared" ca="1" si="252"/>
        <v>20</v>
      </c>
      <c r="AL872">
        <f t="shared" ca="1" si="252"/>
        <v>0</v>
      </c>
      <c r="AM872" s="4" t="s">
        <v>103</v>
      </c>
      <c r="AZ872">
        <f ca="1">_xlfn.XLOOKUP($X872,Return_flow_table!$A$4:$A$25,Return_flow_table!B$4:B$25)</f>
        <v>0</v>
      </c>
      <c r="BA872">
        <f ca="1">_xlfn.XLOOKUP($X872,Return_flow_table!$A$4:$A$25,Return_flow_table!C$4:C$25)</f>
        <v>0</v>
      </c>
      <c r="BB872">
        <f ca="1">_xlfn.XLOOKUP($X872,Return_flow_table!$A$4:$A$25,Return_flow_table!D$4:D$25)</f>
        <v>20</v>
      </c>
      <c r="BC872">
        <f ca="1">_xlfn.XLOOKUP($X872,Return_flow_table!$A$4:$A$25,Return_flow_table!E$4:E$25)</f>
        <v>20</v>
      </c>
      <c r="BD872">
        <f ca="1">_xlfn.XLOOKUP($X872,Return_flow_table!$A$4:$A$25,Return_flow_table!F$4:F$25)</f>
        <v>10</v>
      </c>
      <c r="BE872">
        <f ca="1">_xlfn.XLOOKUP($X872,Return_flow_table!$A$4:$A$25,Return_flow_table!G$4:G$25)</f>
        <v>10</v>
      </c>
      <c r="BF872">
        <f ca="1">_xlfn.XLOOKUP($X872,Return_flow_table!$A$4:$A$25,Return_flow_table!H$4:H$25)</f>
        <v>0</v>
      </c>
      <c r="BG872">
        <f ca="1">_xlfn.XLOOKUP($X872,Return_flow_table!$A$4:$A$25,Return_flow_table!I$4:I$25)</f>
        <v>0</v>
      </c>
      <c r="BH872">
        <f ca="1">_xlfn.XLOOKUP($X872,Return_flow_table!$A$4:$A$25,Return_flow_table!J$4:J$25)</f>
        <v>0</v>
      </c>
      <c r="BI872">
        <f ca="1">_xlfn.XLOOKUP($X872,Return_flow_table!$A$4:$A$25,Return_flow_table!K$4:K$25)</f>
        <v>20</v>
      </c>
      <c r="BJ872">
        <f ca="1">_xlfn.XLOOKUP($X872,Return_flow_table!$A$4:$A$25,Return_flow_table!L$4:L$25)</f>
        <v>20</v>
      </c>
      <c r="BK872" s="2">
        <f ca="1">_xlfn.XLOOKUP($X872,Return_flow_table!$A$4:$A$25,Return_flow_table!M$4:M$25)</f>
        <v>0</v>
      </c>
    </row>
    <row r="873" spans="1:63" x14ac:dyDescent="0.3">
      <c r="A873" t="s">
        <v>1013</v>
      </c>
      <c r="B873" t="s">
        <v>154</v>
      </c>
      <c r="C873" t="s">
        <v>99</v>
      </c>
      <c r="D873">
        <v>7</v>
      </c>
      <c r="E873" t="s">
        <v>100</v>
      </c>
      <c r="F873" t="s">
        <v>100</v>
      </c>
      <c r="G873" t="s">
        <v>690</v>
      </c>
      <c r="H873" s="41" t="s">
        <v>124</v>
      </c>
      <c r="I873">
        <f>_xlfn.XLOOKUP(B873,Use_Code_Ranking!$A$4:$A$23,Use_Code_Ranking!$B$4:$B$23,9999)</f>
        <v>5</v>
      </c>
      <c r="J873">
        <f t="shared" ca="1" si="237"/>
        <v>1</v>
      </c>
      <c r="K873">
        <f t="shared" ca="1" si="238"/>
        <v>1</v>
      </c>
      <c r="L873">
        <f t="shared" ca="1" si="239"/>
        <v>0</v>
      </c>
      <c r="M873">
        <f t="shared" ca="1" si="240"/>
        <v>0</v>
      </c>
      <c r="N873" t="str">
        <f t="shared" ca="1" si="247"/>
        <v/>
      </c>
      <c r="O873" t="str">
        <f t="shared" ca="1" si="248"/>
        <v/>
      </c>
      <c r="P873" t="str">
        <f t="shared" si="241"/>
        <v/>
      </c>
      <c r="Q873" t="str">
        <f t="shared" si="242"/>
        <v/>
      </c>
      <c r="R873" t="str">
        <f t="shared" si="243"/>
        <v/>
      </c>
      <c r="S873" t="str">
        <f t="shared" si="244"/>
        <v/>
      </c>
      <c r="U873" s="2" t="str">
        <f ca="1">IF(ISBLANK($T873),IF(S873="Irrigation","Irrigation",IF(R873="Irrigation","Irrigation",IF(Q873="Domestic","Domestic",IF(P873="Stockwatering","Stockwatering",IF(N873="IRRIGATION_AND_MUNICIPAL","Irrigation and Municipal",IF(O873="IRRIGATION_AND_DOMESTIC","Irrigation and Domestic Municipality",_xlfn.XLOOKUP(J873,Use_Code_Ranking!$B$4:$B$23,Use_Code_Ranking!$A$4:$A$23))))))),$T873)</f>
        <v>Irrigation</v>
      </c>
      <c r="W873" s="23" t="str">
        <f ca="1"/>
        <v>A029412</v>
      </c>
      <c r="X873" s="4" t="str">
        <f t="shared" ca="1" si="249"/>
        <v>Irrigation</v>
      </c>
      <c r="Y873" t="str">
        <f t="shared" ca="1" si="245"/>
        <v>N</v>
      </c>
      <c r="Z873" s="2" t="str">
        <f t="shared" ca="1" si="246"/>
        <v>N</v>
      </c>
      <c r="AA873">
        <f t="shared" ca="1" si="250"/>
        <v>0</v>
      </c>
      <c r="AB873">
        <f t="shared" ca="1" si="250"/>
        <v>0</v>
      </c>
      <c r="AC873">
        <f t="shared" ca="1" si="250"/>
        <v>20</v>
      </c>
      <c r="AD873">
        <f t="shared" ca="1" si="250"/>
        <v>20</v>
      </c>
      <c r="AE873">
        <f t="shared" ca="1" si="251"/>
        <v>10</v>
      </c>
      <c r="AF873">
        <f t="shared" ca="1" si="251"/>
        <v>10</v>
      </c>
      <c r="AG873">
        <f t="shared" ca="1" si="255"/>
        <v>0</v>
      </c>
      <c r="AH873">
        <f t="shared" ca="1" si="254"/>
        <v>0</v>
      </c>
      <c r="AI873">
        <f t="shared" ca="1" si="253"/>
        <v>0</v>
      </c>
      <c r="AJ873">
        <f t="shared" ca="1" si="253"/>
        <v>20</v>
      </c>
      <c r="AK873">
        <f t="shared" ca="1" si="252"/>
        <v>20</v>
      </c>
      <c r="AL873">
        <f t="shared" ca="1" si="252"/>
        <v>0</v>
      </c>
      <c r="AM873" s="4" t="s">
        <v>103</v>
      </c>
      <c r="AZ873">
        <f ca="1">_xlfn.XLOOKUP($X873,Return_flow_table!$A$4:$A$25,Return_flow_table!B$4:B$25)</f>
        <v>0</v>
      </c>
      <c r="BA873">
        <f ca="1">_xlfn.XLOOKUP($X873,Return_flow_table!$A$4:$A$25,Return_flow_table!C$4:C$25)</f>
        <v>0</v>
      </c>
      <c r="BB873">
        <f ca="1">_xlfn.XLOOKUP($X873,Return_flow_table!$A$4:$A$25,Return_flow_table!D$4:D$25)</f>
        <v>20</v>
      </c>
      <c r="BC873">
        <f ca="1">_xlfn.XLOOKUP($X873,Return_flow_table!$A$4:$A$25,Return_flow_table!E$4:E$25)</f>
        <v>20</v>
      </c>
      <c r="BD873">
        <f ca="1">_xlfn.XLOOKUP($X873,Return_flow_table!$A$4:$A$25,Return_flow_table!F$4:F$25)</f>
        <v>10</v>
      </c>
      <c r="BE873">
        <f ca="1">_xlfn.XLOOKUP($X873,Return_flow_table!$A$4:$A$25,Return_flow_table!G$4:G$25)</f>
        <v>10</v>
      </c>
      <c r="BF873">
        <f ca="1">_xlfn.XLOOKUP($X873,Return_flow_table!$A$4:$A$25,Return_flow_table!H$4:H$25)</f>
        <v>0</v>
      </c>
      <c r="BG873">
        <f ca="1">_xlfn.XLOOKUP($X873,Return_flow_table!$A$4:$A$25,Return_flow_table!I$4:I$25)</f>
        <v>0</v>
      </c>
      <c r="BH873">
        <f ca="1">_xlfn.XLOOKUP($X873,Return_flow_table!$A$4:$A$25,Return_flow_table!J$4:J$25)</f>
        <v>0</v>
      </c>
      <c r="BI873">
        <f ca="1">_xlfn.XLOOKUP($X873,Return_flow_table!$A$4:$A$25,Return_flow_table!K$4:K$25)</f>
        <v>20</v>
      </c>
      <c r="BJ873">
        <f ca="1">_xlfn.XLOOKUP($X873,Return_flow_table!$A$4:$A$25,Return_flow_table!L$4:L$25)</f>
        <v>20</v>
      </c>
      <c r="BK873" s="2">
        <f ca="1">_xlfn.XLOOKUP($X873,Return_flow_table!$A$4:$A$25,Return_flow_table!M$4:M$25)</f>
        <v>0</v>
      </c>
    </row>
    <row r="874" spans="1:63" x14ac:dyDescent="0.3">
      <c r="A874" t="s">
        <v>1014</v>
      </c>
      <c r="B874" t="s">
        <v>98</v>
      </c>
      <c r="C874" t="s">
        <v>99</v>
      </c>
      <c r="D874">
        <v>19.8</v>
      </c>
      <c r="E874" t="s">
        <v>100</v>
      </c>
      <c r="F874" t="s">
        <v>100</v>
      </c>
      <c r="G874" t="s">
        <v>1015</v>
      </c>
      <c r="H874" s="41" t="s">
        <v>102</v>
      </c>
      <c r="I874">
        <f>_xlfn.XLOOKUP(B874,Use_Code_Ranking!$A$4:$A$23,Use_Code_Ranking!$B$4:$B$23,9999)</f>
        <v>1</v>
      </c>
      <c r="J874">
        <f t="shared" ca="1" si="237"/>
        <v>1</v>
      </c>
      <c r="K874">
        <f t="shared" ca="1" si="238"/>
        <v>1</v>
      </c>
      <c r="L874">
        <f t="shared" ca="1" si="239"/>
        <v>0</v>
      </c>
      <c r="M874">
        <f t="shared" ca="1" si="240"/>
        <v>0</v>
      </c>
      <c r="N874" t="str">
        <f t="shared" ca="1" si="247"/>
        <v/>
      </c>
      <c r="O874" t="str">
        <f t="shared" ca="1" si="248"/>
        <v/>
      </c>
      <c r="P874" t="str">
        <f t="shared" si="241"/>
        <v/>
      </c>
      <c r="Q874" t="str">
        <f t="shared" si="242"/>
        <v/>
      </c>
      <c r="R874" t="str">
        <f t="shared" si="243"/>
        <v/>
      </c>
      <c r="S874" t="str">
        <f t="shared" si="244"/>
        <v/>
      </c>
      <c r="U874" s="2" t="str">
        <f ca="1">IF(ISBLANK($T874),IF(S874="Irrigation","Irrigation",IF(R874="Irrigation","Irrigation",IF(Q874="Domestic","Domestic",IF(P874="Stockwatering","Stockwatering",IF(N874="IRRIGATION_AND_MUNICIPAL","Irrigation and Municipal",IF(O874="IRRIGATION_AND_DOMESTIC","Irrigation and Domestic Municipality",_xlfn.XLOOKUP(J874,Use_Code_Ranking!$B$4:$B$23,Use_Code_Ranking!$A$4:$A$23))))))),$T874)</f>
        <v>Irrigation</v>
      </c>
      <c r="W874" s="23" t="str">
        <f ca="1"/>
        <v>A029418</v>
      </c>
      <c r="X874" s="4" t="str">
        <f t="shared" ca="1" si="249"/>
        <v>Irrigation</v>
      </c>
      <c r="Y874" t="str">
        <f t="shared" ca="1" si="245"/>
        <v>N</v>
      </c>
      <c r="Z874" s="2" t="str">
        <f t="shared" ca="1" si="246"/>
        <v>N</v>
      </c>
      <c r="AA874">
        <f t="shared" ca="1" si="250"/>
        <v>0</v>
      </c>
      <c r="AB874">
        <f t="shared" ca="1" si="250"/>
        <v>0</v>
      </c>
      <c r="AC874">
        <f t="shared" ca="1" si="250"/>
        <v>20</v>
      </c>
      <c r="AD874">
        <f t="shared" ca="1" si="250"/>
        <v>20</v>
      </c>
      <c r="AE874">
        <f t="shared" ca="1" si="251"/>
        <v>10</v>
      </c>
      <c r="AF874">
        <f t="shared" ca="1" si="251"/>
        <v>10</v>
      </c>
      <c r="AG874">
        <f t="shared" ca="1" si="255"/>
        <v>0</v>
      </c>
      <c r="AH874">
        <f t="shared" ca="1" si="254"/>
        <v>0</v>
      </c>
      <c r="AI874">
        <f t="shared" ca="1" si="253"/>
        <v>0</v>
      </c>
      <c r="AJ874">
        <f t="shared" ca="1" si="253"/>
        <v>20</v>
      </c>
      <c r="AK874">
        <f t="shared" ca="1" si="252"/>
        <v>20</v>
      </c>
      <c r="AL874">
        <f t="shared" ca="1" si="252"/>
        <v>0</v>
      </c>
      <c r="AM874" s="4" t="s">
        <v>103</v>
      </c>
      <c r="AZ874">
        <f ca="1">_xlfn.XLOOKUP($X874,Return_flow_table!$A$4:$A$25,Return_flow_table!B$4:B$25)</f>
        <v>0</v>
      </c>
      <c r="BA874">
        <f ca="1">_xlfn.XLOOKUP($X874,Return_flow_table!$A$4:$A$25,Return_flow_table!C$4:C$25)</f>
        <v>0</v>
      </c>
      <c r="BB874">
        <f ca="1">_xlfn.XLOOKUP($X874,Return_flow_table!$A$4:$A$25,Return_flow_table!D$4:D$25)</f>
        <v>20</v>
      </c>
      <c r="BC874">
        <f ca="1">_xlfn.XLOOKUP($X874,Return_flow_table!$A$4:$A$25,Return_flow_table!E$4:E$25)</f>
        <v>20</v>
      </c>
      <c r="BD874">
        <f ca="1">_xlfn.XLOOKUP($X874,Return_flow_table!$A$4:$A$25,Return_flow_table!F$4:F$25)</f>
        <v>10</v>
      </c>
      <c r="BE874">
        <f ca="1">_xlfn.XLOOKUP($X874,Return_flow_table!$A$4:$A$25,Return_flow_table!G$4:G$25)</f>
        <v>10</v>
      </c>
      <c r="BF874">
        <f ca="1">_xlfn.XLOOKUP($X874,Return_flow_table!$A$4:$A$25,Return_flow_table!H$4:H$25)</f>
        <v>0</v>
      </c>
      <c r="BG874">
        <f ca="1">_xlfn.XLOOKUP($X874,Return_flow_table!$A$4:$A$25,Return_flow_table!I$4:I$25)</f>
        <v>0</v>
      </c>
      <c r="BH874">
        <f ca="1">_xlfn.XLOOKUP($X874,Return_flow_table!$A$4:$A$25,Return_flow_table!J$4:J$25)</f>
        <v>0</v>
      </c>
      <c r="BI874">
        <f ca="1">_xlfn.XLOOKUP($X874,Return_flow_table!$A$4:$A$25,Return_flow_table!K$4:K$25)</f>
        <v>20</v>
      </c>
      <c r="BJ874">
        <f ca="1">_xlfn.XLOOKUP($X874,Return_flow_table!$A$4:$A$25,Return_flow_table!L$4:L$25)</f>
        <v>20</v>
      </c>
      <c r="BK874" s="2">
        <f ca="1">_xlfn.XLOOKUP($X874,Return_flow_table!$A$4:$A$25,Return_flow_table!M$4:M$25)</f>
        <v>0</v>
      </c>
    </row>
    <row r="875" spans="1:63" x14ac:dyDescent="0.3">
      <c r="A875" t="s">
        <v>1014</v>
      </c>
      <c r="B875" t="s">
        <v>161</v>
      </c>
      <c r="C875" t="s">
        <v>99</v>
      </c>
      <c r="D875">
        <v>19.8</v>
      </c>
      <c r="E875" t="s">
        <v>100</v>
      </c>
      <c r="F875" t="s">
        <v>100</v>
      </c>
      <c r="G875" t="s">
        <v>1015</v>
      </c>
      <c r="H875" s="41" t="s">
        <v>102</v>
      </c>
      <c r="I875">
        <f>_xlfn.XLOOKUP(B875,Use_Code_Ranking!$A$4:$A$23,Use_Code_Ranking!$B$4:$B$23,9999)</f>
        <v>7</v>
      </c>
      <c r="J875">
        <f t="shared" ca="1" si="237"/>
        <v>1</v>
      </c>
      <c r="K875">
        <f t="shared" ca="1" si="238"/>
        <v>1</v>
      </c>
      <c r="L875">
        <f t="shared" ca="1" si="239"/>
        <v>0</v>
      </c>
      <c r="M875">
        <f t="shared" ca="1" si="240"/>
        <v>0</v>
      </c>
      <c r="N875" t="str">
        <f t="shared" ca="1" si="247"/>
        <v/>
      </c>
      <c r="O875" t="str">
        <f t="shared" ca="1" si="248"/>
        <v/>
      </c>
      <c r="P875" t="str">
        <f t="shared" si="241"/>
        <v/>
      </c>
      <c r="Q875" t="str">
        <f t="shared" si="242"/>
        <v/>
      </c>
      <c r="R875" t="str">
        <f t="shared" si="243"/>
        <v/>
      </c>
      <c r="S875" t="str">
        <f t="shared" si="244"/>
        <v/>
      </c>
      <c r="U875" s="2" t="str">
        <f ca="1">IF(ISBLANK($T875),IF(S875="Irrigation","Irrigation",IF(R875="Irrigation","Irrigation",IF(Q875="Domestic","Domestic",IF(P875="Stockwatering","Stockwatering",IF(N875="IRRIGATION_AND_MUNICIPAL","Irrigation and Municipal",IF(O875="IRRIGATION_AND_DOMESTIC","Irrigation and Domestic Municipality",_xlfn.XLOOKUP(J875,Use_Code_Ranking!$B$4:$B$23,Use_Code_Ranking!$A$4:$A$23))))))),$T875)</f>
        <v>Irrigation</v>
      </c>
      <c r="W875" s="23" t="str">
        <f ca="1"/>
        <v>A029419</v>
      </c>
      <c r="X875" s="4" t="str">
        <f t="shared" ca="1" si="249"/>
        <v>Irrigation</v>
      </c>
      <c r="Y875" t="str">
        <f t="shared" ca="1" si="245"/>
        <v>N</v>
      </c>
      <c r="Z875" s="2" t="str">
        <f t="shared" ca="1" si="246"/>
        <v>N</v>
      </c>
      <c r="AA875">
        <f t="shared" ca="1" si="250"/>
        <v>0</v>
      </c>
      <c r="AB875">
        <f t="shared" ca="1" si="250"/>
        <v>0</v>
      </c>
      <c r="AC875">
        <f t="shared" ca="1" si="250"/>
        <v>20</v>
      </c>
      <c r="AD875">
        <f t="shared" ca="1" si="250"/>
        <v>20</v>
      </c>
      <c r="AE875">
        <f t="shared" ca="1" si="251"/>
        <v>10</v>
      </c>
      <c r="AF875">
        <f t="shared" ca="1" si="251"/>
        <v>10</v>
      </c>
      <c r="AG875">
        <f t="shared" ca="1" si="255"/>
        <v>0</v>
      </c>
      <c r="AH875">
        <f t="shared" ca="1" si="254"/>
        <v>0</v>
      </c>
      <c r="AI875">
        <f t="shared" ca="1" si="253"/>
        <v>0</v>
      </c>
      <c r="AJ875">
        <f t="shared" ca="1" si="253"/>
        <v>20</v>
      </c>
      <c r="AK875">
        <f t="shared" ca="1" si="252"/>
        <v>20</v>
      </c>
      <c r="AL875">
        <f t="shared" ca="1" si="252"/>
        <v>0</v>
      </c>
      <c r="AM875" s="4" t="s">
        <v>103</v>
      </c>
      <c r="AZ875">
        <f ca="1">_xlfn.XLOOKUP($X875,Return_flow_table!$A$4:$A$25,Return_flow_table!B$4:B$25)</f>
        <v>0</v>
      </c>
      <c r="BA875">
        <f ca="1">_xlfn.XLOOKUP($X875,Return_flow_table!$A$4:$A$25,Return_flow_table!C$4:C$25)</f>
        <v>0</v>
      </c>
      <c r="BB875">
        <f ca="1">_xlfn.XLOOKUP($X875,Return_flow_table!$A$4:$A$25,Return_flow_table!D$4:D$25)</f>
        <v>20</v>
      </c>
      <c r="BC875">
        <f ca="1">_xlfn.XLOOKUP($X875,Return_flow_table!$A$4:$A$25,Return_flow_table!E$4:E$25)</f>
        <v>20</v>
      </c>
      <c r="BD875">
        <f ca="1">_xlfn.XLOOKUP($X875,Return_flow_table!$A$4:$A$25,Return_flow_table!F$4:F$25)</f>
        <v>10</v>
      </c>
      <c r="BE875">
        <f ca="1">_xlfn.XLOOKUP($X875,Return_flow_table!$A$4:$A$25,Return_flow_table!G$4:G$25)</f>
        <v>10</v>
      </c>
      <c r="BF875">
        <f ca="1">_xlfn.XLOOKUP($X875,Return_flow_table!$A$4:$A$25,Return_flow_table!H$4:H$25)</f>
        <v>0</v>
      </c>
      <c r="BG875">
        <f ca="1">_xlfn.XLOOKUP($X875,Return_flow_table!$A$4:$A$25,Return_flow_table!I$4:I$25)</f>
        <v>0</v>
      </c>
      <c r="BH875">
        <f ca="1">_xlfn.XLOOKUP($X875,Return_flow_table!$A$4:$A$25,Return_flow_table!J$4:J$25)</f>
        <v>0</v>
      </c>
      <c r="BI875">
        <f ca="1">_xlfn.XLOOKUP($X875,Return_flow_table!$A$4:$A$25,Return_flow_table!K$4:K$25)</f>
        <v>20</v>
      </c>
      <c r="BJ875">
        <f ca="1">_xlfn.XLOOKUP($X875,Return_flow_table!$A$4:$A$25,Return_flow_table!L$4:L$25)</f>
        <v>20</v>
      </c>
      <c r="BK875" s="2">
        <f ca="1">_xlfn.XLOOKUP($X875,Return_flow_table!$A$4:$A$25,Return_flow_table!M$4:M$25)</f>
        <v>0</v>
      </c>
    </row>
    <row r="876" spans="1:63" x14ac:dyDescent="0.3">
      <c r="A876" t="s">
        <v>1016</v>
      </c>
      <c r="B876" t="s">
        <v>98</v>
      </c>
      <c r="C876" t="s">
        <v>99</v>
      </c>
      <c r="D876">
        <v>99.7</v>
      </c>
      <c r="E876" t="s">
        <v>100</v>
      </c>
      <c r="F876" t="s">
        <v>100</v>
      </c>
      <c r="G876" t="s">
        <v>1017</v>
      </c>
      <c r="H876" s="41" t="s">
        <v>106</v>
      </c>
      <c r="I876">
        <f>_xlfn.XLOOKUP(B876,Use_Code_Ranking!$A$4:$A$23,Use_Code_Ranking!$B$4:$B$23,9999)</f>
        <v>1</v>
      </c>
      <c r="J876">
        <f t="shared" ca="1" si="237"/>
        <v>1</v>
      </c>
      <c r="K876">
        <f t="shared" ca="1" si="238"/>
        <v>1</v>
      </c>
      <c r="L876">
        <f t="shared" ca="1" si="239"/>
        <v>0</v>
      </c>
      <c r="M876">
        <f t="shared" ca="1" si="240"/>
        <v>0</v>
      </c>
      <c r="N876" t="str">
        <f t="shared" ca="1" si="247"/>
        <v/>
      </c>
      <c r="O876" t="str">
        <f t="shared" ca="1" si="248"/>
        <v/>
      </c>
      <c r="P876" t="str">
        <f t="shared" si="241"/>
        <v/>
      </c>
      <c r="Q876" t="str">
        <f t="shared" si="242"/>
        <v/>
      </c>
      <c r="R876" t="str">
        <f t="shared" si="243"/>
        <v/>
      </c>
      <c r="S876" t="str">
        <f t="shared" si="244"/>
        <v/>
      </c>
      <c r="U876" s="2" t="str">
        <f ca="1">IF(ISBLANK($T876),IF(S876="Irrigation","Irrigation",IF(R876="Irrigation","Irrigation",IF(Q876="Domestic","Domestic",IF(P876="Stockwatering","Stockwatering",IF(N876="IRRIGATION_AND_MUNICIPAL","Irrigation and Municipal",IF(O876="IRRIGATION_AND_DOMESTIC","Irrigation and Domestic Municipality",_xlfn.XLOOKUP(J876,Use_Code_Ranking!$B$4:$B$23,Use_Code_Ranking!$A$4:$A$23))))))),$T876)</f>
        <v>Irrigation</v>
      </c>
      <c r="W876" s="23" t="str">
        <f ca="1"/>
        <v>A029437</v>
      </c>
      <c r="X876" s="4" t="str">
        <f t="shared" ca="1" si="249"/>
        <v>Irrigation</v>
      </c>
      <c r="Y876" t="str">
        <f t="shared" ca="1" si="245"/>
        <v>N</v>
      </c>
      <c r="Z876" s="2" t="str">
        <f t="shared" ca="1" si="246"/>
        <v>N</v>
      </c>
      <c r="AA876">
        <f t="shared" ca="1" si="250"/>
        <v>0</v>
      </c>
      <c r="AB876">
        <f t="shared" ca="1" si="250"/>
        <v>0</v>
      </c>
      <c r="AC876">
        <f t="shared" ca="1" si="250"/>
        <v>20</v>
      </c>
      <c r="AD876">
        <f t="shared" ca="1" si="250"/>
        <v>20</v>
      </c>
      <c r="AE876">
        <f t="shared" ca="1" si="251"/>
        <v>10</v>
      </c>
      <c r="AF876">
        <f t="shared" ca="1" si="251"/>
        <v>10</v>
      </c>
      <c r="AG876">
        <f t="shared" ca="1" si="255"/>
        <v>0</v>
      </c>
      <c r="AH876">
        <f t="shared" ca="1" si="254"/>
        <v>0</v>
      </c>
      <c r="AI876">
        <f t="shared" ca="1" si="253"/>
        <v>0</v>
      </c>
      <c r="AJ876">
        <f t="shared" ca="1" si="253"/>
        <v>20</v>
      </c>
      <c r="AK876">
        <f t="shared" ca="1" si="252"/>
        <v>20</v>
      </c>
      <c r="AL876">
        <f t="shared" ca="1" si="252"/>
        <v>0</v>
      </c>
      <c r="AM876" s="4" t="s">
        <v>103</v>
      </c>
      <c r="AZ876">
        <f ca="1">_xlfn.XLOOKUP($X876,Return_flow_table!$A$4:$A$25,Return_flow_table!B$4:B$25)</f>
        <v>0</v>
      </c>
      <c r="BA876">
        <f ca="1">_xlfn.XLOOKUP($X876,Return_flow_table!$A$4:$A$25,Return_flow_table!C$4:C$25)</f>
        <v>0</v>
      </c>
      <c r="BB876">
        <f ca="1">_xlfn.XLOOKUP($X876,Return_flow_table!$A$4:$A$25,Return_flow_table!D$4:D$25)</f>
        <v>20</v>
      </c>
      <c r="BC876">
        <f ca="1">_xlfn.XLOOKUP($X876,Return_flow_table!$A$4:$A$25,Return_flow_table!E$4:E$25)</f>
        <v>20</v>
      </c>
      <c r="BD876">
        <f ca="1">_xlfn.XLOOKUP($X876,Return_flow_table!$A$4:$A$25,Return_flow_table!F$4:F$25)</f>
        <v>10</v>
      </c>
      <c r="BE876">
        <f ca="1">_xlfn.XLOOKUP($X876,Return_flow_table!$A$4:$A$25,Return_flow_table!G$4:G$25)</f>
        <v>10</v>
      </c>
      <c r="BF876">
        <f ca="1">_xlfn.XLOOKUP($X876,Return_flow_table!$A$4:$A$25,Return_flow_table!H$4:H$25)</f>
        <v>0</v>
      </c>
      <c r="BG876">
        <f ca="1">_xlfn.XLOOKUP($X876,Return_flow_table!$A$4:$A$25,Return_flow_table!I$4:I$25)</f>
        <v>0</v>
      </c>
      <c r="BH876">
        <f ca="1">_xlfn.XLOOKUP($X876,Return_flow_table!$A$4:$A$25,Return_flow_table!J$4:J$25)</f>
        <v>0</v>
      </c>
      <c r="BI876">
        <f ca="1">_xlfn.XLOOKUP($X876,Return_flow_table!$A$4:$A$25,Return_flow_table!K$4:K$25)</f>
        <v>20</v>
      </c>
      <c r="BJ876">
        <f ca="1">_xlfn.XLOOKUP($X876,Return_flow_table!$A$4:$A$25,Return_flow_table!L$4:L$25)</f>
        <v>20</v>
      </c>
      <c r="BK876" s="2">
        <f ca="1">_xlfn.XLOOKUP($X876,Return_flow_table!$A$4:$A$25,Return_flow_table!M$4:M$25)</f>
        <v>0</v>
      </c>
    </row>
    <row r="877" spans="1:63" x14ac:dyDescent="0.3">
      <c r="A877" t="s">
        <v>1016</v>
      </c>
      <c r="B877" t="s">
        <v>161</v>
      </c>
      <c r="C877" t="s">
        <v>99</v>
      </c>
      <c r="D877">
        <v>99.7</v>
      </c>
      <c r="E877" t="s">
        <v>100</v>
      </c>
      <c r="F877" t="s">
        <v>100</v>
      </c>
      <c r="G877" t="s">
        <v>1017</v>
      </c>
      <c r="H877" s="41" t="s">
        <v>106</v>
      </c>
      <c r="I877">
        <f>_xlfn.XLOOKUP(B877,Use_Code_Ranking!$A$4:$A$23,Use_Code_Ranking!$B$4:$B$23,9999)</f>
        <v>7</v>
      </c>
      <c r="J877">
        <f t="shared" ca="1" si="237"/>
        <v>1</v>
      </c>
      <c r="K877">
        <f t="shared" ca="1" si="238"/>
        <v>1</v>
      </c>
      <c r="L877">
        <f t="shared" ca="1" si="239"/>
        <v>0</v>
      </c>
      <c r="M877">
        <f t="shared" ca="1" si="240"/>
        <v>0</v>
      </c>
      <c r="N877" t="str">
        <f t="shared" ca="1" si="247"/>
        <v/>
      </c>
      <c r="O877" t="str">
        <f t="shared" ca="1" si="248"/>
        <v/>
      </c>
      <c r="P877" t="str">
        <f t="shared" si="241"/>
        <v/>
      </c>
      <c r="Q877" t="str">
        <f t="shared" si="242"/>
        <v/>
      </c>
      <c r="R877" t="str">
        <f t="shared" si="243"/>
        <v/>
      </c>
      <c r="S877" t="str">
        <f t="shared" si="244"/>
        <v/>
      </c>
      <c r="U877" s="2" t="str">
        <f ca="1">IF(ISBLANK($T877),IF(S877="Irrigation","Irrigation",IF(R877="Irrigation","Irrigation",IF(Q877="Domestic","Domestic",IF(P877="Stockwatering","Stockwatering",IF(N877="IRRIGATION_AND_MUNICIPAL","Irrigation and Municipal",IF(O877="IRRIGATION_AND_DOMESTIC","Irrigation and Domestic Municipality",_xlfn.XLOOKUP(J877,Use_Code_Ranking!$B$4:$B$23,Use_Code_Ranking!$A$4:$A$23))))))),$T877)</f>
        <v>Irrigation</v>
      </c>
      <c r="W877" s="23" t="str">
        <f ca="1"/>
        <v>A029462</v>
      </c>
      <c r="X877" s="4" t="str">
        <f t="shared" ca="1" si="249"/>
        <v>Irrigation</v>
      </c>
      <c r="Y877" t="str">
        <f t="shared" ca="1" si="245"/>
        <v>N</v>
      </c>
      <c r="Z877" s="2" t="str">
        <f t="shared" ca="1" si="246"/>
        <v>N</v>
      </c>
      <c r="AA877">
        <f t="shared" ca="1" si="250"/>
        <v>0</v>
      </c>
      <c r="AB877">
        <f t="shared" ca="1" si="250"/>
        <v>0</v>
      </c>
      <c r="AC877">
        <f t="shared" ca="1" si="250"/>
        <v>20</v>
      </c>
      <c r="AD877">
        <f t="shared" ca="1" si="250"/>
        <v>20</v>
      </c>
      <c r="AE877">
        <f t="shared" ca="1" si="251"/>
        <v>10</v>
      </c>
      <c r="AF877">
        <f t="shared" ca="1" si="251"/>
        <v>10</v>
      </c>
      <c r="AG877">
        <f t="shared" ca="1" si="255"/>
        <v>0</v>
      </c>
      <c r="AH877">
        <f t="shared" ca="1" si="254"/>
        <v>0</v>
      </c>
      <c r="AI877">
        <f t="shared" ca="1" si="253"/>
        <v>0</v>
      </c>
      <c r="AJ877">
        <f t="shared" ca="1" si="253"/>
        <v>20</v>
      </c>
      <c r="AK877">
        <f t="shared" ca="1" si="252"/>
        <v>20</v>
      </c>
      <c r="AL877">
        <f t="shared" ca="1" si="252"/>
        <v>0</v>
      </c>
      <c r="AM877" s="4" t="s">
        <v>103</v>
      </c>
      <c r="AZ877">
        <f ca="1">_xlfn.XLOOKUP($X877,Return_flow_table!$A$4:$A$25,Return_flow_table!B$4:B$25)</f>
        <v>0</v>
      </c>
      <c r="BA877">
        <f ca="1">_xlfn.XLOOKUP($X877,Return_flow_table!$A$4:$A$25,Return_flow_table!C$4:C$25)</f>
        <v>0</v>
      </c>
      <c r="BB877">
        <f ca="1">_xlfn.XLOOKUP($X877,Return_flow_table!$A$4:$A$25,Return_flow_table!D$4:D$25)</f>
        <v>20</v>
      </c>
      <c r="BC877">
        <f ca="1">_xlfn.XLOOKUP($X877,Return_flow_table!$A$4:$A$25,Return_flow_table!E$4:E$25)</f>
        <v>20</v>
      </c>
      <c r="BD877">
        <f ca="1">_xlfn.XLOOKUP($X877,Return_flow_table!$A$4:$A$25,Return_flow_table!F$4:F$25)</f>
        <v>10</v>
      </c>
      <c r="BE877">
        <f ca="1">_xlfn.XLOOKUP($X877,Return_flow_table!$A$4:$A$25,Return_flow_table!G$4:G$25)</f>
        <v>10</v>
      </c>
      <c r="BF877">
        <f ca="1">_xlfn.XLOOKUP($X877,Return_flow_table!$A$4:$A$25,Return_flow_table!H$4:H$25)</f>
        <v>0</v>
      </c>
      <c r="BG877">
        <f ca="1">_xlfn.XLOOKUP($X877,Return_flow_table!$A$4:$A$25,Return_flow_table!I$4:I$25)</f>
        <v>0</v>
      </c>
      <c r="BH877">
        <f ca="1">_xlfn.XLOOKUP($X877,Return_flow_table!$A$4:$A$25,Return_flow_table!J$4:J$25)</f>
        <v>0</v>
      </c>
      <c r="BI877">
        <f ca="1">_xlfn.XLOOKUP($X877,Return_flow_table!$A$4:$A$25,Return_flow_table!K$4:K$25)</f>
        <v>20</v>
      </c>
      <c r="BJ877">
        <f ca="1">_xlfn.XLOOKUP($X877,Return_flow_table!$A$4:$A$25,Return_flow_table!L$4:L$25)</f>
        <v>20</v>
      </c>
      <c r="BK877" s="2">
        <f ca="1">_xlfn.XLOOKUP($X877,Return_flow_table!$A$4:$A$25,Return_flow_table!M$4:M$25)</f>
        <v>0</v>
      </c>
    </row>
    <row r="878" spans="1:63" x14ac:dyDescent="0.3">
      <c r="A878" t="s">
        <v>1018</v>
      </c>
      <c r="B878" t="s">
        <v>181</v>
      </c>
      <c r="C878" t="s">
        <v>99</v>
      </c>
      <c r="D878">
        <v>11</v>
      </c>
      <c r="E878" t="s">
        <v>100</v>
      </c>
      <c r="F878" t="s">
        <v>100</v>
      </c>
      <c r="G878" t="s">
        <v>126</v>
      </c>
      <c r="H878" s="41" t="s">
        <v>102</v>
      </c>
      <c r="I878">
        <f>_xlfn.XLOOKUP(B878,Use_Code_Ranking!$A$4:$A$23,Use_Code_Ranking!$B$4:$B$23,9999)</f>
        <v>9</v>
      </c>
      <c r="J878">
        <f t="shared" ca="1" si="237"/>
        <v>1</v>
      </c>
      <c r="K878">
        <f t="shared" ca="1" si="238"/>
        <v>1</v>
      </c>
      <c r="L878">
        <f t="shared" ca="1" si="239"/>
        <v>0</v>
      </c>
      <c r="M878">
        <f t="shared" ca="1" si="240"/>
        <v>0</v>
      </c>
      <c r="N878" t="str">
        <f t="shared" ca="1" si="247"/>
        <v/>
      </c>
      <c r="O878" t="str">
        <f t="shared" ca="1" si="248"/>
        <v/>
      </c>
      <c r="P878" t="str">
        <f t="shared" si="241"/>
        <v/>
      </c>
      <c r="Q878" t="str">
        <f t="shared" si="242"/>
        <v/>
      </c>
      <c r="R878" t="str">
        <f t="shared" si="243"/>
        <v/>
      </c>
      <c r="S878" t="str">
        <f t="shared" si="244"/>
        <v/>
      </c>
      <c r="U878" s="2" t="str">
        <f ca="1">IF(ISBLANK($T878),IF(S878="Irrigation","Irrigation",IF(R878="Irrigation","Irrigation",IF(Q878="Domestic","Domestic",IF(P878="Stockwatering","Stockwatering",IF(N878="IRRIGATION_AND_MUNICIPAL","Irrigation and Municipal",IF(O878="IRRIGATION_AND_DOMESTIC","Irrigation and Domestic Municipality",_xlfn.XLOOKUP(J878,Use_Code_Ranking!$B$4:$B$23,Use_Code_Ranking!$A$4:$A$23))))))),$T878)</f>
        <v>Irrigation</v>
      </c>
      <c r="W878" s="23" t="str">
        <f ca="1"/>
        <v>A029467</v>
      </c>
      <c r="X878" s="4" t="str">
        <f t="shared" ca="1" si="249"/>
        <v>Stockwatering</v>
      </c>
      <c r="Y878" t="str">
        <f t="shared" ca="1" si="245"/>
        <v>N</v>
      </c>
      <c r="Z878" s="2" t="str">
        <f t="shared" ca="1" si="246"/>
        <v>N</v>
      </c>
      <c r="AA878">
        <f t="shared" ca="1" si="250"/>
        <v>0</v>
      </c>
      <c r="AB878">
        <f t="shared" ca="1" si="250"/>
        <v>0</v>
      </c>
      <c r="AC878">
        <f t="shared" ca="1" si="250"/>
        <v>0</v>
      </c>
      <c r="AD878">
        <f t="shared" ca="1" si="250"/>
        <v>0</v>
      </c>
      <c r="AE878">
        <f t="shared" ca="1" si="251"/>
        <v>0</v>
      </c>
      <c r="AF878">
        <f t="shared" ca="1" si="251"/>
        <v>0</v>
      </c>
      <c r="AG878">
        <f t="shared" ca="1" si="255"/>
        <v>0</v>
      </c>
      <c r="AH878">
        <f t="shared" ca="1" si="254"/>
        <v>0</v>
      </c>
      <c r="AI878">
        <f t="shared" ca="1" si="253"/>
        <v>0</v>
      </c>
      <c r="AJ878">
        <f t="shared" ca="1" si="253"/>
        <v>0</v>
      </c>
      <c r="AK878">
        <f t="shared" ca="1" si="252"/>
        <v>0</v>
      </c>
      <c r="AL878">
        <f t="shared" ca="1" si="252"/>
        <v>0</v>
      </c>
      <c r="AM878" s="4" t="s">
        <v>103</v>
      </c>
      <c r="AZ878">
        <f ca="1">_xlfn.XLOOKUP($X878,Return_flow_table!$A$4:$A$25,Return_flow_table!B$4:B$25)</f>
        <v>0</v>
      </c>
      <c r="BA878">
        <f ca="1">_xlfn.XLOOKUP($X878,Return_flow_table!$A$4:$A$25,Return_flow_table!C$4:C$25)</f>
        <v>0</v>
      </c>
      <c r="BB878">
        <f ca="1">_xlfn.XLOOKUP($X878,Return_flow_table!$A$4:$A$25,Return_flow_table!D$4:D$25)</f>
        <v>0</v>
      </c>
      <c r="BC878">
        <f ca="1">_xlfn.XLOOKUP($X878,Return_flow_table!$A$4:$A$25,Return_flow_table!E$4:E$25)</f>
        <v>0</v>
      </c>
      <c r="BD878">
        <f ca="1">_xlfn.XLOOKUP($X878,Return_flow_table!$A$4:$A$25,Return_flow_table!F$4:F$25)</f>
        <v>0</v>
      </c>
      <c r="BE878">
        <f ca="1">_xlfn.XLOOKUP($X878,Return_flow_table!$A$4:$A$25,Return_flow_table!G$4:G$25)</f>
        <v>0</v>
      </c>
      <c r="BF878">
        <f ca="1">_xlfn.XLOOKUP($X878,Return_flow_table!$A$4:$A$25,Return_flow_table!H$4:H$25)</f>
        <v>0</v>
      </c>
      <c r="BG878">
        <f ca="1">_xlfn.XLOOKUP($X878,Return_flow_table!$A$4:$A$25,Return_flow_table!I$4:I$25)</f>
        <v>0</v>
      </c>
      <c r="BH878">
        <f ca="1">_xlfn.XLOOKUP($X878,Return_flow_table!$A$4:$A$25,Return_flow_table!J$4:J$25)</f>
        <v>0</v>
      </c>
      <c r="BI878">
        <f ca="1">_xlfn.XLOOKUP($X878,Return_flow_table!$A$4:$A$25,Return_flow_table!K$4:K$25)</f>
        <v>0</v>
      </c>
      <c r="BJ878">
        <f ca="1">_xlfn.XLOOKUP($X878,Return_flow_table!$A$4:$A$25,Return_flow_table!L$4:L$25)</f>
        <v>0</v>
      </c>
      <c r="BK878" s="2">
        <f ca="1">_xlfn.XLOOKUP($X878,Return_flow_table!$A$4:$A$25,Return_flow_table!M$4:M$25)</f>
        <v>0</v>
      </c>
    </row>
    <row r="879" spans="1:63" x14ac:dyDescent="0.3">
      <c r="A879" t="s">
        <v>1018</v>
      </c>
      <c r="B879" t="s">
        <v>161</v>
      </c>
      <c r="C879" t="s">
        <v>99</v>
      </c>
      <c r="D879">
        <v>11</v>
      </c>
      <c r="E879" t="s">
        <v>100</v>
      </c>
      <c r="F879" t="s">
        <v>100</v>
      </c>
      <c r="G879" t="s">
        <v>126</v>
      </c>
      <c r="H879" s="41" t="s">
        <v>102</v>
      </c>
      <c r="I879">
        <f>_xlfn.XLOOKUP(B879,Use_Code_Ranking!$A$4:$A$23,Use_Code_Ranking!$B$4:$B$23,9999)</f>
        <v>7</v>
      </c>
      <c r="J879">
        <f t="shared" ca="1" si="237"/>
        <v>1</v>
      </c>
      <c r="K879">
        <f t="shared" ca="1" si="238"/>
        <v>1</v>
      </c>
      <c r="L879">
        <f t="shared" ca="1" si="239"/>
        <v>0</v>
      </c>
      <c r="M879">
        <f t="shared" ca="1" si="240"/>
        <v>0</v>
      </c>
      <c r="N879" t="str">
        <f t="shared" ca="1" si="247"/>
        <v/>
      </c>
      <c r="O879" t="str">
        <f t="shared" ca="1" si="248"/>
        <v/>
      </c>
      <c r="P879" t="str">
        <f t="shared" si="241"/>
        <v/>
      </c>
      <c r="Q879" t="str">
        <f t="shared" si="242"/>
        <v/>
      </c>
      <c r="R879" t="str">
        <f t="shared" si="243"/>
        <v/>
      </c>
      <c r="S879" t="str">
        <f t="shared" si="244"/>
        <v/>
      </c>
      <c r="U879" s="2" t="str">
        <f ca="1">IF(ISBLANK($T879),IF(S879="Irrigation","Irrigation",IF(R879="Irrigation","Irrigation",IF(Q879="Domestic","Domestic",IF(P879="Stockwatering","Stockwatering",IF(N879="IRRIGATION_AND_MUNICIPAL","Irrigation and Municipal",IF(O879="IRRIGATION_AND_DOMESTIC","Irrigation and Domestic Municipality",_xlfn.XLOOKUP(J879,Use_Code_Ranking!$B$4:$B$23,Use_Code_Ranking!$A$4:$A$23))))))),$T879)</f>
        <v>Irrigation</v>
      </c>
      <c r="W879" s="23" t="str">
        <f ca="1"/>
        <v>A029479</v>
      </c>
      <c r="X879" s="4" t="str">
        <f t="shared" ca="1" si="249"/>
        <v>Irrigation</v>
      </c>
      <c r="Y879" t="str">
        <f t="shared" ca="1" si="245"/>
        <v>N</v>
      </c>
      <c r="Z879" s="2" t="str">
        <f t="shared" ca="1" si="246"/>
        <v>N</v>
      </c>
      <c r="AA879">
        <f t="shared" ca="1" si="250"/>
        <v>0</v>
      </c>
      <c r="AB879">
        <f t="shared" ca="1" si="250"/>
        <v>0</v>
      </c>
      <c r="AC879">
        <f t="shared" ca="1" si="250"/>
        <v>20</v>
      </c>
      <c r="AD879">
        <f t="shared" ca="1" si="250"/>
        <v>20</v>
      </c>
      <c r="AE879">
        <f t="shared" ca="1" si="251"/>
        <v>10</v>
      </c>
      <c r="AF879">
        <f t="shared" ca="1" si="251"/>
        <v>10</v>
      </c>
      <c r="AG879">
        <f t="shared" ca="1" si="255"/>
        <v>0</v>
      </c>
      <c r="AH879">
        <f t="shared" ca="1" si="254"/>
        <v>0</v>
      </c>
      <c r="AI879">
        <f t="shared" ca="1" si="253"/>
        <v>0</v>
      </c>
      <c r="AJ879">
        <f t="shared" ca="1" si="253"/>
        <v>20</v>
      </c>
      <c r="AK879">
        <f t="shared" ca="1" si="252"/>
        <v>20</v>
      </c>
      <c r="AL879">
        <f t="shared" ca="1" si="252"/>
        <v>0</v>
      </c>
      <c r="AM879" s="4" t="s">
        <v>103</v>
      </c>
      <c r="AZ879">
        <f ca="1">_xlfn.XLOOKUP($X879,Return_flow_table!$A$4:$A$25,Return_flow_table!B$4:B$25)</f>
        <v>0</v>
      </c>
      <c r="BA879">
        <f ca="1">_xlfn.XLOOKUP($X879,Return_flow_table!$A$4:$A$25,Return_flow_table!C$4:C$25)</f>
        <v>0</v>
      </c>
      <c r="BB879">
        <f ca="1">_xlfn.XLOOKUP($X879,Return_flow_table!$A$4:$A$25,Return_flow_table!D$4:D$25)</f>
        <v>20</v>
      </c>
      <c r="BC879">
        <f ca="1">_xlfn.XLOOKUP($X879,Return_flow_table!$A$4:$A$25,Return_flow_table!E$4:E$25)</f>
        <v>20</v>
      </c>
      <c r="BD879">
        <f ca="1">_xlfn.XLOOKUP($X879,Return_flow_table!$A$4:$A$25,Return_flow_table!F$4:F$25)</f>
        <v>10</v>
      </c>
      <c r="BE879">
        <f ca="1">_xlfn.XLOOKUP($X879,Return_flow_table!$A$4:$A$25,Return_flow_table!G$4:G$25)</f>
        <v>10</v>
      </c>
      <c r="BF879">
        <f ca="1">_xlfn.XLOOKUP($X879,Return_flow_table!$A$4:$A$25,Return_flow_table!H$4:H$25)</f>
        <v>0</v>
      </c>
      <c r="BG879">
        <f ca="1">_xlfn.XLOOKUP($X879,Return_flow_table!$A$4:$A$25,Return_flow_table!I$4:I$25)</f>
        <v>0</v>
      </c>
      <c r="BH879">
        <f ca="1">_xlfn.XLOOKUP($X879,Return_flow_table!$A$4:$A$25,Return_flow_table!J$4:J$25)</f>
        <v>0</v>
      </c>
      <c r="BI879">
        <f ca="1">_xlfn.XLOOKUP($X879,Return_flow_table!$A$4:$A$25,Return_flow_table!K$4:K$25)</f>
        <v>20</v>
      </c>
      <c r="BJ879">
        <f ca="1">_xlfn.XLOOKUP($X879,Return_flow_table!$A$4:$A$25,Return_flow_table!L$4:L$25)</f>
        <v>20</v>
      </c>
      <c r="BK879" s="2">
        <f ca="1">_xlfn.XLOOKUP($X879,Return_flow_table!$A$4:$A$25,Return_flow_table!M$4:M$25)</f>
        <v>0</v>
      </c>
    </row>
    <row r="880" spans="1:63" x14ac:dyDescent="0.3">
      <c r="A880" t="s">
        <v>1018</v>
      </c>
      <c r="B880" t="s">
        <v>98</v>
      </c>
      <c r="C880" t="s">
        <v>99</v>
      </c>
      <c r="D880">
        <v>11</v>
      </c>
      <c r="E880" t="s">
        <v>100</v>
      </c>
      <c r="F880" t="s">
        <v>100</v>
      </c>
      <c r="G880" t="s">
        <v>126</v>
      </c>
      <c r="H880" s="41" t="s">
        <v>102</v>
      </c>
      <c r="I880">
        <f>_xlfn.XLOOKUP(B880,Use_Code_Ranking!$A$4:$A$23,Use_Code_Ranking!$B$4:$B$23,9999)</f>
        <v>1</v>
      </c>
      <c r="J880">
        <f t="shared" ca="1" si="237"/>
        <v>1</v>
      </c>
      <c r="K880">
        <f t="shared" ca="1" si="238"/>
        <v>1</v>
      </c>
      <c r="L880">
        <f t="shared" ca="1" si="239"/>
        <v>0</v>
      </c>
      <c r="M880">
        <f t="shared" ca="1" si="240"/>
        <v>0</v>
      </c>
      <c r="N880" t="str">
        <f t="shared" ca="1" si="247"/>
        <v/>
      </c>
      <c r="O880" t="str">
        <f t="shared" ca="1" si="248"/>
        <v/>
      </c>
      <c r="P880" t="str">
        <f t="shared" si="241"/>
        <v/>
      </c>
      <c r="Q880" t="str">
        <f t="shared" si="242"/>
        <v/>
      </c>
      <c r="R880" t="str">
        <f t="shared" si="243"/>
        <v/>
      </c>
      <c r="S880" t="str">
        <f t="shared" si="244"/>
        <v/>
      </c>
      <c r="U880" s="2" t="str">
        <f ca="1">IF(ISBLANK($T880),IF(S880="Irrigation","Irrigation",IF(R880="Irrigation","Irrigation",IF(Q880="Domestic","Domestic",IF(P880="Stockwatering","Stockwatering",IF(N880="IRRIGATION_AND_MUNICIPAL","Irrigation and Municipal",IF(O880="IRRIGATION_AND_DOMESTIC","Irrigation and Domestic Municipality",_xlfn.XLOOKUP(J880,Use_Code_Ranking!$B$4:$B$23,Use_Code_Ranking!$A$4:$A$23))))))),$T880)</f>
        <v>Irrigation</v>
      </c>
      <c r="W880" s="23" t="str">
        <f ca="1"/>
        <v>A029480</v>
      </c>
      <c r="X880" s="4" t="str">
        <f t="shared" ca="1" si="249"/>
        <v>Irrigation</v>
      </c>
      <c r="Y880" t="str">
        <f t="shared" ca="1" si="245"/>
        <v>N</v>
      </c>
      <c r="Z880" s="2" t="str">
        <f t="shared" ca="1" si="246"/>
        <v>N</v>
      </c>
      <c r="AA880">
        <f t="shared" ca="1" si="250"/>
        <v>0</v>
      </c>
      <c r="AB880">
        <f t="shared" ca="1" si="250"/>
        <v>0</v>
      </c>
      <c r="AC880">
        <f t="shared" ca="1" si="250"/>
        <v>20</v>
      </c>
      <c r="AD880">
        <f t="shared" ca="1" si="250"/>
        <v>20</v>
      </c>
      <c r="AE880">
        <f t="shared" ca="1" si="251"/>
        <v>10</v>
      </c>
      <c r="AF880">
        <f t="shared" ca="1" si="251"/>
        <v>10</v>
      </c>
      <c r="AG880">
        <f t="shared" ca="1" si="255"/>
        <v>0</v>
      </c>
      <c r="AH880">
        <f t="shared" ca="1" si="254"/>
        <v>0</v>
      </c>
      <c r="AI880">
        <f t="shared" ca="1" si="253"/>
        <v>0</v>
      </c>
      <c r="AJ880">
        <f t="shared" ca="1" si="253"/>
        <v>20</v>
      </c>
      <c r="AK880">
        <f t="shared" ca="1" si="252"/>
        <v>20</v>
      </c>
      <c r="AL880">
        <f t="shared" ca="1" si="252"/>
        <v>0</v>
      </c>
      <c r="AM880" s="4" t="s">
        <v>103</v>
      </c>
      <c r="AZ880">
        <f ca="1">_xlfn.XLOOKUP($X880,Return_flow_table!$A$4:$A$25,Return_flow_table!B$4:B$25)</f>
        <v>0</v>
      </c>
      <c r="BA880">
        <f ca="1">_xlfn.XLOOKUP($X880,Return_flow_table!$A$4:$A$25,Return_flow_table!C$4:C$25)</f>
        <v>0</v>
      </c>
      <c r="BB880">
        <f ca="1">_xlfn.XLOOKUP($X880,Return_flow_table!$A$4:$A$25,Return_flow_table!D$4:D$25)</f>
        <v>20</v>
      </c>
      <c r="BC880">
        <f ca="1">_xlfn.XLOOKUP($X880,Return_flow_table!$A$4:$A$25,Return_flow_table!E$4:E$25)</f>
        <v>20</v>
      </c>
      <c r="BD880">
        <f ca="1">_xlfn.XLOOKUP($X880,Return_flow_table!$A$4:$A$25,Return_flow_table!F$4:F$25)</f>
        <v>10</v>
      </c>
      <c r="BE880">
        <f ca="1">_xlfn.XLOOKUP($X880,Return_flow_table!$A$4:$A$25,Return_flow_table!G$4:G$25)</f>
        <v>10</v>
      </c>
      <c r="BF880">
        <f ca="1">_xlfn.XLOOKUP($X880,Return_flow_table!$A$4:$A$25,Return_flow_table!H$4:H$25)</f>
        <v>0</v>
      </c>
      <c r="BG880">
        <f ca="1">_xlfn.XLOOKUP($X880,Return_flow_table!$A$4:$A$25,Return_flow_table!I$4:I$25)</f>
        <v>0</v>
      </c>
      <c r="BH880">
        <f ca="1">_xlfn.XLOOKUP($X880,Return_flow_table!$A$4:$A$25,Return_flow_table!J$4:J$25)</f>
        <v>0</v>
      </c>
      <c r="BI880">
        <f ca="1">_xlfn.XLOOKUP($X880,Return_flow_table!$A$4:$A$25,Return_flow_table!K$4:K$25)</f>
        <v>20</v>
      </c>
      <c r="BJ880">
        <f ca="1">_xlfn.XLOOKUP($X880,Return_flow_table!$A$4:$A$25,Return_flow_table!L$4:L$25)</f>
        <v>20</v>
      </c>
      <c r="BK880" s="2">
        <f ca="1">_xlfn.XLOOKUP($X880,Return_flow_table!$A$4:$A$25,Return_flow_table!M$4:M$25)</f>
        <v>0</v>
      </c>
    </row>
    <row r="881" spans="1:63" x14ac:dyDescent="0.3">
      <c r="A881" t="s">
        <v>1019</v>
      </c>
      <c r="B881" t="s">
        <v>98</v>
      </c>
      <c r="C881" t="s">
        <v>99</v>
      </c>
      <c r="D881">
        <v>7.5</v>
      </c>
      <c r="E881" t="s">
        <v>100</v>
      </c>
      <c r="F881" t="s">
        <v>100</v>
      </c>
      <c r="G881" t="s">
        <v>1020</v>
      </c>
      <c r="H881" s="41" t="s">
        <v>106</v>
      </c>
      <c r="I881">
        <f>_xlfn.XLOOKUP(B881,Use_Code_Ranking!$A$4:$A$23,Use_Code_Ranking!$B$4:$B$23,9999)</f>
        <v>1</v>
      </c>
      <c r="J881">
        <f t="shared" ca="1" si="237"/>
        <v>1</v>
      </c>
      <c r="K881">
        <f t="shared" ca="1" si="238"/>
        <v>1</v>
      </c>
      <c r="L881">
        <f t="shared" ca="1" si="239"/>
        <v>0</v>
      </c>
      <c r="M881">
        <f t="shared" ca="1" si="240"/>
        <v>0</v>
      </c>
      <c r="N881" t="str">
        <f t="shared" ca="1" si="247"/>
        <v/>
      </c>
      <c r="O881" t="str">
        <f t="shared" ca="1" si="248"/>
        <v/>
      </c>
      <c r="P881" t="str">
        <f t="shared" si="241"/>
        <v/>
      </c>
      <c r="Q881" t="str">
        <f t="shared" si="242"/>
        <v/>
      </c>
      <c r="R881" t="str">
        <f t="shared" si="243"/>
        <v/>
      </c>
      <c r="S881" t="str">
        <f t="shared" si="244"/>
        <v/>
      </c>
      <c r="U881" s="2" t="str">
        <f ca="1">IF(ISBLANK($T881),IF(S881="Irrigation","Irrigation",IF(R881="Irrigation","Irrigation",IF(Q881="Domestic","Domestic",IF(P881="Stockwatering","Stockwatering",IF(N881="IRRIGATION_AND_MUNICIPAL","Irrigation and Municipal",IF(O881="IRRIGATION_AND_DOMESTIC","Irrigation and Domestic Municipality",_xlfn.XLOOKUP(J881,Use_Code_Ranking!$B$4:$B$23,Use_Code_Ranking!$A$4:$A$23))))))),$T881)</f>
        <v>Irrigation</v>
      </c>
      <c r="W881" s="23" t="str">
        <f ca="1"/>
        <v>A029502</v>
      </c>
      <c r="X881" s="4" t="str">
        <f t="shared" ca="1" si="249"/>
        <v>Irrigation</v>
      </c>
      <c r="Y881" t="str">
        <f t="shared" ca="1" si="245"/>
        <v>N</v>
      </c>
      <c r="Z881" s="2" t="str">
        <f t="shared" ca="1" si="246"/>
        <v>N</v>
      </c>
      <c r="AA881">
        <f t="shared" ca="1" si="250"/>
        <v>0</v>
      </c>
      <c r="AB881">
        <f t="shared" ca="1" si="250"/>
        <v>0</v>
      </c>
      <c r="AC881">
        <f t="shared" ca="1" si="250"/>
        <v>20</v>
      </c>
      <c r="AD881">
        <f t="shared" ca="1" si="250"/>
        <v>20</v>
      </c>
      <c r="AE881">
        <f t="shared" ca="1" si="251"/>
        <v>10</v>
      </c>
      <c r="AF881">
        <f t="shared" ca="1" si="251"/>
        <v>10</v>
      </c>
      <c r="AG881">
        <f t="shared" ca="1" si="255"/>
        <v>0</v>
      </c>
      <c r="AH881">
        <f t="shared" ca="1" si="254"/>
        <v>0</v>
      </c>
      <c r="AI881">
        <f t="shared" ca="1" si="253"/>
        <v>0</v>
      </c>
      <c r="AJ881">
        <f t="shared" ca="1" si="253"/>
        <v>20</v>
      </c>
      <c r="AK881">
        <f t="shared" ca="1" si="252"/>
        <v>20</v>
      </c>
      <c r="AL881">
        <f t="shared" ca="1" si="252"/>
        <v>0</v>
      </c>
      <c r="AM881" s="4" t="s">
        <v>103</v>
      </c>
      <c r="AZ881">
        <f ca="1">_xlfn.XLOOKUP($X881,Return_flow_table!$A$4:$A$25,Return_flow_table!B$4:B$25)</f>
        <v>0</v>
      </c>
      <c r="BA881">
        <f ca="1">_xlfn.XLOOKUP($X881,Return_flow_table!$A$4:$A$25,Return_flow_table!C$4:C$25)</f>
        <v>0</v>
      </c>
      <c r="BB881">
        <f ca="1">_xlfn.XLOOKUP($X881,Return_flow_table!$A$4:$A$25,Return_flow_table!D$4:D$25)</f>
        <v>20</v>
      </c>
      <c r="BC881">
        <f ca="1">_xlfn.XLOOKUP($X881,Return_flow_table!$A$4:$A$25,Return_flow_table!E$4:E$25)</f>
        <v>20</v>
      </c>
      <c r="BD881">
        <f ca="1">_xlfn.XLOOKUP($X881,Return_flow_table!$A$4:$A$25,Return_flow_table!F$4:F$25)</f>
        <v>10</v>
      </c>
      <c r="BE881">
        <f ca="1">_xlfn.XLOOKUP($X881,Return_flow_table!$A$4:$A$25,Return_flow_table!G$4:G$25)</f>
        <v>10</v>
      </c>
      <c r="BF881">
        <f ca="1">_xlfn.XLOOKUP($X881,Return_flow_table!$A$4:$A$25,Return_flow_table!H$4:H$25)</f>
        <v>0</v>
      </c>
      <c r="BG881">
        <f ca="1">_xlfn.XLOOKUP($X881,Return_flow_table!$A$4:$A$25,Return_flow_table!I$4:I$25)</f>
        <v>0</v>
      </c>
      <c r="BH881">
        <f ca="1">_xlfn.XLOOKUP($X881,Return_flow_table!$A$4:$A$25,Return_flow_table!J$4:J$25)</f>
        <v>0</v>
      </c>
      <c r="BI881">
        <f ca="1">_xlfn.XLOOKUP($X881,Return_flow_table!$A$4:$A$25,Return_flow_table!K$4:K$25)</f>
        <v>20</v>
      </c>
      <c r="BJ881">
        <f ca="1">_xlfn.XLOOKUP($X881,Return_flow_table!$A$4:$A$25,Return_flow_table!L$4:L$25)</f>
        <v>20</v>
      </c>
      <c r="BK881" s="2">
        <f ca="1">_xlfn.XLOOKUP($X881,Return_flow_table!$A$4:$A$25,Return_flow_table!M$4:M$25)</f>
        <v>0</v>
      </c>
    </row>
    <row r="882" spans="1:63" x14ac:dyDescent="0.3">
      <c r="A882" t="s">
        <v>1019</v>
      </c>
      <c r="B882" t="s">
        <v>161</v>
      </c>
      <c r="C882" t="s">
        <v>99</v>
      </c>
      <c r="D882">
        <v>7.5</v>
      </c>
      <c r="E882" t="s">
        <v>100</v>
      </c>
      <c r="F882" t="s">
        <v>100</v>
      </c>
      <c r="G882" t="s">
        <v>1020</v>
      </c>
      <c r="H882" s="41" t="s">
        <v>106</v>
      </c>
      <c r="I882">
        <f>_xlfn.XLOOKUP(B882,Use_Code_Ranking!$A$4:$A$23,Use_Code_Ranking!$B$4:$B$23,9999)</f>
        <v>7</v>
      </c>
      <c r="J882">
        <f t="shared" ca="1" si="237"/>
        <v>1</v>
      </c>
      <c r="K882">
        <f t="shared" ca="1" si="238"/>
        <v>1</v>
      </c>
      <c r="L882">
        <f t="shared" ca="1" si="239"/>
        <v>0</v>
      </c>
      <c r="M882">
        <f t="shared" ca="1" si="240"/>
        <v>0</v>
      </c>
      <c r="N882" t="str">
        <f t="shared" ca="1" si="247"/>
        <v/>
      </c>
      <c r="O882" t="str">
        <f t="shared" ca="1" si="248"/>
        <v/>
      </c>
      <c r="P882" t="str">
        <f t="shared" si="241"/>
        <v/>
      </c>
      <c r="Q882" t="str">
        <f t="shared" si="242"/>
        <v/>
      </c>
      <c r="R882" t="str">
        <f t="shared" si="243"/>
        <v/>
      </c>
      <c r="S882" t="str">
        <f t="shared" si="244"/>
        <v/>
      </c>
      <c r="U882" s="2" t="str">
        <f ca="1">IF(ISBLANK($T882),IF(S882="Irrigation","Irrigation",IF(R882="Irrigation","Irrigation",IF(Q882="Domestic","Domestic",IF(P882="Stockwatering","Stockwatering",IF(N882="IRRIGATION_AND_MUNICIPAL","Irrigation and Municipal",IF(O882="IRRIGATION_AND_DOMESTIC","Irrigation and Domestic Municipality",_xlfn.XLOOKUP(J882,Use_Code_Ranking!$B$4:$B$23,Use_Code_Ranking!$A$4:$A$23))))))),$T882)</f>
        <v>Irrigation</v>
      </c>
      <c r="W882" s="23" t="str">
        <f ca="1"/>
        <v>A029512</v>
      </c>
      <c r="X882" s="4" t="str">
        <f t="shared" ca="1" si="249"/>
        <v>Irrigation</v>
      </c>
      <c r="Y882" t="str">
        <f t="shared" ca="1" si="245"/>
        <v>N</v>
      </c>
      <c r="Z882" s="2" t="str">
        <f t="shared" ca="1" si="246"/>
        <v>N</v>
      </c>
      <c r="AA882">
        <f t="shared" ca="1" si="250"/>
        <v>0</v>
      </c>
      <c r="AB882">
        <f t="shared" ca="1" si="250"/>
        <v>0</v>
      </c>
      <c r="AC882">
        <f t="shared" ca="1" si="250"/>
        <v>20</v>
      </c>
      <c r="AD882">
        <f t="shared" ca="1" si="250"/>
        <v>20</v>
      </c>
      <c r="AE882">
        <f t="shared" ca="1" si="251"/>
        <v>10</v>
      </c>
      <c r="AF882">
        <f t="shared" ca="1" si="251"/>
        <v>10</v>
      </c>
      <c r="AG882">
        <f t="shared" ca="1" si="255"/>
        <v>0</v>
      </c>
      <c r="AH882">
        <f t="shared" ca="1" si="254"/>
        <v>0</v>
      </c>
      <c r="AI882">
        <f t="shared" ca="1" si="253"/>
        <v>0</v>
      </c>
      <c r="AJ882">
        <f t="shared" ca="1" si="253"/>
        <v>20</v>
      </c>
      <c r="AK882">
        <f t="shared" ca="1" si="252"/>
        <v>20</v>
      </c>
      <c r="AL882">
        <f t="shared" ca="1" si="252"/>
        <v>0</v>
      </c>
      <c r="AM882" s="4" t="s">
        <v>103</v>
      </c>
      <c r="AZ882">
        <f ca="1">_xlfn.XLOOKUP($X882,Return_flow_table!$A$4:$A$25,Return_flow_table!B$4:B$25)</f>
        <v>0</v>
      </c>
      <c r="BA882">
        <f ca="1">_xlfn.XLOOKUP($X882,Return_flow_table!$A$4:$A$25,Return_flow_table!C$4:C$25)</f>
        <v>0</v>
      </c>
      <c r="BB882">
        <f ca="1">_xlfn.XLOOKUP($X882,Return_flow_table!$A$4:$A$25,Return_flow_table!D$4:D$25)</f>
        <v>20</v>
      </c>
      <c r="BC882">
        <f ca="1">_xlfn.XLOOKUP($X882,Return_flow_table!$A$4:$A$25,Return_flow_table!E$4:E$25)</f>
        <v>20</v>
      </c>
      <c r="BD882">
        <f ca="1">_xlfn.XLOOKUP($X882,Return_flow_table!$A$4:$A$25,Return_flow_table!F$4:F$25)</f>
        <v>10</v>
      </c>
      <c r="BE882">
        <f ca="1">_xlfn.XLOOKUP($X882,Return_flow_table!$A$4:$A$25,Return_flow_table!G$4:G$25)</f>
        <v>10</v>
      </c>
      <c r="BF882">
        <f ca="1">_xlfn.XLOOKUP($X882,Return_flow_table!$A$4:$A$25,Return_flow_table!H$4:H$25)</f>
        <v>0</v>
      </c>
      <c r="BG882">
        <f ca="1">_xlfn.XLOOKUP($X882,Return_flow_table!$A$4:$A$25,Return_flow_table!I$4:I$25)</f>
        <v>0</v>
      </c>
      <c r="BH882">
        <f ca="1">_xlfn.XLOOKUP($X882,Return_flow_table!$A$4:$A$25,Return_flow_table!J$4:J$25)</f>
        <v>0</v>
      </c>
      <c r="BI882">
        <f ca="1">_xlfn.XLOOKUP($X882,Return_flow_table!$A$4:$A$25,Return_flow_table!K$4:K$25)</f>
        <v>20</v>
      </c>
      <c r="BJ882">
        <f ca="1">_xlfn.XLOOKUP($X882,Return_flow_table!$A$4:$A$25,Return_flow_table!L$4:L$25)</f>
        <v>20</v>
      </c>
      <c r="BK882" s="2">
        <f ca="1">_xlfn.XLOOKUP($X882,Return_flow_table!$A$4:$A$25,Return_flow_table!M$4:M$25)</f>
        <v>0</v>
      </c>
    </row>
    <row r="883" spans="1:63" x14ac:dyDescent="0.3">
      <c r="A883" t="s">
        <v>1021</v>
      </c>
      <c r="B883" t="s">
        <v>161</v>
      </c>
      <c r="C883" t="s">
        <v>99</v>
      </c>
      <c r="D883">
        <v>20</v>
      </c>
      <c r="E883" t="s">
        <v>100</v>
      </c>
      <c r="F883" t="s">
        <v>100</v>
      </c>
      <c r="G883" t="s">
        <v>312</v>
      </c>
      <c r="H883" s="41" t="s">
        <v>145</v>
      </c>
      <c r="I883">
        <f>_xlfn.XLOOKUP(B883,Use_Code_Ranking!$A$4:$A$23,Use_Code_Ranking!$B$4:$B$23,9999)</f>
        <v>7</v>
      </c>
      <c r="J883">
        <f t="shared" ca="1" si="237"/>
        <v>1</v>
      </c>
      <c r="K883">
        <f t="shared" ca="1" si="238"/>
        <v>1</v>
      </c>
      <c r="L883">
        <f t="shared" ca="1" si="239"/>
        <v>0</v>
      </c>
      <c r="M883">
        <f t="shared" ca="1" si="240"/>
        <v>0</v>
      </c>
      <c r="N883" t="str">
        <f t="shared" ca="1" si="247"/>
        <v/>
      </c>
      <c r="O883" t="str">
        <f t="shared" ca="1" si="248"/>
        <v/>
      </c>
      <c r="P883" t="str">
        <f t="shared" si="241"/>
        <v/>
      </c>
      <c r="Q883" t="str">
        <f t="shared" si="242"/>
        <v/>
      </c>
      <c r="R883" t="str">
        <f t="shared" si="243"/>
        <v/>
      </c>
      <c r="S883" t="str">
        <f t="shared" si="244"/>
        <v/>
      </c>
      <c r="U883" s="2" t="str">
        <f ca="1">IF(ISBLANK($T883),IF(S883="Irrigation","Irrigation",IF(R883="Irrigation","Irrigation",IF(Q883="Domestic","Domestic",IF(P883="Stockwatering","Stockwatering",IF(N883="IRRIGATION_AND_MUNICIPAL","Irrigation and Municipal",IF(O883="IRRIGATION_AND_DOMESTIC","Irrigation and Domestic Municipality",_xlfn.XLOOKUP(J883,Use_Code_Ranking!$B$4:$B$23,Use_Code_Ranking!$A$4:$A$23))))))),$T883)</f>
        <v>Irrigation</v>
      </c>
      <c r="W883" s="23" t="str">
        <f ca="1"/>
        <v>A029515</v>
      </c>
      <c r="X883" s="4" t="str">
        <f t="shared" ca="1" si="249"/>
        <v>Irrigation</v>
      </c>
      <c r="Y883" t="str">
        <f t="shared" ca="1" si="245"/>
        <v>N</v>
      </c>
      <c r="Z883" s="2" t="str">
        <f t="shared" ca="1" si="246"/>
        <v>N</v>
      </c>
      <c r="AA883">
        <f t="shared" ca="1" si="250"/>
        <v>0</v>
      </c>
      <c r="AB883">
        <f t="shared" ca="1" si="250"/>
        <v>0</v>
      </c>
      <c r="AC883">
        <f t="shared" ca="1" si="250"/>
        <v>20</v>
      </c>
      <c r="AD883">
        <f t="shared" ca="1" si="250"/>
        <v>20</v>
      </c>
      <c r="AE883">
        <f t="shared" ca="1" si="251"/>
        <v>10</v>
      </c>
      <c r="AF883">
        <f t="shared" ca="1" si="251"/>
        <v>10</v>
      </c>
      <c r="AG883">
        <f t="shared" ca="1" si="255"/>
        <v>0</v>
      </c>
      <c r="AH883">
        <f t="shared" ca="1" si="254"/>
        <v>0</v>
      </c>
      <c r="AI883">
        <f t="shared" ca="1" si="253"/>
        <v>0</v>
      </c>
      <c r="AJ883">
        <f t="shared" ca="1" si="253"/>
        <v>20</v>
      </c>
      <c r="AK883">
        <f t="shared" ca="1" si="252"/>
        <v>20</v>
      </c>
      <c r="AL883">
        <f t="shared" ca="1" si="252"/>
        <v>0</v>
      </c>
      <c r="AM883" s="4" t="s">
        <v>103</v>
      </c>
      <c r="AZ883">
        <f ca="1">_xlfn.XLOOKUP($X883,Return_flow_table!$A$4:$A$25,Return_flow_table!B$4:B$25)</f>
        <v>0</v>
      </c>
      <c r="BA883">
        <f ca="1">_xlfn.XLOOKUP($X883,Return_flow_table!$A$4:$A$25,Return_flow_table!C$4:C$25)</f>
        <v>0</v>
      </c>
      <c r="BB883">
        <f ca="1">_xlfn.XLOOKUP($X883,Return_flow_table!$A$4:$A$25,Return_flow_table!D$4:D$25)</f>
        <v>20</v>
      </c>
      <c r="BC883">
        <f ca="1">_xlfn.XLOOKUP($X883,Return_flow_table!$A$4:$A$25,Return_flow_table!E$4:E$25)</f>
        <v>20</v>
      </c>
      <c r="BD883">
        <f ca="1">_xlfn.XLOOKUP($X883,Return_flow_table!$A$4:$A$25,Return_flow_table!F$4:F$25)</f>
        <v>10</v>
      </c>
      <c r="BE883">
        <f ca="1">_xlfn.XLOOKUP($X883,Return_flow_table!$A$4:$A$25,Return_flow_table!G$4:G$25)</f>
        <v>10</v>
      </c>
      <c r="BF883">
        <f ca="1">_xlfn.XLOOKUP($X883,Return_flow_table!$A$4:$A$25,Return_flow_table!H$4:H$25)</f>
        <v>0</v>
      </c>
      <c r="BG883">
        <f ca="1">_xlfn.XLOOKUP($X883,Return_flow_table!$A$4:$A$25,Return_flow_table!I$4:I$25)</f>
        <v>0</v>
      </c>
      <c r="BH883">
        <f ca="1">_xlfn.XLOOKUP($X883,Return_flow_table!$A$4:$A$25,Return_flow_table!J$4:J$25)</f>
        <v>0</v>
      </c>
      <c r="BI883">
        <f ca="1">_xlfn.XLOOKUP($X883,Return_flow_table!$A$4:$A$25,Return_flow_table!K$4:K$25)</f>
        <v>20</v>
      </c>
      <c r="BJ883">
        <f ca="1">_xlfn.XLOOKUP($X883,Return_flow_table!$A$4:$A$25,Return_flow_table!L$4:L$25)</f>
        <v>20</v>
      </c>
      <c r="BK883" s="2">
        <f ca="1">_xlfn.XLOOKUP($X883,Return_flow_table!$A$4:$A$25,Return_flow_table!M$4:M$25)</f>
        <v>0</v>
      </c>
    </row>
    <row r="884" spans="1:63" x14ac:dyDescent="0.3">
      <c r="A884" t="s">
        <v>1021</v>
      </c>
      <c r="B884" t="s">
        <v>98</v>
      </c>
      <c r="C884" t="s">
        <v>99</v>
      </c>
      <c r="D884">
        <v>20</v>
      </c>
      <c r="E884" t="s">
        <v>100</v>
      </c>
      <c r="F884" t="s">
        <v>100</v>
      </c>
      <c r="G884" t="s">
        <v>312</v>
      </c>
      <c r="H884" s="41" t="s">
        <v>145</v>
      </c>
      <c r="I884">
        <f>_xlfn.XLOOKUP(B884,Use_Code_Ranking!$A$4:$A$23,Use_Code_Ranking!$B$4:$B$23,9999)</f>
        <v>1</v>
      </c>
      <c r="J884">
        <f t="shared" ca="1" si="237"/>
        <v>1</v>
      </c>
      <c r="K884">
        <f t="shared" ca="1" si="238"/>
        <v>1</v>
      </c>
      <c r="L884">
        <f t="shared" ca="1" si="239"/>
        <v>0</v>
      </c>
      <c r="M884">
        <f t="shared" ca="1" si="240"/>
        <v>0</v>
      </c>
      <c r="N884" t="str">
        <f t="shared" ca="1" si="247"/>
        <v/>
      </c>
      <c r="O884" t="str">
        <f t="shared" ca="1" si="248"/>
        <v/>
      </c>
      <c r="P884" t="str">
        <f t="shared" si="241"/>
        <v/>
      </c>
      <c r="Q884" t="str">
        <f t="shared" si="242"/>
        <v/>
      </c>
      <c r="R884" t="str">
        <f t="shared" si="243"/>
        <v/>
      </c>
      <c r="S884" t="str">
        <f t="shared" si="244"/>
        <v/>
      </c>
      <c r="U884" s="2" t="str">
        <f ca="1">IF(ISBLANK($T884),IF(S884="Irrigation","Irrigation",IF(R884="Irrigation","Irrigation",IF(Q884="Domestic","Domestic",IF(P884="Stockwatering","Stockwatering",IF(N884="IRRIGATION_AND_MUNICIPAL","Irrigation and Municipal",IF(O884="IRRIGATION_AND_DOMESTIC","Irrigation and Domestic Municipality",_xlfn.XLOOKUP(J884,Use_Code_Ranking!$B$4:$B$23,Use_Code_Ranking!$A$4:$A$23))))))),$T884)</f>
        <v>Irrigation</v>
      </c>
      <c r="W884" s="23" t="str">
        <f ca="1"/>
        <v>A029517</v>
      </c>
      <c r="X884" s="4" t="str">
        <f t="shared" ca="1" si="249"/>
        <v>Frost Protection</v>
      </c>
      <c r="Y884" t="str">
        <f t="shared" ca="1" si="245"/>
        <v>N</v>
      </c>
      <c r="Z884" s="2" t="str">
        <f t="shared" ca="1" si="246"/>
        <v>N</v>
      </c>
      <c r="AA884">
        <f t="shared" ca="1" si="250"/>
        <v>20</v>
      </c>
      <c r="AB884">
        <f t="shared" ca="1" si="250"/>
        <v>20</v>
      </c>
      <c r="AC884">
        <f t="shared" ca="1" si="250"/>
        <v>20</v>
      </c>
      <c r="AD884">
        <f t="shared" ca="1" si="250"/>
        <v>20</v>
      </c>
      <c r="AE884">
        <f t="shared" ca="1" si="251"/>
        <v>0</v>
      </c>
      <c r="AF884">
        <f t="shared" ca="1" si="251"/>
        <v>0</v>
      </c>
      <c r="AG884">
        <f t="shared" ca="1" si="255"/>
        <v>0</v>
      </c>
      <c r="AH884">
        <f t="shared" ca="1" si="254"/>
        <v>0</v>
      </c>
      <c r="AI884">
        <f t="shared" ca="1" si="253"/>
        <v>0</v>
      </c>
      <c r="AJ884">
        <f t="shared" ca="1" si="253"/>
        <v>0</v>
      </c>
      <c r="AK884">
        <f t="shared" ca="1" si="252"/>
        <v>0</v>
      </c>
      <c r="AL884">
        <f t="shared" ca="1" si="252"/>
        <v>0</v>
      </c>
      <c r="AM884" s="4" t="s">
        <v>103</v>
      </c>
      <c r="AZ884">
        <f ca="1">_xlfn.XLOOKUP($X884,Return_flow_table!$A$4:$A$25,Return_flow_table!B$4:B$25)</f>
        <v>20</v>
      </c>
      <c r="BA884">
        <f ca="1">_xlfn.XLOOKUP($X884,Return_flow_table!$A$4:$A$25,Return_flow_table!C$4:C$25)</f>
        <v>20</v>
      </c>
      <c r="BB884">
        <f ca="1">_xlfn.XLOOKUP($X884,Return_flow_table!$A$4:$A$25,Return_flow_table!D$4:D$25)</f>
        <v>20</v>
      </c>
      <c r="BC884">
        <f ca="1">_xlfn.XLOOKUP($X884,Return_flow_table!$A$4:$A$25,Return_flow_table!E$4:E$25)</f>
        <v>20</v>
      </c>
      <c r="BD884">
        <f ca="1">_xlfn.XLOOKUP($X884,Return_flow_table!$A$4:$A$25,Return_flow_table!F$4:F$25)</f>
        <v>0</v>
      </c>
      <c r="BE884">
        <f ca="1">_xlfn.XLOOKUP($X884,Return_flow_table!$A$4:$A$25,Return_flow_table!G$4:G$25)</f>
        <v>0</v>
      </c>
      <c r="BF884">
        <f ca="1">_xlfn.XLOOKUP($X884,Return_flow_table!$A$4:$A$25,Return_flow_table!H$4:H$25)</f>
        <v>0</v>
      </c>
      <c r="BG884">
        <f ca="1">_xlfn.XLOOKUP($X884,Return_flow_table!$A$4:$A$25,Return_flow_table!I$4:I$25)</f>
        <v>0</v>
      </c>
      <c r="BH884">
        <f ca="1">_xlfn.XLOOKUP($X884,Return_flow_table!$A$4:$A$25,Return_flow_table!J$4:J$25)</f>
        <v>0</v>
      </c>
      <c r="BI884">
        <f ca="1">_xlfn.XLOOKUP($X884,Return_flow_table!$A$4:$A$25,Return_flow_table!K$4:K$25)</f>
        <v>0</v>
      </c>
      <c r="BJ884">
        <f ca="1">_xlfn.XLOOKUP($X884,Return_flow_table!$A$4:$A$25,Return_flow_table!L$4:L$25)</f>
        <v>0</v>
      </c>
      <c r="BK884" s="2">
        <f ca="1">_xlfn.XLOOKUP($X884,Return_flow_table!$A$4:$A$25,Return_flow_table!M$4:M$25)</f>
        <v>0</v>
      </c>
    </row>
    <row r="885" spans="1:63" x14ac:dyDescent="0.3">
      <c r="A885" t="s">
        <v>1022</v>
      </c>
      <c r="B885" t="s">
        <v>98</v>
      </c>
      <c r="C885" t="s">
        <v>99</v>
      </c>
      <c r="D885">
        <v>11</v>
      </c>
      <c r="E885" t="s">
        <v>100</v>
      </c>
      <c r="F885" t="s">
        <v>100</v>
      </c>
      <c r="G885" t="s">
        <v>1023</v>
      </c>
      <c r="H885" s="41" t="s">
        <v>102</v>
      </c>
      <c r="I885">
        <f>_xlfn.XLOOKUP(B885,Use_Code_Ranking!$A$4:$A$23,Use_Code_Ranking!$B$4:$B$23,9999)</f>
        <v>1</v>
      </c>
      <c r="J885">
        <f t="shared" ca="1" si="237"/>
        <v>1</v>
      </c>
      <c r="K885">
        <f t="shared" ca="1" si="238"/>
        <v>1</v>
      </c>
      <c r="L885">
        <f t="shared" ca="1" si="239"/>
        <v>0</v>
      </c>
      <c r="M885">
        <f t="shared" ca="1" si="240"/>
        <v>0</v>
      </c>
      <c r="N885" t="str">
        <f t="shared" ca="1" si="247"/>
        <v/>
      </c>
      <c r="O885" t="str">
        <f t="shared" ca="1" si="248"/>
        <v/>
      </c>
      <c r="P885" t="str">
        <f t="shared" si="241"/>
        <v/>
      </c>
      <c r="Q885" t="str">
        <f t="shared" si="242"/>
        <v/>
      </c>
      <c r="R885" t="str">
        <f t="shared" si="243"/>
        <v/>
      </c>
      <c r="S885" t="str">
        <f t="shared" si="244"/>
        <v/>
      </c>
      <c r="U885" s="2" t="str">
        <f ca="1">IF(ISBLANK($T885),IF(S885="Irrigation","Irrigation",IF(R885="Irrigation","Irrigation",IF(Q885="Domestic","Domestic",IF(P885="Stockwatering","Stockwatering",IF(N885="IRRIGATION_AND_MUNICIPAL","Irrigation and Municipal",IF(O885="IRRIGATION_AND_DOMESTIC","Irrigation and Domestic Municipality",_xlfn.XLOOKUP(J885,Use_Code_Ranking!$B$4:$B$23,Use_Code_Ranking!$A$4:$A$23))))))),$T885)</f>
        <v>Irrigation</v>
      </c>
      <c r="W885" s="23" t="str">
        <f ca="1"/>
        <v>A029525</v>
      </c>
      <c r="X885" s="4" t="str">
        <f t="shared" ca="1" si="249"/>
        <v>Irrigation</v>
      </c>
      <c r="Y885" t="str">
        <f t="shared" ca="1" si="245"/>
        <v>N</v>
      </c>
      <c r="Z885" s="2" t="str">
        <f t="shared" ca="1" si="246"/>
        <v>N</v>
      </c>
      <c r="AA885">
        <f t="shared" ca="1" si="250"/>
        <v>0</v>
      </c>
      <c r="AB885">
        <f t="shared" ca="1" si="250"/>
        <v>0</v>
      </c>
      <c r="AC885">
        <f t="shared" ca="1" si="250"/>
        <v>20</v>
      </c>
      <c r="AD885">
        <f t="shared" ca="1" si="250"/>
        <v>20</v>
      </c>
      <c r="AE885">
        <f t="shared" ca="1" si="251"/>
        <v>10</v>
      </c>
      <c r="AF885">
        <f t="shared" ca="1" si="251"/>
        <v>10</v>
      </c>
      <c r="AG885">
        <f t="shared" ca="1" si="255"/>
        <v>0</v>
      </c>
      <c r="AH885">
        <f t="shared" ca="1" si="254"/>
        <v>0</v>
      </c>
      <c r="AI885">
        <f t="shared" ca="1" si="253"/>
        <v>0</v>
      </c>
      <c r="AJ885">
        <f t="shared" ca="1" si="253"/>
        <v>20</v>
      </c>
      <c r="AK885">
        <f t="shared" ca="1" si="252"/>
        <v>20</v>
      </c>
      <c r="AL885">
        <f t="shared" ca="1" si="252"/>
        <v>0</v>
      </c>
      <c r="AM885" s="4" t="s">
        <v>103</v>
      </c>
      <c r="AZ885">
        <f ca="1">_xlfn.XLOOKUP($X885,Return_flow_table!$A$4:$A$25,Return_flow_table!B$4:B$25)</f>
        <v>0</v>
      </c>
      <c r="BA885">
        <f ca="1">_xlfn.XLOOKUP($X885,Return_flow_table!$A$4:$A$25,Return_flow_table!C$4:C$25)</f>
        <v>0</v>
      </c>
      <c r="BB885">
        <f ca="1">_xlfn.XLOOKUP($X885,Return_flow_table!$A$4:$A$25,Return_flow_table!D$4:D$25)</f>
        <v>20</v>
      </c>
      <c r="BC885">
        <f ca="1">_xlfn.XLOOKUP($X885,Return_flow_table!$A$4:$A$25,Return_flow_table!E$4:E$25)</f>
        <v>20</v>
      </c>
      <c r="BD885">
        <f ca="1">_xlfn.XLOOKUP($X885,Return_flow_table!$A$4:$A$25,Return_flow_table!F$4:F$25)</f>
        <v>10</v>
      </c>
      <c r="BE885">
        <f ca="1">_xlfn.XLOOKUP($X885,Return_flow_table!$A$4:$A$25,Return_flow_table!G$4:G$25)</f>
        <v>10</v>
      </c>
      <c r="BF885">
        <f ca="1">_xlfn.XLOOKUP($X885,Return_flow_table!$A$4:$A$25,Return_flow_table!H$4:H$25)</f>
        <v>0</v>
      </c>
      <c r="BG885">
        <f ca="1">_xlfn.XLOOKUP($X885,Return_flow_table!$A$4:$A$25,Return_flow_table!I$4:I$25)</f>
        <v>0</v>
      </c>
      <c r="BH885">
        <f ca="1">_xlfn.XLOOKUP($X885,Return_flow_table!$A$4:$A$25,Return_flow_table!J$4:J$25)</f>
        <v>0</v>
      </c>
      <c r="BI885">
        <f ca="1">_xlfn.XLOOKUP($X885,Return_flow_table!$A$4:$A$25,Return_flow_table!K$4:K$25)</f>
        <v>20</v>
      </c>
      <c r="BJ885">
        <f ca="1">_xlfn.XLOOKUP($X885,Return_flow_table!$A$4:$A$25,Return_flow_table!L$4:L$25)</f>
        <v>20</v>
      </c>
      <c r="BK885" s="2">
        <f ca="1">_xlfn.XLOOKUP($X885,Return_flow_table!$A$4:$A$25,Return_flow_table!M$4:M$25)</f>
        <v>0</v>
      </c>
    </row>
    <row r="886" spans="1:63" x14ac:dyDescent="0.3">
      <c r="A886" t="s">
        <v>1022</v>
      </c>
      <c r="B886" t="s">
        <v>161</v>
      </c>
      <c r="C886" t="s">
        <v>99</v>
      </c>
      <c r="D886">
        <v>11</v>
      </c>
      <c r="E886" t="s">
        <v>100</v>
      </c>
      <c r="F886" t="s">
        <v>100</v>
      </c>
      <c r="G886" t="s">
        <v>1023</v>
      </c>
      <c r="H886" s="41" t="s">
        <v>102</v>
      </c>
      <c r="I886">
        <f>_xlfn.XLOOKUP(B886,Use_Code_Ranking!$A$4:$A$23,Use_Code_Ranking!$B$4:$B$23,9999)</f>
        <v>7</v>
      </c>
      <c r="J886">
        <f t="shared" ca="1" si="237"/>
        <v>1</v>
      </c>
      <c r="K886">
        <f t="shared" ca="1" si="238"/>
        <v>1</v>
      </c>
      <c r="L886">
        <f t="shared" ca="1" si="239"/>
        <v>0</v>
      </c>
      <c r="M886">
        <f t="shared" ca="1" si="240"/>
        <v>0</v>
      </c>
      <c r="N886" t="str">
        <f t="shared" ca="1" si="247"/>
        <v/>
      </c>
      <c r="O886" t="str">
        <f t="shared" ca="1" si="248"/>
        <v/>
      </c>
      <c r="P886" t="str">
        <f t="shared" si="241"/>
        <v/>
      </c>
      <c r="Q886" t="str">
        <f t="shared" si="242"/>
        <v/>
      </c>
      <c r="R886" t="str">
        <f t="shared" si="243"/>
        <v/>
      </c>
      <c r="S886" t="str">
        <f t="shared" si="244"/>
        <v/>
      </c>
      <c r="U886" s="2" t="str">
        <f ca="1">IF(ISBLANK($T886),IF(S886="Irrigation","Irrigation",IF(R886="Irrigation","Irrigation",IF(Q886="Domestic","Domestic",IF(P886="Stockwatering","Stockwatering",IF(N886="IRRIGATION_AND_MUNICIPAL","Irrigation and Municipal",IF(O886="IRRIGATION_AND_DOMESTIC","Irrigation and Domestic Municipality",_xlfn.XLOOKUP(J886,Use_Code_Ranking!$B$4:$B$23,Use_Code_Ranking!$A$4:$A$23))))))),$T886)</f>
        <v>Irrigation</v>
      </c>
      <c r="W886" s="23" t="str">
        <f ca="1"/>
        <v>A029526</v>
      </c>
      <c r="X886" s="4" t="str">
        <f t="shared" ca="1" si="249"/>
        <v>Frost Protection</v>
      </c>
      <c r="Y886" t="str">
        <f t="shared" ca="1" si="245"/>
        <v>N</v>
      </c>
      <c r="Z886" s="2" t="str">
        <f t="shared" ca="1" si="246"/>
        <v>N</v>
      </c>
      <c r="AA886">
        <f t="shared" ca="1" si="250"/>
        <v>20</v>
      </c>
      <c r="AB886">
        <f t="shared" ca="1" si="250"/>
        <v>20</v>
      </c>
      <c r="AC886">
        <f t="shared" ca="1" si="250"/>
        <v>20</v>
      </c>
      <c r="AD886">
        <f t="shared" ca="1" si="250"/>
        <v>20</v>
      </c>
      <c r="AE886">
        <f t="shared" ca="1" si="251"/>
        <v>0</v>
      </c>
      <c r="AF886">
        <f t="shared" ca="1" si="251"/>
        <v>0</v>
      </c>
      <c r="AG886">
        <f t="shared" ca="1" si="255"/>
        <v>0</v>
      </c>
      <c r="AH886">
        <f t="shared" ca="1" si="254"/>
        <v>0</v>
      </c>
      <c r="AI886">
        <f t="shared" ca="1" si="253"/>
        <v>0</v>
      </c>
      <c r="AJ886">
        <f t="shared" ca="1" si="253"/>
        <v>0</v>
      </c>
      <c r="AK886">
        <f t="shared" ca="1" si="252"/>
        <v>0</v>
      </c>
      <c r="AL886">
        <f t="shared" ca="1" si="252"/>
        <v>0</v>
      </c>
      <c r="AM886" s="4" t="s">
        <v>103</v>
      </c>
      <c r="AZ886">
        <f ca="1">_xlfn.XLOOKUP($X886,Return_flow_table!$A$4:$A$25,Return_flow_table!B$4:B$25)</f>
        <v>20</v>
      </c>
      <c r="BA886">
        <f ca="1">_xlfn.XLOOKUP($X886,Return_flow_table!$A$4:$A$25,Return_flow_table!C$4:C$25)</f>
        <v>20</v>
      </c>
      <c r="BB886">
        <f ca="1">_xlfn.XLOOKUP($X886,Return_flow_table!$A$4:$A$25,Return_flow_table!D$4:D$25)</f>
        <v>20</v>
      </c>
      <c r="BC886">
        <f ca="1">_xlfn.XLOOKUP($X886,Return_flow_table!$A$4:$A$25,Return_flow_table!E$4:E$25)</f>
        <v>20</v>
      </c>
      <c r="BD886">
        <f ca="1">_xlfn.XLOOKUP($X886,Return_flow_table!$A$4:$A$25,Return_flow_table!F$4:F$25)</f>
        <v>0</v>
      </c>
      <c r="BE886">
        <f ca="1">_xlfn.XLOOKUP($X886,Return_flow_table!$A$4:$A$25,Return_flow_table!G$4:G$25)</f>
        <v>0</v>
      </c>
      <c r="BF886">
        <f ca="1">_xlfn.XLOOKUP($X886,Return_flow_table!$A$4:$A$25,Return_flow_table!H$4:H$25)</f>
        <v>0</v>
      </c>
      <c r="BG886">
        <f ca="1">_xlfn.XLOOKUP($X886,Return_flow_table!$A$4:$A$25,Return_flow_table!I$4:I$25)</f>
        <v>0</v>
      </c>
      <c r="BH886">
        <f ca="1">_xlfn.XLOOKUP($X886,Return_flow_table!$A$4:$A$25,Return_flow_table!J$4:J$25)</f>
        <v>0</v>
      </c>
      <c r="BI886">
        <f ca="1">_xlfn.XLOOKUP($X886,Return_flow_table!$A$4:$A$25,Return_flow_table!K$4:K$25)</f>
        <v>0</v>
      </c>
      <c r="BJ886">
        <f ca="1">_xlfn.XLOOKUP($X886,Return_flow_table!$A$4:$A$25,Return_flow_table!L$4:L$25)</f>
        <v>0</v>
      </c>
      <c r="BK886" s="2">
        <f ca="1">_xlfn.XLOOKUP($X886,Return_flow_table!$A$4:$A$25,Return_flow_table!M$4:M$25)</f>
        <v>0</v>
      </c>
    </row>
    <row r="887" spans="1:63" x14ac:dyDescent="0.3">
      <c r="A887" t="s">
        <v>1024</v>
      </c>
      <c r="B887" t="s">
        <v>98</v>
      </c>
      <c r="C887" t="s">
        <v>99</v>
      </c>
      <c r="D887">
        <v>155</v>
      </c>
      <c r="E887" t="s">
        <v>100</v>
      </c>
      <c r="F887" t="s">
        <v>100</v>
      </c>
      <c r="G887" t="s">
        <v>1025</v>
      </c>
      <c r="H887" s="41" t="s">
        <v>102</v>
      </c>
      <c r="I887">
        <f>_xlfn.XLOOKUP(B887,Use_Code_Ranking!$A$4:$A$23,Use_Code_Ranking!$B$4:$B$23,9999)</f>
        <v>1</v>
      </c>
      <c r="J887">
        <f t="shared" ca="1" si="237"/>
        <v>1</v>
      </c>
      <c r="K887">
        <f t="shared" ca="1" si="238"/>
        <v>1</v>
      </c>
      <c r="L887">
        <f t="shared" ca="1" si="239"/>
        <v>0</v>
      </c>
      <c r="M887">
        <f t="shared" ca="1" si="240"/>
        <v>0</v>
      </c>
      <c r="N887" t="str">
        <f t="shared" ca="1" si="247"/>
        <v/>
      </c>
      <c r="O887" t="str">
        <f t="shared" ca="1" si="248"/>
        <v/>
      </c>
      <c r="P887" t="str">
        <f t="shared" si="241"/>
        <v/>
      </c>
      <c r="Q887" t="str">
        <f t="shared" si="242"/>
        <v/>
      </c>
      <c r="R887" t="str">
        <f t="shared" si="243"/>
        <v/>
      </c>
      <c r="S887" t="str">
        <f t="shared" si="244"/>
        <v/>
      </c>
      <c r="U887" s="2" t="str">
        <f ca="1">IF(ISBLANK($T887),IF(S887="Irrigation","Irrigation",IF(R887="Irrigation","Irrigation",IF(Q887="Domestic","Domestic",IF(P887="Stockwatering","Stockwatering",IF(N887="IRRIGATION_AND_MUNICIPAL","Irrigation and Municipal",IF(O887="IRRIGATION_AND_DOMESTIC","Irrigation and Domestic Municipality",_xlfn.XLOOKUP(J887,Use_Code_Ranking!$B$4:$B$23,Use_Code_Ranking!$A$4:$A$23))))))),$T887)</f>
        <v>Irrigation</v>
      </c>
      <c r="W887" s="23" t="str">
        <f ca="1"/>
        <v>A029538</v>
      </c>
      <c r="X887" s="4" t="str">
        <f t="shared" ca="1" si="249"/>
        <v>Irrigation</v>
      </c>
      <c r="Y887" t="str">
        <f t="shared" ca="1" si="245"/>
        <v>N</v>
      </c>
      <c r="Z887" s="2" t="str">
        <f t="shared" ca="1" si="246"/>
        <v>N</v>
      </c>
      <c r="AA887">
        <f t="shared" ca="1" si="250"/>
        <v>0</v>
      </c>
      <c r="AB887">
        <f t="shared" ca="1" si="250"/>
        <v>0</v>
      </c>
      <c r="AC887">
        <f t="shared" ca="1" si="250"/>
        <v>20</v>
      </c>
      <c r="AD887">
        <f t="shared" ca="1" si="250"/>
        <v>20</v>
      </c>
      <c r="AE887">
        <f t="shared" ca="1" si="251"/>
        <v>10</v>
      </c>
      <c r="AF887">
        <f t="shared" ca="1" si="251"/>
        <v>10</v>
      </c>
      <c r="AG887">
        <f t="shared" ca="1" si="255"/>
        <v>0</v>
      </c>
      <c r="AH887">
        <f t="shared" ca="1" si="254"/>
        <v>0</v>
      </c>
      <c r="AI887">
        <f t="shared" ca="1" si="253"/>
        <v>0</v>
      </c>
      <c r="AJ887">
        <f t="shared" ca="1" si="253"/>
        <v>20</v>
      </c>
      <c r="AK887">
        <f t="shared" ca="1" si="252"/>
        <v>20</v>
      </c>
      <c r="AL887">
        <f t="shared" ca="1" si="252"/>
        <v>0</v>
      </c>
      <c r="AM887" s="4" t="s">
        <v>103</v>
      </c>
      <c r="AZ887">
        <f ca="1">_xlfn.XLOOKUP($X887,Return_flow_table!$A$4:$A$25,Return_flow_table!B$4:B$25)</f>
        <v>0</v>
      </c>
      <c r="BA887">
        <f ca="1">_xlfn.XLOOKUP($X887,Return_flow_table!$A$4:$A$25,Return_flow_table!C$4:C$25)</f>
        <v>0</v>
      </c>
      <c r="BB887">
        <f ca="1">_xlfn.XLOOKUP($X887,Return_flow_table!$A$4:$A$25,Return_flow_table!D$4:D$25)</f>
        <v>20</v>
      </c>
      <c r="BC887">
        <f ca="1">_xlfn.XLOOKUP($X887,Return_flow_table!$A$4:$A$25,Return_flow_table!E$4:E$25)</f>
        <v>20</v>
      </c>
      <c r="BD887">
        <f ca="1">_xlfn.XLOOKUP($X887,Return_flow_table!$A$4:$A$25,Return_flow_table!F$4:F$25)</f>
        <v>10</v>
      </c>
      <c r="BE887">
        <f ca="1">_xlfn.XLOOKUP($X887,Return_flow_table!$A$4:$A$25,Return_flow_table!G$4:G$25)</f>
        <v>10</v>
      </c>
      <c r="BF887">
        <f ca="1">_xlfn.XLOOKUP($X887,Return_flow_table!$A$4:$A$25,Return_flow_table!H$4:H$25)</f>
        <v>0</v>
      </c>
      <c r="BG887">
        <f ca="1">_xlfn.XLOOKUP($X887,Return_flow_table!$A$4:$A$25,Return_flow_table!I$4:I$25)</f>
        <v>0</v>
      </c>
      <c r="BH887">
        <f ca="1">_xlfn.XLOOKUP($X887,Return_flow_table!$A$4:$A$25,Return_flow_table!J$4:J$25)</f>
        <v>0</v>
      </c>
      <c r="BI887">
        <f ca="1">_xlfn.XLOOKUP($X887,Return_flow_table!$A$4:$A$25,Return_flow_table!K$4:K$25)</f>
        <v>20</v>
      </c>
      <c r="BJ887">
        <f ca="1">_xlfn.XLOOKUP($X887,Return_flow_table!$A$4:$A$25,Return_flow_table!L$4:L$25)</f>
        <v>20</v>
      </c>
      <c r="BK887" s="2">
        <f ca="1">_xlfn.XLOOKUP($X887,Return_flow_table!$A$4:$A$25,Return_flow_table!M$4:M$25)</f>
        <v>0</v>
      </c>
    </row>
    <row r="888" spans="1:63" x14ac:dyDescent="0.3">
      <c r="A888" t="s">
        <v>1026</v>
      </c>
      <c r="B888" t="s">
        <v>98</v>
      </c>
      <c r="C888" t="s">
        <v>99</v>
      </c>
      <c r="D888">
        <v>8.6</v>
      </c>
      <c r="E888" t="s">
        <v>100</v>
      </c>
      <c r="F888" t="s">
        <v>100</v>
      </c>
      <c r="G888" t="s">
        <v>1027</v>
      </c>
      <c r="H888" s="41" t="s">
        <v>102</v>
      </c>
      <c r="I888">
        <f>_xlfn.XLOOKUP(B888,Use_Code_Ranking!$A$4:$A$23,Use_Code_Ranking!$B$4:$B$23,9999)</f>
        <v>1</v>
      </c>
      <c r="J888">
        <f t="shared" ca="1" si="237"/>
        <v>1</v>
      </c>
      <c r="K888">
        <f t="shared" ca="1" si="238"/>
        <v>1</v>
      </c>
      <c r="L888">
        <f t="shared" ca="1" si="239"/>
        <v>0</v>
      </c>
      <c r="M888">
        <f t="shared" ca="1" si="240"/>
        <v>0</v>
      </c>
      <c r="N888" t="str">
        <f t="shared" ca="1" si="247"/>
        <v/>
      </c>
      <c r="O888" t="str">
        <f t="shared" ca="1" si="248"/>
        <v/>
      </c>
      <c r="P888" t="str">
        <f t="shared" si="241"/>
        <v/>
      </c>
      <c r="Q888" t="str">
        <f t="shared" si="242"/>
        <v/>
      </c>
      <c r="R888" t="str">
        <f t="shared" si="243"/>
        <v/>
      </c>
      <c r="S888" t="str">
        <f t="shared" si="244"/>
        <v/>
      </c>
      <c r="U888" s="2" t="str">
        <f ca="1">IF(ISBLANK($T888),IF(S888="Irrigation","Irrigation",IF(R888="Irrigation","Irrigation",IF(Q888="Domestic","Domestic",IF(P888="Stockwatering","Stockwatering",IF(N888="IRRIGATION_AND_MUNICIPAL","Irrigation and Municipal",IF(O888="IRRIGATION_AND_DOMESTIC","Irrigation and Domestic Municipality",_xlfn.XLOOKUP(J888,Use_Code_Ranking!$B$4:$B$23,Use_Code_Ranking!$A$4:$A$23))))))),$T888)</f>
        <v>Irrigation</v>
      </c>
      <c r="W888" s="23" t="str">
        <f ca="1"/>
        <v>A029547</v>
      </c>
      <c r="X888" s="4" t="str">
        <f t="shared" ca="1" si="249"/>
        <v>Irrigation</v>
      </c>
      <c r="Y888" t="str">
        <f t="shared" ca="1" si="245"/>
        <v>N</v>
      </c>
      <c r="Z888" s="2" t="str">
        <f t="shared" ca="1" si="246"/>
        <v>N</v>
      </c>
      <c r="AA888">
        <f t="shared" ca="1" si="250"/>
        <v>0</v>
      </c>
      <c r="AB888">
        <f t="shared" ca="1" si="250"/>
        <v>0</v>
      </c>
      <c r="AC888">
        <f t="shared" ca="1" si="250"/>
        <v>20</v>
      </c>
      <c r="AD888">
        <f t="shared" ca="1" si="250"/>
        <v>20</v>
      </c>
      <c r="AE888">
        <f t="shared" ca="1" si="251"/>
        <v>10</v>
      </c>
      <c r="AF888">
        <f t="shared" ca="1" si="251"/>
        <v>10</v>
      </c>
      <c r="AG888">
        <f t="shared" ca="1" si="255"/>
        <v>0</v>
      </c>
      <c r="AH888">
        <f t="shared" ca="1" si="254"/>
        <v>0</v>
      </c>
      <c r="AI888">
        <f t="shared" ca="1" si="253"/>
        <v>0</v>
      </c>
      <c r="AJ888">
        <f t="shared" ca="1" si="253"/>
        <v>20</v>
      </c>
      <c r="AK888">
        <f t="shared" ca="1" si="252"/>
        <v>20</v>
      </c>
      <c r="AL888">
        <f t="shared" ca="1" si="252"/>
        <v>0</v>
      </c>
      <c r="AM888" s="4" t="s">
        <v>103</v>
      </c>
      <c r="AZ888">
        <f ca="1">_xlfn.XLOOKUP($X888,Return_flow_table!$A$4:$A$25,Return_flow_table!B$4:B$25)</f>
        <v>0</v>
      </c>
      <c r="BA888">
        <f ca="1">_xlfn.XLOOKUP($X888,Return_flow_table!$A$4:$A$25,Return_flow_table!C$4:C$25)</f>
        <v>0</v>
      </c>
      <c r="BB888">
        <f ca="1">_xlfn.XLOOKUP($X888,Return_flow_table!$A$4:$A$25,Return_flow_table!D$4:D$25)</f>
        <v>20</v>
      </c>
      <c r="BC888">
        <f ca="1">_xlfn.XLOOKUP($X888,Return_flow_table!$A$4:$A$25,Return_flow_table!E$4:E$25)</f>
        <v>20</v>
      </c>
      <c r="BD888">
        <f ca="1">_xlfn.XLOOKUP($X888,Return_flow_table!$A$4:$A$25,Return_flow_table!F$4:F$25)</f>
        <v>10</v>
      </c>
      <c r="BE888">
        <f ca="1">_xlfn.XLOOKUP($X888,Return_flow_table!$A$4:$A$25,Return_flow_table!G$4:G$25)</f>
        <v>10</v>
      </c>
      <c r="BF888">
        <f ca="1">_xlfn.XLOOKUP($X888,Return_flow_table!$A$4:$A$25,Return_flow_table!H$4:H$25)</f>
        <v>0</v>
      </c>
      <c r="BG888">
        <f ca="1">_xlfn.XLOOKUP($X888,Return_flow_table!$A$4:$A$25,Return_flow_table!I$4:I$25)</f>
        <v>0</v>
      </c>
      <c r="BH888">
        <f ca="1">_xlfn.XLOOKUP($X888,Return_flow_table!$A$4:$A$25,Return_flow_table!J$4:J$25)</f>
        <v>0</v>
      </c>
      <c r="BI888">
        <f ca="1">_xlfn.XLOOKUP($X888,Return_flow_table!$A$4:$A$25,Return_flow_table!K$4:K$25)</f>
        <v>20</v>
      </c>
      <c r="BJ888">
        <f ca="1">_xlfn.XLOOKUP($X888,Return_flow_table!$A$4:$A$25,Return_flow_table!L$4:L$25)</f>
        <v>20</v>
      </c>
      <c r="BK888" s="2">
        <f ca="1">_xlfn.XLOOKUP($X888,Return_flow_table!$A$4:$A$25,Return_flow_table!M$4:M$25)</f>
        <v>0</v>
      </c>
    </row>
    <row r="889" spans="1:63" x14ac:dyDescent="0.3">
      <c r="A889" t="s">
        <v>1026</v>
      </c>
      <c r="B889" t="s">
        <v>161</v>
      </c>
      <c r="C889" t="s">
        <v>99</v>
      </c>
      <c r="D889">
        <v>8.6</v>
      </c>
      <c r="E889" t="s">
        <v>100</v>
      </c>
      <c r="F889" t="s">
        <v>100</v>
      </c>
      <c r="G889" t="s">
        <v>1027</v>
      </c>
      <c r="H889" s="41" t="s">
        <v>102</v>
      </c>
      <c r="I889">
        <f>_xlfn.XLOOKUP(B889,Use_Code_Ranking!$A$4:$A$23,Use_Code_Ranking!$B$4:$B$23,9999)</f>
        <v>7</v>
      </c>
      <c r="J889">
        <f t="shared" ca="1" si="237"/>
        <v>1</v>
      </c>
      <c r="K889">
        <f t="shared" ca="1" si="238"/>
        <v>1</v>
      </c>
      <c r="L889">
        <f t="shared" ca="1" si="239"/>
        <v>0</v>
      </c>
      <c r="M889">
        <f t="shared" ca="1" si="240"/>
        <v>0</v>
      </c>
      <c r="N889" t="str">
        <f t="shared" ca="1" si="247"/>
        <v/>
      </c>
      <c r="O889" t="str">
        <f t="shared" ca="1" si="248"/>
        <v/>
      </c>
      <c r="P889" t="str">
        <f t="shared" si="241"/>
        <v/>
      </c>
      <c r="Q889" t="str">
        <f t="shared" si="242"/>
        <v/>
      </c>
      <c r="R889" t="str">
        <f t="shared" si="243"/>
        <v/>
      </c>
      <c r="S889" t="str">
        <f t="shared" si="244"/>
        <v/>
      </c>
      <c r="U889" s="2" t="str">
        <f ca="1">IF(ISBLANK($T889),IF(S889="Irrigation","Irrigation",IF(R889="Irrigation","Irrigation",IF(Q889="Domestic","Domestic",IF(P889="Stockwatering","Stockwatering",IF(N889="IRRIGATION_AND_MUNICIPAL","Irrigation and Municipal",IF(O889="IRRIGATION_AND_DOMESTIC","Irrigation and Domestic Municipality",_xlfn.XLOOKUP(J889,Use_Code_Ranking!$B$4:$B$23,Use_Code_Ranking!$A$4:$A$23))))))),$T889)</f>
        <v>Irrigation</v>
      </c>
      <c r="W889" s="23" t="str">
        <f ca="1"/>
        <v>A029562</v>
      </c>
      <c r="X889" s="4" t="str">
        <f t="shared" ca="1" si="249"/>
        <v>Irrigation</v>
      </c>
      <c r="Y889" t="str">
        <f t="shared" ca="1" si="245"/>
        <v>N</v>
      </c>
      <c r="Z889" s="2" t="str">
        <f t="shared" ca="1" si="246"/>
        <v>N</v>
      </c>
      <c r="AA889">
        <f t="shared" ca="1" si="250"/>
        <v>0</v>
      </c>
      <c r="AB889">
        <f t="shared" ca="1" si="250"/>
        <v>0</v>
      </c>
      <c r="AC889">
        <f t="shared" ca="1" si="250"/>
        <v>20</v>
      </c>
      <c r="AD889">
        <f t="shared" ca="1" si="250"/>
        <v>20</v>
      </c>
      <c r="AE889">
        <f t="shared" ca="1" si="251"/>
        <v>10</v>
      </c>
      <c r="AF889">
        <f t="shared" ca="1" si="251"/>
        <v>10</v>
      </c>
      <c r="AG889">
        <f t="shared" ca="1" si="255"/>
        <v>0</v>
      </c>
      <c r="AH889">
        <f t="shared" ca="1" si="254"/>
        <v>0</v>
      </c>
      <c r="AI889">
        <f t="shared" ca="1" si="253"/>
        <v>0</v>
      </c>
      <c r="AJ889">
        <f t="shared" ca="1" si="253"/>
        <v>20</v>
      </c>
      <c r="AK889">
        <f t="shared" ca="1" si="252"/>
        <v>20</v>
      </c>
      <c r="AL889">
        <f t="shared" ca="1" si="252"/>
        <v>0</v>
      </c>
      <c r="AM889" s="4" t="s">
        <v>103</v>
      </c>
      <c r="AZ889">
        <f ca="1">_xlfn.XLOOKUP($X889,Return_flow_table!$A$4:$A$25,Return_flow_table!B$4:B$25)</f>
        <v>0</v>
      </c>
      <c r="BA889">
        <f ca="1">_xlfn.XLOOKUP($X889,Return_flow_table!$A$4:$A$25,Return_flow_table!C$4:C$25)</f>
        <v>0</v>
      </c>
      <c r="BB889">
        <f ca="1">_xlfn.XLOOKUP($X889,Return_flow_table!$A$4:$A$25,Return_flow_table!D$4:D$25)</f>
        <v>20</v>
      </c>
      <c r="BC889">
        <f ca="1">_xlfn.XLOOKUP($X889,Return_flow_table!$A$4:$A$25,Return_flow_table!E$4:E$25)</f>
        <v>20</v>
      </c>
      <c r="BD889">
        <f ca="1">_xlfn.XLOOKUP($X889,Return_flow_table!$A$4:$A$25,Return_flow_table!F$4:F$25)</f>
        <v>10</v>
      </c>
      <c r="BE889">
        <f ca="1">_xlfn.XLOOKUP($X889,Return_flow_table!$A$4:$A$25,Return_flow_table!G$4:G$25)</f>
        <v>10</v>
      </c>
      <c r="BF889">
        <f ca="1">_xlfn.XLOOKUP($X889,Return_flow_table!$A$4:$A$25,Return_flow_table!H$4:H$25)</f>
        <v>0</v>
      </c>
      <c r="BG889">
        <f ca="1">_xlfn.XLOOKUP($X889,Return_flow_table!$A$4:$A$25,Return_flow_table!I$4:I$25)</f>
        <v>0</v>
      </c>
      <c r="BH889">
        <f ca="1">_xlfn.XLOOKUP($X889,Return_flow_table!$A$4:$A$25,Return_flow_table!J$4:J$25)</f>
        <v>0</v>
      </c>
      <c r="BI889">
        <f ca="1">_xlfn.XLOOKUP($X889,Return_flow_table!$A$4:$A$25,Return_flow_table!K$4:K$25)</f>
        <v>20</v>
      </c>
      <c r="BJ889">
        <f ca="1">_xlfn.XLOOKUP($X889,Return_flow_table!$A$4:$A$25,Return_flow_table!L$4:L$25)</f>
        <v>20</v>
      </c>
      <c r="BK889" s="2">
        <f ca="1">_xlfn.XLOOKUP($X889,Return_flow_table!$A$4:$A$25,Return_flow_table!M$4:M$25)</f>
        <v>0</v>
      </c>
    </row>
    <row r="890" spans="1:63" x14ac:dyDescent="0.3">
      <c r="A890" t="s">
        <v>1028</v>
      </c>
      <c r="B890" t="s">
        <v>98</v>
      </c>
      <c r="C890" t="s">
        <v>99</v>
      </c>
      <c r="D890">
        <v>17</v>
      </c>
      <c r="E890" t="s">
        <v>100</v>
      </c>
      <c r="F890" t="s">
        <v>100</v>
      </c>
      <c r="G890" t="s">
        <v>791</v>
      </c>
      <c r="H890" s="41" t="s">
        <v>106</v>
      </c>
      <c r="I890">
        <f>_xlfn.XLOOKUP(B890,Use_Code_Ranking!$A$4:$A$23,Use_Code_Ranking!$B$4:$B$23,9999)</f>
        <v>1</v>
      </c>
      <c r="J890">
        <f t="shared" ca="1" si="237"/>
        <v>1</v>
      </c>
      <c r="K890">
        <f t="shared" ca="1" si="238"/>
        <v>1</v>
      </c>
      <c r="L890">
        <f t="shared" ca="1" si="239"/>
        <v>0</v>
      </c>
      <c r="M890">
        <f t="shared" ca="1" si="240"/>
        <v>0</v>
      </c>
      <c r="N890" t="str">
        <f t="shared" ca="1" si="247"/>
        <v/>
      </c>
      <c r="O890" t="str">
        <f t="shared" ca="1" si="248"/>
        <v/>
      </c>
      <c r="P890" t="str">
        <f t="shared" si="241"/>
        <v/>
      </c>
      <c r="Q890" t="str">
        <f t="shared" si="242"/>
        <v/>
      </c>
      <c r="R890" t="str">
        <f t="shared" si="243"/>
        <v/>
      </c>
      <c r="S890" t="str">
        <f t="shared" si="244"/>
        <v/>
      </c>
      <c r="U890" s="2" t="str">
        <f ca="1">IF(ISBLANK($T890),IF(S890="Irrigation","Irrigation",IF(R890="Irrigation","Irrigation",IF(Q890="Domestic","Domestic",IF(P890="Stockwatering","Stockwatering",IF(N890="IRRIGATION_AND_MUNICIPAL","Irrigation and Municipal",IF(O890="IRRIGATION_AND_DOMESTIC","Irrigation and Domestic Municipality",_xlfn.XLOOKUP(J890,Use_Code_Ranking!$B$4:$B$23,Use_Code_Ranking!$A$4:$A$23))))))),$T890)</f>
        <v>Irrigation</v>
      </c>
      <c r="W890" s="23" t="str">
        <f ca="1"/>
        <v>A029591</v>
      </c>
      <c r="X890" s="4" t="str">
        <f t="shared" ca="1" si="249"/>
        <v>Frost Protection</v>
      </c>
      <c r="Y890" t="str">
        <f t="shared" ca="1" si="245"/>
        <v>N</v>
      </c>
      <c r="Z890" s="2" t="str">
        <f t="shared" ca="1" si="246"/>
        <v>N</v>
      </c>
      <c r="AA890">
        <f t="shared" ca="1" si="250"/>
        <v>20</v>
      </c>
      <c r="AB890">
        <f t="shared" ca="1" si="250"/>
        <v>20</v>
      </c>
      <c r="AC890">
        <f t="shared" ca="1" si="250"/>
        <v>20</v>
      </c>
      <c r="AD890">
        <f t="shared" ca="1" si="250"/>
        <v>20</v>
      </c>
      <c r="AE890">
        <f t="shared" ca="1" si="251"/>
        <v>0</v>
      </c>
      <c r="AF890">
        <f t="shared" ca="1" si="251"/>
        <v>0</v>
      </c>
      <c r="AG890">
        <f t="shared" ca="1" si="255"/>
        <v>0</v>
      </c>
      <c r="AH890">
        <f t="shared" ca="1" si="254"/>
        <v>0</v>
      </c>
      <c r="AI890">
        <f t="shared" ca="1" si="253"/>
        <v>0</v>
      </c>
      <c r="AJ890">
        <f t="shared" ca="1" si="253"/>
        <v>0</v>
      </c>
      <c r="AK890">
        <f t="shared" ca="1" si="252"/>
        <v>0</v>
      </c>
      <c r="AL890">
        <f t="shared" ca="1" si="252"/>
        <v>0</v>
      </c>
      <c r="AM890" s="4" t="s">
        <v>103</v>
      </c>
      <c r="AZ890">
        <f ca="1">_xlfn.XLOOKUP($X890,Return_flow_table!$A$4:$A$25,Return_flow_table!B$4:B$25)</f>
        <v>20</v>
      </c>
      <c r="BA890">
        <f ca="1">_xlfn.XLOOKUP($X890,Return_flow_table!$A$4:$A$25,Return_flow_table!C$4:C$25)</f>
        <v>20</v>
      </c>
      <c r="BB890">
        <f ca="1">_xlfn.XLOOKUP($X890,Return_flow_table!$A$4:$A$25,Return_flow_table!D$4:D$25)</f>
        <v>20</v>
      </c>
      <c r="BC890">
        <f ca="1">_xlfn.XLOOKUP($X890,Return_flow_table!$A$4:$A$25,Return_flow_table!E$4:E$25)</f>
        <v>20</v>
      </c>
      <c r="BD890">
        <f ca="1">_xlfn.XLOOKUP($X890,Return_flow_table!$A$4:$A$25,Return_flow_table!F$4:F$25)</f>
        <v>0</v>
      </c>
      <c r="BE890">
        <f ca="1">_xlfn.XLOOKUP($X890,Return_flow_table!$A$4:$A$25,Return_flow_table!G$4:G$25)</f>
        <v>0</v>
      </c>
      <c r="BF890">
        <f ca="1">_xlfn.XLOOKUP($X890,Return_flow_table!$A$4:$A$25,Return_flow_table!H$4:H$25)</f>
        <v>0</v>
      </c>
      <c r="BG890">
        <f ca="1">_xlfn.XLOOKUP($X890,Return_flow_table!$A$4:$A$25,Return_flow_table!I$4:I$25)</f>
        <v>0</v>
      </c>
      <c r="BH890">
        <f ca="1">_xlfn.XLOOKUP($X890,Return_flow_table!$A$4:$A$25,Return_flow_table!J$4:J$25)</f>
        <v>0</v>
      </c>
      <c r="BI890">
        <f ca="1">_xlfn.XLOOKUP($X890,Return_flow_table!$A$4:$A$25,Return_flow_table!K$4:K$25)</f>
        <v>0</v>
      </c>
      <c r="BJ890">
        <f ca="1">_xlfn.XLOOKUP($X890,Return_flow_table!$A$4:$A$25,Return_flow_table!L$4:L$25)</f>
        <v>0</v>
      </c>
      <c r="BK890" s="2">
        <f ca="1">_xlfn.XLOOKUP($X890,Return_flow_table!$A$4:$A$25,Return_flow_table!M$4:M$25)</f>
        <v>0</v>
      </c>
    </row>
    <row r="891" spans="1:63" x14ac:dyDescent="0.3">
      <c r="A891" t="s">
        <v>1028</v>
      </c>
      <c r="B891" t="s">
        <v>181</v>
      </c>
      <c r="C891" t="s">
        <v>99</v>
      </c>
      <c r="D891">
        <v>17</v>
      </c>
      <c r="E891" t="s">
        <v>100</v>
      </c>
      <c r="F891" t="s">
        <v>100</v>
      </c>
      <c r="G891" t="s">
        <v>791</v>
      </c>
      <c r="H891" s="41" t="s">
        <v>106</v>
      </c>
      <c r="I891">
        <f>_xlfn.XLOOKUP(B891,Use_Code_Ranking!$A$4:$A$23,Use_Code_Ranking!$B$4:$B$23,9999)</f>
        <v>9</v>
      </c>
      <c r="J891">
        <f t="shared" ca="1" si="237"/>
        <v>1</v>
      </c>
      <c r="K891">
        <f t="shared" ca="1" si="238"/>
        <v>1</v>
      </c>
      <c r="L891">
        <f t="shared" ca="1" si="239"/>
        <v>0</v>
      </c>
      <c r="M891">
        <f t="shared" ca="1" si="240"/>
        <v>0</v>
      </c>
      <c r="N891" t="str">
        <f t="shared" ca="1" si="247"/>
        <v/>
      </c>
      <c r="O891" t="str">
        <f t="shared" ca="1" si="248"/>
        <v/>
      </c>
      <c r="P891" t="str">
        <f t="shared" si="241"/>
        <v/>
      </c>
      <c r="Q891" t="str">
        <f t="shared" si="242"/>
        <v/>
      </c>
      <c r="R891" t="str">
        <f t="shared" si="243"/>
        <v/>
      </c>
      <c r="S891" t="str">
        <f t="shared" si="244"/>
        <v/>
      </c>
      <c r="U891" s="2" t="str">
        <f ca="1">IF(ISBLANK($T891),IF(S891="Irrigation","Irrigation",IF(R891="Irrigation","Irrigation",IF(Q891="Domestic","Domestic",IF(P891="Stockwatering","Stockwatering",IF(N891="IRRIGATION_AND_MUNICIPAL","Irrigation and Municipal",IF(O891="IRRIGATION_AND_DOMESTIC","Irrigation and Domestic Municipality",_xlfn.XLOOKUP(J891,Use_Code_Ranking!$B$4:$B$23,Use_Code_Ranking!$A$4:$A$23))))))),$T891)</f>
        <v>Irrigation</v>
      </c>
      <c r="W891" s="23" t="str">
        <f ca="1"/>
        <v>A029592</v>
      </c>
      <c r="X891" s="4" t="str">
        <f t="shared" ca="1" si="249"/>
        <v>Irrigation</v>
      </c>
      <c r="Y891" t="str">
        <f t="shared" ca="1" si="245"/>
        <v>N</v>
      </c>
      <c r="Z891" s="2" t="str">
        <f t="shared" ca="1" si="246"/>
        <v>N</v>
      </c>
      <c r="AA891">
        <f t="shared" ca="1" si="250"/>
        <v>0</v>
      </c>
      <c r="AB891">
        <f t="shared" ca="1" si="250"/>
        <v>0</v>
      </c>
      <c r="AC891">
        <f t="shared" ca="1" si="250"/>
        <v>20</v>
      </c>
      <c r="AD891">
        <f t="shared" ca="1" si="250"/>
        <v>20</v>
      </c>
      <c r="AE891">
        <f t="shared" ca="1" si="251"/>
        <v>10</v>
      </c>
      <c r="AF891">
        <f t="shared" ca="1" si="251"/>
        <v>10</v>
      </c>
      <c r="AG891">
        <f t="shared" ca="1" si="255"/>
        <v>0</v>
      </c>
      <c r="AH891">
        <f t="shared" ca="1" si="254"/>
        <v>0</v>
      </c>
      <c r="AI891">
        <f t="shared" ca="1" si="253"/>
        <v>0</v>
      </c>
      <c r="AJ891">
        <f t="shared" ca="1" si="253"/>
        <v>20</v>
      </c>
      <c r="AK891">
        <f t="shared" ca="1" si="252"/>
        <v>20</v>
      </c>
      <c r="AL891">
        <f t="shared" ca="1" si="252"/>
        <v>0</v>
      </c>
      <c r="AM891" s="4" t="s">
        <v>103</v>
      </c>
      <c r="AZ891">
        <f ca="1">_xlfn.XLOOKUP($X891,Return_flow_table!$A$4:$A$25,Return_flow_table!B$4:B$25)</f>
        <v>0</v>
      </c>
      <c r="BA891">
        <f ca="1">_xlfn.XLOOKUP($X891,Return_flow_table!$A$4:$A$25,Return_flow_table!C$4:C$25)</f>
        <v>0</v>
      </c>
      <c r="BB891">
        <f ca="1">_xlfn.XLOOKUP($X891,Return_flow_table!$A$4:$A$25,Return_flow_table!D$4:D$25)</f>
        <v>20</v>
      </c>
      <c r="BC891">
        <f ca="1">_xlfn.XLOOKUP($X891,Return_flow_table!$A$4:$A$25,Return_flow_table!E$4:E$25)</f>
        <v>20</v>
      </c>
      <c r="BD891">
        <f ca="1">_xlfn.XLOOKUP($X891,Return_flow_table!$A$4:$A$25,Return_flow_table!F$4:F$25)</f>
        <v>10</v>
      </c>
      <c r="BE891">
        <f ca="1">_xlfn.XLOOKUP($X891,Return_flow_table!$A$4:$A$25,Return_flow_table!G$4:G$25)</f>
        <v>10</v>
      </c>
      <c r="BF891">
        <f ca="1">_xlfn.XLOOKUP($X891,Return_flow_table!$A$4:$A$25,Return_flow_table!H$4:H$25)</f>
        <v>0</v>
      </c>
      <c r="BG891">
        <f ca="1">_xlfn.XLOOKUP($X891,Return_flow_table!$A$4:$A$25,Return_flow_table!I$4:I$25)</f>
        <v>0</v>
      </c>
      <c r="BH891">
        <f ca="1">_xlfn.XLOOKUP($X891,Return_flow_table!$A$4:$A$25,Return_flow_table!J$4:J$25)</f>
        <v>0</v>
      </c>
      <c r="BI891">
        <f ca="1">_xlfn.XLOOKUP($X891,Return_flow_table!$A$4:$A$25,Return_flow_table!K$4:K$25)</f>
        <v>20</v>
      </c>
      <c r="BJ891">
        <f ca="1">_xlfn.XLOOKUP($X891,Return_flow_table!$A$4:$A$25,Return_flow_table!L$4:L$25)</f>
        <v>20</v>
      </c>
      <c r="BK891" s="2">
        <f ca="1">_xlfn.XLOOKUP($X891,Return_flow_table!$A$4:$A$25,Return_flow_table!M$4:M$25)</f>
        <v>0</v>
      </c>
    </row>
    <row r="892" spans="1:63" x14ac:dyDescent="0.3">
      <c r="A892" t="s">
        <v>1028</v>
      </c>
      <c r="B892" t="s">
        <v>161</v>
      </c>
      <c r="C892" t="s">
        <v>99</v>
      </c>
      <c r="D892">
        <v>17</v>
      </c>
      <c r="E892" t="s">
        <v>100</v>
      </c>
      <c r="F892" t="s">
        <v>100</v>
      </c>
      <c r="G892" t="s">
        <v>791</v>
      </c>
      <c r="H892" s="41" t="s">
        <v>106</v>
      </c>
      <c r="I892">
        <f>_xlfn.XLOOKUP(B892,Use_Code_Ranking!$A$4:$A$23,Use_Code_Ranking!$B$4:$B$23,9999)</f>
        <v>7</v>
      </c>
      <c r="J892">
        <f t="shared" ca="1" si="237"/>
        <v>1</v>
      </c>
      <c r="K892">
        <f t="shared" ca="1" si="238"/>
        <v>1</v>
      </c>
      <c r="L892">
        <f t="shared" ca="1" si="239"/>
        <v>0</v>
      </c>
      <c r="M892">
        <f t="shared" ca="1" si="240"/>
        <v>0</v>
      </c>
      <c r="N892" t="str">
        <f t="shared" ca="1" si="247"/>
        <v/>
      </c>
      <c r="O892" t="str">
        <f t="shared" ca="1" si="248"/>
        <v/>
      </c>
      <c r="P892" t="str">
        <f t="shared" si="241"/>
        <v/>
      </c>
      <c r="Q892" t="str">
        <f t="shared" si="242"/>
        <v/>
      </c>
      <c r="R892" t="str">
        <f t="shared" si="243"/>
        <v/>
      </c>
      <c r="S892" t="str">
        <f t="shared" si="244"/>
        <v/>
      </c>
      <c r="U892" s="2" t="str">
        <f ca="1">IF(ISBLANK($T892),IF(S892="Irrigation","Irrigation",IF(R892="Irrigation","Irrigation",IF(Q892="Domestic","Domestic",IF(P892="Stockwatering","Stockwatering",IF(N892="IRRIGATION_AND_MUNICIPAL","Irrigation and Municipal",IF(O892="IRRIGATION_AND_DOMESTIC","Irrigation and Domestic Municipality",_xlfn.XLOOKUP(J892,Use_Code_Ranking!$B$4:$B$23,Use_Code_Ranking!$A$4:$A$23))))))),$T892)</f>
        <v>Irrigation</v>
      </c>
      <c r="W892" s="23" t="str">
        <f ca="1"/>
        <v>A029595</v>
      </c>
      <c r="X892" s="4" t="str">
        <f t="shared" ca="1" si="249"/>
        <v>Fish and Wildlife Preservation and Enhancement</v>
      </c>
      <c r="Y892" t="str">
        <f t="shared" ca="1" si="245"/>
        <v>Y</v>
      </c>
      <c r="Z892" s="2" t="str">
        <f t="shared" ca="1" si="246"/>
        <v>N</v>
      </c>
      <c r="AA892">
        <f t="shared" ca="1" si="250"/>
        <v>100</v>
      </c>
      <c r="AB892">
        <f t="shared" ca="1" si="250"/>
        <v>100</v>
      </c>
      <c r="AC892">
        <f t="shared" ca="1" si="250"/>
        <v>100</v>
      </c>
      <c r="AD892">
        <f t="shared" ca="1" si="250"/>
        <v>100</v>
      </c>
      <c r="AE892">
        <f t="shared" ca="1" si="251"/>
        <v>100</v>
      </c>
      <c r="AF892">
        <f t="shared" ca="1" si="251"/>
        <v>100</v>
      </c>
      <c r="AG892">
        <f t="shared" ca="1" si="255"/>
        <v>100</v>
      </c>
      <c r="AH892">
        <f t="shared" ca="1" si="254"/>
        <v>100</v>
      </c>
      <c r="AI892">
        <f t="shared" ca="1" si="253"/>
        <v>100</v>
      </c>
      <c r="AJ892">
        <f t="shared" ca="1" si="253"/>
        <v>100</v>
      </c>
      <c r="AK892">
        <f t="shared" ca="1" si="252"/>
        <v>100</v>
      </c>
      <c r="AL892">
        <f t="shared" ca="1" si="252"/>
        <v>100</v>
      </c>
      <c r="AM892" s="4" t="s">
        <v>103</v>
      </c>
      <c r="AZ892">
        <f ca="1">_xlfn.XLOOKUP($X892,Return_flow_table!$A$4:$A$25,Return_flow_table!B$4:B$25)</f>
        <v>100</v>
      </c>
      <c r="BA892">
        <f ca="1">_xlfn.XLOOKUP($X892,Return_flow_table!$A$4:$A$25,Return_flow_table!C$4:C$25)</f>
        <v>100</v>
      </c>
      <c r="BB892">
        <f ca="1">_xlfn.XLOOKUP($X892,Return_flow_table!$A$4:$A$25,Return_flow_table!D$4:D$25)</f>
        <v>100</v>
      </c>
      <c r="BC892">
        <f ca="1">_xlfn.XLOOKUP($X892,Return_flow_table!$A$4:$A$25,Return_flow_table!E$4:E$25)</f>
        <v>100</v>
      </c>
      <c r="BD892">
        <f ca="1">_xlfn.XLOOKUP($X892,Return_flow_table!$A$4:$A$25,Return_flow_table!F$4:F$25)</f>
        <v>100</v>
      </c>
      <c r="BE892">
        <f ca="1">_xlfn.XLOOKUP($X892,Return_flow_table!$A$4:$A$25,Return_flow_table!G$4:G$25)</f>
        <v>100</v>
      </c>
      <c r="BF892">
        <f ca="1">_xlfn.XLOOKUP($X892,Return_flow_table!$A$4:$A$25,Return_flow_table!H$4:H$25)</f>
        <v>100</v>
      </c>
      <c r="BG892">
        <f ca="1">_xlfn.XLOOKUP($X892,Return_flow_table!$A$4:$A$25,Return_flow_table!I$4:I$25)</f>
        <v>100</v>
      </c>
      <c r="BH892">
        <f ca="1">_xlfn.XLOOKUP($X892,Return_flow_table!$A$4:$A$25,Return_flow_table!J$4:J$25)</f>
        <v>100</v>
      </c>
      <c r="BI892">
        <f ca="1">_xlfn.XLOOKUP($X892,Return_flow_table!$A$4:$A$25,Return_flow_table!K$4:K$25)</f>
        <v>100</v>
      </c>
      <c r="BJ892">
        <f ca="1">_xlfn.XLOOKUP($X892,Return_flow_table!$A$4:$A$25,Return_flow_table!L$4:L$25)</f>
        <v>100</v>
      </c>
      <c r="BK892" s="2">
        <f ca="1">_xlfn.XLOOKUP($X892,Return_flow_table!$A$4:$A$25,Return_flow_table!M$4:M$25)</f>
        <v>100</v>
      </c>
    </row>
    <row r="893" spans="1:63" x14ac:dyDescent="0.3">
      <c r="A893" t="s">
        <v>1028</v>
      </c>
      <c r="B893" t="s">
        <v>154</v>
      </c>
      <c r="C893" t="s">
        <v>99</v>
      </c>
      <c r="D893">
        <v>17</v>
      </c>
      <c r="E893" t="s">
        <v>100</v>
      </c>
      <c r="F893" t="s">
        <v>100</v>
      </c>
      <c r="G893" t="s">
        <v>791</v>
      </c>
      <c r="H893" s="41" t="s">
        <v>106</v>
      </c>
      <c r="I893">
        <f>_xlfn.XLOOKUP(B893,Use_Code_Ranking!$A$4:$A$23,Use_Code_Ranking!$B$4:$B$23,9999)</f>
        <v>5</v>
      </c>
      <c r="J893">
        <f t="shared" ca="1" si="237"/>
        <v>1</v>
      </c>
      <c r="K893">
        <f t="shared" ca="1" si="238"/>
        <v>1</v>
      </c>
      <c r="L893">
        <f t="shared" ca="1" si="239"/>
        <v>0</v>
      </c>
      <c r="M893">
        <f t="shared" ca="1" si="240"/>
        <v>0</v>
      </c>
      <c r="N893" t="str">
        <f t="shared" ca="1" si="247"/>
        <v/>
      </c>
      <c r="O893" t="str">
        <f t="shared" ca="1" si="248"/>
        <v/>
      </c>
      <c r="P893" t="str">
        <f t="shared" si="241"/>
        <v/>
      </c>
      <c r="Q893" t="str">
        <f t="shared" si="242"/>
        <v/>
      </c>
      <c r="R893" t="str">
        <f t="shared" si="243"/>
        <v/>
      </c>
      <c r="S893" t="str">
        <f t="shared" si="244"/>
        <v/>
      </c>
      <c r="U893" s="2" t="str">
        <f ca="1">IF(ISBLANK($T893),IF(S893="Irrigation","Irrigation",IF(R893="Irrigation","Irrigation",IF(Q893="Domestic","Domestic",IF(P893="Stockwatering","Stockwatering",IF(N893="IRRIGATION_AND_MUNICIPAL","Irrigation and Municipal",IF(O893="IRRIGATION_AND_DOMESTIC","Irrigation and Domestic Municipality",_xlfn.XLOOKUP(J893,Use_Code_Ranking!$B$4:$B$23,Use_Code_Ranking!$A$4:$A$23))))))),$T893)</f>
        <v>Irrigation</v>
      </c>
      <c r="W893" s="23" t="str">
        <f ca="1"/>
        <v>A029610</v>
      </c>
      <c r="X893" s="4" t="str">
        <f t="shared" ca="1" si="249"/>
        <v>Irrigation</v>
      </c>
      <c r="Y893" t="str">
        <f t="shared" ca="1" si="245"/>
        <v>N</v>
      </c>
      <c r="Z893" s="2" t="str">
        <f t="shared" ca="1" si="246"/>
        <v>N</v>
      </c>
      <c r="AA893">
        <f t="shared" ca="1" si="250"/>
        <v>0</v>
      </c>
      <c r="AB893">
        <f t="shared" ca="1" si="250"/>
        <v>0</v>
      </c>
      <c r="AC893">
        <f t="shared" ca="1" si="250"/>
        <v>20</v>
      </c>
      <c r="AD893">
        <f t="shared" ca="1" si="250"/>
        <v>20</v>
      </c>
      <c r="AE893">
        <f t="shared" ca="1" si="251"/>
        <v>10</v>
      </c>
      <c r="AF893">
        <f t="shared" ca="1" si="251"/>
        <v>10</v>
      </c>
      <c r="AG893">
        <f t="shared" ca="1" si="255"/>
        <v>0</v>
      </c>
      <c r="AH893">
        <f t="shared" ca="1" si="254"/>
        <v>0</v>
      </c>
      <c r="AI893">
        <f t="shared" ca="1" si="253"/>
        <v>0</v>
      </c>
      <c r="AJ893">
        <f t="shared" ca="1" si="253"/>
        <v>20</v>
      </c>
      <c r="AK893">
        <f t="shared" ca="1" si="252"/>
        <v>20</v>
      </c>
      <c r="AL893">
        <f t="shared" ca="1" si="252"/>
        <v>0</v>
      </c>
      <c r="AM893" s="4" t="s">
        <v>103</v>
      </c>
      <c r="AZ893">
        <f ca="1">_xlfn.XLOOKUP($X893,Return_flow_table!$A$4:$A$25,Return_flow_table!B$4:B$25)</f>
        <v>0</v>
      </c>
      <c r="BA893">
        <f ca="1">_xlfn.XLOOKUP($X893,Return_flow_table!$A$4:$A$25,Return_flow_table!C$4:C$25)</f>
        <v>0</v>
      </c>
      <c r="BB893">
        <f ca="1">_xlfn.XLOOKUP($X893,Return_flow_table!$A$4:$A$25,Return_flow_table!D$4:D$25)</f>
        <v>20</v>
      </c>
      <c r="BC893">
        <f ca="1">_xlfn.XLOOKUP($X893,Return_flow_table!$A$4:$A$25,Return_flow_table!E$4:E$25)</f>
        <v>20</v>
      </c>
      <c r="BD893">
        <f ca="1">_xlfn.XLOOKUP($X893,Return_flow_table!$A$4:$A$25,Return_flow_table!F$4:F$25)</f>
        <v>10</v>
      </c>
      <c r="BE893">
        <f ca="1">_xlfn.XLOOKUP($X893,Return_flow_table!$A$4:$A$25,Return_flow_table!G$4:G$25)</f>
        <v>10</v>
      </c>
      <c r="BF893">
        <f ca="1">_xlfn.XLOOKUP($X893,Return_flow_table!$A$4:$A$25,Return_flow_table!H$4:H$25)</f>
        <v>0</v>
      </c>
      <c r="BG893">
        <f ca="1">_xlfn.XLOOKUP($X893,Return_flow_table!$A$4:$A$25,Return_flow_table!I$4:I$25)</f>
        <v>0</v>
      </c>
      <c r="BH893">
        <f ca="1">_xlfn.XLOOKUP($X893,Return_flow_table!$A$4:$A$25,Return_flow_table!J$4:J$25)</f>
        <v>0</v>
      </c>
      <c r="BI893">
        <f ca="1">_xlfn.XLOOKUP($X893,Return_flow_table!$A$4:$A$25,Return_flow_table!K$4:K$25)</f>
        <v>20</v>
      </c>
      <c r="BJ893">
        <f ca="1">_xlfn.XLOOKUP($X893,Return_flow_table!$A$4:$A$25,Return_flow_table!L$4:L$25)</f>
        <v>20</v>
      </c>
      <c r="BK893" s="2">
        <f ca="1">_xlfn.XLOOKUP($X893,Return_flow_table!$A$4:$A$25,Return_flow_table!M$4:M$25)</f>
        <v>0</v>
      </c>
    </row>
    <row r="894" spans="1:63" x14ac:dyDescent="0.3">
      <c r="A894" t="s">
        <v>1029</v>
      </c>
      <c r="B894" t="s">
        <v>98</v>
      </c>
      <c r="C894" t="s">
        <v>99</v>
      </c>
      <c r="D894">
        <v>84</v>
      </c>
      <c r="E894" t="s">
        <v>100</v>
      </c>
      <c r="F894" t="s">
        <v>100</v>
      </c>
      <c r="G894" t="s">
        <v>297</v>
      </c>
      <c r="H894" s="41" t="s">
        <v>102</v>
      </c>
      <c r="I894">
        <f>_xlfn.XLOOKUP(B894,Use_Code_Ranking!$A$4:$A$23,Use_Code_Ranking!$B$4:$B$23,9999)</f>
        <v>1</v>
      </c>
      <c r="J894">
        <f t="shared" ca="1" si="237"/>
        <v>1</v>
      </c>
      <c r="K894">
        <f t="shared" ca="1" si="238"/>
        <v>1</v>
      </c>
      <c r="L894">
        <f t="shared" ca="1" si="239"/>
        <v>0</v>
      </c>
      <c r="M894">
        <f t="shared" ca="1" si="240"/>
        <v>0</v>
      </c>
      <c r="N894" t="str">
        <f t="shared" ca="1" si="247"/>
        <v/>
      </c>
      <c r="O894" t="str">
        <f t="shared" ca="1" si="248"/>
        <v/>
      </c>
      <c r="P894" t="str">
        <f t="shared" si="241"/>
        <v/>
      </c>
      <c r="Q894" t="str">
        <f t="shared" si="242"/>
        <v/>
      </c>
      <c r="R894" t="str">
        <f t="shared" si="243"/>
        <v/>
      </c>
      <c r="S894" t="str">
        <f t="shared" si="244"/>
        <v/>
      </c>
      <c r="U894" s="2" t="str">
        <f ca="1">IF(ISBLANK($T894),IF(S894="Irrigation","Irrigation",IF(R894="Irrigation","Irrigation",IF(Q894="Domestic","Domestic",IF(P894="Stockwatering","Stockwatering",IF(N894="IRRIGATION_AND_MUNICIPAL","Irrigation and Municipal",IF(O894="IRRIGATION_AND_DOMESTIC","Irrigation and Domestic Municipality",_xlfn.XLOOKUP(J894,Use_Code_Ranking!$B$4:$B$23,Use_Code_Ranking!$A$4:$A$23))))))),$T894)</f>
        <v>Irrigation</v>
      </c>
      <c r="W894" s="23" t="str">
        <f ca="1"/>
        <v>A029616</v>
      </c>
      <c r="X894" s="4" t="str">
        <f t="shared" ca="1" si="249"/>
        <v>Irrigation</v>
      </c>
      <c r="Y894" t="str">
        <f t="shared" ca="1" si="245"/>
        <v>N</v>
      </c>
      <c r="Z894" s="2" t="str">
        <f t="shared" ca="1" si="246"/>
        <v>N</v>
      </c>
      <c r="AA894">
        <f t="shared" ca="1" si="250"/>
        <v>0</v>
      </c>
      <c r="AB894">
        <f t="shared" ca="1" si="250"/>
        <v>0</v>
      </c>
      <c r="AC894">
        <f t="shared" ca="1" si="250"/>
        <v>20</v>
      </c>
      <c r="AD894">
        <f t="shared" ca="1" si="250"/>
        <v>20</v>
      </c>
      <c r="AE894">
        <f t="shared" ca="1" si="251"/>
        <v>10</v>
      </c>
      <c r="AF894">
        <f t="shared" ca="1" si="251"/>
        <v>10</v>
      </c>
      <c r="AG894">
        <f t="shared" ca="1" si="255"/>
        <v>0</v>
      </c>
      <c r="AH894">
        <f t="shared" ca="1" si="254"/>
        <v>0</v>
      </c>
      <c r="AI894">
        <f t="shared" ca="1" si="253"/>
        <v>0</v>
      </c>
      <c r="AJ894">
        <f t="shared" ca="1" si="253"/>
        <v>20</v>
      </c>
      <c r="AK894">
        <f t="shared" ca="1" si="252"/>
        <v>20</v>
      </c>
      <c r="AL894">
        <f t="shared" ca="1" si="252"/>
        <v>0</v>
      </c>
      <c r="AM894" s="4" t="s">
        <v>103</v>
      </c>
      <c r="AZ894">
        <f ca="1">_xlfn.XLOOKUP($X894,Return_flow_table!$A$4:$A$25,Return_flow_table!B$4:B$25)</f>
        <v>0</v>
      </c>
      <c r="BA894">
        <f ca="1">_xlfn.XLOOKUP($X894,Return_flow_table!$A$4:$A$25,Return_flow_table!C$4:C$25)</f>
        <v>0</v>
      </c>
      <c r="BB894">
        <f ca="1">_xlfn.XLOOKUP($X894,Return_flow_table!$A$4:$A$25,Return_flow_table!D$4:D$25)</f>
        <v>20</v>
      </c>
      <c r="BC894">
        <f ca="1">_xlfn.XLOOKUP($X894,Return_flow_table!$A$4:$A$25,Return_flow_table!E$4:E$25)</f>
        <v>20</v>
      </c>
      <c r="BD894">
        <f ca="1">_xlfn.XLOOKUP($X894,Return_flow_table!$A$4:$A$25,Return_flow_table!F$4:F$25)</f>
        <v>10</v>
      </c>
      <c r="BE894">
        <f ca="1">_xlfn.XLOOKUP($X894,Return_flow_table!$A$4:$A$25,Return_flow_table!G$4:G$25)</f>
        <v>10</v>
      </c>
      <c r="BF894">
        <f ca="1">_xlfn.XLOOKUP($X894,Return_flow_table!$A$4:$A$25,Return_flow_table!H$4:H$25)</f>
        <v>0</v>
      </c>
      <c r="BG894">
        <f ca="1">_xlfn.XLOOKUP($X894,Return_flow_table!$A$4:$A$25,Return_flow_table!I$4:I$25)</f>
        <v>0</v>
      </c>
      <c r="BH894">
        <f ca="1">_xlfn.XLOOKUP($X894,Return_flow_table!$A$4:$A$25,Return_flow_table!J$4:J$25)</f>
        <v>0</v>
      </c>
      <c r="BI894">
        <f ca="1">_xlfn.XLOOKUP($X894,Return_flow_table!$A$4:$A$25,Return_flow_table!K$4:K$25)</f>
        <v>20</v>
      </c>
      <c r="BJ894">
        <f ca="1">_xlfn.XLOOKUP($X894,Return_flow_table!$A$4:$A$25,Return_flow_table!L$4:L$25)</f>
        <v>20</v>
      </c>
      <c r="BK894" s="2">
        <f ca="1">_xlfn.XLOOKUP($X894,Return_flow_table!$A$4:$A$25,Return_flow_table!M$4:M$25)</f>
        <v>0</v>
      </c>
    </row>
    <row r="895" spans="1:63" x14ac:dyDescent="0.3">
      <c r="A895" t="s">
        <v>1029</v>
      </c>
      <c r="B895" t="s">
        <v>161</v>
      </c>
      <c r="C895" t="s">
        <v>99</v>
      </c>
      <c r="D895">
        <v>84</v>
      </c>
      <c r="E895" t="s">
        <v>100</v>
      </c>
      <c r="F895" t="s">
        <v>100</v>
      </c>
      <c r="G895" t="s">
        <v>297</v>
      </c>
      <c r="H895" s="41" t="s">
        <v>102</v>
      </c>
      <c r="I895">
        <f>_xlfn.XLOOKUP(B895,Use_Code_Ranking!$A$4:$A$23,Use_Code_Ranking!$B$4:$B$23,9999)</f>
        <v>7</v>
      </c>
      <c r="J895">
        <f t="shared" ca="1" si="237"/>
        <v>1</v>
      </c>
      <c r="K895">
        <f t="shared" ca="1" si="238"/>
        <v>1</v>
      </c>
      <c r="L895">
        <f t="shared" ca="1" si="239"/>
        <v>0</v>
      </c>
      <c r="M895">
        <f t="shared" ca="1" si="240"/>
        <v>0</v>
      </c>
      <c r="N895" t="str">
        <f t="shared" ca="1" si="247"/>
        <v/>
      </c>
      <c r="O895" t="str">
        <f t="shared" ca="1" si="248"/>
        <v/>
      </c>
      <c r="P895" t="str">
        <f t="shared" si="241"/>
        <v/>
      </c>
      <c r="Q895" t="str">
        <f t="shared" si="242"/>
        <v/>
      </c>
      <c r="R895" t="str">
        <f t="shared" si="243"/>
        <v/>
      </c>
      <c r="S895" t="str">
        <f t="shared" si="244"/>
        <v/>
      </c>
      <c r="U895" s="2" t="str">
        <f ca="1">IF(ISBLANK($T895),IF(S895="Irrigation","Irrigation",IF(R895="Irrigation","Irrigation",IF(Q895="Domestic","Domestic",IF(P895="Stockwatering","Stockwatering",IF(N895="IRRIGATION_AND_MUNICIPAL","Irrigation and Municipal",IF(O895="IRRIGATION_AND_DOMESTIC","Irrigation and Domestic Municipality",_xlfn.XLOOKUP(J895,Use_Code_Ranking!$B$4:$B$23,Use_Code_Ranking!$A$4:$A$23))))))),$T895)</f>
        <v>Irrigation</v>
      </c>
      <c r="W895" s="23" t="str">
        <f ca="1"/>
        <v>A029628</v>
      </c>
      <c r="X895" s="4" t="str">
        <f t="shared" ca="1" si="249"/>
        <v>Irrigation</v>
      </c>
      <c r="Y895" t="str">
        <f t="shared" ca="1" si="245"/>
        <v>N</v>
      </c>
      <c r="Z895" s="2" t="str">
        <f t="shared" ca="1" si="246"/>
        <v>N</v>
      </c>
      <c r="AA895">
        <f t="shared" ca="1" si="250"/>
        <v>0</v>
      </c>
      <c r="AB895">
        <f t="shared" ca="1" si="250"/>
        <v>0</v>
      </c>
      <c r="AC895">
        <f t="shared" ca="1" si="250"/>
        <v>20</v>
      </c>
      <c r="AD895">
        <f t="shared" ca="1" si="250"/>
        <v>20</v>
      </c>
      <c r="AE895">
        <f t="shared" ca="1" si="251"/>
        <v>10</v>
      </c>
      <c r="AF895">
        <f t="shared" ca="1" si="251"/>
        <v>10</v>
      </c>
      <c r="AG895">
        <f t="shared" ca="1" si="255"/>
        <v>0</v>
      </c>
      <c r="AH895">
        <f t="shared" ca="1" si="254"/>
        <v>0</v>
      </c>
      <c r="AI895">
        <f t="shared" ca="1" si="253"/>
        <v>0</v>
      </c>
      <c r="AJ895">
        <f t="shared" ca="1" si="253"/>
        <v>20</v>
      </c>
      <c r="AK895">
        <f t="shared" ca="1" si="252"/>
        <v>20</v>
      </c>
      <c r="AL895">
        <f t="shared" ca="1" si="252"/>
        <v>0</v>
      </c>
      <c r="AM895" s="4" t="s">
        <v>103</v>
      </c>
      <c r="AZ895">
        <f ca="1">_xlfn.XLOOKUP($X895,Return_flow_table!$A$4:$A$25,Return_flow_table!B$4:B$25)</f>
        <v>0</v>
      </c>
      <c r="BA895">
        <f ca="1">_xlfn.XLOOKUP($X895,Return_flow_table!$A$4:$A$25,Return_flow_table!C$4:C$25)</f>
        <v>0</v>
      </c>
      <c r="BB895">
        <f ca="1">_xlfn.XLOOKUP($X895,Return_flow_table!$A$4:$A$25,Return_flow_table!D$4:D$25)</f>
        <v>20</v>
      </c>
      <c r="BC895">
        <f ca="1">_xlfn.XLOOKUP($X895,Return_flow_table!$A$4:$A$25,Return_flow_table!E$4:E$25)</f>
        <v>20</v>
      </c>
      <c r="BD895">
        <f ca="1">_xlfn.XLOOKUP($X895,Return_flow_table!$A$4:$A$25,Return_flow_table!F$4:F$25)</f>
        <v>10</v>
      </c>
      <c r="BE895">
        <f ca="1">_xlfn.XLOOKUP($X895,Return_flow_table!$A$4:$A$25,Return_flow_table!G$4:G$25)</f>
        <v>10</v>
      </c>
      <c r="BF895">
        <f ca="1">_xlfn.XLOOKUP($X895,Return_flow_table!$A$4:$A$25,Return_flow_table!H$4:H$25)</f>
        <v>0</v>
      </c>
      <c r="BG895">
        <f ca="1">_xlfn.XLOOKUP($X895,Return_flow_table!$A$4:$A$25,Return_flow_table!I$4:I$25)</f>
        <v>0</v>
      </c>
      <c r="BH895">
        <f ca="1">_xlfn.XLOOKUP($X895,Return_flow_table!$A$4:$A$25,Return_flow_table!J$4:J$25)</f>
        <v>0</v>
      </c>
      <c r="BI895">
        <f ca="1">_xlfn.XLOOKUP($X895,Return_flow_table!$A$4:$A$25,Return_flow_table!K$4:K$25)</f>
        <v>20</v>
      </c>
      <c r="BJ895">
        <f ca="1">_xlfn.XLOOKUP($X895,Return_flow_table!$A$4:$A$25,Return_flow_table!L$4:L$25)</f>
        <v>20</v>
      </c>
      <c r="BK895" s="2">
        <f ca="1">_xlfn.XLOOKUP($X895,Return_flow_table!$A$4:$A$25,Return_flow_table!M$4:M$25)</f>
        <v>0</v>
      </c>
    </row>
    <row r="896" spans="1:63" x14ac:dyDescent="0.3">
      <c r="A896" t="s">
        <v>1030</v>
      </c>
      <c r="B896" t="s">
        <v>110</v>
      </c>
      <c r="C896" t="s">
        <v>99</v>
      </c>
      <c r="D896">
        <v>37</v>
      </c>
      <c r="E896" t="s">
        <v>100</v>
      </c>
      <c r="F896" t="s">
        <v>100</v>
      </c>
      <c r="G896" t="s">
        <v>190</v>
      </c>
      <c r="H896" s="41" t="s">
        <v>106</v>
      </c>
      <c r="I896">
        <f>_xlfn.XLOOKUP(B896,Use_Code_Ranking!$A$4:$A$23,Use_Code_Ranking!$B$4:$B$23,9999)</f>
        <v>3</v>
      </c>
      <c r="J896">
        <f t="shared" ca="1" si="237"/>
        <v>3</v>
      </c>
      <c r="K896">
        <f t="shared" ca="1" si="238"/>
        <v>0</v>
      </c>
      <c r="L896">
        <f t="shared" ca="1" si="239"/>
        <v>0</v>
      </c>
      <c r="M896">
        <f t="shared" ca="1" si="240"/>
        <v>0</v>
      </c>
      <c r="N896" t="str">
        <f t="shared" ca="1" si="247"/>
        <v/>
      </c>
      <c r="O896" t="str">
        <f t="shared" ca="1" si="248"/>
        <v/>
      </c>
      <c r="P896" t="str">
        <f t="shared" si="241"/>
        <v/>
      </c>
      <c r="Q896" t="str">
        <f t="shared" si="242"/>
        <v/>
      </c>
      <c r="R896" t="str">
        <f t="shared" si="243"/>
        <v/>
      </c>
      <c r="S896" t="str">
        <f t="shared" si="244"/>
        <v/>
      </c>
      <c r="U896" s="2" t="str">
        <f ca="1">IF(ISBLANK($T896),IF(S896="Irrigation","Irrigation",IF(R896="Irrigation","Irrigation",IF(Q896="Domestic","Domestic",IF(P896="Stockwatering","Stockwatering",IF(N896="IRRIGATION_AND_MUNICIPAL","Irrigation and Municipal",IF(O896="IRRIGATION_AND_DOMESTIC","Irrigation and Domestic Municipality",_xlfn.XLOOKUP(J896,Use_Code_Ranking!$B$4:$B$23,Use_Code_Ranking!$A$4:$A$23))))))),$T896)</f>
        <v>Domestic</v>
      </c>
      <c r="W896" s="23" t="str">
        <f ca="1"/>
        <v>A029632</v>
      </c>
      <c r="X896" s="4" t="str">
        <f t="shared" ca="1" si="249"/>
        <v>Irrigation</v>
      </c>
      <c r="Y896" t="str">
        <f t="shared" ca="1" si="245"/>
        <v>N</v>
      </c>
      <c r="Z896" s="2" t="str">
        <f t="shared" ca="1" si="246"/>
        <v>N</v>
      </c>
      <c r="AA896">
        <f t="shared" ca="1" si="250"/>
        <v>0</v>
      </c>
      <c r="AB896">
        <f t="shared" ca="1" si="250"/>
        <v>0</v>
      </c>
      <c r="AC896">
        <f t="shared" ca="1" si="250"/>
        <v>20</v>
      </c>
      <c r="AD896">
        <f t="shared" ca="1" si="250"/>
        <v>20</v>
      </c>
      <c r="AE896">
        <f t="shared" ca="1" si="251"/>
        <v>10</v>
      </c>
      <c r="AF896">
        <f t="shared" ca="1" si="251"/>
        <v>10</v>
      </c>
      <c r="AG896">
        <f t="shared" ca="1" si="255"/>
        <v>0</v>
      </c>
      <c r="AH896">
        <f t="shared" ca="1" si="254"/>
        <v>0</v>
      </c>
      <c r="AI896">
        <f t="shared" ca="1" si="253"/>
        <v>0</v>
      </c>
      <c r="AJ896">
        <f t="shared" ca="1" si="253"/>
        <v>20</v>
      </c>
      <c r="AK896">
        <f t="shared" ca="1" si="252"/>
        <v>20</v>
      </c>
      <c r="AL896">
        <f t="shared" ca="1" si="252"/>
        <v>0</v>
      </c>
      <c r="AM896" s="4" t="s">
        <v>103</v>
      </c>
      <c r="AZ896">
        <f ca="1">_xlfn.XLOOKUP($X896,Return_flow_table!$A$4:$A$25,Return_flow_table!B$4:B$25)</f>
        <v>0</v>
      </c>
      <c r="BA896">
        <f ca="1">_xlfn.XLOOKUP($X896,Return_flow_table!$A$4:$A$25,Return_flow_table!C$4:C$25)</f>
        <v>0</v>
      </c>
      <c r="BB896">
        <f ca="1">_xlfn.XLOOKUP($X896,Return_flow_table!$A$4:$A$25,Return_flow_table!D$4:D$25)</f>
        <v>20</v>
      </c>
      <c r="BC896">
        <f ca="1">_xlfn.XLOOKUP($X896,Return_flow_table!$A$4:$A$25,Return_flow_table!E$4:E$25)</f>
        <v>20</v>
      </c>
      <c r="BD896">
        <f ca="1">_xlfn.XLOOKUP($X896,Return_flow_table!$A$4:$A$25,Return_flow_table!F$4:F$25)</f>
        <v>10</v>
      </c>
      <c r="BE896">
        <f ca="1">_xlfn.XLOOKUP($X896,Return_flow_table!$A$4:$A$25,Return_flow_table!G$4:G$25)</f>
        <v>10</v>
      </c>
      <c r="BF896">
        <f ca="1">_xlfn.XLOOKUP($X896,Return_flow_table!$A$4:$A$25,Return_flow_table!H$4:H$25)</f>
        <v>0</v>
      </c>
      <c r="BG896">
        <f ca="1">_xlfn.XLOOKUP($X896,Return_flow_table!$A$4:$A$25,Return_flow_table!I$4:I$25)</f>
        <v>0</v>
      </c>
      <c r="BH896">
        <f ca="1">_xlfn.XLOOKUP($X896,Return_flow_table!$A$4:$A$25,Return_flow_table!J$4:J$25)</f>
        <v>0</v>
      </c>
      <c r="BI896">
        <f ca="1">_xlfn.XLOOKUP($X896,Return_flow_table!$A$4:$A$25,Return_flow_table!K$4:K$25)</f>
        <v>20</v>
      </c>
      <c r="BJ896">
        <f ca="1">_xlfn.XLOOKUP($X896,Return_flow_table!$A$4:$A$25,Return_flow_table!L$4:L$25)</f>
        <v>20</v>
      </c>
      <c r="BK896" s="2">
        <f ca="1">_xlfn.XLOOKUP($X896,Return_flow_table!$A$4:$A$25,Return_flow_table!M$4:M$25)</f>
        <v>0</v>
      </c>
    </row>
    <row r="897" spans="1:63" x14ac:dyDescent="0.3">
      <c r="A897" t="s">
        <v>1030</v>
      </c>
      <c r="B897" t="s">
        <v>161</v>
      </c>
      <c r="C897" t="s">
        <v>99</v>
      </c>
      <c r="D897">
        <v>37</v>
      </c>
      <c r="E897" t="s">
        <v>100</v>
      </c>
      <c r="F897" t="s">
        <v>100</v>
      </c>
      <c r="G897" t="s">
        <v>190</v>
      </c>
      <c r="H897" s="41" t="s">
        <v>106</v>
      </c>
      <c r="I897">
        <f>_xlfn.XLOOKUP(B897,Use_Code_Ranking!$A$4:$A$23,Use_Code_Ranking!$B$4:$B$23,9999)</f>
        <v>7</v>
      </c>
      <c r="J897">
        <f t="shared" ca="1" si="237"/>
        <v>3</v>
      </c>
      <c r="K897">
        <f t="shared" ca="1" si="238"/>
        <v>0</v>
      </c>
      <c r="L897">
        <f t="shared" ca="1" si="239"/>
        <v>0</v>
      </c>
      <c r="M897">
        <f t="shared" ca="1" si="240"/>
        <v>0</v>
      </c>
      <c r="N897" t="str">
        <f t="shared" ca="1" si="247"/>
        <v/>
      </c>
      <c r="O897" t="str">
        <f t="shared" ca="1" si="248"/>
        <v/>
      </c>
      <c r="P897" t="str">
        <f t="shared" si="241"/>
        <v/>
      </c>
      <c r="Q897" t="str">
        <f t="shared" si="242"/>
        <v/>
      </c>
      <c r="R897" t="str">
        <f t="shared" si="243"/>
        <v/>
      </c>
      <c r="S897" t="str">
        <f t="shared" si="244"/>
        <v/>
      </c>
      <c r="U897" s="2" t="str">
        <f ca="1">IF(ISBLANK($T897),IF(S897="Irrigation","Irrigation",IF(R897="Irrigation","Irrigation",IF(Q897="Domestic","Domestic",IF(P897="Stockwatering","Stockwatering",IF(N897="IRRIGATION_AND_MUNICIPAL","Irrigation and Municipal",IF(O897="IRRIGATION_AND_DOMESTIC","Irrigation and Domestic Municipality",_xlfn.XLOOKUP(J897,Use_Code_Ranking!$B$4:$B$23,Use_Code_Ranking!$A$4:$A$23))))))),$T897)</f>
        <v>Domestic</v>
      </c>
      <c r="W897" s="23" t="str">
        <f ca="1"/>
        <v>A029671</v>
      </c>
      <c r="X897" s="4" t="str">
        <f t="shared" ca="1" si="249"/>
        <v>Irrigation</v>
      </c>
      <c r="Y897" t="str">
        <f t="shared" ca="1" si="245"/>
        <v>N</v>
      </c>
      <c r="Z897" s="2" t="str">
        <f t="shared" ca="1" si="246"/>
        <v>N</v>
      </c>
      <c r="AA897">
        <f t="shared" ca="1" si="250"/>
        <v>0</v>
      </c>
      <c r="AB897">
        <f t="shared" ca="1" si="250"/>
        <v>0</v>
      </c>
      <c r="AC897">
        <f t="shared" ca="1" si="250"/>
        <v>20</v>
      </c>
      <c r="AD897">
        <f t="shared" ca="1" si="250"/>
        <v>20</v>
      </c>
      <c r="AE897">
        <f t="shared" ca="1" si="251"/>
        <v>10</v>
      </c>
      <c r="AF897">
        <f t="shared" ca="1" si="251"/>
        <v>10</v>
      </c>
      <c r="AG897">
        <f t="shared" ca="1" si="255"/>
        <v>0</v>
      </c>
      <c r="AH897">
        <f t="shared" ca="1" si="254"/>
        <v>0</v>
      </c>
      <c r="AI897">
        <f t="shared" ca="1" si="253"/>
        <v>0</v>
      </c>
      <c r="AJ897">
        <f t="shared" ca="1" si="253"/>
        <v>20</v>
      </c>
      <c r="AK897">
        <f t="shared" ca="1" si="252"/>
        <v>20</v>
      </c>
      <c r="AL897">
        <f t="shared" ca="1" si="252"/>
        <v>0</v>
      </c>
      <c r="AM897" s="4" t="s">
        <v>103</v>
      </c>
      <c r="AZ897">
        <f ca="1">_xlfn.XLOOKUP($X897,Return_flow_table!$A$4:$A$25,Return_flow_table!B$4:B$25)</f>
        <v>0</v>
      </c>
      <c r="BA897">
        <f ca="1">_xlfn.XLOOKUP($X897,Return_flow_table!$A$4:$A$25,Return_flow_table!C$4:C$25)</f>
        <v>0</v>
      </c>
      <c r="BB897">
        <f ca="1">_xlfn.XLOOKUP($X897,Return_flow_table!$A$4:$A$25,Return_flow_table!D$4:D$25)</f>
        <v>20</v>
      </c>
      <c r="BC897">
        <f ca="1">_xlfn.XLOOKUP($X897,Return_flow_table!$A$4:$A$25,Return_flow_table!E$4:E$25)</f>
        <v>20</v>
      </c>
      <c r="BD897">
        <f ca="1">_xlfn.XLOOKUP($X897,Return_flow_table!$A$4:$A$25,Return_flow_table!F$4:F$25)</f>
        <v>10</v>
      </c>
      <c r="BE897">
        <f ca="1">_xlfn.XLOOKUP($X897,Return_flow_table!$A$4:$A$25,Return_flow_table!G$4:G$25)</f>
        <v>10</v>
      </c>
      <c r="BF897">
        <f ca="1">_xlfn.XLOOKUP($X897,Return_flow_table!$A$4:$A$25,Return_flow_table!H$4:H$25)</f>
        <v>0</v>
      </c>
      <c r="BG897">
        <f ca="1">_xlfn.XLOOKUP($X897,Return_flow_table!$A$4:$A$25,Return_flow_table!I$4:I$25)</f>
        <v>0</v>
      </c>
      <c r="BH897">
        <f ca="1">_xlfn.XLOOKUP($X897,Return_flow_table!$A$4:$A$25,Return_flow_table!J$4:J$25)</f>
        <v>0</v>
      </c>
      <c r="BI897">
        <f ca="1">_xlfn.XLOOKUP($X897,Return_flow_table!$A$4:$A$25,Return_flow_table!K$4:K$25)</f>
        <v>20</v>
      </c>
      <c r="BJ897">
        <f ca="1">_xlfn.XLOOKUP($X897,Return_flow_table!$A$4:$A$25,Return_flow_table!L$4:L$25)</f>
        <v>20</v>
      </c>
      <c r="BK897" s="2">
        <f ca="1">_xlfn.XLOOKUP($X897,Return_flow_table!$A$4:$A$25,Return_flow_table!M$4:M$25)</f>
        <v>0</v>
      </c>
    </row>
    <row r="898" spans="1:63" x14ac:dyDescent="0.3">
      <c r="A898" t="s">
        <v>1031</v>
      </c>
      <c r="B898" t="s">
        <v>156</v>
      </c>
      <c r="C898" t="s">
        <v>99</v>
      </c>
      <c r="D898">
        <v>31.9</v>
      </c>
      <c r="E898" t="s">
        <v>100</v>
      </c>
      <c r="F898" t="s">
        <v>100</v>
      </c>
      <c r="G898" t="s">
        <v>781</v>
      </c>
      <c r="H898" s="41" t="s">
        <v>102</v>
      </c>
      <c r="I898">
        <f>_xlfn.XLOOKUP(B898,Use_Code_Ranking!$A$4:$A$23,Use_Code_Ranking!$B$4:$B$23,9999)</f>
        <v>8</v>
      </c>
      <c r="J898">
        <f t="shared" ca="1" si="237"/>
        <v>1</v>
      </c>
      <c r="K898">
        <f t="shared" ca="1" si="238"/>
        <v>1</v>
      </c>
      <c r="L898">
        <f t="shared" ca="1" si="239"/>
        <v>0</v>
      </c>
      <c r="M898">
        <f t="shared" ca="1" si="240"/>
        <v>0</v>
      </c>
      <c r="N898" t="str">
        <f t="shared" ca="1" si="247"/>
        <v/>
      </c>
      <c r="O898" t="str">
        <f t="shared" ca="1" si="248"/>
        <v/>
      </c>
      <c r="P898" t="str">
        <f t="shared" si="241"/>
        <v/>
      </c>
      <c r="Q898" t="str">
        <f t="shared" si="242"/>
        <v/>
      </c>
      <c r="R898" t="str">
        <f t="shared" si="243"/>
        <v/>
      </c>
      <c r="S898" t="str">
        <f t="shared" si="244"/>
        <v/>
      </c>
      <c r="U898" s="2" t="str">
        <f ca="1">IF(ISBLANK($T898),IF(S898="Irrigation","Irrigation",IF(R898="Irrigation","Irrigation",IF(Q898="Domestic","Domestic",IF(P898="Stockwatering","Stockwatering",IF(N898="IRRIGATION_AND_MUNICIPAL","Irrigation and Municipal",IF(O898="IRRIGATION_AND_DOMESTIC","Irrigation and Domestic Municipality",_xlfn.XLOOKUP(J898,Use_Code_Ranking!$B$4:$B$23,Use_Code_Ranking!$A$4:$A$23))))))),$T898)</f>
        <v>Irrigation</v>
      </c>
      <c r="W898" s="23" t="str">
        <f ca="1"/>
        <v>A029682</v>
      </c>
      <c r="X898" s="4" t="str">
        <f t="shared" ca="1" si="249"/>
        <v>Irrigation</v>
      </c>
      <c r="Y898" t="str">
        <f t="shared" ca="1" si="245"/>
        <v>N</v>
      </c>
      <c r="Z898" s="2" t="str">
        <f t="shared" ca="1" si="246"/>
        <v>N</v>
      </c>
      <c r="AA898">
        <f t="shared" ca="1" si="250"/>
        <v>0</v>
      </c>
      <c r="AB898">
        <f t="shared" ca="1" si="250"/>
        <v>0</v>
      </c>
      <c r="AC898">
        <f t="shared" ca="1" si="250"/>
        <v>20</v>
      </c>
      <c r="AD898">
        <f t="shared" ca="1" si="250"/>
        <v>20</v>
      </c>
      <c r="AE898">
        <f t="shared" ca="1" si="251"/>
        <v>10</v>
      </c>
      <c r="AF898">
        <f t="shared" ca="1" si="251"/>
        <v>10</v>
      </c>
      <c r="AG898">
        <f t="shared" ca="1" si="255"/>
        <v>0</v>
      </c>
      <c r="AH898">
        <f t="shared" ca="1" si="254"/>
        <v>0</v>
      </c>
      <c r="AI898">
        <f t="shared" ca="1" si="253"/>
        <v>0</v>
      </c>
      <c r="AJ898">
        <f t="shared" ca="1" si="253"/>
        <v>20</v>
      </c>
      <c r="AK898">
        <f t="shared" ca="1" si="252"/>
        <v>20</v>
      </c>
      <c r="AL898">
        <f t="shared" ca="1" si="252"/>
        <v>0</v>
      </c>
      <c r="AM898" s="4" t="s">
        <v>103</v>
      </c>
      <c r="AZ898">
        <f ca="1">_xlfn.XLOOKUP($X898,Return_flow_table!$A$4:$A$25,Return_flow_table!B$4:B$25)</f>
        <v>0</v>
      </c>
      <c r="BA898">
        <f ca="1">_xlfn.XLOOKUP($X898,Return_flow_table!$A$4:$A$25,Return_flow_table!C$4:C$25)</f>
        <v>0</v>
      </c>
      <c r="BB898">
        <f ca="1">_xlfn.XLOOKUP($X898,Return_flow_table!$A$4:$A$25,Return_flow_table!D$4:D$25)</f>
        <v>20</v>
      </c>
      <c r="BC898">
        <f ca="1">_xlfn.XLOOKUP($X898,Return_flow_table!$A$4:$A$25,Return_flow_table!E$4:E$25)</f>
        <v>20</v>
      </c>
      <c r="BD898">
        <f ca="1">_xlfn.XLOOKUP($X898,Return_flow_table!$A$4:$A$25,Return_flow_table!F$4:F$25)</f>
        <v>10</v>
      </c>
      <c r="BE898">
        <f ca="1">_xlfn.XLOOKUP($X898,Return_flow_table!$A$4:$A$25,Return_flow_table!G$4:G$25)</f>
        <v>10</v>
      </c>
      <c r="BF898">
        <f ca="1">_xlfn.XLOOKUP($X898,Return_flow_table!$A$4:$A$25,Return_flow_table!H$4:H$25)</f>
        <v>0</v>
      </c>
      <c r="BG898">
        <f ca="1">_xlfn.XLOOKUP($X898,Return_flow_table!$A$4:$A$25,Return_flow_table!I$4:I$25)</f>
        <v>0</v>
      </c>
      <c r="BH898">
        <f ca="1">_xlfn.XLOOKUP($X898,Return_flow_table!$A$4:$A$25,Return_flow_table!J$4:J$25)</f>
        <v>0</v>
      </c>
      <c r="BI898">
        <f ca="1">_xlfn.XLOOKUP($X898,Return_flow_table!$A$4:$A$25,Return_flow_table!K$4:K$25)</f>
        <v>20</v>
      </c>
      <c r="BJ898">
        <f ca="1">_xlfn.XLOOKUP($X898,Return_flow_table!$A$4:$A$25,Return_flow_table!L$4:L$25)</f>
        <v>20</v>
      </c>
      <c r="BK898" s="2">
        <f ca="1">_xlfn.XLOOKUP($X898,Return_flow_table!$A$4:$A$25,Return_flow_table!M$4:M$25)</f>
        <v>0</v>
      </c>
    </row>
    <row r="899" spans="1:63" x14ac:dyDescent="0.3">
      <c r="A899" t="s">
        <v>1031</v>
      </c>
      <c r="B899" t="s">
        <v>181</v>
      </c>
      <c r="C899" t="s">
        <v>99</v>
      </c>
      <c r="D899">
        <v>31.9</v>
      </c>
      <c r="E899" t="s">
        <v>100</v>
      </c>
      <c r="F899" t="s">
        <v>100</v>
      </c>
      <c r="G899" t="s">
        <v>781</v>
      </c>
      <c r="H899" s="41" t="s">
        <v>102</v>
      </c>
      <c r="I899">
        <f>_xlfn.XLOOKUP(B899,Use_Code_Ranking!$A$4:$A$23,Use_Code_Ranking!$B$4:$B$23,9999)</f>
        <v>9</v>
      </c>
      <c r="J899">
        <f t="shared" ca="1" si="237"/>
        <v>1</v>
      </c>
      <c r="K899">
        <f t="shared" ca="1" si="238"/>
        <v>1</v>
      </c>
      <c r="L899">
        <f t="shared" ca="1" si="239"/>
        <v>0</v>
      </c>
      <c r="M899">
        <f t="shared" ca="1" si="240"/>
        <v>0</v>
      </c>
      <c r="N899" t="str">
        <f t="shared" ca="1" si="247"/>
        <v/>
      </c>
      <c r="O899" t="str">
        <f t="shared" ca="1" si="248"/>
        <v/>
      </c>
      <c r="P899" t="str">
        <f t="shared" si="241"/>
        <v/>
      </c>
      <c r="Q899" t="str">
        <f t="shared" si="242"/>
        <v/>
      </c>
      <c r="R899" t="str">
        <f t="shared" si="243"/>
        <v/>
      </c>
      <c r="S899" t="str">
        <f t="shared" si="244"/>
        <v/>
      </c>
      <c r="U899" s="2" t="str">
        <f ca="1">IF(ISBLANK($T899),IF(S899="Irrigation","Irrigation",IF(R899="Irrigation","Irrigation",IF(Q899="Domestic","Domestic",IF(P899="Stockwatering","Stockwatering",IF(N899="IRRIGATION_AND_MUNICIPAL","Irrigation and Municipal",IF(O899="IRRIGATION_AND_DOMESTIC","Irrigation and Domestic Municipality",_xlfn.XLOOKUP(J899,Use_Code_Ranking!$B$4:$B$23,Use_Code_Ranking!$A$4:$A$23))))))),$T899)</f>
        <v>Irrigation</v>
      </c>
      <c r="W899" s="23" t="str">
        <f ca="1"/>
        <v>A029719</v>
      </c>
      <c r="X899" s="4" t="str">
        <f t="shared" ca="1" si="249"/>
        <v>Irrigation</v>
      </c>
      <c r="Y899" t="str">
        <f t="shared" ca="1" si="245"/>
        <v>N</v>
      </c>
      <c r="Z899" s="2" t="str">
        <f t="shared" ca="1" si="246"/>
        <v>N</v>
      </c>
      <c r="AA899">
        <f t="shared" ca="1" si="250"/>
        <v>0</v>
      </c>
      <c r="AB899">
        <f t="shared" ca="1" si="250"/>
        <v>0</v>
      </c>
      <c r="AC899">
        <f t="shared" ca="1" si="250"/>
        <v>20</v>
      </c>
      <c r="AD899">
        <f t="shared" ca="1" si="250"/>
        <v>20</v>
      </c>
      <c r="AE899">
        <f t="shared" ca="1" si="251"/>
        <v>10</v>
      </c>
      <c r="AF899">
        <f t="shared" ca="1" si="251"/>
        <v>10</v>
      </c>
      <c r="AG899">
        <f t="shared" ca="1" si="255"/>
        <v>0</v>
      </c>
      <c r="AH899">
        <f t="shared" ca="1" si="254"/>
        <v>0</v>
      </c>
      <c r="AI899">
        <f t="shared" ca="1" si="253"/>
        <v>0</v>
      </c>
      <c r="AJ899">
        <f t="shared" ca="1" si="253"/>
        <v>20</v>
      </c>
      <c r="AK899">
        <f t="shared" ca="1" si="252"/>
        <v>20</v>
      </c>
      <c r="AL899">
        <f t="shared" ca="1" si="252"/>
        <v>0</v>
      </c>
      <c r="AM899" s="4" t="s">
        <v>103</v>
      </c>
      <c r="AZ899">
        <f ca="1">_xlfn.XLOOKUP($X899,Return_flow_table!$A$4:$A$25,Return_flow_table!B$4:B$25)</f>
        <v>0</v>
      </c>
      <c r="BA899">
        <f ca="1">_xlfn.XLOOKUP($X899,Return_flow_table!$A$4:$A$25,Return_flow_table!C$4:C$25)</f>
        <v>0</v>
      </c>
      <c r="BB899">
        <f ca="1">_xlfn.XLOOKUP($X899,Return_flow_table!$A$4:$A$25,Return_flow_table!D$4:D$25)</f>
        <v>20</v>
      </c>
      <c r="BC899">
        <f ca="1">_xlfn.XLOOKUP($X899,Return_flow_table!$A$4:$A$25,Return_flow_table!E$4:E$25)</f>
        <v>20</v>
      </c>
      <c r="BD899">
        <f ca="1">_xlfn.XLOOKUP($X899,Return_flow_table!$A$4:$A$25,Return_flow_table!F$4:F$25)</f>
        <v>10</v>
      </c>
      <c r="BE899">
        <f ca="1">_xlfn.XLOOKUP($X899,Return_flow_table!$A$4:$A$25,Return_flow_table!G$4:G$25)</f>
        <v>10</v>
      </c>
      <c r="BF899">
        <f ca="1">_xlfn.XLOOKUP($X899,Return_flow_table!$A$4:$A$25,Return_flow_table!H$4:H$25)</f>
        <v>0</v>
      </c>
      <c r="BG899">
        <f ca="1">_xlfn.XLOOKUP($X899,Return_flow_table!$A$4:$A$25,Return_flow_table!I$4:I$25)</f>
        <v>0</v>
      </c>
      <c r="BH899">
        <f ca="1">_xlfn.XLOOKUP($X899,Return_flow_table!$A$4:$A$25,Return_flow_table!J$4:J$25)</f>
        <v>0</v>
      </c>
      <c r="BI899">
        <f ca="1">_xlfn.XLOOKUP($X899,Return_flow_table!$A$4:$A$25,Return_flow_table!K$4:K$25)</f>
        <v>20</v>
      </c>
      <c r="BJ899">
        <f ca="1">_xlfn.XLOOKUP($X899,Return_flow_table!$A$4:$A$25,Return_flow_table!L$4:L$25)</f>
        <v>20</v>
      </c>
      <c r="BK899" s="2">
        <f ca="1">_xlfn.XLOOKUP($X899,Return_flow_table!$A$4:$A$25,Return_flow_table!M$4:M$25)</f>
        <v>0</v>
      </c>
    </row>
    <row r="900" spans="1:63" x14ac:dyDescent="0.3">
      <c r="A900" t="s">
        <v>1031</v>
      </c>
      <c r="B900" t="s">
        <v>161</v>
      </c>
      <c r="C900" t="s">
        <v>99</v>
      </c>
      <c r="D900">
        <v>31.9</v>
      </c>
      <c r="E900" t="s">
        <v>100</v>
      </c>
      <c r="F900" t="s">
        <v>100</v>
      </c>
      <c r="G900" t="s">
        <v>781</v>
      </c>
      <c r="H900" s="41" t="s">
        <v>102</v>
      </c>
      <c r="I900">
        <f>_xlfn.XLOOKUP(B900,Use_Code_Ranking!$A$4:$A$23,Use_Code_Ranking!$B$4:$B$23,9999)</f>
        <v>7</v>
      </c>
      <c r="J900">
        <f t="shared" ref="J900:J963" ca="1" si="256">_xlfn.MINIFS(USE_CODE_RANK,APPLICATION_NUMBER,A900)</f>
        <v>1</v>
      </c>
      <c r="K900">
        <f t="shared" ref="K900:K963" ca="1" si="257">COUNTIFS(USE_CODE_RANK,1,APPLICATION_NUMBER,A900)</f>
        <v>1</v>
      </c>
      <c r="L900">
        <f t="shared" ref="L900:L963" ca="1" si="258">COUNTIFS(USE_CODE_RANK,2,APPLICATION_NUMBER,A900)</f>
        <v>0</v>
      </c>
      <c r="M900">
        <f t="shared" ref="M900:M963" ca="1" si="259">COUNTIFS(USE_CODE_RANK,3,APPLICATION_NUMBER,A900,PRIMARY_OWNER_ENTITY_TYPE,"Government (State/Municipal)")</f>
        <v>0</v>
      </c>
      <c r="N900" t="str">
        <f t="shared" ca="1" si="247"/>
        <v/>
      </c>
      <c r="O900" t="str">
        <f t="shared" ca="1" si="248"/>
        <v/>
      </c>
      <c r="P900" t="str">
        <f t="shared" ref="P900:P963" si="260">IF(ISNUMBER(SEARCH("Stock",C900)),"Stockwatering","")</f>
        <v/>
      </c>
      <c r="Q900" t="str">
        <f t="shared" ref="Q900:Q963" si="261">IF(ISNUMBER(SEARCH("Registration Domestic",C900)),"Domestic","")</f>
        <v/>
      </c>
      <c r="R900" t="str">
        <f t="shared" ref="R900:R963" si="262">IF(ISNUMBER(SEARCH("Registration Irrigation",C900)),"Irrigation","")</f>
        <v/>
      </c>
      <c r="S900" t="str">
        <f t="shared" ref="S900:S963" si="263">IF(ISNUMBER(SEARCH("Registration Cannabis",C900)),"Irrigation","")</f>
        <v/>
      </c>
      <c r="U900" s="2" t="str">
        <f ca="1">IF(ISBLANK($T900),IF(S900="Irrigation","Irrigation",IF(R900="Irrigation","Irrigation",IF(Q900="Domestic","Domestic",IF(P900="Stockwatering","Stockwatering",IF(N900="IRRIGATION_AND_MUNICIPAL","Irrigation and Municipal",IF(O900="IRRIGATION_AND_DOMESTIC","Irrigation and Domestic Municipality",_xlfn.XLOOKUP(J900,Use_Code_Ranking!$B$4:$B$23,Use_Code_Ranking!$A$4:$A$23))))))),$T900)</f>
        <v>Irrigation</v>
      </c>
      <c r="W900" s="23" t="str">
        <f ca="1"/>
        <v>A029723</v>
      </c>
      <c r="X900" s="4" t="str">
        <f t="shared" ca="1" si="249"/>
        <v>Frost Protection</v>
      </c>
      <c r="Y900" t="str">
        <f t="shared" ref="Y900:Y963" ca="1" si="264">IF(OR(X900="Power", X900="Recreational", X900="Aquaculture",X900="Fish and Wildlife Preservation and Enhancement"),"Y","N")</f>
        <v>N</v>
      </c>
      <c r="Z900" s="2" t="str">
        <f t="shared" ref="Z900:Z963" ca="1" si="265">IF(X900="Power","Y","N")</f>
        <v>N</v>
      </c>
      <c r="AA900">
        <f t="shared" ca="1" si="250"/>
        <v>20</v>
      </c>
      <c r="AB900">
        <f t="shared" ca="1" si="250"/>
        <v>20</v>
      </c>
      <c r="AC900">
        <f t="shared" ca="1" si="250"/>
        <v>20</v>
      </c>
      <c r="AD900">
        <f t="shared" ref="AD900:AF963" ca="1" si="266">IF($AM900="STANDARD",BC900,AQ900)</f>
        <v>20</v>
      </c>
      <c r="AE900">
        <f t="shared" ca="1" si="251"/>
        <v>0</v>
      </c>
      <c r="AF900">
        <f t="shared" ca="1" si="251"/>
        <v>0</v>
      </c>
      <c r="AG900">
        <f t="shared" ca="1" si="255"/>
        <v>0</v>
      </c>
      <c r="AH900">
        <f t="shared" ca="1" si="254"/>
        <v>0</v>
      </c>
      <c r="AI900">
        <f t="shared" ca="1" si="253"/>
        <v>0</v>
      </c>
      <c r="AJ900">
        <f t="shared" ca="1" si="253"/>
        <v>0</v>
      </c>
      <c r="AK900">
        <f t="shared" ca="1" si="252"/>
        <v>0</v>
      </c>
      <c r="AL900">
        <f t="shared" ca="1" si="252"/>
        <v>0</v>
      </c>
      <c r="AM900" s="4" t="s">
        <v>103</v>
      </c>
      <c r="AZ900">
        <f ca="1">_xlfn.XLOOKUP($X900,Return_flow_table!$A$4:$A$25,Return_flow_table!B$4:B$25)</f>
        <v>20</v>
      </c>
      <c r="BA900">
        <f ca="1">_xlfn.XLOOKUP($X900,Return_flow_table!$A$4:$A$25,Return_flow_table!C$4:C$25)</f>
        <v>20</v>
      </c>
      <c r="BB900">
        <f ca="1">_xlfn.XLOOKUP($X900,Return_flow_table!$A$4:$A$25,Return_flow_table!D$4:D$25)</f>
        <v>20</v>
      </c>
      <c r="BC900">
        <f ca="1">_xlfn.XLOOKUP($X900,Return_flow_table!$A$4:$A$25,Return_flow_table!E$4:E$25)</f>
        <v>20</v>
      </c>
      <c r="BD900">
        <f ca="1">_xlfn.XLOOKUP($X900,Return_flow_table!$A$4:$A$25,Return_flow_table!F$4:F$25)</f>
        <v>0</v>
      </c>
      <c r="BE900">
        <f ca="1">_xlfn.XLOOKUP($X900,Return_flow_table!$A$4:$A$25,Return_flow_table!G$4:G$25)</f>
        <v>0</v>
      </c>
      <c r="BF900">
        <f ca="1">_xlfn.XLOOKUP($X900,Return_flow_table!$A$4:$A$25,Return_flow_table!H$4:H$25)</f>
        <v>0</v>
      </c>
      <c r="BG900">
        <f ca="1">_xlfn.XLOOKUP($X900,Return_flow_table!$A$4:$A$25,Return_flow_table!I$4:I$25)</f>
        <v>0</v>
      </c>
      <c r="BH900">
        <f ca="1">_xlfn.XLOOKUP($X900,Return_flow_table!$A$4:$A$25,Return_flow_table!J$4:J$25)</f>
        <v>0</v>
      </c>
      <c r="BI900">
        <f ca="1">_xlfn.XLOOKUP($X900,Return_flow_table!$A$4:$A$25,Return_flow_table!K$4:K$25)</f>
        <v>0</v>
      </c>
      <c r="BJ900">
        <f ca="1">_xlfn.XLOOKUP($X900,Return_flow_table!$A$4:$A$25,Return_flow_table!L$4:L$25)</f>
        <v>0</v>
      </c>
      <c r="BK900" s="2">
        <f ca="1">_xlfn.XLOOKUP($X900,Return_flow_table!$A$4:$A$25,Return_flow_table!M$4:M$25)</f>
        <v>0</v>
      </c>
    </row>
    <row r="901" spans="1:63" x14ac:dyDescent="0.3">
      <c r="A901" t="s">
        <v>1031</v>
      </c>
      <c r="B901" t="s">
        <v>98</v>
      </c>
      <c r="C901" t="s">
        <v>99</v>
      </c>
      <c r="D901">
        <v>31.9</v>
      </c>
      <c r="E901" t="s">
        <v>100</v>
      </c>
      <c r="F901" t="s">
        <v>100</v>
      </c>
      <c r="G901" t="s">
        <v>781</v>
      </c>
      <c r="H901" s="41" t="s">
        <v>102</v>
      </c>
      <c r="I901">
        <f>_xlfn.XLOOKUP(B901,Use_Code_Ranking!$A$4:$A$23,Use_Code_Ranking!$B$4:$B$23,9999)</f>
        <v>1</v>
      </c>
      <c r="J901">
        <f t="shared" ca="1" si="256"/>
        <v>1</v>
      </c>
      <c r="K901">
        <f t="shared" ca="1" si="257"/>
        <v>1</v>
      </c>
      <c r="L901">
        <f t="shared" ca="1" si="258"/>
        <v>0</v>
      </c>
      <c r="M901">
        <f t="shared" ca="1" si="259"/>
        <v>0</v>
      </c>
      <c r="N901" t="str">
        <f t="shared" ref="N901:N964" ca="1" si="267">IF(AND(K901&gt;0,L901&gt;0),"IRRIGATION_AND_MUNICIPAL","")</f>
        <v/>
      </c>
      <c r="O901" t="str">
        <f t="shared" ref="O901:O964" ca="1" si="268">IF(AND(K901&gt;0,M901&gt;0),"IRRIGATION_AND_DOMESTIC","")</f>
        <v/>
      </c>
      <c r="P901" t="str">
        <f t="shared" si="260"/>
        <v/>
      </c>
      <c r="Q901" t="str">
        <f t="shared" si="261"/>
        <v/>
      </c>
      <c r="R901" t="str">
        <f t="shared" si="262"/>
        <v/>
      </c>
      <c r="S901" t="str">
        <f t="shared" si="263"/>
        <v/>
      </c>
      <c r="U901" s="2" t="str">
        <f ca="1">IF(ISBLANK($T901),IF(S901="Irrigation","Irrigation",IF(R901="Irrigation","Irrigation",IF(Q901="Domestic","Domestic",IF(P901="Stockwatering","Stockwatering",IF(N901="IRRIGATION_AND_MUNICIPAL","Irrigation and Municipal",IF(O901="IRRIGATION_AND_DOMESTIC","Irrigation and Domestic Municipality",_xlfn.XLOOKUP(J901,Use_Code_Ranking!$B$4:$B$23,Use_Code_Ranking!$A$4:$A$23))))))),$T901)</f>
        <v>Irrigation</v>
      </c>
      <c r="W901" s="23" t="str">
        <f ca="1"/>
        <v>A029737</v>
      </c>
      <c r="X901" s="4" t="str">
        <f t="shared" ref="X901:X964" ca="1" si="269">_xlfn.XLOOKUP(W901,A:A,U:U)</f>
        <v>Municipal</v>
      </c>
      <c r="Y901" t="str">
        <f t="shared" ca="1" si="264"/>
        <v>N</v>
      </c>
      <c r="Z901" s="2" t="str">
        <f t="shared" ca="1" si="265"/>
        <v>N</v>
      </c>
      <c r="AA901">
        <f t="shared" ref="AA901:AF964" ca="1" si="270">IF($AM901="STANDARD",AZ901,AN901)</f>
        <v>0</v>
      </c>
      <c r="AB901">
        <f t="shared" ca="1" si="270"/>
        <v>0</v>
      </c>
      <c r="AC901">
        <f t="shared" ca="1" si="270"/>
        <v>0</v>
      </c>
      <c r="AD901">
        <f t="shared" ca="1" si="266"/>
        <v>0</v>
      </c>
      <c r="AE901">
        <f t="shared" ca="1" si="266"/>
        <v>0</v>
      </c>
      <c r="AF901">
        <f t="shared" ca="1" si="266"/>
        <v>0</v>
      </c>
      <c r="AG901">
        <f t="shared" ca="1" si="255"/>
        <v>0</v>
      </c>
      <c r="AH901">
        <f t="shared" ca="1" si="254"/>
        <v>0</v>
      </c>
      <c r="AI901">
        <f t="shared" ca="1" si="253"/>
        <v>0</v>
      </c>
      <c r="AJ901">
        <f t="shared" ca="1" si="253"/>
        <v>0</v>
      </c>
      <c r="AK901">
        <f t="shared" ca="1" si="252"/>
        <v>0</v>
      </c>
      <c r="AL901">
        <f t="shared" ca="1" si="252"/>
        <v>0</v>
      </c>
      <c r="AM901" s="4" t="s">
        <v>103</v>
      </c>
      <c r="AZ901">
        <f ca="1">_xlfn.XLOOKUP($X901,Return_flow_table!$A$4:$A$25,Return_flow_table!B$4:B$25)</f>
        <v>0</v>
      </c>
      <c r="BA901">
        <f ca="1">_xlfn.XLOOKUP($X901,Return_flow_table!$A$4:$A$25,Return_flow_table!C$4:C$25)</f>
        <v>0</v>
      </c>
      <c r="BB901">
        <f ca="1">_xlfn.XLOOKUP($X901,Return_flow_table!$A$4:$A$25,Return_flow_table!D$4:D$25)</f>
        <v>0</v>
      </c>
      <c r="BC901">
        <f ca="1">_xlfn.XLOOKUP($X901,Return_flow_table!$A$4:$A$25,Return_flow_table!E$4:E$25)</f>
        <v>0</v>
      </c>
      <c r="BD901">
        <f ca="1">_xlfn.XLOOKUP($X901,Return_flow_table!$A$4:$A$25,Return_flow_table!F$4:F$25)</f>
        <v>0</v>
      </c>
      <c r="BE901">
        <f ca="1">_xlfn.XLOOKUP($X901,Return_flow_table!$A$4:$A$25,Return_flow_table!G$4:G$25)</f>
        <v>0</v>
      </c>
      <c r="BF901">
        <f ca="1">_xlfn.XLOOKUP($X901,Return_flow_table!$A$4:$A$25,Return_flow_table!H$4:H$25)</f>
        <v>0</v>
      </c>
      <c r="BG901">
        <f ca="1">_xlfn.XLOOKUP($X901,Return_flow_table!$A$4:$A$25,Return_flow_table!I$4:I$25)</f>
        <v>0</v>
      </c>
      <c r="BH901">
        <f ca="1">_xlfn.XLOOKUP($X901,Return_flow_table!$A$4:$A$25,Return_flow_table!J$4:J$25)</f>
        <v>0</v>
      </c>
      <c r="BI901">
        <f ca="1">_xlfn.XLOOKUP($X901,Return_flow_table!$A$4:$A$25,Return_flow_table!K$4:K$25)</f>
        <v>0</v>
      </c>
      <c r="BJ901">
        <f ca="1">_xlfn.XLOOKUP($X901,Return_flow_table!$A$4:$A$25,Return_flow_table!L$4:L$25)</f>
        <v>0</v>
      </c>
      <c r="BK901" s="2">
        <f ca="1">_xlfn.XLOOKUP($X901,Return_flow_table!$A$4:$A$25,Return_flow_table!M$4:M$25)</f>
        <v>0</v>
      </c>
    </row>
    <row r="902" spans="1:63" x14ac:dyDescent="0.3">
      <c r="A902" t="s">
        <v>1032</v>
      </c>
      <c r="B902" t="s">
        <v>98</v>
      </c>
      <c r="C902" t="s">
        <v>99</v>
      </c>
      <c r="D902">
        <v>53.8</v>
      </c>
      <c r="E902" t="s">
        <v>100</v>
      </c>
      <c r="F902" t="s">
        <v>100</v>
      </c>
      <c r="G902" t="s">
        <v>690</v>
      </c>
      <c r="H902" s="41" t="s">
        <v>106</v>
      </c>
      <c r="I902">
        <f>_xlfn.XLOOKUP(B902,Use_Code_Ranking!$A$4:$A$23,Use_Code_Ranking!$B$4:$B$23,9999)</f>
        <v>1</v>
      </c>
      <c r="J902">
        <f t="shared" ca="1" si="256"/>
        <v>1</v>
      </c>
      <c r="K902">
        <f t="shared" ca="1" si="257"/>
        <v>1</v>
      </c>
      <c r="L902">
        <f t="shared" ca="1" si="258"/>
        <v>0</v>
      </c>
      <c r="M902">
        <f t="shared" ca="1" si="259"/>
        <v>0</v>
      </c>
      <c r="N902" t="str">
        <f t="shared" ca="1" si="267"/>
        <v/>
      </c>
      <c r="O902" t="str">
        <f t="shared" ca="1" si="268"/>
        <v/>
      </c>
      <c r="P902" t="str">
        <f t="shared" si="260"/>
        <v/>
      </c>
      <c r="Q902" t="str">
        <f t="shared" si="261"/>
        <v/>
      </c>
      <c r="R902" t="str">
        <f t="shared" si="262"/>
        <v/>
      </c>
      <c r="S902" t="str">
        <f t="shared" si="263"/>
        <v/>
      </c>
      <c r="U902" s="2" t="str">
        <f ca="1">IF(ISBLANK($T902),IF(S902="Irrigation","Irrigation",IF(R902="Irrigation","Irrigation",IF(Q902="Domestic","Domestic",IF(P902="Stockwatering","Stockwatering",IF(N902="IRRIGATION_AND_MUNICIPAL","Irrigation and Municipal",IF(O902="IRRIGATION_AND_DOMESTIC","Irrigation and Domestic Municipality",_xlfn.XLOOKUP(J902,Use_Code_Ranking!$B$4:$B$23,Use_Code_Ranking!$A$4:$A$23))))))),$T902)</f>
        <v>Irrigation</v>
      </c>
      <c r="W902" s="23" t="str">
        <f ca="1"/>
        <v>A029755</v>
      </c>
      <c r="X902" s="4" t="str">
        <f t="shared" ca="1" si="269"/>
        <v>Irrigation</v>
      </c>
      <c r="Y902" t="str">
        <f t="shared" ca="1" si="264"/>
        <v>N</v>
      </c>
      <c r="Z902" s="2" t="str">
        <f t="shared" ca="1" si="265"/>
        <v>N</v>
      </c>
      <c r="AA902">
        <f t="shared" ca="1" si="270"/>
        <v>0</v>
      </c>
      <c r="AB902">
        <f t="shared" ca="1" si="270"/>
        <v>0</v>
      </c>
      <c r="AC902">
        <f t="shared" ca="1" si="270"/>
        <v>20</v>
      </c>
      <c r="AD902">
        <f t="shared" ca="1" si="266"/>
        <v>20</v>
      </c>
      <c r="AE902">
        <f t="shared" ca="1" si="266"/>
        <v>10</v>
      </c>
      <c r="AF902">
        <f t="shared" ca="1" si="266"/>
        <v>10</v>
      </c>
      <c r="AG902">
        <f t="shared" ca="1" si="255"/>
        <v>0</v>
      </c>
      <c r="AH902">
        <f t="shared" ca="1" si="254"/>
        <v>0</v>
      </c>
      <c r="AI902">
        <f t="shared" ca="1" si="253"/>
        <v>0</v>
      </c>
      <c r="AJ902">
        <f t="shared" ca="1" si="253"/>
        <v>20</v>
      </c>
      <c r="AK902">
        <f t="shared" ca="1" si="252"/>
        <v>20</v>
      </c>
      <c r="AL902">
        <f t="shared" ca="1" si="252"/>
        <v>0</v>
      </c>
      <c r="AM902" s="4" t="s">
        <v>103</v>
      </c>
      <c r="AZ902">
        <f ca="1">_xlfn.XLOOKUP($X902,Return_flow_table!$A$4:$A$25,Return_flow_table!B$4:B$25)</f>
        <v>0</v>
      </c>
      <c r="BA902">
        <f ca="1">_xlfn.XLOOKUP($X902,Return_flow_table!$A$4:$A$25,Return_flow_table!C$4:C$25)</f>
        <v>0</v>
      </c>
      <c r="BB902">
        <f ca="1">_xlfn.XLOOKUP($X902,Return_flow_table!$A$4:$A$25,Return_flow_table!D$4:D$25)</f>
        <v>20</v>
      </c>
      <c r="BC902">
        <f ca="1">_xlfn.XLOOKUP($X902,Return_flow_table!$A$4:$A$25,Return_flow_table!E$4:E$25)</f>
        <v>20</v>
      </c>
      <c r="BD902">
        <f ca="1">_xlfn.XLOOKUP($X902,Return_flow_table!$A$4:$A$25,Return_flow_table!F$4:F$25)</f>
        <v>10</v>
      </c>
      <c r="BE902">
        <f ca="1">_xlfn.XLOOKUP($X902,Return_flow_table!$A$4:$A$25,Return_flow_table!G$4:G$25)</f>
        <v>10</v>
      </c>
      <c r="BF902">
        <f ca="1">_xlfn.XLOOKUP($X902,Return_flow_table!$A$4:$A$25,Return_flow_table!H$4:H$25)</f>
        <v>0</v>
      </c>
      <c r="BG902">
        <f ca="1">_xlfn.XLOOKUP($X902,Return_flow_table!$A$4:$A$25,Return_flow_table!I$4:I$25)</f>
        <v>0</v>
      </c>
      <c r="BH902">
        <f ca="1">_xlfn.XLOOKUP($X902,Return_flow_table!$A$4:$A$25,Return_flow_table!J$4:J$25)</f>
        <v>0</v>
      </c>
      <c r="BI902">
        <f ca="1">_xlfn.XLOOKUP($X902,Return_flow_table!$A$4:$A$25,Return_flow_table!K$4:K$25)</f>
        <v>20</v>
      </c>
      <c r="BJ902">
        <f ca="1">_xlfn.XLOOKUP($X902,Return_flow_table!$A$4:$A$25,Return_flow_table!L$4:L$25)</f>
        <v>20</v>
      </c>
      <c r="BK902" s="2">
        <f ca="1">_xlfn.XLOOKUP($X902,Return_flow_table!$A$4:$A$25,Return_flow_table!M$4:M$25)</f>
        <v>0</v>
      </c>
    </row>
    <row r="903" spans="1:63" x14ac:dyDescent="0.3">
      <c r="A903" t="s">
        <v>1032</v>
      </c>
      <c r="B903" t="s">
        <v>156</v>
      </c>
      <c r="C903" t="s">
        <v>99</v>
      </c>
      <c r="D903">
        <v>53.8</v>
      </c>
      <c r="E903" t="s">
        <v>100</v>
      </c>
      <c r="F903" t="s">
        <v>100</v>
      </c>
      <c r="G903" t="s">
        <v>690</v>
      </c>
      <c r="H903" s="41" t="s">
        <v>106</v>
      </c>
      <c r="I903">
        <f>_xlfn.XLOOKUP(B903,Use_Code_Ranking!$A$4:$A$23,Use_Code_Ranking!$B$4:$B$23,9999)</f>
        <v>8</v>
      </c>
      <c r="J903">
        <f t="shared" ca="1" si="256"/>
        <v>1</v>
      </c>
      <c r="K903">
        <f t="shared" ca="1" si="257"/>
        <v>1</v>
      </c>
      <c r="L903">
        <f t="shared" ca="1" si="258"/>
        <v>0</v>
      </c>
      <c r="M903">
        <f t="shared" ca="1" si="259"/>
        <v>0</v>
      </c>
      <c r="N903" t="str">
        <f t="shared" ca="1" si="267"/>
        <v/>
      </c>
      <c r="O903" t="str">
        <f t="shared" ca="1" si="268"/>
        <v/>
      </c>
      <c r="P903" t="str">
        <f t="shared" si="260"/>
        <v/>
      </c>
      <c r="Q903" t="str">
        <f t="shared" si="261"/>
        <v/>
      </c>
      <c r="R903" t="str">
        <f t="shared" si="262"/>
        <v/>
      </c>
      <c r="S903" t="str">
        <f t="shared" si="263"/>
        <v/>
      </c>
      <c r="U903" s="2" t="str">
        <f ca="1">IF(ISBLANK($T903),IF(S903="Irrigation","Irrigation",IF(R903="Irrigation","Irrigation",IF(Q903="Domestic","Domestic",IF(P903="Stockwatering","Stockwatering",IF(N903="IRRIGATION_AND_MUNICIPAL","Irrigation and Municipal",IF(O903="IRRIGATION_AND_DOMESTIC","Irrigation and Domestic Municipality",_xlfn.XLOOKUP(J903,Use_Code_Ranking!$B$4:$B$23,Use_Code_Ranking!$A$4:$A$23))))))),$T903)</f>
        <v>Irrigation</v>
      </c>
      <c r="W903" s="23" t="str">
        <f ca="1"/>
        <v>A029760</v>
      </c>
      <c r="X903" s="4" t="str">
        <f t="shared" ca="1" si="269"/>
        <v>Irrigation</v>
      </c>
      <c r="Y903" t="str">
        <f t="shared" ca="1" si="264"/>
        <v>N</v>
      </c>
      <c r="Z903" s="2" t="str">
        <f t="shared" ca="1" si="265"/>
        <v>N</v>
      </c>
      <c r="AA903">
        <f t="shared" ca="1" si="270"/>
        <v>0</v>
      </c>
      <c r="AB903">
        <f t="shared" ca="1" si="270"/>
        <v>0</v>
      </c>
      <c r="AC903">
        <f t="shared" ca="1" si="270"/>
        <v>20</v>
      </c>
      <c r="AD903">
        <f t="shared" ca="1" si="266"/>
        <v>20</v>
      </c>
      <c r="AE903">
        <f t="shared" ca="1" si="266"/>
        <v>10</v>
      </c>
      <c r="AF903">
        <f t="shared" ca="1" si="266"/>
        <v>10</v>
      </c>
      <c r="AG903">
        <f t="shared" ca="1" si="255"/>
        <v>0</v>
      </c>
      <c r="AH903">
        <f t="shared" ca="1" si="254"/>
        <v>0</v>
      </c>
      <c r="AI903">
        <f t="shared" ca="1" si="253"/>
        <v>0</v>
      </c>
      <c r="AJ903">
        <f t="shared" ca="1" si="253"/>
        <v>20</v>
      </c>
      <c r="AK903">
        <f t="shared" ca="1" si="252"/>
        <v>20</v>
      </c>
      <c r="AL903">
        <f t="shared" ca="1" si="252"/>
        <v>0</v>
      </c>
      <c r="AM903" s="4" t="s">
        <v>103</v>
      </c>
      <c r="AZ903">
        <f ca="1">_xlfn.XLOOKUP($X903,Return_flow_table!$A$4:$A$25,Return_flow_table!B$4:B$25)</f>
        <v>0</v>
      </c>
      <c r="BA903">
        <f ca="1">_xlfn.XLOOKUP($X903,Return_flow_table!$A$4:$A$25,Return_flow_table!C$4:C$25)</f>
        <v>0</v>
      </c>
      <c r="BB903">
        <f ca="1">_xlfn.XLOOKUP($X903,Return_flow_table!$A$4:$A$25,Return_flow_table!D$4:D$25)</f>
        <v>20</v>
      </c>
      <c r="BC903">
        <f ca="1">_xlfn.XLOOKUP($X903,Return_flow_table!$A$4:$A$25,Return_flow_table!E$4:E$25)</f>
        <v>20</v>
      </c>
      <c r="BD903">
        <f ca="1">_xlfn.XLOOKUP($X903,Return_flow_table!$A$4:$A$25,Return_flow_table!F$4:F$25)</f>
        <v>10</v>
      </c>
      <c r="BE903">
        <f ca="1">_xlfn.XLOOKUP($X903,Return_flow_table!$A$4:$A$25,Return_flow_table!G$4:G$25)</f>
        <v>10</v>
      </c>
      <c r="BF903">
        <f ca="1">_xlfn.XLOOKUP($X903,Return_flow_table!$A$4:$A$25,Return_flow_table!H$4:H$25)</f>
        <v>0</v>
      </c>
      <c r="BG903">
        <f ca="1">_xlfn.XLOOKUP($X903,Return_flow_table!$A$4:$A$25,Return_flow_table!I$4:I$25)</f>
        <v>0</v>
      </c>
      <c r="BH903">
        <f ca="1">_xlfn.XLOOKUP($X903,Return_flow_table!$A$4:$A$25,Return_flow_table!J$4:J$25)</f>
        <v>0</v>
      </c>
      <c r="BI903">
        <f ca="1">_xlfn.XLOOKUP($X903,Return_flow_table!$A$4:$A$25,Return_flow_table!K$4:K$25)</f>
        <v>20</v>
      </c>
      <c r="BJ903">
        <f ca="1">_xlfn.XLOOKUP($X903,Return_flow_table!$A$4:$A$25,Return_flow_table!L$4:L$25)</f>
        <v>20</v>
      </c>
      <c r="BK903" s="2">
        <f ca="1">_xlfn.XLOOKUP($X903,Return_flow_table!$A$4:$A$25,Return_flow_table!M$4:M$25)</f>
        <v>0</v>
      </c>
    </row>
    <row r="904" spans="1:63" x14ac:dyDescent="0.3">
      <c r="A904" t="s">
        <v>1032</v>
      </c>
      <c r="B904" t="s">
        <v>181</v>
      </c>
      <c r="C904" t="s">
        <v>99</v>
      </c>
      <c r="D904">
        <v>53.8</v>
      </c>
      <c r="E904" t="s">
        <v>100</v>
      </c>
      <c r="F904" t="s">
        <v>100</v>
      </c>
      <c r="G904" t="s">
        <v>690</v>
      </c>
      <c r="H904" s="41" t="s">
        <v>106</v>
      </c>
      <c r="I904">
        <f>_xlfn.XLOOKUP(B904,Use_Code_Ranking!$A$4:$A$23,Use_Code_Ranking!$B$4:$B$23,9999)</f>
        <v>9</v>
      </c>
      <c r="J904">
        <f t="shared" ca="1" si="256"/>
        <v>1</v>
      </c>
      <c r="K904">
        <f t="shared" ca="1" si="257"/>
        <v>1</v>
      </c>
      <c r="L904">
        <f t="shared" ca="1" si="258"/>
        <v>0</v>
      </c>
      <c r="M904">
        <f t="shared" ca="1" si="259"/>
        <v>0</v>
      </c>
      <c r="N904" t="str">
        <f t="shared" ca="1" si="267"/>
        <v/>
      </c>
      <c r="O904" t="str">
        <f t="shared" ca="1" si="268"/>
        <v/>
      </c>
      <c r="P904" t="str">
        <f t="shared" si="260"/>
        <v/>
      </c>
      <c r="Q904" t="str">
        <f t="shared" si="261"/>
        <v/>
      </c>
      <c r="R904" t="str">
        <f t="shared" si="262"/>
        <v/>
      </c>
      <c r="S904" t="str">
        <f t="shared" si="263"/>
        <v/>
      </c>
      <c r="U904" s="2" t="str">
        <f ca="1">IF(ISBLANK($T904),IF(S904="Irrigation","Irrigation",IF(R904="Irrigation","Irrigation",IF(Q904="Domestic","Domestic",IF(P904="Stockwatering","Stockwatering",IF(N904="IRRIGATION_AND_MUNICIPAL","Irrigation and Municipal",IF(O904="IRRIGATION_AND_DOMESTIC","Irrigation and Domestic Municipality",_xlfn.XLOOKUP(J904,Use_Code_Ranking!$B$4:$B$23,Use_Code_Ranking!$A$4:$A$23))))))),$T904)</f>
        <v>Irrigation</v>
      </c>
      <c r="W904" s="23" t="str">
        <f ca="1"/>
        <v>A029763</v>
      </c>
      <c r="X904" s="4" t="str">
        <f t="shared" ca="1" si="269"/>
        <v>Irrigation</v>
      </c>
      <c r="Y904" t="str">
        <f t="shared" ca="1" si="264"/>
        <v>N</v>
      </c>
      <c r="Z904" s="2" t="str">
        <f t="shared" ca="1" si="265"/>
        <v>N</v>
      </c>
      <c r="AA904">
        <f t="shared" ca="1" si="270"/>
        <v>0</v>
      </c>
      <c r="AB904">
        <f t="shared" ca="1" si="270"/>
        <v>0</v>
      </c>
      <c r="AC904">
        <f t="shared" ca="1" si="270"/>
        <v>20</v>
      </c>
      <c r="AD904">
        <f t="shared" ca="1" si="266"/>
        <v>20</v>
      </c>
      <c r="AE904">
        <f t="shared" ca="1" si="266"/>
        <v>10</v>
      </c>
      <c r="AF904">
        <f t="shared" ca="1" si="266"/>
        <v>10</v>
      </c>
      <c r="AG904">
        <f t="shared" ca="1" si="255"/>
        <v>0</v>
      </c>
      <c r="AH904">
        <f t="shared" ca="1" si="254"/>
        <v>0</v>
      </c>
      <c r="AI904">
        <f t="shared" ca="1" si="253"/>
        <v>0</v>
      </c>
      <c r="AJ904">
        <f t="shared" ca="1" si="253"/>
        <v>20</v>
      </c>
      <c r="AK904">
        <f t="shared" ca="1" si="253"/>
        <v>20</v>
      </c>
      <c r="AL904">
        <f t="shared" ca="1" si="253"/>
        <v>0</v>
      </c>
      <c r="AM904" s="4" t="s">
        <v>103</v>
      </c>
      <c r="AZ904">
        <f ca="1">_xlfn.XLOOKUP($X904,Return_flow_table!$A$4:$A$25,Return_flow_table!B$4:B$25)</f>
        <v>0</v>
      </c>
      <c r="BA904">
        <f ca="1">_xlfn.XLOOKUP($X904,Return_flow_table!$A$4:$A$25,Return_flow_table!C$4:C$25)</f>
        <v>0</v>
      </c>
      <c r="BB904">
        <f ca="1">_xlfn.XLOOKUP($X904,Return_flow_table!$A$4:$A$25,Return_flow_table!D$4:D$25)</f>
        <v>20</v>
      </c>
      <c r="BC904">
        <f ca="1">_xlfn.XLOOKUP($X904,Return_flow_table!$A$4:$A$25,Return_flow_table!E$4:E$25)</f>
        <v>20</v>
      </c>
      <c r="BD904">
        <f ca="1">_xlfn.XLOOKUP($X904,Return_flow_table!$A$4:$A$25,Return_flow_table!F$4:F$25)</f>
        <v>10</v>
      </c>
      <c r="BE904">
        <f ca="1">_xlfn.XLOOKUP($X904,Return_flow_table!$A$4:$A$25,Return_flow_table!G$4:G$25)</f>
        <v>10</v>
      </c>
      <c r="BF904">
        <f ca="1">_xlfn.XLOOKUP($X904,Return_flow_table!$A$4:$A$25,Return_flow_table!H$4:H$25)</f>
        <v>0</v>
      </c>
      <c r="BG904">
        <f ca="1">_xlfn.XLOOKUP($X904,Return_flow_table!$A$4:$A$25,Return_flow_table!I$4:I$25)</f>
        <v>0</v>
      </c>
      <c r="BH904">
        <f ca="1">_xlfn.XLOOKUP($X904,Return_flow_table!$A$4:$A$25,Return_flow_table!J$4:J$25)</f>
        <v>0</v>
      </c>
      <c r="BI904">
        <f ca="1">_xlfn.XLOOKUP($X904,Return_flow_table!$A$4:$A$25,Return_flow_table!K$4:K$25)</f>
        <v>20</v>
      </c>
      <c r="BJ904">
        <f ca="1">_xlfn.XLOOKUP($X904,Return_flow_table!$A$4:$A$25,Return_flow_table!L$4:L$25)</f>
        <v>20</v>
      </c>
      <c r="BK904" s="2">
        <f ca="1">_xlfn.XLOOKUP($X904,Return_flow_table!$A$4:$A$25,Return_flow_table!M$4:M$25)</f>
        <v>0</v>
      </c>
    </row>
    <row r="905" spans="1:63" x14ac:dyDescent="0.3">
      <c r="A905" t="s">
        <v>1032</v>
      </c>
      <c r="B905" t="s">
        <v>161</v>
      </c>
      <c r="C905" t="s">
        <v>99</v>
      </c>
      <c r="D905">
        <v>53.8</v>
      </c>
      <c r="E905" t="s">
        <v>100</v>
      </c>
      <c r="F905" t="s">
        <v>100</v>
      </c>
      <c r="G905" t="s">
        <v>690</v>
      </c>
      <c r="H905" s="41" t="s">
        <v>106</v>
      </c>
      <c r="I905">
        <f>_xlfn.XLOOKUP(B905,Use_Code_Ranking!$A$4:$A$23,Use_Code_Ranking!$B$4:$B$23,9999)</f>
        <v>7</v>
      </c>
      <c r="J905">
        <f t="shared" ca="1" si="256"/>
        <v>1</v>
      </c>
      <c r="K905">
        <f t="shared" ca="1" si="257"/>
        <v>1</v>
      </c>
      <c r="L905">
        <f t="shared" ca="1" si="258"/>
        <v>0</v>
      </c>
      <c r="M905">
        <f t="shared" ca="1" si="259"/>
        <v>0</v>
      </c>
      <c r="N905" t="str">
        <f t="shared" ca="1" si="267"/>
        <v/>
      </c>
      <c r="O905" t="str">
        <f t="shared" ca="1" si="268"/>
        <v/>
      </c>
      <c r="P905" t="str">
        <f t="shared" si="260"/>
        <v/>
      </c>
      <c r="Q905" t="str">
        <f t="shared" si="261"/>
        <v/>
      </c>
      <c r="R905" t="str">
        <f t="shared" si="262"/>
        <v/>
      </c>
      <c r="S905" t="str">
        <f t="shared" si="263"/>
        <v/>
      </c>
      <c r="U905" s="2" t="str">
        <f ca="1">IF(ISBLANK($T905),IF(S905="Irrigation","Irrigation",IF(R905="Irrigation","Irrigation",IF(Q905="Domestic","Domestic",IF(P905="Stockwatering","Stockwatering",IF(N905="IRRIGATION_AND_MUNICIPAL","Irrigation and Municipal",IF(O905="IRRIGATION_AND_DOMESTIC","Irrigation and Domestic Municipality",_xlfn.XLOOKUP(J905,Use_Code_Ranking!$B$4:$B$23,Use_Code_Ranking!$A$4:$A$23))))))),$T905)</f>
        <v>Irrigation</v>
      </c>
      <c r="W905" s="23" t="str">
        <f ca="1"/>
        <v>A029772</v>
      </c>
      <c r="X905" s="4" t="str">
        <f t="shared" ca="1" si="269"/>
        <v>Recreational</v>
      </c>
      <c r="Y905" t="str">
        <f t="shared" ca="1" si="264"/>
        <v>Y</v>
      </c>
      <c r="Z905" s="2" t="str">
        <f t="shared" ca="1" si="265"/>
        <v>N</v>
      </c>
      <c r="AA905">
        <f t="shared" ca="1" si="270"/>
        <v>100</v>
      </c>
      <c r="AB905">
        <f t="shared" ca="1" si="270"/>
        <v>100</v>
      </c>
      <c r="AC905">
        <f t="shared" ca="1" si="270"/>
        <v>100</v>
      </c>
      <c r="AD905">
        <f t="shared" ca="1" si="266"/>
        <v>100</v>
      </c>
      <c r="AE905">
        <f t="shared" ca="1" si="266"/>
        <v>100</v>
      </c>
      <c r="AF905">
        <f t="shared" ca="1" si="266"/>
        <v>100</v>
      </c>
      <c r="AG905">
        <f t="shared" ca="1" si="255"/>
        <v>100</v>
      </c>
      <c r="AH905">
        <f t="shared" ca="1" si="254"/>
        <v>100</v>
      </c>
      <c r="AI905">
        <f t="shared" ca="1" si="254"/>
        <v>100</v>
      </c>
      <c r="AJ905">
        <f t="shared" ca="1" si="254"/>
        <v>100</v>
      </c>
      <c r="AK905">
        <f t="shared" ca="1" si="254"/>
        <v>100</v>
      </c>
      <c r="AL905">
        <f t="shared" ca="1" si="254"/>
        <v>100</v>
      </c>
      <c r="AM905" s="4" t="s">
        <v>103</v>
      </c>
      <c r="AZ905">
        <f ca="1">_xlfn.XLOOKUP($X905,Return_flow_table!$A$4:$A$25,Return_flow_table!B$4:B$25)</f>
        <v>100</v>
      </c>
      <c r="BA905">
        <f ca="1">_xlfn.XLOOKUP($X905,Return_flow_table!$A$4:$A$25,Return_flow_table!C$4:C$25)</f>
        <v>100</v>
      </c>
      <c r="BB905">
        <f ca="1">_xlfn.XLOOKUP($X905,Return_flow_table!$A$4:$A$25,Return_flow_table!D$4:D$25)</f>
        <v>100</v>
      </c>
      <c r="BC905">
        <f ca="1">_xlfn.XLOOKUP($X905,Return_flow_table!$A$4:$A$25,Return_flow_table!E$4:E$25)</f>
        <v>100</v>
      </c>
      <c r="BD905">
        <f ca="1">_xlfn.XLOOKUP($X905,Return_flow_table!$A$4:$A$25,Return_flow_table!F$4:F$25)</f>
        <v>100</v>
      </c>
      <c r="BE905">
        <f ca="1">_xlfn.XLOOKUP($X905,Return_flow_table!$A$4:$A$25,Return_flow_table!G$4:G$25)</f>
        <v>100</v>
      </c>
      <c r="BF905">
        <f ca="1">_xlfn.XLOOKUP($X905,Return_flow_table!$A$4:$A$25,Return_flow_table!H$4:H$25)</f>
        <v>100</v>
      </c>
      <c r="BG905">
        <f ca="1">_xlfn.XLOOKUP($X905,Return_flow_table!$A$4:$A$25,Return_flow_table!I$4:I$25)</f>
        <v>100</v>
      </c>
      <c r="BH905">
        <f ca="1">_xlfn.XLOOKUP($X905,Return_flow_table!$A$4:$A$25,Return_flow_table!J$4:J$25)</f>
        <v>100</v>
      </c>
      <c r="BI905">
        <f ca="1">_xlfn.XLOOKUP($X905,Return_flow_table!$A$4:$A$25,Return_flow_table!K$4:K$25)</f>
        <v>100</v>
      </c>
      <c r="BJ905">
        <f ca="1">_xlfn.XLOOKUP($X905,Return_flow_table!$A$4:$A$25,Return_flow_table!L$4:L$25)</f>
        <v>100</v>
      </c>
      <c r="BK905" s="2">
        <f ca="1">_xlfn.XLOOKUP($X905,Return_flow_table!$A$4:$A$25,Return_flow_table!M$4:M$25)</f>
        <v>100</v>
      </c>
    </row>
    <row r="906" spans="1:63" x14ac:dyDescent="0.3">
      <c r="A906" t="s">
        <v>1033</v>
      </c>
      <c r="B906" t="s">
        <v>161</v>
      </c>
      <c r="C906" t="s">
        <v>99</v>
      </c>
      <c r="D906">
        <v>4.7</v>
      </c>
      <c r="E906" t="s">
        <v>100</v>
      </c>
      <c r="F906" t="s">
        <v>100</v>
      </c>
      <c r="G906" t="s">
        <v>252</v>
      </c>
      <c r="H906" s="41" t="s">
        <v>102</v>
      </c>
      <c r="I906">
        <f>_xlfn.XLOOKUP(B906,Use_Code_Ranking!$A$4:$A$23,Use_Code_Ranking!$B$4:$B$23,9999)</f>
        <v>7</v>
      </c>
      <c r="J906">
        <f t="shared" ca="1" si="256"/>
        <v>7</v>
      </c>
      <c r="K906">
        <f t="shared" ca="1" si="257"/>
        <v>0</v>
      </c>
      <c r="L906">
        <f t="shared" ca="1" si="258"/>
        <v>0</v>
      </c>
      <c r="M906">
        <f t="shared" ca="1" si="259"/>
        <v>0</v>
      </c>
      <c r="N906" t="str">
        <f t="shared" ca="1" si="267"/>
        <v/>
      </c>
      <c r="O906" t="str">
        <f t="shared" ca="1" si="268"/>
        <v/>
      </c>
      <c r="P906" t="str">
        <f t="shared" si="260"/>
        <v/>
      </c>
      <c r="Q906" t="str">
        <f t="shared" si="261"/>
        <v/>
      </c>
      <c r="R906" t="str">
        <f t="shared" si="262"/>
        <v/>
      </c>
      <c r="S906" t="str">
        <f t="shared" si="263"/>
        <v/>
      </c>
      <c r="U906" s="2" t="str">
        <f ca="1">IF(ISBLANK($T906),IF(S906="Irrigation","Irrigation",IF(R906="Irrigation","Irrigation",IF(Q906="Domestic","Domestic",IF(P906="Stockwatering","Stockwatering",IF(N906="IRRIGATION_AND_MUNICIPAL","Irrigation and Municipal",IF(O906="IRRIGATION_AND_DOMESTIC","Irrigation and Domestic Municipality",_xlfn.XLOOKUP(J906,Use_Code_Ranking!$B$4:$B$23,Use_Code_Ranking!$A$4:$A$23))))))),$T906)</f>
        <v>Frost Protection</v>
      </c>
      <c r="W906" s="23" t="str">
        <f ca="1"/>
        <v>A029783</v>
      </c>
      <c r="X906" s="4" t="str">
        <f t="shared" ca="1" si="269"/>
        <v>Irrigation</v>
      </c>
      <c r="Y906" t="str">
        <f t="shared" ca="1" si="264"/>
        <v>N</v>
      </c>
      <c r="Z906" s="2" t="str">
        <f t="shared" ca="1" si="265"/>
        <v>N</v>
      </c>
      <c r="AA906">
        <f t="shared" ca="1" si="270"/>
        <v>0</v>
      </c>
      <c r="AB906">
        <f t="shared" ca="1" si="270"/>
        <v>0</v>
      </c>
      <c r="AC906">
        <f t="shared" ca="1" si="270"/>
        <v>20</v>
      </c>
      <c r="AD906">
        <f t="shared" ca="1" si="266"/>
        <v>20</v>
      </c>
      <c r="AE906">
        <f t="shared" ca="1" si="266"/>
        <v>10</v>
      </c>
      <c r="AF906">
        <f t="shared" ca="1" si="266"/>
        <v>10</v>
      </c>
      <c r="AG906">
        <f t="shared" ca="1" si="255"/>
        <v>0</v>
      </c>
      <c r="AH906">
        <f t="shared" ref="AH906:AK969" ca="1" si="271">IF($AM906="STANDARD",BG906,AU906)</f>
        <v>0</v>
      </c>
      <c r="AI906">
        <f t="shared" ca="1" si="271"/>
        <v>0</v>
      </c>
      <c r="AJ906">
        <f t="shared" ca="1" si="271"/>
        <v>20</v>
      </c>
      <c r="AK906">
        <f t="shared" ca="1" si="271"/>
        <v>20</v>
      </c>
      <c r="AL906">
        <f t="shared" ref="AL906:AL969" ca="1" si="272">IF($AM906="STANDARD",BK906,AY906)</f>
        <v>0</v>
      </c>
      <c r="AM906" s="4" t="s">
        <v>103</v>
      </c>
      <c r="AZ906">
        <f ca="1">_xlfn.XLOOKUP($X906,Return_flow_table!$A$4:$A$25,Return_flow_table!B$4:B$25)</f>
        <v>0</v>
      </c>
      <c r="BA906">
        <f ca="1">_xlfn.XLOOKUP($X906,Return_flow_table!$A$4:$A$25,Return_flow_table!C$4:C$25)</f>
        <v>0</v>
      </c>
      <c r="BB906">
        <f ca="1">_xlfn.XLOOKUP($X906,Return_flow_table!$A$4:$A$25,Return_flow_table!D$4:D$25)</f>
        <v>20</v>
      </c>
      <c r="BC906">
        <f ca="1">_xlfn.XLOOKUP($X906,Return_flow_table!$A$4:$A$25,Return_flow_table!E$4:E$25)</f>
        <v>20</v>
      </c>
      <c r="BD906">
        <f ca="1">_xlfn.XLOOKUP($X906,Return_flow_table!$A$4:$A$25,Return_flow_table!F$4:F$25)</f>
        <v>10</v>
      </c>
      <c r="BE906">
        <f ca="1">_xlfn.XLOOKUP($X906,Return_flow_table!$A$4:$A$25,Return_flow_table!G$4:G$25)</f>
        <v>10</v>
      </c>
      <c r="BF906">
        <f ca="1">_xlfn.XLOOKUP($X906,Return_flow_table!$A$4:$A$25,Return_flow_table!H$4:H$25)</f>
        <v>0</v>
      </c>
      <c r="BG906">
        <f ca="1">_xlfn.XLOOKUP($X906,Return_flow_table!$A$4:$A$25,Return_flow_table!I$4:I$25)</f>
        <v>0</v>
      </c>
      <c r="BH906">
        <f ca="1">_xlfn.XLOOKUP($X906,Return_flow_table!$A$4:$A$25,Return_flow_table!J$4:J$25)</f>
        <v>0</v>
      </c>
      <c r="BI906">
        <f ca="1">_xlfn.XLOOKUP($X906,Return_flow_table!$A$4:$A$25,Return_flow_table!K$4:K$25)</f>
        <v>20</v>
      </c>
      <c r="BJ906">
        <f ca="1">_xlfn.XLOOKUP($X906,Return_flow_table!$A$4:$A$25,Return_flow_table!L$4:L$25)</f>
        <v>20</v>
      </c>
      <c r="BK906" s="2">
        <f ca="1">_xlfn.XLOOKUP($X906,Return_flow_table!$A$4:$A$25,Return_flow_table!M$4:M$25)</f>
        <v>0</v>
      </c>
    </row>
    <row r="907" spans="1:63" x14ac:dyDescent="0.3">
      <c r="A907" t="s">
        <v>1034</v>
      </c>
      <c r="B907" t="s">
        <v>161</v>
      </c>
      <c r="C907" t="s">
        <v>99</v>
      </c>
      <c r="D907">
        <v>26.1</v>
      </c>
      <c r="E907" t="s">
        <v>100</v>
      </c>
      <c r="F907" t="s">
        <v>100</v>
      </c>
      <c r="G907" t="s">
        <v>1035</v>
      </c>
      <c r="H907" s="41" t="s">
        <v>102</v>
      </c>
      <c r="I907">
        <f>_xlfn.XLOOKUP(B907,Use_Code_Ranking!$A$4:$A$23,Use_Code_Ranking!$B$4:$B$23,9999)</f>
        <v>7</v>
      </c>
      <c r="J907">
        <f t="shared" ca="1" si="256"/>
        <v>1</v>
      </c>
      <c r="K907">
        <f t="shared" ca="1" si="257"/>
        <v>1</v>
      </c>
      <c r="L907">
        <f t="shared" ca="1" si="258"/>
        <v>0</v>
      </c>
      <c r="M907">
        <f t="shared" ca="1" si="259"/>
        <v>0</v>
      </c>
      <c r="N907" t="str">
        <f t="shared" ca="1" si="267"/>
        <v/>
      </c>
      <c r="O907" t="str">
        <f t="shared" ca="1" si="268"/>
        <v/>
      </c>
      <c r="P907" t="str">
        <f t="shared" si="260"/>
        <v/>
      </c>
      <c r="Q907" t="str">
        <f t="shared" si="261"/>
        <v/>
      </c>
      <c r="R907" t="str">
        <f t="shared" si="262"/>
        <v/>
      </c>
      <c r="S907" t="str">
        <f t="shared" si="263"/>
        <v/>
      </c>
      <c r="U907" s="2" t="str">
        <f ca="1">IF(ISBLANK($T907),IF(S907="Irrigation","Irrigation",IF(R907="Irrigation","Irrigation",IF(Q907="Domestic","Domestic",IF(P907="Stockwatering","Stockwatering",IF(N907="IRRIGATION_AND_MUNICIPAL","Irrigation and Municipal",IF(O907="IRRIGATION_AND_DOMESTIC","Irrigation and Domestic Municipality",_xlfn.XLOOKUP(J907,Use_Code_Ranking!$B$4:$B$23,Use_Code_Ranking!$A$4:$A$23))))))),$T907)</f>
        <v>Irrigation</v>
      </c>
      <c r="W907" s="23" t="str">
        <f ca="1"/>
        <v>A029784</v>
      </c>
      <c r="X907" s="4" t="str">
        <f t="shared" ca="1" si="269"/>
        <v>Irrigation</v>
      </c>
      <c r="Y907" t="str">
        <f t="shared" ca="1" si="264"/>
        <v>N</v>
      </c>
      <c r="Z907" s="2" t="str">
        <f t="shared" ca="1" si="265"/>
        <v>N</v>
      </c>
      <c r="AA907">
        <f t="shared" ca="1" si="270"/>
        <v>0</v>
      </c>
      <c r="AB907">
        <f t="shared" ca="1" si="270"/>
        <v>0</v>
      </c>
      <c r="AC907">
        <f t="shared" ca="1" si="270"/>
        <v>20</v>
      </c>
      <c r="AD907">
        <f t="shared" ca="1" si="266"/>
        <v>20</v>
      </c>
      <c r="AE907">
        <f t="shared" ca="1" si="266"/>
        <v>10</v>
      </c>
      <c r="AF907">
        <f t="shared" ca="1" si="266"/>
        <v>10</v>
      </c>
      <c r="AG907">
        <f t="shared" ca="1" si="255"/>
        <v>0</v>
      </c>
      <c r="AH907">
        <f t="shared" ca="1" si="271"/>
        <v>0</v>
      </c>
      <c r="AI907">
        <f t="shared" ca="1" si="271"/>
        <v>0</v>
      </c>
      <c r="AJ907">
        <f t="shared" ca="1" si="271"/>
        <v>20</v>
      </c>
      <c r="AK907">
        <f t="shared" ca="1" si="271"/>
        <v>20</v>
      </c>
      <c r="AL907">
        <f t="shared" ca="1" si="272"/>
        <v>0</v>
      </c>
      <c r="AM907" s="4" t="s">
        <v>103</v>
      </c>
      <c r="AZ907">
        <f ca="1">_xlfn.XLOOKUP($X907,Return_flow_table!$A$4:$A$25,Return_flow_table!B$4:B$25)</f>
        <v>0</v>
      </c>
      <c r="BA907">
        <f ca="1">_xlfn.XLOOKUP($X907,Return_flow_table!$A$4:$A$25,Return_flow_table!C$4:C$25)</f>
        <v>0</v>
      </c>
      <c r="BB907">
        <f ca="1">_xlfn.XLOOKUP($X907,Return_flow_table!$A$4:$A$25,Return_flow_table!D$4:D$25)</f>
        <v>20</v>
      </c>
      <c r="BC907">
        <f ca="1">_xlfn.XLOOKUP($X907,Return_flow_table!$A$4:$A$25,Return_flow_table!E$4:E$25)</f>
        <v>20</v>
      </c>
      <c r="BD907">
        <f ca="1">_xlfn.XLOOKUP($X907,Return_flow_table!$A$4:$A$25,Return_flow_table!F$4:F$25)</f>
        <v>10</v>
      </c>
      <c r="BE907">
        <f ca="1">_xlfn.XLOOKUP($X907,Return_flow_table!$A$4:$A$25,Return_flow_table!G$4:G$25)</f>
        <v>10</v>
      </c>
      <c r="BF907">
        <f ca="1">_xlfn.XLOOKUP($X907,Return_flow_table!$A$4:$A$25,Return_flow_table!H$4:H$25)</f>
        <v>0</v>
      </c>
      <c r="BG907">
        <f ca="1">_xlfn.XLOOKUP($X907,Return_flow_table!$A$4:$A$25,Return_flow_table!I$4:I$25)</f>
        <v>0</v>
      </c>
      <c r="BH907">
        <f ca="1">_xlfn.XLOOKUP($X907,Return_flow_table!$A$4:$A$25,Return_flow_table!J$4:J$25)</f>
        <v>0</v>
      </c>
      <c r="BI907">
        <f ca="1">_xlfn.XLOOKUP($X907,Return_flow_table!$A$4:$A$25,Return_flow_table!K$4:K$25)</f>
        <v>20</v>
      </c>
      <c r="BJ907">
        <f ca="1">_xlfn.XLOOKUP($X907,Return_flow_table!$A$4:$A$25,Return_flow_table!L$4:L$25)</f>
        <v>20</v>
      </c>
      <c r="BK907" s="2">
        <f ca="1">_xlfn.XLOOKUP($X907,Return_flow_table!$A$4:$A$25,Return_flow_table!M$4:M$25)</f>
        <v>0</v>
      </c>
    </row>
    <row r="908" spans="1:63" x14ac:dyDescent="0.3">
      <c r="A908" t="s">
        <v>1034</v>
      </c>
      <c r="B908" t="s">
        <v>181</v>
      </c>
      <c r="C908" t="s">
        <v>99</v>
      </c>
      <c r="D908">
        <v>26.1</v>
      </c>
      <c r="E908" t="s">
        <v>100</v>
      </c>
      <c r="F908" t="s">
        <v>100</v>
      </c>
      <c r="G908" t="s">
        <v>1035</v>
      </c>
      <c r="H908" s="41" t="s">
        <v>102</v>
      </c>
      <c r="I908">
        <f>_xlfn.XLOOKUP(B908,Use_Code_Ranking!$A$4:$A$23,Use_Code_Ranking!$B$4:$B$23,9999)</f>
        <v>9</v>
      </c>
      <c r="J908">
        <f t="shared" ca="1" si="256"/>
        <v>1</v>
      </c>
      <c r="K908">
        <f t="shared" ca="1" si="257"/>
        <v>1</v>
      </c>
      <c r="L908">
        <f t="shared" ca="1" si="258"/>
        <v>0</v>
      </c>
      <c r="M908">
        <f t="shared" ca="1" si="259"/>
        <v>0</v>
      </c>
      <c r="N908" t="str">
        <f t="shared" ca="1" si="267"/>
        <v/>
      </c>
      <c r="O908" t="str">
        <f t="shared" ca="1" si="268"/>
        <v/>
      </c>
      <c r="P908" t="str">
        <f t="shared" si="260"/>
        <v/>
      </c>
      <c r="Q908" t="str">
        <f t="shared" si="261"/>
        <v/>
      </c>
      <c r="R908" t="str">
        <f t="shared" si="262"/>
        <v/>
      </c>
      <c r="S908" t="str">
        <f t="shared" si="263"/>
        <v/>
      </c>
      <c r="U908" s="2" t="str">
        <f ca="1">IF(ISBLANK($T908),IF(S908="Irrigation","Irrigation",IF(R908="Irrigation","Irrigation",IF(Q908="Domestic","Domestic",IF(P908="Stockwatering","Stockwatering",IF(N908="IRRIGATION_AND_MUNICIPAL","Irrigation and Municipal",IF(O908="IRRIGATION_AND_DOMESTIC","Irrigation and Domestic Municipality",_xlfn.XLOOKUP(J908,Use_Code_Ranking!$B$4:$B$23,Use_Code_Ranking!$A$4:$A$23))))))),$T908)</f>
        <v>Irrigation</v>
      </c>
      <c r="W908" s="23" t="str">
        <f ca="1"/>
        <v>A029789</v>
      </c>
      <c r="X908" s="4" t="str">
        <f t="shared" ca="1" si="269"/>
        <v>Industrial</v>
      </c>
      <c r="Y908" t="str">
        <f t="shared" ca="1" si="264"/>
        <v>N</v>
      </c>
      <c r="Z908" s="2" t="str">
        <f t="shared" ca="1" si="265"/>
        <v>N</v>
      </c>
      <c r="AA908">
        <f t="shared" ca="1" si="270"/>
        <v>0</v>
      </c>
      <c r="AB908">
        <f t="shared" ca="1" si="270"/>
        <v>0</v>
      </c>
      <c r="AC908">
        <f t="shared" ca="1" si="270"/>
        <v>0</v>
      </c>
      <c r="AD908">
        <f t="shared" ca="1" si="266"/>
        <v>0</v>
      </c>
      <c r="AE908">
        <f t="shared" ca="1" si="266"/>
        <v>0</v>
      </c>
      <c r="AF908">
        <f t="shared" ca="1" si="266"/>
        <v>0</v>
      </c>
      <c r="AG908">
        <f t="shared" ref="AG908:AG971" ca="1" si="273">IF($AM908="STANDARD",BF908,AT908)</f>
        <v>0</v>
      </c>
      <c r="AH908">
        <f t="shared" ca="1" si="271"/>
        <v>0</v>
      </c>
      <c r="AI908">
        <f t="shared" ca="1" si="271"/>
        <v>0</v>
      </c>
      <c r="AJ908">
        <f t="shared" ca="1" si="271"/>
        <v>0</v>
      </c>
      <c r="AK908">
        <f t="shared" ca="1" si="271"/>
        <v>0</v>
      </c>
      <c r="AL908">
        <f t="shared" ca="1" si="272"/>
        <v>0</v>
      </c>
      <c r="AM908" s="4" t="s">
        <v>103</v>
      </c>
      <c r="AZ908">
        <f ca="1">_xlfn.XLOOKUP($X908,Return_flow_table!$A$4:$A$25,Return_flow_table!B$4:B$25)</f>
        <v>0</v>
      </c>
      <c r="BA908">
        <f ca="1">_xlfn.XLOOKUP($X908,Return_flow_table!$A$4:$A$25,Return_flow_table!C$4:C$25)</f>
        <v>0</v>
      </c>
      <c r="BB908">
        <f ca="1">_xlfn.XLOOKUP($X908,Return_flow_table!$A$4:$A$25,Return_flow_table!D$4:D$25)</f>
        <v>0</v>
      </c>
      <c r="BC908">
        <f ca="1">_xlfn.XLOOKUP($X908,Return_flow_table!$A$4:$A$25,Return_flow_table!E$4:E$25)</f>
        <v>0</v>
      </c>
      <c r="BD908">
        <f ca="1">_xlfn.XLOOKUP($X908,Return_flow_table!$A$4:$A$25,Return_flow_table!F$4:F$25)</f>
        <v>0</v>
      </c>
      <c r="BE908">
        <f ca="1">_xlfn.XLOOKUP($X908,Return_flow_table!$A$4:$A$25,Return_flow_table!G$4:G$25)</f>
        <v>0</v>
      </c>
      <c r="BF908">
        <f ca="1">_xlfn.XLOOKUP($X908,Return_flow_table!$A$4:$A$25,Return_flow_table!H$4:H$25)</f>
        <v>0</v>
      </c>
      <c r="BG908">
        <f ca="1">_xlfn.XLOOKUP($X908,Return_flow_table!$A$4:$A$25,Return_flow_table!I$4:I$25)</f>
        <v>0</v>
      </c>
      <c r="BH908">
        <f ca="1">_xlfn.XLOOKUP($X908,Return_flow_table!$A$4:$A$25,Return_flow_table!J$4:J$25)</f>
        <v>0</v>
      </c>
      <c r="BI908">
        <f ca="1">_xlfn.XLOOKUP($X908,Return_flow_table!$A$4:$A$25,Return_flow_table!K$4:K$25)</f>
        <v>0</v>
      </c>
      <c r="BJ908">
        <f ca="1">_xlfn.XLOOKUP($X908,Return_flow_table!$A$4:$A$25,Return_flow_table!L$4:L$25)</f>
        <v>0</v>
      </c>
      <c r="BK908" s="2">
        <f ca="1">_xlfn.XLOOKUP($X908,Return_flow_table!$A$4:$A$25,Return_flow_table!M$4:M$25)</f>
        <v>0</v>
      </c>
    </row>
    <row r="909" spans="1:63" x14ac:dyDescent="0.3">
      <c r="A909" t="s">
        <v>1034</v>
      </c>
      <c r="B909" t="s">
        <v>98</v>
      </c>
      <c r="C909" t="s">
        <v>99</v>
      </c>
      <c r="D909">
        <v>26.1</v>
      </c>
      <c r="E909" t="s">
        <v>100</v>
      </c>
      <c r="F909" t="s">
        <v>100</v>
      </c>
      <c r="G909" t="s">
        <v>1035</v>
      </c>
      <c r="H909" s="41" t="s">
        <v>102</v>
      </c>
      <c r="I909">
        <f>_xlfn.XLOOKUP(B909,Use_Code_Ranking!$A$4:$A$23,Use_Code_Ranking!$B$4:$B$23,9999)</f>
        <v>1</v>
      </c>
      <c r="J909">
        <f t="shared" ca="1" si="256"/>
        <v>1</v>
      </c>
      <c r="K909">
        <f t="shared" ca="1" si="257"/>
        <v>1</v>
      </c>
      <c r="L909">
        <f t="shared" ca="1" si="258"/>
        <v>0</v>
      </c>
      <c r="M909">
        <f t="shared" ca="1" si="259"/>
        <v>0</v>
      </c>
      <c r="N909" t="str">
        <f t="shared" ca="1" si="267"/>
        <v/>
      </c>
      <c r="O909" t="str">
        <f t="shared" ca="1" si="268"/>
        <v/>
      </c>
      <c r="P909" t="str">
        <f t="shared" si="260"/>
        <v/>
      </c>
      <c r="Q909" t="str">
        <f t="shared" si="261"/>
        <v/>
      </c>
      <c r="R909" t="str">
        <f t="shared" si="262"/>
        <v/>
      </c>
      <c r="S909" t="str">
        <f t="shared" si="263"/>
        <v/>
      </c>
      <c r="U909" s="2" t="str">
        <f ca="1">IF(ISBLANK($T909),IF(S909="Irrigation","Irrigation",IF(R909="Irrigation","Irrigation",IF(Q909="Domestic","Domestic",IF(P909="Stockwatering","Stockwatering",IF(N909="IRRIGATION_AND_MUNICIPAL","Irrigation and Municipal",IF(O909="IRRIGATION_AND_DOMESTIC","Irrigation and Domestic Municipality",_xlfn.XLOOKUP(J909,Use_Code_Ranking!$B$4:$B$23,Use_Code_Ranking!$A$4:$A$23))))))),$T909)</f>
        <v>Irrigation</v>
      </c>
      <c r="W909" s="23" t="str">
        <f ca="1"/>
        <v>A029802</v>
      </c>
      <c r="X909" s="4" t="str">
        <f t="shared" ca="1" si="269"/>
        <v>Irrigation</v>
      </c>
      <c r="Y909" t="str">
        <f t="shared" ca="1" si="264"/>
        <v>N</v>
      </c>
      <c r="Z909" s="2" t="str">
        <f t="shared" ca="1" si="265"/>
        <v>N</v>
      </c>
      <c r="AA909">
        <f t="shared" ca="1" si="270"/>
        <v>0</v>
      </c>
      <c r="AB909">
        <f t="shared" ca="1" si="270"/>
        <v>0</v>
      </c>
      <c r="AC909">
        <f t="shared" ca="1" si="270"/>
        <v>20</v>
      </c>
      <c r="AD909">
        <f t="shared" ca="1" si="266"/>
        <v>20</v>
      </c>
      <c r="AE909">
        <f t="shared" ca="1" si="266"/>
        <v>10</v>
      </c>
      <c r="AF909">
        <f t="shared" ca="1" si="266"/>
        <v>10</v>
      </c>
      <c r="AG909">
        <f t="shared" ca="1" si="273"/>
        <v>0</v>
      </c>
      <c r="AH909">
        <f t="shared" ca="1" si="271"/>
        <v>0</v>
      </c>
      <c r="AI909">
        <f t="shared" ca="1" si="271"/>
        <v>0</v>
      </c>
      <c r="AJ909">
        <f t="shared" ca="1" si="271"/>
        <v>20</v>
      </c>
      <c r="AK909">
        <f t="shared" ca="1" si="271"/>
        <v>20</v>
      </c>
      <c r="AL909">
        <f t="shared" ca="1" si="272"/>
        <v>0</v>
      </c>
      <c r="AM909" s="4" t="s">
        <v>103</v>
      </c>
      <c r="AZ909">
        <f ca="1">_xlfn.XLOOKUP($X909,Return_flow_table!$A$4:$A$25,Return_flow_table!B$4:B$25)</f>
        <v>0</v>
      </c>
      <c r="BA909">
        <f ca="1">_xlfn.XLOOKUP($X909,Return_flow_table!$A$4:$A$25,Return_flow_table!C$4:C$25)</f>
        <v>0</v>
      </c>
      <c r="BB909">
        <f ca="1">_xlfn.XLOOKUP($X909,Return_flow_table!$A$4:$A$25,Return_flow_table!D$4:D$25)</f>
        <v>20</v>
      </c>
      <c r="BC909">
        <f ca="1">_xlfn.XLOOKUP($X909,Return_flow_table!$A$4:$A$25,Return_flow_table!E$4:E$25)</f>
        <v>20</v>
      </c>
      <c r="BD909">
        <f ca="1">_xlfn.XLOOKUP($X909,Return_flow_table!$A$4:$A$25,Return_flow_table!F$4:F$25)</f>
        <v>10</v>
      </c>
      <c r="BE909">
        <f ca="1">_xlfn.XLOOKUP($X909,Return_flow_table!$A$4:$A$25,Return_flow_table!G$4:G$25)</f>
        <v>10</v>
      </c>
      <c r="BF909">
        <f ca="1">_xlfn.XLOOKUP($X909,Return_flow_table!$A$4:$A$25,Return_flow_table!H$4:H$25)</f>
        <v>0</v>
      </c>
      <c r="BG909">
        <f ca="1">_xlfn.XLOOKUP($X909,Return_flow_table!$A$4:$A$25,Return_flow_table!I$4:I$25)</f>
        <v>0</v>
      </c>
      <c r="BH909">
        <f ca="1">_xlfn.XLOOKUP($X909,Return_flow_table!$A$4:$A$25,Return_flow_table!J$4:J$25)</f>
        <v>0</v>
      </c>
      <c r="BI909">
        <f ca="1">_xlfn.XLOOKUP($X909,Return_flow_table!$A$4:$A$25,Return_flow_table!K$4:K$25)</f>
        <v>20</v>
      </c>
      <c r="BJ909">
        <f ca="1">_xlfn.XLOOKUP($X909,Return_flow_table!$A$4:$A$25,Return_flow_table!L$4:L$25)</f>
        <v>20</v>
      </c>
      <c r="BK909" s="2">
        <f ca="1">_xlfn.XLOOKUP($X909,Return_flow_table!$A$4:$A$25,Return_flow_table!M$4:M$25)</f>
        <v>0</v>
      </c>
    </row>
    <row r="910" spans="1:63" x14ac:dyDescent="0.3">
      <c r="A910" t="s">
        <v>1036</v>
      </c>
      <c r="B910" t="s">
        <v>121</v>
      </c>
      <c r="C910" t="s">
        <v>99</v>
      </c>
      <c r="D910">
        <v>24</v>
      </c>
      <c r="E910" t="s">
        <v>100</v>
      </c>
      <c r="F910" t="s">
        <v>100</v>
      </c>
      <c r="G910" t="s">
        <v>1037</v>
      </c>
      <c r="H910" s="41" t="s">
        <v>178</v>
      </c>
      <c r="I910">
        <f>_xlfn.XLOOKUP(B910,Use_Code_Ranking!$A$4:$A$23,Use_Code_Ranking!$B$4:$B$23,9999)</f>
        <v>2</v>
      </c>
      <c r="J910">
        <f t="shared" ca="1" si="256"/>
        <v>2</v>
      </c>
      <c r="K910">
        <f t="shared" ca="1" si="257"/>
        <v>0</v>
      </c>
      <c r="L910">
        <f t="shared" ca="1" si="258"/>
        <v>1</v>
      </c>
      <c r="M910">
        <f t="shared" ca="1" si="259"/>
        <v>0</v>
      </c>
      <c r="N910" t="str">
        <f t="shared" ca="1" si="267"/>
        <v/>
      </c>
      <c r="O910" t="str">
        <f t="shared" ca="1" si="268"/>
        <v/>
      </c>
      <c r="P910" t="str">
        <f t="shared" si="260"/>
        <v/>
      </c>
      <c r="Q910" t="str">
        <f t="shared" si="261"/>
        <v/>
      </c>
      <c r="R910" t="str">
        <f t="shared" si="262"/>
        <v/>
      </c>
      <c r="S910" t="str">
        <f t="shared" si="263"/>
        <v/>
      </c>
      <c r="U910" s="2" t="str">
        <f ca="1">IF(ISBLANK($T910),IF(S910="Irrigation","Irrigation",IF(R910="Irrigation","Irrigation",IF(Q910="Domestic","Domestic",IF(P910="Stockwatering","Stockwatering",IF(N910="IRRIGATION_AND_MUNICIPAL","Irrigation and Municipal",IF(O910="IRRIGATION_AND_DOMESTIC","Irrigation and Domestic Municipality",_xlfn.XLOOKUP(J910,Use_Code_Ranking!$B$4:$B$23,Use_Code_Ranking!$A$4:$A$23))))))),$T910)</f>
        <v>Municipal</v>
      </c>
      <c r="W910" s="23" t="str">
        <f ca="1"/>
        <v>A029848</v>
      </c>
      <c r="X910" s="4" t="str">
        <f t="shared" ca="1" si="269"/>
        <v>Irrigation</v>
      </c>
      <c r="Y910" t="str">
        <f t="shared" ca="1" si="264"/>
        <v>N</v>
      </c>
      <c r="Z910" s="2" t="str">
        <f t="shared" ca="1" si="265"/>
        <v>N</v>
      </c>
      <c r="AA910">
        <f t="shared" ca="1" si="270"/>
        <v>0</v>
      </c>
      <c r="AB910">
        <f t="shared" ca="1" si="270"/>
        <v>0</v>
      </c>
      <c r="AC910">
        <f t="shared" ca="1" si="270"/>
        <v>20</v>
      </c>
      <c r="AD910">
        <f t="shared" ca="1" si="266"/>
        <v>20</v>
      </c>
      <c r="AE910">
        <f t="shared" ca="1" si="266"/>
        <v>10</v>
      </c>
      <c r="AF910">
        <f t="shared" ca="1" si="266"/>
        <v>10</v>
      </c>
      <c r="AG910">
        <f t="shared" ca="1" si="273"/>
        <v>0</v>
      </c>
      <c r="AH910">
        <f t="shared" ca="1" si="271"/>
        <v>0</v>
      </c>
      <c r="AI910">
        <f t="shared" ca="1" si="271"/>
        <v>0</v>
      </c>
      <c r="AJ910">
        <f t="shared" ca="1" si="271"/>
        <v>20</v>
      </c>
      <c r="AK910">
        <f t="shared" ca="1" si="271"/>
        <v>20</v>
      </c>
      <c r="AL910">
        <f t="shared" ca="1" si="272"/>
        <v>0</v>
      </c>
      <c r="AM910" s="4" t="s">
        <v>103</v>
      </c>
      <c r="AZ910">
        <f ca="1">_xlfn.XLOOKUP($X910,Return_flow_table!$A$4:$A$25,Return_flow_table!B$4:B$25)</f>
        <v>0</v>
      </c>
      <c r="BA910">
        <f ca="1">_xlfn.XLOOKUP($X910,Return_flow_table!$A$4:$A$25,Return_flow_table!C$4:C$25)</f>
        <v>0</v>
      </c>
      <c r="BB910">
        <f ca="1">_xlfn.XLOOKUP($X910,Return_flow_table!$A$4:$A$25,Return_flow_table!D$4:D$25)</f>
        <v>20</v>
      </c>
      <c r="BC910">
        <f ca="1">_xlfn.XLOOKUP($X910,Return_flow_table!$A$4:$A$25,Return_flow_table!E$4:E$25)</f>
        <v>20</v>
      </c>
      <c r="BD910">
        <f ca="1">_xlfn.XLOOKUP($X910,Return_flow_table!$A$4:$A$25,Return_flow_table!F$4:F$25)</f>
        <v>10</v>
      </c>
      <c r="BE910">
        <f ca="1">_xlfn.XLOOKUP($X910,Return_flow_table!$A$4:$A$25,Return_flow_table!G$4:G$25)</f>
        <v>10</v>
      </c>
      <c r="BF910">
        <f ca="1">_xlfn.XLOOKUP($X910,Return_flow_table!$A$4:$A$25,Return_flow_table!H$4:H$25)</f>
        <v>0</v>
      </c>
      <c r="BG910">
        <f ca="1">_xlfn.XLOOKUP($X910,Return_flow_table!$A$4:$A$25,Return_flow_table!I$4:I$25)</f>
        <v>0</v>
      </c>
      <c r="BH910">
        <f ca="1">_xlfn.XLOOKUP($X910,Return_flow_table!$A$4:$A$25,Return_flow_table!J$4:J$25)</f>
        <v>0</v>
      </c>
      <c r="BI910">
        <f ca="1">_xlfn.XLOOKUP($X910,Return_flow_table!$A$4:$A$25,Return_flow_table!K$4:K$25)</f>
        <v>20</v>
      </c>
      <c r="BJ910">
        <f ca="1">_xlfn.XLOOKUP($X910,Return_flow_table!$A$4:$A$25,Return_flow_table!L$4:L$25)</f>
        <v>20</v>
      </c>
      <c r="BK910" s="2">
        <f ca="1">_xlfn.XLOOKUP($X910,Return_flow_table!$A$4:$A$25,Return_flow_table!M$4:M$25)</f>
        <v>0</v>
      </c>
    </row>
    <row r="911" spans="1:63" x14ac:dyDescent="0.3">
      <c r="A911" t="s">
        <v>1038</v>
      </c>
      <c r="B911" t="s">
        <v>154</v>
      </c>
      <c r="C911" t="s">
        <v>99</v>
      </c>
      <c r="D911">
        <v>26</v>
      </c>
      <c r="E911" t="s">
        <v>100</v>
      </c>
      <c r="F911" t="s">
        <v>100</v>
      </c>
      <c r="G911" t="s">
        <v>1039</v>
      </c>
      <c r="H911" s="41" t="s">
        <v>102</v>
      </c>
      <c r="I911">
        <f>_xlfn.XLOOKUP(B911,Use_Code_Ranking!$A$4:$A$23,Use_Code_Ranking!$B$4:$B$23,9999)</f>
        <v>5</v>
      </c>
      <c r="J911">
        <f t="shared" ca="1" si="256"/>
        <v>1</v>
      </c>
      <c r="K911">
        <f t="shared" ca="1" si="257"/>
        <v>1</v>
      </c>
      <c r="L911">
        <f t="shared" ca="1" si="258"/>
        <v>0</v>
      </c>
      <c r="M911">
        <f t="shared" ca="1" si="259"/>
        <v>0</v>
      </c>
      <c r="N911" t="str">
        <f t="shared" ca="1" si="267"/>
        <v/>
      </c>
      <c r="O911" t="str">
        <f t="shared" ca="1" si="268"/>
        <v/>
      </c>
      <c r="P911" t="str">
        <f t="shared" si="260"/>
        <v/>
      </c>
      <c r="Q911" t="str">
        <f t="shared" si="261"/>
        <v/>
      </c>
      <c r="R911" t="str">
        <f t="shared" si="262"/>
        <v/>
      </c>
      <c r="S911" t="str">
        <f t="shared" si="263"/>
        <v/>
      </c>
      <c r="U911" s="2" t="str">
        <f ca="1">IF(ISBLANK($T911),IF(S911="Irrigation","Irrigation",IF(R911="Irrigation","Irrigation",IF(Q911="Domestic","Domestic",IF(P911="Stockwatering","Stockwatering",IF(N911="IRRIGATION_AND_MUNICIPAL","Irrigation and Municipal",IF(O911="IRRIGATION_AND_DOMESTIC","Irrigation and Domestic Municipality",_xlfn.XLOOKUP(J911,Use_Code_Ranking!$B$4:$B$23,Use_Code_Ranking!$A$4:$A$23))))))),$T911)</f>
        <v>Irrigation</v>
      </c>
      <c r="W911" s="23" t="str">
        <f ca="1"/>
        <v>A029849</v>
      </c>
      <c r="X911" s="4" t="str">
        <f t="shared" ca="1" si="269"/>
        <v>Irrigation</v>
      </c>
      <c r="Y911" t="str">
        <f t="shared" ca="1" si="264"/>
        <v>N</v>
      </c>
      <c r="Z911" s="2" t="str">
        <f t="shared" ca="1" si="265"/>
        <v>N</v>
      </c>
      <c r="AA911">
        <f t="shared" ca="1" si="270"/>
        <v>0</v>
      </c>
      <c r="AB911">
        <f t="shared" ca="1" si="270"/>
        <v>0</v>
      </c>
      <c r="AC911">
        <f t="shared" ca="1" si="270"/>
        <v>20</v>
      </c>
      <c r="AD911">
        <f t="shared" ca="1" si="266"/>
        <v>20</v>
      </c>
      <c r="AE911">
        <f t="shared" ca="1" si="266"/>
        <v>10</v>
      </c>
      <c r="AF911">
        <f t="shared" ca="1" si="266"/>
        <v>10</v>
      </c>
      <c r="AG911">
        <f t="shared" ca="1" si="273"/>
        <v>0</v>
      </c>
      <c r="AH911">
        <f t="shared" ca="1" si="271"/>
        <v>0</v>
      </c>
      <c r="AI911">
        <f t="shared" ca="1" si="271"/>
        <v>0</v>
      </c>
      <c r="AJ911">
        <f t="shared" ca="1" si="271"/>
        <v>20</v>
      </c>
      <c r="AK911">
        <f t="shared" ca="1" si="271"/>
        <v>20</v>
      </c>
      <c r="AL911">
        <f t="shared" ca="1" si="272"/>
        <v>0</v>
      </c>
      <c r="AM911" s="4" t="s">
        <v>103</v>
      </c>
      <c r="AZ911">
        <f ca="1">_xlfn.XLOOKUP($X911,Return_flow_table!$A$4:$A$25,Return_flow_table!B$4:B$25)</f>
        <v>0</v>
      </c>
      <c r="BA911">
        <f ca="1">_xlfn.XLOOKUP($X911,Return_flow_table!$A$4:$A$25,Return_flow_table!C$4:C$25)</f>
        <v>0</v>
      </c>
      <c r="BB911">
        <f ca="1">_xlfn.XLOOKUP($X911,Return_flow_table!$A$4:$A$25,Return_flow_table!D$4:D$25)</f>
        <v>20</v>
      </c>
      <c r="BC911">
        <f ca="1">_xlfn.XLOOKUP($X911,Return_flow_table!$A$4:$A$25,Return_flow_table!E$4:E$25)</f>
        <v>20</v>
      </c>
      <c r="BD911">
        <f ca="1">_xlfn.XLOOKUP($X911,Return_flow_table!$A$4:$A$25,Return_flow_table!F$4:F$25)</f>
        <v>10</v>
      </c>
      <c r="BE911">
        <f ca="1">_xlfn.XLOOKUP($X911,Return_flow_table!$A$4:$A$25,Return_flow_table!G$4:G$25)</f>
        <v>10</v>
      </c>
      <c r="BF911">
        <f ca="1">_xlfn.XLOOKUP($X911,Return_flow_table!$A$4:$A$25,Return_flow_table!H$4:H$25)</f>
        <v>0</v>
      </c>
      <c r="BG911">
        <f ca="1">_xlfn.XLOOKUP($X911,Return_flow_table!$A$4:$A$25,Return_flow_table!I$4:I$25)</f>
        <v>0</v>
      </c>
      <c r="BH911">
        <f ca="1">_xlfn.XLOOKUP($X911,Return_flow_table!$A$4:$A$25,Return_flow_table!J$4:J$25)</f>
        <v>0</v>
      </c>
      <c r="BI911">
        <f ca="1">_xlfn.XLOOKUP($X911,Return_flow_table!$A$4:$A$25,Return_flow_table!K$4:K$25)</f>
        <v>20</v>
      </c>
      <c r="BJ911">
        <f ca="1">_xlfn.XLOOKUP($X911,Return_flow_table!$A$4:$A$25,Return_flow_table!L$4:L$25)</f>
        <v>20</v>
      </c>
      <c r="BK911" s="2">
        <f ca="1">_xlfn.XLOOKUP($X911,Return_flow_table!$A$4:$A$25,Return_flow_table!M$4:M$25)</f>
        <v>0</v>
      </c>
    </row>
    <row r="912" spans="1:63" x14ac:dyDescent="0.3">
      <c r="A912" t="s">
        <v>1038</v>
      </c>
      <c r="B912" t="s">
        <v>98</v>
      </c>
      <c r="C912" t="s">
        <v>99</v>
      </c>
      <c r="D912">
        <v>26</v>
      </c>
      <c r="E912" t="s">
        <v>100</v>
      </c>
      <c r="F912" t="s">
        <v>100</v>
      </c>
      <c r="G912" t="s">
        <v>1039</v>
      </c>
      <c r="H912" s="41" t="s">
        <v>102</v>
      </c>
      <c r="I912">
        <f>_xlfn.XLOOKUP(B912,Use_Code_Ranking!$A$4:$A$23,Use_Code_Ranking!$B$4:$B$23,9999)</f>
        <v>1</v>
      </c>
      <c r="J912">
        <f t="shared" ca="1" si="256"/>
        <v>1</v>
      </c>
      <c r="K912">
        <f t="shared" ca="1" si="257"/>
        <v>1</v>
      </c>
      <c r="L912">
        <f t="shared" ca="1" si="258"/>
        <v>0</v>
      </c>
      <c r="M912">
        <f t="shared" ca="1" si="259"/>
        <v>0</v>
      </c>
      <c r="N912" t="str">
        <f t="shared" ca="1" si="267"/>
        <v/>
      </c>
      <c r="O912" t="str">
        <f t="shared" ca="1" si="268"/>
        <v/>
      </c>
      <c r="P912" t="str">
        <f t="shared" si="260"/>
        <v/>
      </c>
      <c r="Q912" t="str">
        <f t="shared" si="261"/>
        <v/>
      </c>
      <c r="R912" t="str">
        <f t="shared" si="262"/>
        <v/>
      </c>
      <c r="S912" t="str">
        <f t="shared" si="263"/>
        <v/>
      </c>
      <c r="U912" s="2" t="str">
        <f ca="1">IF(ISBLANK($T912),IF(S912="Irrigation","Irrigation",IF(R912="Irrigation","Irrigation",IF(Q912="Domestic","Domestic",IF(P912="Stockwatering","Stockwatering",IF(N912="IRRIGATION_AND_MUNICIPAL","Irrigation and Municipal",IF(O912="IRRIGATION_AND_DOMESTIC","Irrigation and Domestic Municipality",_xlfn.XLOOKUP(J912,Use_Code_Ranking!$B$4:$B$23,Use_Code_Ranking!$A$4:$A$23))))))),$T912)</f>
        <v>Irrigation</v>
      </c>
      <c r="W912" s="23" t="str">
        <f ca="1"/>
        <v>A029850</v>
      </c>
      <c r="X912" s="4" t="str">
        <f t="shared" ca="1" si="269"/>
        <v>Irrigation</v>
      </c>
      <c r="Y912" t="str">
        <f t="shared" ca="1" si="264"/>
        <v>N</v>
      </c>
      <c r="Z912" s="2" t="str">
        <f t="shared" ca="1" si="265"/>
        <v>N</v>
      </c>
      <c r="AA912">
        <f t="shared" ca="1" si="270"/>
        <v>0</v>
      </c>
      <c r="AB912">
        <f t="shared" ca="1" si="270"/>
        <v>0</v>
      </c>
      <c r="AC912">
        <f t="shared" ca="1" si="270"/>
        <v>20</v>
      </c>
      <c r="AD912">
        <f t="shared" ca="1" si="266"/>
        <v>20</v>
      </c>
      <c r="AE912">
        <f t="shared" ca="1" si="266"/>
        <v>10</v>
      </c>
      <c r="AF912">
        <f t="shared" ca="1" si="266"/>
        <v>10</v>
      </c>
      <c r="AG912">
        <f t="shared" ca="1" si="273"/>
        <v>0</v>
      </c>
      <c r="AH912">
        <f t="shared" ca="1" si="271"/>
        <v>0</v>
      </c>
      <c r="AI912">
        <f t="shared" ca="1" si="271"/>
        <v>0</v>
      </c>
      <c r="AJ912">
        <f t="shared" ca="1" si="271"/>
        <v>20</v>
      </c>
      <c r="AK912">
        <f t="shared" ca="1" si="271"/>
        <v>20</v>
      </c>
      <c r="AL912">
        <f t="shared" ca="1" si="272"/>
        <v>0</v>
      </c>
      <c r="AM912" s="4" t="s">
        <v>103</v>
      </c>
      <c r="AZ912">
        <f ca="1">_xlfn.XLOOKUP($X912,Return_flow_table!$A$4:$A$25,Return_flow_table!B$4:B$25)</f>
        <v>0</v>
      </c>
      <c r="BA912">
        <f ca="1">_xlfn.XLOOKUP($X912,Return_flow_table!$A$4:$A$25,Return_flow_table!C$4:C$25)</f>
        <v>0</v>
      </c>
      <c r="BB912">
        <f ca="1">_xlfn.XLOOKUP($X912,Return_flow_table!$A$4:$A$25,Return_flow_table!D$4:D$25)</f>
        <v>20</v>
      </c>
      <c r="BC912">
        <f ca="1">_xlfn.XLOOKUP($X912,Return_flow_table!$A$4:$A$25,Return_flow_table!E$4:E$25)</f>
        <v>20</v>
      </c>
      <c r="BD912">
        <f ca="1">_xlfn.XLOOKUP($X912,Return_flow_table!$A$4:$A$25,Return_flow_table!F$4:F$25)</f>
        <v>10</v>
      </c>
      <c r="BE912">
        <f ca="1">_xlfn.XLOOKUP($X912,Return_flow_table!$A$4:$A$25,Return_flow_table!G$4:G$25)</f>
        <v>10</v>
      </c>
      <c r="BF912">
        <f ca="1">_xlfn.XLOOKUP($X912,Return_flow_table!$A$4:$A$25,Return_flow_table!H$4:H$25)</f>
        <v>0</v>
      </c>
      <c r="BG912">
        <f ca="1">_xlfn.XLOOKUP($X912,Return_flow_table!$A$4:$A$25,Return_flow_table!I$4:I$25)</f>
        <v>0</v>
      </c>
      <c r="BH912">
        <f ca="1">_xlfn.XLOOKUP($X912,Return_flow_table!$A$4:$A$25,Return_flow_table!J$4:J$25)</f>
        <v>0</v>
      </c>
      <c r="BI912">
        <f ca="1">_xlfn.XLOOKUP($X912,Return_flow_table!$A$4:$A$25,Return_flow_table!K$4:K$25)</f>
        <v>20</v>
      </c>
      <c r="BJ912">
        <f ca="1">_xlfn.XLOOKUP($X912,Return_flow_table!$A$4:$A$25,Return_flow_table!L$4:L$25)</f>
        <v>20</v>
      </c>
      <c r="BK912" s="2">
        <f ca="1">_xlfn.XLOOKUP($X912,Return_flow_table!$A$4:$A$25,Return_flow_table!M$4:M$25)</f>
        <v>0</v>
      </c>
    </row>
    <row r="913" spans="1:63" x14ac:dyDescent="0.3">
      <c r="A913" t="s">
        <v>1040</v>
      </c>
      <c r="B913" t="s">
        <v>181</v>
      </c>
      <c r="C913" t="s">
        <v>99</v>
      </c>
      <c r="D913">
        <v>1.4</v>
      </c>
      <c r="E913" t="s">
        <v>100</v>
      </c>
      <c r="F913" t="s">
        <v>100</v>
      </c>
      <c r="G913" t="s">
        <v>1041</v>
      </c>
      <c r="H913" s="41" t="s">
        <v>102</v>
      </c>
      <c r="I913">
        <f>_xlfn.XLOOKUP(B913,Use_Code_Ranking!$A$4:$A$23,Use_Code_Ranking!$B$4:$B$23,9999)</f>
        <v>9</v>
      </c>
      <c r="J913">
        <f t="shared" ca="1" si="256"/>
        <v>9</v>
      </c>
      <c r="K913">
        <f t="shared" ca="1" si="257"/>
        <v>0</v>
      </c>
      <c r="L913">
        <f t="shared" ca="1" si="258"/>
        <v>0</v>
      </c>
      <c r="M913">
        <f t="shared" ca="1" si="259"/>
        <v>0</v>
      </c>
      <c r="N913" t="str">
        <f t="shared" ca="1" si="267"/>
        <v/>
      </c>
      <c r="O913" t="str">
        <f t="shared" ca="1" si="268"/>
        <v/>
      </c>
      <c r="P913" t="str">
        <f t="shared" si="260"/>
        <v/>
      </c>
      <c r="Q913" t="str">
        <f t="shared" si="261"/>
        <v/>
      </c>
      <c r="R913" t="str">
        <f t="shared" si="262"/>
        <v/>
      </c>
      <c r="S913" t="str">
        <f t="shared" si="263"/>
        <v/>
      </c>
      <c r="U913" s="2" t="str">
        <f ca="1">IF(ISBLANK($T913),IF(S913="Irrigation","Irrigation",IF(R913="Irrigation","Irrigation",IF(Q913="Domestic","Domestic",IF(P913="Stockwatering","Stockwatering",IF(N913="IRRIGATION_AND_MUNICIPAL","Irrigation and Municipal",IF(O913="IRRIGATION_AND_DOMESTIC","Irrigation and Domestic Municipality",_xlfn.XLOOKUP(J913,Use_Code_Ranking!$B$4:$B$23,Use_Code_Ranking!$A$4:$A$23))))))),$T913)</f>
        <v>Recreational</v>
      </c>
      <c r="W913" s="23" t="str">
        <f ca="1"/>
        <v>A029858</v>
      </c>
      <c r="X913" s="4" t="str">
        <f t="shared" ca="1" si="269"/>
        <v>Irrigation</v>
      </c>
      <c r="Y913" t="str">
        <f t="shared" ca="1" si="264"/>
        <v>N</v>
      </c>
      <c r="Z913" s="2" t="str">
        <f t="shared" ca="1" si="265"/>
        <v>N</v>
      </c>
      <c r="AA913">
        <f t="shared" ca="1" si="270"/>
        <v>0</v>
      </c>
      <c r="AB913">
        <f t="shared" ca="1" si="270"/>
        <v>0</v>
      </c>
      <c r="AC913">
        <f t="shared" ca="1" si="270"/>
        <v>20</v>
      </c>
      <c r="AD913">
        <f t="shared" ca="1" si="266"/>
        <v>20</v>
      </c>
      <c r="AE913">
        <f t="shared" ca="1" si="266"/>
        <v>10</v>
      </c>
      <c r="AF913">
        <f t="shared" ca="1" si="266"/>
        <v>10</v>
      </c>
      <c r="AG913">
        <f t="shared" ca="1" si="273"/>
        <v>0</v>
      </c>
      <c r="AH913">
        <f t="shared" ca="1" si="271"/>
        <v>0</v>
      </c>
      <c r="AI913">
        <f t="shared" ca="1" si="271"/>
        <v>0</v>
      </c>
      <c r="AJ913">
        <f t="shared" ca="1" si="271"/>
        <v>20</v>
      </c>
      <c r="AK913">
        <f t="shared" ca="1" si="271"/>
        <v>20</v>
      </c>
      <c r="AL913">
        <f t="shared" ca="1" si="272"/>
        <v>0</v>
      </c>
      <c r="AM913" s="4" t="s">
        <v>103</v>
      </c>
      <c r="AZ913">
        <f ca="1">_xlfn.XLOOKUP($X913,Return_flow_table!$A$4:$A$25,Return_flow_table!B$4:B$25)</f>
        <v>0</v>
      </c>
      <c r="BA913">
        <f ca="1">_xlfn.XLOOKUP($X913,Return_flow_table!$A$4:$A$25,Return_flow_table!C$4:C$25)</f>
        <v>0</v>
      </c>
      <c r="BB913">
        <f ca="1">_xlfn.XLOOKUP($X913,Return_flow_table!$A$4:$A$25,Return_flow_table!D$4:D$25)</f>
        <v>20</v>
      </c>
      <c r="BC913">
        <f ca="1">_xlfn.XLOOKUP($X913,Return_flow_table!$A$4:$A$25,Return_flow_table!E$4:E$25)</f>
        <v>20</v>
      </c>
      <c r="BD913">
        <f ca="1">_xlfn.XLOOKUP($X913,Return_flow_table!$A$4:$A$25,Return_flow_table!F$4:F$25)</f>
        <v>10</v>
      </c>
      <c r="BE913">
        <f ca="1">_xlfn.XLOOKUP($X913,Return_flow_table!$A$4:$A$25,Return_flow_table!G$4:G$25)</f>
        <v>10</v>
      </c>
      <c r="BF913">
        <f ca="1">_xlfn.XLOOKUP($X913,Return_flow_table!$A$4:$A$25,Return_flow_table!H$4:H$25)</f>
        <v>0</v>
      </c>
      <c r="BG913">
        <f ca="1">_xlfn.XLOOKUP($X913,Return_flow_table!$A$4:$A$25,Return_flow_table!I$4:I$25)</f>
        <v>0</v>
      </c>
      <c r="BH913">
        <f ca="1">_xlfn.XLOOKUP($X913,Return_flow_table!$A$4:$A$25,Return_flow_table!J$4:J$25)</f>
        <v>0</v>
      </c>
      <c r="BI913">
        <f ca="1">_xlfn.XLOOKUP($X913,Return_flow_table!$A$4:$A$25,Return_flow_table!K$4:K$25)</f>
        <v>20</v>
      </c>
      <c r="BJ913">
        <f ca="1">_xlfn.XLOOKUP($X913,Return_flow_table!$A$4:$A$25,Return_flow_table!L$4:L$25)</f>
        <v>20</v>
      </c>
      <c r="BK913" s="2">
        <f ca="1">_xlfn.XLOOKUP($X913,Return_flow_table!$A$4:$A$25,Return_flow_table!M$4:M$25)</f>
        <v>0</v>
      </c>
    </row>
    <row r="914" spans="1:63" x14ac:dyDescent="0.3">
      <c r="A914" t="s">
        <v>1040</v>
      </c>
      <c r="B914" t="s">
        <v>188</v>
      </c>
      <c r="C914" t="s">
        <v>99</v>
      </c>
      <c r="D914">
        <v>1.4</v>
      </c>
      <c r="E914" t="s">
        <v>100</v>
      </c>
      <c r="F914" t="s">
        <v>100</v>
      </c>
      <c r="G914" t="s">
        <v>1041</v>
      </c>
      <c r="H914" s="41" t="s">
        <v>102</v>
      </c>
      <c r="I914">
        <f>_xlfn.XLOOKUP(B914,Use_Code_Ranking!$A$4:$A$23,Use_Code_Ranking!$B$4:$B$23,9999)</f>
        <v>12</v>
      </c>
      <c r="J914">
        <f t="shared" ca="1" si="256"/>
        <v>9</v>
      </c>
      <c r="K914">
        <f t="shared" ca="1" si="257"/>
        <v>0</v>
      </c>
      <c r="L914">
        <f t="shared" ca="1" si="258"/>
        <v>0</v>
      </c>
      <c r="M914">
        <f t="shared" ca="1" si="259"/>
        <v>0</v>
      </c>
      <c r="N914" t="str">
        <f t="shared" ca="1" si="267"/>
        <v/>
      </c>
      <c r="O914" t="str">
        <f t="shared" ca="1" si="268"/>
        <v/>
      </c>
      <c r="P914" t="str">
        <f t="shared" si="260"/>
        <v/>
      </c>
      <c r="Q914" t="str">
        <f t="shared" si="261"/>
        <v/>
      </c>
      <c r="R914" t="str">
        <f t="shared" si="262"/>
        <v/>
      </c>
      <c r="S914" t="str">
        <f t="shared" si="263"/>
        <v/>
      </c>
      <c r="U914" s="2" t="str">
        <f ca="1">IF(ISBLANK($T914),IF(S914="Irrigation","Irrigation",IF(R914="Irrigation","Irrigation",IF(Q914="Domestic","Domestic",IF(P914="Stockwatering","Stockwatering",IF(N914="IRRIGATION_AND_MUNICIPAL","Irrigation and Municipal",IF(O914="IRRIGATION_AND_DOMESTIC","Irrigation and Domestic Municipality",_xlfn.XLOOKUP(J914,Use_Code_Ranking!$B$4:$B$23,Use_Code_Ranking!$A$4:$A$23))))))),$T914)</f>
        <v>Recreational</v>
      </c>
      <c r="W914" s="23" t="str">
        <f ca="1"/>
        <v>A029901</v>
      </c>
      <c r="X914" s="4" t="str">
        <f t="shared" ca="1" si="269"/>
        <v>Municipal</v>
      </c>
      <c r="Y914" t="str">
        <f t="shared" ca="1" si="264"/>
        <v>N</v>
      </c>
      <c r="Z914" s="2" t="str">
        <f t="shared" ca="1" si="265"/>
        <v>N</v>
      </c>
      <c r="AA914">
        <f t="shared" ca="1" si="270"/>
        <v>0</v>
      </c>
      <c r="AB914">
        <f t="shared" ca="1" si="270"/>
        <v>0</v>
      </c>
      <c r="AC914">
        <f t="shared" ca="1" si="270"/>
        <v>0</v>
      </c>
      <c r="AD914">
        <f t="shared" ca="1" si="266"/>
        <v>0</v>
      </c>
      <c r="AE914">
        <f t="shared" ca="1" si="266"/>
        <v>0</v>
      </c>
      <c r="AF914">
        <f t="shared" ca="1" si="266"/>
        <v>0</v>
      </c>
      <c r="AG914">
        <f t="shared" ca="1" si="273"/>
        <v>0</v>
      </c>
      <c r="AH914">
        <f t="shared" ca="1" si="271"/>
        <v>0</v>
      </c>
      <c r="AI914">
        <f t="shared" ca="1" si="271"/>
        <v>0</v>
      </c>
      <c r="AJ914">
        <f t="shared" ca="1" si="271"/>
        <v>0</v>
      </c>
      <c r="AK914">
        <f t="shared" ca="1" si="271"/>
        <v>0</v>
      </c>
      <c r="AL914">
        <f t="shared" ca="1" si="272"/>
        <v>0</v>
      </c>
      <c r="AM914" s="4" t="s">
        <v>103</v>
      </c>
      <c r="AZ914">
        <f ca="1">_xlfn.XLOOKUP($X914,Return_flow_table!$A$4:$A$25,Return_flow_table!B$4:B$25)</f>
        <v>0</v>
      </c>
      <c r="BA914">
        <f ca="1">_xlfn.XLOOKUP($X914,Return_flow_table!$A$4:$A$25,Return_flow_table!C$4:C$25)</f>
        <v>0</v>
      </c>
      <c r="BB914">
        <f ca="1">_xlfn.XLOOKUP($X914,Return_flow_table!$A$4:$A$25,Return_flow_table!D$4:D$25)</f>
        <v>0</v>
      </c>
      <c r="BC914">
        <f ca="1">_xlfn.XLOOKUP($X914,Return_flow_table!$A$4:$A$25,Return_flow_table!E$4:E$25)</f>
        <v>0</v>
      </c>
      <c r="BD914">
        <f ca="1">_xlfn.XLOOKUP($X914,Return_flow_table!$A$4:$A$25,Return_flow_table!F$4:F$25)</f>
        <v>0</v>
      </c>
      <c r="BE914">
        <f ca="1">_xlfn.XLOOKUP($X914,Return_flow_table!$A$4:$A$25,Return_flow_table!G$4:G$25)</f>
        <v>0</v>
      </c>
      <c r="BF914">
        <f ca="1">_xlfn.XLOOKUP($X914,Return_flow_table!$A$4:$A$25,Return_flow_table!H$4:H$25)</f>
        <v>0</v>
      </c>
      <c r="BG914">
        <f ca="1">_xlfn.XLOOKUP($X914,Return_flow_table!$A$4:$A$25,Return_flow_table!I$4:I$25)</f>
        <v>0</v>
      </c>
      <c r="BH914">
        <f ca="1">_xlfn.XLOOKUP($X914,Return_flow_table!$A$4:$A$25,Return_flow_table!J$4:J$25)</f>
        <v>0</v>
      </c>
      <c r="BI914">
        <f ca="1">_xlfn.XLOOKUP($X914,Return_flow_table!$A$4:$A$25,Return_flow_table!K$4:K$25)</f>
        <v>0</v>
      </c>
      <c r="BJ914">
        <f ca="1">_xlfn.XLOOKUP($X914,Return_flow_table!$A$4:$A$25,Return_flow_table!L$4:L$25)</f>
        <v>0</v>
      </c>
      <c r="BK914" s="2">
        <f ca="1">_xlfn.XLOOKUP($X914,Return_flow_table!$A$4:$A$25,Return_flow_table!M$4:M$25)</f>
        <v>0</v>
      </c>
    </row>
    <row r="915" spans="1:63" x14ac:dyDescent="0.3">
      <c r="A915" t="s">
        <v>1042</v>
      </c>
      <c r="B915" t="s">
        <v>188</v>
      </c>
      <c r="C915" t="s">
        <v>99</v>
      </c>
      <c r="D915">
        <v>7</v>
      </c>
      <c r="E915" t="s">
        <v>100</v>
      </c>
      <c r="F915" t="s">
        <v>100</v>
      </c>
      <c r="G915" t="s">
        <v>1043</v>
      </c>
      <c r="H915" s="41" t="s">
        <v>102</v>
      </c>
      <c r="I915">
        <f>_xlfn.XLOOKUP(B915,Use_Code_Ranking!$A$4:$A$23,Use_Code_Ranking!$B$4:$B$23,9999)</f>
        <v>12</v>
      </c>
      <c r="J915">
        <f t="shared" ca="1" si="256"/>
        <v>9</v>
      </c>
      <c r="K915">
        <f t="shared" ca="1" si="257"/>
        <v>0</v>
      </c>
      <c r="L915">
        <f t="shared" ca="1" si="258"/>
        <v>0</v>
      </c>
      <c r="M915">
        <f t="shared" ca="1" si="259"/>
        <v>0</v>
      </c>
      <c r="N915" t="str">
        <f t="shared" ca="1" si="267"/>
        <v/>
      </c>
      <c r="O915" t="str">
        <f t="shared" ca="1" si="268"/>
        <v/>
      </c>
      <c r="P915" t="str">
        <f t="shared" si="260"/>
        <v/>
      </c>
      <c r="Q915" t="str">
        <f t="shared" si="261"/>
        <v/>
      </c>
      <c r="R915" t="str">
        <f t="shared" si="262"/>
        <v/>
      </c>
      <c r="S915" t="str">
        <f t="shared" si="263"/>
        <v/>
      </c>
      <c r="U915" s="2" t="str">
        <f ca="1">IF(ISBLANK($T915),IF(S915="Irrigation","Irrigation",IF(R915="Irrigation","Irrigation",IF(Q915="Domestic","Domestic",IF(P915="Stockwatering","Stockwatering",IF(N915="IRRIGATION_AND_MUNICIPAL","Irrigation and Municipal",IF(O915="IRRIGATION_AND_DOMESTIC","Irrigation and Domestic Municipality",_xlfn.XLOOKUP(J915,Use_Code_Ranking!$B$4:$B$23,Use_Code_Ranking!$A$4:$A$23))))))),$T915)</f>
        <v>Recreational</v>
      </c>
      <c r="W915" s="23" t="str">
        <f ca="1"/>
        <v>A029912</v>
      </c>
      <c r="X915" s="4" t="str">
        <f t="shared" ca="1" si="269"/>
        <v>Irrigation</v>
      </c>
      <c r="Y915" t="str">
        <f t="shared" ca="1" si="264"/>
        <v>N</v>
      </c>
      <c r="Z915" s="2" t="str">
        <f t="shared" ca="1" si="265"/>
        <v>N</v>
      </c>
      <c r="AA915">
        <f t="shared" ca="1" si="270"/>
        <v>0</v>
      </c>
      <c r="AB915">
        <f t="shared" ca="1" si="270"/>
        <v>0</v>
      </c>
      <c r="AC915">
        <f t="shared" ca="1" si="270"/>
        <v>20</v>
      </c>
      <c r="AD915">
        <f t="shared" ca="1" si="266"/>
        <v>20</v>
      </c>
      <c r="AE915">
        <f t="shared" ca="1" si="266"/>
        <v>10</v>
      </c>
      <c r="AF915">
        <f t="shared" ca="1" si="266"/>
        <v>10</v>
      </c>
      <c r="AG915">
        <f t="shared" ca="1" si="273"/>
        <v>0</v>
      </c>
      <c r="AH915">
        <f t="shared" ca="1" si="271"/>
        <v>0</v>
      </c>
      <c r="AI915">
        <f t="shared" ca="1" si="271"/>
        <v>0</v>
      </c>
      <c r="AJ915">
        <f t="shared" ca="1" si="271"/>
        <v>20</v>
      </c>
      <c r="AK915">
        <f t="shared" ca="1" si="271"/>
        <v>20</v>
      </c>
      <c r="AL915">
        <f t="shared" ca="1" si="272"/>
        <v>0</v>
      </c>
      <c r="AM915" s="4" t="s">
        <v>103</v>
      </c>
      <c r="AZ915">
        <f ca="1">_xlfn.XLOOKUP($X915,Return_flow_table!$A$4:$A$25,Return_flow_table!B$4:B$25)</f>
        <v>0</v>
      </c>
      <c r="BA915">
        <f ca="1">_xlfn.XLOOKUP($X915,Return_flow_table!$A$4:$A$25,Return_flow_table!C$4:C$25)</f>
        <v>0</v>
      </c>
      <c r="BB915">
        <f ca="1">_xlfn.XLOOKUP($X915,Return_flow_table!$A$4:$A$25,Return_flow_table!D$4:D$25)</f>
        <v>20</v>
      </c>
      <c r="BC915">
        <f ca="1">_xlfn.XLOOKUP($X915,Return_flow_table!$A$4:$A$25,Return_flow_table!E$4:E$25)</f>
        <v>20</v>
      </c>
      <c r="BD915">
        <f ca="1">_xlfn.XLOOKUP($X915,Return_flow_table!$A$4:$A$25,Return_flow_table!F$4:F$25)</f>
        <v>10</v>
      </c>
      <c r="BE915">
        <f ca="1">_xlfn.XLOOKUP($X915,Return_flow_table!$A$4:$A$25,Return_flow_table!G$4:G$25)</f>
        <v>10</v>
      </c>
      <c r="BF915">
        <f ca="1">_xlfn.XLOOKUP($X915,Return_flow_table!$A$4:$A$25,Return_flow_table!H$4:H$25)</f>
        <v>0</v>
      </c>
      <c r="BG915">
        <f ca="1">_xlfn.XLOOKUP($X915,Return_flow_table!$A$4:$A$25,Return_flow_table!I$4:I$25)</f>
        <v>0</v>
      </c>
      <c r="BH915">
        <f ca="1">_xlfn.XLOOKUP($X915,Return_flow_table!$A$4:$A$25,Return_flow_table!J$4:J$25)</f>
        <v>0</v>
      </c>
      <c r="BI915">
        <f ca="1">_xlfn.XLOOKUP($X915,Return_flow_table!$A$4:$A$25,Return_flow_table!K$4:K$25)</f>
        <v>20</v>
      </c>
      <c r="BJ915">
        <f ca="1">_xlfn.XLOOKUP($X915,Return_flow_table!$A$4:$A$25,Return_flow_table!L$4:L$25)</f>
        <v>20</v>
      </c>
      <c r="BK915" s="2">
        <f ca="1">_xlfn.XLOOKUP($X915,Return_flow_table!$A$4:$A$25,Return_flow_table!M$4:M$25)</f>
        <v>0</v>
      </c>
    </row>
    <row r="916" spans="1:63" x14ac:dyDescent="0.3">
      <c r="A916" t="s">
        <v>1042</v>
      </c>
      <c r="B916" t="s">
        <v>181</v>
      </c>
      <c r="C916" t="s">
        <v>99</v>
      </c>
      <c r="D916">
        <v>7</v>
      </c>
      <c r="E916" t="s">
        <v>100</v>
      </c>
      <c r="F916" t="s">
        <v>100</v>
      </c>
      <c r="G916" t="s">
        <v>1043</v>
      </c>
      <c r="H916" s="41" t="s">
        <v>102</v>
      </c>
      <c r="I916">
        <f>_xlfn.XLOOKUP(B916,Use_Code_Ranking!$A$4:$A$23,Use_Code_Ranking!$B$4:$B$23,9999)</f>
        <v>9</v>
      </c>
      <c r="J916">
        <f t="shared" ca="1" si="256"/>
        <v>9</v>
      </c>
      <c r="K916">
        <f t="shared" ca="1" si="257"/>
        <v>0</v>
      </c>
      <c r="L916">
        <f t="shared" ca="1" si="258"/>
        <v>0</v>
      </c>
      <c r="M916">
        <f t="shared" ca="1" si="259"/>
        <v>0</v>
      </c>
      <c r="N916" t="str">
        <f t="shared" ca="1" si="267"/>
        <v/>
      </c>
      <c r="O916" t="str">
        <f t="shared" ca="1" si="268"/>
        <v/>
      </c>
      <c r="P916" t="str">
        <f t="shared" si="260"/>
        <v/>
      </c>
      <c r="Q916" t="str">
        <f t="shared" si="261"/>
        <v/>
      </c>
      <c r="R916" t="str">
        <f t="shared" si="262"/>
        <v/>
      </c>
      <c r="S916" t="str">
        <f t="shared" si="263"/>
        <v/>
      </c>
      <c r="U916" s="2" t="str">
        <f ca="1">IF(ISBLANK($T916),IF(S916="Irrigation","Irrigation",IF(R916="Irrigation","Irrigation",IF(Q916="Domestic","Domestic",IF(P916="Stockwatering","Stockwatering",IF(N916="IRRIGATION_AND_MUNICIPAL","Irrigation and Municipal",IF(O916="IRRIGATION_AND_DOMESTIC","Irrigation and Domestic Municipality",_xlfn.XLOOKUP(J916,Use_Code_Ranking!$B$4:$B$23,Use_Code_Ranking!$A$4:$A$23))))))),$T916)</f>
        <v>Recreational</v>
      </c>
      <c r="W916" s="23" t="str">
        <f ca="1"/>
        <v>A029983</v>
      </c>
      <c r="X916" s="4" t="str">
        <f t="shared" ca="1" si="269"/>
        <v>Irrigation</v>
      </c>
      <c r="Y916" t="str">
        <f t="shared" ca="1" si="264"/>
        <v>N</v>
      </c>
      <c r="Z916" s="2" t="str">
        <f t="shared" ca="1" si="265"/>
        <v>N</v>
      </c>
      <c r="AA916">
        <f t="shared" ca="1" si="270"/>
        <v>0</v>
      </c>
      <c r="AB916">
        <f t="shared" ca="1" si="270"/>
        <v>0</v>
      </c>
      <c r="AC916">
        <f t="shared" ca="1" si="270"/>
        <v>20</v>
      </c>
      <c r="AD916">
        <f t="shared" ca="1" si="266"/>
        <v>20</v>
      </c>
      <c r="AE916">
        <f t="shared" ca="1" si="266"/>
        <v>10</v>
      </c>
      <c r="AF916">
        <f t="shared" ca="1" si="266"/>
        <v>10</v>
      </c>
      <c r="AG916">
        <f t="shared" ca="1" si="273"/>
        <v>0</v>
      </c>
      <c r="AH916">
        <f t="shared" ca="1" si="271"/>
        <v>0</v>
      </c>
      <c r="AI916">
        <f t="shared" ca="1" si="271"/>
        <v>0</v>
      </c>
      <c r="AJ916">
        <f t="shared" ca="1" si="271"/>
        <v>20</v>
      </c>
      <c r="AK916">
        <f t="shared" ca="1" si="271"/>
        <v>20</v>
      </c>
      <c r="AL916">
        <f t="shared" ca="1" si="272"/>
        <v>0</v>
      </c>
      <c r="AM916" s="4" t="s">
        <v>103</v>
      </c>
      <c r="AZ916">
        <f ca="1">_xlfn.XLOOKUP($X916,Return_flow_table!$A$4:$A$25,Return_flow_table!B$4:B$25)</f>
        <v>0</v>
      </c>
      <c r="BA916">
        <f ca="1">_xlfn.XLOOKUP($X916,Return_flow_table!$A$4:$A$25,Return_flow_table!C$4:C$25)</f>
        <v>0</v>
      </c>
      <c r="BB916">
        <f ca="1">_xlfn.XLOOKUP($X916,Return_flow_table!$A$4:$A$25,Return_flow_table!D$4:D$25)</f>
        <v>20</v>
      </c>
      <c r="BC916">
        <f ca="1">_xlfn.XLOOKUP($X916,Return_flow_table!$A$4:$A$25,Return_flow_table!E$4:E$25)</f>
        <v>20</v>
      </c>
      <c r="BD916">
        <f ca="1">_xlfn.XLOOKUP($X916,Return_flow_table!$A$4:$A$25,Return_flow_table!F$4:F$25)</f>
        <v>10</v>
      </c>
      <c r="BE916">
        <f ca="1">_xlfn.XLOOKUP($X916,Return_flow_table!$A$4:$A$25,Return_flow_table!G$4:G$25)</f>
        <v>10</v>
      </c>
      <c r="BF916">
        <f ca="1">_xlfn.XLOOKUP($X916,Return_flow_table!$A$4:$A$25,Return_flow_table!H$4:H$25)</f>
        <v>0</v>
      </c>
      <c r="BG916">
        <f ca="1">_xlfn.XLOOKUP($X916,Return_flow_table!$A$4:$A$25,Return_flow_table!I$4:I$25)</f>
        <v>0</v>
      </c>
      <c r="BH916">
        <f ca="1">_xlfn.XLOOKUP($X916,Return_flow_table!$A$4:$A$25,Return_flow_table!J$4:J$25)</f>
        <v>0</v>
      </c>
      <c r="BI916">
        <f ca="1">_xlfn.XLOOKUP($X916,Return_flow_table!$A$4:$A$25,Return_flow_table!K$4:K$25)</f>
        <v>20</v>
      </c>
      <c r="BJ916">
        <f ca="1">_xlfn.XLOOKUP($X916,Return_flow_table!$A$4:$A$25,Return_flow_table!L$4:L$25)</f>
        <v>20</v>
      </c>
      <c r="BK916" s="2">
        <f ca="1">_xlfn.XLOOKUP($X916,Return_flow_table!$A$4:$A$25,Return_flow_table!M$4:M$25)</f>
        <v>0</v>
      </c>
    </row>
    <row r="917" spans="1:63" x14ac:dyDescent="0.3">
      <c r="A917" t="s">
        <v>1044</v>
      </c>
      <c r="B917" t="s">
        <v>181</v>
      </c>
      <c r="C917" t="s">
        <v>99</v>
      </c>
      <c r="D917">
        <v>5.6</v>
      </c>
      <c r="E917" t="s">
        <v>100</v>
      </c>
      <c r="F917" t="s">
        <v>100</v>
      </c>
      <c r="G917" t="s">
        <v>1045</v>
      </c>
      <c r="H917" s="41" t="s">
        <v>102</v>
      </c>
      <c r="I917">
        <f>_xlfn.XLOOKUP(B917,Use_Code_Ranking!$A$4:$A$23,Use_Code_Ranking!$B$4:$B$23,9999)</f>
        <v>9</v>
      </c>
      <c r="J917">
        <f t="shared" ca="1" si="256"/>
        <v>9</v>
      </c>
      <c r="K917">
        <f t="shared" ca="1" si="257"/>
        <v>0</v>
      </c>
      <c r="L917">
        <f t="shared" ca="1" si="258"/>
        <v>0</v>
      </c>
      <c r="M917">
        <f t="shared" ca="1" si="259"/>
        <v>0</v>
      </c>
      <c r="N917" t="str">
        <f t="shared" ca="1" si="267"/>
        <v/>
      </c>
      <c r="O917" t="str">
        <f t="shared" ca="1" si="268"/>
        <v/>
      </c>
      <c r="P917" t="str">
        <f t="shared" si="260"/>
        <v/>
      </c>
      <c r="Q917" t="str">
        <f t="shared" si="261"/>
        <v/>
      </c>
      <c r="R917" t="str">
        <f t="shared" si="262"/>
        <v/>
      </c>
      <c r="S917" t="str">
        <f t="shared" si="263"/>
        <v/>
      </c>
      <c r="U917" s="2" t="str">
        <f ca="1">IF(ISBLANK($T917),IF(S917="Irrigation","Irrigation",IF(R917="Irrigation","Irrigation",IF(Q917="Domestic","Domestic",IF(P917="Stockwatering","Stockwatering",IF(N917="IRRIGATION_AND_MUNICIPAL","Irrigation and Municipal",IF(O917="IRRIGATION_AND_DOMESTIC","Irrigation and Domestic Municipality",_xlfn.XLOOKUP(J917,Use_Code_Ranking!$B$4:$B$23,Use_Code_Ranking!$A$4:$A$23))))))),$T917)</f>
        <v>Recreational</v>
      </c>
      <c r="W917" s="23" t="str">
        <f ca="1"/>
        <v>A029986</v>
      </c>
      <c r="X917" s="4" t="str">
        <f t="shared" ca="1" si="269"/>
        <v>Stockwatering</v>
      </c>
      <c r="Y917" t="str">
        <f t="shared" ca="1" si="264"/>
        <v>N</v>
      </c>
      <c r="Z917" s="2" t="str">
        <f t="shared" ca="1" si="265"/>
        <v>N</v>
      </c>
      <c r="AA917">
        <f t="shared" ca="1" si="270"/>
        <v>0</v>
      </c>
      <c r="AB917">
        <f t="shared" ca="1" si="270"/>
        <v>0</v>
      </c>
      <c r="AC917">
        <f t="shared" ca="1" si="270"/>
        <v>0</v>
      </c>
      <c r="AD917">
        <f t="shared" ca="1" si="266"/>
        <v>0</v>
      </c>
      <c r="AE917">
        <f t="shared" ca="1" si="266"/>
        <v>0</v>
      </c>
      <c r="AF917">
        <f t="shared" ca="1" si="266"/>
        <v>0</v>
      </c>
      <c r="AG917">
        <f t="shared" ca="1" si="273"/>
        <v>0</v>
      </c>
      <c r="AH917">
        <f t="shared" ca="1" si="271"/>
        <v>0</v>
      </c>
      <c r="AI917">
        <f t="shared" ca="1" si="271"/>
        <v>0</v>
      </c>
      <c r="AJ917">
        <f t="shared" ca="1" si="271"/>
        <v>0</v>
      </c>
      <c r="AK917">
        <f t="shared" ca="1" si="271"/>
        <v>0</v>
      </c>
      <c r="AL917">
        <f t="shared" ca="1" si="272"/>
        <v>0</v>
      </c>
      <c r="AM917" s="4" t="s">
        <v>103</v>
      </c>
      <c r="AZ917">
        <f ca="1">_xlfn.XLOOKUP($X917,Return_flow_table!$A$4:$A$25,Return_flow_table!B$4:B$25)</f>
        <v>0</v>
      </c>
      <c r="BA917">
        <f ca="1">_xlfn.XLOOKUP($X917,Return_flow_table!$A$4:$A$25,Return_flow_table!C$4:C$25)</f>
        <v>0</v>
      </c>
      <c r="BB917">
        <f ca="1">_xlfn.XLOOKUP($X917,Return_flow_table!$A$4:$A$25,Return_flow_table!D$4:D$25)</f>
        <v>0</v>
      </c>
      <c r="BC917">
        <f ca="1">_xlfn.XLOOKUP($X917,Return_flow_table!$A$4:$A$25,Return_flow_table!E$4:E$25)</f>
        <v>0</v>
      </c>
      <c r="BD917">
        <f ca="1">_xlfn.XLOOKUP($X917,Return_flow_table!$A$4:$A$25,Return_flow_table!F$4:F$25)</f>
        <v>0</v>
      </c>
      <c r="BE917">
        <f ca="1">_xlfn.XLOOKUP($X917,Return_flow_table!$A$4:$A$25,Return_flow_table!G$4:G$25)</f>
        <v>0</v>
      </c>
      <c r="BF917">
        <f ca="1">_xlfn.XLOOKUP($X917,Return_flow_table!$A$4:$A$25,Return_flow_table!H$4:H$25)</f>
        <v>0</v>
      </c>
      <c r="BG917">
        <f ca="1">_xlfn.XLOOKUP($X917,Return_flow_table!$A$4:$A$25,Return_flow_table!I$4:I$25)</f>
        <v>0</v>
      </c>
      <c r="BH917">
        <f ca="1">_xlfn.XLOOKUP($X917,Return_flow_table!$A$4:$A$25,Return_flow_table!J$4:J$25)</f>
        <v>0</v>
      </c>
      <c r="BI917">
        <f ca="1">_xlfn.XLOOKUP($X917,Return_flow_table!$A$4:$A$25,Return_flow_table!K$4:K$25)</f>
        <v>0</v>
      </c>
      <c r="BJ917">
        <f ca="1">_xlfn.XLOOKUP($X917,Return_flow_table!$A$4:$A$25,Return_flow_table!L$4:L$25)</f>
        <v>0</v>
      </c>
      <c r="BK917" s="2">
        <f ca="1">_xlfn.XLOOKUP($X917,Return_flow_table!$A$4:$A$25,Return_flow_table!M$4:M$25)</f>
        <v>0</v>
      </c>
    </row>
    <row r="918" spans="1:63" x14ac:dyDescent="0.3">
      <c r="A918" t="s">
        <v>1046</v>
      </c>
      <c r="B918" t="s">
        <v>188</v>
      </c>
      <c r="C918" t="s">
        <v>99</v>
      </c>
      <c r="D918">
        <v>9.6999999999999993</v>
      </c>
      <c r="E918" t="s">
        <v>100</v>
      </c>
      <c r="F918" t="s">
        <v>100</v>
      </c>
      <c r="G918" t="s">
        <v>1047</v>
      </c>
      <c r="H918" s="41" t="s">
        <v>102</v>
      </c>
      <c r="I918">
        <f>_xlfn.XLOOKUP(B918,Use_Code_Ranking!$A$4:$A$23,Use_Code_Ranking!$B$4:$B$23,9999)</f>
        <v>12</v>
      </c>
      <c r="J918">
        <f t="shared" ca="1" si="256"/>
        <v>9</v>
      </c>
      <c r="K918">
        <f t="shared" ca="1" si="257"/>
        <v>0</v>
      </c>
      <c r="L918">
        <f t="shared" ca="1" si="258"/>
        <v>0</v>
      </c>
      <c r="M918">
        <f t="shared" ca="1" si="259"/>
        <v>0</v>
      </c>
      <c r="N918" t="str">
        <f t="shared" ca="1" si="267"/>
        <v/>
      </c>
      <c r="O918" t="str">
        <f t="shared" ca="1" si="268"/>
        <v/>
      </c>
      <c r="P918" t="str">
        <f t="shared" si="260"/>
        <v/>
      </c>
      <c r="Q918" t="str">
        <f t="shared" si="261"/>
        <v/>
      </c>
      <c r="R918" t="str">
        <f t="shared" si="262"/>
        <v/>
      </c>
      <c r="S918" t="str">
        <f t="shared" si="263"/>
        <v/>
      </c>
      <c r="U918" s="2" t="str">
        <f ca="1">IF(ISBLANK($T918),IF(S918="Irrigation","Irrigation",IF(R918="Irrigation","Irrigation",IF(Q918="Domestic","Domestic",IF(P918="Stockwatering","Stockwatering",IF(N918="IRRIGATION_AND_MUNICIPAL","Irrigation and Municipal",IF(O918="IRRIGATION_AND_DOMESTIC","Irrigation and Domestic Municipality",_xlfn.XLOOKUP(J918,Use_Code_Ranking!$B$4:$B$23,Use_Code_Ranking!$A$4:$A$23))))))),$T918)</f>
        <v>Recreational</v>
      </c>
      <c r="W918" s="23" t="str">
        <f ca="1"/>
        <v>A029995</v>
      </c>
      <c r="X918" s="4" t="str">
        <f t="shared" ca="1" si="269"/>
        <v>Stockwatering</v>
      </c>
      <c r="Y918" t="str">
        <f t="shared" ca="1" si="264"/>
        <v>N</v>
      </c>
      <c r="Z918" s="2" t="str">
        <f t="shared" ca="1" si="265"/>
        <v>N</v>
      </c>
      <c r="AA918">
        <f t="shared" ca="1" si="270"/>
        <v>0</v>
      </c>
      <c r="AB918">
        <f t="shared" ca="1" si="270"/>
        <v>0</v>
      </c>
      <c r="AC918">
        <f t="shared" ca="1" si="270"/>
        <v>0</v>
      </c>
      <c r="AD918">
        <f t="shared" ca="1" si="266"/>
        <v>0</v>
      </c>
      <c r="AE918">
        <f t="shared" ca="1" si="266"/>
        <v>0</v>
      </c>
      <c r="AF918">
        <f t="shared" ca="1" si="266"/>
        <v>0</v>
      </c>
      <c r="AG918">
        <f t="shared" ca="1" si="273"/>
        <v>0</v>
      </c>
      <c r="AH918">
        <f t="shared" ca="1" si="271"/>
        <v>0</v>
      </c>
      <c r="AI918">
        <f t="shared" ca="1" si="271"/>
        <v>0</v>
      </c>
      <c r="AJ918">
        <f t="shared" ca="1" si="271"/>
        <v>0</v>
      </c>
      <c r="AK918">
        <f t="shared" ca="1" si="271"/>
        <v>0</v>
      </c>
      <c r="AL918">
        <f t="shared" ca="1" si="272"/>
        <v>0</v>
      </c>
      <c r="AM918" s="4" t="s">
        <v>103</v>
      </c>
      <c r="AZ918">
        <f ca="1">_xlfn.XLOOKUP($X918,Return_flow_table!$A$4:$A$25,Return_flow_table!B$4:B$25)</f>
        <v>0</v>
      </c>
      <c r="BA918">
        <f ca="1">_xlfn.XLOOKUP($X918,Return_flow_table!$A$4:$A$25,Return_flow_table!C$4:C$25)</f>
        <v>0</v>
      </c>
      <c r="BB918">
        <f ca="1">_xlfn.XLOOKUP($X918,Return_flow_table!$A$4:$A$25,Return_flow_table!D$4:D$25)</f>
        <v>0</v>
      </c>
      <c r="BC918">
        <f ca="1">_xlfn.XLOOKUP($X918,Return_flow_table!$A$4:$A$25,Return_flow_table!E$4:E$25)</f>
        <v>0</v>
      </c>
      <c r="BD918">
        <f ca="1">_xlfn.XLOOKUP($X918,Return_flow_table!$A$4:$A$25,Return_flow_table!F$4:F$25)</f>
        <v>0</v>
      </c>
      <c r="BE918">
        <f ca="1">_xlfn.XLOOKUP($X918,Return_flow_table!$A$4:$A$25,Return_flow_table!G$4:G$25)</f>
        <v>0</v>
      </c>
      <c r="BF918">
        <f ca="1">_xlfn.XLOOKUP($X918,Return_flow_table!$A$4:$A$25,Return_flow_table!H$4:H$25)</f>
        <v>0</v>
      </c>
      <c r="BG918">
        <f ca="1">_xlfn.XLOOKUP($X918,Return_flow_table!$A$4:$A$25,Return_flow_table!I$4:I$25)</f>
        <v>0</v>
      </c>
      <c r="BH918">
        <f ca="1">_xlfn.XLOOKUP($X918,Return_flow_table!$A$4:$A$25,Return_flow_table!J$4:J$25)</f>
        <v>0</v>
      </c>
      <c r="BI918">
        <f ca="1">_xlfn.XLOOKUP($X918,Return_flow_table!$A$4:$A$25,Return_flow_table!K$4:K$25)</f>
        <v>0</v>
      </c>
      <c r="BJ918">
        <f ca="1">_xlfn.XLOOKUP($X918,Return_flow_table!$A$4:$A$25,Return_flow_table!L$4:L$25)</f>
        <v>0</v>
      </c>
      <c r="BK918" s="2">
        <f ca="1">_xlfn.XLOOKUP($X918,Return_flow_table!$A$4:$A$25,Return_flow_table!M$4:M$25)</f>
        <v>0</v>
      </c>
    </row>
    <row r="919" spans="1:63" x14ac:dyDescent="0.3">
      <c r="A919" t="s">
        <v>1046</v>
      </c>
      <c r="B919" t="s">
        <v>181</v>
      </c>
      <c r="C919" t="s">
        <v>99</v>
      </c>
      <c r="D919">
        <v>9.6999999999999993</v>
      </c>
      <c r="E919" t="s">
        <v>100</v>
      </c>
      <c r="F919" t="s">
        <v>100</v>
      </c>
      <c r="G919" t="s">
        <v>1047</v>
      </c>
      <c r="H919" s="41" t="s">
        <v>102</v>
      </c>
      <c r="I919">
        <f>_xlfn.XLOOKUP(B919,Use_Code_Ranking!$A$4:$A$23,Use_Code_Ranking!$B$4:$B$23,9999)</f>
        <v>9</v>
      </c>
      <c r="J919">
        <f t="shared" ca="1" si="256"/>
        <v>9</v>
      </c>
      <c r="K919">
        <f t="shared" ca="1" si="257"/>
        <v>0</v>
      </c>
      <c r="L919">
        <f t="shared" ca="1" si="258"/>
        <v>0</v>
      </c>
      <c r="M919">
        <f t="shared" ca="1" si="259"/>
        <v>0</v>
      </c>
      <c r="N919" t="str">
        <f t="shared" ca="1" si="267"/>
        <v/>
      </c>
      <c r="O919" t="str">
        <f t="shared" ca="1" si="268"/>
        <v/>
      </c>
      <c r="P919" t="str">
        <f t="shared" si="260"/>
        <v/>
      </c>
      <c r="Q919" t="str">
        <f t="shared" si="261"/>
        <v/>
      </c>
      <c r="R919" t="str">
        <f t="shared" si="262"/>
        <v/>
      </c>
      <c r="S919" t="str">
        <f t="shared" si="263"/>
        <v/>
      </c>
      <c r="U919" s="2" t="str">
        <f ca="1">IF(ISBLANK($T919),IF(S919="Irrigation","Irrigation",IF(R919="Irrigation","Irrigation",IF(Q919="Domestic","Domestic",IF(P919="Stockwatering","Stockwatering",IF(N919="IRRIGATION_AND_MUNICIPAL","Irrigation and Municipal",IF(O919="IRRIGATION_AND_DOMESTIC","Irrigation and Domestic Municipality",_xlfn.XLOOKUP(J919,Use_Code_Ranking!$B$4:$B$23,Use_Code_Ranking!$A$4:$A$23))))))),$T919)</f>
        <v>Recreational</v>
      </c>
      <c r="W919" s="23" t="str">
        <f ca="1"/>
        <v>A030015</v>
      </c>
      <c r="X919" s="4" t="str">
        <f t="shared" ca="1" si="269"/>
        <v>Irrigation</v>
      </c>
      <c r="Y919" t="str">
        <f t="shared" ca="1" si="264"/>
        <v>N</v>
      </c>
      <c r="Z919" s="2" t="str">
        <f t="shared" ca="1" si="265"/>
        <v>N</v>
      </c>
      <c r="AA919">
        <f t="shared" ca="1" si="270"/>
        <v>0</v>
      </c>
      <c r="AB919">
        <f t="shared" ca="1" si="270"/>
        <v>0</v>
      </c>
      <c r="AC919">
        <f t="shared" ca="1" si="270"/>
        <v>20</v>
      </c>
      <c r="AD919">
        <f t="shared" ca="1" si="266"/>
        <v>20</v>
      </c>
      <c r="AE919">
        <f t="shared" ca="1" si="266"/>
        <v>10</v>
      </c>
      <c r="AF919">
        <f t="shared" ca="1" si="266"/>
        <v>10</v>
      </c>
      <c r="AG919">
        <f t="shared" ca="1" si="273"/>
        <v>0</v>
      </c>
      <c r="AH919">
        <f t="shared" ca="1" si="271"/>
        <v>0</v>
      </c>
      <c r="AI919">
        <f t="shared" ca="1" si="271"/>
        <v>0</v>
      </c>
      <c r="AJ919">
        <f t="shared" ca="1" si="271"/>
        <v>20</v>
      </c>
      <c r="AK919">
        <f t="shared" ca="1" si="271"/>
        <v>20</v>
      </c>
      <c r="AL919">
        <f t="shared" ca="1" si="272"/>
        <v>0</v>
      </c>
      <c r="AM919" s="4" t="s">
        <v>103</v>
      </c>
      <c r="AZ919">
        <f ca="1">_xlfn.XLOOKUP($X919,Return_flow_table!$A$4:$A$25,Return_flow_table!B$4:B$25)</f>
        <v>0</v>
      </c>
      <c r="BA919">
        <f ca="1">_xlfn.XLOOKUP($X919,Return_flow_table!$A$4:$A$25,Return_flow_table!C$4:C$25)</f>
        <v>0</v>
      </c>
      <c r="BB919">
        <f ca="1">_xlfn.XLOOKUP($X919,Return_flow_table!$A$4:$A$25,Return_flow_table!D$4:D$25)</f>
        <v>20</v>
      </c>
      <c r="BC919">
        <f ca="1">_xlfn.XLOOKUP($X919,Return_flow_table!$A$4:$A$25,Return_flow_table!E$4:E$25)</f>
        <v>20</v>
      </c>
      <c r="BD919">
        <f ca="1">_xlfn.XLOOKUP($X919,Return_flow_table!$A$4:$A$25,Return_flow_table!F$4:F$25)</f>
        <v>10</v>
      </c>
      <c r="BE919">
        <f ca="1">_xlfn.XLOOKUP($X919,Return_flow_table!$A$4:$A$25,Return_flow_table!G$4:G$25)</f>
        <v>10</v>
      </c>
      <c r="BF919">
        <f ca="1">_xlfn.XLOOKUP($X919,Return_flow_table!$A$4:$A$25,Return_flow_table!H$4:H$25)</f>
        <v>0</v>
      </c>
      <c r="BG919">
        <f ca="1">_xlfn.XLOOKUP($X919,Return_flow_table!$A$4:$A$25,Return_flow_table!I$4:I$25)</f>
        <v>0</v>
      </c>
      <c r="BH919">
        <f ca="1">_xlfn.XLOOKUP($X919,Return_flow_table!$A$4:$A$25,Return_flow_table!J$4:J$25)</f>
        <v>0</v>
      </c>
      <c r="BI919">
        <f ca="1">_xlfn.XLOOKUP($X919,Return_flow_table!$A$4:$A$25,Return_flow_table!K$4:K$25)</f>
        <v>20</v>
      </c>
      <c r="BJ919">
        <f ca="1">_xlfn.XLOOKUP($X919,Return_flow_table!$A$4:$A$25,Return_flow_table!L$4:L$25)</f>
        <v>20</v>
      </c>
      <c r="BK919" s="2">
        <f ca="1">_xlfn.XLOOKUP($X919,Return_flow_table!$A$4:$A$25,Return_flow_table!M$4:M$25)</f>
        <v>0</v>
      </c>
    </row>
    <row r="920" spans="1:63" x14ac:dyDescent="0.3">
      <c r="A920" t="s">
        <v>1048</v>
      </c>
      <c r="B920" t="s">
        <v>98</v>
      </c>
      <c r="C920" t="s">
        <v>99</v>
      </c>
      <c r="D920">
        <v>29</v>
      </c>
      <c r="E920" t="s">
        <v>100</v>
      </c>
      <c r="F920" t="s">
        <v>100</v>
      </c>
      <c r="G920" t="s">
        <v>916</v>
      </c>
      <c r="H920" s="41" t="s">
        <v>102</v>
      </c>
      <c r="I920">
        <f>_xlfn.XLOOKUP(B920,Use_Code_Ranking!$A$4:$A$23,Use_Code_Ranking!$B$4:$B$23,9999)</f>
        <v>1</v>
      </c>
      <c r="J920">
        <f t="shared" ca="1" si="256"/>
        <v>1</v>
      </c>
      <c r="K920">
        <f t="shared" ca="1" si="257"/>
        <v>1</v>
      </c>
      <c r="L920">
        <f t="shared" ca="1" si="258"/>
        <v>0</v>
      </c>
      <c r="M920">
        <f t="shared" ca="1" si="259"/>
        <v>0</v>
      </c>
      <c r="N920" t="str">
        <f t="shared" ca="1" si="267"/>
        <v/>
      </c>
      <c r="O920" t="str">
        <f t="shared" ca="1" si="268"/>
        <v/>
      </c>
      <c r="P920" t="str">
        <f t="shared" si="260"/>
        <v/>
      </c>
      <c r="Q920" t="str">
        <f t="shared" si="261"/>
        <v/>
      </c>
      <c r="R920" t="str">
        <f t="shared" si="262"/>
        <v/>
      </c>
      <c r="S920" t="str">
        <f t="shared" si="263"/>
        <v/>
      </c>
      <c r="U920" s="2" t="str">
        <f ca="1">IF(ISBLANK($T920),IF(S920="Irrigation","Irrigation",IF(R920="Irrigation","Irrigation",IF(Q920="Domestic","Domestic",IF(P920="Stockwatering","Stockwatering",IF(N920="IRRIGATION_AND_MUNICIPAL","Irrigation and Municipal",IF(O920="IRRIGATION_AND_DOMESTIC","Irrigation and Domestic Municipality",_xlfn.XLOOKUP(J920,Use_Code_Ranking!$B$4:$B$23,Use_Code_Ranking!$A$4:$A$23))))))),$T920)</f>
        <v>Irrigation</v>
      </c>
      <c r="W920" s="23" t="str">
        <f ca="1"/>
        <v>A030036</v>
      </c>
      <c r="X920" s="4" t="str">
        <f t="shared" ca="1" si="269"/>
        <v>Frost Protection</v>
      </c>
      <c r="Y920" t="str">
        <f t="shared" ca="1" si="264"/>
        <v>N</v>
      </c>
      <c r="Z920" s="2" t="str">
        <f t="shared" ca="1" si="265"/>
        <v>N</v>
      </c>
      <c r="AA920">
        <f t="shared" ca="1" si="270"/>
        <v>20</v>
      </c>
      <c r="AB920">
        <f t="shared" ca="1" si="270"/>
        <v>20</v>
      </c>
      <c r="AC920">
        <f t="shared" ca="1" si="270"/>
        <v>20</v>
      </c>
      <c r="AD920">
        <f t="shared" ca="1" si="266"/>
        <v>20</v>
      </c>
      <c r="AE920">
        <f t="shared" ca="1" si="266"/>
        <v>0</v>
      </c>
      <c r="AF920">
        <f t="shared" ca="1" si="266"/>
        <v>0</v>
      </c>
      <c r="AG920">
        <f t="shared" ca="1" si="273"/>
        <v>0</v>
      </c>
      <c r="AH920">
        <f t="shared" ca="1" si="271"/>
        <v>0</v>
      </c>
      <c r="AI920">
        <f t="shared" ca="1" si="271"/>
        <v>0</v>
      </c>
      <c r="AJ920">
        <f t="shared" ca="1" si="271"/>
        <v>0</v>
      </c>
      <c r="AK920">
        <f t="shared" ca="1" si="271"/>
        <v>0</v>
      </c>
      <c r="AL920">
        <f t="shared" ca="1" si="272"/>
        <v>0</v>
      </c>
      <c r="AM920" s="4" t="s">
        <v>103</v>
      </c>
      <c r="AZ920">
        <f ca="1">_xlfn.XLOOKUP($X920,Return_flow_table!$A$4:$A$25,Return_flow_table!B$4:B$25)</f>
        <v>20</v>
      </c>
      <c r="BA920">
        <f ca="1">_xlfn.XLOOKUP($X920,Return_flow_table!$A$4:$A$25,Return_flow_table!C$4:C$25)</f>
        <v>20</v>
      </c>
      <c r="BB920">
        <f ca="1">_xlfn.XLOOKUP($X920,Return_flow_table!$A$4:$A$25,Return_flow_table!D$4:D$25)</f>
        <v>20</v>
      </c>
      <c r="BC920">
        <f ca="1">_xlfn.XLOOKUP($X920,Return_flow_table!$A$4:$A$25,Return_flow_table!E$4:E$25)</f>
        <v>20</v>
      </c>
      <c r="BD920">
        <f ca="1">_xlfn.XLOOKUP($X920,Return_flow_table!$A$4:$A$25,Return_flow_table!F$4:F$25)</f>
        <v>0</v>
      </c>
      <c r="BE920">
        <f ca="1">_xlfn.XLOOKUP($X920,Return_flow_table!$A$4:$A$25,Return_flow_table!G$4:G$25)</f>
        <v>0</v>
      </c>
      <c r="BF920">
        <f ca="1">_xlfn.XLOOKUP($X920,Return_flow_table!$A$4:$A$25,Return_flow_table!H$4:H$25)</f>
        <v>0</v>
      </c>
      <c r="BG920">
        <f ca="1">_xlfn.XLOOKUP($X920,Return_flow_table!$A$4:$A$25,Return_flow_table!I$4:I$25)</f>
        <v>0</v>
      </c>
      <c r="BH920">
        <f ca="1">_xlfn.XLOOKUP($X920,Return_flow_table!$A$4:$A$25,Return_flow_table!J$4:J$25)</f>
        <v>0</v>
      </c>
      <c r="BI920">
        <f ca="1">_xlfn.XLOOKUP($X920,Return_flow_table!$A$4:$A$25,Return_flow_table!K$4:K$25)</f>
        <v>0</v>
      </c>
      <c r="BJ920">
        <f ca="1">_xlfn.XLOOKUP($X920,Return_flow_table!$A$4:$A$25,Return_flow_table!L$4:L$25)</f>
        <v>0</v>
      </c>
      <c r="BK920" s="2">
        <f ca="1">_xlfn.XLOOKUP($X920,Return_flow_table!$A$4:$A$25,Return_flow_table!M$4:M$25)</f>
        <v>0</v>
      </c>
    </row>
    <row r="921" spans="1:63" x14ac:dyDescent="0.3">
      <c r="A921" t="s">
        <v>1049</v>
      </c>
      <c r="B921" t="s">
        <v>98</v>
      </c>
      <c r="C921" t="s">
        <v>99</v>
      </c>
      <c r="D921">
        <v>8</v>
      </c>
      <c r="E921" t="s">
        <v>100</v>
      </c>
      <c r="F921" t="s">
        <v>100</v>
      </c>
      <c r="G921" t="s">
        <v>1050</v>
      </c>
      <c r="H921" s="41" t="s">
        <v>102</v>
      </c>
      <c r="I921">
        <f>_xlfn.XLOOKUP(B921,Use_Code_Ranking!$A$4:$A$23,Use_Code_Ranking!$B$4:$B$23,9999)</f>
        <v>1</v>
      </c>
      <c r="J921">
        <f t="shared" ca="1" si="256"/>
        <v>1</v>
      </c>
      <c r="K921">
        <f t="shared" ca="1" si="257"/>
        <v>1</v>
      </c>
      <c r="L921">
        <f t="shared" ca="1" si="258"/>
        <v>0</v>
      </c>
      <c r="M921">
        <f t="shared" ca="1" si="259"/>
        <v>0</v>
      </c>
      <c r="N921" t="str">
        <f t="shared" ca="1" si="267"/>
        <v/>
      </c>
      <c r="O921" t="str">
        <f t="shared" ca="1" si="268"/>
        <v/>
      </c>
      <c r="P921" t="str">
        <f t="shared" si="260"/>
        <v/>
      </c>
      <c r="Q921" t="str">
        <f t="shared" si="261"/>
        <v/>
      </c>
      <c r="R921" t="str">
        <f t="shared" si="262"/>
        <v/>
      </c>
      <c r="S921" t="str">
        <f t="shared" si="263"/>
        <v/>
      </c>
      <c r="U921" s="2" t="str">
        <f ca="1">IF(ISBLANK($T921),IF(S921="Irrigation","Irrigation",IF(R921="Irrigation","Irrigation",IF(Q921="Domestic","Domestic",IF(P921="Stockwatering","Stockwatering",IF(N921="IRRIGATION_AND_MUNICIPAL","Irrigation and Municipal",IF(O921="IRRIGATION_AND_DOMESTIC","Irrigation and Domestic Municipality",_xlfn.XLOOKUP(J921,Use_Code_Ranking!$B$4:$B$23,Use_Code_Ranking!$A$4:$A$23))))))),$T921)</f>
        <v>Irrigation</v>
      </c>
      <c r="W921" s="23" t="str">
        <f ca="1"/>
        <v>A030126</v>
      </c>
      <c r="X921" s="4" t="str">
        <f t="shared" ca="1" si="269"/>
        <v>Irrigation</v>
      </c>
      <c r="Y921" t="str">
        <f t="shared" ca="1" si="264"/>
        <v>N</v>
      </c>
      <c r="Z921" s="2" t="str">
        <f t="shared" ca="1" si="265"/>
        <v>N</v>
      </c>
      <c r="AA921">
        <f t="shared" ca="1" si="270"/>
        <v>0</v>
      </c>
      <c r="AB921">
        <f t="shared" ca="1" si="270"/>
        <v>0</v>
      </c>
      <c r="AC921">
        <f t="shared" ca="1" si="270"/>
        <v>20</v>
      </c>
      <c r="AD921">
        <f t="shared" ca="1" si="266"/>
        <v>20</v>
      </c>
      <c r="AE921">
        <f t="shared" ca="1" si="266"/>
        <v>10</v>
      </c>
      <c r="AF921">
        <f t="shared" ca="1" si="266"/>
        <v>10</v>
      </c>
      <c r="AG921">
        <f t="shared" ca="1" si="273"/>
        <v>0</v>
      </c>
      <c r="AH921">
        <f t="shared" ca="1" si="271"/>
        <v>0</v>
      </c>
      <c r="AI921">
        <f t="shared" ca="1" si="271"/>
        <v>0</v>
      </c>
      <c r="AJ921">
        <f t="shared" ca="1" si="271"/>
        <v>20</v>
      </c>
      <c r="AK921">
        <f t="shared" ca="1" si="271"/>
        <v>20</v>
      </c>
      <c r="AL921">
        <f t="shared" ca="1" si="272"/>
        <v>0</v>
      </c>
      <c r="AM921" s="4" t="s">
        <v>103</v>
      </c>
      <c r="AZ921">
        <f ca="1">_xlfn.XLOOKUP($X921,Return_flow_table!$A$4:$A$25,Return_flow_table!B$4:B$25)</f>
        <v>0</v>
      </c>
      <c r="BA921">
        <f ca="1">_xlfn.XLOOKUP($X921,Return_flow_table!$A$4:$A$25,Return_flow_table!C$4:C$25)</f>
        <v>0</v>
      </c>
      <c r="BB921">
        <f ca="1">_xlfn.XLOOKUP($X921,Return_flow_table!$A$4:$A$25,Return_flow_table!D$4:D$25)</f>
        <v>20</v>
      </c>
      <c r="BC921">
        <f ca="1">_xlfn.XLOOKUP($X921,Return_flow_table!$A$4:$A$25,Return_flow_table!E$4:E$25)</f>
        <v>20</v>
      </c>
      <c r="BD921">
        <f ca="1">_xlfn.XLOOKUP($X921,Return_flow_table!$A$4:$A$25,Return_flow_table!F$4:F$25)</f>
        <v>10</v>
      </c>
      <c r="BE921">
        <f ca="1">_xlfn.XLOOKUP($X921,Return_flow_table!$A$4:$A$25,Return_flow_table!G$4:G$25)</f>
        <v>10</v>
      </c>
      <c r="BF921">
        <f ca="1">_xlfn.XLOOKUP($X921,Return_flow_table!$A$4:$A$25,Return_flow_table!H$4:H$25)</f>
        <v>0</v>
      </c>
      <c r="BG921">
        <f ca="1">_xlfn.XLOOKUP($X921,Return_flow_table!$A$4:$A$25,Return_flow_table!I$4:I$25)</f>
        <v>0</v>
      </c>
      <c r="BH921">
        <f ca="1">_xlfn.XLOOKUP($X921,Return_flow_table!$A$4:$A$25,Return_flow_table!J$4:J$25)</f>
        <v>0</v>
      </c>
      <c r="BI921">
        <f ca="1">_xlfn.XLOOKUP($X921,Return_flow_table!$A$4:$A$25,Return_flow_table!K$4:K$25)</f>
        <v>20</v>
      </c>
      <c r="BJ921">
        <f ca="1">_xlfn.XLOOKUP($X921,Return_flow_table!$A$4:$A$25,Return_flow_table!L$4:L$25)</f>
        <v>20</v>
      </c>
      <c r="BK921" s="2">
        <f ca="1">_xlfn.XLOOKUP($X921,Return_flow_table!$A$4:$A$25,Return_flow_table!M$4:M$25)</f>
        <v>0</v>
      </c>
    </row>
    <row r="922" spans="1:63" x14ac:dyDescent="0.3">
      <c r="A922" t="s">
        <v>1051</v>
      </c>
      <c r="B922" t="s">
        <v>98</v>
      </c>
      <c r="C922" t="s">
        <v>99</v>
      </c>
      <c r="D922">
        <v>41</v>
      </c>
      <c r="E922" t="s">
        <v>100</v>
      </c>
      <c r="F922" t="s">
        <v>100</v>
      </c>
      <c r="G922" t="s">
        <v>134</v>
      </c>
      <c r="H922" s="41" t="s">
        <v>102</v>
      </c>
      <c r="I922">
        <f>_xlfn.XLOOKUP(B922,Use_Code_Ranking!$A$4:$A$23,Use_Code_Ranking!$B$4:$B$23,9999)</f>
        <v>1</v>
      </c>
      <c r="J922">
        <f t="shared" ca="1" si="256"/>
        <v>1</v>
      </c>
      <c r="K922">
        <f t="shared" ca="1" si="257"/>
        <v>1</v>
      </c>
      <c r="L922">
        <f t="shared" ca="1" si="258"/>
        <v>0</v>
      </c>
      <c r="M922">
        <f t="shared" ca="1" si="259"/>
        <v>0</v>
      </c>
      <c r="N922" t="str">
        <f t="shared" ca="1" si="267"/>
        <v/>
      </c>
      <c r="O922" t="str">
        <f t="shared" ca="1" si="268"/>
        <v/>
      </c>
      <c r="P922" t="str">
        <f t="shared" si="260"/>
        <v/>
      </c>
      <c r="Q922" t="str">
        <f t="shared" si="261"/>
        <v/>
      </c>
      <c r="R922" t="str">
        <f t="shared" si="262"/>
        <v/>
      </c>
      <c r="S922" t="str">
        <f t="shared" si="263"/>
        <v/>
      </c>
      <c r="U922" s="2" t="str">
        <f ca="1">IF(ISBLANK($T922),IF(S922="Irrigation","Irrigation",IF(R922="Irrigation","Irrigation",IF(Q922="Domestic","Domestic",IF(P922="Stockwatering","Stockwatering",IF(N922="IRRIGATION_AND_MUNICIPAL","Irrigation and Municipal",IF(O922="IRRIGATION_AND_DOMESTIC","Irrigation and Domestic Municipality",_xlfn.XLOOKUP(J922,Use_Code_Ranking!$B$4:$B$23,Use_Code_Ranking!$A$4:$A$23))))))),$T922)</f>
        <v>Irrigation</v>
      </c>
      <c r="W922" s="23" t="str">
        <f ca="1"/>
        <v>A030132</v>
      </c>
      <c r="X922" s="4" t="str">
        <f t="shared" ca="1" si="269"/>
        <v>Irrigation</v>
      </c>
      <c r="Y922" t="str">
        <f t="shared" ca="1" si="264"/>
        <v>N</v>
      </c>
      <c r="Z922" s="2" t="str">
        <f t="shared" ca="1" si="265"/>
        <v>N</v>
      </c>
      <c r="AA922">
        <f t="shared" ca="1" si="270"/>
        <v>0</v>
      </c>
      <c r="AB922">
        <f t="shared" ca="1" si="270"/>
        <v>0</v>
      </c>
      <c r="AC922">
        <f t="shared" ca="1" si="270"/>
        <v>20</v>
      </c>
      <c r="AD922">
        <f t="shared" ca="1" si="266"/>
        <v>20</v>
      </c>
      <c r="AE922">
        <f t="shared" ca="1" si="266"/>
        <v>10</v>
      </c>
      <c r="AF922">
        <f t="shared" ca="1" si="266"/>
        <v>10</v>
      </c>
      <c r="AG922">
        <f t="shared" ca="1" si="273"/>
        <v>0</v>
      </c>
      <c r="AH922">
        <f t="shared" ca="1" si="271"/>
        <v>0</v>
      </c>
      <c r="AI922">
        <f t="shared" ca="1" si="271"/>
        <v>0</v>
      </c>
      <c r="AJ922">
        <f t="shared" ca="1" si="271"/>
        <v>20</v>
      </c>
      <c r="AK922">
        <f t="shared" ca="1" si="271"/>
        <v>20</v>
      </c>
      <c r="AL922">
        <f t="shared" ca="1" si="272"/>
        <v>0</v>
      </c>
      <c r="AM922" s="4" t="s">
        <v>103</v>
      </c>
      <c r="AZ922">
        <f ca="1">_xlfn.XLOOKUP($X922,Return_flow_table!$A$4:$A$25,Return_flow_table!B$4:B$25)</f>
        <v>0</v>
      </c>
      <c r="BA922">
        <f ca="1">_xlfn.XLOOKUP($X922,Return_flow_table!$A$4:$A$25,Return_flow_table!C$4:C$25)</f>
        <v>0</v>
      </c>
      <c r="BB922">
        <f ca="1">_xlfn.XLOOKUP($X922,Return_flow_table!$A$4:$A$25,Return_flow_table!D$4:D$25)</f>
        <v>20</v>
      </c>
      <c r="BC922">
        <f ca="1">_xlfn.XLOOKUP($X922,Return_flow_table!$A$4:$A$25,Return_flow_table!E$4:E$25)</f>
        <v>20</v>
      </c>
      <c r="BD922">
        <f ca="1">_xlfn.XLOOKUP($X922,Return_flow_table!$A$4:$A$25,Return_flow_table!F$4:F$25)</f>
        <v>10</v>
      </c>
      <c r="BE922">
        <f ca="1">_xlfn.XLOOKUP($X922,Return_flow_table!$A$4:$A$25,Return_flow_table!G$4:G$25)</f>
        <v>10</v>
      </c>
      <c r="BF922">
        <f ca="1">_xlfn.XLOOKUP($X922,Return_flow_table!$A$4:$A$25,Return_flow_table!H$4:H$25)</f>
        <v>0</v>
      </c>
      <c r="BG922">
        <f ca="1">_xlfn.XLOOKUP($X922,Return_flow_table!$A$4:$A$25,Return_flow_table!I$4:I$25)</f>
        <v>0</v>
      </c>
      <c r="BH922">
        <f ca="1">_xlfn.XLOOKUP($X922,Return_flow_table!$A$4:$A$25,Return_flow_table!J$4:J$25)</f>
        <v>0</v>
      </c>
      <c r="BI922">
        <f ca="1">_xlfn.XLOOKUP($X922,Return_flow_table!$A$4:$A$25,Return_flow_table!K$4:K$25)</f>
        <v>20</v>
      </c>
      <c r="BJ922">
        <f ca="1">_xlfn.XLOOKUP($X922,Return_flow_table!$A$4:$A$25,Return_flow_table!L$4:L$25)</f>
        <v>20</v>
      </c>
      <c r="BK922" s="2">
        <f ca="1">_xlfn.XLOOKUP($X922,Return_flow_table!$A$4:$A$25,Return_flow_table!M$4:M$25)</f>
        <v>0</v>
      </c>
    </row>
    <row r="923" spans="1:63" x14ac:dyDescent="0.3">
      <c r="A923" t="s">
        <v>1051</v>
      </c>
      <c r="B923" t="s">
        <v>181</v>
      </c>
      <c r="C923" t="s">
        <v>99</v>
      </c>
      <c r="D923">
        <v>41</v>
      </c>
      <c r="E923" t="s">
        <v>100</v>
      </c>
      <c r="F923" t="s">
        <v>100</v>
      </c>
      <c r="G923" t="s">
        <v>134</v>
      </c>
      <c r="H923" s="41" t="s">
        <v>102</v>
      </c>
      <c r="I923">
        <f>_xlfn.XLOOKUP(B923,Use_Code_Ranking!$A$4:$A$23,Use_Code_Ranking!$B$4:$B$23,9999)</f>
        <v>9</v>
      </c>
      <c r="J923">
        <f t="shared" ca="1" si="256"/>
        <v>1</v>
      </c>
      <c r="K923">
        <f t="shared" ca="1" si="257"/>
        <v>1</v>
      </c>
      <c r="L923">
        <f t="shared" ca="1" si="258"/>
        <v>0</v>
      </c>
      <c r="M923">
        <f t="shared" ca="1" si="259"/>
        <v>0</v>
      </c>
      <c r="N923" t="str">
        <f t="shared" ca="1" si="267"/>
        <v/>
      </c>
      <c r="O923" t="str">
        <f t="shared" ca="1" si="268"/>
        <v/>
      </c>
      <c r="P923" t="str">
        <f t="shared" si="260"/>
        <v/>
      </c>
      <c r="Q923" t="str">
        <f t="shared" si="261"/>
        <v/>
      </c>
      <c r="R923" t="str">
        <f t="shared" si="262"/>
        <v/>
      </c>
      <c r="S923" t="str">
        <f t="shared" si="263"/>
        <v/>
      </c>
      <c r="U923" s="2" t="str">
        <f ca="1">IF(ISBLANK($T923),IF(S923="Irrigation","Irrigation",IF(R923="Irrigation","Irrigation",IF(Q923="Domestic","Domestic",IF(P923="Stockwatering","Stockwatering",IF(N923="IRRIGATION_AND_MUNICIPAL","Irrigation and Municipal",IF(O923="IRRIGATION_AND_DOMESTIC","Irrigation and Domestic Municipality",_xlfn.XLOOKUP(J923,Use_Code_Ranking!$B$4:$B$23,Use_Code_Ranking!$A$4:$A$23))))))),$T923)</f>
        <v>Irrigation</v>
      </c>
      <c r="W923" s="23" t="str">
        <f ca="1"/>
        <v>A030173</v>
      </c>
      <c r="X923" s="4" t="str">
        <f t="shared" ca="1" si="269"/>
        <v>Irrigation</v>
      </c>
      <c r="Y923" t="str">
        <f t="shared" ca="1" si="264"/>
        <v>N</v>
      </c>
      <c r="Z923" s="2" t="str">
        <f t="shared" ca="1" si="265"/>
        <v>N</v>
      </c>
      <c r="AA923">
        <f t="shared" ca="1" si="270"/>
        <v>0</v>
      </c>
      <c r="AB923">
        <f t="shared" ca="1" si="270"/>
        <v>0</v>
      </c>
      <c r="AC923">
        <f t="shared" ca="1" si="270"/>
        <v>20</v>
      </c>
      <c r="AD923">
        <f t="shared" ca="1" si="266"/>
        <v>20</v>
      </c>
      <c r="AE923">
        <f t="shared" ca="1" si="266"/>
        <v>10</v>
      </c>
      <c r="AF923">
        <f t="shared" ca="1" si="266"/>
        <v>10</v>
      </c>
      <c r="AG923">
        <f t="shared" ca="1" si="273"/>
        <v>0</v>
      </c>
      <c r="AH923">
        <f t="shared" ca="1" si="271"/>
        <v>0</v>
      </c>
      <c r="AI923">
        <f t="shared" ca="1" si="271"/>
        <v>0</v>
      </c>
      <c r="AJ923">
        <f t="shared" ca="1" si="271"/>
        <v>20</v>
      </c>
      <c r="AK923">
        <f t="shared" ca="1" si="271"/>
        <v>20</v>
      </c>
      <c r="AL923">
        <f t="shared" ca="1" si="272"/>
        <v>0</v>
      </c>
      <c r="AM923" s="4" t="s">
        <v>103</v>
      </c>
      <c r="AZ923">
        <f ca="1">_xlfn.XLOOKUP($X923,Return_flow_table!$A$4:$A$25,Return_flow_table!B$4:B$25)</f>
        <v>0</v>
      </c>
      <c r="BA923">
        <f ca="1">_xlfn.XLOOKUP($X923,Return_flow_table!$A$4:$A$25,Return_flow_table!C$4:C$25)</f>
        <v>0</v>
      </c>
      <c r="BB923">
        <f ca="1">_xlfn.XLOOKUP($X923,Return_flow_table!$A$4:$A$25,Return_flow_table!D$4:D$25)</f>
        <v>20</v>
      </c>
      <c r="BC923">
        <f ca="1">_xlfn.XLOOKUP($X923,Return_flow_table!$A$4:$A$25,Return_flow_table!E$4:E$25)</f>
        <v>20</v>
      </c>
      <c r="BD923">
        <f ca="1">_xlfn.XLOOKUP($X923,Return_flow_table!$A$4:$A$25,Return_flow_table!F$4:F$25)</f>
        <v>10</v>
      </c>
      <c r="BE923">
        <f ca="1">_xlfn.XLOOKUP($X923,Return_flow_table!$A$4:$A$25,Return_flow_table!G$4:G$25)</f>
        <v>10</v>
      </c>
      <c r="BF923">
        <f ca="1">_xlfn.XLOOKUP($X923,Return_flow_table!$A$4:$A$25,Return_flow_table!H$4:H$25)</f>
        <v>0</v>
      </c>
      <c r="BG923">
        <f ca="1">_xlfn.XLOOKUP($X923,Return_flow_table!$A$4:$A$25,Return_flow_table!I$4:I$25)</f>
        <v>0</v>
      </c>
      <c r="BH923">
        <f ca="1">_xlfn.XLOOKUP($X923,Return_flow_table!$A$4:$A$25,Return_flow_table!J$4:J$25)</f>
        <v>0</v>
      </c>
      <c r="BI923">
        <f ca="1">_xlfn.XLOOKUP($X923,Return_flow_table!$A$4:$A$25,Return_flow_table!K$4:K$25)</f>
        <v>20</v>
      </c>
      <c r="BJ923">
        <f ca="1">_xlfn.XLOOKUP($X923,Return_flow_table!$A$4:$A$25,Return_flow_table!L$4:L$25)</f>
        <v>20</v>
      </c>
      <c r="BK923" s="2">
        <f ca="1">_xlfn.XLOOKUP($X923,Return_flow_table!$A$4:$A$25,Return_flow_table!M$4:M$25)</f>
        <v>0</v>
      </c>
    </row>
    <row r="924" spans="1:63" x14ac:dyDescent="0.3">
      <c r="A924" t="s">
        <v>1051</v>
      </c>
      <c r="B924" t="s">
        <v>161</v>
      </c>
      <c r="C924" t="s">
        <v>99</v>
      </c>
      <c r="D924">
        <v>41</v>
      </c>
      <c r="E924" t="s">
        <v>100</v>
      </c>
      <c r="F924" t="s">
        <v>100</v>
      </c>
      <c r="G924" t="s">
        <v>134</v>
      </c>
      <c r="H924" s="41" t="s">
        <v>102</v>
      </c>
      <c r="I924">
        <f>_xlfn.XLOOKUP(B924,Use_Code_Ranking!$A$4:$A$23,Use_Code_Ranking!$B$4:$B$23,9999)</f>
        <v>7</v>
      </c>
      <c r="J924">
        <f t="shared" ca="1" si="256"/>
        <v>1</v>
      </c>
      <c r="K924">
        <f t="shared" ca="1" si="257"/>
        <v>1</v>
      </c>
      <c r="L924">
        <f t="shared" ca="1" si="258"/>
        <v>0</v>
      </c>
      <c r="M924">
        <f t="shared" ca="1" si="259"/>
        <v>0</v>
      </c>
      <c r="N924" t="str">
        <f t="shared" ca="1" si="267"/>
        <v/>
      </c>
      <c r="O924" t="str">
        <f t="shared" ca="1" si="268"/>
        <v/>
      </c>
      <c r="P924" t="str">
        <f t="shared" si="260"/>
        <v/>
      </c>
      <c r="Q924" t="str">
        <f t="shared" si="261"/>
        <v/>
      </c>
      <c r="R924" t="str">
        <f t="shared" si="262"/>
        <v/>
      </c>
      <c r="S924" t="str">
        <f t="shared" si="263"/>
        <v/>
      </c>
      <c r="U924" s="2" t="str">
        <f ca="1">IF(ISBLANK($T924),IF(S924="Irrigation","Irrigation",IF(R924="Irrigation","Irrigation",IF(Q924="Domestic","Domestic",IF(P924="Stockwatering","Stockwatering",IF(N924="IRRIGATION_AND_MUNICIPAL","Irrigation and Municipal",IF(O924="IRRIGATION_AND_DOMESTIC","Irrigation and Domestic Municipality",_xlfn.XLOOKUP(J924,Use_Code_Ranking!$B$4:$B$23,Use_Code_Ranking!$A$4:$A$23))))))),$T924)</f>
        <v>Irrigation</v>
      </c>
      <c r="W924" s="23" t="str">
        <f ca="1"/>
        <v>A030181</v>
      </c>
      <c r="X924" s="4" t="str">
        <f t="shared" ca="1" si="269"/>
        <v>Irrigation</v>
      </c>
      <c r="Y924" t="str">
        <f t="shared" ca="1" si="264"/>
        <v>N</v>
      </c>
      <c r="Z924" s="2" t="str">
        <f t="shared" ca="1" si="265"/>
        <v>N</v>
      </c>
      <c r="AA924">
        <f t="shared" ca="1" si="270"/>
        <v>0</v>
      </c>
      <c r="AB924">
        <f t="shared" ca="1" si="270"/>
        <v>0</v>
      </c>
      <c r="AC924">
        <f t="shared" ca="1" si="270"/>
        <v>20</v>
      </c>
      <c r="AD924">
        <f t="shared" ca="1" si="266"/>
        <v>20</v>
      </c>
      <c r="AE924">
        <f t="shared" ca="1" si="266"/>
        <v>10</v>
      </c>
      <c r="AF924">
        <f t="shared" ca="1" si="266"/>
        <v>10</v>
      </c>
      <c r="AG924">
        <f t="shared" ca="1" si="273"/>
        <v>0</v>
      </c>
      <c r="AH924">
        <f t="shared" ca="1" si="271"/>
        <v>0</v>
      </c>
      <c r="AI924">
        <f t="shared" ca="1" si="271"/>
        <v>0</v>
      </c>
      <c r="AJ924">
        <f t="shared" ca="1" si="271"/>
        <v>20</v>
      </c>
      <c r="AK924">
        <f t="shared" ca="1" si="271"/>
        <v>20</v>
      </c>
      <c r="AL924">
        <f t="shared" ca="1" si="272"/>
        <v>0</v>
      </c>
      <c r="AM924" s="4" t="s">
        <v>103</v>
      </c>
      <c r="AZ924">
        <f ca="1">_xlfn.XLOOKUP($X924,Return_flow_table!$A$4:$A$25,Return_flow_table!B$4:B$25)</f>
        <v>0</v>
      </c>
      <c r="BA924">
        <f ca="1">_xlfn.XLOOKUP($X924,Return_flow_table!$A$4:$A$25,Return_flow_table!C$4:C$25)</f>
        <v>0</v>
      </c>
      <c r="BB924">
        <f ca="1">_xlfn.XLOOKUP($X924,Return_flow_table!$A$4:$A$25,Return_flow_table!D$4:D$25)</f>
        <v>20</v>
      </c>
      <c r="BC924">
        <f ca="1">_xlfn.XLOOKUP($X924,Return_flow_table!$A$4:$A$25,Return_flow_table!E$4:E$25)</f>
        <v>20</v>
      </c>
      <c r="BD924">
        <f ca="1">_xlfn.XLOOKUP($X924,Return_flow_table!$A$4:$A$25,Return_flow_table!F$4:F$25)</f>
        <v>10</v>
      </c>
      <c r="BE924">
        <f ca="1">_xlfn.XLOOKUP($X924,Return_flow_table!$A$4:$A$25,Return_flow_table!G$4:G$25)</f>
        <v>10</v>
      </c>
      <c r="BF924">
        <f ca="1">_xlfn.XLOOKUP($X924,Return_flow_table!$A$4:$A$25,Return_flow_table!H$4:H$25)</f>
        <v>0</v>
      </c>
      <c r="BG924">
        <f ca="1">_xlfn.XLOOKUP($X924,Return_flow_table!$A$4:$A$25,Return_flow_table!I$4:I$25)</f>
        <v>0</v>
      </c>
      <c r="BH924">
        <f ca="1">_xlfn.XLOOKUP($X924,Return_flow_table!$A$4:$A$25,Return_flow_table!J$4:J$25)</f>
        <v>0</v>
      </c>
      <c r="BI924">
        <f ca="1">_xlfn.XLOOKUP($X924,Return_flow_table!$A$4:$A$25,Return_flow_table!K$4:K$25)</f>
        <v>20</v>
      </c>
      <c r="BJ924">
        <f ca="1">_xlfn.XLOOKUP($X924,Return_flow_table!$A$4:$A$25,Return_flow_table!L$4:L$25)</f>
        <v>20</v>
      </c>
      <c r="BK924" s="2">
        <f ca="1">_xlfn.XLOOKUP($X924,Return_flow_table!$A$4:$A$25,Return_flow_table!M$4:M$25)</f>
        <v>0</v>
      </c>
    </row>
    <row r="925" spans="1:63" x14ac:dyDescent="0.3">
      <c r="A925" t="s">
        <v>1052</v>
      </c>
      <c r="B925" t="s">
        <v>161</v>
      </c>
      <c r="C925" t="s">
        <v>99</v>
      </c>
      <c r="D925">
        <v>70</v>
      </c>
      <c r="E925" t="s">
        <v>100</v>
      </c>
      <c r="F925" t="s">
        <v>100</v>
      </c>
      <c r="G925" t="s">
        <v>653</v>
      </c>
      <c r="H925" s="41" t="s">
        <v>102</v>
      </c>
      <c r="I925">
        <f>_xlfn.XLOOKUP(B925,Use_Code_Ranking!$A$4:$A$23,Use_Code_Ranking!$B$4:$B$23,9999)</f>
        <v>7</v>
      </c>
      <c r="J925">
        <f t="shared" ca="1" si="256"/>
        <v>1</v>
      </c>
      <c r="K925">
        <f t="shared" ca="1" si="257"/>
        <v>1</v>
      </c>
      <c r="L925">
        <f t="shared" ca="1" si="258"/>
        <v>0</v>
      </c>
      <c r="M925">
        <f t="shared" ca="1" si="259"/>
        <v>0</v>
      </c>
      <c r="N925" t="str">
        <f t="shared" ca="1" si="267"/>
        <v/>
      </c>
      <c r="O925" t="str">
        <f t="shared" ca="1" si="268"/>
        <v/>
      </c>
      <c r="P925" t="str">
        <f t="shared" si="260"/>
        <v/>
      </c>
      <c r="Q925" t="str">
        <f t="shared" si="261"/>
        <v/>
      </c>
      <c r="R925" t="str">
        <f t="shared" si="262"/>
        <v/>
      </c>
      <c r="S925" t="str">
        <f t="shared" si="263"/>
        <v/>
      </c>
      <c r="U925" s="2" t="str">
        <f ca="1">IF(ISBLANK($T925),IF(S925="Irrigation","Irrigation",IF(R925="Irrigation","Irrigation",IF(Q925="Domestic","Domestic",IF(P925="Stockwatering","Stockwatering",IF(N925="IRRIGATION_AND_MUNICIPAL","Irrigation and Municipal",IF(O925="IRRIGATION_AND_DOMESTIC","Irrigation and Domestic Municipality",_xlfn.XLOOKUP(J925,Use_Code_Ranking!$B$4:$B$23,Use_Code_Ranking!$A$4:$A$23))))))),$T925)</f>
        <v>Irrigation</v>
      </c>
      <c r="W925" s="23" t="str">
        <f ca="1"/>
        <v>A030186</v>
      </c>
      <c r="X925" s="4" t="str">
        <f t="shared" ca="1" si="269"/>
        <v>Domestic</v>
      </c>
      <c r="Y925" t="str">
        <f t="shared" ca="1" si="264"/>
        <v>N</v>
      </c>
      <c r="Z925" s="2" t="str">
        <f t="shared" ca="1" si="265"/>
        <v>N</v>
      </c>
      <c r="AA925">
        <f t="shared" ca="1" si="270"/>
        <v>0</v>
      </c>
      <c r="AB925">
        <f t="shared" ca="1" si="270"/>
        <v>0</v>
      </c>
      <c r="AC925">
        <f t="shared" ca="1" si="270"/>
        <v>0</v>
      </c>
      <c r="AD925">
        <f t="shared" ca="1" si="266"/>
        <v>0</v>
      </c>
      <c r="AE925">
        <f t="shared" ca="1" si="266"/>
        <v>0</v>
      </c>
      <c r="AF925">
        <f t="shared" ca="1" si="266"/>
        <v>0</v>
      </c>
      <c r="AG925">
        <f t="shared" ca="1" si="273"/>
        <v>0</v>
      </c>
      <c r="AH925">
        <f t="shared" ca="1" si="271"/>
        <v>0</v>
      </c>
      <c r="AI925">
        <f t="shared" ca="1" si="271"/>
        <v>0</v>
      </c>
      <c r="AJ925">
        <f t="shared" ca="1" si="271"/>
        <v>0</v>
      </c>
      <c r="AK925">
        <f t="shared" ca="1" si="271"/>
        <v>0</v>
      </c>
      <c r="AL925">
        <f t="shared" ca="1" si="272"/>
        <v>0</v>
      </c>
      <c r="AM925" s="4" t="s">
        <v>103</v>
      </c>
      <c r="AZ925">
        <f ca="1">_xlfn.XLOOKUP($X925,Return_flow_table!$A$4:$A$25,Return_flow_table!B$4:B$25)</f>
        <v>0</v>
      </c>
      <c r="BA925">
        <f ca="1">_xlfn.XLOOKUP($X925,Return_flow_table!$A$4:$A$25,Return_flow_table!C$4:C$25)</f>
        <v>0</v>
      </c>
      <c r="BB925">
        <f ca="1">_xlfn.XLOOKUP($X925,Return_flow_table!$A$4:$A$25,Return_flow_table!D$4:D$25)</f>
        <v>0</v>
      </c>
      <c r="BC925">
        <f ca="1">_xlfn.XLOOKUP($X925,Return_flow_table!$A$4:$A$25,Return_flow_table!E$4:E$25)</f>
        <v>0</v>
      </c>
      <c r="BD925">
        <f ca="1">_xlfn.XLOOKUP($X925,Return_flow_table!$A$4:$A$25,Return_flow_table!F$4:F$25)</f>
        <v>0</v>
      </c>
      <c r="BE925">
        <f ca="1">_xlfn.XLOOKUP($X925,Return_flow_table!$A$4:$A$25,Return_flow_table!G$4:G$25)</f>
        <v>0</v>
      </c>
      <c r="BF925">
        <f ca="1">_xlfn.XLOOKUP($X925,Return_flow_table!$A$4:$A$25,Return_flow_table!H$4:H$25)</f>
        <v>0</v>
      </c>
      <c r="BG925">
        <f ca="1">_xlfn.XLOOKUP($X925,Return_flow_table!$A$4:$A$25,Return_flow_table!I$4:I$25)</f>
        <v>0</v>
      </c>
      <c r="BH925">
        <f ca="1">_xlfn.XLOOKUP($X925,Return_flow_table!$A$4:$A$25,Return_flow_table!J$4:J$25)</f>
        <v>0</v>
      </c>
      <c r="BI925">
        <f ca="1">_xlfn.XLOOKUP($X925,Return_flow_table!$A$4:$A$25,Return_flow_table!K$4:K$25)</f>
        <v>0</v>
      </c>
      <c r="BJ925">
        <f ca="1">_xlfn.XLOOKUP($X925,Return_flow_table!$A$4:$A$25,Return_flow_table!L$4:L$25)</f>
        <v>0</v>
      </c>
      <c r="BK925" s="2">
        <f ca="1">_xlfn.XLOOKUP($X925,Return_flow_table!$A$4:$A$25,Return_flow_table!M$4:M$25)</f>
        <v>0</v>
      </c>
    </row>
    <row r="926" spans="1:63" x14ac:dyDescent="0.3">
      <c r="A926" t="s">
        <v>1052</v>
      </c>
      <c r="B926" t="s">
        <v>98</v>
      </c>
      <c r="C926" t="s">
        <v>99</v>
      </c>
      <c r="D926">
        <v>70</v>
      </c>
      <c r="E926" t="s">
        <v>100</v>
      </c>
      <c r="F926" t="s">
        <v>100</v>
      </c>
      <c r="G926" t="s">
        <v>653</v>
      </c>
      <c r="H926" s="41" t="s">
        <v>102</v>
      </c>
      <c r="I926">
        <f>_xlfn.XLOOKUP(B926,Use_Code_Ranking!$A$4:$A$23,Use_Code_Ranking!$B$4:$B$23,9999)</f>
        <v>1</v>
      </c>
      <c r="J926">
        <f t="shared" ca="1" si="256"/>
        <v>1</v>
      </c>
      <c r="K926">
        <f t="shared" ca="1" si="257"/>
        <v>1</v>
      </c>
      <c r="L926">
        <f t="shared" ca="1" si="258"/>
        <v>0</v>
      </c>
      <c r="M926">
        <f t="shared" ca="1" si="259"/>
        <v>0</v>
      </c>
      <c r="N926" t="str">
        <f t="shared" ca="1" si="267"/>
        <v/>
      </c>
      <c r="O926" t="str">
        <f t="shared" ca="1" si="268"/>
        <v/>
      </c>
      <c r="P926" t="str">
        <f t="shared" si="260"/>
        <v/>
      </c>
      <c r="Q926" t="str">
        <f t="shared" si="261"/>
        <v/>
      </c>
      <c r="R926" t="str">
        <f t="shared" si="262"/>
        <v/>
      </c>
      <c r="S926" t="str">
        <f t="shared" si="263"/>
        <v/>
      </c>
      <c r="U926" s="2" t="str">
        <f ca="1">IF(ISBLANK($T926),IF(S926="Irrigation","Irrigation",IF(R926="Irrigation","Irrigation",IF(Q926="Domestic","Domestic",IF(P926="Stockwatering","Stockwatering",IF(N926="IRRIGATION_AND_MUNICIPAL","Irrigation and Municipal",IF(O926="IRRIGATION_AND_DOMESTIC","Irrigation and Domestic Municipality",_xlfn.XLOOKUP(J926,Use_Code_Ranking!$B$4:$B$23,Use_Code_Ranking!$A$4:$A$23))))))),$T926)</f>
        <v>Irrigation</v>
      </c>
      <c r="W926" s="23" t="str">
        <f ca="1"/>
        <v>A030259</v>
      </c>
      <c r="X926" s="4" t="str">
        <f t="shared" ca="1" si="269"/>
        <v>Irrigation</v>
      </c>
      <c r="Y926" t="str">
        <f t="shared" ca="1" si="264"/>
        <v>N</v>
      </c>
      <c r="Z926" s="2" t="str">
        <f t="shared" ca="1" si="265"/>
        <v>N</v>
      </c>
      <c r="AA926">
        <f t="shared" ca="1" si="270"/>
        <v>0</v>
      </c>
      <c r="AB926">
        <f t="shared" ca="1" si="270"/>
        <v>0</v>
      </c>
      <c r="AC926">
        <f t="shared" ca="1" si="270"/>
        <v>20</v>
      </c>
      <c r="AD926">
        <f t="shared" ca="1" si="266"/>
        <v>20</v>
      </c>
      <c r="AE926">
        <f t="shared" ca="1" si="266"/>
        <v>10</v>
      </c>
      <c r="AF926">
        <f t="shared" ca="1" si="266"/>
        <v>10</v>
      </c>
      <c r="AG926">
        <f t="shared" ca="1" si="273"/>
        <v>0</v>
      </c>
      <c r="AH926">
        <f t="shared" ca="1" si="271"/>
        <v>0</v>
      </c>
      <c r="AI926">
        <f t="shared" ca="1" si="271"/>
        <v>0</v>
      </c>
      <c r="AJ926">
        <f t="shared" ca="1" si="271"/>
        <v>20</v>
      </c>
      <c r="AK926">
        <f t="shared" ca="1" si="271"/>
        <v>20</v>
      </c>
      <c r="AL926">
        <f t="shared" ca="1" si="272"/>
        <v>0</v>
      </c>
      <c r="AM926" s="4" t="s">
        <v>103</v>
      </c>
      <c r="AZ926">
        <f ca="1">_xlfn.XLOOKUP($X926,Return_flow_table!$A$4:$A$25,Return_flow_table!B$4:B$25)</f>
        <v>0</v>
      </c>
      <c r="BA926">
        <f ca="1">_xlfn.XLOOKUP($X926,Return_flow_table!$A$4:$A$25,Return_flow_table!C$4:C$25)</f>
        <v>0</v>
      </c>
      <c r="BB926">
        <f ca="1">_xlfn.XLOOKUP($X926,Return_flow_table!$A$4:$A$25,Return_flow_table!D$4:D$25)</f>
        <v>20</v>
      </c>
      <c r="BC926">
        <f ca="1">_xlfn.XLOOKUP($X926,Return_flow_table!$A$4:$A$25,Return_flow_table!E$4:E$25)</f>
        <v>20</v>
      </c>
      <c r="BD926">
        <f ca="1">_xlfn.XLOOKUP($X926,Return_flow_table!$A$4:$A$25,Return_flow_table!F$4:F$25)</f>
        <v>10</v>
      </c>
      <c r="BE926">
        <f ca="1">_xlfn.XLOOKUP($X926,Return_flow_table!$A$4:$A$25,Return_flow_table!G$4:G$25)</f>
        <v>10</v>
      </c>
      <c r="BF926">
        <f ca="1">_xlfn.XLOOKUP($X926,Return_flow_table!$A$4:$A$25,Return_flow_table!H$4:H$25)</f>
        <v>0</v>
      </c>
      <c r="BG926">
        <f ca="1">_xlfn.XLOOKUP($X926,Return_flow_table!$A$4:$A$25,Return_flow_table!I$4:I$25)</f>
        <v>0</v>
      </c>
      <c r="BH926">
        <f ca="1">_xlfn.XLOOKUP($X926,Return_flow_table!$A$4:$A$25,Return_flow_table!J$4:J$25)</f>
        <v>0</v>
      </c>
      <c r="BI926">
        <f ca="1">_xlfn.XLOOKUP($X926,Return_flow_table!$A$4:$A$25,Return_flow_table!K$4:K$25)</f>
        <v>20</v>
      </c>
      <c r="BJ926">
        <f ca="1">_xlfn.XLOOKUP($X926,Return_flow_table!$A$4:$A$25,Return_flow_table!L$4:L$25)</f>
        <v>20</v>
      </c>
      <c r="BK926" s="2">
        <f ca="1">_xlfn.XLOOKUP($X926,Return_flow_table!$A$4:$A$25,Return_flow_table!M$4:M$25)</f>
        <v>0</v>
      </c>
    </row>
    <row r="927" spans="1:63" x14ac:dyDescent="0.3">
      <c r="A927" t="s">
        <v>1052</v>
      </c>
      <c r="B927" t="s">
        <v>181</v>
      </c>
      <c r="C927" t="s">
        <v>99</v>
      </c>
      <c r="D927">
        <v>70</v>
      </c>
      <c r="E927" t="s">
        <v>100</v>
      </c>
      <c r="F927" t="s">
        <v>100</v>
      </c>
      <c r="G927" t="s">
        <v>653</v>
      </c>
      <c r="H927" s="41" t="s">
        <v>102</v>
      </c>
      <c r="I927">
        <f>_xlfn.XLOOKUP(B927,Use_Code_Ranking!$A$4:$A$23,Use_Code_Ranking!$B$4:$B$23,9999)</f>
        <v>9</v>
      </c>
      <c r="J927">
        <f t="shared" ca="1" si="256"/>
        <v>1</v>
      </c>
      <c r="K927">
        <f t="shared" ca="1" si="257"/>
        <v>1</v>
      </c>
      <c r="L927">
        <f t="shared" ca="1" si="258"/>
        <v>0</v>
      </c>
      <c r="M927">
        <f t="shared" ca="1" si="259"/>
        <v>0</v>
      </c>
      <c r="N927" t="str">
        <f t="shared" ca="1" si="267"/>
        <v/>
      </c>
      <c r="O927" t="str">
        <f t="shared" ca="1" si="268"/>
        <v/>
      </c>
      <c r="P927" t="str">
        <f t="shared" si="260"/>
        <v/>
      </c>
      <c r="Q927" t="str">
        <f t="shared" si="261"/>
        <v/>
      </c>
      <c r="R927" t="str">
        <f t="shared" si="262"/>
        <v/>
      </c>
      <c r="S927" t="str">
        <f t="shared" si="263"/>
        <v/>
      </c>
      <c r="U927" s="2" t="str">
        <f ca="1">IF(ISBLANK($T927),IF(S927="Irrigation","Irrigation",IF(R927="Irrigation","Irrigation",IF(Q927="Domestic","Domestic",IF(P927="Stockwatering","Stockwatering",IF(N927="IRRIGATION_AND_MUNICIPAL","Irrigation and Municipal",IF(O927="IRRIGATION_AND_DOMESTIC","Irrigation and Domestic Municipality",_xlfn.XLOOKUP(J927,Use_Code_Ranking!$B$4:$B$23,Use_Code_Ranking!$A$4:$A$23))))))),$T927)</f>
        <v>Irrigation</v>
      </c>
      <c r="W927" s="23" t="str">
        <f ca="1"/>
        <v>A030282</v>
      </c>
      <c r="X927" s="4" t="str">
        <f t="shared" ca="1" si="269"/>
        <v>Irrigation</v>
      </c>
      <c r="Y927" t="str">
        <f t="shared" ca="1" si="264"/>
        <v>N</v>
      </c>
      <c r="Z927" s="2" t="str">
        <f t="shared" ca="1" si="265"/>
        <v>N</v>
      </c>
      <c r="AA927">
        <f t="shared" ca="1" si="270"/>
        <v>0</v>
      </c>
      <c r="AB927">
        <f t="shared" ca="1" si="270"/>
        <v>0</v>
      </c>
      <c r="AC927">
        <f t="shared" ca="1" si="270"/>
        <v>20</v>
      </c>
      <c r="AD927">
        <f t="shared" ca="1" si="266"/>
        <v>20</v>
      </c>
      <c r="AE927">
        <f t="shared" ca="1" si="266"/>
        <v>10</v>
      </c>
      <c r="AF927">
        <f t="shared" ca="1" si="266"/>
        <v>10</v>
      </c>
      <c r="AG927">
        <f t="shared" ca="1" si="273"/>
        <v>0</v>
      </c>
      <c r="AH927">
        <f t="shared" ca="1" si="271"/>
        <v>0</v>
      </c>
      <c r="AI927">
        <f t="shared" ca="1" si="271"/>
        <v>0</v>
      </c>
      <c r="AJ927">
        <f t="shared" ca="1" si="271"/>
        <v>20</v>
      </c>
      <c r="AK927">
        <f t="shared" ca="1" si="271"/>
        <v>20</v>
      </c>
      <c r="AL927">
        <f t="shared" ca="1" si="272"/>
        <v>0</v>
      </c>
      <c r="AM927" s="4" t="s">
        <v>103</v>
      </c>
      <c r="AZ927">
        <f ca="1">_xlfn.XLOOKUP($X927,Return_flow_table!$A$4:$A$25,Return_flow_table!B$4:B$25)</f>
        <v>0</v>
      </c>
      <c r="BA927">
        <f ca="1">_xlfn.XLOOKUP($X927,Return_flow_table!$A$4:$A$25,Return_flow_table!C$4:C$25)</f>
        <v>0</v>
      </c>
      <c r="BB927">
        <f ca="1">_xlfn.XLOOKUP($X927,Return_flow_table!$A$4:$A$25,Return_flow_table!D$4:D$25)</f>
        <v>20</v>
      </c>
      <c r="BC927">
        <f ca="1">_xlfn.XLOOKUP($X927,Return_flow_table!$A$4:$A$25,Return_flow_table!E$4:E$25)</f>
        <v>20</v>
      </c>
      <c r="BD927">
        <f ca="1">_xlfn.XLOOKUP($X927,Return_flow_table!$A$4:$A$25,Return_flow_table!F$4:F$25)</f>
        <v>10</v>
      </c>
      <c r="BE927">
        <f ca="1">_xlfn.XLOOKUP($X927,Return_flow_table!$A$4:$A$25,Return_flow_table!G$4:G$25)</f>
        <v>10</v>
      </c>
      <c r="BF927">
        <f ca="1">_xlfn.XLOOKUP($X927,Return_flow_table!$A$4:$A$25,Return_flow_table!H$4:H$25)</f>
        <v>0</v>
      </c>
      <c r="BG927">
        <f ca="1">_xlfn.XLOOKUP($X927,Return_flow_table!$A$4:$A$25,Return_flow_table!I$4:I$25)</f>
        <v>0</v>
      </c>
      <c r="BH927">
        <f ca="1">_xlfn.XLOOKUP($X927,Return_flow_table!$A$4:$A$25,Return_flow_table!J$4:J$25)</f>
        <v>0</v>
      </c>
      <c r="BI927">
        <f ca="1">_xlfn.XLOOKUP($X927,Return_flow_table!$A$4:$A$25,Return_flow_table!K$4:K$25)</f>
        <v>20</v>
      </c>
      <c r="BJ927">
        <f ca="1">_xlfn.XLOOKUP($X927,Return_flow_table!$A$4:$A$25,Return_flow_table!L$4:L$25)</f>
        <v>20</v>
      </c>
      <c r="BK927" s="2">
        <f ca="1">_xlfn.XLOOKUP($X927,Return_flow_table!$A$4:$A$25,Return_flow_table!M$4:M$25)</f>
        <v>0</v>
      </c>
    </row>
    <row r="928" spans="1:63" x14ac:dyDescent="0.3">
      <c r="A928" t="s">
        <v>1053</v>
      </c>
      <c r="B928" t="s">
        <v>181</v>
      </c>
      <c r="C928" t="s">
        <v>99</v>
      </c>
      <c r="D928">
        <v>2.5</v>
      </c>
      <c r="E928" t="s">
        <v>100</v>
      </c>
      <c r="F928" t="s">
        <v>100</v>
      </c>
      <c r="G928" t="s">
        <v>1054</v>
      </c>
      <c r="H928" s="41" t="s">
        <v>102</v>
      </c>
      <c r="I928">
        <f>_xlfn.XLOOKUP(B928,Use_Code_Ranking!$A$4:$A$23,Use_Code_Ranking!$B$4:$B$23,9999)</f>
        <v>9</v>
      </c>
      <c r="J928">
        <f t="shared" ca="1" si="256"/>
        <v>5</v>
      </c>
      <c r="K928">
        <f t="shared" ca="1" si="257"/>
        <v>0</v>
      </c>
      <c r="L928">
        <f t="shared" ca="1" si="258"/>
        <v>0</v>
      </c>
      <c r="M928">
        <f t="shared" ca="1" si="259"/>
        <v>0</v>
      </c>
      <c r="N928" t="str">
        <f t="shared" ca="1" si="267"/>
        <v/>
      </c>
      <c r="O928" t="str">
        <f t="shared" ca="1" si="268"/>
        <v/>
      </c>
      <c r="P928" t="str">
        <f t="shared" si="260"/>
        <v/>
      </c>
      <c r="Q928" t="str">
        <f t="shared" si="261"/>
        <v/>
      </c>
      <c r="R928" t="str">
        <f t="shared" si="262"/>
        <v/>
      </c>
      <c r="S928" t="str">
        <f t="shared" si="263"/>
        <v/>
      </c>
      <c r="U928" s="2" t="str">
        <f ca="1">IF(ISBLANK($T928),IF(S928="Irrigation","Irrigation",IF(R928="Irrigation","Irrigation",IF(Q928="Domestic","Domestic",IF(P928="Stockwatering","Stockwatering",IF(N928="IRRIGATION_AND_MUNICIPAL","Irrigation and Municipal",IF(O928="IRRIGATION_AND_DOMESTIC","Irrigation and Domestic Municipality",_xlfn.XLOOKUP(J928,Use_Code_Ranking!$B$4:$B$23,Use_Code_Ranking!$A$4:$A$23))))))),$T928)</f>
        <v>Stockwatering</v>
      </c>
      <c r="W928" s="23" t="str">
        <f ca="1"/>
        <v>A030290</v>
      </c>
      <c r="X928" s="4" t="str">
        <f t="shared" ca="1" si="269"/>
        <v>Irrigation</v>
      </c>
      <c r="Y928" t="str">
        <f t="shared" ca="1" si="264"/>
        <v>N</v>
      </c>
      <c r="Z928" s="2" t="str">
        <f t="shared" ca="1" si="265"/>
        <v>N</v>
      </c>
      <c r="AA928">
        <f t="shared" ca="1" si="270"/>
        <v>0</v>
      </c>
      <c r="AB928">
        <f t="shared" ca="1" si="270"/>
        <v>0</v>
      </c>
      <c r="AC928">
        <f t="shared" ca="1" si="270"/>
        <v>20</v>
      </c>
      <c r="AD928">
        <f t="shared" ca="1" si="266"/>
        <v>20</v>
      </c>
      <c r="AE928">
        <f t="shared" ca="1" si="266"/>
        <v>10</v>
      </c>
      <c r="AF928">
        <f t="shared" ca="1" si="266"/>
        <v>10</v>
      </c>
      <c r="AG928">
        <f t="shared" ca="1" si="273"/>
        <v>0</v>
      </c>
      <c r="AH928">
        <f t="shared" ca="1" si="271"/>
        <v>0</v>
      </c>
      <c r="AI928">
        <f t="shared" ca="1" si="271"/>
        <v>0</v>
      </c>
      <c r="AJ928">
        <f t="shared" ca="1" si="271"/>
        <v>20</v>
      </c>
      <c r="AK928">
        <f t="shared" ca="1" si="271"/>
        <v>20</v>
      </c>
      <c r="AL928">
        <f t="shared" ca="1" si="272"/>
        <v>0</v>
      </c>
      <c r="AM928" s="4" t="s">
        <v>103</v>
      </c>
      <c r="AZ928">
        <f ca="1">_xlfn.XLOOKUP($X928,Return_flow_table!$A$4:$A$25,Return_flow_table!B$4:B$25)</f>
        <v>0</v>
      </c>
      <c r="BA928">
        <f ca="1">_xlfn.XLOOKUP($X928,Return_flow_table!$A$4:$A$25,Return_flow_table!C$4:C$25)</f>
        <v>0</v>
      </c>
      <c r="BB928">
        <f ca="1">_xlfn.XLOOKUP($X928,Return_flow_table!$A$4:$A$25,Return_flow_table!D$4:D$25)</f>
        <v>20</v>
      </c>
      <c r="BC928">
        <f ca="1">_xlfn.XLOOKUP($X928,Return_flow_table!$A$4:$A$25,Return_flow_table!E$4:E$25)</f>
        <v>20</v>
      </c>
      <c r="BD928">
        <f ca="1">_xlfn.XLOOKUP($X928,Return_flow_table!$A$4:$A$25,Return_flow_table!F$4:F$25)</f>
        <v>10</v>
      </c>
      <c r="BE928">
        <f ca="1">_xlfn.XLOOKUP($X928,Return_flow_table!$A$4:$A$25,Return_flow_table!G$4:G$25)</f>
        <v>10</v>
      </c>
      <c r="BF928">
        <f ca="1">_xlfn.XLOOKUP($X928,Return_flow_table!$A$4:$A$25,Return_flow_table!H$4:H$25)</f>
        <v>0</v>
      </c>
      <c r="BG928">
        <f ca="1">_xlfn.XLOOKUP($X928,Return_flow_table!$A$4:$A$25,Return_flow_table!I$4:I$25)</f>
        <v>0</v>
      </c>
      <c r="BH928">
        <f ca="1">_xlfn.XLOOKUP($X928,Return_flow_table!$A$4:$A$25,Return_flow_table!J$4:J$25)</f>
        <v>0</v>
      </c>
      <c r="BI928">
        <f ca="1">_xlfn.XLOOKUP($X928,Return_flow_table!$A$4:$A$25,Return_flow_table!K$4:K$25)</f>
        <v>20</v>
      </c>
      <c r="BJ928">
        <f ca="1">_xlfn.XLOOKUP($X928,Return_flow_table!$A$4:$A$25,Return_flow_table!L$4:L$25)</f>
        <v>20</v>
      </c>
      <c r="BK928" s="2">
        <f ca="1">_xlfn.XLOOKUP($X928,Return_flow_table!$A$4:$A$25,Return_flow_table!M$4:M$25)</f>
        <v>0</v>
      </c>
    </row>
    <row r="929" spans="1:63" x14ac:dyDescent="0.3">
      <c r="A929" t="s">
        <v>1053</v>
      </c>
      <c r="B929" t="s">
        <v>154</v>
      </c>
      <c r="C929" t="s">
        <v>99</v>
      </c>
      <c r="D929">
        <v>2.5</v>
      </c>
      <c r="E929" t="s">
        <v>100</v>
      </c>
      <c r="F929" t="s">
        <v>100</v>
      </c>
      <c r="G929" t="s">
        <v>1054</v>
      </c>
      <c r="H929" s="41" t="s">
        <v>102</v>
      </c>
      <c r="I929">
        <f>_xlfn.XLOOKUP(B929,Use_Code_Ranking!$A$4:$A$23,Use_Code_Ranking!$B$4:$B$23,9999)</f>
        <v>5</v>
      </c>
      <c r="J929">
        <f t="shared" ca="1" si="256"/>
        <v>5</v>
      </c>
      <c r="K929">
        <f t="shared" ca="1" si="257"/>
        <v>0</v>
      </c>
      <c r="L929">
        <f t="shared" ca="1" si="258"/>
        <v>0</v>
      </c>
      <c r="M929">
        <f t="shared" ca="1" si="259"/>
        <v>0</v>
      </c>
      <c r="N929" t="str">
        <f t="shared" ca="1" si="267"/>
        <v/>
      </c>
      <c r="O929" t="str">
        <f t="shared" ca="1" si="268"/>
        <v/>
      </c>
      <c r="P929" t="str">
        <f t="shared" si="260"/>
        <v/>
      </c>
      <c r="Q929" t="str">
        <f t="shared" si="261"/>
        <v/>
      </c>
      <c r="R929" t="str">
        <f t="shared" si="262"/>
        <v/>
      </c>
      <c r="S929" t="str">
        <f t="shared" si="263"/>
        <v/>
      </c>
      <c r="U929" s="2" t="str">
        <f ca="1">IF(ISBLANK($T929),IF(S929="Irrigation","Irrigation",IF(R929="Irrigation","Irrigation",IF(Q929="Domestic","Domestic",IF(P929="Stockwatering","Stockwatering",IF(N929="IRRIGATION_AND_MUNICIPAL","Irrigation and Municipal",IF(O929="IRRIGATION_AND_DOMESTIC","Irrigation and Domestic Municipality",_xlfn.XLOOKUP(J929,Use_Code_Ranking!$B$4:$B$23,Use_Code_Ranking!$A$4:$A$23))))))),$T929)</f>
        <v>Stockwatering</v>
      </c>
      <c r="W929" s="23" t="str">
        <f ca="1"/>
        <v>A030336</v>
      </c>
      <c r="X929" s="4" t="str">
        <f t="shared" ca="1" si="269"/>
        <v>Irrigation</v>
      </c>
      <c r="Y929" t="str">
        <f t="shared" ca="1" si="264"/>
        <v>N</v>
      </c>
      <c r="Z929" s="2" t="str">
        <f t="shared" ca="1" si="265"/>
        <v>N</v>
      </c>
      <c r="AA929">
        <f t="shared" ca="1" si="270"/>
        <v>0</v>
      </c>
      <c r="AB929">
        <f t="shared" ca="1" si="270"/>
        <v>0</v>
      </c>
      <c r="AC929">
        <f t="shared" ca="1" si="270"/>
        <v>20</v>
      </c>
      <c r="AD929">
        <f t="shared" ca="1" si="266"/>
        <v>20</v>
      </c>
      <c r="AE929">
        <f t="shared" ca="1" si="266"/>
        <v>10</v>
      </c>
      <c r="AF929">
        <f t="shared" ca="1" si="266"/>
        <v>10</v>
      </c>
      <c r="AG929">
        <f t="shared" ca="1" si="273"/>
        <v>0</v>
      </c>
      <c r="AH929">
        <f t="shared" ca="1" si="271"/>
        <v>0</v>
      </c>
      <c r="AI929">
        <f t="shared" ca="1" si="271"/>
        <v>0</v>
      </c>
      <c r="AJ929">
        <f t="shared" ca="1" si="271"/>
        <v>20</v>
      </c>
      <c r="AK929">
        <f t="shared" ca="1" si="271"/>
        <v>20</v>
      </c>
      <c r="AL929">
        <f t="shared" ca="1" si="272"/>
        <v>0</v>
      </c>
      <c r="AM929" s="4" t="s">
        <v>103</v>
      </c>
      <c r="AZ929">
        <f ca="1">_xlfn.XLOOKUP($X929,Return_flow_table!$A$4:$A$25,Return_flow_table!B$4:B$25)</f>
        <v>0</v>
      </c>
      <c r="BA929">
        <f ca="1">_xlfn.XLOOKUP($X929,Return_flow_table!$A$4:$A$25,Return_flow_table!C$4:C$25)</f>
        <v>0</v>
      </c>
      <c r="BB929">
        <f ca="1">_xlfn.XLOOKUP($X929,Return_flow_table!$A$4:$A$25,Return_flow_table!D$4:D$25)</f>
        <v>20</v>
      </c>
      <c r="BC929">
        <f ca="1">_xlfn.XLOOKUP($X929,Return_flow_table!$A$4:$A$25,Return_flow_table!E$4:E$25)</f>
        <v>20</v>
      </c>
      <c r="BD929">
        <f ca="1">_xlfn.XLOOKUP($X929,Return_flow_table!$A$4:$A$25,Return_flow_table!F$4:F$25)</f>
        <v>10</v>
      </c>
      <c r="BE929">
        <f ca="1">_xlfn.XLOOKUP($X929,Return_flow_table!$A$4:$A$25,Return_flow_table!G$4:G$25)</f>
        <v>10</v>
      </c>
      <c r="BF929">
        <f ca="1">_xlfn.XLOOKUP($X929,Return_flow_table!$A$4:$A$25,Return_flow_table!H$4:H$25)</f>
        <v>0</v>
      </c>
      <c r="BG929">
        <f ca="1">_xlfn.XLOOKUP($X929,Return_flow_table!$A$4:$A$25,Return_flow_table!I$4:I$25)</f>
        <v>0</v>
      </c>
      <c r="BH929">
        <f ca="1">_xlfn.XLOOKUP($X929,Return_flow_table!$A$4:$A$25,Return_flow_table!J$4:J$25)</f>
        <v>0</v>
      </c>
      <c r="BI929">
        <f ca="1">_xlfn.XLOOKUP($X929,Return_flow_table!$A$4:$A$25,Return_flow_table!K$4:K$25)</f>
        <v>20</v>
      </c>
      <c r="BJ929">
        <f ca="1">_xlfn.XLOOKUP($X929,Return_flow_table!$A$4:$A$25,Return_flow_table!L$4:L$25)</f>
        <v>20</v>
      </c>
      <c r="BK929" s="2">
        <f ca="1">_xlfn.XLOOKUP($X929,Return_flow_table!$A$4:$A$25,Return_flow_table!M$4:M$25)</f>
        <v>0</v>
      </c>
    </row>
    <row r="930" spans="1:63" x14ac:dyDescent="0.3">
      <c r="A930" t="s">
        <v>1055</v>
      </c>
      <c r="B930" t="s">
        <v>161</v>
      </c>
      <c r="C930" t="s">
        <v>99</v>
      </c>
      <c r="D930">
        <v>4</v>
      </c>
      <c r="E930" t="s">
        <v>100</v>
      </c>
      <c r="F930" t="s">
        <v>100</v>
      </c>
      <c r="G930" t="s">
        <v>1056</v>
      </c>
      <c r="H930" s="41" t="s">
        <v>102</v>
      </c>
      <c r="I930">
        <f>_xlfn.XLOOKUP(B930,Use_Code_Ranking!$A$4:$A$23,Use_Code_Ranking!$B$4:$B$23,9999)</f>
        <v>7</v>
      </c>
      <c r="J930">
        <f t="shared" ca="1" si="256"/>
        <v>1</v>
      </c>
      <c r="K930">
        <f t="shared" ca="1" si="257"/>
        <v>1</v>
      </c>
      <c r="L930">
        <f t="shared" ca="1" si="258"/>
        <v>0</v>
      </c>
      <c r="M930">
        <f t="shared" ca="1" si="259"/>
        <v>0</v>
      </c>
      <c r="N930" t="str">
        <f t="shared" ca="1" si="267"/>
        <v/>
      </c>
      <c r="O930" t="str">
        <f t="shared" ca="1" si="268"/>
        <v/>
      </c>
      <c r="P930" t="str">
        <f t="shared" si="260"/>
        <v/>
      </c>
      <c r="Q930" t="str">
        <f t="shared" si="261"/>
        <v/>
      </c>
      <c r="R930" t="str">
        <f t="shared" si="262"/>
        <v/>
      </c>
      <c r="S930" t="str">
        <f t="shared" si="263"/>
        <v/>
      </c>
      <c r="U930" s="2" t="str">
        <f ca="1">IF(ISBLANK($T930),IF(S930="Irrigation","Irrigation",IF(R930="Irrigation","Irrigation",IF(Q930="Domestic","Domestic",IF(P930="Stockwatering","Stockwatering",IF(N930="IRRIGATION_AND_MUNICIPAL","Irrigation and Municipal",IF(O930="IRRIGATION_AND_DOMESTIC","Irrigation and Domestic Municipality",_xlfn.XLOOKUP(J930,Use_Code_Ranking!$B$4:$B$23,Use_Code_Ranking!$A$4:$A$23))))))),$T930)</f>
        <v>Irrigation</v>
      </c>
      <c r="W930" s="23" t="str">
        <f ca="1"/>
        <v>A030349</v>
      </c>
      <c r="X930" s="4" t="str">
        <f t="shared" ca="1" si="269"/>
        <v>Irrigation</v>
      </c>
      <c r="Y930" t="str">
        <f t="shared" ca="1" si="264"/>
        <v>N</v>
      </c>
      <c r="Z930" s="2" t="str">
        <f t="shared" ca="1" si="265"/>
        <v>N</v>
      </c>
      <c r="AA930">
        <f t="shared" ca="1" si="270"/>
        <v>0</v>
      </c>
      <c r="AB930">
        <f t="shared" ca="1" si="270"/>
        <v>0</v>
      </c>
      <c r="AC930">
        <f t="shared" ca="1" si="270"/>
        <v>20</v>
      </c>
      <c r="AD930">
        <f t="shared" ca="1" si="266"/>
        <v>20</v>
      </c>
      <c r="AE930">
        <f t="shared" ca="1" si="266"/>
        <v>10</v>
      </c>
      <c r="AF930">
        <f t="shared" ca="1" si="266"/>
        <v>10</v>
      </c>
      <c r="AG930">
        <f t="shared" ca="1" si="273"/>
        <v>0</v>
      </c>
      <c r="AH930">
        <f t="shared" ca="1" si="271"/>
        <v>0</v>
      </c>
      <c r="AI930">
        <f t="shared" ca="1" si="271"/>
        <v>0</v>
      </c>
      <c r="AJ930">
        <f t="shared" ca="1" si="271"/>
        <v>20</v>
      </c>
      <c r="AK930">
        <f t="shared" ca="1" si="271"/>
        <v>20</v>
      </c>
      <c r="AL930">
        <f t="shared" ca="1" si="272"/>
        <v>0</v>
      </c>
      <c r="AM930" s="4" t="s">
        <v>103</v>
      </c>
      <c r="AZ930">
        <f ca="1">_xlfn.XLOOKUP($X930,Return_flow_table!$A$4:$A$25,Return_flow_table!B$4:B$25)</f>
        <v>0</v>
      </c>
      <c r="BA930">
        <f ca="1">_xlfn.XLOOKUP($X930,Return_flow_table!$A$4:$A$25,Return_flow_table!C$4:C$25)</f>
        <v>0</v>
      </c>
      <c r="BB930">
        <f ca="1">_xlfn.XLOOKUP($X930,Return_flow_table!$A$4:$A$25,Return_flow_table!D$4:D$25)</f>
        <v>20</v>
      </c>
      <c r="BC930">
        <f ca="1">_xlfn.XLOOKUP($X930,Return_flow_table!$A$4:$A$25,Return_flow_table!E$4:E$25)</f>
        <v>20</v>
      </c>
      <c r="BD930">
        <f ca="1">_xlfn.XLOOKUP($X930,Return_flow_table!$A$4:$A$25,Return_flow_table!F$4:F$25)</f>
        <v>10</v>
      </c>
      <c r="BE930">
        <f ca="1">_xlfn.XLOOKUP($X930,Return_flow_table!$A$4:$A$25,Return_flow_table!G$4:G$25)</f>
        <v>10</v>
      </c>
      <c r="BF930">
        <f ca="1">_xlfn.XLOOKUP($X930,Return_flow_table!$A$4:$A$25,Return_flow_table!H$4:H$25)</f>
        <v>0</v>
      </c>
      <c r="BG930">
        <f ca="1">_xlfn.XLOOKUP($X930,Return_flow_table!$A$4:$A$25,Return_flow_table!I$4:I$25)</f>
        <v>0</v>
      </c>
      <c r="BH930">
        <f ca="1">_xlfn.XLOOKUP($X930,Return_flow_table!$A$4:$A$25,Return_flow_table!J$4:J$25)</f>
        <v>0</v>
      </c>
      <c r="BI930">
        <f ca="1">_xlfn.XLOOKUP($X930,Return_flow_table!$A$4:$A$25,Return_flow_table!K$4:K$25)</f>
        <v>20</v>
      </c>
      <c r="BJ930">
        <f ca="1">_xlfn.XLOOKUP($X930,Return_flow_table!$A$4:$A$25,Return_flow_table!L$4:L$25)</f>
        <v>20</v>
      </c>
      <c r="BK930" s="2">
        <f ca="1">_xlfn.XLOOKUP($X930,Return_flow_table!$A$4:$A$25,Return_flow_table!M$4:M$25)</f>
        <v>0</v>
      </c>
    </row>
    <row r="931" spans="1:63" x14ac:dyDescent="0.3">
      <c r="A931" t="s">
        <v>1055</v>
      </c>
      <c r="B931" t="s">
        <v>98</v>
      </c>
      <c r="C931" t="s">
        <v>99</v>
      </c>
      <c r="D931">
        <v>4</v>
      </c>
      <c r="E931" t="s">
        <v>100</v>
      </c>
      <c r="F931" t="s">
        <v>100</v>
      </c>
      <c r="G931" t="s">
        <v>1056</v>
      </c>
      <c r="H931" s="41" t="s">
        <v>102</v>
      </c>
      <c r="I931">
        <f>_xlfn.XLOOKUP(B931,Use_Code_Ranking!$A$4:$A$23,Use_Code_Ranking!$B$4:$B$23,9999)</f>
        <v>1</v>
      </c>
      <c r="J931">
        <f t="shared" ca="1" si="256"/>
        <v>1</v>
      </c>
      <c r="K931">
        <f t="shared" ca="1" si="257"/>
        <v>1</v>
      </c>
      <c r="L931">
        <f t="shared" ca="1" si="258"/>
        <v>0</v>
      </c>
      <c r="M931">
        <f t="shared" ca="1" si="259"/>
        <v>0</v>
      </c>
      <c r="N931" t="str">
        <f t="shared" ca="1" si="267"/>
        <v/>
      </c>
      <c r="O931" t="str">
        <f t="shared" ca="1" si="268"/>
        <v/>
      </c>
      <c r="P931" t="str">
        <f t="shared" si="260"/>
        <v/>
      </c>
      <c r="Q931" t="str">
        <f t="shared" si="261"/>
        <v/>
      </c>
      <c r="R931" t="str">
        <f t="shared" si="262"/>
        <v/>
      </c>
      <c r="S931" t="str">
        <f t="shared" si="263"/>
        <v/>
      </c>
      <c r="U931" s="2" t="str">
        <f ca="1">IF(ISBLANK($T931),IF(S931="Irrigation","Irrigation",IF(R931="Irrigation","Irrigation",IF(Q931="Domestic","Domestic",IF(P931="Stockwatering","Stockwatering",IF(N931="IRRIGATION_AND_MUNICIPAL","Irrigation and Municipal",IF(O931="IRRIGATION_AND_DOMESTIC","Irrigation and Domestic Municipality",_xlfn.XLOOKUP(J931,Use_Code_Ranking!$B$4:$B$23,Use_Code_Ranking!$A$4:$A$23))))))),$T931)</f>
        <v>Irrigation</v>
      </c>
      <c r="W931" s="23" t="str">
        <f ca="1"/>
        <v>A030363</v>
      </c>
      <c r="X931" s="4" t="str">
        <f t="shared" ca="1" si="269"/>
        <v>Irrigation</v>
      </c>
      <c r="Y931" t="str">
        <f t="shared" ca="1" si="264"/>
        <v>N</v>
      </c>
      <c r="Z931" s="2" t="str">
        <f t="shared" ca="1" si="265"/>
        <v>N</v>
      </c>
      <c r="AA931">
        <f t="shared" ca="1" si="270"/>
        <v>0</v>
      </c>
      <c r="AB931">
        <f t="shared" ca="1" si="270"/>
        <v>0</v>
      </c>
      <c r="AC931">
        <f t="shared" ca="1" si="270"/>
        <v>20</v>
      </c>
      <c r="AD931">
        <f t="shared" ca="1" si="266"/>
        <v>20</v>
      </c>
      <c r="AE931">
        <f t="shared" ca="1" si="266"/>
        <v>10</v>
      </c>
      <c r="AF931">
        <f t="shared" ca="1" si="266"/>
        <v>10</v>
      </c>
      <c r="AG931">
        <f t="shared" ca="1" si="273"/>
        <v>0</v>
      </c>
      <c r="AH931">
        <f t="shared" ca="1" si="271"/>
        <v>0</v>
      </c>
      <c r="AI931">
        <f t="shared" ca="1" si="271"/>
        <v>0</v>
      </c>
      <c r="AJ931">
        <f t="shared" ca="1" si="271"/>
        <v>20</v>
      </c>
      <c r="AK931">
        <f t="shared" ca="1" si="271"/>
        <v>20</v>
      </c>
      <c r="AL931">
        <f t="shared" ca="1" si="272"/>
        <v>0</v>
      </c>
      <c r="AM931" s="4" t="s">
        <v>103</v>
      </c>
      <c r="AZ931">
        <f ca="1">_xlfn.XLOOKUP($X931,Return_flow_table!$A$4:$A$25,Return_flow_table!B$4:B$25)</f>
        <v>0</v>
      </c>
      <c r="BA931">
        <f ca="1">_xlfn.XLOOKUP($X931,Return_flow_table!$A$4:$A$25,Return_flow_table!C$4:C$25)</f>
        <v>0</v>
      </c>
      <c r="BB931">
        <f ca="1">_xlfn.XLOOKUP($X931,Return_flow_table!$A$4:$A$25,Return_flow_table!D$4:D$25)</f>
        <v>20</v>
      </c>
      <c r="BC931">
        <f ca="1">_xlfn.XLOOKUP($X931,Return_flow_table!$A$4:$A$25,Return_flow_table!E$4:E$25)</f>
        <v>20</v>
      </c>
      <c r="BD931">
        <f ca="1">_xlfn.XLOOKUP($X931,Return_flow_table!$A$4:$A$25,Return_flow_table!F$4:F$25)</f>
        <v>10</v>
      </c>
      <c r="BE931">
        <f ca="1">_xlfn.XLOOKUP($X931,Return_flow_table!$A$4:$A$25,Return_flow_table!G$4:G$25)</f>
        <v>10</v>
      </c>
      <c r="BF931">
        <f ca="1">_xlfn.XLOOKUP($X931,Return_flow_table!$A$4:$A$25,Return_flow_table!H$4:H$25)</f>
        <v>0</v>
      </c>
      <c r="BG931">
        <f ca="1">_xlfn.XLOOKUP($X931,Return_flow_table!$A$4:$A$25,Return_flow_table!I$4:I$25)</f>
        <v>0</v>
      </c>
      <c r="BH931">
        <f ca="1">_xlfn.XLOOKUP($X931,Return_flow_table!$A$4:$A$25,Return_flow_table!J$4:J$25)</f>
        <v>0</v>
      </c>
      <c r="BI931">
        <f ca="1">_xlfn.XLOOKUP($X931,Return_flow_table!$A$4:$A$25,Return_flow_table!K$4:K$25)</f>
        <v>20</v>
      </c>
      <c r="BJ931">
        <f ca="1">_xlfn.XLOOKUP($X931,Return_flow_table!$A$4:$A$25,Return_flow_table!L$4:L$25)</f>
        <v>20</v>
      </c>
      <c r="BK931" s="2">
        <f ca="1">_xlfn.XLOOKUP($X931,Return_flow_table!$A$4:$A$25,Return_flow_table!M$4:M$25)</f>
        <v>0</v>
      </c>
    </row>
    <row r="932" spans="1:63" x14ac:dyDescent="0.3">
      <c r="A932" t="s">
        <v>1057</v>
      </c>
      <c r="B932" t="s">
        <v>181</v>
      </c>
      <c r="C932" t="s">
        <v>99</v>
      </c>
      <c r="D932">
        <v>341</v>
      </c>
      <c r="E932" t="s">
        <v>100</v>
      </c>
      <c r="F932" t="s">
        <v>100</v>
      </c>
      <c r="G932" t="s">
        <v>603</v>
      </c>
      <c r="H932" s="41" t="s">
        <v>124</v>
      </c>
      <c r="I932">
        <f>_xlfn.XLOOKUP(B932,Use_Code_Ranking!$A$4:$A$23,Use_Code_Ranking!$B$4:$B$23,9999)</f>
        <v>9</v>
      </c>
      <c r="J932">
        <f t="shared" ca="1" si="256"/>
        <v>1</v>
      </c>
      <c r="K932">
        <f t="shared" ca="1" si="257"/>
        <v>1</v>
      </c>
      <c r="L932">
        <f t="shared" ca="1" si="258"/>
        <v>0</v>
      </c>
      <c r="M932">
        <f t="shared" ca="1" si="259"/>
        <v>0</v>
      </c>
      <c r="N932" t="str">
        <f t="shared" ca="1" si="267"/>
        <v/>
      </c>
      <c r="O932" t="str">
        <f t="shared" ca="1" si="268"/>
        <v/>
      </c>
      <c r="P932" t="str">
        <f t="shared" si="260"/>
        <v/>
      </c>
      <c r="Q932" t="str">
        <f t="shared" si="261"/>
        <v/>
      </c>
      <c r="R932" t="str">
        <f t="shared" si="262"/>
        <v/>
      </c>
      <c r="S932" t="str">
        <f t="shared" si="263"/>
        <v/>
      </c>
      <c r="U932" s="2" t="str">
        <f ca="1">IF(ISBLANK($T932),IF(S932="Irrigation","Irrigation",IF(R932="Irrigation","Irrigation",IF(Q932="Domestic","Domestic",IF(P932="Stockwatering","Stockwatering",IF(N932="IRRIGATION_AND_MUNICIPAL","Irrigation and Municipal",IF(O932="IRRIGATION_AND_DOMESTIC","Irrigation and Domestic Municipality",_xlfn.XLOOKUP(J932,Use_Code_Ranking!$B$4:$B$23,Use_Code_Ranking!$A$4:$A$23))))))),$T932)</f>
        <v>Irrigation</v>
      </c>
      <c r="W932" s="23" t="str">
        <f ca="1"/>
        <v>A030364</v>
      </c>
      <c r="X932" s="4" t="str">
        <f t="shared" ca="1" si="269"/>
        <v>Irrigation</v>
      </c>
      <c r="Y932" t="str">
        <f t="shared" ca="1" si="264"/>
        <v>N</v>
      </c>
      <c r="Z932" s="2" t="str">
        <f t="shared" ca="1" si="265"/>
        <v>N</v>
      </c>
      <c r="AA932">
        <f t="shared" ca="1" si="270"/>
        <v>0</v>
      </c>
      <c r="AB932">
        <f t="shared" ca="1" si="270"/>
        <v>0</v>
      </c>
      <c r="AC932">
        <f t="shared" ca="1" si="270"/>
        <v>20</v>
      </c>
      <c r="AD932">
        <f t="shared" ca="1" si="266"/>
        <v>20</v>
      </c>
      <c r="AE932">
        <f t="shared" ca="1" si="266"/>
        <v>10</v>
      </c>
      <c r="AF932">
        <f t="shared" ca="1" si="266"/>
        <v>10</v>
      </c>
      <c r="AG932">
        <f t="shared" ca="1" si="273"/>
        <v>0</v>
      </c>
      <c r="AH932">
        <f t="shared" ca="1" si="271"/>
        <v>0</v>
      </c>
      <c r="AI932">
        <f t="shared" ca="1" si="271"/>
        <v>0</v>
      </c>
      <c r="AJ932">
        <f t="shared" ca="1" si="271"/>
        <v>20</v>
      </c>
      <c r="AK932">
        <f t="shared" ca="1" si="271"/>
        <v>20</v>
      </c>
      <c r="AL932">
        <f t="shared" ca="1" si="272"/>
        <v>0</v>
      </c>
      <c r="AM932" s="4" t="s">
        <v>103</v>
      </c>
      <c r="AZ932">
        <f ca="1">_xlfn.XLOOKUP($X932,Return_flow_table!$A$4:$A$25,Return_flow_table!B$4:B$25)</f>
        <v>0</v>
      </c>
      <c r="BA932">
        <f ca="1">_xlfn.XLOOKUP($X932,Return_flow_table!$A$4:$A$25,Return_flow_table!C$4:C$25)</f>
        <v>0</v>
      </c>
      <c r="BB932">
        <f ca="1">_xlfn.XLOOKUP($X932,Return_flow_table!$A$4:$A$25,Return_flow_table!D$4:D$25)</f>
        <v>20</v>
      </c>
      <c r="BC932">
        <f ca="1">_xlfn.XLOOKUP($X932,Return_flow_table!$A$4:$A$25,Return_flow_table!E$4:E$25)</f>
        <v>20</v>
      </c>
      <c r="BD932">
        <f ca="1">_xlfn.XLOOKUP($X932,Return_flow_table!$A$4:$A$25,Return_flow_table!F$4:F$25)</f>
        <v>10</v>
      </c>
      <c r="BE932">
        <f ca="1">_xlfn.XLOOKUP($X932,Return_flow_table!$A$4:$A$25,Return_flow_table!G$4:G$25)</f>
        <v>10</v>
      </c>
      <c r="BF932">
        <f ca="1">_xlfn.XLOOKUP($X932,Return_flow_table!$A$4:$A$25,Return_flow_table!H$4:H$25)</f>
        <v>0</v>
      </c>
      <c r="BG932">
        <f ca="1">_xlfn.XLOOKUP($X932,Return_flow_table!$A$4:$A$25,Return_flow_table!I$4:I$25)</f>
        <v>0</v>
      </c>
      <c r="BH932">
        <f ca="1">_xlfn.XLOOKUP($X932,Return_flow_table!$A$4:$A$25,Return_flow_table!J$4:J$25)</f>
        <v>0</v>
      </c>
      <c r="BI932">
        <f ca="1">_xlfn.XLOOKUP($X932,Return_flow_table!$A$4:$A$25,Return_flow_table!K$4:K$25)</f>
        <v>20</v>
      </c>
      <c r="BJ932">
        <f ca="1">_xlfn.XLOOKUP($X932,Return_flow_table!$A$4:$A$25,Return_flow_table!L$4:L$25)</f>
        <v>20</v>
      </c>
      <c r="BK932" s="2">
        <f ca="1">_xlfn.XLOOKUP($X932,Return_flow_table!$A$4:$A$25,Return_flow_table!M$4:M$25)</f>
        <v>0</v>
      </c>
    </row>
    <row r="933" spans="1:63" x14ac:dyDescent="0.3">
      <c r="A933" t="s">
        <v>1057</v>
      </c>
      <c r="B933" t="s">
        <v>154</v>
      </c>
      <c r="C933" t="s">
        <v>99</v>
      </c>
      <c r="D933">
        <v>341</v>
      </c>
      <c r="E933" t="s">
        <v>100</v>
      </c>
      <c r="F933" t="s">
        <v>100</v>
      </c>
      <c r="G933" t="s">
        <v>603</v>
      </c>
      <c r="H933" s="41" t="s">
        <v>124</v>
      </c>
      <c r="I933">
        <f>_xlfn.XLOOKUP(B933,Use_Code_Ranking!$A$4:$A$23,Use_Code_Ranking!$B$4:$B$23,9999)</f>
        <v>5</v>
      </c>
      <c r="J933">
        <f t="shared" ca="1" si="256"/>
        <v>1</v>
      </c>
      <c r="K933">
        <f t="shared" ca="1" si="257"/>
        <v>1</v>
      </c>
      <c r="L933">
        <f t="shared" ca="1" si="258"/>
        <v>0</v>
      </c>
      <c r="M933">
        <f t="shared" ca="1" si="259"/>
        <v>0</v>
      </c>
      <c r="N933" t="str">
        <f t="shared" ca="1" si="267"/>
        <v/>
      </c>
      <c r="O933" t="str">
        <f t="shared" ca="1" si="268"/>
        <v/>
      </c>
      <c r="P933" t="str">
        <f t="shared" si="260"/>
        <v/>
      </c>
      <c r="Q933" t="str">
        <f t="shared" si="261"/>
        <v/>
      </c>
      <c r="R933" t="str">
        <f t="shared" si="262"/>
        <v/>
      </c>
      <c r="S933" t="str">
        <f t="shared" si="263"/>
        <v/>
      </c>
      <c r="U933" s="2" t="str">
        <f ca="1">IF(ISBLANK($T933),IF(S933="Irrigation","Irrigation",IF(R933="Irrigation","Irrigation",IF(Q933="Domestic","Domestic",IF(P933="Stockwatering","Stockwatering",IF(N933="IRRIGATION_AND_MUNICIPAL","Irrigation and Municipal",IF(O933="IRRIGATION_AND_DOMESTIC","Irrigation and Domestic Municipality",_xlfn.XLOOKUP(J933,Use_Code_Ranking!$B$4:$B$23,Use_Code_Ranking!$A$4:$A$23))))))),$T933)</f>
        <v>Irrigation</v>
      </c>
      <c r="W933" s="23" t="str">
        <f ca="1"/>
        <v>A030365</v>
      </c>
      <c r="X933" s="4" t="str">
        <f t="shared" ca="1" si="269"/>
        <v>Frost Protection</v>
      </c>
      <c r="Y933" t="str">
        <f t="shared" ca="1" si="264"/>
        <v>N</v>
      </c>
      <c r="Z933" s="2" t="str">
        <f t="shared" ca="1" si="265"/>
        <v>N</v>
      </c>
      <c r="AA933">
        <f t="shared" ca="1" si="270"/>
        <v>20</v>
      </c>
      <c r="AB933">
        <f t="shared" ca="1" si="270"/>
        <v>20</v>
      </c>
      <c r="AC933">
        <f t="shared" ca="1" si="270"/>
        <v>20</v>
      </c>
      <c r="AD933">
        <f t="shared" ca="1" si="266"/>
        <v>20</v>
      </c>
      <c r="AE933">
        <f t="shared" ca="1" si="266"/>
        <v>0</v>
      </c>
      <c r="AF933">
        <f t="shared" ca="1" si="266"/>
        <v>0</v>
      </c>
      <c r="AG933">
        <f t="shared" ca="1" si="273"/>
        <v>0</v>
      </c>
      <c r="AH933">
        <f t="shared" ca="1" si="271"/>
        <v>0</v>
      </c>
      <c r="AI933">
        <f t="shared" ca="1" si="271"/>
        <v>0</v>
      </c>
      <c r="AJ933">
        <f t="shared" ca="1" si="271"/>
        <v>0</v>
      </c>
      <c r="AK933">
        <f t="shared" ca="1" si="271"/>
        <v>0</v>
      </c>
      <c r="AL933">
        <f t="shared" ca="1" si="272"/>
        <v>0</v>
      </c>
      <c r="AM933" s="4" t="s">
        <v>103</v>
      </c>
      <c r="AZ933">
        <f ca="1">_xlfn.XLOOKUP($X933,Return_flow_table!$A$4:$A$25,Return_flow_table!B$4:B$25)</f>
        <v>20</v>
      </c>
      <c r="BA933">
        <f ca="1">_xlfn.XLOOKUP($X933,Return_flow_table!$A$4:$A$25,Return_flow_table!C$4:C$25)</f>
        <v>20</v>
      </c>
      <c r="BB933">
        <f ca="1">_xlfn.XLOOKUP($X933,Return_flow_table!$A$4:$A$25,Return_flow_table!D$4:D$25)</f>
        <v>20</v>
      </c>
      <c r="BC933">
        <f ca="1">_xlfn.XLOOKUP($X933,Return_flow_table!$A$4:$A$25,Return_flow_table!E$4:E$25)</f>
        <v>20</v>
      </c>
      <c r="BD933">
        <f ca="1">_xlfn.XLOOKUP($X933,Return_flow_table!$A$4:$A$25,Return_flow_table!F$4:F$25)</f>
        <v>0</v>
      </c>
      <c r="BE933">
        <f ca="1">_xlfn.XLOOKUP($X933,Return_flow_table!$A$4:$A$25,Return_flow_table!G$4:G$25)</f>
        <v>0</v>
      </c>
      <c r="BF933">
        <f ca="1">_xlfn.XLOOKUP($X933,Return_flow_table!$A$4:$A$25,Return_flow_table!H$4:H$25)</f>
        <v>0</v>
      </c>
      <c r="BG933">
        <f ca="1">_xlfn.XLOOKUP($X933,Return_flow_table!$A$4:$A$25,Return_flow_table!I$4:I$25)</f>
        <v>0</v>
      </c>
      <c r="BH933">
        <f ca="1">_xlfn.XLOOKUP($X933,Return_flow_table!$A$4:$A$25,Return_flow_table!J$4:J$25)</f>
        <v>0</v>
      </c>
      <c r="BI933">
        <f ca="1">_xlfn.XLOOKUP($X933,Return_flow_table!$A$4:$A$25,Return_flow_table!K$4:K$25)</f>
        <v>0</v>
      </c>
      <c r="BJ933">
        <f ca="1">_xlfn.XLOOKUP($X933,Return_flow_table!$A$4:$A$25,Return_flow_table!L$4:L$25)</f>
        <v>0</v>
      </c>
      <c r="BK933" s="2">
        <f ca="1">_xlfn.XLOOKUP($X933,Return_flow_table!$A$4:$A$25,Return_flow_table!M$4:M$25)</f>
        <v>0</v>
      </c>
    </row>
    <row r="934" spans="1:63" x14ac:dyDescent="0.3">
      <c r="A934" t="s">
        <v>1057</v>
      </c>
      <c r="B934" t="s">
        <v>161</v>
      </c>
      <c r="C934" t="s">
        <v>99</v>
      </c>
      <c r="D934">
        <v>341</v>
      </c>
      <c r="E934" t="s">
        <v>100</v>
      </c>
      <c r="F934" t="s">
        <v>100</v>
      </c>
      <c r="G934" t="s">
        <v>603</v>
      </c>
      <c r="H934" s="41" t="s">
        <v>124</v>
      </c>
      <c r="I934">
        <f>_xlfn.XLOOKUP(B934,Use_Code_Ranking!$A$4:$A$23,Use_Code_Ranking!$B$4:$B$23,9999)</f>
        <v>7</v>
      </c>
      <c r="J934">
        <f t="shared" ca="1" si="256"/>
        <v>1</v>
      </c>
      <c r="K934">
        <f t="shared" ca="1" si="257"/>
        <v>1</v>
      </c>
      <c r="L934">
        <f t="shared" ca="1" si="258"/>
        <v>0</v>
      </c>
      <c r="M934">
        <f t="shared" ca="1" si="259"/>
        <v>0</v>
      </c>
      <c r="N934" t="str">
        <f t="shared" ca="1" si="267"/>
        <v/>
      </c>
      <c r="O934" t="str">
        <f t="shared" ca="1" si="268"/>
        <v/>
      </c>
      <c r="P934" t="str">
        <f t="shared" si="260"/>
        <v/>
      </c>
      <c r="Q934" t="str">
        <f t="shared" si="261"/>
        <v/>
      </c>
      <c r="R934" t="str">
        <f t="shared" si="262"/>
        <v/>
      </c>
      <c r="S934" t="str">
        <f t="shared" si="263"/>
        <v/>
      </c>
      <c r="U934" s="2" t="str">
        <f ca="1">IF(ISBLANK($T934),IF(S934="Irrigation","Irrigation",IF(R934="Irrigation","Irrigation",IF(Q934="Domestic","Domestic",IF(P934="Stockwatering","Stockwatering",IF(N934="IRRIGATION_AND_MUNICIPAL","Irrigation and Municipal",IF(O934="IRRIGATION_AND_DOMESTIC","Irrigation and Domestic Municipality",_xlfn.XLOOKUP(J934,Use_Code_Ranking!$B$4:$B$23,Use_Code_Ranking!$A$4:$A$23))))))),$T934)</f>
        <v>Irrigation</v>
      </c>
      <c r="W934" s="23" t="str">
        <f ca="1"/>
        <v>A030397</v>
      </c>
      <c r="X934" s="4" t="str">
        <f t="shared" ca="1" si="269"/>
        <v>Irrigation</v>
      </c>
      <c r="Y934" t="str">
        <f t="shared" ca="1" si="264"/>
        <v>N</v>
      </c>
      <c r="Z934" s="2" t="str">
        <f t="shared" ca="1" si="265"/>
        <v>N</v>
      </c>
      <c r="AA934">
        <f t="shared" ca="1" si="270"/>
        <v>0</v>
      </c>
      <c r="AB934">
        <f t="shared" ca="1" si="270"/>
        <v>0</v>
      </c>
      <c r="AC934">
        <f t="shared" ca="1" si="270"/>
        <v>20</v>
      </c>
      <c r="AD934">
        <f t="shared" ca="1" si="266"/>
        <v>20</v>
      </c>
      <c r="AE934">
        <f t="shared" ca="1" si="266"/>
        <v>10</v>
      </c>
      <c r="AF934">
        <f t="shared" ca="1" si="266"/>
        <v>10</v>
      </c>
      <c r="AG934">
        <f t="shared" ca="1" si="273"/>
        <v>0</v>
      </c>
      <c r="AH934">
        <f t="shared" ca="1" si="271"/>
        <v>0</v>
      </c>
      <c r="AI934">
        <f t="shared" ca="1" si="271"/>
        <v>0</v>
      </c>
      <c r="AJ934">
        <f t="shared" ca="1" si="271"/>
        <v>20</v>
      </c>
      <c r="AK934">
        <f t="shared" ca="1" si="271"/>
        <v>20</v>
      </c>
      <c r="AL934">
        <f t="shared" ca="1" si="272"/>
        <v>0</v>
      </c>
      <c r="AM934" s="4" t="s">
        <v>103</v>
      </c>
      <c r="AZ934">
        <f ca="1">_xlfn.XLOOKUP($X934,Return_flow_table!$A$4:$A$25,Return_flow_table!B$4:B$25)</f>
        <v>0</v>
      </c>
      <c r="BA934">
        <f ca="1">_xlfn.XLOOKUP($X934,Return_flow_table!$A$4:$A$25,Return_flow_table!C$4:C$25)</f>
        <v>0</v>
      </c>
      <c r="BB934">
        <f ca="1">_xlfn.XLOOKUP($X934,Return_flow_table!$A$4:$A$25,Return_flow_table!D$4:D$25)</f>
        <v>20</v>
      </c>
      <c r="BC934">
        <f ca="1">_xlfn.XLOOKUP($X934,Return_flow_table!$A$4:$A$25,Return_flow_table!E$4:E$25)</f>
        <v>20</v>
      </c>
      <c r="BD934">
        <f ca="1">_xlfn.XLOOKUP($X934,Return_flow_table!$A$4:$A$25,Return_flow_table!F$4:F$25)</f>
        <v>10</v>
      </c>
      <c r="BE934">
        <f ca="1">_xlfn.XLOOKUP($X934,Return_flow_table!$A$4:$A$25,Return_flow_table!G$4:G$25)</f>
        <v>10</v>
      </c>
      <c r="BF934">
        <f ca="1">_xlfn.XLOOKUP($X934,Return_flow_table!$A$4:$A$25,Return_flow_table!H$4:H$25)</f>
        <v>0</v>
      </c>
      <c r="BG934">
        <f ca="1">_xlfn.XLOOKUP($X934,Return_flow_table!$A$4:$A$25,Return_flow_table!I$4:I$25)</f>
        <v>0</v>
      </c>
      <c r="BH934">
        <f ca="1">_xlfn.XLOOKUP($X934,Return_flow_table!$A$4:$A$25,Return_flow_table!J$4:J$25)</f>
        <v>0</v>
      </c>
      <c r="BI934">
        <f ca="1">_xlfn.XLOOKUP($X934,Return_flow_table!$A$4:$A$25,Return_flow_table!K$4:K$25)</f>
        <v>20</v>
      </c>
      <c r="BJ934">
        <f ca="1">_xlfn.XLOOKUP($X934,Return_flow_table!$A$4:$A$25,Return_flow_table!L$4:L$25)</f>
        <v>20</v>
      </c>
      <c r="BK934" s="2">
        <f ca="1">_xlfn.XLOOKUP($X934,Return_flow_table!$A$4:$A$25,Return_flow_table!M$4:M$25)</f>
        <v>0</v>
      </c>
    </row>
    <row r="935" spans="1:63" x14ac:dyDescent="0.3">
      <c r="A935" t="s">
        <v>1057</v>
      </c>
      <c r="B935" t="s">
        <v>98</v>
      </c>
      <c r="C935" t="s">
        <v>99</v>
      </c>
      <c r="D935">
        <v>341</v>
      </c>
      <c r="E935" t="s">
        <v>100</v>
      </c>
      <c r="F935" t="s">
        <v>100</v>
      </c>
      <c r="G935" t="s">
        <v>603</v>
      </c>
      <c r="H935" s="41" t="s">
        <v>124</v>
      </c>
      <c r="I935">
        <f>_xlfn.XLOOKUP(B935,Use_Code_Ranking!$A$4:$A$23,Use_Code_Ranking!$B$4:$B$23,9999)</f>
        <v>1</v>
      </c>
      <c r="J935">
        <f t="shared" ca="1" si="256"/>
        <v>1</v>
      </c>
      <c r="K935">
        <f t="shared" ca="1" si="257"/>
        <v>1</v>
      </c>
      <c r="L935">
        <f t="shared" ca="1" si="258"/>
        <v>0</v>
      </c>
      <c r="M935">
        <f t="shared" ca="1" si="259"/>
        <v>0</v>
      </c>
      <c r="N935" t="str">
        <f t="shared" ca="1" si="267"/>
        <v/>
      </c>
      <c r="O935" t="str">
        <f t="shared" ca="1" si="268"/>
        <v/>
      </c>
      <c r="P935" t="str">
        <f t="shared" si="260"/>
        <v/>
      </c>
      <c r="Q935" t="str">
        <f t="shared" si="261"/>
        <v/>
      </c>
      <c r="R935" t="str">
        <f t="shared" si="262"/>
        <v/>
      </c>
      <c r="S935" t="str">
        <f t="shared" si="263"/>
        <v/>
      </c>
      <c r="U935" s="2" t="str">
        <f ca="1">IF(ISBLANK($T935),IF(S935="Irrigation","Irrigation",IF(R935="Irrigation","Irrigation",IF(Q935="Domestic","Domestic",IF(P935="Stockwatering","Stockwatering",IF(N935="IRRIGATION_AND_MUNICIPAL","Irrigation and Municipal",IF(O935="IRRIGATION_AND_DOMESTIC","Irrigation and Domestic Municipality",_xlfn.XLOOKUP(J935,Use_Code_Ranking!$B$4:$B$23,Use_Code_Ranking!$A$4:$A$23))))))),$T935)</f>
        <v>Irrigation</v>
      </c>
      <c r="W935" s="23" t="str">
        <f ca="1"/>
        <v>A030412</v>
      </c>
      <c r="X935" s="4" t="str">
        <f t="shared" ca="1" si="269"/>
        <v>Irrigation</v>
      </c>
      <c r="Y935" t="str">
        <f t="shared" ca="1" si="264"/>
        <v>N</v>
      </c>
      <c r="Z935" s="2" t="str">
        <f t="shared" ca="1" si="265"/>
        <v>N</v>
      </c>
      <c r="AA935">
        <f t="shared" ca="1" si="270"/>
        <v>0</v>
      </c>
      <c r="AB935">
        <f t="shared" ca="1" si="270"/>
        <v>0</v>
      </c>
      <c r="AC935">
        <f t="shared" ca="1" si="270"/>
        <v>20</v>
      </c>
      <c r="AD935">
        <f t="shared" ca="1" si="266"/>
        <v>20</v>
      </c>
      <c r="AE935">
        <f t="shared" ca="1" si="266"/>
        <v>10</v>
      </c>
      <c r="AF935">
        <f t="shared" ca="1" si="266"/>
        <v>10</v>
      </c>
      <c r="AG935">
        <f t="shared" ca="1" si="273"/>
        <v>0</v>
      </c>
      <c r="AH935">
        <f t="shared" ca="1" si="271"/>
        <v>0</v>
      </c>
      <c r="AI935">
        <f t="shared" ca="1" si="271"/>
        <v>0</v>
      </c>
      <c r="AJ935">
        <f t="shared" ca="1" si="271"/>
        <v>20</v>
      </c>
      <c r="AK935">
        <f t="shared" ca="1" si="271"/>
        <v>20</v>
      </c>
      <c r="AL935">
        <f t="shared" ca="1" si="272"/>
        <v>0</v>
      </c>
      <c r="AM935" s="4" t="s">
        <v>103</v>
      </c>
      <c r="AZ935">
        <f ca="1">_xlfn.XLOOKUP($X935,Return_flow_table!$A$4:$A$25,Return_flow_table!B$4:B$25)</f>
        <v>0</v>
      </c>
      <c r="BA935">
        <f ca="1">_xlfn.XLOOKUP($X935,Return_flow_table!$A$4:$A$25,Return_flow_table!C$4:C$25)</f>
        <v>0</v>
      </c>
      <c r="BB935">
        <f ca="1">_xlfn.XLOOKUP($X935,Return_flow_table!$A$4:$A$25,Return_flow_table!D$4:D$25)</f>
        <v>20</v>
      </c>
      <c r="BC935">
        <f ca="1">_xlfn.XLOOKUP($X935,Return_flow_table!$A$4:$A$25,Return_flow_table!E$4:E$25)</f>
        <v>20</v>
      </c>
      <c r="BD935">
        <f ca="1">_xlfn.XLOOKUP($X935,Return_flow_table!$A$4:$A$25,Return_flow_table!F$4:F$25)</f>
        <v>10</v>
      </c>
      <c r="BE935">
        <f ca="1">_xlfn.XLOOKUP($X935,Return_flow_table!$A$4:$A$25,Return_flow_table!G$4:G$25)</f>
        <v>10</v>
      </c>
      <c r="BF935">
        <f ca="1">_xlfn.XLOOKUP($X935,Return_flow_table!$A$4:$A$25,Return_flow_table!H$4:H$25)</f>
        <v>0</v>
      </c>
      <c r="BG935">
        <f ca="1">_xlfn.XLOOKUP($X935,Return_flow_table!$A$4:$A$25,Return_flow_table!I$4:I$25)</f>
        <v>0</v>
      </c>
      <c r="BH935">
        <f ca="1">_xlfn.XLOOKUP($X935,Return_flow_table!$A$4:$A$25,Return_flow_table!J$4:J$25)</f>
        <v>0</v>
      </c>
      <c r="BI935">
        <f ca="1">_xlfn.XLOOKUP($X935,Return_flow_table!$A$4:$A$25,Return_flow_table!K$4:K$25)</f>
        <v>20</v>
      </c>
      <c r="BJ935">
        <f ca="1">_xlfn.XLOOKUP($X935,Return_flow_table!$A$4:$A$25,Return_flow_table!L$4:L$25)</f>
        <v>20</v>
      </c>
      <c r="BK935" s="2">
        <f ca="1">_xlfn.XLOOKUP($X935,Return_flow_table!$A$4:$A$25,Return_flow_table!M$4:M$25)</f>
        <v>0</v>
      </c>
    </row>
    <row r="936" spans="1:63" x14ac:dyDescent="0.3">
      <c r="A936" t="s">
        <v>1058</v>
      </c>
      <c r="B936" t="s">
        <v>161</v>
      </c>
      <c r="C936" t="s">
        <v>99</v>
      </c>
      <c r="D936">
        <v>12.5</v>
      </c>
      <c r="E936" t="s">
        <v>100</v>
      </c>
      <c r="F936" t="s">
        <v>100</v>
      </c>
      <c r="G936" t="s">
        <v>1059</v>
      </c>
      <c r="H936" s="41" t="s">
        <v>102</v>
      </c>
      <c r="I936">
        <f>_xlfn.XLOOKUP(B936,Use_Code_Ranking!$A$4:$A$23,Use_Code_Ranking!$B$4:$B$23,9999)</f>
        <v>7</v>
      </c>
      <c r="J936">
        <f t="shared" ca="1" si="256"/>
        <v>1</v>
      </c>
      <c r="K936">
        <f t="shared" ca="1" si="257"/>
        <v>1</v>
      </c>
      <c r="L936">
        <f t="shared" ca="1" si="258"/>
        <v>0</v>
      </c>
      <c r="M936">
        <f t="shared" ca="1" si="259"/>
        <v>0</v>
      </c>
      <c r="N936" t="str">
        <f t="shared" ca="1" si="267"/>
        <v/>
      </c>
      <c r="O936" t="str">
        <f t="shared" ca="1" si="268"/>
        <v/>
      </c>
      <c r="P936" t="str">
        <f t="shared" si="260"/>
        <v/>
      </c>
      <c r="Q936" t="str">
        <f t="shared" si="261"/>
        <v/>
      </c>
      <c r="R936" t="str">
        <f t="shared" si="262"/>
        <v/>
      </c>
      <c r="S936" t="str">
        <f t="shared" si="263"/>
        <v/>
      </c>
      <c r="U936" s="2" t="str">
        <f ca="1">IF(ISBLANK($T936),IF(S936="Irrigation","Irrigation",IF(R936="Irrigation","Irrigation",IF(Q936="Domestic","Domestic",IF(P936="Stockwatering","Stockwatering",IF(N936="IRRIGATION_AND_MUNICIPAL","Irrigation and Municipal",IF(O936="IRRIGATION_AND_DOMESTIC","Irrigation and Domestic Municipality",_xlfn.XLOOKUP(J936,Use_Code_Ranking!$B$4:$B$23,Use_Code_Ranking!$A$4:$A$23))))))),$T936)</f>
        <v>Irrigation</v>
      </c>
      <c r="W936" s="23" t="str">
        <f ca="1"/>
        <v>A030429</v>
      </c>
      <c r="X936" s="4" t="str">
        <f t="shared" ca="1" si="269"/>
        <v>Irrigation</v>
      </c>
      <c r="Y936" t="str">
        <f t="shared" ca="1" si="264"/>
        <v>N</v>
      </c>
      <c r="Z936" s="2" t="str">
        <f t="shared" ca="1" si="265"/>
        <v>N</v>
      </c>
      <c r="AA936">
        <f t="shared" ca="1" si="270"/>
        <v>0</v>
      </c>
      <c r="AB936">
        <f t="shared" ca="1" si="270"/>
        <v>0</v>
      </c>
      <c r="AC936">
        <f t="shared" ca="1" si="270"/>
        <v>20</v>
      </c>
      <c r="AD936">
        <f t="shared" ca="1" si="266"/>
        <v>20</v>
      </c>
      <c r="AE936">
        <f t="shared" ca="1" si="266"/>
        <v>10</v>
      </c>
      <c r="AF936">
        <f t="shared" ca="1" si="266"/>
        <v>10</v>
      </c>
      <c r="AG936">
        <f t="shared" ca="1" si="273"/>
        <v>0</v>
      </c>
      <c r="AH936">
        <f t="shared" ca="1" si="271"/>
        <v>0</v>
      </c>
      <c r="AI936">
        <f t="shared" ca="1" si="271"/>
        <v>0</v>
      </c>
      <c r="AJ936">
        <f t="shared" ca="1" si="271"/>
        <v>20</v>
      </c>
      <c r="AK936">
        <f t="shared" ca="1" si="271"/>
        <v>20</v>
      </c>
      <c r="AL936">
        <f t="shared" ca="1" si="272"/>
        <v>0</v>
      </c>
      <c r="AM936" s="4" t="s">
        <v>103</v>
      </c>
      <c r="AZ936">
        <f ca="1">_xlfn.XLOOKUP($X936,Return_flow_table!$A$4:$A$25,Return_flow_table!B$4:B$25)</f>
        <v>0</v>
      </c>
      <c r="BA936">
        <f ca="1">_xlfn.XLOOKUP($X936,Return_flow_table!$A$4:$A$25,Return_flow_table!C$4:C$25)</f>
        <v>0</v>
      </c>
      <c r="BB936">
        <f ca="1">_xlfn.XLOOKUP($X936,Return_flow_table!$A$4:$A$25,Return_flow_table!D$4:D$25)</f>
        <v>20</v>
      </c>
      <c r="BC936">
        <f ca="1">_xlfn.XLOOKUP($X936,Return_flow_table!$A$4:$A$25,Return_flow_table!E$4:E$25)</f>
        <v>20</v>
      </c>
      <c r="BD936">
        <f ca="1">_xlfn.XLOOKUP($X936,Return_flow_table!$A$4:$A$25,Return_flow_table!F$4:F$25)</f>
        <v>10</v>
      </c>
      <c r="BE936">
        <f ca="1">_xlfn.XLOOKUP($X936,Return_flow_table!$A$4:$A$25,Return_flow_table!G$4:G$25)</f>
        <v>10</v>
      </c>
      <c r="BF936">
        <f ca="1">_xlfn.XLOOKUP($X936,Return_flow_table!$A$4:$A$25,Return_flow_table!H$4:H$25)</f>
        <v>0</v>
      </c>
      <c r="BG936">
        <f ca="1">_xlfn.XLOOKUP($X936,Return_flow_table!$A$4:$A$25,Return_flow_table!I$4:I$25)</f>
        <v>0</v>
      </c>
      <c r="BH936">
        <f ca="1">_xlfn.XLOOKUP($X936,Return_flow_table!$A$4:$A$25,Return_flow_table!J$4:J$25)</f>
        <v>0</v>
      </c>
      <c r="BI936">
        <f ca="1">_xlfn.XLOOKUP($X936,Return_flow_table!$A$4:$A$25,Return_flow_table!K$4:K$25)</f>
        <v>20</v>
      </c>
      <c r="BJ936">
        <f ca="1">_xlfn.XLOOKUP($X936,Return_flow_table!$A$4:$A$25,Return_flow_table!L$4:L$25)</f>
        <v>20</v>
      </c>
      <c r="BK936" s="2">
        <f ca="1">_xlfn.XLOOKUP($X936,Return_flow_table!$A$4:$A$25,Return_flow_table!M$4:M$25)</f>
        <v>0</v>
      </c>
    </row>
    <row r="937" spans="1:63" x14ac:dyDescent="0.3">
      <c r="A937" t="s">
        <v>1058</v>
      </c>
      <c r="B937" t="s">
        <v>98</v>
      </c>
      <c r="C937" t="s">
        <v>99</v>
      </c>
      <c r="D937">
        <v>12.5</v>
      </c>
      <c r="E937" t="s">
        <v>100</v>
      </c>
      <c r="F937" t="s">
        <v>100</v>
      </c>
      <c r="G937" t="s">
        <v>1059</v>
      </c>
      <c r="H937" s="41" t="s">
        <v>102</v>
      </c>
      <c r="I937">
        <f>_xlfn.XLOOKUP(B937,Use_Code_Ranking!$A$4:$A$23,Use_Code_Ranking!$B$4:$B$23,9999)</f>
        <v>1</v>
      </c>
      <c r="J937">
        <f t="shared" ca="1" si="256"/>
        <v>1</v>
      </c>
      <c r="K937">
        <f t="shared" ca="1" si="257"/>
        <v>1</v>
      </c>
      <c r="L937">
        <f t="shared" ca="1" si="258"/>
        <v>0</v>
      </c>
      <c r="M937">
        <f t="shared" ca="1" si="259"/>
        <v>0</v>
      </c>
      <c r="N937" t="str">
        <f t="shared" ca="1" si="267"/>
        <v/>
      </c>
      <c r="O937" t="str">
        <f t="shared" ca="1" si="268"/>
        <v/>
      </c>
      <c r="P937" t="str">
        <f t="shared" si="260"/>
        <v/>
      </c>
      <c r="Q937" t="str">
        <f t="shared" si="261"/>
        <v/>
      </c>
      <c r="R937" t="str">
        <f t="shared" si="262"/>
        <v/>
      </c>
      <c r="S937" t="str">
        <f t="shared" si="263"/>
        <v/>
      </c>
      <c r="U937" s="2" t="str">
        <f ca="1">IF(ISBLANK($T937),IF(S937="Irrigation","Irrigation",IF(R937="Irrigation","Irrigation",IF(Q937="Domestic","Domestic",IF(P937="Stockwatering","Stockwatering",IF(N937="IRRIGATION_AND_MUNICIPAL","Irrigation and Municipal",IF(O937="IRRIGATION_AND_DOMESTIC","Irrigation and Domestic Municipality",_xlfn.XLOOKUP(J937,Use_Code_Ranking!$B$4:$B$23,Use_Code_Ranking!$A$4:$A$23))))))),$T937)</f>
        <v>Irrigation</v>
      </c>
      <c r="W937" s="23" t="str">
        <f ca="1"/>
        <v>A030553</v>
      </c>
      <c r="X937" s="4" t="str">
        <f t="shared" ca="1" si="269"/>
        <v>Irrigation</v>
      </c>
      <c r="Y937" t="str">
        <f t="shared" ca="1" si="264"/>
        <v>N</v>
      </c>
      <c r="Z937" s="2" t="str">
        <f t="shared" ca="1" si="265"/>
        <v>N</v>
      </c>
      <c r="AA937">
        <f t="shared" ca="1" si="270"/>
        <v>0</v>
      </c>
      <c r="AB937">
        <f t="shared" ca="1" si="270"/>
        <v>0</v>
      </c>
      <c r="AC937">
        <f t="shared" ca="1" si="270"/>
        <v>20</v>
      </c>
      <c r="AD937">
        <f t="shared" ca="1" si="266"/>
        <v>20</v>
      </c>
      <c r="AE937">
        <f t="shared" ca="1" si="266"/>
        <v>10</v>
      </c>
      <c r="AF937">
        <f t="shared" ca="1" si="266"/>
        <v>10</v>
      </c>
      <c r="AG937">
        <f t="shared" ca="1" si="273"/>
        <v>0</v>
      </c>
      <c r="AH937">
        <f t="shared" ca="1" si="271"/>
        <v>0</v>
      </c>
      <c r="AI937">
        <f t="shared" ca="1" si="271"/>
        <v>0</v>
      </c>
      <c r="AJ937">
        <f t="shared" ca="1" si="271"/>
        <v>20</v>
      </c>
      <c r="AK937">
        <f t="shared" ca="1" si="271"/>
        <v>20</v>
      </c>
      <c r="AL937">
        <f t="shared" ca="1" si="272"/>
        <v>0</v>
      </c>
      <c r="AM937" s="4" t="s">
        <v>103</v>
      </c>
      <c r="AZ937">
        <f ca="1">_xlfn.XLOOKUP($X937,Return_flow_table!$A$4:$A$25,Return_flow_table!B$4:B$25)</f>
        <v>0</v>
      </c>
      <c r="BA937">
        <f ca="1">_xlfn.XLOOKUP($X937,Return_flow_table!$A$4:$A$25,Return_flow_table!C$4:C$25)</f>
        <v>0</v>
      </c>
      <c r="BB937">
        <f ca="1">_xlfn.XLOOKUP($X937,Return_flow_table!$A$4:$A$25,Return_flow_table!D$4:D$25)</f>
        <v>20</v>
      </c>
      <c r="BC937">
        <f ca="1">_xlfn.XLOOKUP($X937,Return_flow_table!$A$4:$A$25,Return_flow_table!E$4:E$25)</f>
        <v>20</v>
      </c>
      <c r="BD937">
        <f ca="1">_xlfn.XLOOKUP($X937,Return_flow_table!$A$4:$A$25,Return_flow_table!F$4:F$25)</f>
        <v>10</v>
      </c>
      <c r="BE937">
        <f ca="1">_xlfn.XLOOKUP($X937,Return_flow_table!$A$4:$A$25,Return_flow_table!G$4:G$25)</f>
        <v>10</v>
      </c>
      <c r="BF937">
        <f ca="1">_xlfn.XLOOKUP($X937,Return_flow_table!$A$4:$A$25,Return_flow_table!H$4:H$25)</f>
        <v>0</v>
      </c>
      <c r="BG937">
        <f ca="1">_xlfn.XLOOKUP($X937,Return_flow_table!$A$4:$A$25,Return_flow_table!I$4:I$25)</f>
        <v>0</v>
      </c>
      <c r="BH937">
        <f ca="1">_xlfn.XLOOKUP($X937,Return_flow_table!$A$4:$A$25,Return_flow_table!J$4:J$25)</f>
        <v>0</v>
      </c>
      <c r="BI937">
        <f ca="1">_xlfn.XLOOKUP($X937,Return_flow_table!$A$4:$A$25,Return_flow_table!K$4:K$25)</f>
        <v>20</v>
      </c>
      <c r="BJ937">
        <f ca="1">_xlfn.XLOOKUP($X937,Return_flow_table!$A$4:$A$25,Return_flow_table!L$4:L$25)</f>
        <v>20</v>
      </c>
      <c r="BK937" s="2">
        <f ca="1">_xlfn.XLOOKUP($X937,Return_flow_table!$A$4:$A$25,Return_flow_table!M$4:M$25)</f>
        <v>0</v>
      </c>
    </row>
    <row r="938" spans="1:63" x14ac:dyDescent="0.3">
      <c r="A938" t="s">
        <v>1060</v>
      </c>
      <c r="B938" t="s">
        <v>181</v>
      </c>
      <c r="C938" t="s">
        <v>99</v>
      </c>
      <c r="D938">
        <v>34</v>
      </c>
      <c r="E938" t="s">
        <v>100</v>
      </c>
      <c r="F938" t="s">
        <v>100</v>
      </c>
      <c r="G938" t="s">
        <v>1061</v>
      </c>
      <c r="H938" s="41" t="s">
        <v>102</v>
      </c>
      <c r="I938">
        <f>_xlfn.XLOOKUP(B938,Use_Code_Ranking!$A$4:$A$23,Use_Code_Ranking!$B$4:$B$23,9999)</f>
        <v>9</v>
      </c>
      <c r="J938">
        <f t="shared" ca="1" si="256"/>
        <v>1</v>
      </c>
      <c r="K938">
        <f t="shared" ca="1" si="257"/>
        <v>1</v>
      </c>
      <c r="L938">
        <f t="shared" ca="1" si="258"/>
        <v>0</v>
      </c>
      <c r="M938">
        <f t="shared" ca="1" si="259"/>
        <v>0</v>
      </c>
      <c r="N938" t="str">
        <f t="shared" ca="1" si="267"/>
        <v/>
      </c>
      <c r="O938" t="str">
        <f t="shared" ca="1" si="268"/>
        <v/>
      </c>
      <c r="P938" t="str">
        <f t="shared" si="260"/>
        <v/>
      </c>
      <c r="Q938" t="str">
        <f t="shared" si="261"/>
        <v/>
      </c>
      <c r="R938" t="str">
        <f t="shared" si="262"/>
        <v/>
      </c>
      <c r="S938" t="str">
        <f t="shared" si="263"/>
        <v/>
      </c>
      <c r="U938" s="2" t="str">
        <f ca="1">IF(ISBLANK($T938),IF(S938="Irrigation","Irrigation",IF(R938="Irrigation","Irrigation",IF(Q938="Domestic","Domestic",IF(P938="Stockwatering","Stockwatering",IF(N938="IRRIGATION_AND_MUNICIPAL","Irrigation and Municipal",IF(O938="IRRIGATION_AND_DOMESTIC","Irrigation and Domestic Municipality",_xlfn.XLOOKUP(J938,Use_Code_Ranking!$B$4:$B$23,Use_Code_Ranking!$A$4:$A$23))))))),$T938)</f>
        <v>Irrigation</v>
      </c>
      <c r="W938" s="23" t="str">
        <f ca="1"/>
        <v>A030554</v>
      </c>
      <c r="X938" s="4" t="str">
        <f t="shared" ca="1" si="269"/>
        <v>Irrigation</v>
      </c>
      <c r="Y938" t="str">
        <f t="shared" ca="1" si="264"/>
        <v>N</v>
      </c>
      <c r="Z938" s="2" t="str">
        <f t="shared" ca="1" si="265"/>
        <v>N</v>
      </c>
      <c r="AA938">
        <f t="shared" ca="1" si="270"/>
        <v>0</v>
      </c>
      <c r="AB938">
        <f t="shared" ca="1" si="270"/>
        <v>0</v>
      </c>
      <c r="AC938">
        <f t="shared" ca="1" si="270"/>
        <v>20</v>
      </c>
      <c r="AD938">
        <f t="shared" ca="1" si="266"/>
        <v>20</v>
      </c>
      <c r="AE938">
        <f t="shared" ca="1" si="266"/>
        <v>10</v>
      </c>
      <c r="AF938">
        <f t="shared" ca="1" si="266"/>
        <v>10</v>
      </c>
      <c r="AG938">
        <f t="shared" ca="1" si="273"/>
        <v>0</v>
      </c>
      <c r="AH938">
        <f t="shared" ca="1" si="271"/>
        <v>0</v>
      </c>
      <c r="AI938">
        <f t="shared" ca="1" si="271"/>
        <v>0</v>
      </c>
      <c r="AJ938">
        <f t="shared" ca="1" si="271"/>
        <v>20</v>
      </c>
      <c r="AK938">
        <f t="shared" ca="1" si="271"/>
        <v>20</v>
      </c>
      <c r="AL938">
        <f t="shared" ca="1" si="272"/>
        <v>0</v>
      </c>
      <c r="AM938" s="4" t="s">
        <v>103</v>
      </c>
      <c r="AZ938">
        <f ca="1">_xlfn.XLOOKUP($X938,Return_flow_table!$A$4:$A$25,Return_flow_table!B$4:B$25)</f>
        <v>0</v>
      </c>
      <c r="BA938">
        <f ca="1">_xlfn.XLOOKUP($X938,Return_flow_table!$A$4:$A$25,Return_flow_table!C$4:C$25)</f>
        <v>0</v>
      </c>
      <c r="BB938">
        <f ca="1">_xlfn.XLOOKUP($X938,Return_flow_table!$A$4:$A$25,Return_flow_table!D$4:D$25)</f>
        <v>20</v>
      </c>
      <c r="BC938">
        <f ca="1">_xlfn.XLOOKUP($X938,Return_flow_table!$A$4:$A$25,Return_flow_table!E$4:E$25)</f>
        <v>20</v>
      </c>
      <c r="BD938">
        <f ca="1">_xlfn.XLOOKUP($X938,Return_flow_table!$A$4:$A$25,Return_flow_table!F$4:F$25)</f>
        <v>10</v>
      </c>
      <c r="BE938">
        <f ca="1">_xlfn.XLOOKUP($X938,Return_flow_table!$A$4:$A$25,Return_flow_table!G$4:G$25)</f>
        <v>10</v>
      </c>
      <c r="BF938">
        <f ca="1">_xlfn.XLOOKUP($X938,Return_flow_table!$A$4:$A$25,Return_flow_table!H$4:H$25)</f>
        <v>0</v>
      </c>
      <c r="BG938">
        <f ca="1">_xlfn.XLOOKUP($X938,Return_flow_table!$A$4:$A$25,Return_flow_table!I$4:I$25)</f>
        <v>0</v>
      </c>
      <c r="BH938">
        <f ca="1">_xlfn.XLOOKUP($X938,Return_flow_table!$A$4:$A$25,Return_flow_table!J$4:J$25)</f>
        <v>0</v>
      </c>
      <c r="BI938">
        <f ca="1">_xlfn.XLOOKUP($X938,Return_flow_table!$A$4:$A$25,Return_flow_table!K$4:K$25)</f>
        <v>20</v>
      </c>
      <c r="BJ938">
        <f ca="1">_xlfn.XLOOKUP($X938,Return_flow_table!$A$4:$A$25,Return_flow_table!L$4:L$25)</f>
        <v>20</v>
      </c>
      <c r="BK938" s="2">
        <f ca="1">_xlfn.XLOOKUP($X938,Return_flow_table!$A$4:$A$25,Return_flow_table!M$4:M$25)</f>
        <v>0</v>
      </c>
    </row>
    <row r="939" spans="1:63" x14ac:dyDescent="0.3">
      <c r="A939" t="s">
        <v>1060</v>
      </c>
      <c r="B939" t="s">
        <v>161</v>
      </c>
      <c r="C939" t="s">
        <v>99</v>
      </c>
      <c r="D939">
        <v>34</v>
      </c>
      <c r="E939" t="s">
        <v>100</v>
      </c>
      <c r="F939" t="s">
        <v>100</v>
      </c>
      <c r="G939" t="s">
        <v>1061</v>
      </c>
      <c r="H939" s="41" t="s">
        <v>102</v>
      </c>
      <c r="I939">
        <f>_xlfn.XLOOKUP(B939,Use_Code_Ranking!$A$4:$A$23,Use_Code_Ranking!$B$4:$B$23,9999)</f>
        <v>7</v>
      </c>
      <c r="J939">
        <f t="shared" ca="1" si="256"/>
        <v>1</v>
      </c>
      <c r="K939">
        <f t="shared" ca="1" si="257"/>
        <v>1</v>
      </c>
      <c r="L939">
        <f t="shared" ca="1" si="258"/>
        <v>0</v>
      </c>
      <c r="M939">
        <f t="shared" ca="1" si="259"/>
        <v>0</v>
      </c>
      <c r="N939" t="str">
        <f t="shared" ca="1" si="267"/>
        <v/>
      </c>
      <c r="O939" t="str">
        <f t="shared" ca="1" si="268"/>
        <v/>
      </c>
      <c r="P939" t="str">
        <f t="shared" si="260"/>
        <v/>
      </c>
      <c r="Q939" t="str">
        <f t="shared" si="261"/>
        <v/>
      </c>
      <c r="R939" t="str">
        <f t="shared" si="262"/>
        <v/>
      </c>
      <c r="S939" t="str">
        <f t="shared" si="263"/>
        <v/>
      </c>
      <c r="U939" s="2" t="str">
        <f ca="1">IF(ISBLANK($T939),IF(S939="Irrigation","Irrigation",IF(R939="Irrigation","Irrigation",IF(Q939="Domestic","Domestic",IF(P939="Stockwatering","Stockwatering",IF(N939="IRRIGATION_AND_MUNICIPAL","Irrigation and Municipal",IF(O939="IRRIGATION_AND_DOMESTIC","Irrigation and Domestic Municipality",_xlfn.XLOOKUP(J939,Use_Code_Ranking!$B$4:$B$23,Use_Code_Ranking!$A$4:$A$23))))))),$T939)</f>
        <v>Irrigation</v>
      </c>
      <c r="W939" s="23" t="str">
        <f ca="1"/>
        <v>A030560</v>
      </c>
      <c r="X939" s="4" t="str">
        <f t="shared" ca="1" si="269"/>
        <v>Irrigation</v>
      </c>
      <c r="Y939" t="str">
        <f t="shared" ca="1" si="264"/>
        <v>N</v>
      </c>
      <c r="Z939" s="2" t="str">
        <f t="shared" ca="1" si="265"/>
        <v>N</v>
      </c>
      <c r="AA939">
        <f t="shared" ca="1" si="270"/>
        <v>0</v>
      </c>
      <c r="AB939">
        <f t="shared" ca="1" si="270"/>
        <v>0</v>
      </c>
      <c r="AC939">
        <f t="shared" ca="1" si="270"/>
        <v>20</v>
      </c>
      <c r="AD939">
        <f t="shared" ca="1" si="266"/>
        <v>20</v>
      </c>
      <c r="AE939">
        <f t="shared" ca="1" si="266"/>
        <v>10</v>
      </c>
      <c r="AF939">
        <f t="shared" ca="1" si="266"/>
        <v>10</v>
      </c>
      <c r="AG939">
        <f t="shared" ca="1" si="273"/>
        <v>0</v>
      </c>
      <c r="AH939">
        <f t="shared" ca="1" si="271"/>
        <v>0</v>
      </c>
      <c r="AI939">
        <f t="shared" ca="1" si="271"/>
        <v>0</v>
      </c>
      <c r="AJ939">
        <f t="shared" ca="1" si="271"/>
        <v>20</v>
      </c>
      <c r="AK939">
        <f t="shared" ca="1" si="271"/>
        <v>20</v>
      </c>
      <c r="AL939">
        <f t="shared" ca="1" si="272"/>
        <v>0</v>
      </c>
      <c r="AM939" s="4" t="s">
        <v>103</v>
      </c>
      <c r="AZ939">
        <f ca="1">_xlfn.XLOOKUP($X939,Return_flow_table!$A$4:$A$25,Return_flow_table!B$4:B$25)</f>
        <v>0</v>
      </c>
      <c r="BA939">
        <f ca="1">_xlfn.XLOOKUP($X939,Return_flow_table!$A$4:$A$25,Return_flow_table!C$4:C$25)</f>
        <v>0</v>
      </c>
      <c r="BB939">
        <f ca="1">_xlfn.XLOOKUP($X939,Return_flow_table!$A$4:$A$25,Return_flow_table!D$4:D$25)</f>
        <v>20</v>
      </c>
      <c r="BC939">
        <f ca="1">_xlfn.XLOOKUP($X939,Return_flow_table!$A$4:$A$25,Return_flow_table!E$4:E$25)</f>
        <v>20</v>
      </c>
      <c r="BD939">
        <f ca="1">_xlfn.XLOOKUP($X939,Return_flow_table!$A$4:$A$25,Return_flow_table!F$4:F$25)</f>
        <v>10</v>
      </c>
      <c r="BE939">
        <f ca="1">_xlfn.XLOOKUP($X939,Return_flow_table!$A$4:$A$25,Return_flow_table!G$4:G$25)</f>
        <v>10</v>
      </c>
      <c r="BF939">
        <f ca="1">_xlfn.XLOOKUP($X939,Return_flow_table!$A$4:$A$25,Return_flow_table!H$4:H$25)</f>
        <v>0</v>
      </c>
      <c r="BG939">
        <f ca="1">_xlfn.XLOOKUP($X939,Return_flow_table!$A$4:$A$25,Return_flow_table!I$4:I$25)</f>
        <v>0</v>
      </c>
      <c r="BH939">
        <f ca="1">_xlfn.XLOOKUP($X939,Return_flow_table!$A$4:$A$25,Return_flow_table!J$4:J$25)</f>
        <v>0</v>
      </c>
      <c r="BI939">
        <f ca="1">_xlfn.XLOOKUP($X939,Return_flow_table!$A$4:$A$25,Return_flow_table!K$4:K$25)</f>
        <v>20</v>
      </c>
      <c r="BJ939">
        <f ca="1">_xlfn.XLOOKUP($X939,Return_flow_table!$A$4:$A$25,Return_flow_table!L$4:L$25)</f>
        <v>20</v>
      </c>
      <c r="BK939" s="2">
        <f ca="1">_xlfn.XLOOKUP($X939,Return_flow_table!$A$4:$A$25,Return_flow_table!M$4:M$25)</f>
        <v>0</v>
      </c>
    </row>
    <row r="940" spans="1:63" x14ac:dyDescent="0.3">
      <c r="A940" t="s">
        <v>1060</v>
      </c>
      <c r="B940" t="s">
        <v>98</v>
      </c>
      <c r="C940" t="s">
        <v>99</v>
      </c>
      <c r="D940">
        <v>34</v>
      </c>
      <c r="E940" t="s">
        <v>100</v>
      </c>
      <c r="F940" t="s">
        <v>100</v>
      </c>
      <c r="G940" t="s">
        <v>1061</v>
      </c>
      <c r="H940" s="41" t="s">
        <v>102</v>
      </c>
      <c r="I940">
        <f>_xlfn.XLOOKUP(B940,Use_Code_Ranking!$A$4:$A$23,Use_Code_Ranking!$B$4:$B$23,9999)</f>
        <v>1</v>
      </c>
      <c r="J940">
        <f t="shared" ca="1" si="256"/>
        <v>1</v>
      </c>
      <c r="K940">
        <f t="shared" ca="1" si="257"/>
        <v>1</v>
      </c>
      <c r="L940">
        <f t="shared" ca="1" si="258"/>
        <v>0</v>
      </c>
      <c r="M940">
        <f t="shared" ca="1" si="259"/>
        <v>0</v>
      </c>
      <c r="N940" t="str">
        <f t="shared" ca="1" si="267"/>
        <v/>
      </c>
      <c r="O940" t="str">
        <f t="shared" ca="1" si="268"/>
        <v/>
      </c>
      <c r="P940" t="str">
        <f t="shared" si="260"/>
        <v/>
      </c>
      <c r="Q940" t="str">
        <f t="shared" si="261"/>
        <v/>
      </c>
      <c r="R940" t="str">
        <f t="shared" si="262"/>
        <v/>
      </c>
      <c r="S940" t="str">
        <f t="shared" si="263"/>
        <v/>
      </c>
      <c r="U940" s="2" t="str">
        <f ca="1">IF(ISBLANK($T940),IF(S940="Irrigation","Irrigation",IF(R940="Irrigation","Irrigation",IF(Q940="Domestic","Domestic",IF(P940="Stockwatering","Stockwatering",IF(N940="IRRIGATION_AND_MUNICIPAL","Irrigation and Municipal",IF(O940="IRRIGATION_AND_DOMESTIC","Irrigation and Domestic Municipality",_xlfn.XLOOKUP(J940,Use_Code_Ranking!$B$4:$B$23,Use_Code_Ranking!$A$4:$A$23))))))),$T940)</f>
        <v>Irrigation</v>
      </c>
      <c r="W940" s="23" t="str">
        <f ca="1"/>
        <v>A030564</v>
      </c>
      <c r="X940" s="4" t="str">
        <f t="shared" ca="1" si="269"/>
        <v>Frost Protection</v>
      </c>
      <c r="Y940" t="str">
        <f t="shared" ca="1" si="264"/>
        <v>N</v>
      </c>
      <c r="Z940" s="2" t="str">
        <f t="shared" ca="1" si="265"/>
        <v>N</v>
      </c>
      <c r="AA940">
        <f t="shared" ca="1" si="270"/>
        <v>20</v>
      </c>
      <c r="AB940">
        <f t="shared" ca="1" si="270"/>
        <v>20</v>
      </c>
      <c r="AC940">
        <f t="shared" ca="1" si="270"/>
        <v>20</v>
      </c>
      <c r="AD940">
        <f t="shared" ca="1" si="266"/>
        <v>20</v>
      </c>
      <c r="AE940">
        <f t="shared" ca="1" si="266"/>
        <v>0</v>
      </c>
      <c r="AF940">
        <f t="shared" ca="1" si="266"/>
        <v>0</v>
      </c>
      <c r="AG940">
        <f t="shared" ca="1" si="273"/>
        <v>0</v>
      </c>
      <c r="AH940">
        <f t="shared" ca="1" si="271"/>
        <v>0</v>
      </c>
      <c r="AI940">
        <f t="shared" ca="1" si="271"/>
        <v>0</v>
      </c>
      <c r="AJ940">
        <f t="shared" ca="1" si="271"/>
        <v>0</v>
      </c>
      <c r="AK940">
        <f t="shared" ca="1" si="271"/>
        <v>0</v>
      </c>
      <c r="AL940">
        <f t="shared" ca="1" si="272"/>
        <v>0</v>
      </c>
      <c r="AM940" s="4" t="s">
        <v>103</v>
      </c>
      <c r="AZ940">
        <f ca="1">_xlfn.XLOOKUP($X940,Return_flow_table!$A$4:$A$25,Return_flow_table!B$4:B$25)</f>
        <v>20</v>
      </c>
      <c r="BA940">
        <f ca="1">_xlfn.XLOOKUP($X940,Return_flow_table!$A$4:$A$25,Return_flow_table!C$4:C$25)</f>
        <v>20</v>
      </c>
      <c r="BB940">
        <f ca="1">_xlfn.XLOOKUP($X940,Return_flow_table!$A$4:$A$25,Return_flow_table!D$4:D$25)</f>
        <v>20</v>
      </c>
      <c r="BC940">
        <f ca="1">_xlfn.XLOOKUP($X940,Return_flow_table!$A$4:$A$25,Return_flow_table!E$4:E$25)</f>
        <v>20</v>
      </c>
      <c r="BD940">
        <f ca="1">_xlfn.XLOOKUP($X940,Return_flow_table!$A$4:$A$25,Return_flow_table!F$4:F$25)</f>
        <v>0</v>
      </c>
      <c r="BE940">
        <f ca="1">_xlfn.XLOOKUP($X940,Return_flow_table!$A$4:$A$25,Return_flow_table!G$4:G$25)</f>
        <v>0</v>
      </c>
      <c r="BF940">
        <f ca="1">_xlfn.XLOOKUP($X940,Return_flow_table!$A$4:$A$25,Return_flow_table!H$4:H$25)</f>
        <v>0</v>
      </c>
      <c r="BG940">
        <f ca="1">_xlfn.XLOOKUP($X940,Return_flow_table!$A$4:$A$25,Return_flow_table!I$4:I$25)</f>
        <v>0</v>
      </c>
      <c r="BH940">
        <f ca="1">_xlfn.XLOOKUP($X940,Return_flow_table!$A$4:$A$25,Return_flow_table!J$4:J$25)</f>
        <v>0</v>
      </c>
      <c r="BI940">
        <f ca="1">_xlfn.XLOOKUP($X940,Return_flow_table!$A$4:$A$25,Return_flow_table!K$4:K$25)</f>
        <v>0</v>
      </c>
      <c r="BJ940">
        <f ca="1">_xlfn.XLOOKUP($X940,Return_flow_table!$A$4:$A$25,Return_flow_table!L$4:L$25)</f>
        <v>0</v>
      </c>
      <c r="BK940" s="2">
        <f ca="1">_xlfn.XLOOKUP($X940,Return_flow_table!$A$4:$A$25,Return_flow_table!M$4:M$25)</f>
        <v>0</v>
      </c>
    </row>
    <row r="941" spans="1:63" x14ac:dyDescent="0.3">
      <c r="A941" t="s">
        <v>1062</v>
      </c>
      <c r="B941" t="s">
        <v>161</v>
      </c>
      <c r="C941" t="s">
        <v>99</v>
      </c>
      <c r="D941">
        <v>4.8</v>
      </c>
      <c r="E941" t="s">
        <v>100</v>
      </c>
      <c r="F941" t="s">
        <v>100</v>
      </c>
      <c r="G941" t="s">
        <v>120</v>
      </c>
      <c r="H941" s="41" t="s">
        <v>178</v>
      </c>
      <c r="I941">
        <f>_xlfn.XLOOKUP(B941,Use_Code_Ranking!$A$4:$A$23,Use_Code_Ranking!$B$4:$B$23,9999)</f>
        <v>7</v>
      </c>
      <c r="J941">
        <f t="shared" ca="1" si="256"/>
        <v>7</v>
      </c>
      <c r="K941">
        <f t="shared" ca="1" si="257"/>
        <v>0</v>
      </c>
      <c r="L941">
        <f t="shared" ca="1" si="258"/>
        <v>0</v>
      </c>
      <c r="M941">
        <f t="shared" ca="1" si="259"/>
        <v>0</v>
      </c>
      <c r="N941" t="str">
        <f t="shared" ca="1" si="267"/>
        <v/>
      </c>
      <c r="O941" t="str">
        <f t="shared" ca="1" si="268"/>
        <v/>
      </c>
      <c r="P941" t="str">
        <f t="shared" si="260"/>
        <v/>
      </c>
      <c r="Q941" t="str">
        <f t="shared" si="261"/>
        <v/>
      </c>
      <c r="R941" t="str">
        <f t="shared" si="262"/>
        <v/>
      </c>
      <c r="S941" t="str">
        <f t="shared" si="263"/>
        <v/>
      </c>
      <c r="U941" s="2" t="str">
        <f ca="1">IF(ISBLANK($T941),IF(S941="Irrigation","Irrigation",IF(R941="Irrigation","Irrigation",IF(Q941="Domestic","Domestic",IF(P941="Stockwatering","Stockwatering",IF(N941="IRRIGATION_AND_MUNICIPAL","Irrigation and Municipal",IF(O941="IRRIGATION_AND_DOMESTIC","Irrigation and Domestic Municipality",_xlfn.XLOOKUP(J941,Use_Code_Ranking!$B$4:$B$23,Use_Code_Ranking!$A$4:$A$23))))))),$T941)</f>
        <v>Frost Protection</v>
      </c>
      <c r="W941" s="23" t="str">
        <f ca="1"/>
        <v>A030615</v>
      </c>
      <c r="X941" s="4" t="str">
        <f t="shared" ca="1" si="269"/>
        <v>Irrigation</v>
      </c>
      <c r="Y941" t="str">
        <f t="shared" ca="1" si="264"/>
        <v>N</v>
      </c>
      <c r="Z941" s="2" t="str">
        <f t="shared" ca="1" si="265"/>
        <v>N</v>
      </c>
      <c r="AA941">
        <f t="shared" ca="1" si="270"/>
        <v>0</v>
      </c>
      <c r="AB941">
        <f t="shared" ca="1" si="270"/>
        <v>0</v>
      </c>
      <c r="AC941">
        <f t="shared" ca="1" si="270"/>
        <v>20</v>
      </c>
      <c r="AD941">
        <f t="shared" ca="1" si="266"/>
        <v>20</v>
      </c>
      <c r="AE941">
        <f t="shared" ca="1" si="266"/>
        <v>10</v>
      </c>
      <c r="AF941">
        <f t="shared" ca="1" si="266"/>
        <v>10</v>
      </c>
      <c r="AG941">
        <f t="shared" ca="1" si="273"/>
        <v>0</v>
      </c>
      <c r="AH941">
        <f t="shared" ca="1" si="271"/>
        <v>0</v>
      </c>
      <c r="AI941">
        <f t="shared" ca="1" si="271"/>
        <v>0</v>
      </c>
      <c r="AJ941">
        <f t="shared" ca="1" si="271"/>
        <v>20</v>
      </c>
      <c r="AK941">
        <f t="shared" ca="1" si="271"/>
        <v>20</v>
      </c>
      <c r="AL941">
        <f t="shared" ca="1" si="272"/>
        <v>0</v>
      </c>
      <c r="AM941" s="4" t="s">
        <v>103</v>
      </c>
      <c r="AZ941">
        <f ca="1">_xlfn.XLOOKUP($X941,Return_flow_table!$A$4:$A$25,Return_flow_table!B$4:B$25)</f>
        <v>0</v>
      </c>
      <c r="BA941">
        <f ca="1">_xlfn.XLOOKUP($X941,Return_flow_table!$A$4:$A$25,Return_flow_table!C$4:C$25)</f>
        <v>0</v>
      </c>
      <c r="BB941">
        <f ca="1">_xlfn.XLOOKUP($X941,Return_flow_table!$A$4:$A$25,Return_flow_table!D$4:D$25)</f>
        <v>20</v>
      </c>
      <c r="BC941">
        <f ca="1">_xlfn.XLOOKUP($X941,Return_flow_table!$A$4:$A$25,Return_flow_table!E$4:E$25)</f>
        <v>20</v>
      </c>
      <c r="BD941">
        <f ca="1">_xlfn.XLOOKUP($X941,Return_flow_table!$A$4:$A$25,Return_flow_table!F$4:F$25)</f>
        <v>10</v>
      </c>
      <c r="BE941">
        <f ca="1">_xlfn.XLOOKUP($X941,Return_flow_table!$A$4:$A$25,Return_flow_table!G$4:G$25)</f>
        <v>10</v>
      </c>
      <c r="BF941">
        <f ca="1">_xlfn.XLOOKUP($X941,Return_flow_table!$A$4:$A$25,Return_flow_table!H$4:H$25)</f>
        <v>0</v>
      </c>
      <c r="BG941">
        <f ca="1">_xlfn.XLOOKUP($X941,Return_flow_table!$A$4:$A$25,Return_flow_table!I$4:I$25)</f>
        <v>0</v>
      </c>
      <c r="BH941">
        <f ca="1">_xlfn.XLOOKUP($X941,Return_flow_table!$A$4:$A$25,Return_flow_table!J$4:J$25)</f>
        <v>0</v>
      </c>
      <c r="BI941">
        <f ca="1">_xlfn.XLOOKUP($X941,Return_flow_table!$A$4:$A$25,Return_flow_table!K$4:K$25)</f>
        <v>20</v>
      </c>
      <c r="BJ941">
        <f ca="1">_xlfn.XLOOKUP($X941,Return_flow_table!$A$4:$A$25,Return_flow_table!L$4:L$25)</f>
        <v>20</v>
      </c>
      <c r="BK941" s="2">
        <f ca="1">_xlfn.XLOOKUP($X941,Return_flow_table!$A$4:$A$25,Return_flow_table!M$4:M$25)</f>
        <v>0</v>
      </c>
    </row>
    <row r="942" spans="1:63" x14ac:dyDescent="0.3">
      <c r="A942" t="s">
        <v>1063</v>
      </c>
      <c r="B942" t="s">
        <v>98</v>
      </c>
      <c r="C942" t="s">
        <v>99</v>
      </c>
      <c r="D942">
        <v>5.3</v>
      </c>
      <c r="E942" t="s">
        <v>100</v>
      </c>
      <c r="F942" t="s">
        <v>100</v>
      </c>
      <c r="G942" t="s">
        <v>1064</v>
      </c>
      <c r="H942" s="41" t="s">
        <v>102</v>
      </c>
      <c r="I942">
        <f>_xlfn.XLOOKUP(B942,Use_Code_Ranking!$A$4:$A$23,Use_Code_Ranking!$B$4:$B$23,9999)</f>
        <v>1</v>
      </c>
      <c r="J942">
        <f t="shared" ca="1" si="256"/>
        <v>1</v>
      </c>
      <c r="K942">
        <f t="shared" ca="1" si="257"/>
        <v>1</v>
      </c>
      <c r="L942">
        <f t="shared" ca="1" si="258"/>
        <v>0</v>
      </c>
      <c r="M942">
        <f t="shared" ca="1" si="259"/>
        <v>0</v>
      </c>
      <c r="N942" t="str">
        <f t="shared" ca="1" si="267"/>
        <v/>
      </c>
      <c r="O942" t="str">
        <f t="shared" ca="1" si="268"/>
        <v/>
      </c>
      <c r="P942" t="str">
        <f t="shared" si="260"/>
        <v/>
      </c>
      <c r="Q942" t="str">
        <f t="shared" si="261"/>
        <v/>
      </c>
      <c r="R942" t="str">
        <f t="shared" si="262"/>
        <v/>
      </c>
      <c r="S942" t="str">
        <f t="shared" si="263"/>
        <v/>
      </c>
      <c r="U942" s="2" t="str">
        <f ca="1">IF(ISBLANK($T942),IF(S942="Irrigation","Irrigation",IF(R942="Irrigation","Irrigation",IF(Q942="Domestic","Domestic",IF(P942="Stockwatering","Stockwatering",IF(N942="IRRIGATION_AND_MUNICIPAL","Irrigation and Municipal",IF(O942="IRRIGATION_AND_DOMESTIC","Irrigation and Domestic Municipality",_xlfn.XLOOKUP(J942,Use_Code_Ranking!$B$4:$B$23,Use_Code_Ranking!$A$4:$A$23))))))),$T942)</f>
        <v>Irrigation</v>
      </c>
      <c r="W942" s="23" t="str">
        <f ca="1"/>
        <v>A030656</v>
      </c>
      <c r="X942" s="4" t="str">
        <f t="shared" ca="1" si="269"/>
        <v>Frost Protection</v>
      </c>
      <c r="Y942" t="str">
        <f t="shared" ca="1" si="264"/>
        <v>N</v>
      </c>
      <c r="Z942" s="2" t="str">
        <f t="shared" ca="1" si="265"/>
        <v>N</v>
      </c>
      <c r="AA942">
        <f t="shared" ca="1" si="270"/>
        <v>20</v>
      </c>
      <c r="AB942">
        <f t="shared" ca="1" si="270"/>
        <v>20</v>
      </c>
      <c r="AC942">
        <f t="shared" ca="1" si="270"/>
        <v>20</v>
      </c>
      <c r="AD942">
        <f t="shared" ca="1" si="266"/>
        <v>20</v>
      </c>
      <c r="AE942">
        <f t="shared" ca="1" si="266"/>
        <v>0</v>
      </c>
      <c r="AF942">
        <f t="shared" ca="1" si="266"/>
        <v>0</v>
      </c>
      <c r="AG942">
        <f t="shared" ca="1" si="273"/>
        <v>0</v>
      </c>
      <c r="AH942">
        <f t="shared" ca="1" si="271"/>
        <v>0</v>
      </c>
      <c r="AI942">
        <f t="shared" ca="1" si="271"/>
        <v>0</v>
      </c>
      <c r="AJ942">
        <f t="shared" ca="1" si="271"/>
        <v>0</v>
      </c>
      <c r="AK942">
        <f t="shared" ca="1" si="271"/>
        <v>0</v>
      </c>
      <c r="AL942">
        <f t="shared" ca="1" si="272"/>
        <v>0</v>
      </c>
      <c r="AM942" s="4" t="s">
        <v>103</v>
      </c>
      <c r="AZ942">
        <f ca="1">_xlfn.XLOOKUP($X942,Return_flow_table!$A$4:$A$25,Return_flow_table!B$4:B$25)</f>
        <v>20</v>
      </c>
      <c r="BA942">
        <f ca="1">_xlfn.XLOOKUP($X942,Return_flow_table!$A$4:$A$25,Return_flow_table!C$4:C$25)</f>
        <v>20</v>
      </c>
      <c r="BB942">
        <f ca="1">_xlfn.XLOOKUP($X942,Return_flow_table!$A$4:$A$25,Return_flow_table!D$4:D$25)</f>
        <v>20</v>
      </c>
      <c r="BC942">
        <f ca="1">_xlfn.XLOOKUP($X942,Return_flow_table!$A$4:$A$25,Return_flow_table!E$4:E$25)</f>
        <v>20</v>
      </c>
      <c r="BD942">
        <f ca="1">_xlfn.XLOOKUP($X942,Return_flow_table!$A$4:$A$25,Return_flow_table!F$4:F$25)</f>
        <v>0</v>
      </c>
      <c r="BE942">
        <f ca="1">_xlfn.XLOOKUP($X942,Return_flow_table!$A$4:$A$25,Return_flow_table!G$4:G$25)</f>
        <v>0</v>
      </c>
      <c r="BF942">
        <f ca="1">_xlfn.XLOOKUP($X942,Return_flow_table!$A$4:$A$25,Return_flow_table!H$4:H$25)</f>
        <v>0</v>
      </c>
      <c r="BG942">
        <f ca="1">_xlfn.XLOOKUP($X942,Return_flow_table!$A$4:$A$25,Return_flow_table!I$4:I$25)</f>
        <v>0</v>
      </c>
      <c r="BH942">
        <f ca="1">_xlfn.XLOOKUP($X942,Return_flow_table!$A$4:$A$25,Return_flow_table!J$4:J$25)</f>
        <v>0</v>
      </c>
      <c r="BI942">
        <f ca="1">_xlfn.XLOOKUP($X942,Return_flow_table!$A$4:$A$25,Return_flow_table!K$4:K$25)</f>
        <v>0</v>
      </c>
      <c r="BJ942">
        <f ca="1">_xlfn.XLOOKUP($X942,Return_flow_table!$A$4:$A$25,Return_flow_table!L$4:L$25)</f>
        <v>0</v>
      </c>
      <c r="BK942" s="2">
        <f ca="1">_xlfn.XLOOKUP($X942,Return_flow_table!$A$4:$A$25,Return_flow_table!M$4:M$25)</f>
        <v>0</v>
      </c>
    </row>
    <row r="943" spans="1:63" x14ac:dyDescent="0.3">
      <c r="A943" t="s">
        <v>1063</v>
      </c>
      <c r="B943" t="s">
        <v>110</v>
      </c>
      <c r="C943" t="s">
        <v>99</v>
      </c>
      <c r="D943">
        <v>5.3</v>
      </c>
      <c r="E943" t="s">
        <v>100</v>
      </c>
      <c r="F943" t="s">
        <v>100</v>
      </c>
      <c r="G943" t="s">
        <v>1064</v>
      </c>
      <c r="H943" s="41" t="s">
        <v>102</v>
      </c>
      <c r="I943">
        <f>_xlfn.XLOOKUP(B943,Use_Code_Ranking!$A$4:$A$23,Use_Code_Ranking!$B$4:$B$23,9999)</f>
        <v>3</v>
      </c>
      <c r="J943">
        <f t="shared" ca="1" si="256"/>
        <v>1</v>
      </c>
      <c r="K943">
        <f t="shared" ca="1" si="257"/>
        <v>1</v>
      </c>
      <c r="L943">
        <f t="shared" ca="1" si="258"/>
        <v>0</v>
      </c>
      <c r="M943">
        <f t="shared" ca="1" si="259"/>
        <v>0</v>
      </c>
      <c r="N943" t="str">
        <f t="shared" ca="1" si="267"/>
        <v/>
      </c>
      <c r="O943" t="str">
        <f t="shared" ca="1" si="268"/>
        <v/>
      </c>
      <c r="P943" t="str">
        <f t="shared" si="260"/>
        <v/>
      </c>
      <c r="Q943" t="str">
        <f t="shared" si="261"/>
        <v/>
      </c>
      <c r="R943" t="str">
        <f t="shared" si="262"/>
        <v/>
      </c>
      <c r="S943" t="str">
        <f t="shared" si="263"/>
        <v/>
      </c>
      <c r="U943" s="2" t="str">
        <f ca="1">IF(ISBLANK($T943),IF(S943="Irrigation","Irrigation",IF(R943="Irrigation","Irrigation",IF(Q943="Domestic","Domestic",IF(P943="Stockwatering","Stockwatering",IF(N943="IRRIGATION_AND_MUNICIPAL","Irrigation and Municipal",IF(O943="IRRIGATION_AND_DOMESTIC","Irrigation and Domestic Municipality",_xlfn.XLOOKUP(J943,Use_Code_Ranking!$B$4:$B$23,Use_Code_Ranking!$A$4:$A$23))))))),$T943)</f>
        <v>Irrigation</v>
      </c>
      <c r="W943" s="23" t="str">
        <f ca="1"/>
        <v>A030663</v>
      </c>
      <c r="X943" s="4" t="str">
        <f t="shared" ca="1" si="269"/>
        <v>Municipal</v>
      </c>
      <c r="Y943" t="str">
        <f t="shared" ca="1" si="264"/>
        <v>N</v>
      </c>
      <c r="Z943" s="2" t="str">
        <f t="shared" ca="1" si="265"/>
        <v>N</v>
      </c>
      <c r="AA943">
        <f t="shared" ca="1" si="270"/>
        <v>0</v>
      </c>
      <c r="AB943">
        <f t="shared" ca="1" si="270"/>
        <v>0</v>
      </c>
      <c r="AC943">
        <f t="shared" ca="1" si="270"/>
        <v>0</v>
      </c>
      <c r="AD943">
        <f t="shared" ca="1" si="266"/>
        <v>0</v>
      </c>
      <c r="AE943">
        <f t="shared" ca="1" si="266"/>
        <v>0</v>
      </c>
      <c r="AF943">
        <f t="shared" ca="1" si="266"/>
        <v>0</v>
      </c>
      <c r="AG943">
        <f t="shared" ca="1" si="273"/>
        <v>0</v>
      </c>
      <c r="AH943">
        <f t="shared" ca="1" si="271"/>
        <v>0</v>
      </c>
      <c r="AI943">
        <f t="shared" ca="1" si="271"/>
        <v>0</v>
      </c>
      <c r="AJ943">
        <f t="shared" ca="1" si="271"/>
        <v>0</v>
      </c>
      <c r="AK943">
        <f t="shared" ca="1" si="271"/>
        <v>0</v>
      </c>
      <c r="AL943">
        <f t="shared" ca="1" si="272"/>
        <v>0</v>
      </c>
      <c r="AM943" s="4" t="s">
        <v>103</v>
      </c>
      <c r="AZ943">
        <f ca="1">_xlfn.XLOOKUP($X943,Return_flow_table!$A$4:$A$25,Return_flow_table!B$4:B$25)</f>
        <v>0</v>
      </c>
      <c r="BA943">
        <f ca="1">_xlfn.XLOOKUP($X943,Return_flow_table!$A$4:$A$25,Return_flow_table!C$4:C$25)</f>
        <v>0</v>
      </c>
      <c r="BB943">
        <f ca="1">_xlfn.XLOOKUP($X943,Return_flow_table!$A$4:$A$25,Return_flow_table!D$4:D$25)</f>
        <v>0</v>
      </c>
      <c r="BC943">
        <f ca="1">_xlfn.XLOOKUP($X943,Return_flow_table!$A$4:$A$25,Return_flow_table!E$4:E$25)</f>
        <v>0</v>
      </c>
      <c r="BD943">
        <f ca="1">_xlfn.XLOOKUP($X943,Return_flow_table!$A$4:$A$25,Return_flow_table!F$4:F$25)</f>
        <v>0</v>
      </c>
      <c r="BE943">
        <f ca="1">_xlfn.XLOOKUP($X943,Return_flow_table!$A$4:$A$25,Return_flow_table!G$4:G$25)</f>
        <v>0</v>
      </c>
      <c r="BF943">
        <f ca="1">_xlfn.XLOOKUP($X943,Return_flow_table!$A$4:$A$25,Return_flow_table!H$4:H$25)</f>
        <v>0</v>
      </c>
      <c r="BG943">
        <f ca="1">_xlfn.XLOOKUP($X943,Return_flow_table!$A$4:$A$25,Return_flow_table!I$4:I$25)</f>
        <v>0</v>
      </c>
      <c r="BH943">
        <f ca="1">_xlfn.XLOOKUP($X943,Return_flow_table!$A$4:$A$25,Return_flow_table!J$4:J$25)</f>
        <v>0</v>
      </c>
      <c r="BI943">
        <f ca="1">_xlfn.XLOOKUP($X943,Return_flow_table!$A$4:$A$25,Return_flow_table!K$4:K$25)</f>
        <v>0</v>
      </c>
      <c r="BJ943">
        <f ca="1">_xlfn.XLOOKUP($X943,Return_flow_table!$A$4:$A$25,Return_flow_table!L$4:L$25)</f>
        <v>0</v>
      </c>
      <c r="BK943" s="2">
        <f ca="1">_xlfn.XLOOKUP($X943,Return_flow_table!$A$4:$A$25,Return_flow_table!M$4:M$25)</f>
        <v>0</v>
      </c>
    </row>
    <row r="944" spans="1:63" x14ac:dyDescent="0.3">
      <c r="A944" t="s">
        <v>1063</v>
      </c>
      <c r="B944" t="s">
        <v>154</v>
      </c>
      <c r="C944" t="s">
        <v>99</v>
      </c>
      <c r="D944">
        <v>5.3</v>
      </c>
      <c r="E944" t="s">
        <v>100</v>
      </c>
      <c r="F944" t="s">
        <v>100</v>
      </c>
      <c r="G944" t="s">
        <v>1064</v>
      </c>
      <c r="H944" s="41" t="s">
        <v>102</v>
      </c>
      <c r="I944">
        <f>_xlfn.XLOOKUP(B944,Use_Code_Ranking!$A$4:$A$23,Use_Code_Ranking!$B$4:$B$23,9999)</f>
        <v>5</v>
      </c>
      <c r="J944">
        <f t="shared" ca="1" si="256"/>
        <v>1</v>
      </c>
      <c r="K944">
        <f t="shared" ca="1" si="257"/>
        <v>1</v>
      </c>
      <c r="L944">
        <f t="shared" ca="1" si="258"/>
        <v>0</v>
      </c>
      <c r="M944">
        <f t="shared" ca="1" si="259"/>
        <v>0</v>
      </c>
      <c r="N944" t="str">
        <f t="shared" ca="1" si="267"/>
        <v/>
      </c>
      <c r="O944" t="str">
        <f t="shared" ca="1" si="268"/>
        <v/>
      </c>
      <c r="P944" t="str">
        <f t="shared" si="260"/>
        <v/>
      </c>
      <c r="Q944" t="str">
        <f t="shared" si="261"/>
        <v/>
      </c>
      <c r="R944" t="str">
        <f t="shared" si="262"/>
        <v/>
      </c>
      <c r="S944" t="str">
        <f t="shared" si="263"/>
        <v/>
      </c>
      <c r="U944" s="2" t="str">
        <f ca="1">IF(ISBLANK($T944),IF(S944="Irrigation","Irrigation",IF(R944="Irrigation","Irrigation",IF(Q944="Domestic","Domestic",IF(P944="Stockwatering","Stockwatering",IF(N944="IRRIGATION_AND_MUNICIPAL","Irrigation and Municipal",IF(O944="IRRIGATION_AND_DOMESTIC","Irrigation and Domestic Municipality",_xlfn.XLOOKUP(J944,Use_Code_Ranking!$B$4:$B$23,Use_Code_Ranking!$A$4:$A$23))))))),$T944)</f>
        <v>Irrigation</v>
      </c>
      <c r="W944" s="23" t="str">
        <f ca="1"/>
        <v>A030683</v>
      </c>
      <c r="X944" s="4" t="str">
        <f t="shared" ca="1" si="269"/>
        <v>Irrigation</v>
      </c>
      <c r="Y944" t="str">
        <f t="shared" ca="1" si="264"/>
        <v>N</v>
      </c>
      <c r="Z944" s="2" t="str">
        <f t="shared" ca="1" si="265"/>
        <v>N</v>
      </c>
      <c r="AA944">
        <f t="shared" ca="1" si="270"/>
        <v>0</v>
      </c>
      <c r="AB944">
        <f t="shared" ca="1" si="270"/>
        <v>0</v>
      </c>
      <c r="AC944">
        <f t="shared" ca="1" si="270"/>
        <v>20</v>
      </c>
      <c r="AD944">
        <f t="shared" ca="1" si="266"/>
        <v>20</v>
      </c>
      <c r="AE944">
        <f t="shared" ca="1" si="266"/>
        <v>10</v>
      </c>
      <c r="AF944">
        <f t="shared" ca="1" si="266"/>
        <v>10</v>
      </c>
      <c r="AG944">
        <f t="shared" ca="1" si="273"/>
        <v>0</v>
      </c>
      <c r="AH944">
        <f t="shared" ca="1" si="271"/>
        <v>0</v>
      </c>
      <c r="AI944">
        <f t="shared" ca="1" si="271"/>
        <v>0</v>
      </c>
      <c r="AJ944">
        <f t="shared" ca="1" si="271"/>
        <v>20</v>
      </c>
      <c r="AK944">
        <f t="shared" ca="1" si="271"/>
        <v>20</v>
      </c>
      <c r="AL944">
        <f t="shared" ca="1" si="272"/>
        <v>0</v>
      </c>
      <c r="AM944" s="4" t="s">
        <v>103</v>
      </c>
      <c r="AZ944">
        <f ca="1">_xlfn.XLOOKUP($X944,Return_flow_table!$A$4:$A$25,Return_flow_table!B$4:B$25)</f>
        <v>0</v>
      </c>
      <c r="BA944">
        <f ca="1">_xlfn.XLOOKUP($X944,Return_flow_table!$A$4:$A$25,Return_flow_table!C$4:C$25)</f>
        <v>0</v>
      </c>
      <c r="BB944">
        <f ca="1">_xlfn.XLOOKUP($X944,Return_flow_table!$A$4:$A$25,Return_flow_table!D$4:D$25)</f>
        <v>20</v>
      </c>
      <c r="BC944">
        <f ca="1">_xlfn.XLOOKUP($X944,Return_flow_table!$A$4:$A$25,Return_flow_table!E$4:E$25)</f>
        <v>20</v>
      </c>
      <c r="BD944">
        <f ca="1">_xlfn.XLOOKUP($X944,Return_flow_table!$A$4:$A$25,Return_flow_table!F$4:F$25)</f>
        <v>10</v>
      </c>
      <c r="BE944">
        <f ca="1">_xlfn.XLOOKUP($X944,Return_flow_table!$A$4:$A$25,Return_flow_table!G$4:G$25)</f>
        <v>10</v>
      </c>
      <c r="BF944">
        <f ca="1">_xlfn.XLOOKUP($X944,Return_flow_table!$A$4:$A$25,Return_flow_table!H$4:H$25)</f>
        <v>0</v>
      </c>
      <c r="BG944">
        <f ca="1">_xlfn.XLOOKUP($X944,Return_flow_table!$A$4:$A$25,Return_flow_table!I$4:I$25)</f>
        <v>0</v>
      </c>
      <c r="BH944">
        <f ca="1">_xlfn.XLOOKUP($X944,Return_flow_table!$A$4:$A$25,Return_flow_table!J$4:J$25)</f>
        <v>0</v>
      </c>
      <c r="BI944">
        <f ca="1">_xlfn.XLOOKUP($X944,Return_flow_table!$A$4:$A$25,Return_flow_table!K$4:K$25)</f>
        <v>20</v>
      </c>
      <c r="BJ944">
        <f ca="1">_xlfn.XLOOKUP($X944,Return_flow_table!$A$4:$A$25,Return_flow_table!L$4:L$25)</f>
        <v>20</v>
      </c>
      <c r="BK944" s="2">
        <f ca="1">_xlfn.XLOOKUP($X944,Return_flow_table!$A$4:$A$25,Return_flow_table!M$4:M$25)</f>
        <v>0</v>
      </c>
    </row>
    <row r="945" spans="1:63" x14ac:dyDescent="0.3">
      <c r="A945" t="s">
        <v>1063</v>
      </c>
      <c r="B945" t="s">
        <v>181</v>
      </c>
      <c r="C945" t="s">
        <v>99</v>
      </c>
      <c r="D945">
        <v>5.3</v>
      </c>
      <c r="E945" t="s">
        <v>100</v>
      </c>
      <c r="F945" t="s">
        <v>100</v>
      </c>
      <c r="G945" t="s">
        <v>1064</v>
      </c>
      <c r="H945" s="41" t="s">
        <v>102</v>
      </c>
      <c r="I945">
        <f>_xlfn.XLOOKUP(B945,Use_Code_Ranking!$A$4:$A$23,Use_Code_Ranking!$B$4:$B$23,9999)</f>
        <v>9</v>
      </c>
      <c r="J945">
        <f t="shared" ca="1" si="256"/>
        <v>1</v>
      </c>
      <c r="K945">
        <f t="shared" ca="1" si="257"/>
        <v>1</v>
      </c>
      <c r="L945">
        <f t="shared" ca="1" si="258"/>
        <v>0</v>
      </c>
      <c r="M945">
        <f t="shared" ca="1" si="259"/>
        <v>0</v>
      </c>
      <c r="N945" t="str">
        <f t="shared" ca="1" si="267"/>
        <v/>
      </c>
      <c r="O945" t="str">
        <f t="shared" ca="1" si="268"/>
        <v/>
      </c>
      <c r="P945" t="str">
        <f t="shared" si="260"/>
        <v/>
      </c>
      <c r="Q945" t="str">
        <f t="shared" si="261"/>
        <v/>
      </c>
      <c r="R945" t="str">
        <f t="shared" si="262"/>
        <v/>
      </c>
      <c r="S945" t="str">
        <f t="shared" si="263"/>
        <v/>
      </c>
      <c r="U945" s="2" t="str">
        <f ca="1">IF(ISBLANK($T945),IF(S945="Irrigation","Irrigation",IF(R945="Irrigation","Irrigation",IF(Q945="Domestic","Domestic",IF(P945="Stockwatering","Stockwatering",IF(N945="IRRIGATION_AND_MUNICIPAL","Irrigation and Municipal",IF(O945="IRRIGATION_AND_DOMESTIC","Irrigation and Domestic Municipality",_xlfn.XLOOKUP(J945,Use_Code_Ranking!$B$4:$B$23,Use_Code_Ranking!$A$4:$A$23))))))),$T945)</f>
        <v>Irrigation</v>
      </c>
      <c r="W945" s="23" t="str">
        <f ca="1"/>
        <v>A030744</v>
      </c>
      <c r="X945" s="4" t="str">
        <f t="shared" ca="1" si="269"/>
        <v>Domestic</v>
      </c>
      <c r="Y945" t="str">
        <f t="shared" ca="1" si="264"/>
        <v>N</v>
      </c>
      <c r="Z945" s="2" t="str">
        <f t="shared" ca="1" si="265"/>
        <v>N</v>
      </c>
      <c r="AA945">
        <f t="shared" ca="1" si="270"/>
        <v>0</v>
      </c>
      <c r="AB945">
        <f t="shared" ca="1" si="270"/>
        <v>0</v>
      </c>
      <c r="AC945">
        <f t="shared" ca="1" si="270"/>
        <v>0</v>
      </c>
      <c r="AD945">
        <f t="shared" ca="1" si="266"/>
        <v>0</v>
      </c>
      <c r="AE945">
        <f t="shared" ca="1" si="266"/>
        <v>0</v>
      </c>
      <c r="AF945">
        <f t="shared" ca="1" si="266"/>
        <v>0</v>
      </c>
      <c r="AG945">
        <f t="shared" ca="1" si="273"/>
        <v>0</v>
      </c>
      <c r="AH945">
        <f t="shared" ca="1" si="271"/>
        <v>0</v>
      </c>
      <c r="AI945">
        <f t="shared" ca="1" si="271"/>
        <v>0</v>
      </c>
      <c r="AJ945">
        <f t="shared" ca="1" si="271"/>
        <v>0</v>
      </c>
      <c r="AK945">
        <f t="shared" ca="1" si="271"/>
        <v>0</v>
      </c>
      <c r="AL945">
        <f t="shared" ca="1" si="272"/>
        <v>0</v>
      </c>
      <c r="AM945" s="4" t="s">
        <v>103</v>
      </c>
      <c r="AZ945">
        <f ca="1">_xlfn.XLOOKUP($X945,Return_flow_table!$A$4:$A$25,Return_flow_table!B$4:B$25)</f>
        <v>0</v>
      </c>
      <c r="BA945">
        <f ca="1">_xlfn.XLOOKUP($X945,Return_flow_table!$A$4:$A$25,Return_flow_table!C$4:C$25)</f>
        <v>0</v>
      </c>
      <c r="BB945">
        <f ca="1">_xlfn.XLOOKUP($X945,Return_flow_table!$A$4:$A$25,Return_flow_table!D$4:D$25)</f>
        <v>0</v>
      </c>
      <c r="BC945">
        <f ca="1">_xlfn.XLOOKUP($X945,Return_flow_table!$A$4:$A$25,Return_flow_table!E$4:E$25)</f>
        <v>0</v>
      </c>
      <c r="BD945">
        <f ca="1">_xlfn.XLOOKUP($X945,Return_flow_table!$A$4:$A$25,Return_flow_table!F$4:F$25)</f>
        <v>0</v>
      </c>
      <c r="BE945">
        <f ca="1">_xlfn.XLOOKUP($X945,Return_flow_table!$A$4:$A$25,Return_flow_table!G$4:G$25)</f>
        <v>0</v>
      </c>
      <c r="BF945">
        <f ca="1">_xlfn.XLOOKUP($X945,Return_flow_table!$A$4:$A$25,Return_flow_table!H$4:H$25)</f>
        <v>0</v>
      </c>
      <c r="BG945">
        <f ca="1">_xlfn.XLOOKUP($X945,Return_flow_table!$A$4:$A$25,Return_flow_table!I$4:I$25)</f>
        <v>0</v>
      </c>
      <c r="BH945">
        <f ca="1">_xlfn.XLOOKUP($X945,Return_flow_table!$A$4:$A$25,Return_flow_table!J$4:J$25)</f>
        <v>0</v>
      </c>
      <c r="BI945">
        <f ca="1">_xlfn.XLOOKUP($X945,Return_flow_table!$A$4:$A$25,Return_flow_table!K$4:K$25)</f>
        <v>0</v>
      </c>
      <c r="BJ945">
        <f ca="1">_xlfn.XLOOKUP($X945,Return_flow_table!$A$4:$A$25,Return_flow_table!L$4:L$25)</f>
        <v>0</v>
      </c>
      <c r="BK945" s="2">
        <f ca="1">_xlfn.XLOOKUP($X945,Return_flow_table!$A$4:$A$25,Return_flow_table!M$4:M$25)</f>
        <v>0</v>
      </c>
    </row>
    <row r="946" spans="1:63" x14ac:dyDescent="0.3">
      <c r="A946" t="s">
        <v>1065</v>
      </c>
      <c r="B946" t="s">
        <v>98</v>
      </c>
      <c r="C946" t="s">
        <v>99</v>
      </c>
      <c r="D946">
        <v>8</v>
      </c>
      <c r="E946" t="s">
        <v>100</v>
      </c>
      <c r="F946" t="s">
        <v>100</v>
      </c>
      <c r="G946" t="s">
        <v>1066</v>
      </c>
      <c r="H946" s="41" t="s">
        <v>102</v>
      </c>
      <c r="I946">
        <f>_xlfn.XLOOKUP(B946,Use_Code_Ranking!$A$4:$A$23,Use_Code_Ranking!$B$4:$B$23,9999)</f>
        <v>1</v>
      </c>
      <c r="J946">
        <f t="shared" ca="1" si="256"/>
        <v>1</v>
      </c>
      <c r="K946">
        <f t="shared" ca="1" si="257"/>
        <v>1</v>
      </c>
      <c r="L946">
        <f t="shared" ca="1" si="258"/>
        <v>0</v>
      </c>
      <c r="M946">
        <f t="shared" ca="1" si="259"/>
        <v>0</v>
      </c>
      <c r="N946" t="str">
        <f t="shared" ca="1" si="267"/>
        <v/>
      </c>
      <c r="O946" t="str">
        <f t="shared" ca="1" si="268"/>
        <v/>
      </c>
      <c r="P946" t="str">
        <f t="shared" si="260"/>
        <v/>
      </c>
      <c r="Q946" t="str">
        <f t="shared" si="261"/>
        <v/>
      </c>
      <c r="R946" t="str">
        <f t="shared" si="262"/>
        <v/>
      </c>
      <c r="S946" t="str">
        <f t="shared" si="263"/>
        <v/>
      </c>
      <c r="U946" s="2" t="str">
        <f ca="1">IF(ISBLANK($T946),IF(S946="Irrigation","Irrigation",IF(R946="Irrigation","Irrigation",IF(Q946="Domestic","Domestic",IF(P946="Stockwatering","Stockwatering",IF(N946="IRRIGATION_AND_MUNICIPAL","Irrigation and Municipal",IF(O946="IRRIGATION_AND_DOMESTIC","Irrigation and Domestic Municipality",_xlfn.XLOOKUP(J946,Use_Code_Ranking!$B$4:$B$23,Use_Code_Ranking!$A$4:$A$23))))))),$T946)</f>
        <v>Irrigation</v>
      </c>
      <c r="W946" s="23" t="str">
        <f ca="1"/>
        <v>A030745</v>
      </c>
      <c r="X946" s="4" t="str">
        <f t="shared" ca="1" si="269"/>
        <v>Irrigation</v>
      </c>
      <c r="Y946" t="str">
        <f t="shared" ca="1" si="264"/>
        <v>N</v>
      </c>
      <c r="Z946" s="2" t="str">
        <f t="shared" ca="1" si="265"/>
        <v>N</v>
      </c>
      <c r="AA946">
        <f t="shared" ca="1" si="270"/>
        <v>0</v>
      </c>
      <c r="AB946">
        <f t="shared" ca="1" si="270"/>
        <v>0</v>
      </c>
      <c r="AC946">
        <f t="shared" ca="1" si="270"/>
        <v>20</v>
      </c>
      <c r="AD946">
        <f t="shared" ca="1" si="266"/>
        <v>20</v>
      </c>
      <c r="AE946">
        <f t="shared" ca="1" si="266"/>
        <v>10</v>
      </c>
      <c r="AF946">
        <f t="shared" ca="1" si="266"/>
        <v>10</v>
      </c>
      <c r="AG946">
        <f t="shared" ca="1" si="273"/>
        <v>0</v>
      </c>
      <c r="AH946">
        <f t="shared" ca="1" si="271"/>
        <v>0</v>
      </c>
      <c r="AI946">
        <f t="shared" ca="1" si="271"/>
        <v>0</v>
      </c>
      <c r="AJ946">
        <f t="shared" ca="1" si="271"/>
        <v>20</v>
      </c>
      <c r="AK946">
        <f t="shared" ca="1" si="271"/>
        <v>20</v>
      </c>
      <c r="AL946">
        <f t="shared" ca="1" si="272"/>
        <v>0</v>
      </c>
      <c r="AM946" s="4" t="s">
        <v>103</v>
      </c>
      <c r="AZ946">
        <f ca="1">_xlfn.XLOOKUP($X946,Return_flow_table!$A$4:$A$25,Return_flow_table!B$4:B$25)</f>
        <v>0</v>
      </c>
      <c r="BA946">
        <f ca="1">_xlfn.XLOOKUP($X946,Return_flow_table!$A$4:$A$25,Return_flow_table!C$4:C$25)</f>
        <v>0</v>
      </c>
      <c r="BB946">
        <f ca="1">_xlfn.XLOOKUP($X946,Return_flow_table!$A$4:$A$25,Return_flow_table!D$4:D$25)</f>
        <v>20</v>
      </c>
      <c r="BC946">
        <f ca="1">_xlfn.XLOOKUP($X946,Return_flow_table!$A$4:$A$25,Return_flow_table!E$4:E$25)</f>
        <v>20</v>
      </c>
      <c r="BD946">
        <f ca="1">_xlfn.XLOOKUP($X946,Return_flow_table!$A$4:$A$25,Return_flow_table!F$4:F$25)</f>
        <v>10</v>
      </c>
      <c r="BE946">
        <f ca="1">_xlfn.XLOOKUP($X946,Return_flow_table!$A$4:$A$25,Return_flow_table!G$4:G$25)</f>
        <v>10</v>
      </c>
      <c r="BF946">
        <f ca="1">_xlfn.XLOOKUP($X946,Return_flow_table!$A$4:$A$25,Return_flow_table!H$4:H$25)</f>
        <v>0</v>
      </c>
      <c r="BG946">
        <f ca="1">_xlfn.XLOOKUP($X946,Return_flow_table!$A$4:$A$25,Return_flow_table!I$4:I$25)</f>
        <v>0</v>
      </c>
      <c r="BH946">
        <f ca="1">_xlfn.XLOOKUP($X946,Return_flow_table!$A$4:$A$25,Return_flow_table!J$4:J$25)</f>
        <v>0</v>
      </c>
      <c r="BI946">
        <f ca="1">_xlfn.XLOOKUP($X946,Return_flow_table!$A$4:$A$25,Return_flow_table!K$4:K$25)</f>
        <v>20</v>
      </c>
      <c r="BJ946">
        <f ca="1">_xlfn.XLOOKUP($X946,Return_flow_table!$A$4:$A$25,Return_flow_table!L$4:L$25)</f>
        <v>20</v>
      </c>
      <c r="BK946" s="2">
        <f ca="1">_xlfn.XLOOKUP($X946,Return_flow_table!$A$4:$A$25,Return_flow_table!M$4:M$25)</f>
        <v>0</v>
      </c>
    </row>
    <row r="947" spans="1:63" x14ac:dyDescent="0.3">
      <c r="A947" t="s">
        <v>1065</v>
      </c>
      <c r="B947" t="s">
        <v>161</v>
      </c>
      <c r="C947" t="s">
        <v>99</v>
      </c>
      <c r="D947">
        <v>8</v>
      </c>
      <c r="E947" t="s">
        <v>100</v>
      </c>
      <c r="F947" t="s">
        <v>100</v>
      </c>
      <c r="G947" t="s">
        <v>1066</v>
      </c>
      <c r="H947" s="41" t="s">
        <v>102</v>
      </c>
      <c r="I947">
        <f>_xlfn.XLOOKUP(B947,Use_Code_Ranking!$A$4:$A$23,Use_Code_Ranking!$B$4:$B$23,9999)</f>
        <v>7</v>
      </c>
      <c r="J947">
        <f t="shared" ca="1" si="256"/>
        <v>1</v>
      </c>
      <c r="K947">
        <f t="shared" ca="1" si="257"/>
        <v>1</v>
      </c>
      <c r="L947">
        <f t="shared" ca="1" si="258"/>
        <v>0</v>
      </c>
      <c r="M947">
        <f t="shared" ca="1" si="259"/>
        <v>0</v>
      </c>
      <c r="N947" t="str">
        <f t="shared" ca="1" si="267"/>
        <v/>
      </c>
      <c r="O947" t="str">
        <f t="shared" ca="1" si="268"/>
        <v/>
      </c>
      <c r="P947" t="str">
        <f t="shared" si="260"/>
        <v/>
      </c>
      <c r="Q947" t="str">
        <f t="shared" si="261"/>
        <v/>
      </c>
      <c r="R947" t="str">
        <f t="shared" si="262"/>
        <v/>
      </c>
      <c r="S947" t="str">
        <f t="shared" si="263"/>
        <v/>
      </c>
      <c r="U947" s="2" t="str">
        <f ca="1">IF(ISBLANK($T947),IF(S947="Irrigation","Irrigation",IF(R947="Irrigation","Irrigation",IF(Q947="Domestic","Domestic",IF(P947="Stockwatering","Stockwatering",IF(N947="IRRIGATION_AND_MUNICIPAL","Irrigation and Municipal",IF(O947="IRRIGATION_AND_DOMESTIC","Irrigation and Domestic Municipality",_xlfn.XLOOKUP(J947,Use_Code_Ranking!$B$4:$B$23,Use_Code_Ranking!$A$4:$A$23))))))),$T947)</f>
        <v>Irrigation</v>
      </c>
      <c r="W947" s="23" t="str">
        <f ca="1"/>
        <v>A030779</v>
      </c>
      <c r="X947" s="4" t="str">
        <f t="shared" ca="1" si="269"/>
        <v>Irrigation</v>
      </c>
      <c r="Y947" t="str">
        <f t="shared" ca="1" si="264"/>
        <v>N</v>
      </c>
      <c r="Z947" s="2" t="str">
        <f t="shared" ca="1" si="265"/>
        <v>N</v>
      </c>
      <c r="AA947">
        <f t="shared" ca="1" si="270"/>
        <v>0</v>
      </c>
      <c r="AB947">
        <f t="shared" ca="1" si="270"/>
        <v>0</v>
      </c>
      <c r="AC947">
        <f t="shared" ca="1" si="270"/>
        <v>20</v>
      </c>
      <c r="AD947">
        <f t="shared" ca="1" si="266"/>
        <v>20</v>
      </c>
      <c r="AE947">
        <f t="shared" ca="1" si="266"/>
        <v>10</v>
      </c>
      <c r="AF947">
        <f t="shared" ca="1" si="266"/>
        <v>10</v>
      </c>
      <c r="AG947">
        <f t="shared" ca="1" si="273"/>
        <v>0</v>
      </c>
      <c r="AH947">
        <f t="shared" ca="1" si="271"/>
        <v>0</v>
      </c>
      <c r="AI947">
        <f t="shared" ca="1" si="271"/>
        <v>0</v>
      </c>
      <c r="AJ947">
        <f t="shared" ca="1" si="271"/>
        <v>20</v>
      </c>
      <c r="AK947">
        <f t="shared" ca="1" si="271"/>
        <v>20</v>
      </c>
      <c r="AL947">
        <f t="shared" ca="1" si="272"/>
        <v>0</v>
      </c>
      <c r="AM947" s="4" t="s">
        <v>103</v>
      </c>
      <c r="AZ947">
        <f ca="1">_xlfn.XLOOKUP($X947,Return_flow_table!$A$4:$A$25,Return_flow_table!B$4:B$25)</f>
        <v>0</v>
      </c>
      <c r="BA947">
        <f ca="1">_xlfn.XLOOKUP($X947,Return_flow_table!$A$4:$A$25,Return_flow_table!C$4:C$25)</f>
        <v>0</v>
      </c>
      <c r="BB947">
        <f ca="1">_xlfn.XLOOKUP($X947,Return_flow_table!$A$4:$A$25,Return_flow_table!D$4:D$25)</f>
        <v>20</v>
      </c>
      <c r="BC947">
        <f ca="1">_xlfn.XLOOKUP($X947,Return_flow_table!$A$4:$A$25,Return_flow_table!E$4:E$25)</f>
        <v>20</v>
      </c>
      <c r="BD947">
        <f ca="1">_xlfn.XLOOKUP($X947,Return_flow_table!$A$4:$A$25,Return_flow_table!F$4:F$25)</f>
        <v>10</v>
      </c>
      <c r="BE947">
        <f ca="1">_xlfn.XLOOKUP($X947,Return_flow_table!$A$4:$A$25,Return_flow_table!G$4:G$25)</f>
        <v>10</v>
      </c>
      <c r="BF947">
        <f ca="1">_xlfn.XLOOKUP($X947,Return_flow_table!$A$4:$A$25,Return_flow_table!H$4:H$25)</f>
        <v>0</v>
      </c>
      <c r="BG947">
        <f ca="1">_xlfn.XLOOKUP($X947,Return_flow_table!$A$4:$A$25,Return_flow_table!I$4:I$25)</f>
        <v>0</v>
      </c>
      <c r="BH947">
        <f ca="1">_xlfn.XLOOKUP($X947,Return_flow_table!$A$4:$A$25,Return_flow_table!J$4:J$25)</f>
        <v>0</v>
      </c>
      <c r="BI947">
        <f ca="1">_xlfn.XLOOKUP($X947,Return_flow_table!$A$4:$A$25,Return_flow_table!K$4:K$25)</f>
        <v>20</v>
      </c>
      <c r="BJ947">
        <f ca="1">_xlfn.XLOOKUP($X947,Return_flow_table!$A$4:$A$25,Return_flow_table!L$4:L$25)</f>
        <v>20</v>
      </c>
      <c r="BK947" s="2">
        <f ca="1">_xlfn.XLOOKUP($X947,Return_flow_table!$A$4:$A$25,Return_flow_table!M$4:M$25)</f>
        <v>0</v>
      </c>
    </row>
    <row r="948" spans="1:63" x14ac:dyDescent="0.3">
      <c r="A948" t="s">
        <v>1067</v>
      </c>
      <c r="B948" t="s">
        <v>181</v>
      </c>
      <c r="C948" t="s">
        <v>99</v>
      </c>
      <c r="D948">
        <v>16</v>
      </c>
      <c r="E948" t="s">
        <v>100</v>
      </c>
      <c r="F948" t="s">
        <v>100</v>
      </c>
      <c r="G948" t="s">
        <v>1068</v>
      </c>
      <c r="H948" s="41" t="s">
        <v>102</v>
      </c>
      <c r="I948">
        <f>_xlfn.XLOOKUP(B948,Use_Code_Ranking!$A$4:$A$23,Use_Code_Ranking!$B$4:$B$23,9999)</f>
        <v>9</v>
      </c>
      <c r="J948">
        <f t="shared" ca="1" si="256"/>
        <v>1</v>
      </c>
      <c r="K948">
        <f t="shared" ca="1" si="257"/>
        <v>1</v>
      </c>
      <c r="L948">
        <f t="shared" ca="1" si="258"/>
        <v>0</v>
      </c>
      <c r="M948">
        <f t="shared" ca="1" si="259"/>
        <v>0</v>
      </c>
      <c r="N948" t="str">
        <f t="shared" ca="1" si="267"/>
        <v/>
      </c>
      <c r="O948" t="str">
        <f t="shared" ca="1" si="268"/>
        <v/>
      </c>
      <c r="P948" t="str">
        <f t="shared" si="260"/>
        <v/>
      </c>
      <c r="Q948" t="str">
        <f t="shared" si="261"/>
        <v/>
      </c>
      <c r="R948" t="str">
        <f t="shared" si="262"/>
        <v/>
      </c>
      <c r="S948" t="str">
        <f t="shared" si="263"/>
        <v/>
      </c>
      <c r="U948" s="2" t="str">
        <f ca="1">IF(ISBLANK($T948),IF(S948="Irrigation","Irrigation",IF(R948="Irrigation","Irrigation",IF(Q948="Domestic","Domestic",IF(P948="Stockwatering","Stockwatering",IF(N948="IRRIGATION_AND_MUNICIPAL","Irrigation and Municipal",IF(O948="IRRIGATION_AND_DOMESTIC","Irrigation and Domestic Municipality",_xlfn.XLOOKUP(J948,Use_Code_Ranking!$B$4:$B$23,Use_Code_Ranking!$A$4:$A$23))))))),$T948)</f>
        <v>Irrigation</v>
      </c>
      <c r="W948" s="23" t="str">
        <f ca="1"/>
        <v>A030780</v>
      </c>
      <c r="X948" s="4" t="str">
        <f t="shared" ca="1" si="269"/>
        <v>Irrigation</v>
      </c>
      <c r="Y948" t="str">
        <f t="shared" ca="1" si="264"/>
        <v>N</v>
      </c>
      <c r="Z948" s="2" t="str">
        <f t="shared" ca="1" si="265"/>
        <v>N</v>
      </c>
      <c r="AA948">
        <f t="shared" ca="1" si="270"/>
        <v>0</v>
      </c>
      <c r="AB948">
        <f t="shared" ca="1" si="270"/>
        <v>0</v>
      </c>
      <c r="AC948">
        <f t="shared" ca="1" si="270"/>
        <v>20</v>
      </c>
      <c r="AD948">
        <f t="shared" ca="1" si="266"/>
        <v>20</v>
      </c>
      <c r="AE948">
        <f t="shared" ca="1" si="266"/>
        <v>10</v>
      </c>
      <c r="AF948">
        <f t="shared" ca="1" si="266"/>
        <v>10</v>
      </c>
      <c r="AG948">
        <f t="shared" ca="1" si="273"/>
        <v>0</v>
      </c>
      <c r="AH948">
        <f t="shared" ca="1" si="271"/>
        <v>0</v>
      </c>
      <c r="AI948">
        <f t="shared" ca="1" si="271"/>
        <v>0</v>
      </c>
      <c r="AJ948">
        <f t="shared" ca="1" si="271"/>
        <v>20</v>
      </c>
      <c r="AK948">
        <f t="shared" ca="1" si="271"/>
        <v>20</v>
      </c>
      <c r="AL948">
        <f t="shared" ca="1" si="272"/>
        <v>0</v>
      </c>
      <c r="AM948" s="4" t="s">
        <v>103</v>
      </c>
      <c r="AZ948">
        <f ca="1">_xlfn.XLOOKUP($X948,Return_flow_table!$A$4:$A$25,Return_flow_table!B$4:B$25)</f>
        <v>0</v>
      </c>
      <c r="BA948">
        <f ca="1">_xlfn.XLOOKUP($X948,Return_flow_table!$A$4:$A$25,Return_flow_table!C$4:C$25)</f>
        <v>0</v>
      </c>
      <c r="BB948">
        <f ca="1">_xlfn.XLOOKUP($X948,Return_flow_table!$A$4:$A$25,Return_flow_table!D$4:D$25)</f>
        <v>20</v>
      </c>
      <c r="BC948">
        <f ca="1">_xlfn.XLOOKUP($X948,Return_flow_table!$A$4:$A$25,Return_flow_table!E$4:E$25)</f>
        <v>20</v>
      </c>
      <c r="BD948">
        <f ca="1">_xlfn.XLOOKUP($X948,Return_flow_table!$A$4:$A$25,Return_flow_table!F$4:F$25)</f>
        <v>10</v>
      </c>
      <c r="BE948">
        <f ca="1">_xlfn.XLOOKUP($X948,Return_flow_table!$A$4:$A$25,Return_flow_table!G$4:G$25)</f>
        <v>10</v>
      </c>
      <c r="BF948">
        <f ca="1">_xlfn.XLOOKUP($X948,Return_flow_table!$A$4:$A$25,Return_flow_table!H$4:H$25)</f>
        <v>0</v>
      </c>
      <c r="BG948">
        <f ca="1">_xlfn.XLOOKUP($X948,Return_flow_table!$A$4:$A$25,Return_flow_table!I$4:I$25)</f>
        <v>0</v>
      </c>
      <c r="BH948">
        <f ca="1">_xlfn.XLOOKUP($X948,Return_flow_table!$A$4:$A$25,Return_flow_table!J$4:J$25)</f>
        <v>0</v>
      </c>
      <c r="BI948">
        <f ca="1">_xlfn.XLOOKUP($X948,Return_flow_table!$A$4:$A$25,Return_flow_table!K$4:K$25)</f>
        <v>20</v>
      </c>
      <c r="BJ948">
        <f ca="1">_xlfn.XLOOKUP($X948,Return_flow_table!$A$4:$A$25,Return_flow_table!L$4:L$25)</f>
        <v>20</v>
      </c>
      <c r="BK948" s="2">
        <f ca="1">_xlfn.XLOOKUP($X948,Return_flow_table!$A$4:$A$25,Return_flow_table!M$4:M$25)</f>
        <v>0</v>
      </c>
    </row>
    <row r="949" spans="1:63" x14ac:dyDescent="0.3">
      <c r="A949" t="s">
        <v>1067</v>
      </c>
      <c r="B949" t="s">
        <v>163</v>
      </c>
      <c r="C949" t="s">
        <v>99</v>
      </c>
      <c r="D949">
        <v>16</v>
      </c>
      <c r="E949" t="s">
        <v>100</v>
      </c>
      <c r="F949" t="s">
        <v>100</v>
      </c>
      <c r="G949" t="s">
        <v>1068</v>
      </c>
      <c r="H949" s="41" t="s">
        <v>102</v>
      </c>
      <c r="I949">
        <f>_xlfn.XLOOKUP(B949,Use_Code_Ranking!$A$4:$A$23,Use_Code_Ranking!$B$4:$B$23,9999)</f>
        <v>14</v>
      </c>
      <c r="J949">
        <f t="shared" ca="1" si="256"/>
        <v>1</v>
      </c>
      <c r="K949">
        <f t="shared" ca="1" si="257"/>
        <v>1</v>
      </c>
      <c r="L949">
        <f t="shared" ca="1" si="258"/>
        <v>0</v>
      </c>
      <c r="M949">
        <f t="shared" ca="1" si="259"/>
        <v>0</v>
      </c>
      <c r="N949" t="str">
        <f t="shared" ca="1" si="267"/>
        <v/>
      </c>
      <c r="O949" t="str">
        <f t="shared" ca="1" si="268"/>
        <v/>
      </c>
      <c r="P949" t="str">
        <f t="shared" si="260"/>
        <v/>
      </c>
      <c r="Q949" t="str">
        <f t="shared" si="261"/>
        <v/>
      </c>
      <c r="R949" t="str">
        <f t="shared" si="262"/>
        <v/>
      </c>
      <c r="S949" t="str">
        <f t="shared" si="263"/>
        <v/>
      </c>
      <c r="U949" s="2" t="str">
        <f ca="1">IF(ISBLANK($T949),IF(S949="Irrigation","Irrigation",IF(R949="Irrigation","Irrigation",IF(Q949="Domestic","Domestic",IF(P949="Stockwatering","Stockwatering",IF(N949="IRRIGATION_AND_MUNICIPAL","Irrigation and Municipal",IF(O949="IRRIGATION_AND_DOMESTIC","Irrigation and Domestic Municipality",_xlfn.XLOOKUP(J949,Use_Code_Ranking!$B$4:$B$23,Use_Code_Ranking!$A$4:$A$23))))))),$T949)</f>
        <v>Irrigation</v>
      </c>
      <c r="W949" s="23" t="str">
        <f ca="1"/>
        <v>A030781</v>
      </c>
      <c r="X949" s="4" t="str">
        <f t="shared" ca="1" si="269"/>
        <v>Irrigation</v>
      </c>
      <c r="Y949" t="str">
        <f t="shared" ca="1" si="264"/>
        <v>N</v>
      </c>
      <c r="Z949" s="2" t="str">
        <f t="shared" ca="1" si="265"/>
        <v>N</v>
      </c>
      <c r="AA949">
        <f t="shared" ca="1" si="270"/>
        <v>0</v>
      </c>
      <c r="AB949">
        <f t="shared" ca="1" si="270"/>
        <v>0</v>
      </c>
      <c r="AC949">
        <f t="shared" ca="1" si="270"/>
        <v>20</v>
      </c>
      <c r="AD949">
        <f t="shared" ca="1" si="266"/>
        <v>20</v>
      </c>
      <c r="AE949">
        <f t="shared" ca="1" si="266"/>
        <v>10</v>
      </c>
      <c r="AF949">
        <f t="shared" ca="1" si="266"/>
        <v>10</v>
      </c>
      <c r="AG949">
        <f t="shared" ca="1" si="273"/>
        <v>0</v>
      </c>
      <c r="AH949">
        <f t="shared" ca="1" si="271"/>
        <v>0</v>
      </c>
      <c r="AI949">
        <f t="shared" ca="1" si="271"/>
        <v>0</v>
      </c>
      <c r="AJ949">
        <f t="shared" ca="1" si="271"/>
        <v>20</v>
      </c>
      <c r="AK949">
        <f t="shared" ca="1" si="271"/>
        <v>20</v>
      </c>
      <c r="AL949">
        <f t="shared" ca="1" si="272"/>
        <v>0</v>
      </c>
      <c r="AM949" s="4" t="s">
        <v>103</v>
      </c>
      <c r="AZ949">
        <f ca="1">_xlfn.XLOOKUP($X949,Return_flow_table!$A$4:$A$25,Return_flow_table!B$4:B$25)</f>
        <v>0</v>
      </c>
      <c r="BA949">
        <f ca="1">_xlfn.XLOOKUP($X949,Return_flow_table!$A$4:$A$25,Return_flow_table!C$4:C$25)</f>
        <v>0</v>
      </c>
      <c r="BB949">
        <f ca="1">_xlfn.XLOOKUP($X949,Return_flow_table!$A$4:$A$25,Return_flow_table!D$4:D$25)</f>
        <v>20</v>
      </c>
      <c r="BC949">
        <f ca="1">_xlfn.XLOOKUP($X949,Return_flow_table!$A$4:$A$25,Return_flow_table!E$4:E$25)</f>
        <v>20</v>
      </c>
      <c r="BD949">
        <f ca="1">_xlfn.XLOOKUP($X949,Return_flow_table!$A$4:$A$25,Return_flow_table!F$4:F$25)</f>
        <v>10</v>
      </c>
      <c r="BE949">
        <f ca="1">_xlfn.XLOOKUP($X949,Return_flow_table!$A$4:$A$25,Return_flow_table!G$4:G$25)</f>
        <v>10</v>
      </c>
      <c r="BF949">
        <f ca="1">_xlfn.XLOOKUP($X949,Return_flow_table!$A$4:$A$25,Return_flow_table!H$4:H$25)</f>
        <v>0</v>
      </c>
      <c r="BG949">
        <f ca="1">_xlfn.XLOOKUP($X949,Return_flow_table!$A$4:$A$25,Return_flow_table!I$4:I$25)</f>
        <v>0</v>
      </c>
      <c r="BH949">
        <f ca="1">_xlfn.XLOOKUP($X949,Return_flow_table!$A$4:$A$25,Return_flow_table!J$4:J$25)</f>
        <v>0</v>
      </c>
      <c r="BI949">
        <f ca="1">_xlfn.XLOOKUP($X949,Return_flow_table!$A$4:$A$25,Return_flow_table!K$4:K$25)</f>
        <v>20</v>
      </c>
      <c r="BJ949">
        <f ca="1">_xlfn.XLOOKUP($X949,Return_flow_table!$A$4:$A$25,Return_flow_table!L$4:L$25)</f>
        <v>20</v>
      </c>
      <c r="BK949" s="2">
        <f ca="1">_xlfn.XLOOKUP($X949,Return_flow_table!$A$4:$A$25,Return_flow_table!M$4:M$25)</f>
        <v>0</v>
      </c>
    </row>
    <row r="950" spans="1:63" x14ac:dyDescent="0.3">
      <c r="A950" t="s">
        <v>1067</v>
      </c>
      <c r="B950" t="s">
        <v>98</v>
      </c>
      <c r="C950" t="s">
        <v>99</v>
      </c>
      <c r="D950">
        <v>16</v>
      </c>
      <c r="E950" t="s">
        <v>100</v>
      </c>
      <c r="F950" t="s">
        <v>100</v>
      </c>
      <c r="G950" t="s">
        <v>1068</v>
      </c>
      <c r="H950" s="41" t="s">
        <v>102</v>
      </c>
      <c r="I950">
        <f>_xlfn.XLOOKUP(B950,Use_Code_Ranking!$A$4:$A$23,Use_Code_Ranking!$B$4:$B$23,9999)</f>
        <v>1</v>
      </c>
      <c r="J950">
        <f t="shared" ca="1" si="256"/>
        <v>1</v>
      </c>
      <c r="K950">
        <f t="shared" ca="1" si="257"/>
        <v>1</v>
      </c>
      <c r="L950">
        <f t="shared" ca="1" si="258"/>
        <v>0</v>
      </c>
      <c r="M950">
        <f t="shared" ca="1" si="259"/>
        <v>0</v>
      </c>
      <c r="N950" t="str">
        <f t="shared" ca="1" si="267"/>
        <v/>
      </c>
      <c r="O950" t="str">
        <f t="shared" ca="1" si="268"/>
        <v/>
      </c>
      <c r="P950" t="str">
        <f t="shared" si="260"/>
        <v/>
      </c>
      <c r="Q950" t="str">
        <f t="shared" si="261"/>
        <v/>
      </c>
      <c r="R950" t="str">
        <f t="shared" si="262"/>
        <v/>
      </c>
      <c r="S950" t="str">
        <f t="shared" si="263"/>
        <v/>
      </c>
      <c r="U950" s="2" t="str">
        <f ca="1">IF(ISBLANK($T950),IF(S950="Irrigation","Irrigation",IF(R950="Irrigation","Irrigation",IF(Q950="Domestic","Domestic",IF(P950="Stockwatering","Stockwatering",IF(N950="IRRIGATION_AND_MUNICIPAL","Irrigation and Municipal",IF(O950="IRRIGATION_AND_DOMESTIC","Irrigation and Domestic Municipality",_xlfn.XLOOKUP(J950,Use_Code_Ranking!$B$4:$B$23,Use_Code_Ranking!$A$4:$A$23))))))),$T950)</f>
        <v>Irrigation</v>
      </c>
      <c r="W950" s="23" t="str">
        <f ca="1"/>
        <v>A030797</v>
      </c>
      <c r="X950" s="4" t="str">
        <f t="shared" ca="1" si="269"/>
        <v>Irrigation</v>
      </c>
      <c r="Y950" t="str">
        <f t="shared" ca="1" si="264"/>
        <v>N</v>
      </c>
      <c r="Z950" s="2" t="str">
        <f t="shared" ca="1" si="265"/>
        <v>N</v>
      </c>
      <c r="AA950">
        <f t="shared" ca="1" si="270"/>
        <v>0</v>
      </c>
      <c r="AB950">
        <f t="shared" ca="1" si="270"/>
        <v>0</v>
      </c>
      <c r="AC950">
        <f t="shared" ca="1" si="270"/>
        <v>20</v>
      </c>
      <c r="AD950">
        <f t="shared" ca="1" si="266"/>
        <v>20</v>
      </c>
      <c r="AE950">
        <f t="shared" ca="1" si="266"/>
        <v>10</v>
      </c>
      <c r="AF950">
        <f t="shared" ca="1" si="266"/>
        <v>10</v>
      </c>
      <c r="AG950">
        <f t="shared" ca="1" si="273"/>
        <v>0</v>
      </c>
      <c r="AH950">
        <f t="shared" ca="1" si="271"/>
        <v>0</v>
      </c>
      <c r="AI950">
        <f t="shared" ca="1" si="271"/>
        <v>0</v>
      </c>
      <c r="AJ950">
        <f t="shared" ca="1" si="271"/>
        <v>20</v>
      </c>
      <c r="AK950">
        <f t="shared" ca="1" si="271"/>
        <v>20</v>
      </c>
      <c r="AL950">
        <f t="shared" ca="1" si="272"/>
        <v>0</v>
      </c>
      <c r="AM950" s="4" t="s">
        <v>103</v>
      </c>
      <c r="AZ950">
        <f ca="1">_xlfn.XLOOKUP($X950,Return_flow_table!$A$4:$A$25,Return_flow_table!B$4:B$25)</f>
        <v>0</v>
      </c>
      <c r="BA950">
        <f ca="1">_xlfn.XLOOKUP($X950,Return_flow_table!$A$4:$A$25,Return_flow_table!C$4:C$25)</f>
        <v>0</v>
      </c>
      <c r="BB950">
        <f ca="1">_xlfn.XLOOKUP($X950,Return_flow_table!$A$4:$A$25,Return_flow_table!D$4:D$25)</f>
        <v>20</v>
      </c>
      <c r="BC950">
        <f ca="1">_xlfn.XLOOKUP($X950,Return_flow_table!$A$4:$A$25,Return_flow_table!E$4:E$25)</f>
        <v>20</v>
      </c>
      <c r="BD950">
        <f ca="1">_xlfn.XLOOKUP($X950,Return_flow_table!$A$4:$A$25,Return_flow_table!F$4:F$25)</f>
        <v>10</v>
      </c>
      <c r="BE950">
        <f ca="1">_xlfn.XLOOKUP($X950,Return_flow_table!$A$4:$A$25,Return_flow_table!G$4:G$25)</f>
        <v>10</v>
      </c>
      <c r="BF950">
        <f ca="1">_xlfn.XLOOKUP($X950,Return_flow_table!$A$4:$A$25,Return_flow_table!H$4:H$25)</f>
        <v>0</v>
      </c>
      <c r="BG950">
        <f ca="1">_xlfn.XLOOKUP($X950,Return_flow_table!$A$4:$A$25,Return_flow_table!I$4:I$25)</f>
        <v>0</v>
      </c>
      <c r="BH950">
        <f ca="1">_xlfn.XLOOKUP($X950,Return_flow_table!$A$4:$A$25,Return_flow_table!J$4:J$25)</f>
        <v>0</v>
      </c>
      <c r="BI950">
        <f ca="1">_xlfn.XLOOKUP($X950,Return_flow_table!$A$4:$A$25,Return_flow_table!K$4:K$25)</f>
        <v>20</v>
      </c>
      <c r="BJ950">
        <f ca="1">_xlfn.XLOOKUP($X950,Return_flow_table!$A$4:$A$25,Return_flow_table!L$4:L$25)</f>
        <v>20</v>
      </c>
      <c r="BK950" s="2">
        <f ca="1">_xlfn.XLOOKUP($X950,Return_flow_table!$A$4:$A$25,Return_flow_table!M$4:M$25)</f>
        <v>0</v>
      </c>
    </row>
    <row r="951" spans="1:63" x14ac:dyDescent="0.3">
      <c r="A951" t="s">
        <v>1067</v>
      </c>
      <c r="B951" t="s">
        <v>161</v>
      </c>
      <c r="C951" t="s">
        <v>99</v>
      </c>
      <c r="D951">
        <v>16</v>
      </c>
      <c r="E951" t="s">
        <v>100</v>
      </c>
      <c r="F951" t="s">
        <v>100</v>
      </c>
      <c r="G951" t="s">
        <v>1068</v>
      </c>
      <c r="H951" s="41" t="s">
        <v>102</v>
      </c>
      <c r="I951">
        <f>_xlfn.XLOOKUP(B951,Use_Code_Ranking!$A$4:$A$23,Use_Code_Ranking!$B$4:$B$23,9999)</f>
        <v>7</v>
      </c>
      <c r="J951">
        <f t="shared" ca="1" si="256"/>
        <v>1</v>
      </c>
      <c r="K951">
        <f t="shared" ca="1" si="257"/>
        <v>1</v>
      </c>
      <c r="L951">
        <f t="shared" ca="1" si="258"/>
        <v>0</v>
      </c>
      <c r="M951">
        <f t="shared" ca="1" si="259"/>
        <v>0</v>
      </c>
      <c r="N951" t="str">
        <f t="shared" ca="1" si="267"/>
        <v/>
      </c>
      <c r="O951" t="str">
        <f t="shared" ca="1" si="268"/>
        <v/>
      </c>
      <c r="P951" t="str">
        <f t="shared" si="260"/>
        <v/>
      </c>
      <c r="Q951" t="str">
        <f t="shared" si="261"/>
        <v/>
      </c>
      <c r="R951" t="str">
        <f t="shared" si="262"/>
        <v/>
      </c>
      <c r="S951" t="str">
        <f t="shared" si="263"/>
        <v/>
      </c>
      <c r="U951" s="2" t="str">
        <f ca="1">IF(ISBLANK($T951),IF(S951="Irrigation","Irrigation",IF(R951="Irrigation","Irrigation",IF(Q951="Domestic","Domestic",IF(P951="Stockwatering","Stockwatering",IF(N951="IRRIGATION_AND_MUNICIPAL","Irrigation and Municipal",IF(O951="IRRIGATION_AND_DOMESTIC","Irrigation and Domestic Municipality",_xlfn.XLOOKUP(J951,Use_Code_Ranking!$B$4:$B$23,Use_Code_Ranking!$A$4:$A$23))))))),$T951)</f>
        <v>Irrigation</v>
      </c>
      <c r="W951" s="23" t="str">
        <f ca="1"/>
        <v>A030798</v>
      </c>
      <c r="X951" s="4" t="str">
        <f t="shared" ca="1" si="269"/>
        <v>Irrigation</v>
      </c>
      <c r="Y951" t="str">
        <f t="shared" ca="1" si="264"/>
        <v>N</v>
      </c>
      <c r="Z951" s="2" t="str">
        <f t="shared" ca="1" si="265"/>
        <v>N</v>
      </c>
      <c r="AA951">
        <f t="shared" ca="1" si="270"/>
        <v>0</v>
      </c>
      <c r="AB951">
        <f t="shared" ca="1" si="270"/>
        <v>0</v>
      </c>
      <c r="AC951">
        <f t="shared" ca="1" si="270"/>
        <v>20</v>
      </c>
      <c r="AD951">
        <f t="shared" ca="1" si="266"/>
        <v>20</v>
      </c>
      <c r="AE951">
        <f t="shared" ca="1" si="266"/>
        <v>10</v>
      </c>
      <c r="AF951">
        <f t="shared" ca="1" si="266"/>
        <v>10</v>
      </c>
      <c r="AG951">
        <f t="shared" ca="1" si="273"/>
        <v>0</v>
      </c>
      <c r="AH951">
        <f t="shared" ca="1" si="271"/>
        <v>0</v>
      </c>
      <c r="AI951">
        <f t="shared" ca="1" si="271"/>
        <v>0</v>
      </c>
      <c r="AJ951">
        <f t="shared" ca="1" si="271"/>
        <v>20</v>
      </c>
      <c r="AK951">
        <f t="shared" ca="1" si="271"/>
        <v>20</v>
      </c>
      <c r="AL951">
        <f t="shared" ca="1" si="272"/>
        <v>0</v>
      </c>
      <c r="AM951" s="4" t="s">
        <v>103</v>
      </c>
      <c r="AZ951">
        <f ca="1">_xlfn.XLOOKUP($X951,Return_flow_table!$A$4:$A$25,Return_flow_table!B$4:B$25)</f>
        <v>0</v>
      </c>
      <c r="BA951">
        <f ca="1">_xlfn.XLOOKUP($X951,Return_flow_table!$A$4:$A$25,Return_flow_table!C$4:C$25)</f>
        <v>0</v>
      </c>
      <c r="BB951">
        <f ca="1">_xlfn.XLOOKUP($X951,Return_flow_table!$A$4:$A$25,Return_flow_table!D$4:D$25)</f>
        <v>20</v>
      </c>
      <c r="BC951">
        <f ca="1">_xlfn.XLOOKUP($X951,Return_flow_table!$A$4:$A$25,Return_flow_table!E$4:E$25)</f>
        <v>20</v>
      </c>
      <c r="BD951">
        <f ca="1">_xlfn.XLOOKUP($X951,Return_flow_table!$A$4:$A$25,Return_flow_table!F$4:F$25)</f>
        <v>10</v>
      </c>
      <c r="BE951">
        <f ca="1">_xlfn.XLOOKUP($X951,Return_flow_table!$A$4:$A$25,Return_flow_table!G$4:G$25)</f>
        <v>10</v>
      </c>
      <c r="BF951">
        <f ca="1">_xlfn.XLOOKUP($X951,Return_flow_table!$A$4:$A$25,Return_flow_table!H$4:H$25)</f>
        <v>0</v>
      </c>
      <c r="BG951">
        <f ca="1">_xlfn.XLOOKUP($X951,Return_flow_table!$A$4:$A$25,Return_flow_table!I$4:I$25)</f>
        <v>0</v>
      </c>
      <c r="BH951">
        <f ca="1">_xlfn.XLOOKUP($X951,Return_flow_table!$A$4:$A$25,Return_flow_table!J$4:J$25)</f>
        <v>0</v>
      </c>
      <c r="BI951">
        <f ca="1">_xlfn.XLOOKUP($X951,Return_flow_table!$A$4:$A$25,Return_flow_table!K$4:K$25)</f>
        <v>20</v>
      </c>
      <c r="BJ951">
        <f ca="1">_xlfn.XLOOKUP($X951,Return_flow_table!$A$4:$A$25,Return_flow_table!L$4:L$25)</f>
        <v>20</v>
      </c>
      <c r="BK951" s="2">
        <f ca="1">_xlfn.XLOOKUP($X951,Return_flow_table!$A$4:$A$25,Return_flow_table!M$4:M$25)</f>
        <v>0</v>
      </c>
    </row>
    <row r="952" spans="1:63" x14ac:dyDescent="0.3">
      <c r="A952" t="s">
        <v>1069</v>
      </c>
      <c r="B952" t="s">
        <v>161</v>
      </c>
      <c r="C952" t="s">
        <v>99</v>
      </c>
      <c r="D952">
        <v>28</v>
      </c>
      <c r="E952" t="s">
        <v>100</v>
      </c>
      <c r="F952" t="s">
        <v>100</v>
      </c>
      <c r="G952" t="s">
        <v>1070</v>
      </c>
      <c r="H952" s="41" t="s">
        <v>102</v>
      </c>
      <c r="I952">
        <f>_xlfn.XLOOKUP(B952,Use_Code_Ranking!$A$4:$A$23,Use_Code_Ranking!$B$4:$B$23,9999)</f>
        <v>7</v>
      </c>
      <c r="J952">
        <f t="shared" ca="1" si="256"/>
        <v>1</v>
      </c>
      <c r="K952">
        <f t="shared" ca="1" si="257"/>
        <v>1</v>
      </c>
      <c r="L952">
        <f t="shared" ca="1" si="258"/>
        <v>0</v>
      </c>
      <c r="M952">
        <f t="shared" ca="1" si="259"/>
        <v>0</v>
      </c>
      <c r="N952" t="str">
        <f t="shared" ca="1" si="267"/>
        <v/>
      </c>
      <c r="O952" t="str">
        <f t="shared" ca="1" si="268"/>
        <v/>
      </c>
      <c r="P952" t="str">
        <f t="shared" si="260"/>
        <v/>
      </c>
      <c r="Q952" t="str">
        <f t="shared" si="261"/>
        <v/>
      </c>
      <c r="R952" t="str">
        <f t="shared" si="262"/>
        <v/>
      </c>
      <c r="S952" t="str">
        <f t="shared" si="263"/>
        <v/>
      </c>
      <c r="U952" s="2" t="str">
        <f ca="1">IF(ISBLANK($T952),IF(S952="Irrigation","Irrigation",IF(R952="Irrigation","Irrigation",IF(Q952="Domestic","Domestic",IF(P952="Stockwatering","Stockwatering",IF(N952="IRRIGATION_AND_MUNICIPAL","Irrigation and Municipal",IF(O952="IRRIGATION_AND_DOMESTIC","Irrigation and Domestic Municipality",_xlfn.XLOOKUP(J952,Use_Code_Ranking!$B$4:$B$23,Use_Code_Ranking!$A$4:$A$23))))))),$T952)</f>
        <v>Irrigation</v>
      </c>
      <c r="W952" s="23" t="str">
        <f ca="1"/>
        <v>A030800</v>
      </c>
      <c r="X952" s="4" t="str">
        <f t="shared" ca="1" si="269"/>
        <v>Irrigation</v>
      </c>
      <c r="Y952" t="str">
        <f t="shared" ca="1" si="264"/>
        <v>N</v>
      </c>
      <c r="Z952" s="2" t="str">
        <f t="shared" ca="1" si="265"/>
        <v>N</v>
      </c>
      <c r="AA952">
        <f t="shared" ca="1" si="270"/>
        <v>0</v>
      </c>
      <c r="AB952">
        <f t="shared" ca="1" si="270"/>
        <v>0</v>
      </c>
      <c r="AC952">
        <f t="shared" ca="1" si="270"/>
        <v>20</v>
      </c>
      <c r="AD952">
        <f t="shared" ca="1" si="266"/>
        <v>20</v>
      </c>
      <c r="AE952">
        <f t="shared" ca="1" si="266"/>
        <v>10</v>
      </c>
      <c r="AF952">
        <f t="shared" ca="1" si="266"/>
        <v>10</v>
      </c>
      <c r="AG952">
        <f t="shared" ca="1" si="273"/>
        <v>0</v>
      </c>
      <c r="AH952">
        <f t="shared" ca="1" si="271"/>
        <v>0</v>
      </c>
      <c r="AI952">
        <f t="shared" ca="1" si="271"/>
        <v>0</v>
      </c>
      <c r="AJ952">
        <f t="shared" ca="1" si="271"/>
        <v>20</v>
      </c>
      <c r="AK952">
        <f t="shared" ca="1" si="271"/>
        <v>20</v>
      </c>
      <c r="AL952">
        <f t="shared" ca="1" si="272"/>
        <v>0</v>
      </c>
      <c r="AM952" s="4" t="s">
        <v>103</v>
      </c>
      <c r="AZ952">
        <f ca="1">_xlfn.XLOOKUP($X952,Return_flow_table!$A$4:$A$25,Return_flow_table!B$4:B$25)</f>
        <v>0</v>
      </c>
      <c r="BA952">
        <f ca="1">_xlfn.XLOOKUP($X952,Return_flow_table!$A$4:$A$25,Return_flow_table!C$4:C$25)</f>
        <v>0</v>
      </c>
      <c r="BB952">
        <f ca="1">_xlfn.XLOOKUP($X952,Return_flow_table!$A$4:$A$25,Return_flow_table!D$4:D$25)</f>
        <v>20</v>
      </c>
      <c r="BC952">
        <f ca="1">_xlfn.XLOOKUP($X952,Return_flow_table!$A$4:$A$25,Return_flow_table!E$4:E$25)</f>
        <v>20</v>
      </c>
      <c r="BD952">
        <f ca="1">_xlfn.XLOOKUP($X952,Return_flow_table!$A$4:$A$25,Return_flow_table!F$4:F$25)</f>
        <v>10</v>
      </c>
      <c r="BE952">
        <f ca="1">_xlfn.XLOOKUP($X952,Return_flow_table!$A$4:$A$25,Return_flow_table!G$4:G$25)</f>
        <v>10</v>
      </c>
      <c r="BF952">
        <f ca="1">_xlfn.XLOOKUP($X952,Return_flow_table!$A$4:$A$25,Return_flow_table!H$4:H$25)</f>
        <v>0</v>
      </c>
      <c r="BG952">
        <f ca="1">_xlfn.XLOOKUP($X952,Return_flow_table!$A$4:$A$25,Return_flow_table!I$4:I$25)</f>
        <v>0</v>
      </c>
      <c r="BH952">
        <f ca="1">_xlfn.XLOOKUP($X952,Return_flow_table!$A$4:$A$25,Return_flow_table!J$4:J$25)</f>
        <v>0</v>
      </c>
      <c r="BI952">
        <f ca="1">_xlfn.XLOOKUP($X952,Return_flow_table!$A$4:$A$25,Return_flow_table!K$4:K$25)</f>
        <v>20</v>
      </c>
      <c r="BJ952">
        <f ca="1">_xlfn.XLOOKUP($X952,Return_flow_table!$A$4:$A$25,Return_flow_table!L$4:L$25)</f>
        <v>20</v>
      </c>
      <c r="BK952" s="2">
        <f ca="1">_xlfn.XLOOKUP($X952,Return_flow_table!$A$4:$A$25,Return_flow_table!M$4:M$25)</f>
        <v>0</v>
      </c>
    </row>
    <row r="953" spans="1:63" x14ac:dyDescent="0.3">
      <c r="A953" t="s">
        <v>1069</v>
      </c>
      <c r="B953" t="s">
        <v>98</v>
      </c>
      <c r="C953" t="s">
        <v>99</v>
      </c>
      <c r="D953">
        <v>28</v>
      </c>
      <c r="E953" t="s">
        <v>100</v>
      </c>
      <c r="F953" t="s">
        <v>100</v>
      </c>
      <c r="G953" t="s">
        <v>1070</v>
      </c>
      <c r="H953" s="41" t="s">
        <v>102</v>
      </c>
      <c r="I953">
        <f>_xlfn.XLOOKUP(B953,Use_Code_Ranking!$A$4:$A$23,Use_Code_Ranking!$B$4:$B$23,9999)</f>
        <v>1</v>
      </c>
      <c r="J953">
        <f t="shared" ca="1" si="256"/>
        <v>1</v>
      </c>
      <c r="K953">
        <f t="shared" ca="1" si="257"/>
        <v>1</v>
      </c>
      <c r="L953">
        <f t="shared" ca="1" si="258"/>
        <v>0</v>
      </c>
      <c r="M953">
        <f t="shared" ca="1" si="259"/>
        <v>0</v>
      </c>
      <c r="N953" t="str">
        <f t="shared" ca="1" si="267"/>
        <v/>
      </c>
      <c r="O953" t="str">
        <f t="shared" ca="1" si="268"/>
        <v/>
      </c>
      <c r="P953" t="str">
        <f t="shared" si="260"/>
        <v/>
      </c>
      <c r="Q953" t="str">
        <f t="shared" si="261"/>
        <v/>
      </c>
      <c r="R953" t="str">
        <f t="shared" si="262"/>
        <v/>
      </c>
      <c r="S953" t="str">
        <f t="shared" si="263"/>
        <v/>
      </c>
      <c r="U953" s="2" t="str">
        <f ca="1">IF(ISBLANK($T953),IF(S953="Irrigation","Irrigation",IF(R953="Irrigation","Irrigation",IF(Q953="Domestic","Domestic",IF(P953="Stockwatering","Stockwatering",IF(N953="IRRIGATION_AND_MUNICIPAL","Irrigation and Municipal",IF(O953="IRRIGATION_AND_DOMESTIC","Irrigation and Domestic Municipality",_xlfn.XLOOKUP(J953,Use_Code_Ranking!$B$4:$B$23,Use_Code_Ranking!$A$4:$A$23))))))),$T953)</f>
        <v>Irrigation</v>
      </c>
      <c r="W953" s="23" t="str">
        <f ca="1"/>
        <v>A030805</v>
      </c>
      <c r="X953" s="4" t="str">
        <f t="shared" ca="1" si="269"/>
        <v>Irrigation</v>
      </c>
      <c r="Y953" t="str">
        <f t="shared" ca="1" si="264"/>
        <v>N</v>
      </c>
      <c r="Z953" s="2" t="str">
        <f t="shared" ca="1" si="265"/>
        <v>N</v>
      </c>
      <c r="AA953">
        <f t="shared" ca="1" si="270"/>
        <v>0</v>
      </c>
      <c r="AB953">
        <f t="shared" ca="1" si="270"/>
        <v>0</v>
      </c>
      <c r="AC953">
        <f t="shared" ca="1" si="270"/>
        <v>20</v>
      </c>
      <c r="AD953">
        <f t="shared" ca="1" si="266"/>
        <v>20</v>
      </c>
      <c r="AE953">
        <f t="shared" ca="1" si="266"/>
        <v>10</v>
      </c>
      <c r="AF953">
        <f t="shared" ca="1" si="266"/>
        <v>10</v>
      </c>
      <c r="AG953">
        <f t="shared" ca="1" si="273"/>
        <v>0</v>
      </c>
      <c r="AH953">
        <f t="shared" ca="1" si="271"/>
        <v>0</v>
      </c>
      <c r="AI953">
        <f t="shared" ca="1" si="271"/>
        <v>0</v>
      </c>
      <c r="AJ953">
        <f t="shared" ca="1" si="271"/>
        <v>20</v>
      </c>
      <c r="AK953">
        <f t="shared" ca="1" si="271"/>
        <v>20</v>
      </c>
      <c r="AL953">
        <f t="shared" ca="1" si="272"/>
        <v>0</v>
      </c>
      <c r="AM953" s="4" t="s">
        <v>103</v>
      </c>
      <c r="AZ953">
        <f ca="1">_xlfn.XLOOKUP($X953,Return_flow_table!$A$4:$A$25,Return_flow_table!B$4:B$25)</f>
        <v>0</v>
      </c>
      <c r="BA953">
        <f ca="1">_xlfn.XLOOKUP($X953,Return_flow_table!$A$4:$A$25,Return_flow_table!C$4:C$25)</f>
        <v>0</v>
      </c>
      <c r="BB953">
        <f ca="1">_xlfn.XLOOKUP($X953,Return_flow_table!$A$4:$A$25,Return_flow_table!D$4:D$25)</f>
        <v>20</v>
      </c>
      <c r="BC953">
        <f ca="1">_xlfn.XLOOKUP($X953,Return_flow_table!$A$4:$A$25,Return_flow_table!E$4:E$25)</f>
        <v>20</v>
      </c>
      <c r="BD953">
        <f ca="1">_xlfn.XLOOKUP($X953,Return_flow_table!$A$4:$A$25,Return_flow_table!F$4:F$25)</f>
        <v>10</v>
      </c>
      <c r="BE953">
        <f ca="1">_xlfn.XLOOKUP($X953,Return_flow_table!$A$4:$A$25,Return_flow_table!G$4:G$25)</f>
        <v>10</v>
      </c>
      <c r="BF953">
        <f ca="1">_xlfn.XLOOKUP($X953,Return_flow_table!$A$4:$A$25,Return_flow_table!H$4:H$25)</f>
        <v>0</v>
      </c>
      <c r="BG953">
        <f ca="1">_xlfn.XLOOKUP($X953,Return_flow_table!$A$4:$A$25,Return_flow_table!I$4:I$25)</f>
        <v>0</v>
      </c>
      <c r="BH953">
        <f ca="1">_xlfn.XLOOKUP($X953,Return_flow_table!$A$4:$A$25,Return_flow_table!J$4:J$25)</f>
        <v>0</v>
      </c>
      <c r="BI953">
        <f ca="1">_xlfn.XLOOKUP($X953,Return_flow_table!$A$4:$A$25,Return_flow_table!K$4:K$25)</f>
        <v>20</v>
      </c>
      <c r="BJ953">
        <f ca="1">_xlfn.XLOOKUP($X953,Return_flow_table!$A$4:$A$25,Return_flow_table!L$4:L$25)</f>
        <v>20</v>
      </c>
      <c r="BK953" s="2">
        <f ca="1">_xlfn.XLOOKUP($X953,Return_flow_table!$A$4:$A$25,Return_flow_table!M$4:M$25)</f>
        <v>0</v>
      </c>
    </row>
    <row r="954" spans="1:63" x14ac:dyDescent="0.3">
      <c r="A954" t="s">
        <v>1069</v>
      </c>
      <c r="B954" t="s">
        <v>156</v>
      </c>
      <c r="C954" t="s">
        <v>99</v>
      </c>
      <c r="D954">
        <v>28</v>
      </c>
      <c r="E954" t="s">
        <v>100</v>
      </c>
      <c r="F954" t="s">
        <v>100</v>
      </c>
      <c r="G954" t="s">
        <v>1070</v>
      </c>
      <c r="H954" s="41" t="s">
        <v>102</v>
      </c>
      <c r="I954">
        <f>_xlfn.XLOOKUP(B954,Use_Code_Ranking!$A$4:$A$23,Use_Code_Ranking!$B$4:$B$23,9999)</f>
        <v>8</v>
      </c>
      <c r="J954">
        <f t="shared" ca="1" si="256"/>
        <v>1</v>
      </c>
      <c r="K954">
        <f t="shared" ca="1" si="257"/>
        <v>1</v>
      </c>
      <c r="L954">
        <f t="shared" ca="1" si="258"/>
        <v>0</v>
      </c>
      <c r="M954">
        <f t="shared" ca="1" si="259"/>
        <v>0</v>
      </c>
      <c r="N954" t="str">
        <f t="shared" ca="1" si="267"/>
        <v/>
      </c>
      <c r="O954" t="str">
        <f t="shared" ca="1" si="268"/>
        <v/>
      </c>
      <c r="P954" t="str">
        <f t="shared" si="260"/>
        <v/>
      </c>
      <c r="Q954" t="str">
        <f t="shared" si="261"/>
        <v/>
      </c>
      <c r="R954" t="str">
        <f t="shared" si="262"/>
        <v/>
      </c>
      <c r="S954" t="str">
        <f t="shared" si="263"/>
        <v/>
      </c>
      <c r="U954" s="2" t="str">
        <f ca="1">IF(ISBLANK($T954),IF(S954="Irrigation","Irrigation",IF(R954="Irrigation","Irrigation",IF(Q954="Domestic","Domestic",IF(P954="Stockwatering","Stockwatering",IF(N954="IRRIGATION_AND_MUNICIPAL","Irrigation and Municipal",IF(O954="IRRIGATION_AND_DOMESTIC","Irrigation and Domestic Municipality",_xlfn.XLOOKUP(J954,Use_Code_Ranking!$B$4:$B$23,Use_Code_Ranking!$A$4:$A$23))))))),$T954)</f>
        <v>Irrigation</v>
      </c>
      <c r="W954" s="23" t="str">
        <f ca="1"/>
        <v>A030806</v>
      </c>
      <c r="X954" s="4" t="str">
        <f t="shared" ca="1" si="269"/>
        <v>Irrigation</v>
      </c>
      <c r="Y954" t="str">
        <f t="shared" ca="1" si="264"/>
        <v>N</v>
      </c>
      <c r="Z954" s="2" t="str">
        <f t="shared" ca="1" si="265"/>
        <v>N</v>
      </c>
      <c r="AA954">
        <f t="shared" ca="1" si="270"/>
        <v>0</v>
      </c>
      <c r="AB954">
        <f t="shared" ca="1" si="270"/>
        <v>0</v>
      </c>
      <c r="AC954">
        <f t="shared" ca="1" si="270"/>
        <v>20</v>
      </c>
      <c r="AD954">
        <f t="shared" ca="1" si="266"/>
        <v>20</v>
      </c>
      <c r="AE954">
        <f t="shared" ca="1" si="266"/>
        <v>10</v>
      </c>
      <c r="AF954">
        <f t="shared" ca="1" si="266"/>
        <v>10</v>
      </c>
      <c r="AG954">
        <f t="shared" ca="1" si="273"/>
        <v>0</v>
      </c>
      <c r="AH954">
        <f t="shared" ca="1" si="271"/>
        <v>0</v>
      </c>
      <c r="AI954">
        <f t="shared" ca="1" si="271"/>
        <v>0</v>
      </c>
      <c r="AJ954">
        <f t="shared" ca="1" si="271"/>
        <v>20</v>
      </c>
      <c r="AK954">
        <f t="shared" ca="1" si="271"/>
        <v>20</v>
      </c>
      <c r="AL954">
        <f t="shared" ca="1" si="272"/>
        <v>0</v>
      </c>
      <c r="AM954" s="4" t="s">
        <v>103</v>
      </c>
      <c r="AZ954">
        <f ca="1">_xlfn.XLOOKUP($X954,Return_flow_table!$A$4:$A$25,Return_flow_table!B$4:B$25)</f>
        <v>0</v>
      </c>
      <c r="BA954">
        <f ca="1">_xlfn.XLOOKUP($X954,Return_flow_table!$A$4:$A$25,Return_flow_table!C$4:C$25)</f>
        <v>0</v>
      </c>
      <c r="BB954">
        <f ca="1">_xlfn.XLOOKUP($X954,Return_flow_table!$A$4:$A$25,Return_flow_table!D$4:D$25)</f>
        <v>20</v>
      </c>
      <c r="BC954">
        <f ca="1">_xlfn.XLOOKUP($X954,Return_flow_table!$A$4:$A$25,Return_flow_table!E$4:E$25)</f>
        <v>20</v>
      </c>
      <c r="BD954">
        <f ca="1">_xlfn.XLOOKUP($X954,Return_flow_table!$A$4:$A$25,Return_flow_table!F$4:F$25)</f>
        <v>10</v>
      </c>
      <c r="BE954">
        <f ca="1">_xlfn.XLOOKUP($X954,Return_flow_table!$A$4:$A$25,Return_flow_table!G$4:G$25)</f>
        <v>10</v>
      </c>
      <c r="BF954">
        <f ca="1">_xlfn.XLOOKUP($X954,Return_flow_table!$A$4:$A$25,Return_flow_table!H$4:H$25)</f>
        <v>0</v>
      </c>
      <c r="BG954">
        <f ca="1">_xlfn.XLOOKUP($X954,Return_flow_table!$A$4:$A$25,Return_flow_table!I$4:I$25)</f>
        <v>0</v>
      </c>
      <c r="BH954">
        <f ca="1">_xlfn.XLOOKUP($X954,Return_flow_table!$A$4:$A$25,Return_flow_table!J$4:J$25)</f>
        <v>0</v>
      </c>
      <c r="BI954">
        <f ca="1">_xlfn.XLOOKUP($X954,Return_flow_table!$A$4:$A$25,Return_flow_table!K$4:K$25)</f>
        <v>20</v>
      </c>
      <c r="BJ954">
        <f ca="1">_xlfn.XLOOKUP($X954,Return_flow_table!$A$4:$A$25,Return_flow_table!L$4:L$25)</f>
        <v>20</v>
      </c>
      <c r="BK954" s="2">
        <f ca="1">_xlfn.XLOOKUP($X954,Return_flow_table!$A$4:$A$25,Return_flow_table!M$4:M$25)</f>
        <v>0</v>
      </c>
    </row>
    <row r="955" spans="1:63" x14ac:dyDescent="0.3">
      <c r="A955" t="s">
        <v>1071</v>
      </c>
      <c r="B955" t="s">
        <v>98</v>
      </c>
      <c r="C955" t="s">
        <v>99</v>
      </c>
      <c r="D955">
        <v>9.4</v>
      </c>
      <c r="E955" t="s">
        <v>100</v>
      </c>
      <c r="F955" t="s">
        <v>100</v>
      </c>
      <c r="G955" t="s">
        <v>1072</v>
      </c>
      <c r="H955" s="41" t="s">
        <v>102</v>
      </c>
      <c r="I955">
        <f>_xlfn.XLOOKUP(B955,Use_Code_Ranking!$A$4:$A$23,Use_Code_Ranking!$B$4:$B$23,9999)</f>
        <v>1</v>
      </c>
      <c r="J955">
        <f t="shared" ca="1" si="256"/>
        <v>1</v>
      </c>
      <c r="K955">
        <f t="shared" ca="1" si="257"/>
        <v>1</v>
      </c>
      <c r="L955">
        <f t="shared" ca="1" si="258"/>
        <v>0</v>
      </c>
      <c r="M955">
        <f t="shared" ca="1" si="259"/>
        <v>0</v>
      </c>
      <c r="N955" t="str">
        <f t="shared" ca="1" si="267"/>
        <v/>
      </c>
      <c r="O955" t="str">
        <f t="shared" ca="1" si="268"/>
        <v/>
      </c>
      <c r="P955" t="str">
        <f t="shared" si="260"/>
        <v/>
      </c>
      <c r="Q955" t="str">
        <f t="shared" si="261"/>
        <v/>
      </c>
      <c r="R955" t="str">
        <f t="shared" si="262"/>
        <v/>
      </c>
      <c r="S955" t="str">
        <f t="shared" si="263"/>
        <v/>
      </c>
      <c r="U955" s="2" t="str">
        <f ca="1">IF(ISBLANK($T955),IF(S955="Irrigation","Irrigation",IF(R955="Irrigation","Irrigation",IF(Q955="Domestic","Domestic",IF(P955="Stockwatering","Stockwatering",IF(N955="IRRIGATION_AND_MUNICIPAL","Irrigation and Municipal",IF(O955="IRRIGATION_AND_DOMESTIC","Irrigation and Domestic Municipality",_xlfn.XLOOKUP(J955,Use_Code_Ranking!$B$4:$B$23,Use_Code_Ranking!$A$4:$A$23))))))),$T955)</f>
        <v>Irrigation</v>
      </c>
      <c r="W955" s="23" t="str">
        <f ca="1"/>
        <v>A030807</v>
      </c>
      <c r="X955" s="4" t="str">
        <f t="shared" ca="1" si="269"/>
        <v>Irrigation</v>
      </c>
      <c r="Y955" t="str">
        <f t="shared" ca="1" si="264"/>
        <v>N</v>
      </c>
      <c r="Z955" s="2" t="str">
        <f t="shared" ca="1" si="265"/>
        <v>N</v>
      </c>
      <c r="AA955">
        <f t="shared" ca="1" si="270"/>
        <v>0</v>
      </c>
      <c r="AB955">
        <f t="shared" ca="1" si="270"/>
        <v>0</v>
      </c>
      <c r="AC955">
        <f t="shared" ca="1" si="270"/>
        <v>20</v>
      </c>
      <c r="AD955">
        <f t="shared" ca="1" si="266"/>
        <v>20</v>
      </c>
      <c r="AE955">
        <f t="shared" ca="1" si="266"/>
        <v>10</v>
      </c>
      <c r="AF955">
        <f t="shared" ca="1" si="266"/>
        <v>10</v>
      </c>
      <c r="AG955">
        <f t="shared" ca="1" si="273"/>
        <v>0</v>
      </c>
      <c r="AH955">
        <f t="shared" ca="1" si="271"/>
        <v>0</v>
      </c>
      <c r="AI955">
        <f t="shared" ca="1" si="271"/>
        <v>0</v>
      </c>
      <c r="AJ955">
        <f t="shared" ca="1" si="271"/>
        <v>20</v>
      </c>
      <c r="AK955">
        <f t="shared" ca="1" si="271"/>
        <v>20</v>
      </c>
      <c r="AL955">
        <f t="shared" ca="1" si="272"/>
        <v>0</v>
      </c>
      <c r="AM955" s="4" t="s">
        <v>103</v>
      </c>
      <c r="AZ955">
        <f ca="1">_xlfn.XLOOKUP($X955,Return_flow_table!$A$4:$A$25,Return_flow_table!B$4:B$25)</f>
        <v>0</v>
      </c>
      <c r="BA955">
        <f ca="1">_xlfn.XLOOKUP($X955,Return_flow_table!$A$4:$A$25,Return_flow_table!C$4:C$25)</f>
        <v>0</v>
      </c>
      <c r="BB955">
        <f ca="1">_xlfn.XLOOKUP($X955,Return_flow_table!$A$4:$A$25,Return_flow_table!D$4:D$25)</f>
        <v>20</v>
      </c>
      <c r="BC955">
        <f ca="1">_xlfn.XLOOKUP($X955,Return_flow_table!$A$4:$A$25,Return_flow_table!E$4:E$25)</f>
        <v>20</v>
      </c>
      <c r="BD955">
        <f ca="1">_xlfn.XLOOKUP($X955,Return_flow_table!$A$4:$A$25,Return_flow_table!F$4:F$25)</f>
        <v>10</v>
      </c>
      <c r="BE955">
        <f ca="1">_xlfn.XLOOKUP($X955,Return_flow_table!$A$4:$A$25,Return_flow_table!G$4:G$25)</f>
        <v>10</v>
      </c>
      <c r="BF955">
        <f ca="1">_xlfn.XLOOKUP($X955,Return_flow_table!$A$4:$A$25,Return_flow_table!H$4:H$25)</f>
        <v>0</v>
      </c>
      <c r="BG955">
        <f ca="1">_xlfn.XLOOKUP($X955,Return_flow_table!$A$4:$A$25,Return_flow_table!I$4:I$25)</f>
        <v>0</v>
      </c>
      <c r="BH955">
        <f ca="1">_xlfn.XLOOKUP($X955,Return_flow_table!$A$4:$A$25,Return_flow_table!J$4:J$25)</f>
        <v>0</v>
      </c>
      <c r="BI955">
        <f ca="1">_xlfn.XLOOKUP($X955,Return_flow_table!$A$4:$A$25,Return_flow_table!K$4:K$25)</f>
        <v>20</v>
      </c>
      <c r="BJ955">
        <f ca="1">_xlfn.XLOOKUP($X955,Return_flow_table!$A$4:$A$25,Return_flow_table!L$4:L$25)</f>
        <v>20</v>
      </c>
      <c r="BK955" s="2">
        <f ca="1">_xlfn.XLOOKUP($X955,Return_flow_table!$A$4:$A$25,Return_flow_table!M$4:M$25)</f>
        <v>0</v>
      </c>
    </row>
    <row r="956" spans="1:63" x14ac:dyDescent="0.3">
      <c r="A956" t="s">
        <v>1071</v>
      </c>
      <c r="B956" t="s">
        <v>163</v>
      </c>
      <c r="C956" t="s">
        <v>99</v>
      </c>
      <c r="D956">
        <v>9.4</v>
      </c>
      <c r="E956" t="s">
        <v>100</v>
      </c>
      <c r="F956" t="s">
        <v>100</v>
      </c>
      <c r="G956" t="s">
        <v>1072</v>
      </c>
      <c r="H956" s="41" t="s">
        <v>102</v>
      </c>
      <c r="I956">
        <f>_xlfn.XLOOKUP(B956,Use_Code_Ranking!$A$4:$A$23,Use_Code_Ranking!$B$4:$B$23,9999)</f>
        <v>14</v>
      </c>
      <c r="J956">
        <f t="shared" ca="1" si="256"/>
        <v>1</v>
      </c>
      <c r="K956">
        <f t="shared" ca="1" si="257"/>
        <v>1</v>
      </c>
      <c r="L956">
        <f t="shared" ca="1" si="258"/>
        <v>0</v>
      </c>
      <c r="M956">
        <f t="shared" ca="1" si="259"/>
        <v>0</v>
      </c>
      <c r="N956" t="str">
        <f t="shared" ca="1" si="267"/>
        <v/>
      </c>
      <c r="O956" t="str">
        <f t="shared" ca="1" si="268"/>
        <v/>
      </c>
      <c r="P956" t="str">
        <f t="shared" si="260"/>
        <v/>
      </c>
      <c r="Q956" t="str">
        <f t="shared" si="261"/>
        <v/>
      </c>
      <c r="R956" t="str">
        <f t="shared" si="262"/>
        <v/>
      </c>
      <c r="S956" t="str">
        <f t="shared" si="263"/>
        <v/>
      </c>
      <c r="U956" s="2" t="str">
        <f ca="1">IF(ISBLANK($T956),IF(S956="Irrigation","Irrigation",IF(R956="Irrigation","Irrigation",IF(Q956="Domestic","Domestic",IF(P956="Stockwatering","Stockwatering",IF(N956="IRRIGATION_AND_MUNICIPAL","Irrigation and Municipal",IF(O956="IRRIGATION_AND_DOMESTIC","Irrigation and Domestic Municipality",_xlfn.XLOOKUP(J956,Use_Code_Ranking!$B$4:$B$23,Use_Code_Ranking!$A$4:$A$23))))))),$T956)</f>
        <v>Irrigation</v>
      </c>
      <c r="W956" s="23" t="str">
        <f ca="1"/>
        <v>A030815</v>
      </c>
      <c r="X956" s="4" t="str">
        <f t="shared" ca="1" si="269"/>
        <v>Irrigation</v>
      </c>
      <c r="Y956" t="str">
        <f t="shared" ca="1" si="264"/>
        <v>N</v>
      </c>
      <c r="Z956" s="2" t="str">
        <f t="shared" ca="1" si="265"/>
        <v>N</v>
      </c>
      <c r="AA956">
        <f t="shared" ca="1" si="270"/>
        <v>0</v>
      </c>
      <c r="AB956">
        <f t="shared" ca="1" si="270"/>
        <v>0</v>
      </c>
      <c r="AC956">
        <f t="shared" ca="1" si="270"/>
        <v>20</v>
      </c>
      <c r="AD956">
        <f t="shared" ca="1" si="266"/>
        <v>20</v>
      </c>
      <c r="AE956">
        <f t="shared" ca="1" si="266"/>
        <v>10</v>
      </c>
      <c r="AF956">
        <f t="shared" ca="1" si="266"/>
        <v>10</v>
      </c>
      <c r="AG956">
        <f t="shared" ca="1" si="273"/>
        <v>0</v>
      </c>
      <c r="AH956">
        <f t="shared" ca="1" si="271"/>
        <v>0</v>
      </c>
      <c r="AI956">
        <f t="shared" ca="1" si="271"/>
        <v>0</v>
      </c>
      <c r="AJ956">
        <f t="shared" ca="1" si="271"/>
        <v>20</v>
      </c>
      <c r="AK956">
        <f t="shared" ca="1" si="271"/>
        <v>20</v>
      </c>
      <c r="AL956">
        <f t="shared" ca="1" si="272"/>
        <v>0</v>
      </c>
      <c r="AM956" s="4" t="s">
        <v>103</v>
      </c>
      <c r="AZ956">
        <f ca="1">_xlfn.XLOOKUP($X956,Return_flow_table!$A$4:$A$25,Return_flow_table!B$4:B$25)</f>
        <v>0</v>
      </c>
      <c r="BA956">
        <f ca="1">_xlfn.XLOOKUP($X956,Return_flow_table!$A$4:$A$25,Return_flow_table!C$4:C$25)</f>
        <v>0</v>
      </c>
      <c r="BB956">
        <f ca="1">_xlfn.XLOOKUP($X956,Return_flow_table!$A$4:$A$25,Return_flow_table!D$4:D$25)</f>
        <v>20</v>
      </c>
      <c r="BC956">
        <f ca="1">_xlfn.XLOOKUP($X956,Return_flow_table!$A$4:$A$25,Return_flow_table!E$4:E$25)</f>
        <v>20</v>
      </c>
      <c r="BD956">
        <f ca="1">_xlfn.XLOOKUP($X956,Return_flow_table!$A$4:$A$25,Return_flow_table!F$4:F$25)</f>
        <v>10</v>
      </c>
      <c r="BE956">
        <f ca="1">_xlfn.XLOOKUP($X956,Return_flow_table!$A$4:$A$25,Return_flow_table!G$4:G$25)</f>
        <v>10</v>
      </c>
      <c r="BF956">
        <f ca="1">_xlfn.XLOOKUP($X956,Return_flow_table!$A$4:$A$25,Return_flow_table!H$4:H$25)</f>
        <v>0</v>
      </c>
      <c r="BG956">
        <f ca="1">_xlfn.XLOOKUP($X956,Return_flow_table!$A$4:$A$25,Return_flow_table!I$4:I$25)</f>
        <v>0</v>
      </c>
      <c r="BH956">
        <f ca="1">_xlfn.XLOOKUP($X956,Return_flow_table!$A$4:$A$25,Return_flow_table!J$4:J$25)</f>
        <v>0</v>
      </c>
      <c r="BI956">
        <f ca="1">_xlfn.XLOOKUP($X956,Return_flow_table!$A$4:$A$25,Return_flow_table!K$4:K$25)</f>
        <v>20</v>
      </c>
      <c r="BJ956">
        <f ca="1">_xlfn.XLOOKUP($X956,Return_flow_table!$A$4:$A$25,Return_flow_table!L$4:L$25)</f>
        <v>20</v>
      </c>
      <c r="BK956" s="2">
        <f ca="1">_xlfn.XLOOKUP($X956,Return_flow_table!$A$4:$A$25,Return_flow_table!M$4:M$25)</f>
        <v>0</v>
      </c>
    </row>
    <row r="957" spans="1:63" x14ac:dyDescent="0.3">
      <c r="A957" t="s">
        <v>1071</v>
      </c>
      <c r="B957" t="s">
        <v>161</v>
      </c>
      <c r="C957" t="s">
        <v>99</v>
      </c>
      <c r="D957">
        <v>9.4</v>
      </c>
      <c r="E957" t="s">
        <v>100</v>
      </c>
      <c r="F957" t="s">
        <v>100</v>
      </c>
      <c r="G957" t="s">
        <v>1072</v>
      </c>
      <c r="H957" s="41" t="s">
        <v>102</v>
      </c>
      <c r="I957">
        <f>_xlfn.XLOOKUP(B957,Use_Code_Ranking!$A$4:$A$23,Use_Code_Ranking!$B$4:$B$23,9999)</f>
        <v>7</v>
      </c>
      <c r="J957">
        <f t="shared" ca="1" si="256"/>
        <v>1</v>
      </c>
      <c r="K957">
        <f t="shared" ca="1" si="257"/>
        <v>1</v>
      </c>
      <c r="L957">
        <f t="shared" ca="1" si="258"/>
        <v>0</v>
      </c>
      <c r="M957">
        <f t="shared" ca="1" si="259"/>
        <v>0</v>
      </c>
      <c r="N957" t="str">
        <f t="shared" ca="1" si="267"/>
        <v/>
      </c>
      <c r="O957" t="str">
        <f t="shared" ca="1" si="268"/>
        <v/>
      </c>
      <c r="P957" t="str">
        <f t="shared" si="260"/>
        <v/>
      </c>
      <c r="Q957" t="str">
        <f t="shared" si="261"/>
        <v/>
      </c>
      <c r="R957" t="str">
        <f t="shared" si="262"/>
        <v/>
      </c>
      <c r="S957" t="str">
        <f t="shared" si="263"/>
        <v/>
      </c>
      <c r="U957" s="2" t="str">
        <f ca="1">IF(ISBLANK($T957),IF(S957="Irrigation","Irrigation",IF(R957="Irrigation","Irrigation",IF(Q957="Domestic","Domestic",IF(P957="Stockwatering","Stockwatering",IF(N957="IRRIGATION_AND_MUNICIPAL","Irrigation and Municipal",IF(O957="IRRIGATION_AND_DOMESTIC","Irrigation and Domestic Municipality",_xlfn.XLOOKUP(J957,Use_Code_Ranking!$B$4:$B$23,Use_Code_Ranking!$A$4:$A$23))))))),$T957)</f>
        <v>Irrigation</v>
      </c>
      <c r="W957" s="23" t="str">
        <f ca="1"/>
        <v>A030877A</v>
      </c>
      <c r="X957" s="4" t="str">
        <f t="shared" ca="1" si="269"/>
        <v>Irrigation</v>
      </c>
      <c r="Y957" t="str">
        <f t="shared" ca="1" si="264"/>
        <v>N</v>
      </c>
      <c r="Z957" s="2" t="str">
        <f t="shared" ca="1" si="265"/>
        <v>N</v>
      </c>
      <c r="AA957">
        <f t="shared" ca="1" si="270"/>
        <v>0</v>
      </c>
      <c r="AB957">
        <f t="shared" ca="1" si="270"/>
        <v>0</v>
      </c>
      <c r="AC957">
        <f t="shared" ca="1" si="270"/>
        <v>20</v>
      </c>
      <c r="AD957">
        <f t="shared" ca="1" si="266"/>
        <v>20</v>
      </c>
      <c r="AE957">
        <f t="shared" ca="1" si="266"/>
        <v>10</v>
      </c>
      <c r="AF957">
        <f t="shared" ca="1" si="266"/>
        <v>10</v>
      </c>
      <c r="AG957">
        <f t="shared" ca="1" si="273"/>
        <v>0</v>
      </c>
      <c r="AH957">
        <f t="shared" ca="1" si="271"/>
        <v>0</v>
      </c>
      <c r="AI957">
        <f t="shared" ca="1" si="271"/>
        <v>0</v>
      </c>
      <c r="AJ957">
        <f t="shared" ca="1" si="271"/>
        <v>20</v>
      </c>
      <c r="AK957">
        <f t="shared" ca="1" si="271"/>
        <v>20</v>
      </c>
      <c r="AL957">
        <f t="shared" ca="1" si="272"/>
        <v>0</v>
      </c>
      <c r="AM957" s="4" t="s">
        <v>103</v>
      </c>
      <c r="AZ957">
        <f ca="1">_xlfn.XLOOKUP($X957,Return_flow_table!$A$4:$A$25,Return_flow_table!B$4:B$25)</f>
        <v>0</v>
      </c>
      <c r="BA957">
        <f ca="1">_xlfn.XLOOKUP($X957,Return_flow_table!$A$4:$A$25,Return_flow_table!C$4:C$25)</f>
        <v>0</v>
      </c>
      <c r="BB957">
        <f ca="1">_xlfn.XLOOKUP($X957,Return_flow_table!$A$4:$A$25,Return_flow_table!D$4:D$25)</f>
        <v>20</v>
      </c>
      <c r="BC957">
        <f ca="1">_xlfn.XLOOKUP($X957,Return_flow_table!$A$4:$A$25,Return_flow_table!E$4:E$25)</f>
        <v>20</v>
      </c>
      <c r="BD957">
        <f ca="1">_xlfn.XLOOKUP($X957,Return_flow_table!$A$4:$A$25,Return_flow_table!F$4:F$25)</f>
        <v>10</v>
      </c>
      <c r="BE957">
        <f ca="1">_xlfn.XLOOKUP($X957,Return_flow_table!$A$4:$A$25,Return_flow_table!G$4:G$25)</f>
        <v>10</v>
      </c>
      <c r="BF957">
        <f ca="1">_xlfn.XLOOKUP($X957,Return_flow_table!$A$4:$A$25,Return_flow_table!H$4:H$25)</f>
        <v>0</v>
      </c>
      <c r="BG957">
        <f ca="1">_xlfn.XLOOKUP($X957,Return_flow_table!$A$4:$A$25,Return_flow_table!I$4:I$25)</f>
        <v>0</v>
      </c>
      <c r="BH957">
        <f ca="1">_xlfn.XLOOKUP($X957,Return_flow_table!$A$4:$A$25,Return_flow_table!J$4:J$25)</f>
        <v>0</v>
      </c>
      <c r="BI957">
        <f ca="1">_xlfn.XLOOKUP($X957,Return_flow_table!$A$4:$A$25,Return_flow_table!K$4:K$25)</f>
        <v>20</v>
      </c>
      <c r="BJ957">
        <f ca="1">_xlfn.XLOOKUP($X957,Return_flow_table!$A$4:$A$25,Return_flow_table!L$4:L$25)</f>
        <v>20</v>
      </c>
      <c r="BK957" s="2">
        <f ca="1">_xlfn.XLOOKUP($X957,Return_flow_table!$A$4:$A$25,Return_flow_table!M$4:M$25)</f>
        <v>0</v>
      </c>
    </row>
    <row r="958" spans="1:63" x14ac:dyDescent="0.3">
      <c r="A958" t="s">
        <v>1071</v>
      </c>
      <c r="B958" t="s">
        <v>181</v>
      </c>
      <c r="C958" t="s">
        <v>99</v>
      </c>
      <c r="D958">
        <v>9.4</v>
      </c>
      <c r="E958" t="s">
        <v>100</v>
      </c>
      <c r="F958" t="s">
        <v>100</v>
      </c>
      <c r="G958" t="s">
        <v>1072</v>
      </c>
      <c r="H958" s="41" t="s">
        <v>102</v>
      </c>
      <c r="I958">
        <f>_xlfn.XLOOKUP(B958,Use_Code_Ranking!$A$4:$A$23,Use_Code_Ranking!$B$4:$B$23,9999)</f>
        <v>9</v>
      </c>
      <c r="J958">
        <f t="shared" ca="1" si="256"/>
        <v>1</v>
      </c>
      <c r="K958">
        <f t="shared" ca="1" si="257"/>
        <v>1</v>
      </c>
      <c r="L958">
        <f t="shared" ca="1" si="258"/>
        <v>0</v>
      </c>
      <c r="M958">
        <f t="shared" ca="1" si="259"/>
        <v>0</v>
      </c>
      <c r="N958" t="str">
        <f t="shared" ca="1" si="267"/>
        <v/>
      </c>
      <c r="O958" t="str">
        <f t="shared" ca="1" si="268"/>
        <v/>
      </c>
      <c r="P958" t="str">
        <f t="shared" si="260"/>
        <v/>
      </c>
      <c r="Q958" t="str">
        <f t="shared" si="261"/>
        <v/>
      </c>
      <c r="R958" t="str">
        <f t="shared" si="262"/>
        <v/>
      </c>
      <c r="S958" t="str">
        <f t="shared" si="263"/>
        <v/>
      </c>
      <c r="U958" s="2" t="str">
        <f ca="1">IF(ISBLANK($T958),IF(S958="Irrigation","Irrigation",IF(R958="Irrigation","Irrigation",IF(Q958="Domestic","Domestic",IF(P958="Stockwatering","Stockwatering",IF(N958="IRRIGATION_AND_MUNICIPAL","Irrigation and Municipal",IF(O958="IRRIGATION_AND_DOMESTIC","Irrigation and Domestic Municipality",_xlfn.XLOOKUP(J958,Use_Code_Ranking!$B$4:$B$23,Use_Code_Ranking!$A$4:$A$23))))))),$T958)</f>
        <v>Irrigation</v>
      </c>
      <c r="W958" s="23" t="str">
        <f ca="1"/>
        <v>A030877B</v>
      </c>
      <c r="X958" s="4" t="str">
        <f t="shared" ca="1" si="269"/>
        <v>Irrigation</v>
      </c>
      <c r="Y958" t="str">
        <f t="shared" ca="1" si="264"/>
        <v>N</v>
      </c>
      <c r="Z958" s="2" t="str">
        <f t="shared" ca="1" si="265"/>
        <v>N</v>
      </c>
      <c r="AA958">
        <f t="shared" ca="1" si="270"/>
        <v>0</v>
      </c>
      <c r="AB958">
        <f t="shared" ca="1" si="270"/>
        <v>0</v>
      </c>
      <c r="AC958">
        <f t="shared" ca="1" si="270"/>
        <v>20</v>
      </c>
      <c r="AD958">
        <f t="shared" ca="1" si="266"/>
        <v>20</v>
      </c>
      <c r="AE958">
        <f t="shared" ca="1" si="266"/>
        <v>10</v>
      </c>
      <c r="AF958">
        <f t="shared" ca="1" si="266"/>
        <v>10</v>
      </c>
      <c r="AG958">
        <f t="shared" ca="1" si="273"/>
        <v>0</v>
      </c>
      <c r="AH958">
        <f t="shared" ca="1" si="271"/>
        <v>0</v>
      </c>
      <c r="AI958">
        <f t="shared" ca="1" si="271"/>
        <v>0</v>
      </c>
      <c r="AJ958">
        <f t="shared" ca="1" si="271"/>
        <v>20</v>
      </c>
      <c r="AK958">
        <f t="shared" ca="1" si="271"/>
        <v>20</v>
      </c>
      <c r="AL958">
        <f t="shared" ca="1" si="272"/>
        <v>0</v>
      </c>
      <c r="AM958" s="4" t="s">
        <v>103</v>
      </c>
      <c r="AZ958">
        <f ca="1">_xlfn.XLOOKUP($X958,Return_flow_table!$A$4:$A$25,Return_flow_table!B$4:B$25)</f>
        <v>0</v>
      </c>
      <c r="BA958">
        <f ca="1">_xlfn.XLOOKUP($X958,Return_flow_table!$A$4:$A$25,Return_flow_table!C$4:C$25)</f>
        <v>0</v>
      </c>
      <c r="BB958">
        <f ca="1">_xlfn.XLOOKUP($X958,Return_flow_table!$A$4:$A$25,Return_flow_table!D$4:D$25)</f>
        <v>20</v>
      </c>
      <c r="BC958">
        <f ca="1">_xlfn.XLOOKUP($X958,Return_flow_table!$A$4:$A$25,Return_flow_table!E$4:E$25)</f>
        <v>20</v>
      </c>
      <c r="BD958">
        <f ca="1">_xlfn.XLOOKUP($X958,Return_flow_table!$A$4:$A$25,Return_flow_table!F$4:F$25)</f>
        <v>10</v>
      </c>
      <c r="BE958">
        <f ca="1">_xlfn.XLOOKUP($X958,Return_flow_table!$A$4:$A$25,Return_flow_table!G$4:G$25)</f>
        <v>10</v>
      </c>
      <c r="BF958">
        <f ca="1">_xlfn.XLOOKUP($X958,Return_flow_table!$A$4:$A$25,Return_flow_table!H$4:H$25)</f>
        <v>0</v>
      </c>
      <c r="BG958">
        <f ca="1">_xlfn.XLOOKUP($X958,Return_flow_table!$A$4:$A$25,Return_flow_table!I$4:I$25)</f>
        <v>0</v>
      </c>
      <c r="BH958">
        <f ca="1">_xlfn.XLOOKUP($X958,Return_flow_table!$A$4:$A$25,Return_flow_table!J$4:J$25)</f>
        <v>0</v>
      </c>
      <c r="BI958">
        <f ca="1">_xlfn.XLOOKUP($X958,Return_flow_table!$A$4:$A$25,Return_flow_table!K$4:K$25)</f>
        <v>20</v>
      </c>
      <c r="BJ958">
        <f ca="1">_xlfn.XLOOKUP($X958,Return_flow_table!$A$4:$A$25,Return_flow_table!L$4:L$25)</f>
        <v>20</v>
      </c>
      <c r="BK958" s="2">
        <f ca="1">_xlfn.XLOOKUP($X958,Return_flow_table!$A$4:$A$25,Return_flow_table!M$4:M$25)</f>
        <v>0</v>
      </c>
    </row>
    <row r="959" spans="1:63" x14ac:dyDescent="0.3">
      <c r="A959" t="s">
        <v>1073</v>
      </c>
      <c r="B959" t="s">
        <v>161</v>
      </c>
      <c r="C959" t="s">
        <v>99</v>
      </c>
      <c r="D959">
        <v>80.900000000000006</v>
      </c>
      <c r="E959" t="s">
        <v>100</v>
      </c>
      <c r="F959" t="s">
        <v>100</v>
      </c>
      <c r="G959" t="s">
        <v>1074</v>
      </c>
      <c r="H959" s="41" t="s">
        <v>118</v>
      </c>
      <c r="I959">
        <f>_xlfn.XLOOKUP(B959,Use_Code_Ranking!$A$4:$A$23,Use_Code_Ranking!$B$4:$B$23,9999)</f>
        <v>7</v>
      </c>
      <c r="J959">
        <f t="shared" ca="1" si="256"/>
        <v>1</v>
      </c>
      <c r="K959">
        <f t="shared" ca="1" si="257"/>
        <v>1</v>
      </c>
      <c r="L959">
        <f t="shared" ca="1" si="258"/>
        <v>0</v>
      </c>
      <c r="M959">
        <f t="shared" ca="1" si="259"/>
        <v>0</v>
      </c>
      <c r="N959" t="str">
        <f t="shared" ca="1" si="267"/>
        <v/>
      </c>
      <c r="O959" t="str">
        <f t="shared" ca="1" si="268"/>
        <v/>
      </c>
      <c r="P959" t="str">
        <f t="shared" si="260"/>
        <v/>
      </c>
      <c r="Q959" t="str">
        <f t="shared" si="261"/>
        <v/>
      </c>
      <c r="R959" t="str">
        <f t="shared" si="262"/>
        <v/>
      </c>
      <c r="S959" t="str">
        <f t="shared" si="263"/>
        <v/>
      </c>
      <c r="U959" s="2" t="str">
        <f ca="1">IF(ISBLANK($T959),IF(S959="Irrigation","Irrigation",IF(R959="Irrigation","Irrigation",IF(Q959="Domestic","Domestic",IF(P959="Stockwatering","Stockwatering",IF(N959="IRRIGATION_AND_MUNICIPAL","Irrigation and Municipal",IF(O959="IRRIGATION_AND_DOMESTIC","Irrigation and Domestic Municipality",_xlfn.XLOOKUP(J959,Use_Code_Ranking!$B$4:$B$23,Use_Code_Ranking!$A$4:$A$23))))))),$T959)</f>
        <v>Irrigation</v>
      </c>
      <c r="W959" s="23" t="str">
        <f ca="1"/>
        <v>A030878A</v>
      </c>
      <c r="X959" s="4" t="str">
        <f t="shared" ca="1" si="269"/>
        <v>Frost Protection</v>
      </c>
      <c r="Y959" t="str">
        <f t="shared" ca="1" si="264"/>
        <v>N</v>
      </c>
      <c r="Z959" s="2" t="str">
        <f t="shared" ca="1" si="265"/>
        <v>N</v>
      </c>
      <c r="AA959">
        <f t="shared" ca="1" si="270"/>
        <v>20</v>
      </c>
      <c r="AB959">
        <f t="shared" ca="1" si="270"/>
        <v>20</v>
      </c>
      <c r="AC959">
        <f t="shared" ca="1" si="270"/>
        <v>20</v>
      </c>
      <c r="AD959">
        <f t="shared" ca="1" si="266"/>
        <v>20</v>
      </c>
      <c r="AE959">
        <f t="shared" ca="1" si="266"/>
        <v>0</v>
      </c>
      <c r="AF959">
        <f t="shared" ca="1" si="266"/>
        <v>0</v>
      </c>
      <c r="AG959">
        <f t="shared" ca="1" si="273"/>
        <v>0</v>
      </c>
      <c r="AH959">
        <f t="shared" ca="1" si="271"/>
        <v>0</v>
      </c>
      <c r="AI959">
        <f t="shared" ca="1" si="271"/>
        <v>0</v>
      </c>
      <c r="AJ959">
        <f t="shared" ca="1" si="271"/>
        <v>0</v>
      </c>
      <c r="AK959">
        <f t="shared" ca="1" si="271"/>
        <v>0</v>
      </c>
      <c r="AL959">
        <f t="shared" ca="1" si="272"/>
        <v>0</v>
      </c>
      <c r="AM959" s="4" t="s">
        <v>103</v>
      </c>
      <c r="AZ959">
        <f ca="1">_xlfn.XLOOKUP($X959,Return_flow_table!$A$4:$A$25,Return_flow_table!B$4:B$25)</f>
        <v>20</v>
      </c>
      <c r="BA959">
        <f ca="1">_xlfn.XLOOKUP($X959,Return_flow_table!$A$4:$A$25,Return_flow_table!C$4:C$25)</f>
        <v>20</v>
      </c>
      <c r="BB959">
        <f ca="1">_xlfn.XLOOKUP($X959,Return_flow_table!$A$4:$A$25,Return_flow_table!D$4:D$25)</f>
        <v>20</v>
      </c>
      <c r="BC959">
        <f ca="1">_xlfn.XLOOKUP($X959,Return_flow_table!$A$4:$A$25,Return_flow_table!E$4:E$25)</f>
        <v>20</v>
      </c>
      <c r="BD959">
        <f ca="1">_xlfn.XLOOKUP($X959,Return_flow_table!$A$4:$A$25,Return_flow_table!F$4:F$25)</f>
        <v>0</v>
      </c>
      <c r="BE959">
        <f ca="1">_xlfn.XLOOKUP($X959,Return_flow_table!$A$4:$A$25,Return_flow_table!G$4:G$25)</f>
        <v>0</v>
      </c>
      <c r="BF959">
        <f ca="1">_xlfn.XLOOKUP($X959,Return_flow_table!$A$4:$A$25,Return_flow_table!H$4:H$25)</f>
        <v>0</v>
      </c>
      <c r="BG959">
        <f ca="1">_xlfn.XLOOKUP($X959,Return_flow_table!$A$4:$A$25,Return_flow_table!I$4:I$25)</f>
        <v>0</v>
      </c>
      <c r="BH959">
        <f ca="1">_xlfn.XLOOKUP($X959,Return_flow_table!$A$4:$A$25,Return_flow_table!J$4:J$25)</f>
        <v>0</v>
      </c>
      <c r="BI959">
        <f ca="1">_xlfn.XLOOKUP($X959,Return_flow_table!$A$4:$A$25,Return_flow_table!K$4:K$25)</f>
        <v>0</v>
      </c>
      <c r="BJ959">
        <f ca="1">_xlfn.XLOOKUP($X959,Return_flow_table!$A$4:$A$25,Return_flow_table!L$4:L$25)</f>
        <v>0</v>
      </c>
      <c r="BK959" s="2">
        <f ca="1">_xlfn.XLOOKUP($X959,Return_flow_table!$A$4:$A$25,Return_flow_table!M$4:M$25)</f>
        <v>0</v>
      </c>
    </row>
    <row r="960" spans="1:63" x14ac:dyDescent="0.3">
      <c r="A960" t="s">
        <v>1073</v>
      </c>
      <c r="B960" t="s">
        <v>98</v>
      </c>
      <c r="C960" t="s">
        <v>99</v>
      </c>
      <c r="D960">
        <v>80.900000000000006</v>
      </c>
      <c r="E960" t="s">
        <v>100</v>
      </c>
      <c r="F960" t="s">
        <v>100</v>
      </c>
      <c r="G960" t="s">
        <v>1074</v>
      </c>
      <c r="H960" s="41" t="s">
        <v>118</v>
      </c>
      <c r="I960">
        <f>_xlfn.XLOOKUP(B960,Use_Code_Ranking!$A$4:$A$23,Use_Code_Ranking!$B$4:$B$23,9999)</f>
        <v>1</v>
      </c>
      <c r="J960">
        <f t="shared" ca="1" si="256"/>
        <v>1</v>
      </c>
      <c r="K960">
        <f t="shared" ca="1" si="257"/>
        <v>1</v>
      </c>
      <c r="L960">
        <f t="shared" ca="1" si="258"/>
        <v>0</v>
      </c>
      <c r="M960">
        <f t="shared" ca="1" si="259"/>
        <v>0</v>
      </c>
      <c r="N960" t="str">
        <f t="shared" ca="1" si="267"/>
        <v/>
      </c>
      <c r="O960" t="str">
        <f t="shared" ca="1" si="268"/>
        <v/>
      </c>
      <c r="P960" t="str">
        <f t="shared" si="260"/>
        <v/>
      </c>
      <c r="Q960" t="str">
        <f t="shared" si="261"/>
        <v/>
      </c>
      <c r="R960" t="str">
        <f t="shared" si="262"/>
        <v/>
      </c>
      <c r="S960" t="str">
        <f t="shared" si="263"/>
        <v/>
      </c>
      <c r="U960" s="2" t="str">
        <f ca="1">IF(ISBLANK($T960),IF(S960="Irrigation","Irrigation",IF(R960="Irrigation","Irrigation",IF(Q960="Domestic","Domestic",IF(P960="Stockwatering","Stockwatering",IF(N960="IRRIGATION_AND_MUNICIPAL","Irrigation and Municipal",IF(O960="IRRIGATION_AND_DOMESTIC","Irrigation and Domestic Municipality",_xlfn.XLOOKUP(J960,Use_Code_Ranking!$B$4:$B$23,Use_Code_Ranking!$A$4:$A$23))))))),$T960)</f>
        <v>Irrigation</v>
      </c>
      <c r="W960" s="23" t="str">
        <f ca="1"/>
        <v>A030878B</v>
      </c>
      <c r="X960" s="4" t="str">
        <f t="shared" ca="1" si="269"/>
        <v>Frost Protection</v>
      </c>
      <c r="Y960" t="str">
        <f t="shared" ca="1" si="264"/>
        <v>N</v>
      </c>
      <c r="Z960" s="2" t="str">
        <f t="shared" ca="1" si="265"/>
        <v>N</v>
      </c>
      <c r="AA960">
        <f t="shared" ca="1" si="270"/>
        <v>20</v>
      </c>
      <c r="AB960">
        <f t="shared" ca="1" si="270"/>
        <v>20</v>
      </c>
      <c r="AC960">
        <f t="shared" ca="1" si="270"/>
        <v>20</v>
      </c>
      <c r="AD960">
        <f t="shared" ca="1" si="266"/>
        <v>20</v>
      </c>
      <c r="AE960">
        <f t="shared" ca="1" si="266"/>
        <v>0</v>
      </c>
      <c r="AF960">
        <f t="shared" ca="1" si="266"/>
        <v>0</v>
      </c>
      <c r="AG960">
        <f t="shared" ca="1" si="273"/>
        <v>0</v>
      </c>
      <c r="AH960">
        <f t="shared" ca="1" si="271"/>
        <v>0</v>
      </c>
      <c r="AI960">
        <f t="shared" ca="1" si="271"/>
        <v>0</v>
      </c>
      <c r="AJ960">
        <f t="shared" ca="1" si="271"/>
        <v>0</v>
      </c>
      <c r="AK960">
        <f t="shared" ca="1" si="271"/>
        <v>0</v>
      </c>
      <c r="AL960">
        <f t="shared" ca="1" si="272"/>
        <v>0</v>
      </c>
      <c r="AM960" s="4" t="s">
        <v>103</v>
      </c>
      <c r="AZ960">
        <f ca="1">_xlfn.XLOOKUP($X960,Return_flow_table!$A$4:$A$25,Return_flow_table!B$4:B$25)</f>
        <v>20</v>
      </c>
      <c r="BA960">
        <f ca="1">_xlfn.XLOOKUP($X960,Return_flow_table!$A$4:$A$25,Return_flow_table!C$4:C$25)</f>
        <v>20</v>
      </c>
      <c r="BB960">
        <f ca="1">_xlfn.XLOOKUP($X960,Return_flow_table!$A$4:$A$25,Return_flow_table!D$4:D$25)</f>
        <v>20</v>
      </c>
      <c r="BC960">
        <f ca="1">_xlfn.XLOOKUP($X960,Return_flow_table!$A$4:$A$25,Return_flow_table!E$4:E$25)</f>
        <v>20</v>
      </c>
      <c r="BD960">
        <f ca="1">_xlfn.XLOOKUP($X960,Return_flow_table!$A$4:$A$25,Return_flow_table!F$4:F$25)</f>
        <v>0</v>
      </c>
      <c r="BE960">
        <f ca="1">_xlfn.XLOOKUP($X960,Return_flow_table!$A$4:$A$25,Return_flow_table!G$4:G$25)</f>
        <v>0</v>
      </c>
      <c r="BF960">
        <f ca="1">_xlfn.XLOOKUP($X960,Return_flow_table!$A$4:$A$25,Return_flow_table!H$4:H$25)</f>
        <v>0</v>
      </c>
      <c r="BG960">
        <f ca="1">_xlfn.XLOOKUP($X960,Return_flow_table!$A$4:$A$25,Return_flow_table!I$4:I$25)</f>
        <v>0</v>
      </c>
      <c r="BH960">
        <f ca="1">_xlfn.XLOOKUP($X960,Return_flow_table!$A$4:$A$25,Return_flow_table!J$4:J$25)</f>
        <v>0</v>
      </c>
      <c r="BI960">
        <f ca="1">_xlfn.XLOOKUP($X960,Return_flow_table!$A$4:$A$25,Return_flow_table!K$4:K$25)</f>
        <v>0</v>
      </c>
      <c r="BJ960">
        <f ca="1">_xlfn.XLOOKUP($X960,Return_flow_table!$A$4:$A$25,Return_flow_table!L$4:L$25)</f>
        <v>0</v>
      </c>
      <c r="BK960" s="2">
        <f ca="1">_xlfn.XLOOKUP($X960,Return_flow_table!$A$4:$A$25,Return_flow_table!M$4:M$25)</f>
        <v>0</v>
      </c>
    </row>
    <row r="961" spans="1:63" x14ac:dyDescent="0.3">
      <c r="A961" t="s">
        <v>1073</v>
      </c>
      <c r="B961" t="s">
        <v>181</v>
      </c>
      <c r="C961" t="s">
        <v>99</v>
      </c>
      <c r="D961">
        <v>80.900000000000006</v>
      </c>
      <c r="E961" t="s">
        <v>100</v>
      </c>
      <c r="F961" t="s">
        <v>100</v>
      </c>
      <c r="G961" t="s">
        <v>1074</v>
      </c>
      <c r="H961" s="41" t="s">
        <v>118</v>
      </c>
      <c r="I961">
        <f>_xlfn.XLOOKUP(B961,Use_Code_Ranking!$A$4:$A$23,Use_Code_Ranking!$B$4:$B$23,9999)</f>
        <v>9</v>
      </c>
      <c r="J961">
        <f t="shared" ca="1" si="256"/>
        <v>1</v>
      </c>
      <c r="K961">
        <f t="shared" ca="1" si="257"/>
        <v>1</v>
      </c>
      <c r="L961">
        <f t="shared" ca="1" si="258"/>
        <v>0</v>
      </c>
      <c r="M961">
        <f t="shared" ca="1" si="259"/>
        <v>0</v>
      </c>
      <c r="N961" t="str">
        <f t="shared" ca="1" si="267"/>
        <v/>
      </c>
      <c r="O961" t="str">
        <f t="shared" ca="1" si="268"/>
        <v/>
      </c>
      <c r="P961" t="str">
        <f t="shared" si="260"/>
        <v/>
      </c>
      <c r="Q961" t="str">
        <f t="shared" si="261"/>
        <v/>
      </c>
      <c r="R961" t="str">
        <f t="shared" si="262"/>
        <v/>
      </c>
      <c r="S961" t="str">
        <f t="shared" si="263"/>
        <v/>
      </c>
      <c r="U961" s="2" t="str">
        <f ca="1">IF(ISBLANK($T961),IF(S961="Irrigation","Irrigation",IF(R961="Irrigation","Irrigation",IF(Q961="Domestic","Domestic",IF(P961="Stockwatering","Stockwatering",IF(N961="IRRIGATION_AND_MUNICIPAL","Irrigation and Municipal",IF(O961="IRRIGATION_AND_DOMESTIC","Irrigation and Domestic Municipality",_xlfn.XLOOKUP(J961,Use_Code_Ranking!$B$4:$B$23,Use_Code_Ranking!$A$4:$A$23))))))),$T961)</f>
        <v>Irrigation</v>
      </c>
      <c r="W961" s="23" t="str">
        <f ca="1"/>
        <v>A030879</v>
      </c>
      <c r="X961" s="4" t="str">
        <f t="shared" ca="1" si="269"/>
        <v>Irrigation and Domestic Municipality</v>
      </c>
      <c r="Y961" t="str">
        <f t="shared" ca="1" si="264"/>
        <v>N</v>
      </c>
      <c r="Z961" s="2" t="str">
        <f t="shared" ca="1" si="265"/>
        <v>N</v>
      </c>
      <c r="AA961">
        <f t="shared" ca="1" si="270"/>
        <v>0</v>
      </c>
      <c r="AB961">
        <f t="shared" ca="1" si="270"/>
        <v>0</v>
      </c>
      <c r="AC961">
        <f t="shared" ca="1" si="270"/>
        <v>0</v>
      </c>
      <c r="AD961">
        <f t="shared" ca="1" si="266"/>
        <v>0</v>
      </c>
      <c r="AE961">
        <f t="shared" ca="1" si="266"/>
        <v>0</v>
      </c>
      <c r="AF961">
        <f t="shared" ca="1" si="266"/>
        <v>0</v>
      </c>
      <c r="AG961">
        <f t="shared" ca="1" si="273"/>
        <v>0</v>
      </c>
      <c r="AH961">
        <f t="shared" ca="1" si="271"/>
        <v>0</v>
      </c>
      <c r="AI961">
        <f t="shared" ca="1" si="271"/>
        <v>0</v>
      </c>
      <c r="AJ961">
        <f t="shared" ca="1" si="271"/>
        <v>0</v>
      </c>
      <c r="AK961">
        <f t="shared" ca="1" si="271"/>
        <v>0</v>
      </c>
      <c r="AL961">
        <f t="shared" ca="1" si="272"/>
        <v>0</v>
      </c>
      <c r="AM961" s="4" t="s">
        <v>103</v>
      </c>
      <c r="AZ961">
        <f ca="1">_xlfn.XLOOKUP($X961,Return_flow_table!$A$4:$A$25,Return_flow_table!B$4:B$25)</f>
        <v>0</v>
      </c>
      <c r="BA961">
        <f ca="1">_xlfn.XLOOKUP($X961,Return_flow_table!$A$4:$A$25,Return_flow_table!C$4:C$25)</f>
        <v>0</v>
      </c>
      <c r="BB961">
        <f ca="1">_xlfn.XLOOKUP($X961,Return_flow_table!$A$4:$A$25,Return_flow_table!D$4:D$25)</f>
        <v>0</v>
      </c>
      <c r="BC961">
        <f ca="1">_xlfn.XLOOKUP($X961,Return_flow_table!$A$4:$A$25,Return_flow_table!E$4:E$25)</f>
        <v>0</v>
      </c>
      <c r="BD961">
        <f ca="1">_xlfn.XLOOKUP($X961,Return_flow_table!$A$4:$A$25,Return_flow_table!F$4:F$25)</f>
        <v>0</v>
      </c>
      <c r="BE961">
        <f ca="1">_xlfn.XLOOKUP($X961,Return_flow_table!$A$4:$A$25,Return_flow_table!G$4:G$25)</f>
        <v>0</v>
      </c>
      <c r="BF961">
        <f ca="1">_xlfn.XLOOKUP($X961,Return_flow_table!$A$4:$A$25,Return_flow_table!H$4:H$25)</f>
        <v>0</v>
      </c>
      <c r="BG961">
        <f ca="1">_xlfn.XLOOKUP($X961,Return_flow_table!$A$4:$A$25,Return_flow_table!I$4:I$25)</f>
        <v>0</v>
      </c>
      <c r="BH961">
        <f ca="1">_xlfn.XLOOKUP($X961,Return_flow_table!$A$4:$A$25,Return_flow_table!J$4:J$25)</f>
        <v>0</v>
      </c>
      <c r="BI961">
        <f ca="1">_xlfn.XLOOKUP($X961,Return_flow_table!$A$4:$A$25,Return_flow_table!K$4:K$25)</f>
        <v>0</v>
      </c>
      <c r="BJ961">
        <f ca="1">_xlfn.XLOOKUP($X961,Return_flow_table!$A$4:$A$25,Return_flow_table!L$4:L$25)</f>
        <v>0</v>
      </c>
      <c r="BK961" s="2">
        <f ca="1">_xlfn.XLOOKUP($X961,Return_flow_table!$A$4:$A$25,Return_flow_table!M$4:M$25)</f>
        <v>0</v>
      </c>
    </row>
    <row r="962" spans="1:63" x14ac:dyDescent="0.3">
      <c r="A962" t="s">
        <v>1075</v>
      </c>
      <c r="B962" t="s">
        <v>98</v>
      </c>
      <c r="C962" t="s">
        <v>99</v>
      </c>
      <c r="D962">
        <v>28</v>
      </c>
      <c r="E962" t="s">
        <v>100</v>
      </c>
      <c r="F962" t="s">
        <v>100</v>
      </c>
      <c r="G962" t="s">
        <v>1076</v>
      </c>
      <c r="H962" s="41" t="s">
        <v>124</v>
      </c>
      <c r="I962">
        <f>_xlfn.XLOOKUP(B962,Use_Code_Ranking!$A$4:$A$23,Use_Code_Ranking!$B$4:$B$23,9999)</f>
        <v>1</v>
      </c>
      <c r="J962">
        <f t="shared" ca="1" si="256"/>
        <v>1</v>
      </c>
      <c r="K962">
        <f t="shared" ca="1" si="257"/>
        <v>1</v>
      </c>
      <c r="L962">
        <f t="shared" ca="1" si="258"/>
        <v>0</v>
      </c>
      <c r="M962">
        <f t="shared" ca="1" si="259"/>
        <v>0</v>
      </c>
      <c r="N962" t="str">
        <f t="shared" ca="1" si="267"/>
        <v/>
      </c>
      <c r="O962" t="str">
        <f t="shared" ca="1" si="268"/>
        <v/>
      </c>
      <c r="P962" t="str">
        <f t="shared" si="260"/>
        <v/>
      </c>
      <c r="Q962" t="str">
        <f t="shared" si="261"/>
        <v/>
      </c>
      <c r="R962" t="str">
        <f t="shared" si="262"/>
        <v/>
      </c>
      <c r="S962" t="str">
        <f t="shared" si="263"/>
        <v/>
      </c>
      <c r="U962" s="2" t="str">
        <f ca="1">IF(ISBLANK($T962),IF(S962="Irrigation","Irrigation",IF(R962="Irrigation","Irrigation",IF(Q962="Domestic","Domestic",IF(P962="Stockwatering","Stockwatering",IF(N962="IRRIGATION_AND_MUNICIPAL","Irrigation and Municipal",IF(O962="IRRIGATION_AND_DOMESTIC","Irrigation and Domestic Municipality",_xlfn.XLOOKUP(J962,Use_Code_Ranking!$B$4:$B$23,Use_Code_Ranking!$A$4:$A$23))))))),$T962)</f>
        <v>Irrigation</v>
      </c>
      <c r="W962" s="23" t="str">
        <f ca="1"/>
        <v>A030880</v>
      </c>
      <c r="X962" s="4" t="str">
        <f t="shared" ca="1" si="269"/>
        <v>Frost Protection</v>
      </c>
      <c r="Y962" t="str">
        <f t="shared" ca="1" si="264"/>
        <v>N</v>
      </c>
      <c r="Z962" s="2" t="str">
        <f t="shared" ca="1" si="265"/>
        <v>N</v>
      </c>
      <c r="AA962">
        <f t="shared" ca="1" si="270"/>
        <v>20</v>
      </c>
      <c r="AB962">
        <f t="shared" ca="1" si="270"/>
        <v>20</v>
      </c>
      <c r="AC962">
        <f t="shared" ca="1" si="270"/>
        <v>20</v>
      </c>
      <c r="AD962">
        <f t="shared" ca="1" si="266"/>
        <v>20</v>
      </c>
      <c r="AE962">
        <f t="shared" ca="1" si="266"/>
        <v>0</v>
      </c>
      <c r="AF962">
        <f t="shared" ca="1" si="266"/>
        <v>0</v>
      </c>
      <c r="AG962">
        <f t="shared" ca="1" si="273"/>
        <v>0</v>
      </c>
      <c r="AH962">
        <f t="shared" ca="1" si="271"/>
        <v>0</v>
      </c>
      <c r="AI962">
        <f t="shared" ca="1" si="271"/>
        <v>0</v>
      </c>
      <c r="AJ962">
        <f t="shared" ca="1" si="271"/>
        <v>0</v>
      </c>
      <c r="AK962">
        <f t="shared" ca="1" si="271"/>
        <v>0</v>
      </c>
      <c r="AL962">
        <f t="shared" ca="1" si="272"/>
        <v>0</v>
      </c>
      <c r="AM962" s="4" t="s">
        <v>103</v>
      </c>
      <c r="AZ962">
        <f ca="1">_xlfn.XLOOKUP($X962,Return_flow_table!$A$4:$A$25,Return_flow_table!B$4:B$25)</f>
        <v>20</v>
      </c>
      <c r="BA962">
        <f ca="1">_xlfn.XLOOKUP($X962,Return_flow_table!$A$4:$A$25,Return_flow_table!C$4:C$25)</f>
        <v>20</v>
      </c>
      <c r="BB962">
        <f ca="1">_xlfn.XLOOKUP($X962,Return_flow_table!$A$4:$A$25,Return_flow_table!D$4:D$25)</f>
        <v>20</v>
      </c>
      <c r="BC962">
        <f ca="1">_xlfn.XLOOKUP($X962,Return_flow_table!$A$4:$A$25,Return_flow_table!E$4:E$25)</f>
        <v>20</v>
      </c>
      <c r="BD962">
        <f ca="1">_xlfn.XLOOKUP($X962,Return_flow_table!$A$4:$A$25,Return_flow_table!F$4:F$25)</f>
        <v>0</v>
      </c>
      <c r="BE962">
        <f ca="1">_xlfn.XLOOKUP($X962,Return_flow_table!$A$4:$A$25,Return_flow_table!G$4:G$25)</f>
        <v>0</v>
      </c>
      <c r="BF962">
        <f ca="1">_xlfn.XLOOKUP($X962,Return_flow_table!$A$4:$A$25,Return_flow_table!H$4:H$25)</f>
        <v>0</v>
      </c>
      <c r="BG962">
        <f ca="1">_xlfn.XLOOKUP($X962,Return_flow_table!$A$4:$A$25,Return_flow_table!I$4:I$25)</f>
        <v>0</v>
      </c>
      <c r="BH962">
        <f ca="1">_xlfn.XLOOKUP($X962,Return_flow_table!$A$4:$A$25,Return_flow_table!J$4:J$25)</f>
        <v>0</v>
      </c>
      <c r="BI962">
        <f ca="1">_xlfn.XLOOKUP($X962,Return_flow_table!$A$4:$A$25,Return_flow_table!K$4:K$25)</f>
        <v>0</v>
      </c>
      <c r="BJ962">
        <f ca="1">_xlfn.XLOOKUP($X962,Return_flow_table!$A$4:$A$25,Return_flow_table!L$4:L$25)</f>
        <v>0</v>
      </c>
      <c r="BK962" s="2">
        <f ca="1">_xlfn.XLOOKUP($X962,Return_flow_table!$A$4:$A$25,Return_flow_table!M$4:M$25)</f>
        <v>0</v>
      </c>
    </row>
    <row r="963" spans="1:63" x14ac:dyDescent="0.3">
      <c r="A963" t="s">
        <v>1075</v>
      </c>
      <c r="B963" t="s">
        <v>161</v>
      </c>
      <c r="C963" t="s">
        <v>99</v>
      </c>
      <c r="D963">
        <v>28</v>
      </c>
      <c r="E963" t="s">
        <v>100</v>
      </c>
      <c r="F963" t="s">
        <v>100</v>
      </c>
      <c r="G963" t="s">
        <v>1076</v>
      </c>
      <c r="H963" s="41" t="s">
        <v>124</v>
      </c>
      <c r="I963">
        <f>_xlfn.XLOOKUP(B963,Use_Code_Ranking!$A$4:$A$23,Use_Code_Ranking!$B$4:$B$23,9999)</f>
        <v>7</v>
      </c>
      <c r="J963">
        <f t="shared" ca="1" si="256"/>
        <v>1</v>
      </c>
      <c r="K963">
        <f t="shared" ca="1" si="257"/>
        <v>1</v>
      </c>
      <c r="L963">
        <f t="shared" ca="1" si="258"/>
        <v>0</v>
      </c>
      <c r="M963">
        <f t="shared" ca="1" si="259"/>
        <v>0</v>
      </c>
      <c r="N963" t="str">
        <f t="shared" ca="1" si="267"/>
        <v/>
      </c>
      <c r="O963" t="str">
        <f t="shared" ca="1" si="268"/>
        <v/>
      </c>
      <c r="P963" t="str">
        <f t="shared" si="260"/>
        <v/>
      </c>
      <c r="Q963" t="str">
        <f t="shared" si="261"/>
        <v/>
      </c>
      <c r="R963" t="str">
        <f t="shared" si="262"/>
        <v/>
      </c>
      <c r="S963" t="str">
        <f t="shared" si="263"/>
        <v/>
      </c>
      <c r="U963" s="2" t="str">
        <f ca="1">IF(ISBLANK($T963),IF(S963="Irrigation","Irrigation",IF(R963="Irrigation","Irrigation",IF(Q963="Domestic","Domestic",IF(P963="Stockwatering","Stockwatering",IF(N963="IRRIGATION_AND_MUNICIPAL","Irrigation and Municipal",IF(O963="IRRIGATION_AND_DOMESTIC","Irrigation and Domestic Municipality",_xlfn.XLOOKUP(J963,Use_Code_Ranking!$B$4:$B$23,Use_Code_Ranking!$A$4:$A$23))))))),$T963)</f>
        <v>Irrigation</v>
      </c>
      <c r="W963" s="23" t="str">
        <f ca="1"/>
        <v>A030882</v>
      </c>
      <c r="X963" s="4" t="str">
        <f t="shared" ca="1" si="269"/>
        <v>Irrigation</v>
      </c>
      <c r="Y963" t="str">
        <f t="shared" ca="1" si="264"/>
        <v>N</v>
      </c>
      <c r="Z963" s="2" t="str">
        <f t="shared" ca="1" si="265"/>
        <v>N</v>
      </c>
      <c r="AA963">
        <f t="shared" ca="1" si="270"/>
        <v>0</v>
      </c>
      <c r="AB963">
        <f t="shared" ca="1" si="270"/>
        <v>0</v>
      </c>
      <c r="AC963">
        <f t="shared" ca="1" si="270"/>
        <v>20</v>
      </c>
      <c r="AD963">
        <f t="shared" ca="1" si="266"/>
        <v>20</v>
      </c>
      <c r="AE963">
        <f t="shared" ca="1" si="266"/>
        <v>10</v>
      </c>
      <c r="AF963">
        <f t="shared" ca="1" si="266"/>
        <v>10</v>
      </c>
      <c r="AG963">
        <f t="shared" ca="1" si="273"/>
        <v>0</v>
      </c>
      <c r="AH963">
        <f t="shared" ca="1" si="271"/>
        <v>0</v>
      </c>
      <c r="AI963">
        <f t="shared" ca="1" si="271"/>
        <v>0</v>
      </c>
      <c r="AJ963">
        <f t="shared" ca="1" si="271"/>
        <v>20</v>
      </c>
      <c r="AK963">
        <f t="shared" ca="1" si="271"/>
        <v>20</v>
      </c>
      <c r="AL963">
        <f t="shared" ca="1" si="272"/>
        <v>0</v>
      </c>
      <c r="AM963" s="4" t="s">
        <v>103</v>
      </c>
      <c r="AZ963">
        <f ca="1">_xlfn.XLOOKUP($X963,Return_flow_table!$A$4:$A$25,Return_flow_table!B$4:B$25)</f>
        <v>0</v>
      </c>
      <c r="BA963">
        <f ca="1">_xlfn.XLOOKUP($X963,Return_flow_table!$A$4:$A$25,Return_flow_table!C$4:C$25)</f>
        <v>0</v>
      </c>
      <c r="BB963">
        <f ca="1">_xlfn.XLOOKUP($X963,Return_flow_table!$A$4:$A$25,Return_flow_table!D$4:D$25)</f>
        <v>20</v>
      </c>
      <c r="BC963">
        <f ca="1">_xlfn.XLOOKUP($X963,Return_flow_table!$A$4:$A$25,Return_flow_table!E$4:E$25)</f>
        <v>20</v>
      </c>
      <c r="BD963">
        <f ca="1">_xlfn.XLOOKUP($X963,Return_flow_table!$A$4:$A$25,Return_flow_table!F$4:F$25)</f>
        <v>10</v>
      </c>
      <c r="BE963">
        <f ca="1">_xlfn.XLOOKUP($X963,Return_flow_table!$A$4:$A$25,Return_flow_table!G$4:G$25)</f>
        <v>10</v>
      </c>
      <c r="BF963">
        <f ca="1">_xlfn.XLOOKUP($X963,Return_flow_table!$A$4:$A$25,Return_flow_table!H$4:H$25)</f>
        <v>0</v>
      </c>
      <c r="BG963">
        <f ca="1">_xlfn.XLOOKUP($X963,Return_flow_table!$A$4:$A$25,Return_flow_table!I$4:I$25)</f>
        <v>0</v>
      </c>
      <c r="BH963">
        <f ca="1">_xlfn.XLOOKUP($X963,Return_flow_table!$A$4:$A$25,Return_flow_table!J$4:J$25)</f>
        <v>0</v>
      </c>
      <c r="BI963">
        <f ca="1">_xlfn.XLOOKUP($X963,Return_flow_table!$A$4:$A$25,Return_flow_table!K$4:K$25)</f>
        <v>20</v>
      </c>
      <c r="BJ963">
        <f ca="1">_xlfn.XLOOKUP($X963,Return_flow_table!$A$4:$A$25,Return_flow_table!L$4:L$25)</f>
        <v>20</v>
      </c>
      <c r="BK963" s="2">
        <f ca="1">_xlfn.XLOOKUP($X963,Return_flow_table!$A$4:$A$25,Return_flow_table!M$4:M$25)</f>
        <v>0</v>
      </c>
    </row>
    <row r="964" spans="1:63" x14ac:dyDescent="0.3">
      <c r="A964" t="s">
        <v>1077</v>
      </c>
      <c r="B964" t="s">
        <v>161</v>
      </c>
      <c r="C964" t="s">
        <v>99</v>
      </c>
      <c r="D964">
        <v>27</v>
      </c>
      <c r="E964" t="s">
        <v>100</v>
      </c>
      <c r="F964" t="s">
        <v>100</v>
      </c>
      <c r="G964" t="s">
        <v>1078</v>
      </c>
      <c r="H964" s="41" t="s">
        <v>124</v>
      </c>
      <c r="I964">
        <f>_xlfn.XLOOKUP(B964,Use_Code_Ranking!$A$4:$A$23,Use_Code_Ranking!$B$4:$B$23,9999)</f>
        <v>7</v>
      </c>
      <c r="J964">
        <f t="shared" ref="J964:J1027" ca="1" si="274">_xlfn.MINIFS(USE_CODE_RANK,APPLICATION_NUMBER,A964)</f>
        <v>7</v>
      </c>
      <c r="K964">
        <f t="shared" ref="K964:K1027" ca="1" si="275">COUNTIFS(USE_CODE_RANK,1,APPLICATION_NUMBER,A964)</f>
        <v>0</v>
      </c>
      <c r="L964">
        <f t="shared" ref="L964:L1027" ca="1" si="276">COUNTIFS(USE_CODE_RANK,2,APPLICATION_NUMBER,A964)</f>
        <v>0</v>
      </c>
      <c r="M964">
        <f t="shared" ref="M964:M1027" ca="1" si="277">COUNTIFS(USE_CODE_RANK,3,APPLICATION_NUMBER,A964,PRIMARY_OWNER_ENTITY_TYPE,"Government (State/Municipal)")</f>
        <v>0</v>
      </c>
      <c r="N964" t="str">
        <f t="shared" ca="1" si="267"/>
        <v/>
      </c>
      <c r="O964" t="str">
        <f t="shared" ca="1" si="268"/>
        <v/>
      </c>
      <c r="P964" t="str">
        <f t="shared" ref="P964:P1027" si="278">IF(ISNUMBER(SEARCH("Stock",C964)),"Stockwatering","")</f>
        <v/>
      </c>
      <c r="Q964" t="str">
        <f t="shared" ref="Q964:Q1027" si="279">IF(ISNUMBER(SEARCH("Registration Domestic",C964)),"Domestic","")</f>
        <v/>
      </c>
      <c r="R964" t="str">
        <f t="shared" ref="R964:R1027" si="280">IF(ISNUMBER(SEARCH("Registration Irrigation",C964)),"Irrigation","")</f>
        <v/>
      </c>
      <c r="S964" t="str">
        <f t="shared" ref="S964:S1027" si="281">IF(ISNUMBER(SEARCH("Registration Cannabis",C964)),"Irrigation","")</f>
        <v/>
      </c>
      <c r="U964" s="2" t="str">
        <f ca="1">IF(ISBLANK($T964),IF(S964="Irrigation","Irrigation",IF(R964="Irrigation","Irrigation",IF(Q964="Domestic","Domestic",IF(P964="Stockwatering","Stockwatering",IF(N964="IRRIGATION_AND_MUNICIPAL","Irrigation and Municipal",IF(O964="IRRIGATION_AND_DOMESTIC","Irrigation and Domestic Municipality",_xlfn.XLOOKUP(J964,Use_Code_Ranking!$B$4:$B$23,Use_Code_Ranking!$A$4:$A$23))))))),$T964)</f>
        <v>Frost Protection</v>
      </c>
      <c r="W964" s="23" t="str">
        <f ca="1"/>
        <v>A030912</v>
      </c>
      <c r="X964" s="4" t="str">
        <f t="shared" ca="1" si="269"/>
        <v>Irrigation</v>
      </c>
      <c r="Y964" t="str">
        <f t="shared" ref="Y964:Y1027" ca="1" si="282">IF(OR(X964="Power", X964="Recreational", X964="Aquaculture",X964="Fish and Wildlife Preservation and Enhancement"),"Y","N")</f>
        <v>N</v>
      </c>
      <c r="Z964" s="2" t="str">
        <f t="shared" ref="Z964:Z1027" ca="1" si="283">IF(X964="Power","Y","N")</f>
        <v>N</v>
      </c>
      <c r="AA964">
        <f t="shared" ca="1" si="270"/>
        <v>0</v>
      </c>
      <c r="AB964">
        <f t="shared" ca="1" si="270"/>
        <v>0</v>
      </c>
      <c r="AC964">
        <f t="shared" ca="1" si="270"/>
        <v>20</v>
      </c>
      <c r="AD964">
        <f t="shared" ca="1" si="270"/>
        <v>20</v>
      </c>
      <c r="AE964">
        <f t="shared" ca="1" si="270"/>
        <v>10</v>
      </c>
      <c r="AF964">
        <f t="shared" ca="1" si="270"/>
        <v>10</v>
      </c>
      <c r="AG964">
        <f t="shared" ca="1" si="273"/>
        <v>0</v>
      </c>
      <c r="AH964">
        <f t="shared" ca="1" si="271"/>
        <v>0</v>
      </c>
      <c r="AI964">
        <f t="shared" ca="1" si="271"/>
        <v>0</v>
      </c>
      <c r="AJ964">
        <f t="shared" ca="1" si="271"/>
        <v>20</v>
      </c>
      <c r="AK964">
        <f t="shared" ca="1" si="271"/>
        <v>20</v>
      </c>
      <c r="AL964">
        <f t="shared" ca="1" si="272"/>
        <v>0</v>
      </c>
      <c r="AM964" s="4" t="s">
        <v>103</v>
      </c>
      <c r="AZ964">
        <f ca="1">_xlfn.XLOOKUP($X964,Return_flow_table!$A$4:$A$25,Return_flow_table!B$4:B$25)</f>
        <v>0</v>
      </c>
      <c r="BA964">
        <f ca="1">_xlfn.XLOOKUP($X964,Return_flow_table!$A$4:$A$25,Return_flow_table!C$4:C$25)</f>
        <v>0</v>
      </c>
      <c r="BB964">
        <f ca="1">_xlfn.XLOOKUP($X964,Return_flow_table!$A$4:$A$25,Return_flow_table!D$4:D$25)</f>
        <v>20</v>
      </c>
      <c r="BC964">
        <f ca="1">_xlfn.XLOOKUP($X964,Return_flow_table!$A$4:$A$25,Return_flow_table!E$4:E$25)</f>
        <v>20</v>
      </c>
      <c r="BD964">
        <f ca="1">_xlfn.XLOOKUP($X964,Return_flow_table!$A$4:$A$25,Return_flow_table!F$4:F$25)</f>
        <v>10</v>
      </c>
      <c r="BE964">
        <f ca="1">_xlfn.XLOOKUP($X964,Return_flow_table!$A$4:$A$25,Return_flow_table!G$4:G$25)</f>
        <v>10</v>
      </c>
      <c r="BF964">
        <f ca="1">_xlfn.XLOOKUP($X964,Return_flow_table!$A$4:$A$25,Return_flow_table!H$4:H$25)</f>
        <v>0</v>
      </c>
      <c r="BG964">
        <f ca="1">_xlfn.XLOOKUP($X964,Return_flow_table!$A$4:$A$25,Return_flow_table!I$4:I$25)</f>
        <v>0</v>
      </c>
      <c r="BH964">
        <f ca="1">_xlfn.XLOOKUP($X964,Return_flow_table!$A$4:$A$25,Return_flow_table!J$4:J$25)</f>
        <v>0</v>
      </c>
      <c r="BI964">
        <f ca="1">_xlfn.XLOOKUP($X964,Return_flow_table!$A$4:$A$25,Return_flow_table!K$4:K$25)</f>
        <v>20</v>
      </c>
      <c r="BJ964">
        <f ca="1">_xlfn.XLOOKUP($X964,Return_flow_table!$A$4:$A$25,Return_flow_table!L$4:L$25)</f>
        <v>20</v>
      </c>
      <c r="BK964" s="2">
        <f ca="1">_xlfn.XLOOKUP($X964,Return_flow_table!$A$4:$A$25,Return_flow_table!M$4:M$25)</f>
        <v>0</v>
      </c>
    </row>
    <row r="965" spans="1:63" x14ac:dyDescent="0.3">
      <c r="A965" t="s">
        <v>1079</v>
      </c>
      <c r="B965" t="s">
        <v>98</v>
      </c>
      <c r="C965" t="s">
        <v>99</v>
      </c>
      <c r="D965">
        <v>18</v>
      </c>
      <c r="E965" t="s">
        <v>100</v>
      </c>
      <c r="F965" t="s">
        <v>100</v>
      </c>
      <c r="G965" t="s">
        <v>1080</v>
      </c>
      <c r="H965" s="41" t="s">
        <v>102</v>
      </c>
      <c r="I965">
        <f>_xlfn.XLOOKUP(B965,Use_Code_Ranking!$A$4:$A$23,Use_Code_Ranking!$B$4:$B$23,9999)</f>
        <v>1</v>
      </c>
      <c r="J965">
        <f t="shared" ca="1" si="274"/>
        <v>1</v>
      </c>
      <c r="K965">
        <f t="shared" ca="1" si="275"/>
        <v>1</v>
      </c>
      <c r="L965">
        <f t="shared" ca="1" si="276"/>
        <v>0</v>
      </c>
      <c r="M965">
        <f t="shared" ca="1" si="277"/>
        <v>0</v>
      </c>
      <c r="N965" t="str">
        <f t="shared" ref="N965:N1028" ca="1" si="284">IF(AND(K965&gt;0,L965&gt;0),"IRRIGATION_AND_MUNICIPAL","")</f>
        <v/>
      </c>
      <c r="O965" t="str">
        <f t="shared" ref="O965:O1028" ca="1" si="285">IF(AND(K965&gt;0,M965&gt;0),"IRRIGATION_AND_DOMESTIC","")</f>
        <v/>
      </c>
      <c r="P965" t="str">
        <f t="shared" si="278"/>
        <v/>
      </c>
      <c r="Q965" t="str">
        <f t="shared" si="279"/>
        <v/>
      </c>
      <c r="R965" t="str">
        <f t="shared" si="280"/>
        <v/>
      </c>
      <c r="S965" t="str">
        <f t="shared" si="281"/>
        <v/>
      </c>
      <c r="U965" s="2" t="str">
        <f ca="1">IF(ISBLANK($T965),IF(S965="Irrigation","Irrigation",IF(R965="Irrigation","Irrigation",IF(Q965="Domestic","Domestic",IF(P965="Stockwatering","Stockwatering",IF(N965="IRRIGATION_AND_MUNICIPAL","Irrigation and Municipal",IF(O965="IRRIGATION_AND_DOMESTIC","Irrigation and Domestic Municipality",_xlfn.XLOOKUP(J965,Use_Code_Ranking!$B$4:$B$23,Use_Code_Ranking!$A$4:$A$23))))))),$T965)</f>
        <v>Irrigation</v>
      </c>
      <c r="W965" s="23" t="str">
        <f ca="1"/>
        <v>A030931</v>
      </c>
      <c r="X965" s="4" t="str">
        <f t="shared" ref="X965:X1028" ca="1" si="286">_xlfn.XLOOKUP(W965,A:A,U:U)</f>
        <v>Recreational</v>
      </c>
      <c r="Y965" t="str">
        <f t="shared" ca="1" si="282"/>
        <v>Y</v>
      </c>
      <c r="Z965" s="2" t="str">
        <f t="shared" ca="1" si="283"/>
        <v>N</v>
      </c>
      <c r="AA965">
        <f t="shared" ref="AA965:AD1028" ca="1" si="287">IF($AM965="STANDARD",AZ965,AN965)</f>
        <v>100</v>
      </c>
      <c r="AB965">
        <f t="shared" ca="1" si="287"/>
        <v>100</v>
      </c>
      <c r="AC965">
        <f t="shared" ca="1" si="287"/>
        <v>100</v>
      </c>
      <c r="AD965">
        <f t="shared" ca="1" si="287"/>
        <v>100</v>
      </c>
      <c r="AE965">
        <f t="shared" ref="AE965:AH1028" ca="1" si="288">IF($AM965="STANDARD",BD965,AR965)</f>
        <v>100</v>
      </c>
      <c r="AF965">
        <f t="shared" ca="1" si="288"/>
        <v>100</v>
      </c>
      <c r="AG965">
        <f t="shared" ca="1" si="273"/>
        <v>100</v>
      </c>
      <c r="AH965">
        <f t="shared" ca="1" si="271"/>
        <v>100</v>
      </c>
      <c r="AI965">
        <f t="shared" ca="1" si="271"/>
        <v>100</v>
      </c>
      <c r="AJ965">
        <f t="shared" ca="1" si="271"/>
        <v>100</v>
      </c>
      <c r="AK965">
        <f t="shared" ca="1" si="271"/>
        <v>100</v>
      </c>
      <c r="AL965">
        <f t="shared" ca="1" si="272"/>
        <v>100</v>
      </c>
      <c r="AM965" s="4" t="s">
        <v>103</v>
      </c>
      <c r="AZ965">
        <f ca="1">_xlfn.XLOOKUP($X965,Return_flow_table!$A$4:$A$25,Return_flow_table!B$4:B$25)</f>
        <v>100</v>
      </c>
      <c r="BA965">
        <f ca="1">_xlfn.XLOOKUP($X965,Return_flow_table!$A$4:$A$25,Return_flow_table!C$4:C$25)</f>
        <v>100</v>
      </c>
      <c r="BB965">
        <f ca="1">_xlfn.XLOOKUP($X965,Return_flow_table!$A$4:$A$25,Return_flow_table!D$4:D$25)</f>
        <v>100</v>
      </c>
      <c r="BC965">
        <f ca="1">_xlfn.XLOOKUP($X965,Return_flow_table!$A$4:$A$25,Return_flow_table!E$4:E$25)</f>
        <v>100</v>
      </c>
      <c r="BD965">
        <f ca="1">_xlfn.XLOOKUP($X965,Return_flow_table!$A$4:$A$25,Return_flow_table!F$4:F$25)</f>
        <v>100</v>
      </c>
      <c r="BE965">
        <f ca="1">_xlfn.XLOOKUP($X965,Return_flow_table!$A$4:$A$25,Return_flow_table!G$4:G$25)</f>
        <v>100</v>
      </c>
      <c r="BF965">
        <f ca="1">_xlfn.XLOOKUP($X965,Return_flow_table!$A$4:$A$25,Return_flow_table!H$4:H$25)</f>
        <v>100</v>
      </c>
      <c r="BG965">
        <f ca="1">_xlfn.XLOOKUP($X965,Return_flow_table!$A$4:$A$25,Return_flow_table!I$4:I$25)</f>
        <v>100</v>
      </c>
      <c r="BH965">
        <f ca="1">_xlfn.XLOOKUP($X965,Return_flow_table!$A$4:$A$25,Return_flow_table!J$4:J$25)</f>
        <v>100</v>
      </c>
      <c r="BI965">
        <f ca="1">_xlfn.XLOOKUP($X965,Return_flow_table!$A$4:$A$25,Return_flow_table!K$4:K$25)</f>
        <v>100</v>
      </c>
      <c r="BJ965">
        <f ca="1">_xlfn.XLOOKUP($X965,Return_flow_table!$A$4:$A$25,Return_flow_table!L$4:L$25)</f>
        <v>100</v>
      </c>
      <c r="BK965" s="2">
        <f ca="1">_xlfn.XLOOKUP($X965,Return_flow_table!$A$4:$A$25,Return_flow_table!M$4:M$25)</f>
        <v>100</v>
      </c>
    </row>
    <row r="966" spans="1:63" x14ac:dyDescent="0.3">
      <c r="A966" t="s">
        <v>1081</v>
      </c>
      <c r="B966" t="s">
        <v>98</v>
      </c>
      <c r="C966" t="s">
        <v>99</v>
      </c>
      <c r="D966">
        <v>19.8</v>
      </c>
      <c r="E966" t="s">
        <v>100</v>
      </c>
      <c r="F966" t="s">
        <v>100</v>
      </c>
      <c r="G966" t="s">
        <v>216</v>
      </c>
      <c r="H966" s="41" t="s">
        <v>102</v>
      </c>
      <c r="I966">
        <f>_xlfn.XLOOKUP(B966,Use_Code_Ranking!$A$4:$A$23,Use_Code_Ranking!$B$4:$B$23,9999)</f>
        <v>1</v>
      </c>
      <c r="J966">
        <f t="shared" ca="1" si="274"/>
        <v>1</v>
      </c>
      <c r="K966">
        <f t="shared" ca="1" si="275"/>
        <v>1</v>
      </c>
      <c r="L966">
        <f t="shared" ca="1" si="276"/>
        <v>0</v>
      </c>
      <c r="M966">
        <f t="shared" ca="1" si="277"/>
        <v>0</v>
      </c>
      <c r="N966" t="str">
        <f t="shared" ca="1" si="284"/>
        <v/>
      </c>
      <c r="O966" t="str">
        <f t="shared" ca="1" si="285"/>
        <v/>
      </c>
      <c r="P966" t="str">
        <f t="shared" si="278"/>
        <v/>
      </c>
      <c r="Q966" t="str">
        <f t="shared" si="279"/>
        <v/>
      </c>
      <c r="R966" t="str">
        <f t="shared" si="280"/>
        <v/>
      </c>
      <c r="S966" t="str">
        <f t="shared" si="281"/>
        <v/>
      </c>
      <c r="U966" s="2" t="str">
        <f ca="1">IF(ISBLANK($T966),IF(S966="Irrigation","Irrigation",IF(R966="Irrigation","Irrigation",IF(Q966="Domestic","Domestic",IF(P966="Stockwatering","Stockwatering",IF(N966="IRRIGATION_AND_MUNICIPAL","Irrigation and Municipal",IF(O966="IRRIGATION_AND_DOMESTIC","Irrigation and Domestic Municipality",_xlfn.XLOOKUP(J966,Use_Code_Ranking!$B$4:$B$23,Use_Code_Ranking!$A$4:$A$23))))))),$T966)</f>
        <v>Irrigation</v>
      </c>
      <c r="W966" s="23" t="str">
        <f ca="1"/>
        <v>A030933</v>
      </c>
      <c r="X966" s="4" t="str">
        <f t="shared" ca="1" si="286"/>
        <v>Irrigation</v>
      </c>
      <c r="Y966" t="str">
        <f t="shared" ca="1" si="282"/>
        <v>N</v>
      </c>
      <c r="Z966" s="2" t="str">
        <f t="shared" ca="1" si="283"/>
        <v>N</v>
      </c>
      <c r="AA966">
        <f t="shared" ca="1" si="287"/>
        <v>0</v>
      </c>
      <c r="AB966">
        <f t="shared" ca="1" si="287"/>
        <v>0</v>
      </c>
      <c r="AC966">
        <f t="shared" ca="1" si="287"/>
        <v>20</v>
      </c>
      <c r="AD966">
        <f t="shared" ca="1" si="287"/>
        <v>20</v>
      </c>
      <c r="AE966">
        <f t="shared" ca="1" si="288"/>
        <v>10</v>
      </c>
      <c r="AF966">
        <f t="shared" ca="1" si="288"/>
        <v>10</v>
      </c>
      <c r="AG966">
        <f t="shared" ca="1" si="273"/>
        <v>0</v>
      </c>
      <c r="AH966">
        <f t="shared" ca="1" si="271"/>
        <v>0</v>
      </c>
      <c r="AI966">
        <f t="shared" ca="1" si="271"/>
        <v>0</v>
      </c>
      <c r="AJ966">
        <f t="shared" ca="1" si="271"/>
        <v>20</v>
      </c>
      <c r="AK966">
        <f t="shared" ca="1" si="271"/>
        <v>20</v>
      </c>
      <c r="AL966">
        <f t="shared" ca="1" si="272"/>
        <v>0</v>
      </c>
      <c r="AM966" s="4" t="s">
        <v>103</v>
      </c>
      <c r="AZ966">
        <f ca="1">_xlfn.XLOOKUP($X966,Return_flow_table!$A$4:$A$25,Return_flow_table!B$4:B$25)</f>
        <v>0</v>
      </c>
      <c r="BA966">
        <f ca="1">_xlfn.XLOOKUP($X966,Return_flow_table!$A$4:$A$25,Return_flow_table!C$4:C$25)</f>
        <v>0</v>
      </c>
      <c r="BB966">
        <f ca="1">_xlfn.XLOOKUP($X966,Return_flow_table!$A$4:$A$25,Return_flow_table!D$4:D$25)</f>
        <v>20</v>
      </c>
      <c r="BC966">
        <f ca="1">_xlfn.XLOOKUP($X966,Return_flow_table!$A$4:$A$25,Return_flow_table!E$4:E$25)</f>
        <v>20</v>
      </c>
      <c r="BD966">
        <f ca="1">_xlfn.XLOOKUP($X966,Return_flow_table!$A$4:$A$25,Return_flow_table!F$4:F$25)</f>
        <v>10</v>
      </c>
      <c r="BE966">
        <f ca="1">_xlfn.XLOOKUP($X966,Return_flow_table!$A$4:$A$25,Return_flow_table!G$4:G$25)</f>
        <v>10</v>
      </c>
      <c r="BF966">
        <f ca="1">_xlfn.XLOOKUP($X966,Return_flow_table!$A$4:$A$25,Return_flow_table!H$4:H$25)</f>
        <v>0</v>
      </c>
      <c r="BG966">
        <f ca="1">_xlfn.XLOOKUP($X966,Return_flow_table!$A$4:$A$25,Return_flow_table!I$4:I$25)</f>
        <v>0</v>
      </c>
      <c r="BH966">
        <f ca="1">_xlfn.XLOOKUP($X966,Return_flow_table!$A$4:$A$25,Return_flow_table!J$4:J$25)</f>
        <v>0</v>
      </c>
      <c r="BI966">
        <f ca="1">_xlfn.XLOOKUP($X966,Return_flow_table!$A$4:$A$25,Return_flow_table!K$4:K$25)</f>
        <v>20</v>
      </c>
      <c r="BJ966">
        <f ca="1">_xlfn.XLOOKUP($X966,Return_flow_table!$A$4:$A$25,Return_flow_table!L$4:L$25)</f>
        <v>20</v>
      </c>
      <c r="BK966" s="2">
        <f ca="1">_xlfn.XLOOKUP($X966,Return_flow_table!$A$4:$A$25,Return_flow_table!M$4:M$25)</f>
        <v>0</v>
      </c>
    </row>
    <row r="967" spans="1:63" x14ac:dyDescent="0.3">
      <c r="A967" t="s">
        <v>1081</v>
      </c>
      <c r="B967" t="s">
        <v>161</v>
      </c>
      <c r="C967" t="s">
        <v>99</v>
      </c>
      <c r="D967">
        <v>19.8</v>
      </c>
      <c r="E967" t="s">
        <v>100</v>
      </c>
      <c r="F967" t="s">
        <v>100</v>
      </c>
      <c r="G967" t="s">
        <v>216</v>
      </c>
      <c r="H967" s="41" t="s">
        <v>102</v>
      </c>
      <c r="I967">
        <f>_xlfn.XLOOKUP(B967,Use_Code_Ranking!$A$4:$A$23,Use_Code_Ranking!$B$4:$B$23,9999)</f>
        <v>7</v>
      </c>
      <c r="J967">
        <f t="shared" ca="1" si="274"/>
        <v>1</v>
      </c>
      <c r="K967">
        <f t="shared" ca="1" si="275"/>
        <v>1</v>
      </c>
      <c r="L967">
        <f t="shared" ca="1" si="276"/>
        <v>0</v>
      </c>
      <c r="M967">
        <f t="shared" ca="1" si="277"/>
        <v>0</v>
      </c>
      <c r="N967" t="str">
        <f t="shared" ca="1" si="284"/>
        <v/>
      </c>
      <c r="O967" t="str">
        <f t="shared" ca="1" si="285"/>
        <v/>
      </c>
      <c r="P967" t="str">
        <f t="shared" si="278"/>
        <v/>
      </c>
      <c r="Q967" t="str">
        <f t="shared" si="279"/>
        <v/>
      </c>
      <c r="R967" t="str">
        <f t="shared" si="280"/>
        <v/>
      </c>
      <c r="S967" t="str">
        <f t="shared" si="281"/>
        <v/>
      </c>
      <c r="U967" s="2" t="str">
        <f ca="1">IF(ISBLANK($T967),IF(S967="Irrigation","Irrigation",IF(R967="Irrigation","Irrigation",IF(Q967="Domestic","Domestic",IF(P967="Stockwatering","Stockwatering",IF(N967="IRRIGATION_AND_MUNICIPAL","Irrigation and Municipal",IF(O967="IRRIGATION_AND_DOMESTIC","Irrigation and Domestic Municipality",_xlfn.XLOOKUP(J967,Use_Code_Ranking!$B$4:$B$23,Use_Code_Ranking!$A$4:$A$23))))))),$T967)</f>
        <v>Irrigation</v>
      </c>
      <c r="W967" s="23" t="str">
        <f ca="1"/>
        <v>A030954</v>
      </c>
      <c r="X967" s="4" t="str">
        <f t="shared" ca="1" si="286"/>
        <v>Irrigation</v>
      </c>
      <c r="Y967" t="str">
        <f t="shared" ca="1" si="282"/>
        <v>N</v>
      </c>
      <c r="Z967" s="2" t="str">
        <f t="shared" ca="1" si="283"/>
        <v>N</v>
      </c>
      <c r="AA967">
        <f t="shared" ca="1" si="287"/>
        <v>0</v>
      </c>
      <c r="AB967">
        <f t="shared" ca="1" si="287"/>
        <v>0</v>
      </c>
      <c r="AC967">
        <f t="shared" ca="1" si="287"/>
        <v>20</v>
      </c>
      <c r="AD967">
        <f t="shared" ca="1" si="287"/>
        <v>20</v>
      </c>
      <c r="AE967">
        <f t="shared" ca="1" si="288"/>
        <v>10</v>
      </c>
      <c r="AF967">
        <f t="shared" ca="1" si="288"/>
        <v>10</v>
      </c>
      <c r="AG967">
        <f t="shared" ca="1" si="273"/>
        <v>0</v>
      </c>
      <c r="AH967">
        <f t="shared" ca="1" si="271"/>
        <v>0</v>
      </c>
      <c r="AI967">
        <f t="shared" ca="1" si="271"/>
        <v>0</v>
      </c>
      <c r="AJ967">
        <f t="shared" ca="1" si="271"/>
        <v>20</v>
      </c>
      <c r="AK967">
        <f t="shared" ca="1" si="271"/>
        <v>20</v>
      </c>
      <c r="AL967">
        <f t="shared" ca="1" si="272"/>
        <v>0</v>
      </c>
      <c r="AM967" s="4" t="s">
        <v>103</v>
      </c>
      <c r="AZ967">
        <f ca="1">_xlfn.XLOOKUP($X967,Return_flow_table!$A$4:$A$25,Return_flow_table!B$4:B$25)</f>
        <v>0</v>
      </c>
      <c r="BA967">
        <f ca="1">_xlfn.XLOOKUP($X967,Return_flow_table!$A$4:$A$25,Return_flow_table!C$4:C$25)</f>
        <v>0</v>
      </c>
      <c r="BB967">
        <f ca="1">_xlfn.XLOOKUP($X967,Return_flow_table!$A$4:$A$25,Return_flow_table!D$4:D$25)</f>
        <v>20</v>
      </c>
      <c r="BC967">
        <f ca="1">_xlfn.XLOOKUP($X967,Return_flow_table!$A$4:$A$25,Return_flow_table!E$4:E$25)</f>
        <v>20</v>
      </c>
      <c r="BD967">
        <f ca="1">_xlfn.XLOOKUP($X967,Return_flow_table!$A$4:$A$25,Return_flow_table!F$4:F$25)</f>
        <v>10</v>
      </c>
      <c r="BE967">
        <f ca="1">_xlfn.XLOOKUP($X967,Return_flow_table!$A$4:$A$25,Return_flow_table!G$4:G$25)</f>
        <v>10</v>
      </c>
      <c r="BF967">
        <f ca="1">_xlfn.XLOOKUP($X967,Return_flow_table!$A$4:$A$25,Return_flow_table!H$4:H$25)</f>
        <v>0</v>
      </c>
      <c r="BG967">
        <f ca="1">_xlfn.XLOOKUP($X967,Return_flow_table!$A$4:$A$25,Return_flow_table!I$4:I$25)</f>
        <v>0</v>
      </c>
      <c r="BH967">
        <f ca="1">_xlfn.XLOOKUP($X967,Return_flow_table!$A$4:$A$25,Return_flow_table!J$4:J$25)</f>
        <v>0</v>
      </c>
      <c r="BI967">
        <f ca="1">_xlfn.XLOOKUP($X967,Return_flow_table!$A$4:$A$25,Return_flow_table!K$4:K$25)</f>
        <v>20</v>
      </c>
      <c r="BJ967">
        <f ca="1">_xlfn.XLOOKUP($X967,Return_flow_table!$A$4:$A$25,Return_flow_table!L$4:L$25)</f>
        <v>20</v>
      </c>
      <c r="BK967" s="2">
        <f ca="1">_xlfn.XLOOKUP($X967,Return_flow_table!$A$4:$A$25,Return_flow_table!M$4:M$25)</f>
        <v>0</v>
      </c>
    </row>
    <row r="968" spans="1:63" x14ac:dyDescent="0.3">
      <c r="A968" t="s">
        <v>1082</v>
      </c>
      <c r="B968" t="s">
        <v>156</v>
      </c>
      <c r="C968" t="s">
        <v>99</v>
      </c>
      <c r="D968">
        <v>80</v>
      </c>
      <c r="E968" t="s">
        <v>100</v>
      </c>
      <c r="F968" t="s">
        <v>100</v>
      </c>
      <c r="G968" t="s">
        <v>594</v>
      </c>
      <c r="H968" s="41" t="s">
        <v>124</v>
      </c>
      <c r="I968">
        <f>_xlfn.XLOOKUP(B968,Use_Code_Ranking!$A$4:$A$23,Use_Code_Ranking!$B$4:$B$23,9999)</f>
        <v>8</v>
      </c>
      <c r="J968">
        <f t="shared" ca="1" si="274"/>
        <v>1</v>
      </c>
      <c r="K968">
        <f t="shared" ca="1" si="275"/>
        <v>1</v>
      </c>
      <c r="L968">
        <f t="shared" ca="1" si="276"/>
        <v>0</v>
      </c>
      <c r="M968">
        <f t="shared" ca="1" si="277"/>
        <v>0</v>
      </c>
      <c r="N968" t="str">
        <f t="shared" ca="1" si="284"/>
        <v/>
      </c>
      <c r="O968" t="str">
        <f t="shared" ca="1" si="285"/>
        <v/>
      </c>
      <c r="P968" t="str">
        <f t="shared" si="278"/>
        <v/>
      </c>
      <c r="Q968" t="str">
        <f t="shared" si="279"/>
        <v/>
      </c>
      <c r="R968" t="str">
        <f t="shared" si="280"/>
        <v/>
      </c>
      <c r="S968" t="str">
        <f t="shared" si="281"/>
        <v/>
      </c>
      <c r="U968" s="2" t="str">
        <f ca="1">IF(ISBLANK($T968),IF(S968="Irrigation","Irrigation",IF(R968="Irrigation","Irrigation",IF(Q968="Domestic","Domestic",IF(P968="Stockwatering","Stockwatering",IF(N968="IRRIGATION_AND_MUNICIPAL","Irrigation and Municipal",IF(O968="IRRIGATION_AND_DOMESTIC","Irrigation and Domestic Municipality",_xlfn.XLOOKUP(J968,Use_Code_Ranking!$B$4:$B$23,Use_Code_Ranking!$A$4:$A$23))))))),$T968)</f>
        <v>Irrigation</v>
      </c>
      <c r="W968" s="23" t="str">
        <f ca="1"/>
        <v>A030955</v>
      </c>
      <c r="X968" s="4" t="str">
        <f t="shared" ca="1" si="286"/>
        <v>Irrigation</v>
      </c>
      <c r="Y968" t="str">
        <f t="shared" ca="1" si="282"/>
        <v>N</v>
      </c>
      <c r="Z968" s="2" t="str">
        <f t="shared" ca="1" si="283"/>
        <v>N</v>
      </c>
      <c r="AA968">
        <f t="shared" ca="1" si="287"/>
        <v>0</v>
      </c>
      <c r="AB968">
        <f t="shared" ca="1" si="287"/>
        <v>0</v>
      </c>
      <c r="AC968">
        <f t="shared" ca="1" si="287"/>
        <v>20</v>
      </c>
      <c r="AD968">
        <f t="shared" ca="1" si="287"/>
        <v>20</v>
      </c>
      <c r="AE968">
        <f t="shared" ca="1" si="288"/>
        <v>10</v>
      </c>
      <c r="AF968">
        <f t="shared" ca="1" si="288"/>
        <v>10</v>
      </c>
      <c r="AG968">
        <f t="shared" ca="1" si="273"/>
        <v>0</v>
      </c>
      <c r="AH968">
        <f t="shared" ca="1" si="271"/>
        <v>0</v>
      </c>
      <c r="AI968">
        <f t="shared" ca="1" si="271"/>
        <v>0</v>
      </c>
      <c r="AJ968">
        <f t="shared" ca="1" si="271"/>
        <v>20</v>
      </c>
      <c r="AK968">
        <f t="shared" ca="1" si="271"/>
        <v>20</v>
      </c>
      <c r="AL968">
        <f t="shared" ca="1" si="272"/>
        <v>0</v>
      </c>
      <c r="AM968" s="4" t="s">
        <v>103</v>
      </c>
      <c r="AZ968">
        <f ca="1">_xlfn.XLOOKUP($X968,Return_flow_table!$A$4:$A$25,Return_flow_table!B$4:B$25)</f>
        <v>0</v>
      </c>
      <c r="BA968">
        <f ca="1">_xlfn.XLOOKUP($X968,Return_flow_table!$A$4:$A$25,Return_flow_table!C$4:C$25)</f>
        <v>0</v>
      </c>
      <c r="BB968">
        <f ca="1">_xlfn.XLOOKUP($X968,Return_flow_table!$A$4:$A$25,Return_flow_table!D$4:D$25)</f>
        <v>20</v>
      </c>
      <c r="BC968">
        <f ca="1">_xlfn.XLOOKUP($X968,Return_flow_table!$A$4:$A$25,Return_flow_table!E$4:E$25)</f>
        <v>20</v>
      </c>
      <c r="BD968">
        <f ca="1">_xlfn.XLOOKUP($X968,Return_flow_table!$A$4:$A$25,Return_flow_table!F$4:F$25)</f>
        <v>10</v>
      </c>
      <c r="BE968">
        <f ca="1">_xlfn.XLOOKUP($X968,Return_flow_table!$A$4:$A$25,Return_flow_table!G$4:G$25)</f>
        <v>10</v>
      </c>
      <c r="BF968">
        <f ca="1">_xlfn.XLOOKUP($X968,Return_flow_table!$A$4:$A$25,Return_flow_table!H$4:H$25)</f>
        <v>0</v>
      </c>
      <c r="BG968">
        <f ca="1">_xlfn.XLOOKUP($X968,Return_flow_table!$A$4:$A$25,Return_flow_table!I$4:I$25)</f>
        <v>0</v>
      </c>
      <c r="BH968">
        <f ca="1">_xlfn.XLOOKUP($X968,Return_flow_table!$A$4:$A$25,Return_flow_table!J$4:J$25)</f>
        <v>0</v>
      </c>
      <c r="BI968">
        <f ca="1">_xlfn.XLOOKUP($X968,Return_flow_table!$A$4:$A$25,Return_flow_table!K$4:K$25)</f>
        <v>20</v>
      </c>
      <c r="BJ968">
        <f ca="1">_xlfn.XLOOKUP($X968,Return_flow_table!$A$4:$A$25,Return_flow_table!L$4:L$25)</f>
        <v>20</v>
      </c>
      <c r="BK968" s="2">
        <f ca="1">_xlfn.XLOOKUP($X968,Return_flow_table!$A$4:$A$25,Return_flow_table!M$4:M$25)</f>
        <v>0</v>
      </c>
    </row>
    <row r="969" spans="1:63" x14ac:dyDescent="0.3">
      <c r="A969" t="s">
        <v>1082</v>
      </c>
      <c r="B969" t="s">
        <v>98</v>
      </c>
      <c r="C969" t="s">
        <v>99</v>
      </c>
      <c r="D969">
        <v>80</v>
      </c>
      <c r="E969" t="s">
        <v>100</v>
      </c>
      <c r="F969" t="s">
        <v>100</v>
      </c>
      <c r="G969" t="s">
        <v>594</v>
      </c>
      <c r="H969" s="41" t="s">
        <v>124</v>
      </c>
      <c r="I969">
        <f>_xlfn.XLOOKUP(B969,Use_Code_Ranking!$A$4:$A$23,Use_Code_Ranking!$B$4:$B$23,9999)</f>
        <v>1</v>
      </c>
      <c r="J969">
        <f t="shared" ca="1" si="274"/>
        <v>1</v>
      </c>
      <c r="K969">
        <f t="shared" ca="1" si="275"/>
        <v>1</v>
      </c>
      <c r="L969">
        <f t="shared" ca="1" si="276"/>
        <v>0</v>
      </c>
      <c r="M969">
        <f t="shared" ca="1" si="277"/>
        <v>0</v>
      </c>
      <c r="N969" t="str">
        <f t="shared" ca="1" si="284"/>
        <v/>
      </c>
      <c r="O969" t="str">
        <f t="shared" ca="1" si="285"/>
        <v/>
      </c>
      <c r="P969" t="str">
        <f t="shared" si="278"/>
        <v/>
      </c>
      <c r="Q969" t="str">
        <f t="shared" si="279"/>
        <v/>
      </c>
      <c r="R969" t="str">
        <f t="shared" si="280"/>
        <v/>
      </c>
      <c r="S969" t="str">
        <f t="shared" si="281"/>
        <v/>
      </c>
      <c r="U969" s="2" t="str">
        <f ca="1">IF(ISBLANK($T969),IF(S969="Irrigation","Irrigation",IF(R969="Irrigation","Irrigation",IF(Q969="Domestic","Domestic",IF(P969="Stockwatering","Stockwatering",IF(N969="IRRIGATION_AND_MUNICIPAL","Irrigation and Municipal",IF(O969="IRRIGATION_AND_DOMESTIC","Irrigation and Domestic Municipality",_xlfn.XLOOKUP(J969,Use_Code_Ranking!$B$4:$B$23,Use_Code_Ranking!$A$4:$A$23))))))),$T969)</f>
        <v>Irrigation</v>
      </c>
      <c r="W969" s="23" t="str">
        <f ca="1"/>
        <v>A030982</v>
      </c>
      <c r="X969" s="4" t="str">
        <f t="shared" ca="1" si="286"/>
        <v>Irrigation</v>
      </c>
      <c r="Y969" t="str">
        <f t="shared" ca="1" si="282"/>
        <v>N</v>
      </c>
      <c r="Z969" s="2" t="str">
        <f t="shared" ca="1" si="283"/>
        <v>N</v>
      </c>
      <c r="AA969">
        <f t="shared" ca="1" si="287"/>
        <v>0</v>
      </c>
      <c r="AB969">
        <f t="shared" ca="1" si="287"/>
        <v>0</v>
      </c>
      <c r="AC969">
        <f t="shared" ca="1" si="287"/>
        <v>20</v>
      </c>
      <c r="AD969">
        <f t="shared" ca="1" si="287"/>
        <v>20</v>
      </c>
      <c r="AE969">
        <f t="shared" ca="1" si="288"/>
        <v>10</v>
      </c>
      <c r="AF969">
        <f t="shared" ca="1" si="288"/>
        <v>10</v>
      </c>
      <c r="AG969">
        <f t="shared" ca="1" si="273"/>
        <v>0</v>
      </c>
      <c r="AH969">
        <f t="shared" ca="1" si="271"/>
        <v>0</v>
      </c>
      <c r="AI969">
        <f t="shared" ca="1" si="271"/>
        <v>0</v>
      </c>
      <c r="AJ969">
        <f t="shared" ca="1" si="271"/>
        <v>20</v>
      </c>
      <c r="AK969">
        <f t="shared" ref="AK969:AL1032" ca="1" si="289">IF($AM969="STANDARD",BJ969,AX969)</f>
        <v>20</v>
      </c>
      <c r="AL969">
        <f t="shared" ca="1" si="272"/>
        <v>0</v>
      </c>
      <c r="AM969" s="4" t="s">
        <v>103</v>
      </c>
      <c r="AZ969">
        <f ca="1">_xlfn.XLOOKUP($X969,Return_flow_table!$A$4:$A$25,Return_flow_table!B$4:B$25)</f>
        <v>0</v>
      </c>
      <c r="BA969">
        <f ca="1">_xlfn.XLOOKUP($X969,Return_flow_table!$A$4:$A$25,Return_flow_table!C$4:C$25)</f>
        <v>0</v>
      </c>
      <c r="BB969">
        <f ca="1">_xlfn.XLOOKUP($X969,Return_flow_table!$A$4:$A$25,Return_flow_table!D$4:D$25)</f>
        <v>20</v>
      </c>
      <c r="BC969">
        <f ca="1">_xlfn.XLOOKUP($X969,Return_flow_table!$A$4:$A$25,Return_flow_table!E$4:E$25)</f>
        <v>20</v>
      </c>
      <c r="BD969">
        <f ca="1">_xlfn.XLOOKUP($X969,Return_flow_table!$A$4:$A$25,Return_flow_table!F$4:F$25)</f>
        <v>10</v>
      </c>
      <c r="BE969">
        <f ca="1">_xlfn.XLOOKUP($X969,Return_flow_table!$A$4:$A$25,Return_flow_table!G$4:G$25)</f>
        <v>10</v>
      </c>
      <c r="BF969">
        <f ca="1">_xlfn.XLOOKUP($X969,Return_flow_table!$A$4:$A$25,Return_flow_table!H$4:H$25)</f>
        <v>0</v>
      </c>
      <c r="BG969">
        <f ca="1">_xlfn.XLOOKUP($X969,Return_flow_table!$A$4:$A$25,Return_flow_table!I$4:I$25)</f>
        <v>0</v>
      </c>
      <c r="BH969">
        <f ca="1">_xlfn.XLOOKUP($X969,Return_flow_table!$A$4:$A$25,Return_flow_table!J$4:J$25)</f>
        <v>0</v>
      </c>
      <c r="BI969">
        <f ca="1">_xlfn.XLOOKUP($X969,Return_flow_table!$A$4:$A$25,Return_flow_table!K$4:K$25)</f>
        <v>20</v>
      </c>
      <c r="BJ969">
        <f ca="1">_xlfn.XLOOKUP($X969,Return_flow_table!$A$4:$A$25,Return_flow_table!L$4:L$25)</f>
        <v>20</v>
      </c>
      <c r="BK969" s="2">
        <f ca="1">_xlfn.XLOOKUP($X969,Return_flow_table!$A$4:$A$25,Return_flow_table!M$4:M$25)</f>
        <v>0</v>
      </c>
    </row>
    <row r="970" spans="1:63" x14ac:dyDescent="0.3">
      <c r="A970" t="s">
        <v>1082</v>
      </c>
      <c r="B970" t="s">
        <v>161</v>
      </c>
      <c r="C970" t="s">
        <v>99</v>
      </c>
      <c r="D970">
        <v>80</v>
      </c>
      <c r="E970" t="s">
        <v>100</v>
      </c>
      <c r="F970" t="s">
        <v>100</v>
      </c>
      <c r="G970" t="s">
        <v>594</v>
      </c>
      <c r="H970" s="41" t="s">
        <v>124</v>
      </c>
      <c r="I970">
        <f>_xlfn.XLOOKUP(B970,Use_Code_Ranking!$A$4:$A$23,Use_Code_Ranking!$B$4:$B$23,9999)</f>
        <v>7</v>
      </c>
      <c r="J970">
        <f t="shared" ca="1" si="274"/>
        <v>1</v>
      </c>
      <c r="K970">
        <f t="shared" ca="1" si="275"/>
        <v>1</v>
      </c>
      <c r="L970">
        <f t="shared" ca="1" si="276"/>
        <v>0</v>
      </c>
      <c r="M970">
        <f t="shared" ca="1" si="277"/>
        <v>0</v>
      </c>
      <c r="N970" t="str">
        <f t="shared" ca="1" si="284"/>
        <v/>
      </c>
      <c r="O970" t="str">
        <f t="shared" ca="1" si="285"/>
        <v/>
      </c>
      <c r="P970" t="str">
        <f t="shared" si="278"/>
        <v/>
      </c>
      <c r="Q970" t="str">
        <f t="shared" si="279"/>
        <v/>
      </c>
      <c r="R970" t="str">
        <f t="shared" si="280"/>
        <v/>
      </c>
      <c r="S970" t="str">
        <f t="shared" si="281"/>
        <v/>
      </c>
      <c r="U970" s="2" t="str">
        <f ca="1">IF(ISBLANK($T970),IF(S970="Irrigation","Irrigation",IF(R970="Irrigation","Irrigation",IF(Q970="Domestic","Domestic",IF(P970="Stockwatering","Stockwatering",IF(N970="IRRIGATION_AND_MUNICIPAL","Irrigation and Municipal",IF(O970="IRRIGATION_AND_DOMESTIC","Irrigation and Domestic Municipality",_xlfn.XLOOKUP(J970,Use_Code_Ranking!$B$4:$B$23,Use_Code_Ranking!$A$4:$A$23))))))),$T970)</f>
        <v>Irrigation</v>
      </c>
      <c r="W970" s="23" t="str">
        <f ca="1"/>
        <v>A030986</v>
      </c>
      <c r="X970" s="4" t="str">
        <f t="shared" ca="1" si="286"/>
        <v>Frost Protection</v>
      </c>
      <c r="Y970" t="str">
        <f t="shared" ca="1" si="282"/>
        <v>N</v>
      </c>
      <c r="Z970" s="2" t="str">
        <f t="shared" ca="1" si="283"/>
        <v>N</v>
      </c>
      <c r="AA970">
        <f t="shared" ca="1" si="287"/>
        <v>20</v>
      </c>
      <c r="AB970">
        <f t="shared" ca="1" si="287"/>
        <v>20</v>
      </c>
      <c r="AC970">
        <f t="shared" ca="1" si="287"/>
        <v>20</v>
      </c>
      <c r="AD970">
        <f t="shared" ca="1" si="287"/>
        <v>20</v>
      </c>
      <c r="AE970">
        <f t="shared" ca="1" si="288"/>
        <v>0</v>
      </c>
      <c r="AF970">
        <f t="shared" ca="1" si="288"/>
        <v>0</v>
      </c>
      <c r="AG970">
        <f t="shared" ca="1" si="273"/>
        <v>0</v>
      </c>
      <c r="AH970">
        <f t="shared" ca="1" si="288"/>
        <v>0</v>
      </c>
      <c r="AI970">
        <f t="shared" ref="AI970:AL1033" ca="1" si="290">IF($AM970="STANDARD",BH970,AV970)</f>
        <v>0</v>
      </c>
      <c r="AJ970">
        <f t="shared" ca="1" si="290"/>
        <v>0</v>
      </c>
      <c r="AK970">
        <f t="shared" ca="1" si="289"/>
        <v>0</v>
      </c>
      <c r="AL970">
        <f t="shared" ca="1" si="289"/>
        <v>0</v>
      </c>
      <c r="AM970" s="4" t="s">
        <v>103</v>
      </c>
      <c r="AZ970">
        <f ca="1">_xlfn.XLOOKUP($X970,Return_flow_table!$A$4:$A$25,Return_flow_table!B$4:B$25)</f>
        <v>20</v>
      </c>
      <c r="BA970">
        <f ca="1">_xlfn.XLOOKUP($X970,Return_flow_table!$A$4:$A$25,Return_flow_table!C$4:C$25)</f>
        <v>20</v>
      </c>
      <c r="BB970">
        <f ca="1">_xlfn.XLOOKUP($X970,Return_flow_table!$A$4:$A$25,Return_flow_table!D$4:D$25)</f>
        <v>20</v>
      </c>
      <c r="BC970">
        <f ca="1">_xlfn.XLOOKUP($X970,Return_flow_table!$A$4:$A$25,Return_flow_table!E$4:E$25)</f>
        <v>20</v>
      </c>
      <c r="BD970">
        <f ca="1">_xlfn.XLOOKUP($X970,Return_flow_table!$A$4:$A$25,Return_flow_table!F$4:F$25)</f>
        <v>0</v>
      </c>
      <c r="BE970">
        <f ca="1">_xlfn.XLOOKUP($X970,Return_flow_table!$A$4:$A$25,Return_flow_table!G$4:G$25)</f>
        <v>0</v>
      </c>
      <c r="BF970">
        <f ca="1">_xlfn.XLOOKUP($X970,Return_flow_table!$A$4:$A$25,Return_flow_table!H$4:H$25)</f>
        <v>0</v>
      </c>
      <c r="BG970">
        <f ca="1">_xlfn.XLOOKUP($X970,Return_flow_table!$A$4:$A$25,Return_flow_table!I$4:I$25)</f>
        <v>0</v>
      </c>
      <c r="BH970">
        <f ca="1">_xlfn.XLOOKUP($X970,Return_flow_table!$A$4:$A$25,Return_flow_table!J$4:J$25)</f>
        <v>0</v>
      </c>
      <c r="BI970">
        <f ca="1">_xlfn.XLOOKUP($X970,Return_flow_table!$A$4:$A$25,Return_flow_table!K$4:K$25)</f>
        <v>0</v>
      </c>
      <c r="BJ970">
        <f ca="1">_xlfn.XLOOKUP($X970,Return_flow_table!$A$4:$A$25,Return_flow_table!L$4:L$25)</f>
        <v>0</v>
      </c>
      <c r="BK970" s="2">
        <f ca="1">_xlfn.XLOOKUP($X970,Return_flow_table!$A$4:$A$25,Return_flow_table!M$4:M$25)</f>
        <v>0</v>
      </c>
    </row>
    <row r="971" spans="1:63" x14ac:dyDescent="0.3">
      <c r="A971" t="s">
        <v>1083</v>
      </c>
      <c r="B971" t="s">
        <v>161</v>
      </c>
      <c r="C971" t="s">
        <v>99</v>
      </c>
      <c r="D971">
        <v>36</v>
      </c>
      <c r="E971" t="s">
        <v>100</v>
      </c>
      <c r="F971" t="s">
        <v>100</v>
      </c>
      <c r="G971" t="s">
        <v>1084</v>
      </c>
      <c r="H971" s="41" t="s">
        <v>102</v>
      </c>
      <c r="I971">
        <f>_xlfn.XLOOKUP(B971,Use_Code_Ranking!$A$4:$A$23,Use_Code_Ranking!$B$4:$B$23,9999)</f>
        <v>7</v>
      </c>
      <c r="J971">
        <f t="shared" ca="1" si="274"/>
        <v>7</v>
      </c>
      <c r="K971">
        <f t="shared" ca="1" si="275"/>
        <v>0</v>
      </c>
      <c r="L971">
        <f t="shared" ca="1" si="276"/>
        <v>0</v>
      </c>
      <c r="M971">
        <f t="shared" ca="1" si="277"/>
        <v>0</v>
      </c>
      <c r="N971" t="str">
        <f t="shared" ca="1" si="284"/>
        <v/>
      </c>
      <c r="O971" t="str">
        <f t="shared" ca="1" si="285"/>
        <v/>
      </c>
      <c r="P971" t="str">
        <f t="shared" si="278"/>
        <v/>
      </c>
      <c r="Q971" t="str">
        <f t="shared" si="279"/>
        <v/>
      </c>
      <c r="R971" t="str">
        <f t="shared" si="280"/>
        <v/>
      </c>
      <c r="S971" t="str">
        <f t="shared" si="281"/>
        <v/>
      </c>
      <c r="U971" s="2" t="str">
        <f ca="1">IF(ISBLANK($T971),IF(S971="Irrigation","Irrigation",IF(R971="Irrigation","Irrigation",IF(Q971="Domestic","Domestic",IF(P971="Stockwatering","Stockwatering",IF(N971="IRRIGATION_AND_MUNICIPAL","Irrigation and Municipal",IF(O971="IRRIGATION_AND_DOMESTIC","Irrigation and Domestic Municipality",_xlfn.XLOOKUP(J971,Use_Code_Ranking!$B$4:$B$23,Use_Code_Ranking!$A$4:$A$23))))))),$T971)</f>
        <v>Frost Protection</v>
      </c>
      <c r="W971" s="23" t="str">
        <f ca="1"/>
        <v>A030987</v>
      </c>
      <c r="X971" s="4" t="str">
        <f t="shared" ca="1" si="286"/>
        <v>Frost Protection</v>
      </c>
      <c r="Y971" t="str">
        <f t="shared" ca="1" si="282"/>
        <v>N</v>
      </c>
      <c r="Z971" s="2" t="str">
        <f t="shared" ca="1" si="283"/>
        <v>N</v>
      </c>
      <c r="AA971">
        <f t="shared" ca="1" si="287"/>
        <v>20</v>
      </c>
      <c r="AB971">
        <f t="shared" ca="1" si="287"/>
        <v>20</v>
      </c>
      <c r="AC971">
        <f t="shared" ca="1" si="287"/>
        <v>20</v>
      </c>
      <c r="AD971">
        <f t="shared" ca="1" si="287"/>
        <v>20</v>
      </c>
      <c r="AE971">
        <f t="shared" ca="1" si="288"/>
        <v>0</v>
      </c>
      <c r="AF971">
        <f t="shared" ca="1" si="288"/>
        <v>0</v>
      </c>
      <c r="AG971">
        <f t="shared" ca="1" si="273"/>
        <v>0</v>
      </c>
      <c r="AH971">
        <f t="shared" ref="AH971:AL1034" ca="1" si="291">IF($AM971="STANDARD",BG971,AU971)</f>
        <v>0</v>
      </c>
      <c r="AI971">
        <f t="shared" ca="1" si="290"/>
        <v>0</v>
      </c>
      <c r="AJ971">
        <f t="shared" ca="1" si="290"/>
        <v>0</v>
      </c>
      <c r="AK971">
        <f t="shared" ca="1" si="289"/>
        <v>0</v>
      </c>
      <c r="AL971">
        <f t="shared" ca="1" si="289"/>
        <v>0</v>
      </c>
      <c r="AM971" s="4" t="s">
        <v>103</v>
      </c>
      <c r="AZ971">
        <f ca="1">_xlfn.XLOOKUP($X971,Return_flow_table!$A$4:$A$25,Return_flow_table!B$4:B$25)</f>
        <v>20</v>
      </c>
      <c r="BA971">
        <f ca="1">_xlfn.XLOOKUP($X971,Return_flow_table!$A$4:$A$25,Return_flow_table!C$4:C$25)</f>
        <v>20</v>
      </c>
      <c r="BB971">
        <f ca="1">_xlfn.XLOOKUP($X971,Return_flow_table!$A$4:$A$25,Return_flow_table!D$4:D$25)</f>
        <v>20</v>
      </c>
      <c r="BC971">
        <f ca="1">_xlfn.XLOOKUP($X971,Return_flow_table!$A$4:$A$25,Return_flow_table!E$4:E$25)</f>
        <v>20</v>
      </c>
      <c r="BD971">
        <f ca="1">_xlfn.XLOOKUP($X971,Return_flow_table!$A$4:$A$25,Return_flow_table!F$4:F$25)</f>
        <v>0</v>
      </c>
      <c r="BE971">
        <f ca="1">_xlfn.XLOOKUP($X971,Return_flow_table!$A$4:$A$25,Return_flow_table!G$4:G$25)</f>
        <v>0</v>
      </c>
      <c r="BF971">
        <f ca="1">_xlfn.XLOOKUP($X971,Return_flow_table!$A$4:$A$25,Return_flow_table!H$4:H$25)</f>
        <v>0</v>
      </c>
      <c r="BG971">
        <f ca="1">_xlfn.XLOOKUP($X971,Return_flow_table!$A$4:$A$25,Return_flow_table!I$4:I$25)</f>
        <v>0</v>
      </c>
      <c r="BH971">
        <f ca="1">_xlfn.XLOOKUP($X971,Return_flow_table!$A$4:$A$25,Return_flow_table!J$4:J$25)</f>
        <v>0</v>
      </c>
      <c r="BI971">
        <f ca="1">_xlfn.XLOOKUP($X971,Return_flow_table!$A$4:$A$25,Return_flow_table!K$4:K$25)</f>
        <v>0</v>
      </c>
      <c r="BJ971">
        <f ca="1">_xlfn.XLOOKUP($X971,Return_flow_table!$A$4:$A$25,Return_flow_table!L$4:L$25)</f>
        <v>0</v>
      </c>
      <c r="BK971" s="2">
        <f ca="1">_xlfn.XLOOKUP($X971,Return_flow_table!$A$4:$A$25,Return_flow_table!M$4:M$25)</f>
        <v>0</v>
      </c>
    </row>
    <row r="972" spans="1:63" x14ac:dyDescent="0.3">
      <c r="A972" t="s">
        <v>1085</v>
      </c>
      <c r="B972" t="s">
        <v>181</v>
      </c>
      <c r="C972" t="s">
        <v>99</v>
      </c>
      <c r="D972">
        <v>47</v>
      </c>
      <c r="E972" t="s">
        <v>100</v>
      </c>
      <c r="F972" t="s">
        <v>100</v>
      </c>
      <c r="G972" t="s">
        <v>576</v>
      </c>
      <c r="H972" s="41" t="s">
        <v>102</v>
      </c>
      <c r="I972">
        <f>_xlfn.XLOOKUP(B972,Use_Code_Ranking!$A$4:$A$23,Use_Code_Ranking!$B$4:$B$23,9999)</f>
        <v>9</v>
      </c>
      <c r="J972">
        <f t="shared" ca="1" si="274"/>
        <v>1</v>
      </c>
      <c r="K972">
        <f t="shared" ca="1" si="275"/>
        <v>1</v>
      </c>
      <c r="L972">
        <f t="shared" ca="1" si="276"/>
        <v>0</v>
      </c>
      <c r="M972">
        <f t="shared" ca="1" si="277"/>
        <v>0</v>
      </c>
      <c r="N972" t="str">
        <f t="shared" ca="1" si="284"/>
        <v/>
      </c>
      <c r="O972" t="str">
        <f t="shared" ca="1" si="285"/>
        <v/>
      </c>
      <c r="P972" t="str">
        <f t="shared" si="278"/>
        <v/>
      </c>
      <c r="Q972" t="str">
        <f t="shared" si="279"/>
        <v/>
      </c>
      <c r="R972" t="str">
        <f t="shared" si="280"/>
        <v/>
      </c>
      <c r="S972" t="str">
        <f t="shared" si="281"/>
        <v/>
      </c>
      <c r="U972" s="2" t="str">
        <f ca="1">IF(ISBLANK($T972),IF(S972="Irrigation","Irrigation",IF(R972="Irrigation","Irrigation",IF(Q972="Domestic","Domestic",IF(P972="Stockwatering","Stockwatering",IF(N972="IRRIGATION_AND_MUNICIPAL","Irrigation and Municipal",IF(O972="IRRIGATION_AND_DOMESTIC","Irrigation and Domestic Municipality",_xlfn.XLOOKUP(J972,Use_Code_Ranking!$B$4:$B$23,Use_Code_Ranking!$A$4:$A$23))))))),$T972)</f>
        <v>Irrigation</v>
      </c>
      <c r="W972" s="23" t="str">
        <f ca="1"/>
        <v>A030988</v>
      </c>
      <c r="X972" s="4" t="str">
        <f t="shared" ca="1" si="286"/>
        <v>Irrigation</v>
      </c>
      <c r="Y972" t="str">
        <f t="shared" ca="1" si="282"/>
        <v>N</v>
      </c>
      <c r="Z972" s="2" t="str">
        <f t="shared" ca="1" si="283"/>
        <v>N</v>
      </c>
      <c r="AA972">
        <f t="shared" ca="1" si="287"/>
        <v>0</v>
      </c>
      <c r="AB972">
        <f t="shared" ca="1" si="287"/>
        <v>0</v>
      </c>
      <c r="AC972">
        <f t="shared" ca="1" si="287"/>
        <v>20</v>
      </c>
      <c r="AD972">
        <f t="shared" ca="1" si="287"/>
        <v>20</v>
      </c>
      <c r="AE972">
        <f t="shared" ca="1" si="288"/>
        <v>10</v>
      </c>
      <c r="AF972">
        <f t="shared" ca="1" si="288"/>
        <v>10</v>
      </c>
      <c r="AG972">
        <f t="shared" ref="AG972:AG1035" ca="1" si="292">IF($AM972="STANDARD",BF972,AT972)</f>
        <v>0</v>
      </c>
      <c r="AH972">
        <f t="shared" ca="1" si="291"/>
        <v>0</v>
      </c>
      <c r="AI972">
        <f t="shared" ca="1" si="290"/>
        <v>0</v>
      </c>
      <c r="AJ972">
        <f t="shared" ca="1" si="290"/>
        <v>20</v>
      </c>
      <c r="AK972">
        <f t="shared" ca="1" si="289"/>
        <v>20</v>
      </c>
      <c r="AL972">
        <f t="shared" ca="1" si="289"/>
        <v>0</v>
      </c>
      <c r="AM972" s="4" t="s">
        <v>103</v>
      </c>
      <c r="AZ972">
        <f ca="1">_xlfn.XLOOKUP($X972,Return_flow_table!$A$4:$A$25,Return_flow_table!B$4:B$25)</f>
        <v>0</v>
      </c>
      <c r="BA972">
        <f ca="1">_xlfn.XLOOKUP($X972,Return_flow_table!$A$4:$A$25,Return_flow_table!C$4:C$25)</f>
        <v>0</v>
      </c>
      <c r="BB972">
        <f ca="1">_xlfn.XLOOKUP($X972,Return_flow_table!$A$4:$A$25,Return_flow_table!D$4:D$25)</f>
        <v>20</v>
      </c>
      <c r="BC972">
        <f ca="1">_xlfn.XLOOKUP($X972,Return_flow_table!$A$4:$A$25,Return_flow_table!E$4:E$25)</f>
        <v>20</v>
      </c>
      <c r="BD972">
        <f ca="1">_xlfn.XLOOKUP($X972,Return_flow_table!$A$4:$A$25,Return_flow_table!F$4:F$25)</f>
        <v>10</v>
      </c>
      <c r="BE972">
        <f ca="1">_xlfn.XLOOKUP($X972,Return_flow_table!$A$4:$A$25,Return_flow_table!G$4:G$25)</f>
        <v>10</v>
      </c>
      <c r="BF972">
        <f ca="1">_xlfn.XLOOKUP($X972,Return_flow_table!$A$4:$A$25,Return_flow_table!H$4:H$25)</f>
        <v>0</v>
      </c>
      <c r="BG972">
        <f ca="1">_xlfn.XLOOKUP($X972,Return_flow_table!$A$4:$A$25,Return_flow_table!I$4:I$25)</f>
        <v>0</v>
      </c>
      <c r="BH972">
        <f ca="1">_xlfn.XLOOKUP($X972,Return_flow_table!$A$4:$A$25,Return_flow_table!J$4:J$25)</f>
        <v>0</v>
      </c>
      <c r="BI972">
        <f ca="1">_xlfn.XLOOKUP($X972,Return_flow_table!$A$4:$A$25,Return_flow_table!K$4:K$25)</f>
        <v>20</v>
      </c>
      <c r="BJ972">
        <f ca="1">_xlfn.XLOOKUP($X972,Return_flow_table!$A$4:$A$25,Return_flow_table!L$4:L$25)</f>
        <v>20</v>
      </c>
      <c r="BK972" s="2">
        <f ca="1">_xlfn.XLOOKUP($X972,Return_flow_table!$A$4:$A$25,Return_flow_table!M$4:M$25)</f>
        <v>0</v>
      </c>
    </row>
    <row r="973" spans="1:63" x14ac:dyDescent="0.3">
      <c r="A973" t="s">
        <v>1085</v>
      </c>
      <c r="B973" t="s">
        <v>98</v>
      </c>
      <c r="C973" t="s">
        <v>99</v>
      </c>
      <c r="D973">
        <v>47</v>
      </c>
      <c r="E973" t="s">
        <v>100</v>
      </c>
      <c r="F973" t="s">
        <v>100</v>
      </c>
      <c r="G973" t="s">
        <v>576</v>
      </c>
      <c r="H973" s="41" t="s">
        <v>102</v>
      </c>
      <c r="I973">
        <f>_xlfn.XLOOKUP(B973,Use_Code_Ranking!$A$4:$A$23,Use_Code_Ranking!$B$4:$B$23,9999)</f>
        <v>1</v>
      </c>
      <c r="J973">
        <f t="shared" ca="1" si="274"/>
        <v>1</v>
      </c>
      <c r="K973">
        <f t="shared" ca="1" si="275"/>
        <v>1</v>
      </c>
      <c r="L973">
        <f t="shared" ca="1" si="276"/>
        <v>0</v>
      </c>
      <c r="M973">
        <f t="shared" ca="1" si="277"/>
        <v>0</v>
      </c>
      <c r="N973" t="str">
        <f t="shared" ca="1" si="284"/>
        <v/>
      </c>
      <c r="O973" t="str">
        <f t="shared" ca="1" si="285"/>
        <v/>
      </c>
      <c r="P973" t="str">
        <f t="shared" si="278"/>
        <v/>
      </c>
      <c r="Q973" t="str">
        <f t="shared" si="279"/>
        <v/>
      </c>
      <c r="R973" t="str">
        <f t="shared" si="280"/>
        <v/>
      </c>
      <c r="S973" t="str">
        <f t="shared" si="281"/>
        <v/>
      </c>
      <c r="U973" s="2" t="str">
        <f ca="1">IF(ISBLANK($T973),IF(S973="Irrigation","Irrigation",IF(R973="Irrigation","Irrigation",IF(Q973="Domestic","Domestic",IF(P973="Stockwatering","Stockwatering",IF(N973="IRRIGATION_AND_MUNICIPAL","Irrigation and Municipal",IF(O973="IRRIGATION_AND_DOMESTIC","Irrigation and Domestic Municipality",_xlfn.XLOOKUP(J973,Use_Code_Ranking!$B$4:$B$23,Use_Code_Ranking!$A$4:$A$23))))))),$T973)</f>
        <v>Irrigation</v>
      </c>
      <c r="W973" s="23" t="str">
        <f ca="1"/>
        <v>A031040</v>
      </c>
      <c r="X973" s="4" t="str">
        <f t="shared" ca="1" si="286"/>
        <v>Irrigation</v>
      </c>
      <c r="Y973" t="str">
        <f t="shared" ca="1" si="282"/>
        <v>N</v>
      </c>
      <c r="Z973" s="2" t="str">
        <f t="shared" ca="1" si="283"/>
        <v>N</v>
      </c>
      <c r="AA973">
        <f t="shared" ca="1" si="287"/>
        <v>0</v>
      </c>
      <c r="AB973">
        <f t="shared" ca="1" si="287"/>
        <v>0</v>
      </c>
      <c r="AC973">
        <f t="shared" ca="1" si="287"/>
        <v>20</v>
      </c>
      <c r="AD973">
        <f t="shared" ca="1" si="287"/>
        <v>20</v>
      </c>
      <c r="AE973">
        <f t="shared" ca="1" si="288"/>
        <v>10</v>
      </c>
      <c r="AF973">
        <f t="shared" ca="1" si="288"/>
        <v>10</v>
      </c>
      <c r="AG973">
        <f t="shared" ca="1" si="292"/>
        <v>0</v>
      </c>
      <c r="AH973">
        <f t="shared" ca="1" si="291"/>
        <v>0</v>
      </c>
      <c r="AI973">
        <f t="shared" ca="1" si="290"/>
        <v>0</v>
      </c>
      <c r="AJ973">
        <f t="shared" ca="1" si="290"/>
        <v>20</v>
      </c>
      <c r="AK973">
        <f t="shared" ca="1" si="289"/>
        <v>20</v>
      </c>
      <c r="AL973">
        <f t="shared" ca="1" si="289"/>
        <v>0</v>
      </c>
      <c r="AM973" s="4" t="s">
        <v>103</v>
      </c>
      <c r="AZ973">
        <f ca="1">_xlfn.XLOOKUP($X973,Return_flow_table!$A$4:$A$25,Return_flow_table!B$4:B$25)</f>
        <v>0</v>
      </c>
      <c r="BA973">
        <f ca="1">_xlfn.XLOOKUP($X973,Return_flow_table!$A$4:$A$25,Return_flow_table!C$4:C$25)</f>
        <v>0</v>
      </c>
      <c r="BB973">
        <f ca="1">_xlfn.XLOOKUP($X973,Return_flow_table!$A$4:$A$25,Return_flow_table!D$4:D$25)</f>
        <v>20</v>
      </c>
      <c r="BC973">
        <f ca="1">_xlfn.XLOOKUP($X973,Return_flow_table!$A$4:$A$25,Return_flow_table!E$4:E$25)</f>
        <v>20</v>
      </c>
      <c r="BD973">
        <f ca="1">_xlfn.XLOOKUP($X973,Return_flow_table!$A$4:$A$25,Return_flow_table!F$4:F$25)</f>
        <v>10</v>
      </c>
      <c r="BE973">
        <f ca="1">_xlfn.XLOOKUP($X973,Return_flow_table!$A$4:$A$25,Return_flow_table!G$4:G$25)</f>
        <v>10</v>
      </c>
      <c r="BF973">
        <f ca="1">_xlfn.XLOOKUP($X973,Return_flow_table!$A$4:$A$25,Return_flow_table!H$4:H$25)</f>
        <v>0</v>
      </c>
      <c r="BG973">
        <f ca="1">_xlfn.XLOOKUP($X973,Return_flow_table!$A$4:$A$25,Return_flow_table!I$4:I$25)</f>
        <v>0</v>
      </c>
      <c r="BH973">
        <f ca="1">_xlfn.XLOOKUP($X973,Return_flow_table!$A$4:$A$25,Return_flow_table!J$4:J$25)</f>
        <v>0</v>
      </c>
      <c r="BI973">
        <f ca="1">_xlfn.XLOOKUP($X973,Return_flow_table!$A$4:$A$25,Return_flow_table!K$4:K$25)</f>
        <v>20</v>
      </c>
      <c r="BJ973">
        <f ca="1">_xlfn.XLOOKUP($X973,Return_flow_table!$A$4:$A$25,Return_flow_table!L$4:L$25)</f>
        <v>20</v>
      </c>
      <c r="BK973" s="2">
        <f ca="1">_xlfn.XLOOKUP($X973,Return_flow_table!$A$4:$A$25,Return_flow_table!M$4:M$25)</f>
        <v>0</v>
      </c>
    </row>
    <row r="974" spans="1:63" x14ac:dyDescent="0.3">
      <c r="A974" t="s">
        <v>1086</v>
      </c>
      <c r="B974" t="s">
        <v>154</v>
      </c>
      <c r="C974" t="s">
        <v>99</v>
      </c>
      <c r="D974">
        <v>13</v>
      </c>
      <c r="E974" t="s">
        <v>100</v>
      </c>
      <c r="F974" t="s">
        <v>100</v>
      </c>
      <c r="G974" t="s">
        <v>1087</v>
      </c>
      <c r="H974" s="41" t="s">
        <v>124</v>
      </c>
      <c r="I974">
        <f>_xlfn.XLOOKUP(B974,Use_Code_Ranking!$A$4:$A$23,Use_Code_Ranking!$B$4:$B$23,9999)</f>
        <v>5</v>
      </c>
      <c r="J974">
        <f t="shared" ca="1" si="274"/>
        <v>1</v>
      </c>
      <c r="K974">
        <f t="shared" ca="1" si="275"/>
        <v>1</v>
      </c>
      <c r="L974">
        <f t="shared" ca="1" si="276"/>
        <v>0</v>
      </c>
      <c r="M974">
        <f t="shared" ca="1" si="277"/>
        <v>0</v>
      </c>
      <c r="N974" t="str">
        <f t="shared" ca="1" si="284"/>
        <v/>
      </c>
      <c r="O974" t="str">
        <f t="shared" ca="1" si="285"/>
        <v/>
      </c>
      <c r="P974" t="str">
        <f t="shared" si="278"/>
        <v/>
      </c>
      <c r="Q974" t="str">
        <f t="shared" si="279"/>
        <v/>
      </c>
      <c r="R974" t="str">
        <f t="shared" si="280"/>
        <v/>
      </c>
      <c r="S974" t="str">
        <f t="shared" si="281"/>
        <v/>
      </c>
      <c r="U974" s="2" t="str">
        <f ca="1">IF(ISBLANK($T974),IF(S974="Irrigation","Irrigation",IF(R974="Irrigation","Irrigation",IF(Q974="Domestic","Domestic",IF(P974="Stockwatering","Stockwatering",IF(N974="IRRIGATION_AND_MUNICIPAL","Irrigation and Municipal",IF(O974="IRRIGATION_AND_DOMESTIC","Irrigation and Domestic Municipality",_xlfn.XLOOKUP(J974,Use_Code_Ranking!$B$4:$B$23,Use_Code_Ranking!$A$4:$A$23))))))),$T974)</f>
        <v>Irrigation</v>
      </c>
      <c r="W974" s="23" t="str">
        <f ca="1"/>
        <v>A031049</v>
      </c>
      <c r="X974" s="4" t="str">
        <f t="shared" ca="1" si="286"/>
        <v>Irrigation</v>
      </c>
      <c r="Y974" t="str">
        <f t="shared" ca="1" si="282"/>
        <v>N</v>
      </c>
      <c r="Z974" s="2" t="str">
        <f t="shared" ca="1" si="283"/>
        <v>N</v>
      </c>
      <c r="AA974">
        <f t="shared" ca="1" si="287"/>
        <v>0</v>
      </c>
      <c r="AB974">
        <f t="shared" ca="1" si="287"/>
        <v>0</v>
      </c>
      <c r="AC974">
        <f t="shared" ca="1" si="287"/>
        <v>20</v>
      </c>
      <c r="AD974">
        <f t="shared" ca="1" si="287"/>
        <v>20</v>
      </c>
      <c r="AE974">
        <f t="shared" ca="1" si="288"/>
        <v>10</v>
      </c>
      <c r="AF974">
        <f t="shared" ca="1" si="288"/>
        <v>10</v>
      </c>
      <c r="AG974">
        <f t="shared" ca="1" si="292"/>
        <v>0</v>
      </c>
      <c r="AH974">
        <f t="shared" ca="1" si="291"/>
        <v>0</v>
      </c>
      <c r="AI974">
        <f t="shared" ca="1" si="290"/>
        <v>0</v>
      </c>
      <c r="AJ974">
        <f t="shared" ca="1" si="290"/>
        <v>20</v>
      </c>
      <c r="AK974">
        <f t="shared" ca="1" si="289"/>
        <v>20</v>
      </c>
      <c r="AL974">
        <f t="shared" ca="1" si="289"/>
        <v>0</v>
      </c>
      <c r="AM974" s="4" t="s">
        <v>103</v>
      </c>
      <c r="AZ974">
        <f ca="1">_xlfn.XLOOKUP($X974,Return_flow_table!$A$4:$A$25,Return_flow_table!B$4:B$25)</f>
        <v>0</v>
      </c>
      <c r="BA974">
        <f ca="1">_xlfn.XLOOKUP($X974,Return_flow_table!$A$4:$A$25,Return_flow_table!C$4:C$25)</f>
        <v>0</v>
      </c>
      <c r="BB974">
        <f ca="1">_xlfn.XLOOKUP($X974,Return_flow_table!$A$4:$A$25,Return_flow_table!D$4:D$25)</f>
        <v>20</v>
      </c>
      <c r="BC974">
        <f ca="1">_xlfn.XLOOKUP($X974,Return_flow_table!$A$4:$A$25,Return_flow_table!E$4:E$25)</f>
        <v>20</v>
      </c>
      <c r="BD974">
        <f ca="1">_xlfn.XLOOKUP($X974,Return_flow_table!$A$4:$A$25,Return_flow_table!F$4:F$25)</f>
        <v>10</v>
      </c>
      <c r="BE974">
        <f ca="1">_xlfn.XLOOKUP($X974,Return_flow_table!$A$4:$A$25,Return_flow_table!G$4:G$25)</f>
        <v>10</v>
      </c>
      <c r="BF974">
        <f ca="1">_xlfn.XLOOKUP($X974,Return_flow_table!$A$4:$A$25,Return_flow_table!H$4:H$25)</f>
        <v>0</v>
      </c>
      <c r="BG974">
        <f ca="1">_xlfn.XLOOKUP($X974,Return_flow_table!$A$4:$A$25,Return_flow_table!I$4:I$25)</f>
        <v>0</v>
      </c>
      <c r="BH974">
        <f ca="1">_xlfn.XLOOKUP($X974,Return_flow_table!$A$4:$A$25,Return_flow_table!J$4:J$25)</f>
        <v>0</v>
      </c>
      <c r="BI974">
        <f ca="1">_xlfn.XLOOKUP($X974,Return_flow_table!$A$4:$A$25,Return_flow_table!K$4:K$25)</f>
        <v>20</v>
      </c>
      <c r="BJ974">
        <f ca="1">_xlfn.XLOOKUP($X974,Return_flow_table!$A$4:$A$25,Return_flow_table!L$4:L$25)</f>
        <v>20</v>
      </c>
      <c r="BK974" s="2">
        <f ca="1">_xlfn.XLOOKUP($X974,Return_flow_table!$A$4:$A$25,Return_flow_table!M$4:M$25)</f>
        <v>0</v>
      </c>
    </row>
    <row r="975" spans="1:63" x14ac:dyDescent="0.3">
      <c r="A975" t="s">
        <v>1086</v>
      </c>
      <c r="B975" t="s">
        <v>98</v>
      </c>
      <c r="C975" t="s">
        <v>99</v>
      </c>
      <c r="D975">
        <v>13</v>
      </c>
      <c r="E975" t="s">
        <v>100</v>
      </c>
      <c r="F975" t="s">
        <v>100</v>
      </c>
      <c r="G975" t="s">
        <v>1087</v>
      </c>
      <c r="H975" s="41" t="s">
        <v>124</v>
      </c>
      <c r="I975">
        <f>_xlfn.XLOOKUP(B975,Use_Code_Ranking!$A$4:$A$23,Use_Code_Ranking!$B$4:$B$23,9999)</f>
        <v>1</v>
      </c>
      <c r="J975">
        <f t="shared" ca="1" si="274"/>
        <v>1</v>
      </c>
      <c r="K975">
        <f t="shared" ca="1" si="275"/>
        <v>1</v>
      </c>
      <c r="L975">
        <f t="shared" ca="1" si="276"/>
        <v>0</v>
      </c>
      <c r="M975">
        <f t="shared" ca="1" si="277"/>
        <v>0</v>
      </c>
      <c r="N975" t="str">
        <f t="shared" ca="1" si="284"/>
        <v/>
      </c>
      <c r="O975" t="str">
        <f t="shared" ca="1" si="285"/>
        <v/>
      </c>
      <c r="P975" t="str">
        <f t="shared" si="278"/>
        <v/>
      </c>
      <c r="Q975" t="str">
        <f t="shared" si="279"/>
        <v/>
      </c>
      <c r="R975" t="str">
        <f t="shared" si="280"/>
        <v/>
      </c>
      <c r="S975" t="str">
        <f t="shared" si="281"/>
        <v/>
      </c>
      <c r="U975" s="2" t="str">
        <f ca="1">IF(ISBLANK($T975),IF(S975="Irrigation","Irrigation",IF(R975="Irrigation","Irrigation",IF(Q975="Domestic","Domestic",IF(P975="Stockwatering","Stockwatering",IF(N975="IRRIGATION_AND_MUNICIPAL","Irrigation and Municipal",IF(O975="IRRIGATION_AND_DOMESTIC","Irrigation and Domestic Municipality",_xlfn.XLOOKUP(J975,Use_Code_Ranking!$B$4:$B$23,Use_Code_Ranking!$A$4:$A$23))))))),$T975)</f>
        <v>Irrigation</v>
      </c>
      <c r="W975" s="23" t="str">
        <f ca="1"/>
        <v>A031050</v>
      </c>
      <c r="X975" s="4" t="str">
        <f t="shared" ca="1" si="286"/>
        <v>Irrigation</v>
      </c>
      <c r="Y975" t="str">
        <f t="shared" ca="1" si="282"/>
        <v>N</v>
      </c>
      <c r="Z975" s="2" t="str">
        <f t="shared" ca="1" si="283"/>
        <v>N</v>
      </c>
      <c r="AA975">
        <f t="shared" ca="1" si="287"/>
        <v>0</v>
      </c>
      <c r="AB975">
        <f t="shared" ca="1" si="287"/>
        <v>0</v>
      </c>
      <c r="AC975">
        <f t="shared" ca="1" si="287"/>
        <v>20</v>
      </c>
      <c r="AD975">
        <f t="shared" ca="1" si="287"/>
        <v>20</v>
      </c>
      <c r="AE975">
        <f t="shared" ca="1" si="288"/>
        <v>10</v>
      </c>
      <c r="AF975">
        <f t="shared" ca="1" si="288"/>
        <v>10</v>
      </c>
      <c r="AG975">
        <f t="shared" ca="1" si="292"/>
        <v>0</v>
      </c>
      <c r="AH975">
        <f t="shared" ca="1" si="291"/>
        <v>0</v>
      </c>
      <c r="AI975">
        <f t="shared" ca="1" si="290"/>
        <v>0</v>
      </c>
      <c r="AJ975">
        <f t="shared" ca="1" si="290"/>
        <v>20</v>
      </c>
      <c r="AK975">
        <f t="shared" ca="1" si="289"/>
        <v>20</v>
      </c>
      <c r="AL975">
        <f t="shared" ca="1" si="289"/>
        <v>0</v>
      </c>
      <c r="AM975" s="4" t="s">
        <v>103</v>
      </c>
      <c r="AZ975">
        <f ca="1">_xlfn.XLOOKUP($X975,Return_flow_table!$A$4:$A$25,Return_flow_table!B$4:B$25)</f>
        <v>0</v>
      </c>
      <c r="BA975">
        <f ca="1">_xlfn.XLOOKUP($X975,Return_flow_table!$A$4:$A$25,Return_flow_table!C$4:C$25)</f>
        <v>0</v>
      </c>
      <c r="BB975">
        <f ca="1">_xlfn.XLOOKUP($X975,Return_flow_table!$A$4:$A$25,Return_flow_table!D$4:D$25)</f>
        <v>20</v>
      </c>
      <c r="BC975">
        <f ca="1">_xlfn.XLOOKUP($X975,Return_flow_table!$A$4:$A$25,Return_flow_table!E$4:E$25)</f>
        <v>20</v>
      </c>
      <c r="BD975">
        <f ca="1">_xlfn.XLOOKUP($X975,Return_flow_table!$A$4:$A$25,Return_flow_table!F$4:F$25)</f>
        <v>10</v>
      </c>
      <c r="BE975">
        <f ca="1">_xlfn.XLOOKUP($X975,Return_flow_table!$A$4:$A$25,Return_flow_table!G$4:G$25)</f>
        <v>10</v>
      </c>
      <c r="BF975">
        <f ca="1">_xlfn.XLOOKUP($X975,Return_flow_table!$A$4:$A$25,Return_flow_table!H$4:H$25)</f>
        <v>0</v>
      </c>
      <c r="BG975">
        <f ca="1">_xlfn.XLOOKUP($X975,Return_flow_table!$A$4:$A$25,Return_flow_table!I$4:I$25)</f>
        <v>0</v>
      </c>
      <c r="BH975">
        <f ca="1">_xlfn.XLOOKUP($X975,Return_flow_table!$A$4:$A$25,Return_flow_table!J$4:J$25)</f>
        <v>0</v>
      </c>
      <c r="BI975">
        <f ca="1">_xlfn.XLOOKUP($X975,Return_flow_table!$A$4:$A$25,Return_flow_table!K$4:K$25)</f>
        <v>20</v>
      </c>
      <c r="BJ975">
        <f ca="1">_xlfn.XLOOKUP($X975,Return_flow_table!$A$4:$A$25,Return_flow_table!L$4:L$25)</f>
        <v>20</v>
      </c>
      <c r="BK975" s="2">
        <f ca="1">_xlfn.XLOOKUP($X975,Return_flow_table!$A$4:$A$25,Return_flow_table!M$4:M$25)</f>
        <v>0</v>
      </c>
    </row>
    <row r="976" spans="1:63" x14ac:dyDescent="0.3">
      <c r="A976" t="s">
        <v>1086</v>
      </c>
      <c r="B976" t="s">
        <v>181</v>
      </c>
      <c r="C976" t="s">
        <v>99</v>
      </c>
      <c r="D976">
        <v>13</v>
      </c>
      <c r="E976" t="s">
        <v>100</v>
      </c>
      <c r="F976" t="s">
        <v>100</v>
      </c>
      <c r="G976" t="s">
        <v>1087</v>
      </c>
      <c r="H976" s="41" t="s">
        <v>124</v>
      </c>
      <c r="I976">
        <f>_xlfn.XLOOKUP(B976,Use_Code_Ranking!$A$4:$A$23,Use_Code_Ranking!$B$4:$B$23,9999)</f>
        <v>9</v>
      </c>
      <c r="J976">
        <f t="shared" ca="1" si="274"/>
        <v>1</v>
      </c>
      <c r="K976">
        <f t="shared" ca="1" si="275"/>
        <v>1</v>
      </c>
      <c r="L976">
        <f t="shared" ca="1" si="276"/>
        <v>0</v>
      </c>
      <c r="M976">
        <f t="shared" ca="1" si="277"/>
        <v>0</v>
      </c>
      <c r="N976" t="str">
        <f t="shared" ca="1" si="284"/>
        <v/>
      </c>
      <c r="O976" t="str">
        <f t="shared" ca="1" si="285"/>
        <v/>
      </c>
      <c r="P976" t="str">
        <f t="shared" si="278"/>
        <v/>
      </c>
      <c r="Q976" t="str">
        <f t="shared" si="279"/>
        <v/>
      </c>
      <c r="R976" t="str">
        <f t="shared" si="280"/>
        <v/>
      </c>
      <c r="S976" t="str">
        <f t="shared" si="281"/>
        <v/>
      </c>
      <c r="U976" s="2" t="str">
        <f ca="1">IF(ISBLANK($T976),IF(S976="Irrigation","Irrigation",IF(R976="Irrigation","Irrigation",IF(Q976="Domestic","Domestic",IF(P976="Stockwatering","Stockwatering",IF(N976="IRRIGATION_AND_MUNICIPAL","Irrigation and Municipal",IF(O976="IRRIGATION_AND_DOMESTIC","Irrigation and Domestic Municipality",_xlfn.XLOOKUP(J976,Use_Code_Ranking!$B$4:$B$23,Use_Code_Ranking!$A$4:$A$23))))))),$T976)</f>
        <v>Irrigation</v>
      </c>
      <c r="W976" s="23" t="str">
        <f ca="1"/>
        <v>A031055</v>
      </c>
      <c r="X976" s="4" t="str">
        <f t="shared" ca="1" si="286"/>
        <v>Municipal</v>
      </c>
      <c r="Y976" t="str">
        <f t="shared" ca="1" si="282"/>
        <v>N</v>
      </c>
      <c r="Z976" s="2" t="str">
        <f t="shared" ca="1" si="283"/>
        <v>N</v>
      </c>
      <c r="AA976">
        <f t="shared" ca="1" si="287"/>
        <v>0</v>
      </c>
      <c r="AB976">
        <f t="shared" ca="1" si="287"/>
        <v>0</v>
      </c>
      <c r="AC976">
        <f t="shared" ca="1" si="287"/>
        <v>0</v>
      </c>
      <c r="AD976">
        <f t="shared" ca="1" si="287"/>
        <v>0</v>
      </c>
      <c r="AE976">
        <f t="shared" ca="1" si="288"/>
        <v>0</v>
      </c>
      <c r="AF976">
        <f t="shared" ca="1" si="288"/>
        <v>0</v>
      </c>
      <c r="AG976">
        <f t="shared" ca="1" si="292"/>
        <v>0</v>
      </c>
      <c r="AH976">
        <f t="shared" ca="1" si="291"/>
        <v>0</v>
      </c>
      <c r="AI976">
        <f t="shared" ca="1" si="290"/>
        <v>0</v>
      </c>
      <c r="AJ976">
        <f t="shared" ca="1" si="290"/>
        <v>0</v>
      </c>
      <c r="AK976">
        <f t="shared" ca="1" si="289"/>
        <v>0</v>
      </c>
      <c r="AL976">
        <f t="shared" ca="1" si="289"/>
        <v>0</v>
      </c>
      <c r="AM976" s="4" t="s">
        <v>103</v>
      </c>
      <c r="AZ976">
        <f ca="1">_xlfn.XLOOKUP($X976,Return_flow_table!$A$4:$A$25,Return_flow_table!B$4:B$25)</f>
        <v>0</v>
      </c>
      <c r="BA976">
        <f ca="1">_xlfn.XLOOKUP($X976,Return_flow_table!$A$4:$A$25,Return_flow_table!C$4:C$25)</f>
        <v>0</v>
      </c>
      <c r="BB976">
        <f ca="1">_xlfn.XLOOKUP($X976,Return_flow_table!$A$4:$A$25,Return_flow_table!D$4:D$25)</f>
        <v>0</v>
      </c>
      <c r="BC976">
        <f ca="1">_xlfn.XLOOKUP($X976,Return_flow_table!$A$4:$A$25,Return_flow_table!E$4:E$25)</f>
        <v>0</v>
      </c>
      <c r="BD976">
        <f ca="1">_xlfn.XLOOKUP($X976,Return_flow_table!$A$4:$A$25,Return_flow_table!F$4:F$25)</f>
        <v>0</v>
      </c>
      <c r="BE976">
        <f ca="1">_xlfn.XLOOKUP($X976,Return_flow_table!$A$4:$A$25,Return_flow_table!G$4:G$25)</f>
        <v>0</v>
      </c>
      <c r="BF976">
        <f ca="1">_xlfn.XLOOKUP($X976,Return_flow_table!$A$4:$A$25,Return_flow_table!H$4:H$25)</f>
        <v>0</v>
      </c>
      <c r="BG976">
        <f ca="1">_xlfn.XLOOKUP($X976,Return_flow_table!$A$4:$A$25,Return_flow_table!I$4:I$25)</f>
        <v>0</v>
      </c>
      <c r="BH976">
        <f ca="1">_xlfn.XLOOKUP($X976,Return_flow_table!$A$4:$A$25,Return_flow_table!J$4:J$25)</f>
        <v>0</v>
      </c>
      <c r="BI976">
        <f ca="1">_xlfn.XLOOKUP($X976,Return_flow_table!$A$4:$A$25,Return_flow_table!K$4:K$25)</f>
        <v>0</v>
      </c>
      <c r="BJ976">
        <f ca="1">_xlfn.XLOOKUP($X976,Return_flow_table!$A$4:$A$25,Return_flow_table!L$4:L$25)</f>
        <v>0</v>
      </c>
      <c r="BK976" s="2">
        <f ca="1">_xlfn.XLOOKUP($X976,Return_flow_table!$A$4:$A$25,Return_flow_table!M$4:M$25)</f>
        <v>0</v>
      </c>
    </row>
    <row r="977" spans="1:63" x14ac:dyDescent="0.3">
      <c r="A977" t="s">
        <v>1088</v>
      </c>
      <c r="B977" t="s">
        <v>98</v>
      </c>
      <c r="C977" t="s">
        <v>99</v>
      </c>
      <c r="D977">
        <v>9.4</v>
      </c>
      <c r="E977" t="s">
        <v>100</v>
      </c>
      <c r="F977" t="s">
        <v>100</v>
      </c>
      <c r="G977" t="s">
        <v>1089</v>
      </c>
      <c r="H977" s="41" t="s">
        <v>102</v>
      </c>
      <c r="I977">
        <f>_xlfn.XLOOKUP(B977,Use_Code_Ranking!$A$4:$A$23,Use_Code_Ranking!$B$4:$B$23,9999)</f>
        <v>1</v>
      </c>
      <c r="J977">
        <f t="shared" ca="1" si="274"/>
        <v>1</v>
      </c>
      <c r="K977">
        <f t="shared" ca="1" si="275"/>
        <v>1</v>
      </c>
      <c r="L977">
        <f t="shared" ca="1" si="276"/>
        <v>0</v>
      </c>
      <c r="M977">
        <f t="shared" ca="1" si="277"/>
        <v>0</v>
      </c>
      <c r="N977" t="str">
        <f t="shared" ca="1" si="284"/>
        <v/>
      </c>
      <c r="O977" t="str">
        <f t="shared" ca="1" si="285"/>
        <v/>
      </c>
      <c r="P977" t="str">
        <f t="shared" si="278"/>
        <v/>
      </c>
      <c r="Q977" t="str">
        <f t="shared" si="279"/>
        <v/>
      </c>
      <c r="R977" t="str">
        <f t="shared" si="280"/>
        <v/>
      </c>
      <c r="S977" t="str">
        <f t="shared" si="281"/>
        <v/>
      </c>
      <c r="U977" s="2" t="str">
        <f ca="1">IF(ISBLANK($T977),IF(S977="Irrigation","Irrigation",IF(R977="Irrigation","Irrigation",IF(Q977="Domestic","Domestic",IF(P977="Stockwatering","Stockwatering",IF(N977="IRRIGATION_AND_MUNICIPAL","Irrigation and Municipal",IF(O977="IRRIGATION_AND_DOMESTIC","Irrigation and Domestic Municipality",_xlfn.XLOOKUP(J977,Use_Code_Ranking!$B$4:$B$23,Use_Code_Ranking!$A$4:$A$23))))))),$T977)</f>
        <v>Irrigation</v>
      </c>
      <c r="W977" s="23" t="str">
        <f ca="1"/>
        <v>A031056</v>
      </c>
      <c r="X977" s="4" t="str">
        <f t="shared" ca="1" si="286"/>
        <v>Irrigation</v>
      </c>
      <c r="Y977" t="str">
        <f t="shared" ca="1" si="282"/>
        <v>N</v>
      </c>
      <c r="Z977" s="2" t="str">
        <f t="shared" ca="1" si="283"/>
        <v>N</v>
      </c>
      <c r="AA977">
        <f t="shared" ca="1" si="287"/>
        <v>0</v>
      </c>
      <c r="AB977">
        <f t="shared" ca="1" si="287"/>
        <v>0</v>
      </c>
      <c r="AC977">
        <f t="shared" ca="1" si="287"/>
        <v>20</v>
      </c>
      <c r="AD977">
        <f t="shared" ca="1" si="287"/>
        <v>20</v>
      </c>
      <c r="AE977">
        <f t="shared" ca="1" si="288"/>
        <v>10</v>
      </c>
      <c r="AF977">
        <f t="shared" ca="1" si="288"/>
        <v>10</v>
      </c>
      <c r="AG977">
        <f t="shared" ca="1" si="292"/>
        <v>0</v>
      </c>
      <c r="AH977">
        <f t="shared" ca="1" si="291"/>
        <v>0</v>
      </c>
      <c r="AI977">
        <f t="shared" ca="1" si="290"/>
        <v>0</v>
      </c>
      <c r="AJ977">
        <f t="shared" ca="1" si="290"/>
        <v>20</v>
      </c>
      <c r="AK977">
        <f t="shared" ca="1" si="289"/>
        <v>20</v>
      </c>
      <c r="AL977">
        <f t="shared" ca="1" si="289"/>
        <v>0</v>
      </c>
      <c r="AM977" s="4" t="s">
        <v>103</v>
      </c>
      <c r="AZ977">
        <f ca="1">_xlfn.XLOOKUP($X977,Return_flow_table!$A$4:$A$25,Return_flow_table!B$4:B$25)</f>
        <v>0</v>
      </c>
      <c r="BA977">
        <f ca="1">_xlfn.XLOOKUP($X977,Return_flow_table!$A$4:$A$25,Return_flow_table!C$4:C$25)</f>
        <v>0</v>
      </c>
      <c r="BB977">
        <f ca="1">_xlfn.XLOOKUP($X977,Return_flow_table!$A$4:$A$25,Return_flow_table!D$4:D$25)</f>
        <v>20</v>
      </c>
      <c r="BC977">
        <f ca="1">_xlfn.XLOOKUP($X977,Return_flow_table!$A$4:$A$25,Return_flow_table!E$4:E$25)</f>
        <v>20</v>
      </c>
      <c r="BD977">
        <f ca="1">_xlfn.XLOOKUP($X977,Return_flow_table!$A$4:$A$25,Return_flow_table!F$4:F$25)</f>
        <v>10</v>
      </c>
      <c r="BE977">
        <f ca="1">_xlfn.XLOOKUP($X977,Return_flow_table!$A$4:$A$25,Return_flow_table!G$4:G$25)</f>
        <v>10</v>
      </c>
      <c r="BF977">
        <f ca="1">_xlfn.XLOOKUP($X977,Return_flow_table!$A$4:$A$25,Return_flow_table!H$4:H$25)</f>
        <v>0</v>
      </c>
      <c r="BG977">
        <f ca="1">_xlfn.XLOOKUP($X977,Return_flow_table!$A$4:$A$25,Return_flow_table!I$4:I$25)</f>
        <v>0</v>
      </c>
      <c r="BH977">
        <f ca="1">_xlfn.XLOOKUP($X977,Return_flow_table!$A$4:$A$25,Return_flow_table!J$4:J$25)</f>
        <v>0</v>
      </c>
      <c r="BI977">
        <f ca="1">_xlfn.XLOOKUP($X977,Return_flow_table!$A$4:$A$25,Return_flow_table!K$4:K$25)</f>
        <v>20</v>
      </c>
      <c r="BJ977">
        <f ca="1">_xlfn.XLOOKUP($X977,Return_flow_table!$A$4:$A$25,Return_flow_table!L$4:L$25)</f>
        <v>20</v>
      </c>
      <c r="BK977" s="2">
        <f ca="1">_xlfn.XLOOKUP($X977,Return_flow_table!$A$4:$A$25,Return_flow_table!M$4:M$25)</f>
        <v>0</v>
      </c>
    </row>
    <row r="978" spans="1:63" x14ac:dyDescent="0.3">
      <c r="A978" t="s">
        <v>1088</v>
      </c>
      <c r="B978" t="s">
        <v>181</v>
      </c>
      <c r="C978" t="s">
        <v>99</v>
      </c>
      <c r="D978">
        <v>9.4</v>
      </c>
      <c r="E978" t="s">
        <v>100</v>
      </c>
      <c r="F978" t="s">
        <v>100</v>
      </c>
      <c r="G978" t="s">
        <v>1089</v>
      </c>
      <c r="H978" s="41" t="s">
        <v>102</v>
      </c>
      <c r="I978">
        <f>_xlfn.XLOOKUP(B978,Use_Code_Ranking!$A$4:$A$23,Use_Code_Ranking!$B$4:$B$23,9999)</f>
        <v>9</v>
      </c>
      <c r="J978">
        <f t="shared" ca="1" si="274"/>
        <v>1</v>
      </c>
      <c r="K978">
        <f t="shared" ca="1" si="275"/>
        <v>1</v>
      </c>
      <c r="L978">
        <f t="shared" ca="1" si="276"/>
        <v>0</v>
      </c>
      <c r="M978">
        <f t="shared" ca="1" si="277"/>
        <v>0</v>
      </c>
      <c r="N978" t="str">
        <f t="shared" ca="1" si="284"/>
        <v/>
      </c>
      <c r="O978" t="str">
        <f t="shared" ca="1" si="285"/>
        <v/>
      </c>
      <c r="P978" t="str">
        <f t="shared" si="278"/>
        <v/>
      </c>
      <c r="Q978" t="str">
        <f t="shared" si="279"/>
        <v/>
      </c>
      <c r="R978" t="str">
        <f t="shared" si="280"/>
        <v/>
      </c>
      <c r="S978" t="str">
        <f t="shared" si="281"/>
        <v/>
      </c>
      <c r="U978" s="2" t="str">
        <f ca="1">IF(ISBLANK($T978),IF(S978="Irrigation","Irrigation",IF(R978="Irrigation","Irrigation",IF(Q978="Domestic","Domestic",IF(P978="Stockwatering","Stockwatering",IF(N978="IRRIGATION_AND_MUNICIPAL","Irrigation and Municipal",IF(O978="IRRIGATION_AND_DOMESTIC","Irrigation and Domestic Municipality",_xlfn.XLOOKUP(J978,Use_Code_Ranking!$B$4:$B$23,Use_Code_Ranking!$A$4:$A$23))))))),$T978)</f>
        <v>Irrigation</v>
      </c>
      <c r="W978" s="23" t="str">
        <f ca="1"/>
        <v>A031057</v>
      </c>
      <c r="X978" s="4" t="str">
        <f t="shared" ca="1" si="286"/>
        <v>Irrigation</v>
      </c>
      <c r="Y978" t="str">
        <f t="shared" ca="1" si="282"/>
        <v>N</v>
      </c>
      <c r="Z978" s="2" t="str">
        <f t="shared" ca="1" si="283"/>
        <v>N</v>
      </c>
      <c r="AA978">
        <f t="shared" ca="1" si="287"/>
        <v>0</v>
      </c>
      <c r="AB978">
        <f t="shared" ca="1" si="287"/>
        <v>0</v>
      </c>
      <c r="AC978">
        <f t="shared" ca="1" si="287"/>
        <v>20</v>
      </c>
      <c r="AD978">
        <f t="shared" ca="1" si="287"/>
        <v>20</v>
      </c>
      <c r="AE978">
        <f t="shared" ca="1" si="288"/>
        <v>10</v>
      </c>
      <c r="AF978">
        <f t="shared" ca="1" si="288"/>
        <v>10</v>
      </c>
      <c r="AG978">
        <f t="shared" ca="1" si="292"/>
        <v>0</v>
      </c>
      <c r="AH978">
        <f t="shared" ca="1" si="291"/>
        <v>0</v>
      </c>
      <c r="AI978">
        <f t="shared" ca="1" si="290"/>
        <v>0</v>
      </c>
      <c r="AJ978">
        <f t="shared" ca="1" si="290"/>
        <v>20</v>
      </c>
      <c r="AK978">
        <f t="shared" ca="1" si="289"/>
        <v>20</v>
      </c>
      <c r="AL978">
        <f t="shared" ca="1" si="289"/>
        <v>0</v>
      </c>
      <c r="AM978" s="4" t="s">
        <v>103</v>
      </c>
      <c r="AZ978">
        <f ca="1">_xlfn.XLOOKUP($X978,Return_flow_table!$A$4:$A$25,Return_flow_table!B$4:B$25)</f>
        <v>0</v>
      </c>
      <c r="BA978">
        <f ca="1">_xlfn.XLOOKUP($X978,Return_flow_table!$A$4:$A$25,Return_flow_table!C$4:C$25)</f>
        <v>0</v>
      </c>
      <c r="BB978">
        <f ca="1">_xlfn.XLOOKUP($X978,Return_flow_table!$A$4:$A$25,Return_flow_table!D$4:D$25)</f>
        <v>20</v>
      </c>
      <c r="BC978">
        <f ca="1">_xlfn.XLOOKUP($X978,Return_flow_table!$A$4:$A$25,Return_flow_table!E$4:E$25)</f>
        <v>20</v>
      </c>
      <c r="BD978">
        <f ca="1">_xlfn.XLOOKUP($X978,Return_flow_table!$A$4:$A$25,Return_flow_table!F$4:F$25)</f>
        <v>10</v>
      </c>
      <c r="BE978">
        <f ca="1">_xlfn.XLOOKUP($X978,Return_flow_table!$A$4:$A$25,Return_flow_table!G$4:G$25)</f>
        <v>10</v>
      </c>
      <c r="BF978">
        <f ca="1">_xlfn.XLOOKUP($X978,Return_flow_table!$A$4:$A$25,Return_flow_table!H$4:H$25)</f>
        <v>0</v>
      </c>
      <c r="BG978">
        <f ca="1">_xlfn.XLOOKUP($X978,Return_flow_table!$A$4:$A$25,Return_flow_table!I$4:I$25)</f>
        <v>0</v>
      </c>
      <c r="BH978">
        <f ca="1">_xlfn.XLOOKUP($X978,Return_flow_table!$A$4:$A$25,Return_flow_table!J$4:J$25)</f>
        <v>0</v>
      </c>
      <c r="BI978">
        <f ca="1">_xlfn.XLOOKUP($X978,Return_flow_table!$A$4:$A$25,Return_flow_table!K$4:K$25)</f>
        <v>20</v>
      </c>
      <c r="BJ978">
        <f ca="1">_xlfn.XLOOKUP($X978,Return_flow_table!$A$4:$A$25,Return_flow_table!L$4:L$25)</f>
        <v>20</v>
      </c>
      <c r="BK978" s="2">
        <f ca="1">_xlfn.XLOOKUP($X978,Return_flow_table!$A$4:$A$25,Return_flow_table!M$4:M$25)</f>
        <v>0</v>
      </c>
    </row>
    <row r="979" spans="1:63" x14ac:dyDescent="0.3">
      <c r="A979" t="s">
        <v>1088</v>
      </c>
      <c r="B979" t="s">
        <v>154</v>
      </c>
      <c r="C979" t="s">
        <v>99</v>
      </c>
      <c r="D979">
        <v>9.4</v>
      </c>
      <c r="E979" t="s">
        <v>100</v>
      </c>
      <c r="F979" t="s">
        <v>100</v>
      </c>
      <c r="G979" t="s">
        <v>1089</v>
      </c>
      <c r="H979" s="41" t="s">
        <v>102</v>
      </c>
      <c r="I979">
        <f>_xlfn.XLOOKUP(B979,Use_Code_Ranking!$A$4:$A$23,Use_Code_Ranking!$B$4:$B$23,9999)</f>
        <v>5</v>
      </c>
      <c r="J979">
        <f t="shared" ca="1" si="274"/>
        <v>1</v>
      </c>
      <c r="K979">
        <f t="shared" ca="1" si="275"/>
        <v>1</v>
      </c>
      <c r="L979">
        <f t="shared" ca="1" si="276"/>
        <v>0</v>
      </c>
      <c r="M979">
        <f t="shared" ca="1" si="277"/>
        <v>0</v>
      </c>
      <c r="N979" t="str">
        <f t="shared" ca="1" si="284"/>
        <v/>
      </c>
      <c r="O979" t="str">
        <f t="shared" ca="1" si="285"/>
        <v/>
      </c>
      <c r="P979" t="str">
        <f t="shared" si="278"/>
        <v/>
      </c>
      <c r="Q979" t="str">
        <f t="shared" si="279"/>
        <v/>
      </c>
      <c r="R979" t="str">
        <f t="shared" si="280"/>
        <v/>
      </c>
      <c r="S979" t="str">
        <f t="shared" si="281"/>
        <v/>
      </c>
      <c r="U979" s="2" t="str">
        <f ca="1">IF(ISBLANK($T979),IF(S979="Irrigation","Irrigation",IF(R979="Irrigation","Irrigation",IF(Q979="Domestic","Domestic",IF(P979="Stockwatering","Stockwatering",IF(N979="IRRIGATION_AND_MUNICIPAL","Irrigation and Municipal",IF(O979="IRRIGATION_AND_DOMESTIC","Irrigation and Domestic Municipality",_xlfn.XLOOKUP(J979,Use_Code_Ranking!$B$4:$B$23,Use_Code_Ranking!$A$4:$A$23))))))),$T979)</f>
        <v>Irrigation</v>
      </c>
      <c r="W979" s="23" t="str">
        <f ca="1"/>
        <v>A031059</v>
      </c>
      <c r="X979" s="4" t="str">
        <f t="shared" ca="1" si="286"/>
        <v>Frost Protection</v>
      </c>
      <c r="Y979" t="str">
        <f t="shared" ca="1" si="282"/>
        <v>N</v>
      </c>
      <c r="Z979" s="2" t="str">
        <f t="shared" ca="1" si="283"/>
        <v>N</v>
      </c>
      <c r="AA979">
        <f t="shared" ca="1" si="287"/>
        <v>20</v>
      </c>
      <c r="AB979">
        <f t="shared" ca="1" si="287"/>
        <v>20</v>
      </c>
      <c r="AC979">
        <f t="shared" ca="1" si="287"/>
        <v>20</v>
      </c>
      <c r="AD979">
        <f t="shared" ca="1" si="287"/>
        <v>20</v>
      </c>
      <c r="AE979">
        <f t="shared" ca="1" si="288"/>
        <v>0</v>
      </c>
      <c r="AF979">
        <f t="shared" ca="1" si="288"/>
        <v>0</v>
      </c>
      <c r="AG979">
        <f t="shared" ca="1" si="292"/>
        <v>0</v>
      </c>
      <c r="AH979">
        <f t="shared" ca="1" si="291"/>
        <v>0</v>
      </c>
      <c r="AI979">
        <f t="shared" ca="1" si="290"/>
        <v>0</v>
      </c>
      <c r="AJ979">
        <f t="shared" ca="1" si="290"/>
        <v>0</v>
      </c>
      <c r="AK979">
        <f t="shared" ca="1" si="289"/>
        <v>0</v>
      </c>
      <c r="AL979">
        <f t="shared" ca="1" si="289"/>
        <v>0</v>
      </c>
      <c r="AM979" s="4" t="s">
        <v>103</v>
      </c>
      <c r="AZ979">
        <f ca="1">_xlfn.XLOOKUP($X979,Return_flow_table!$A$4:$A$25,Return_flow_table!B$4:B$25)</f>
        <v>20</v>
      </c>
      <c r="BA979">
        <f ca="1">_xlfn.XLOOKUP($X979,Return_flow_table!$A$4:$A$25,Return_flow_table!C$4:C$25)</f>
        <v>20</v>
      </c>
      <c r="BB979">
        <f ca="1">_xlfn.XLOOKUP($X979,Return_flow_table!$A$4:$A$25,Return_flow_table!D$4:D$25)</f>
        <v>20</v>
      </c>
      <c r="BC979">
        <f ca="1">_xlfn.XLOOKUP($X979,Return_flow_table!$A$4:$A$25,Return_flow_table!E$4:E$25)</f>
        <v>20</v>
      </c>
      <c r="BD979">
        <f ca="1">_xlfn.XLOOKUP($X979,Return_flow_table!$A$4:$A$25,Return_flow_table!F$4:F$25)</f>
        <v>0</v>
      </c>
      <c r="BE979">
        <f ca="1">_xlfn.XLOOKUP($X979,Return_flow_table!$A$4:$A$25,Return_flow_table!G$4:G$25)</f>
        <v>0</v>
      </c>
      <c r="BF979">
        <f ca="1">_xlfn.XLOOKUP($X979,Return_flow_table!$A$4:$A$25,Return_flow_table!H$4:H$25)</f>
        <v>0</v>
      </c>
      <c r="BG979">
        <f ca="1">_xlfn.XLOOKUP($X979,Return_flow_table!$A$4:$A$25,Return_flow_table!I$4:I$25)</f>
        <v>0</v>
      </c>
      <c r="BH979">
        <f ca="1">_xlfn.XLOOKUP($X979,Return_flow_table!$A$4:$A$25,Return_flow_table!J$4:J$25)</f>
        <v>0</v>
      </c>
      <c r="BI979">
        <f ca="1">_xlfn.XLOOKUP($X979,Return_flow_table!$A$4:$A$25,Return_flow_table!K$4:K$25)</f>
        <v>0</v>
      </c>
      <c r="BJ979">
        <f ca="1">_xlfn.XLOOKUP($X979,Return_flow_table!$A$4:$A$25,Return_flow_table!L$4:L$25)</f>
        <v>0</v>
      </c>
      <c r="BK979" s="2">
        <f ca="1">_xlfn.XLOOKUP($X979,Return_flow_table!$A$4:$A$25,Return_flow_table!M$4:M$25)</f>
        <v>0</v>
      </c>
    </row>
    <row r="980" spans="1:63" x14ac:dyDescent="0.3">
      <c r="A980" t="s">
        <v>1088</v>
      </c>
      <c r="B980" t="s">
        <v>161</v>
      </c>
      <c r="C980" t="s">
        <v>99</v>
      </c>
      <c r="D980">
        <v>9.4</v>
      </c>
      <c r="E980" t="s">
        <v>100</v>
      </c>
      <c r="F980" t="s">
        <v>100</v>
      </c>
      <c r="G980" t="s">
        <v>1089</v>
      </c>
      <c r="H980" s="41" t="s">
        <v>102</v>
      </c>
      <c r="I980">
        <f>_xlfn.XLOOKUP(B980,Use_Code_Ranking!$A$4:$A$23,Use_Code_Ranking!$B$4:$B$23,9999)</f>
        <v>7</v>
      </c>
      <c r="J980">
        <f t="shared" ca="1" si="274"/>
        <v>1</v>
      </c>
      <c r="K980">
        <f t="shared" ca="1" si="275"/>
        <v>1</v>
      </c>
      <c r="L980">
        <f t="shared" ca="1" si="276"/>
        <v>0</v>
      </c>
      <c r="M980">
        <f t="shared" ca="1" si="277"/>
        <v>0</v>
      </c>
      <c r="N980" t="str">
        <f t="shared" ca="1" si="284"/>
        <v/>
      </c>
      <c r="O980" t="str">
        <f t="shared" ca="1" si="285"/>
        <v/>
      </c>
      <c r="P980" t="str">
        <f t="shared" si="278"/>
        <v/>
      </c>
      <c r="Q980" t="str">
        <f t="shared" si="279"/>
        <v/>
      </c>
      <c r="R980" t="str">
        <f t="shared" si="280"/>
        <v/>
      </c>
      <c r="S980" t="str">
        <f t="shared" si="281"/>
        <v/>
      </c>
      <c r="U980" s="2" t="str">
        <f ca="1">IF(ISBLANK($T980),IF(S980="Irrigation","Irrigation",IF(R980="Irrigation","Irrigation",IF(Q980="Domestic","Domestic",IF(P980="Stockwatering","Stockwatering",IF(N980="IRRIGATION_AND_MUNICIPAL","Irrigation and Municipal",IF(O980="IRRIGATION_AND_DOMESTIC","Irrigation and Domestic Municipality",_xlfn.XLOOKUP(J980,Use_Code_Ranking!$B$4:$B$23,Use_Code_Ranking!$A$4:$A$23))))))),$T980)</f>
        <v>Irrigation</v>
      </c>
      <c r="W980" s="23" t="str">
        <f ca="1"/>
        <v>A031060</v>
      </c>
      <c r="X980" s="4" t="str">
        <f t="shared" ca="1" si="286"/>
        <v>Irrigation</v>
      </c>
      <c r="Y980" t="str">
        <f t="shared" ca="1" si="282"/>
        <v>N</v>
      </c>
      <c r="Z980" s="2" t="str">
        <f t="shared" ca="1" si="283"/>
        <v>N</v>
      </c>
      <c r="AA980">
        <f t="shared" ca="1" si="287"/>
        <v>0</v>
      </c>
      <c r="AB980">
        <f t="shared" ca="1" si="287"/>
        <v>0</v>
      </c>
      <c r="AC980">
        <f t="shared" ca="1" si="287"/>
        <v>20</v>
      </c>
      <c r="AD980">
        <f t="shared" ca="1" si="287"/>
        <v>20</v>
      </c>
      <c r="AE980">
        <f t="shared" ca="1" si="288"/>
        <v>10</v>
      </c>
      <c r="AF980">
        <f t="shared" ca="1" si="288"/>
        <v>10</v>
      </c>
      <c r="AG980">
        <f t="shared" ca="1" si="292"/>
        <v>0</v>
      </c>
      <c r="AH980">
        <f t="shared" ca="1" si="291"/>
        <v>0</v>
      </c>
      <c r="AI980">
        <f t="shared" ca="1" si="290"/>
        <v>0</v>
      </c>
      <c r="AJ980">
        <f t="shared" ca="1" si="290"/>
        <v>20</v>
      </c>
      <c r="AK980">
        <f t="shared" ca="1" si="289"/>
        <v>20</v>
      </c>
      <c r="AL980">
        <f t="shared" ca="1" si="289"/>
        <v>0</v>
      </c>
      <c r="AM980" s="4" t="s">
        <v>103</v>
      </c>
      <c r="AZ980">
        <f ca="1">_xlfn.XLOOKUP($X980,Return_flow_table!$A$4:$A$25,Return_flow_table!B$4:B$25)</f>
        <v>0</v>
      </c>
      <c r="BA980">
        <f ca="1">_xlfn.XLOOKUP($X980,Return_flow_table!$A$4:$A$25,Return_flow_table!C$4:C$25)</f>
        <v>0</v>
      </c>
      <c r="BB980">
        <f ca="1">_xlfn.XLOOKUP($X980,Return_flow_table!$A$4:$A$25,Return_flow_table!D$4:D$25)</f>
        <v>20</v>
      </c>
      <c r="BC980">
        <f ca="1">_xlfn.XLOOKUP($X980,Return_flow_table!$A$4:$A$25,Return_flow_table!E$4:E$25)</f>
        <v>20</v>
      </c>
      <c r="BD980">
        <f ca="1">_xlfn.XLOOKUP($X980,Return_flow_table!$A$4:$A$25,Return_flow_table!F$4:F$25)</f>
        <v>10</v>
      </c>
      <c r="BE980">
        <f ca="1">_xlfn.XLOOKUP($X980,Return_flow_table!$A$4:$A$25,Return_flow_table!G$4:G$25)</f>
        <v>10</v>
      </c>
      <c r="BF980">
        <f ca="1">_xlfn.XLOOKUP($X980,Return_flow_table!$A$4:$A$25,Return_flow_table!H$4:H$25)</f>
        <v>0</v>
      </c>
      <c r="BG980">
        <f ca="1">_xlfn.XLOOKUP($X980,Return_flow_table!$A$4:$A$25,Return_flow_table!I$4:I$25)</f>
        <v>0</v>
      </c>
      <c r="BH980">
        <f ca="1">_xlfn.XLOOKUP($X980,Return_flow_table!$A$4:$A$25,Return_flow_table!J$4:J$25)</f>
        <v>0</v>
      </c>
      <c r="BI980">
        <f ca="1">_xlfn.XLOOKUP($X980,Return_flow_table!$A$4:$A$25,Return_flow_table!K$4:K$25)</f>
        <v>20</v>
      </c>
      <c r="BJ980">
        <f ca="1">_xlfn.XLOOKUP($X980,Return_flow_table!$A$4:$A$25,Return_flow_table!L$4:L$25)</f>
        <v>20</v>
      </c>
      <c r="BK980" s="2">
        <f ca="1">_xlfn.XLOOKUP($X980,Return_flow_table!$A$4:$A$25,Return_flow_table!M$4:M$25)</f>
        <v>0</v>
      </c>
    </row>
    <row r="981" spans="1:63" x14ac:dyDescent="0.3">
      <c r="A981" t="s">
        <v>1090</v>
      </c>
      <c r="B981" t="s">
        <v>161</v>
      </c>
      <c r="C981" t="s">
        <v>99</v>
      </c>
      <c r="D981">
        <v>51.6</v>
      </c>
      <c r="E981" t="s">
        <v>100</v>
      </c>
      <c r="F981" t="s">
        <v>100</v>
      </c>
      <c r="G981" t="s">
        <v>760</v>
      </c>
      <c r="H981" s="41" t="s">
        <v>124</v>
      </c>
      <c r="I981">
        <f>_xlfn.XLOOKUP(B981,Use_Code_Ranking!$A$4:$A$23,Use_Code_Ranking!$B$4:$B$23,9999)</f>
        <v>7</v>
      </c>
      <c r="J981">
        <f t="shared" ca="1" si="274"/>
        <v>7</v>
      </c>
      <c r="K981">
        <f t="shared" ca="1" si="275"/>
        <v>0</v>
      </c>
      <c r="L981">
        <f t="shared" ca="1" si="276"/>
        <v>0</v>
      </c>
      <c r="M981">
        <f t="shared" ca="1" si="277"/>
        <v>0</v>
      </c>
      <c r="N981" t="str">
        <f t="shared" ca="1" si="284"/>
        <v/>
      </c>
      <c r="O981" t="str">
        <f t="shared" ca="1" si="285"/>
        <v/>
      </c>
      <c r="P981" t="str">
        <f t="shared" si="278"/>
        <v/>
      </c>
      <c r="Q981" t="str">
        <f t="shared" si="279"/>
        <v/>
      </c>
      <c r="R981" t="str">
        <f t="shared" si="280"/>
        <v/>
      </c>
      <c r="S981" t="str">
        <f t="shared" si="281"/>
        <v/>
      </c>
      <c r="U981" s="2" t="str">
        <f ca="1">IF(ISBLANK($T981),IF(S981="Irrigation","Irrigation",IF(R981="Irrigation","Irrigation",IF(Q981="Domestic","Domestic",IF(P981="Stockwatering","Stockwatering",IF(N981="IRRIGATION_AND_MUNICIPAL","Irrigation and Municipal",IF(O981="IRRIGATION_AND_DOMESTIC","Irrigation and Domestic Municipality",_xlfn.XLOOKUP(J981,Use_Code_Ranking!$B$4:$B$23,Use_Code_Ranking!$A$4:$A$23))))))),$T981)</f>
        <v>Frost Protection</v>
      </c>
      <c r="W981" s="23" t="str">
        <f ca="1"/>
        <v>A031085</v>
      </c>
      <c r="X981" s="4" t="str">
        <f t="shared" ca="1" si="286"/>
        <v>Frost Protection</v>
      </c>
      <c r="Y981" t="str">
        <f t="shared" ca="1" si="282"/>
        <v>N</v>
      </c>
      <c r="Z981" s="2" t="str">
        <f t="shared" ca="1" si="283"/>
        <v>N</v>
      </c>
      <c r="AA981">
        <f t="shared" ca="1" si="287"/>
        <v>20</v>
      </c>
      <c r="AB981">
        <f t="shared" ca="1" si="287"/>
        <v>20</v>
      </c>
      <c r="AC981">
        <f t="shared" ca="1" si="287"/>
        <v>20</v>
      </c>
      <c r="AD981">
        <f t="shared" ca="1" si="287"/>
        <v>20</v>
      </c>
      <c r="AE981">
        <f t="shared" ca="1" si="288"/>
        <v>0</v>
      </c>
      <c r="AF981">
        <f t="shared" ca="1" si="288"/>
        <v>0</v>
      </c>
      <c r="AG981">
        <f t="shared" ca="1" si="292"/>
        <v>0</v>
      </c>
      <c r="AH981">
        <f t="shared" ca="1" si="291"/>
        <v>0</v>
      </c>
      <c r="AI981">
        <f t="shared" ca="1" si="290"/>
        <v>0</v>
      </c>
      <c r="AJ981">
        <f t="shared" ca="1" si="290"/>
        <v>0</v>
      </c>
      <c r="AK981">
        <f t="shared" ca="1" si="289"/>
        <v>0</v>
      </c>
      <c r="AL981">
        <f t="shared" ca="1" si="289"/>
        <v>0</v>
      </c>
      <c r="AM981" s="4" t="s">
        <v>103</v>
      </c>
      <c r="AZ981">
        <f ca="1">_xlfn.XLOOKUP($X981,Return_flow_table!$A$4:$A$25,Return_flow_table!B$4:B$25)</f>
        <v>20</v>
      </c>
      <c r="BA981">
        <f ca="1">_xlfn.XLOOKUP($X981,Return_flow_table!$A$4:$A$25,Return_flow_table!C$4:C$25)</f>
        <v>20</v>
      </c>
      <c r="BB981">
        <f ca="1">_xlfn.XLOOKUP($X981,Return_flow_table!$A$4:$A$25,Return_flow_table!D$4:D$25)</f>
        <v>20</v>
      </c>
      <c r="BC981">
        <f ca="1">_xlfn.XLOOKUP($X981,Return_flow_table!$A$4:$A$25,Return_flow_table!E$4:E$25)</f>
        <v>20</v>
      </c>
      <c r="BD981">
        <f ca="1">_xlfn.XLOOKUP($X981,Return_flow_table!$A$4:$A$25,Return_flow_table!F$4:F$25)</f>
        <v>0</v>
      </c>
      <c r="BE981">
        <f ca="1">_xlfn.XLOOKUP($X981,Return_flow_table!$A$4:$A$25,Return_flow_table!G$4:G$25)</f>
        <v>0</v>
      </c>
      <c r="BF981">
        <f ca="1">_xlfn.XLOOKUP($X981,Return_flow_table!$A$4:$A$25,Return_flow_table!H$4:H$25)</f>
        <v>0</v>
      </c>
      <c r="BG981">
        <f ca="1">_xlfn.XLOOKUP($X981,Return_flow_table!$A$4:$A$25,Return_flow_table!I$4:I$25)</f>
        <v>0</v>
      </c>
      <c r="BH981">
        <f ca="1">_xlfn.XLOOKUP($X981,Return_flow_table!$A$4:$A$25,Return_flow_table!J$4:J$25)</f>
        <v>0</v>
      </c>
      <c r="BI981">
        <f ca="1">_xlfn.XLOOKUP($X981,Return_flow_table!$A$4:$A$25,Return_flow_table!K$4:K$25)</f>
        <v>0</v>
      </c>
      <c r="BJ981">
        <f ca="1">_xlfn.XLOOKUP($X981,Return_flow_table!$A$4:$A$25,Return_flow_table!L$4:L$25)</f>
        <v>0</v>
      </c>
      <c r="BK981" s="2">
        <f ca="1">_xlfn.XLOOKUP($X981,Return_flow_table!$A$4:$A$25,Return_flow_table!M$4:M$25)</f>
        <v>0</v>
      </c>
    </row>
    <row r="982" spans="1:63" x14ac:dyDescent="0.3">
      <c r="A982" t="s">
        <v>1091</v>
      </c>
      <c r="B982" t="s">
        <v>161</v>
      </c>
      <c r="C982" t="s">
        <v>99</v>
      </c>
      <c r="D982">
        <v>18.5</v>
      </c>
      <c r="E982" t="s">
        <v>100</v>
      </c>
      <c r="F982" t="s">
        <v>100</v>
      </c>
      <c r="G982" t="s">
        <v>948</v>
      </c>
      <c r="H982" s="41" t="s">
        <v>124</v>
      </c>
      <c r="I982">
        <f>_xlfn.XLOOKUP(B982,Use_Code_Ranking!$A$4:$A$23,Use_Code_Ranking!$B$4:$B$23,9999)</f>
        <v>7</v>
      </c>
      <c r="J982">
        <f t="shared" ca="1" si="274"/>
        <v>7</v>
      </c>
      <c r="K982">
        <f t="shared" ca="1" si="275"/>
        <v>0</v>
      </c>
      <c r="L982">
        <f t="shared" ca="1" si="276"/>
        <v>0</v>
      </c>
      <c r="M982">
        <f t="shared" ca="1" si="277"/>
        <v>0</v>
      </c>
      <c r="N982" t="str">
        <f t="shared" ca="1" si="284"/>
        <v/>
      </c>
      <c r="O982" t="str">
        <f t="shared" ca="1" si="285"/>
        <v/>
      </c>
      <c r="P982" t="str">
        <f t="shared" si="278"/>
        <v/>
      </c>
      <c r="Q982" t="str">
        <f t="shared" si="279"/>
        <v/>
      </c>
      <c r="R982" t="str">
        <f t="shared" si="280"/>
        <v/>
      </c>
      <c r="S982" t="str">
        <f t="shared" si="281"/>
        <v/>
      </c>
      <c r="U982" s="2" t="str">
        <f ca="1">IF(ISBLANK($T982),IF(S982="Irrigation","Irrigation",IF(R982="Irrigation","Irrigation",IF(Q982="Domestic","Domestic",IF(P982="Stockwatering","Stockwatering",IF(N982="IRRIGATION_AND_MUNICIPAL","Irrigation and Municipal",IF(O982="IRRIGATION_AND_DOMESTIC","Irrigation and Domestic Municipality",_xlfn.XLOOKUP(J982,Use_Code_Ranking!$B$4:$B$23,Use_Code_Ranking!$A$4:$A$23))))))),$T982)</f>
        <v>Frost Protection</v>
      </c>
      <c r="W982" s="23" t="str">
        <f ca="1"/>
        <v>A031086</v>
      </c>
      <c r="X982" s="4" t="str">
        <f t="shared" ca="1" si="286"/>
        <v>Frost Protection</v>
      </c>
      <c r="Y982" t="str">
        <f t="shared" ca="1" si="282"/>
        <v>N</v>
      </c>
      <c r="Z982" s="2" t="str">
        <f t="shared" ca="1" si="283"/>
        <v>N</v>
      </c>
      <c r="AA982">
        <f t="shared" ca="1" si="287"/>
        <v>20</v>
      </c>
      <c r="AB982">
        <f t="shared" ca="1" si="287"/>
        <v>20</v>
      </c>
      <c r="AC982">
        <f t="shared" ca="1" si="287"/>
        <v>20</v>
      </c>
      <c r="AD982">
        <f t="shared" ca="1" si="287"/>
        <v>20</v>
      </c>
      <c r="AE982">
        <f t="shared" ca="1" si="288"/>
        <v>0</v>
      </c>
      <c r="AF982">
        <f t="shared" ca="1" si="288"/>
        <v>0</v>
      </c>
      <c r="AG982">
        <f t="shared" ca="1" si="292"/>
        <v>0</v>
      </c>
      <c r="AH982">
        <f t="shared" ca="1" si="291"/>
        <v>0</v>
      </c>
      <c r="AI982">
        <f t="shared" ca="1" si="290"/>
        <v>0</v>
      </c>
      <c r="AJ982">
        <f t="shared" ca="1" si="290"/>
        <v>0</v>
      </c>
      <c r="AK982">
        <f t="shared" ca="1" si="289"/>
        <v>0</v>
      </c>
      <c r="AL982">
        <f t="shared" ca="1" si="289"/>
        <v>0</v>
      </c>
      <c r="AM982" s="4" t="s">
        <v>103</v>
      </c>
      <c r="AZ982">
        <f ca="1">_xlfn.XLOOKUP($X982,Return_flow_table!$A$4:$A$25,Return_flow_table!B$4:B$25)</f>
        <v>20</v>
      </c>
      <c r="BA982">
        <f ca="1">_xlfn.XLOOKUP($X982,Return_flow_table!$A$4:$A$25,Return_flow_table!C$4:C$25)</f>
        <v>20</v>
      </c>
      <c r="BB982">
        <f ca="1">_xlfn.XLOOKUP($X982,Return_flow_table!$A$4:$A$25,Return_flow_table!D$4:D$25)</f>
        <v>20</v>
      </c>
      <c r="BC982">
        <f ca="1">_xlfn.XLOOKUP($X982,Return_flow_table!$A$4:$A$25,Return_flow_table!E$4:E$25)</f>
        <v>20</v>
      </c>
      <c r="BD982">
        <f ca="1">_xlfn.XLOOKUP($X982,Return_flow_table!$A$4:$A$25,Return_flow_table!F$4:F$25)</f>
        <v>0</v>
      </c>
      <c r="BE982">
        <f ca="1">_xlfn.XLOOKUP($X982,Return_flow_table!$A$4:$A$25,Return_flow_table!G$4:G$25)</f>
        <v>0</v>
      </c>
      <c r="BF982">
        <f ca="1">_xlfn.XLOOKUP($X982,Return_flow_table!$A$4:$A$25,Return_flow_table!H$4:H$25)</f>
        <v>0</v>
      </c>
      <c r="BG982">
        <f ca="1">_xlfn.XLOOKUP($X982,Return_flow_table!$A$4:$A$25,Return_flow_table!I$4:I$25)</f>
        <v>0</v>
      </c>
      <c r="BH982">
        <f ca="1">_xlfn.XLOOKUP($X982,Return_flow_table!$A$4:$A$25,Return_flow_table!J$4:J$25)</f>
        <v>0</v>
      </c>
      <c r="BI982">
        <f ca="1">_xlfn.XLOOKUP($X982,Return_flow_table!$A$4:$A$25,Return_flow_table!K$4:K$25)</f>
        <v>0</v>
      </c>
      <c r="BJ982">
        <f ca="1">_xlfn.XLOOKUP($X982,Return_flow_table!$A$4:$A$25,Return_flow_table!L$4:L$25)</f>
        <v>0</v>
      </c>
      <c r="BK982" s="2">
        <f ca="1">_xlfn.XLOOKUP($X982,Return_flow_table!$A$4:$A$25,Return_flow_table!M$4:M$25)</f>
        <v>0</v>
      </c>
    </row>
    <row r="983" spans="1:63" x14ac:dyDescent="0.3">
      <c r="A983" t="s">
        <v>1092</v>
      </c>
      <c r="B983" t="s">
        <v>156</v>
      </c>
      <c r="C983" t="s">
        <v>99</v>
      </c>
      <c r="D983">
        <v>23</v>
      </c>
      <c r="E983" t="s">
        <v>100</v>
      </c>
      <c r="F983" t="s">
        <v>100</v>
      </c>
      <c r="G983" t="s">
        <v>1093</v>
      </c>
      <c r="H983" s="41" t="s">
        <v>124</v>
      </c>
      <c r="I983">
        <f>_xlfn.XLOOKUP(B983,Use_Code_Ranking!$A$4:$A$23,Use_Code_Ranking!$B$4:$B$23,9999)</f>
        <v>8</v>
      </c>
      <c r="J983">
        <f t="shared" ca="1" si="274"/>
        <v>1</v>
      </c>
      <c r="K983">
        <f t="shared" ca="1" si="275"/>
        <v>1</v>
      </c>
      <c r="L983">
        <f t="shared" ca="1" si="276"/>
        <v>0</v>
      </c>
      <c r="M983">
        <f t="shared" ca="1" si="277"/>
        <v>0</v>
      </c>
      <c r="N983" t="str">
        <f t="shared" ca="1" si="284"/>
        <v/>
      </c>
      <c r="O983" t="str">
        <f t="shared" ca="1" si="285"/>
        <v/>
      </c>
      <c r="P983" t="str">
        <f t="shared" si="278"/>
        <v/>
      </c>
      <c r="Q983" t="str">
        <f t="shared" si="279"/>
        <v/>
      </c>
      <c r="R983" t="str">
        <f t="shared" si="280"/>
        <v/>
      </c>
      <c r="S983" t="str">
        <f t="shared" si="281"/>
        <v/>
      </c>
      <c r="U983" s="2" t="str">
        <f ca="1">IF(ISBLANK($T983),IF(S983="Irrigation","Irrigation",IF(R983="Irrigation","Irrigation",IF(Q983="Domestic","Domestic",IF(P983="Stockwatering","Stockwatering",IF(N983="IRRIGATION_AND_MUNICIPAL","Irrigation and Municipal",IF(O983="IRRIGATION_AND_DOMESTIC","Irrigation and Domestic Municipality",_xlfn.XLOOKUP(J983,Use_Code_Ranking!$B$4:$B$23,Use_Code_Ranking!$A$4:$A$23))))))),$T983)</f>
        <v>Irrigation</v>
      </c>
      <c r="W983" s="23" t="str">
        <f ca="1"/>
        <v>A031087</v>
      </c>
      <c r="X983" s="4" t="str">
        <f t="shared" ca="1" si="286"/>
        <v>Irrigation</v>
      </c>
      <c r="Y983" t="str">
        <f t="shared" ca="1" si="282"/>
        <v>N</v>
      </c>
      <c r="Z983" s="2" t="str">
        <f t="shared" ca="1" si="283"/>
        <v>N</v>
      </c>
      <c r="AA983">
        <f t="shared" ca="1" si="287"/>
        <v>0</v>
      </c>
      <c r="AB983">
        <f t="shared" ca="1" si="287"/>
        <v>0</v>
      </c>
      <c r="AC983">
        <f t="shared" ca="1" si="287"/>
        <v>20</v>
      </c>
      <c r="AD983">
        <f t="shared" ca="1" si="287"/>
        <v>20</v>
      </c>
      <c r="AE983">
        <f t="shared" ca="1" si="288"/>
        <v>10</v>
      </c>
      <c r="AF983">
        <f t="shared" ca="1" si="288"/>
        <v>10</v>
      </c>
      <c r="AG983">
        <f t="shared" ca="1" si="292"/>
        <v>0</v>
      </c>
      <c r="AH983">
        <f t="shared" ca="1" si="291"/>
        <v>0</v>
      </c>
      <c r="AI983">
        <f t="shared" ca="1" si="290"/>
        <v>0</v>
      </c>
      <c r="AJ983">
        <f t="shared" ca="1" si="290"/>
        <v>20</v>
      </c>
      <c r="AK983">
        <f t="shared" ca="1" si="289"/>
        <v>20</v>
      </c>
      <c r="AL983">
        <f t="shared" ca="1" si="289"/>
        <v>0</v>
      </c>
      <c r="AM983" s="4" t="s">
        <v>103</v>
      </c>
      <c r="AZ983">
        <f ca="1">_xlfn.XLOOKUP($X983,Return_flow_table!$A$4:$A$25,Return_flow_table!B$4:B$25)</f>
        <v>0</v>
      </c>
      <c r="BA983">
        <f ca="1">_xlfn.XLOOKUP($X983,Return_flow_table!$A$4:$A$25,Return_flow_table!C$4:C$25)</f>
        <v>0</v>
      </c>
      <c r="BB983">
        <f ca="1">_xlfn.XLOOKUP($X983,Return_flow_table!$A$4:$A$25,Return_flow_table!D$4:D$25)</f>
        <v>20</v>
      </c>
      <c r="BC983">
        <f ca="1">_xlfn.XLOOKUP($X983,Return_flow_table!$A$4:$A$25,Return_flow_table!E$4:E$25)</f>
        <v>20</v>
      </c>
      <c r="BD983">
        <f ca="1">_xlfn.XLOOKUP($X983,Return_flow_table!$A$4:$A$25,Return_flow_table!F$4:F$25)</f>
        <v>10</v>
      </c>
      <c r="BE983">
        <f ca="1">_xlfn.XLOOKUP($X983,Return_flow_table!$A$4:$A$25,Return_flow_table!G$4:G$25)</f>
        <v>10</v>
      </c>
      <c r="BF983">
        <f ca="1">_xlfn.XLOOKUP($X983,Return_flow_table!$A$4:$A$25,Return_flow_table!H$4:H$25)</f>
        <v>0</v>
      </c>
      <c r="BG983">
        <f ca="1">_xlfn.XLOOKUP($X983,Return_flow_table!$A$4:$A$25,Return_flow_table!I$4:I$25)</f>
        <v>0</v>
      </c>
      <c r="BH983">
        <f ca="1">_xlfn.XLOOKUP($X983,Return_flow_table!$A$4:$A$25,Return_flow_table!J$4:J$25)</f>
        <v>0</v>
      </c>
      <c r="BI983">
        <f ca="1">_xlfn.XLOOKUP($X983,Return_flow_table!$A$4:$A$25,Return_flow_table!K$4:K$25)</f>
        <v>20</v>
      </c>
      <c r="BJ983">
        <f ca="1">_xlfn.XLOOKUP($X983,Return_flow_table!$A$4:$A$25,Return_flow_table!L$4:L$25)</f>
        <v>20</v>
      </c>
      <c r="BK983" s="2">
        <f ca="1">_xlfn.XLOOKUP($X983,Return_flow_table!$A$4:$A$25,Return_flow_table!M$4:M$25)</f>
        <v>0</v>
      </c>
    </row>
    <row r="984" spans="1:63" x14ac:dyDescent="0.3">
      <c r="A984" t="s">
        <v>1092</v>
      </c>
      <c r="B984" t="s">
        <v>98</v>
      </c>
      <c r="C984" t="s">
        <v>99</v>
      </c>
      <c r="D984">
        <v>23</v>
      </c>
      <c r="E984" t="s">
        <v>100</v>
      </c>
      <c r="F984" t="s">
        <v>100</v>
      </c>
      <c r="G984" t="s">
        <v>1093</v>
      </c>
      <c r="H984" s="41" t="s">
        <v>124</v>
      </c>
      <c r="I984">
        <f>_xlfn.XLOOKUP(B984,Use_Code_Ranking!$A$4:$A$23,Use_Code_Ranking!$B$4:$B$23,9999)</f>
        <v>1</v>
      </c>
      <c r="J984">
        <f t="shared" ca="1" si="274"/>
        <v>1</v>
      </c>
      <c r="K984">
        <f t="shared" ca="1" si="275"/>
        <v>1</v>
      </c>
      <c r="L984">
        <f t="shared" ca="1" si="276"/>
        <v>0</v>
      </c>
      <c r="M984">
        <f t="shared" ca="1" si="277"/>
        <v>0</v>
      </c>
      <c r="N984" t="str">
        <f t="shared" ca="1" si="284"/>
        <v/>
      </c>
      <c r="O984" t="str">
        <f t="shared" ca="1" si="285"/>
        <v/>
      </c>
      <c r="P984" t="str">
        <f t="shared" si="278"/>
        <v/>
      </c>
      <c r="Q984" t="str">
        <f t="shared" si="279"/>
        <v/>
      </c>
      <c r="R984" t="str">
        <f t="shared" si="280"/>
        <v/>
      </c>
      <c r="S984" t="str">
        <f t="shared" si="281"/>
        <v/>
      </c>
      <c r="U984" s="2" t="str">
        <f ca="1">IF(ISBLANK($T984),IF(S984="Irrigation","Irrigation",IF(R984="Irrigation","Irrigation",IF(Q984="Domestic","Domestic",IF(P984="Stockwatering","Stockwatering",IF(N984="IRRIGATION_AND_MUNICIPAL","Irrigation and Municipal",IF(O984="IRRIGATION_AND_DOMESTIC","Irrigation and Domestic Municipality",_xlfn.XLOOKUP(J984,Use_Code_Ranking!$B$4:$B$23,Use_Code_Ranking!$A$4:$A$23))))))),$T984)</f>
        <v>Irrigation</v>
      </c>
      <c r="W984" s="23" t="str">
        <f ca="1"/>
        <v>A031091</v>
      </c>
      <c r="X984" s="4" t="str">
        <f t="shared" ca="1" si="286"/>
        <v>Frost Protection</v>
      </c>
      <c r="Y984" t="str">
        <f t="shared" ca="1" si="282"/>
        <v>N</v>
      </c>
      <c r="Z984" s="2" t="str">
        <f t="shared" ca="1" si="283"/>
        <v>N</v>
      </c>
      <c r="AA984">
        <f t="shared" ca="1" si="287"/>
        <v>20</v>
      </c>
      <c r="AB984">
        <f t="shared" ca="1" si="287"/>
        <v>20</v>
      </c>
      <c r="AC984">
        <f t="shared" ca="1" si="287"/>
        <v>20</v>
      </c>
      <c r="AD984">
        <f t="shared" ca="1" si="287"/>
        <v>20</v>
      </c>
      <c r="AE984">
        <f t="shared" ca="1" si="288"/>
        <v>0</v>
      </c>
      <c r="AF984">
        <f t="shared" ca="1" si="288"/>
        <v>0</v>
      </c>
      <c r="AG984">
        <f t="shared" ca="1" si="292"/>
        <v>0</v>
      </c>
      <c r="AH984">
        <f t="shared" ca="1" si="291"/>
        <v>0</v>
      </c>
      <c r="AI984">
        <f t="shared" ca="1" si="290"/>
        <v>0</v>
      </c>
      <c r="AJ984">
        <f t="shared" ca="1" si="290"/>
        <v>0</v>
      </c>
      <c r="AK984">
        <f t="shared" ca="1" si="289"/>
        <v>0</v>
      </c>
      <c r="AL984">
        <f t="shared" ca="1" si="289"/>
        <v>0</v>
      </c>
      <c r="AM984" s="4" t="s">
        <v>103</v>
      </c>
      <c r="AZ984">
        <f ca="1">_xlfn.XLOOKUP($X984,Return_flow_table!$A$4:$A$25,Return_flow_table!B$4:B$25)</f>
        <v>20</v>
      </c>
      <c r="BA984">
        <f ca="1">_xlfn.XLOOKUP($X984,Return_flow_table!$A$4:$A$25,Return_flow_table!C$4:C$25)</f>
        <v>20</v>
      </c>
      <c r="BB984">
        <f ca="1">_xlfn.XLOOKUP($X984,Return_flow_table!$A$4:$A$25,Return_flow_table!D$4:D$25)</f>
        <v>20</v>
      </c>
      <c r="BC984">
        <f ca="1">_xlfn.XLOOKUP($X984,Return_flow_table!$A$4:$A$25,Return_flow_table!E$4:E$25)</f>
        <v>20</v>
      </c>
      <c r="BD984">
        <f ca="1">_xlfn.XLOOKUP($X984,Return_flow_table!$A$4:$A$25,Return_flow_table!F$4:F$25)</f>
        <v>0</v>
      </c>
      <c r="BE984">
        <f ca="1">_xlfn.XLOOKUP($X984,Return_flow_table!$A$4:$A$25,Return_flow_table!G$4:G$25)</f>
        <v>0</v>
      </c>
      <c r="BF984">
        <f ca="1">_xlfn.XLOOKUP($X984,Return_flow_table!$A$4:$A$25,Return_flow_table!H$4:H$25)</f>
        <v>0</v>
      </c>
      <c r="BG984">
        <f ca="1">_xlfn.XLOOKUP($X984,Return_flow_table!$A$4:$A$25,Return_flow_table!I$4:I$25)</f>
        <v>0</v>
      </c>
      <c r="BH984">
        <f ca="1">_xlfn.XLOOKUP($X984,Return_flow_table!$A$4:$A$25,Return_flow_table!J$4:J$25)</f>
        <v>0</v>
      </c>
      <c r="BI984">
        <f ca="1">_xlfn.XLOOKUP($X984,Return_flow_table!$A$4:$A$25,Return_flow_table!K$4:K$25)</f>
        <v>0</v>
      </c>
      <c r="BJ984">
        <f ca="1">_xlfn.XLOOKUP($X984,Return_flow_table!$A$4:$A$25,Return_flow_table!L$4:L$25)</f>
        <v>0</v>
      </c>
      <c r="BK984" s="2">
        <f ca="1">_xlfn.XLOOKUP($X984,Return_flow_table!$A$4:$A$25,Return_flow_table!M$4:M$25)</f>
        <v>0</v>
      </c>
    </row>
    <row r="985" spans="1:63" x14ac:dyDescent="0.3">
      <c r="A985" t="s">
        <v>1092</v>
      </c>
      <c r="B985" t="s">
        <v>188</v>
      </c>
      <c r="C985" t="s">
        <v>99</v>
      </c>
      <c r="D985">
        <v>23</v>
      </c>
      <c r="E985" t="s">
        <v>100</v>
      </c>
      <c r="F985" t="s">
        <v>100</v>
      </c>
      <c r="G985" t="s">
        <v>1093</v>
      </c>
      <c r="H985" s="41" t="s">
        <v>124</v>
      </c>
      <c r="I985">
        <f>_xlfn.XLOOKUP(B985,Use_Code_Ranking!$A$4:$A$23,Use_Code_Ranking!$B$4:$B$23,9999)</f>
        <v>12</v>
      </c>
      <c r="J985">
        <f t="shared" ca="1" si="274"/>
        <v>1</v>
      </c>
      <c r="K985">
        <f t="shared" ca="1" si="275"/>
        <v>1</v>
      </c>
      <c r="L985">
        <f t="shared" ca="1" si="276"/>
        <v>0</v>
      </c>
      <c r="M985">
        <f t="shared" ca="1" si="277"/>
        <v>0</v>
      </c>
      <c r="N985" t="str">
        <f t="shared" ca="1" si="284"/>
        <v/>
      </c>
      <c r="O985" t="str">
        <f t="shared" ca="1" si="285"/>
        <v/>
      </c>
      <c r="P985" t="str">
        <f t="shared" si="278"/>
        <v/>
      </c>
      <c r="Q985" t="str">
        <f t="shared" si="279"/>
        <v/>
      </c>
      <c r="R985" t="str">
        <f t="shared" si="280"/>
        <v/>
      </c>
      <c r="S985" t="str">
        <f t="shared" si="281"/>
        <v/>
      </c>
      <c r="U985" s="2" t="str">
        <f ca="1">IF(ISBLANK($T985),IF(S985="Irrigation","Irrigation",IF(R985="Irrigation","Irrigation",IF(Q985="Domestic","Domestic",IF(P985="Stockwatering","Stockwatering",IF(N985="IRRIGATION_AND_MUNICIPAL","Irrigation and Municipal",IF(O985="IRRIGATION_AND_DOMESTIC","Irrigation and Domestic Municipality",_xlfn.XLOOKUP(J985,Use_Code_Ranking!$B$4:$B$23,Use_Code_Ranking!$A$4:$A$23))))))),$T985)</f>
        <v>Irrigation</v>
      </c>
      <c r="W985" s="23" t="str">
        <f ca="1"/>
        <v>A031092</v>
      </c>
      <c r="X985" s="4" t="str">
        <f t="shared" ca="1" si="286"/>
        <v>Frost Protection</v>
      </c>
      <c r="Y985" t="str">
        <f t="shared" ca="1" si="282"/>
        <v>N</v>
      </c>
      <c r="Z985" s="2" t="str">
        <f t="shared" ca="1" si="283"/>
        <v>N</v>
      </c>
      <c r="AA985">
        <f t="shared" ca="1" si="287"/>
        <v>20</v>
      </c>
      <c r="AB985">
        <f t="shared" ca="1" si="287"/>
        <v>20</v>
      </c>
      <c r="AC985">
        <f t="shared" ca="1" si="287"/>
        <v>20</v>
      </c>
      <c r="AD985">
        <f t="shared" ca="1" si="287"/>
        <v>20</v>
      </c>
      <c r="AE985">
        <f t="shared" ca="1" si="288"/>
        <v>0</v>
      </c>
      <c r="AF985">
        <f t="shared" ca="1" si="288"/>
        <v>0</v>
      </c>
      <c r="AG985">
        <f t="shared" ca="1" si="292"/>
        <v>0</v>
      </c>
      <c r="AH985">
        <f t="shared" ca="1" si="291"/>
        <v>0</v>
      </c>
      <c r="AI985">
        <f t="shared" ca="1" si="290"/>
        <v>0</v>
      </c>
      <c r="AJ985">
        <f t="shared" ca="1" si="290"/>
        <v>0</v>
      </c>
      <c r="AK985">
        <f t="shared" ca="1" si="289"/>
        <v>0</v>
      </c>
      <c r="AL985">
        <f t="shared" ca="1" si="289"/>
        <v>0</v>
      </c>
      <c r="AM985" s="4" t="s">
        <v>103</v>
      </c>
      <c r="AZ985">
        <f ca="1">_xlfn.XLOOKUP($X985,Return_flow_table!$A$4:$A$25,Return_flow_table!B$4:B$25)</f>
        <v>20</v>
      </c>
      <c r="BA985">
        <f ca="1">_xlfn.XLOOKUP($X985,Return_flow_table!$A$4:$A$25,Return_flow_table!C$4:C$25)</f>
        <v>20</v>
      </c>
      <c r="BB985">
        <f ca="1">_xlfn.XLOOKUP($X985,Return_flow_table!$A$4:$A$25,Return_flow_table!D$4:D$25)</f>
        <v>20</v>
      </c>
      <c r="BC985">
        <f ca="1">_xlfn.XLOOKUP($X985,Return_flow_table!$A$4:$A$25,Return_flow_table!E$4:E$25)</f>
        <v>20</v>
      </c>
      <c r="BD985">
        <f ca="1">_xlfn.XLOOKUP($X985,Return_flow_table!$A$4:$A$25,Return_flow_table!F$4:F$25)</f>
        <v>0</v>
      </c>
      <c r="BE985">
        <f ca="1">_xlfn.XLOOKUP($X985,Return_flow_table!$A$4:$A$25,Return_flow_table!G$4:G$25)</f>
        <v>0</v>
      </c>
      <c r="BF985">
        <f ca="1">_xlfn.XLOOKUP($X985,Return_flow_table!$A$4:$A$25,Return_flow_table!H$4:H$25)</f>
        <v>0</v>
      </c>
      <c r="BG985">
        <f ca="1">_xlfn.XLOOKUP($X985,Return_flow_table!$A$4:$A$25,Return_flow_table!I$4:I$25)</f>
        <v>0</v>
      </c>
      <c r="BH985">
        <f ca="1">_xlfn.XLOOKUP($X985,Return_flow_table!$A$4:$A$25,Return_flow_table!J$4:J$25)</f>
        <v>0</v>
      </c>
      <c r="BI985">
        <f ca="1">_xlfn.XLOOKUP($X985,Return_flow_table!$A$4:$A$25,Return_flow_table!K$4:K$25)</f>
        <v>0</v>
      </c>
      <c r="BJ985">
        <f ca="1">_xlfn.XLOOKUP($X985,Return_flow_table!$A$4:$A$25,Return_flow_table!L$4:L$25)</f>
        <v>0</v>
      </c>
      <c r="BK985" s="2">
        <f ca="1">_xlfn.XLOOKUP($X985,Return_flow_table!$A$4:$A$25,Return_flow_table!M$4:M$25)</f>
        <v>0</v>
      </c>
    </row>
    <row r="986" spans="1:63" x14ac:dyDescent="0.3">
      <c r="A986" t="s">
        <v>1092</v>
      </c>
      <c r="B986" t="s">
        <v>161</v>
      </c>
      <c r="C986" t="s">
        <v>99</v>
      </c>
      <c r="D986">
        <v>23</v>
      </c>
      <c r="E986" t="s">
        <v>100</v>
      </c>
      <c r="F986" t="s">
        <v>100</v>
      </c>
      <c r="G986" t="s">
        <v>1093</v>
      </c>
      <c r="H986" s="41" t="s">
        <v>124</v>
      </c>
      <c r="I986">
        <f>_xlfn.XLOOKUP(B986,Use_Code_Ranking!$A$4:$A$23,Use_Code_Ranking!$B$4:$B$23,9999)</f>
        <v>7</v>
      </c>
      <c r="J986">
        <f t="shared" ca="1" si="274"/>
        <v>1</v>
      </c>
      <c r="K986">
        <f t="shared" ca="1" si="275"/>
        <v>1</v>
      </c>
      <c r="L986">
        <f t="shared" ca="1" si="276"/>
        <v>0</v>
      </c>
      <c r="M986">
        <f t="shared" ca="1" si="277"/>
        <v>0</v>
      </c>
      <c r="N986" t="str">
        <f t="shared" ca="1" si="284"/>
        <v/>
      </c>
      <c r="O986" t="str">
        <f t="shared" ca="1" si="285"/>
        <v/>
      </c>
      <c r="P986" t="str">
        <f t="shared" si="278"/>
        <v/>
      </c>
      <c r="Q986" t="str">
        <f t="shared" si="279"/>
        <v/>
      </c>
      <c r="R986" t="str">
        <f t="shared" si="280"/>
        <v/>
      </c>
      <c r="S986" t="str">
        <f t="shared" si="281"/>
        <v/>
      </c>
      <c r="U986" s="2" t="str">
        <f ca="1">IF(ISBLANK($T986),IF(S986="Irrigation","Irrigation",IF(R986="Irrigation","Irrigation",IF(Q986="Domestic","Domestic",IF(P986="Stockwatering","Stockwatering",IF(N986="IRRIGATION_AND_MUNICIPAL","Irrigation and Municipal",IF(O986="IRRIGATION_AND_DOMESTIC","Irrigation and Domestic Municipality",_xlfn.XLOOKUP(J986,Use_Code_Ranking!$B$4:$B$23,Use_Code_Ranking!$A$4:$A$23))))))),$T986)</f>
        <v>Irrigation</v>
      </c>
      <c r="W986" s="23" t="str">
        <f ca="1"/>
        <v>A031093</v>
      </c>
      <c r="X986" s="4" t="str">
        <f t="shared" ca="1" si="286"/>
        <v>Frost Protection</v>
      </c>
      <c r="Y986" t="str">
        <f t="shared" ca="1" si="282"/>
        <v>N</v>
      </c>
      <c r="Z986" s="2" t="str">
        <f t="shared" ca="1" si="283"/>
        <v>N</v>
      </c>
      <c r="AA986">
        <f t="shared" ca="1" si="287"/>
        <v>20</v>
      </c>
      <c r="AB986">
        <f t="shared" ca="1" si="287"/>
        <v>20</v>
      </c>
      <c r="AC986">
        <f t="shared" ca="1" si="287"/>
        <v>20</v>
      </c>
      <c r="AD986">
        <f t="shared" ca="1" si="287"/>
        <v>20</v>
      </c>
      <c r="AE986">
        <f t="shared" ca="1" si="288"/>
        <v>0</v>
      </c>
      <c r="AF986">
        <f t="shared" ca="1" si="288"/>
        <v>0</v>
      </c>
      <c r="AG986">
        <f t="shared" ca="1" si="292"/>
        <v>0</v>
      </c>
      <c r="AH986">
        <f t="shared" ca="1" si="291"/>
        <v>0</v>
      </c>
      <c r="AI986">
        <f t="shared" ca="1" si="290"/>
        <v>0</v>
      </c>
      <c r="AJ986">
        <f t="shared" ca="1" si="290"/>
        <v>0</v>
      </c>
      <c r="AK986">
        <f t="shared" ca="1" si="289"/>
        <v>0</v>
      </c>
      <c r="AL986">
        <f t="shared" ca="1" si="289"/>
        <v>0</v>
      </c>
      <c r="AM986" s="4" t="s">
        <v>103</v>
      </c>
      <c r="AZ986">
        <f ca="1">_xlfn.XLOOKUP($X986,Return_flow_table!$A$4:$A$25,Return_flow_table!B$4:B$25)</f>
        <v>20</v>
      </c>
      <c r="BA986">
        <f ca="1">_xlfn.XLOOKUP($X986,Return_flow_table!$A$4:$A$25,Return_flow_table!C$4:C$25)</f>
        <v>20</v>
      </c>
      <c r="BB986">
        <f ca="1">_xlfn.XLOOKUP($X986,Return_flow_table!$A$4:$A$25,Return_flow_table!D$4:D$25)</f>
        <v>20</v>
      </c>
      <c r="BC986">
        <f ca="1">_xlfn.XLOOKUP($X986,Return_flow_table!$A$4:$A$25,Return_flow_table!E$4:E$25)</f>
        <v>20</v>
      </c>
      <c r="BD986">
        <f ca="1">_xlfn.XLOOKUP($X986,Return_flow_table!$A$4:$A$25,Return_flow_table!F$4:F$25)</f>
        <v>0</v>
      </c>
      <c r="BE986">
        <f ca="1">_xlfn.XLOOKUP($X986,Return_flow_table!$A$4:$A$25,Return_flow_table!G$4:G$25)</f>
        <v>0</v>
      </c>
      <c r="BF986">
        <f ca="1">_xlfn.XLOOKUP($X986,Return_flow_table!$A$4:$A$25,Return_flow_table!H$4:H$25)</f>
        <v>0</v>
      </c>
      <c r="BG986">
        <f ca="1">_xlfn.XLOOKUP($X986,Return_flow_table!$A$4:$A$25,Return_flow_table!I$4:I$25)</f>
        <v>0</v>
      </c>
      <c r="BH986">
        <f ca="1">_xlfn.XLOOKUP($X986,Return_flow_table!$A$4:$A$25,Return_flow_table!J$4:J$25)</f>
        <v>0</v>
      </c>
      <c r="BI986">
        <f ca="1">_xlfn.XLOOKUP($X986,Return_flow_table!$A$4:$A$25,Return_flow_table!K$4:K$25)</f>
        <v>0</v>
      </c>
      <c r="BJ986">
        <f ca="1">_xlfn.XLOOKUP($X986,Return_flow_table!$A$4:$A$25,Return_flow_table!L$4:L$25)</f>
        <v>0</v>
      </c>
      <c r="BK986" s="2">
        <f ca="1">_xlfn.XLOOKUP($X986,Return_flow_table!$A$4:$A$25,Return_flow_table!M$4:M$25)</f>
        <v>0</v>
      </c>
    </row>
    <row r="987" spans="1:63" x14ac:dyDescent="0.3">
      <c r="A987" t="s">
        <v>1094</v>
      </c>
      <c r="B987" t="s">
        <v>181</v>
      </c>
      <c r="C987" t="s">
        <v>99</v>
      </c>
      <c r="D987">
        <v>23</v>
      </c>
      <c r="E987" t="s">
        <v>100</v>
      </c>
      <c r="F987" t="s">
        <v>100</v>
      </c>
      <c r="G987" t="s">
        <v>1095</v>
      </c>
      <c r="H987" s="41" t="s">
        <v>102</v>
      </c>
      <c r="I987">
        <f>_xlfn.XLOOKUP(B987,Use_Code_Ranking!$A$4:$A$23,Use_Code_Ranking!$B$4:$B$23,9999)</f>
        <v>9</v>
      </c>
      <c r="J987">
        <f t="shared" ca="1" si="274"/>
        <v>1</v>
      </c>
      <c r="K987">
        <f t="shared" ca="1" si="275"/>
        <v>1</v>
      </c>
      <c r="L987">
        <f t="shared" ca="1" si="276"/>
        <v>0</v>
      </c>
      <c r="M987">
        <f t="shared" ca="1" si="277"/>
        <v>0</v>
      </c>
      <c r="N987" t="str">
        <f t="shared" ca="1" si="284"/>
        <v/>
      </c>
      <c r="O987" t="str">
        <f t="shared" ca="1" si="285"/>
        <v/>
      </c>
      <c r="P987" t="str">
        <f t="shared" si="278"/>
        <v/>
      </c>
      <c r="Q987" t="str">
        <f t="shared" si="279"/>
        <v/>
      </c>
      <c r="R987" t="str">
        <f t="shared" si="280"/>
        <v/>
      </c>
      <c r="S987" t="str">
        <f t="shared" si="281"/>
        <v/>
      </c>
      <c r="U987" s="2" t="str">
        <f ca="1">IF(ISBLANK($T987),IF(S987="Irrigation","Irrigation",IF(R987="Irrigation","Irrigation",IF(Q987="Domestic","Domestic",IF(P987="Stockwatering","Stockwatering",IF(N987="IRRIGATION_AND_MUNICIPAL","Irrigation and Municipal",IF(O987="IRRIGATION_AND_DOMESTIC","Irrigation and Domestic Municipality",_xlfn.XLOOKUP(J987,Use_Code_Ranking!$B$4:$B$23,Use_Code_Ranking!$A$4:$A$23))))))),$T987)</f>
        <v>Irrigation</v>
      </c>
      <c r="W987" s="23" t="str">
        <f ca="1"/>
        <v>A031094</v>
      </c>
      <c r="X987" s="4" t="str">
        <f t="shared" ca="1" si="286"/>
        <v>Irrigation</v>
      </c>
      <c r="Y987" t="str">
        <f t="shared" ca="1" si="282"/>
        <v>N</v>
      </c>
      <c r="Z987" s="2" t="str">
        <f t="shared" ca="1" si="283"/>
        <v>N</v>
      </c>
      <c r="AA987">
        <f t="shared" ca="1" si="287"/>
        <v>0</v>
      </c>
      <c r="AB987">
        <f t="shared" ca="1" si="287"/>
        <v>0</v>
      </c>
      <c r="AC987">
        <f t="shared" ca="1" si="287"/>
        <v>20</v>
      </c>
      <c r="AD987">
        <f t="shared" ca="1" si="287"/>
        <v>20</v>
      </c>
      <c r="AE987">
        <f t="shared" ca="1" si="288"/>
        <v>10</v>
      </c>
      <c r="AF987">
        <f t="shared" ca="1" si="288"/>
        <v>10</v>
      </c>
      <c r="AG987">
        <f t="shared" ca="1" si="292"/>
        <v>0</v>
      </c>
      <c r="AH987">
        <f t="shared" ca="1" si="291"/>
        <v>0</v>
      </c>
      <c r="AI987">
        <f t="shared" ca="1" si="290"/>
        <v>0</v>
      </c>
      <c r="AJ987">
        <f t="shared" ca="1" si="290"/>
        <v>20</v>
      </c>
      <c r="AK987">
        <f t="shared" ca="1" si="289"/>
        <v>20</v>
      </c>
      <c r="AL987">
        <f t="shared" ca="1" si="289"/>
        <v>0</v>
      </c>
      <c r="AM987" s="4" t="s">
        <v>103</v>
      </c>
      <c r="AZ987">
        <f ca="1">_xlfn.XLOOKUP($X987,Return_flow_table!$A$4:$A$25,Return_flow_table!B$4:B$25)</f>
        <v>0</v>
      </c>
      <c r="BA987">
        <f ca="1">_xlfn.XLOOKUP($X987,Return_flow_table!$A$4:$A$25,Return_flow_table!C$4:C$25)</f>
        <v>0</v>
      </c>
      <c r="BB987">
        <f ca="1">_xlfn.XLOOKUP($X987,Return_flow_table!$A$4:$A$25,Return_flow_table!D$4:D$25)</f>
        <v>20</v>
      </c>
      <c r="BC987">
        <f ca="1">_xlfn.XLOOKUP($X987,Return_flow_table!$A$4:$A$25,Return_flow_table!E$4:E$25)</f>
        <v>20</v>
      </c>
      <c r="BD987">
        <f ca="1">_xlfn.XLOOKUP($X987,Return_flow_table!$A$4:$A$25,Return_flow_table!F$4:F$25)</f>
        <v>10</v>
      </c>
      <c r="BE987">
        <f ca="1">_xlfn.XLOOKUP($X987,Return_flow_table!$A$4:$A$25,Return_flow_table!G$4:G$25)</f>
        <v>10</v>
      </c>
      <c r="BF987">
        <f ca="1">_xlfn.XLOOKUP($X987,Return_flow_table!$A$4:$A$25,Return_flow_table!H$4:H$25)</f>
        <v>0</v>
      </c>
      <c r="BG987">
        <f ca="1">_xlfn.XLOOKUP($X987,Return_flow_table!$A$4:$A$25,Return_flow_table!I$4:I$25)</f>
        <v>0</v>
      </c>
      <c r="BH987">
        <f ca="1">_xlfn.XLOOKUP($X987,Return_flow_table!$A$4:$A$25,Return_flow_table!J$4:J$25)</f>
        <v>0</v>
      </c>
      <c r="BI987">
        <f ca="1">_xlfn.XLOOKUP($X987,Return_flow_table!$A$4:$A$25,Return_flow_table!K$4:K$25)</f>
        <v>20</v>
      </c>
      <c r="BJ987">
        <f ca="1">_xlfn.XLOOKUP($X987,Return_flow_table!$A$4:$A$25,Return_flow_table!L$4:L$25)</f>
        <v>20</v>
      </c>
      <c r="BK987" s="2">
        <f ca="1">_xlfn.XLOOKUP($X987,Return_flow_table!$A$4:$A$25,Return_flow_table!M$4:M$25)</f>
        <v>0</v>
      </c>
    </row>
    <row r="988" spans="1:63" x14ac:dyDescent="0.3">
      <c r="A988" t="s">
        <v>1094</v>
      </c>
      <c r="B988" t="s">
        <v>161</v>
      </c>
      <c r="C988" t="s">
        <v>99</v>
      </c>
      <c r="D988">
        <v>23</v>
      </c>
      <c r="E988" t="s">
        <v>100</v>
      </c>
      <c r="F988" t="s">
        <v>100</v>
      </c>
      <c r="G988" t="s">
        <v>1095</v>
      </c>
      <c r="H988" s="41" t="s">
        <v>102</v>
      </c>
      <c r="I988">
        <f>_xlfn.XLOOKUP(B988,Use_Code_Ranking!$A$4:$A$23,Use_Code_Ranking!$B$4:$B$23,9999)</f>
        <v>7</v>
      </c>
      <c r="J988">
        <f t="shared" ca="1" si="274"/>
        <v>1</v>
      </c>
      <c r="K988">
        <f t="shared" ca="1" si="275"/>
        <v>1</v>
      </c>
      <c r="L988">
        <f t="shared" ca="1" si="276"/>
        <v>0</v>
      </c>
      <c r="M988">
        <f t="shared" ca="1" si="277"/>
        <v>0</v>
      </c>
      <c r="N988" t="str">
        <f t="shared" ca="1" si="284"/>
        <v/>
      </c>
      <c r="O988" t="str">
        <f t="shared" ca="1" si="285"/>
        <v/>
      </c>
      <c r="P988" t="str">
        <f t="shared" si="278"/>
        <v/>
      </c>
      <c r="Q988" t="str">
        <f t="shared" si="279"/>
        <v/>
      </c>
      <c r="R988" t="str">
        <f t="shared" si="280"/>
        <v/>
      </c>
      <c r="S988" t="str">
        <f t="shared" si="281"/>
        <v/>
      </c>
      <c r="U988" s="2" t="str">
        <f ca="1">IF(ISBLANK($T988),IF(S988="Irrigation","Irrigation",IF(R988="Irrigation","Irrigation",IF(Q988="Domestic","Domestic",IF(P988="Stockwatering","Stockwatering",IF(N988="IRRIGATION_AND_MUNICIPAL","Irrigation and Municipal",IF(O988="IRRIGATION_AND_DOMESTIC","Irrigation and Domestic Municipality",_xlfn.XLOOKUP(J988,Use_Code_Ranking!$B$4:$B$23,Use_Code_Ranking!$A$4:$A$23))))))),$T988)</f>
        <v>Irrigation</v>
      </c>
      <c r="W988" s="23" t="str">
        <f ca="1"/>
        <v>A031095</v>
      </c>
      <c r="X988" s="4" t="str">
        <f t="shared" ca="1" si="286"/>
        <v>Irrigation</v>
      </c>
      <c r="Y988" t="str">
        <f t="shared" ca="1" si="282"/>
        <v>N</v>
      </c>
      <c r="Z988" s="2" t="str">
        <f t="shared" ca="1" si="283"/>
        <v>N</v>
      </c>
      <c r="AA988">
        <f t="shared" ca="1" si="287"/>
        <v>0</v>
      </c>
      <c r="AB988">
        <f t="shared" ca="1" si="287"/>
        <v>0</v>
      </c>
      <c r="AC988">
        <f t="shared" ca="1" si="287"/>
        <v>20</v>
      </c>
      <c r="AD988">
        <f t="shared" ca="1" si="287"/>
        <v>20</v>
      </c>
      <c r="AE988">
        <f t="shared" ca="1" si="288"/>
        <v>10</v>
      </c>
      <c r="AF988">
        <f t="shared" ca="1" si="288"/>
        <v>10</v>
      </c>
      <c r="AG988">
        <f t="shared" ca="1" si="292"/>
        <v>0</v>
      </c>
      <c r="AH988">
        <f t="shared" ca="1" si="291"/>
        <v>0</v>
      </c>
      <c r="AI988">
        <f t="shared" ca="1" si="290"/>
        <v>0</v>
      </c>
      <c r="AJ988">
        <f t="shared" ca="1" si="290"/>
        <v>20</v>
      </c>
      <c r="AK988">
        <f t="shared" ca="1" si="289"/>
        <v>20</v>
      </c>
      <c r="AL988">
        <f t="shared" ca="1" si="289"/>
        <v>0</v>
      </c>
      <c r="AM988" s="4" t="s">
        <v>103</v>
      </c>
      <c r="AZ988">
        <f ca="1">_xlfn.XLOOKUP($X988,Return_flow_table!$A$4:$A$25,Return_flow_table!B$4:B$25)</f>
        <v>0</v>
      </c>
      <c r="BA988">
        <f ca="1">_xlfn.XLOOKUP($X988,Return_flow_table!$A$4:$A$25,Return_flow_table!C$4:C$25)</f>
        <v>0</v>
      </c>
      <c r="BB988">
        <f ca="1">_xlfn.XLOOKUP($X988,Return_flow_table!$A$4:$A$25,Return_flow_table!D$4:D$25)</f>
        <v>20</v>
      </c>
      <c r="BC988">
        <f ca="1">_xlfn.XLOOKUP($X988,Return_flow_table!$A$4:$A$25,Return_flow_table!E$4:E$25)</f>
        <v>20</v>
      </c>
      <c r="BD988">
        <f ca="1">_xlfn.XLOOKUP($X988,Return_flow_table!$A$4:$A$25,Return_flow_table!F$4:F$25)</f>
        <v>10</v>
      </c>
      <c r="BE988">
        <f ca="1">_xlfn.XLOOKUP($X988,Return_flow_table!$A$4:$A$25,Return_flow_table!G$4:G$25)</f>
        <v>10</v>
      </c>
      <c r="BF988">
        <f ca="1">_xlfn.XLOOKUP($X988,Return_flow_table!$A$4:$A$25,Return_flow_table!H$4:H$25)</f>
        <v>0</v>
      </c>
      <c r="BG988">
        <f ca="1">_xlfn.XLOOKUP($X988,Return_flow_table!$A$4:$A$25,Return_flow_table!I$4:I$25)</f>
        <v>0</v>
      </c>
      <c r="BH988">
        <f ca="1">_xlfn.XLOOKUP($X988,Return_flow_table!$A$4:$A$25,Return_flow_table!J$4:J$25)</f>
        <v>0</v>
      </c>
      <c r="BI988">
        <f ca="1">_xlfn.XLOOKUP($X988,Return_flow_table!$A$4:$A$25,Return_flow_table!K$4:K$25)</f>
        <v>20</v>
      </c>
      <c r="BJ988">
        <f ca="1">_xlfn.XLOOKUP($X988,Return_flow_table!$A$4:$A$25,Return_flow_table!L$4:L$25)</f>
        <v>20</v>
      </c>
      <c r="BK988" s="2">
        <f ca="1">_xlfn.XLOOKUP($X988,Return_flow_table!$A$4:$A$25,Return_flow_table!M$4:M$25)</f>
        <v>0</v>
      </c>
    </row>
    <row r="989" spans="1:63" x14ac:dyDescent="0.3">
      <c r="A989" t="s">
        <v>1094</v>
      </c>
      <c r="B989" t="s">
        <v>98</v>
      </c>
      <c r="C989" t="s">
        <v>99</v>
      </c>
      <c r="D989">
        <v>23</v>
      </c>
      <c r="E989" t="s">
        <v>100</v>
      </c>
      <c r="F989" t="s">
        <v>100</v>
      </c>
      <c r="G989" t="s">
        <v>1095</v>
      </c>
      <c r="H989" s="41" t="s">
        <v>102</v>
      </c>
      <c r="I989">
        <f>_xlfn.XLOOKUP(B989,Use_Code_Ranking!$A$4:$A$23,Use_Code_Ranking!$B$4:$B$23,9999)</f>
        <v>1</v>
      </c>
      <c r="J989">
        <f t="shared" ca="1" si="274"/>
        <v>1</v>
      </c>
      <c r="K989">
        <f t="shared" ca="1" si="275"/>
        <v>1</v>
      </c>
      <c r="L989">
        <f t="shared" ca="1" si="276"/>
        <v>0</v>
      </c>
      <c r="M989">
        <f t="shared" ca="1" si="277"/>
        <v>0</v>
      </c>
      <c r="N989" t="str">
        <f t="shared" ca="1" si="284"/>
        <v/>
      </c>
      <c r="O989" t="str">
        <f t="shared" ca="1" si="285"/>
        <v/>
      </c>
      <c r="P989" t="str">
        <f t="shared" si="278"/>
        <v/>
      </c>
      <c r="Q989" t="str">
        <f t="shared" si="279"/>
        <v/>
      </c>
      <c r="R989" t="str">
        <f t="shared" si="280"/>
        <v/>
      </c>
      <c r="S989" t="str">
        <f t="shared" si="281"/>
        <v/>
      </c>
      <c r="U989" s="2" t="str">
        <f ca="1">IF(ISBLANK($T989),IF(S989="Irrigation","Irrigation",IF(R989="Irrigation","Irrigation",IF(Q989="Domestic","Domestic",IF(P989="Stockwatering","Stockwatering",IF(N989="IRRIGATION_AND_MUNICIPAL","Irrigation and Municipal",IF(O989="IRRIGATION_AND_DOMESTIC","Irrigation and Domestic Municipality",_xlfn.XLOOKUP(J989,Use_Code_Ranking!$B$4:$B$23,Use_Code_Ranking!$A$4:$A$23))))))),$T989)</f>
        <v>Irrigation</v>
      </c>
      <c r="W989" s="23" t="str">
        <f ca="1"/>
        <v>A031105</v>
      </c>
      <c r="X989" s="4" t="str">
        <f t="shared" ca="1" si="286"/>
        <v>Irrigation</v>
      </c>
      <c r="Y989" t="str">
        <f t="shared" ca="1" si="282"/>
        <v>N</v>
      </c>
      <c r="Z989" s="2" t="str">
        <f t="shared" ca="1" si="283"/>
        <v>N</v>
      </c>
      <c r="AA989">
        <f t="shared" ca="1" si="287"/>
        <v>0</v>
      </c>
      <c r="AB989">
        <f t="shared" ca="1" si="287"/>
        <v>0</v>
      </c>
      <c r="AC989">
        <f t="shared" ca="1" si="287"/>
        <v>20</v>
      </c>
      <c r="AD989">
        <f t="shared" ca="1" si="287"/>
        <v>20</v>
      </c>
      <c r="AE989">
        <f t="shared" ca="1" si="288"/>
        <v>10</v>
      </c>
      <c r="AF989">
        <f t="shared" ca="1" si="288"/>
        <v>10</v>
      </c>
      <c r="AG989">
        <f t="shared" ca="1" si="292"/>
        <v>0</v>
      </c>
      <c r="AH989">
        <f t="shared" ca="1" si="291"/>
        <v>0</v>
      </c>
      <c r="AI989">
        <f t="shared" ca="1" si="290"/>
        <v>0</v>
      </c>
      <c r="AJ989">
        <f t="shared" ca="1" si="290"/>
        <v>20</v>
      </c>
      <c r="AK989">
        <f t="shared" ca="1" si="289"/>
        <v>20</v>
      </c>
      <c r="AL989">
        <f t="shared" ca="1" si="289"/>
        <v>0</v>
      </c>
      <c r="AM989" s="4" t="s">
        <v>103</v>
      </c>
      <c r="AZ989">
        <f ca="1">_xlfn.XLOOKUP($X989,Return_flow_table!$A$4:$A$25,Return_flow_table!B$4:B$25)</f>
        <v>0</v>
      </c>
      <c r="BA989">
        <f ca="1">_xlfn.XLOOKUP($X989,Return_flow_table!$A$4:$A$25,Return_flow_table!C$4:C$25)</f>
        <v>0</v>
      </c>
      <c r="BB989">
        <f ca="1">_xlfn.XLOOKUP($X989,Return_flow_table!$A$4:$A$25,Return_flow_table!D$4:D$25)</f>
        <v>20</v>
      </c>
      <c r="BC989">
        <f ca="1">_xlfn.XLOOKUP($X989,Return_flow_table!$A$4:$A$25,Return_flow_table!E$4:E$25)</f>
        <v>20</v>
      </c>
      <c r="BD989">
        <f ca="1">_xlfn.XLOOKUP($X989,Return_flow_table!$A$4:$A$25,Return_flow_table!F$4:F$25)</f>
        <v>10</v>
      </c>
      <c r="BE989">
        <f ca="1">_xlfn.XLOOKUP($X989,Return_flow_table!$A$4:$A$25,Return_flow_table!G$4:G$25)</f>
        <v>10</v>
      </c>
      <c r="BF989">
        <f ca="1">_xlfn.XLOOKUP($X989,Return_flow_table!$A$4:$A$25,Return_flow_table!H$4:H$25)</f>
        <v>0</v>
      </c>
      <c r="BG989">
        <f ca="1">_xlfn.XLOOKUP($X989,Return_flow_table!$A$4:$A$25,Return_flow_table!I$4:I$25)</f>
        <v>0</v>
      </c>
      <c r="BH989">
        <f ca="1">_xlfn.XLOOKUP($X989,Return_flow_table!$A$4:$A$25,Return_flow_table!J$4:J$25)</f>
        <v>0</v>
      </c>
      <c r="BI989">
        <f ca="1">_xlfn.XLOOKUP($X989,Return_flow_table!$A$4:$A$25,Return_flow_table!K$4:K$25)</f>
        <v>20</v>
      </c>
      <c r="BJ989">
        <f ca="1">_xlfn.XLOOKUP($X989,Return_flow_table!$A$4:$A$25,Return_flow_table!L$4:L$25)</f>
        <v>20</v>
      </c>
      <c r="BK989" s="2">
        <f ca="1">_xlfn.XLOOKUP($X989,Return_flow_table!$A$4:$A$25,Return_flow_table!M$4:M$25)</f>
        <v>0</v>
      </c>
    </row>
    <row r="990" spans="1:63" x14ac:dyDescent="0.3">
      <c r="A990" t="s">
        <v>1096</v>
      </c>
      <c r="B990" t="s">
        <v>161</v>
      </c>
      <c r="C990" t="s">
        <v>99</v>
      </c>
      <c r="D990">
        <v>39</v>
      </c>
      <c r="E990" t="s">
        <v>100</v>
      </c>
      <c r="F990" t="s">
        <v>100</v>
      </c>
      <c r="G990" t="s">
        <v>836</v>
      </c>
      <c r="H990" s="41" t="s">
        <v>102</v>
      </c>
      <c r="I990">
        <f>_xlfn.XLOOKUP(B990,Use_Code_Ranking!$A$4:$A$23,Use_Code_Ranking!$B$4:$B$23,9999)</f>
        <v>7</v>
      </c>
      <c r="J990">
        <f t="shared" ca="1" si="274"/>
        <v>1</v>
      </c>
      <c r="K990">
        <f t="shared" ca="1" si="275"/>
        <v>1</v>
      </c>
      <c r="L990">
        <f t="shared" ca="1" si="276"/>
        <v>0</v>
      </c>
      <c r="M990">
        <f t="shared" ca="1" si="277"/>
        <v>0</v>
      </c>
      <c r="N990" t="str">
        <f t="shared" ca="1" si="284"/>
        <v/>
      </c>
      <c r="O990" t="str">
        <f t="shared" ca="1" si="285"/>
        <v/>
      </c>
      <c r="P990" t="str">
        <f t="shared" si="278"/>
        <v/>
      </c>
      <c r="Q990" t="str">
        <f t="shared" si="279"/>
        <v/>
      </c>
      <c r="R990" t="str">
        <f t="shared" si="280"/>
        <v/>
      </c>
      <c r="S990" t="str">
        <f t="shared" si="281"/>
        <v/>
      </c>
      <c r="U990" s="2" t="str">
        <f ca="1">IF(ISBLANK($T990),IF(S990="Irrigation","Irrigation",IF(R990="Irrigation","Irrigation",IF(Q990="Domestic","Domestic",IF(P990="Stockwatering","Stockwatering",IF(N990="IRRIGATION_AND_MUNICIPAL","Irrigation and Municipal",IF(O990="IRRIGATION_AND_DOMESTIC","Irrigation and Domestic Municipality",_xlfn.XLOOKUP(J990,Use_Code_Ranking!$B$4:$B$23,Use_Code_Ranking!$A$4:$A$23))))))),$T990)</f>
        <v>Irrigation</v>
      </c>
      <c r="W990" s="23" t="str">
        <f ca="1"/>
        <v>A031138</v>
      </c>
      <c r="X990" s="4" t="str">
        <f t="shared" ca="1" si="286"/>
        <v>Frost Protection</v>
      </c>
      <c r="Y990" t="str">
        <f t="shared" ca="1" si="282"/>
        <v>N</v>
      </c>
      <c r="Z990" s="2" t="str">
        <f t="shared" ca="1" si="283"/>
        <v>N</v>
      </c>
      <c r="AA990">
        <f t="shared" ca="1" si="287"/>
        <v>20</v>
      </c>
      <c r="AB990">
        <f t="shared" ca="1" si="287"/>
        <v>20</v>
      </c>
      <c r="AC990">
        <f t="shared" ca="1" si="287"/>
        <v>20</v>
      </c>
      <c r="AD990">
        <f t="shared" ca="1" si="287"/>
        <v>20</v>
      </c>
      <c r="AE990">
        <f t="shared" ca="1" si="288"/>
        <v>0</v>
      </c>
      <c r="AF990">
        <f t="shared" ca="1" si="288"/>
        <v>0</v>
      </c>
      <c r="AG990">
        <f t="shared" ca="1" si="292"/>
        <v>0</v>
      </c>
      <c r="AH990">
        <f t="shared" ca="1" si="291"/>
        <v>0</v>
      </c>
      <c r="AI990">
        <f t="shared" ca="1" si="290"/>
        <v>0</v>
      </c>
      <c r="AJ990">
        <f t="shared" ca="1" si="290"/>
        <v>0</v>
      </c>
      <c r="AK990">
        <f t="shared" ca="1" si="289"/>
        <v>0</v>
      </c>
      <c r="AL990">
        <f t="shared" ca="1" si="289"/>
        <v>0</v>
      </c>
      <c r="AM990" s="4" t="s">
        <v>103</v>
      </c>
      <c r="AZ990">
        <f ca="1">_xlfn.XLOOKUP($X990,Return_flow_table!$A$4:$A$25,Return_flow_table!B$4:B$25)</f>
        <v>20</v>
      </c>
      <c r="BA990">
        <f ca="1">_xlfn.XLOOKUP($X990,Return_flow_table!$A$4:$A$25,Return_flow_table!C$4:C$25)</f>
        <v>20</v>
      </c>
      <c r="BB990">
        <f ca="1">_xlfn.XLOOKUP($X990,Return_flow_table!$A$4:$A$25,Return_flow_table!D$4:D$25)</f>
        <v>20</v>
      </c>
      <c r="BC990">
        <f ca="1">_xlfn.XLOOKUP($X990,Return_flow_table!$A$4:$A$25,Return_flow_table!E$4:E$25)</f>
        <v>20</v>
      </c>
      <c r="BD990">
        <f ca="1">_xlfn.XLOOKUP($X990,Return_flow_table!$A$4:$A$25,Return_flow_table!F$4:F$25)</f>
        <v>0</v>
      </c>
      <c r="BE990">
        <f ca="1">_xlfn.XLOOKUP($X990,Return_flow_table!$A$4:$A$25,Return_flow_table!G$4:G$25)</f>
        <v>0</v>
      </c>
      <c r="BF990">
        <f ca="1">_xlfn.XLOOKUP($X990,Return_flow_table!$A$4:$A$25,Return_flow_table!H$4:H$25)</f>
        <v>0</v>
      </c>
      <c r="BG990">
        <f ca="1">_xlfn.XLOOKUP($X990,Return_flow_table!$A$4:$A$25,Return_flow_table!I$4:I$25)</f>
        <v>0</v>
      </c>
      <c r="BH990">
        <f ca="1">_xlfn.XLOOKUP($X990,Return_flow_table!$A$4:$A$25,Return_flow_table!J$4:J$25)</f>
        <v>0</v>
      </c>
      <c r="BI990">
        <f ca="1">_xlfn.XLOOKUP($X990,Return_flow_table!$A$4:$A$25,Return_flow_table!K$4:K$25)</f>
        <v>0</v>
      </c>
      <c r="BJ990">
        <f ca="1">_xlfn.XLOOKUP($X990,Return_flow_table!$A$4:$A$25,Return_flow_table!L$4:L$25)</f>
        <v>0</v>
      </c>
      <c r="BK990" s="2">
        <f ca="1">_xlfn.XLOOKUP($X990,Return_flow_table!$A$4:$A$25,Return_flow_table!M$4:M$25)</f>
        <v>0</v>
      </c>
    </row>
    <row r="991" spans="1:63" x14ac:dyDescent="0.3">
      <c r="A991" t="s">
        <v>1096</v>
      </c>
      <c r="B991" t="s">
        <v>154</v>
      </c>
      <c r="C991" t="s">
        <v>99</v>
      </c>
      <c r="D991">
        <v>39</v>
      </c>
      <c r="E991" t="s">
        <v>100</v>
      </c>
      <c r="F991" t="s">
        <v>100</v>
      </c>
      <c r="G991" t="s">
        <v>836</v>
      </c>
      <c r="H991" s="41" t="s">
        <v>102</v>
      </c>
      <c r="I991">
        <f>_xlfn.XLOOKUP(B991,Use_Code_Ranking!$A$4:$A$23,Use_Code_Ranking!$B$4:$B$23,9999)</f>
        <v>5</v>
      </c>
      <c r="J991">
        <f t="shared" ca="1" si="274"/>
        <v>1</v>
      </c>
      <c r="K991">
        <f t="shared" ca="1" si="275"/>
        <v>1</v>
      </c>
      <c r="L991">
        <f t="shared" ca="1" si="276"/>
        <v>0</v>
      </c>
      <c r="M991">
        <f t="shared" ca="1" si="277"/>
        <v>0</v>
      </c>
      <c r="N991" t="str">
        <f t="shared" ca="1" si="284"/>
        <v/>
      </c>
      <c r="O991" t="str">
        <f t="shared" ca="1" si="285"/>
        <v/>
      </c>
      <c r="P991" t="str">
        <f t="shared" si="278"/>
        <v/>
      </c>
      <c r="Q991" t="str">
        <f t="shared" si="279"/>
        <v/>
      </c>
      <c r="R991" t="str">
        <f t="shared" si="280"/>
        <v/>
      </c>
      <c r="S991" t="str">
        <f t="shared" si="281"/>
        <v/>
      </c>
      <c r="U991" s="2" t="str">
        <f ca="1">IF(ISBLANK($T991),IF(S991="Irrigation","Irrigation",IF(R991="Irrigation","Irrigation",IF(Q991="Domestic","Domestic",IF(P991="Stockwatering","Stockwatering",IF(N991="IRRIGATION_AND_MUNICIPAL","Irrigation and Municipal",IF(O991="IRRIGATION_AND_DOMESTIC","Irrigation and Domestic Municipality",_xlfn.XLOOKUP(J991,Use_Code_Ranking!$B$4:$B$23,Use_Code_Ranking!$A$4:$A$23))))))),$T991)</f>
        <v>Irrigation</v>
      </c>
      <c r="W991" s="23" t="str">
        <f ca="1"/>
        <v>A031140</v>
      </c>
      <c r="X991" s="4" t="str">
        <f t="shared" ca="1" si="286"/>
        <v>Irrigation</v>
      </c>
      <c r="Y991" t="str">
        <f t="shared" ca="1" si="282"/>
        <v>N</v>
      </c>
      <c r="Z991" s="2" t="str">
        <f t="shared" ca="1" si="283"/>
        <v>N</v>
      </c>
      <c r="AA991">
        <f t="shared" ca="1" si="287"/>
        <v>0</v>
      </c>
      <c r="AB991">
        <f t="shared" ca="1" si="287"/>
        <v>0</v>
      </c>
      <c r="AC991">
        <f t="shared" ca="1" si="287"/>
        <v>20</v>
      </c>
      <c r="AD991">
        <f t="shared" ca="1" si="287"/>
        <v>20</v>
      </c>
      <c r="AE991">
        <f t="shared" ca="1" si="288"/>
        <v>10</v>
      </c>
      <c r="AF991">
        <f t="shared" ca="1" si="288"/>
        <v>10</v>
      </c>
      <c r="AG991">
        <f t="shared" ca="1" si="292"/>
        <v>0</v>
      </c>
      <c r="AH991">
        <f t="shared" ca="1" si="291"/>
        <v>0</v>
      </c>
      <c r="AI991">
        <f t="shared" ca="1" si="290"/>
        <v>0</v>
      </c>
      <c r="AJ991">
        <f t="shared" ca="1" si="290"/>
        <v>20</v>
      </c>
      <c r="AK991">
        <f t="shared" ca="1" si="289"/>
        <v>20</v>
      </c>
      <c r="AL991">
        <f t="shared" ca="1" si="289"/>
        <v>0</v>
      </c>
      <c r="AM991" s="4" t="s">
        <v>103</v>
      </c>
      <c r="AZ991">
        <f ca="1">_xlfn.XLOOKUP($X991,Return_flow_table!$A$4:$A$25,Return_flow_table!B$4:B$25)</f>
        <v>0</v>
      </c>
      <c r="BA991">
        <f ca="1">_xlfn.XLOOKUP($X991,Return_flow_table!$A$4:$A$25,Return_flow_table!C$4:C$25)</f>
        <v>0</v>
      </c>
      <c r="BB991">
        <f ca="1">_xlfn.XLOOKUP($X991,Return_flow_table!$A$4:$A$25,Return_flow_table!D$4:D$25)</f>
        <v>20</v>
      </c>
      <c r="BC991">
        <f ca="1">_xlfn.XLOOKUP($X991,Return_flow_table!$A$4:$A$25,Return_flow_table!E$4:E$25)</f>
        <v>20</v>
      </c>
      <c r="BD991">
        <f ca="1">_xlfn.XLOOKUP($X991,Return_flow_table!$A$4:$A$25,Return_flow_table!F$4:F$25)</f>
        <v>10</v>
      </c>
      <c r="BE991">
        <f ca="1">_xlfn.XLOOKUP($X991,Return_flow_table!$A$4:$A$25,Return_flow_table!G$4:G$25)</f>
        <v>10</v>
      </c>
      <c r="BF991">
        <f ca="1">_xlfn.XLOOKUP($X991,Return_flow_table!$A$4:$A$25,Return_flow_table!H$4:H$25)</f>
        <v>0</v>
      </c>
      <c r="BG991">
        <f ca="1">_xlfn.XLOOKUP($X991,Return_flow_table!$A$4:$A$25,Return_flow_table!I$4:I$25)</f>
        <v>0</v>
      </c>
      <c r="BH991">
        <f ca="1">_xlfn.XLOOKUP($X991,Return_flow_table!$A$4:$A$25,Return_flow_table!J$4:J$25)</f>
        <v>0</v>
      </c>
      <c r="BI991">
        <f ca="1">_xlfn.XLOOKUP($X991,Return_flow_table!$A$4:$A$25,Return_flow_table!K$4:K$25)</f>
        <v>20</v>
      </c>
      <c r="BJ991">
        <f ca="1">_xlfn.XLOOKUP($X991,Return_flow_table!$A$4:$A$25,Return_flow_table!L$4:L$25)</f>
        <v>20</v>
      </c>
      <c r="BK991" s="2">
        <f ca="1">_xlfn.XLOOKUP($X991,Return_flow_table!$A$4:$A$25,Return_flow_table!M$4:M$25)</f>
        <v>0</v>
      </c>
    </row>
    <row r="992" spans="1:63" x14ac:dyDescent="0.3">
      <c r="A992" t="s">
        <v>1096</v>
      </c>
      <c r="B992" t="s">
        <v>98</v>
      </c>
      <c r="C992" t="s">
        <v>99</v>
      </c>
      <c r="D992">
        <v>39</v>
      </c>
      <c r="E992" t="s">
        <v>100</v>
      </c>
      <c r="F992" t="s">
        <v>100</v>
      </c>
      <c r="G992" t="s">
        <v>836</v>
      </c>
      <c r="H992" s="41" t="s">
        <v>102</v>
      </c>
      <c r="I992">
        <f>_xlfn.XLOOKUP(B992,Use_Code_Ranking!$A$4:$A$23,Use_Code_Ranking!$B$4:$B$23,9999)</f>
        <v>1</v>
      </c>
      <c r="J992">
        <f t="shared" ca="1" si="274"/>
        <v>1</v>
      </c>
      <c r="K992">
        <f t="shared" ca="1" si="275"/>
        <v>1</v>
      </c>
      <c r="L992">
        <f t="shared" ca="1" si="276"/>
        <v>0</v>
      </c>
      <c r="M992">
        <f t="shared" ca="1" si="277"/>
        <v>0</v>
      </c>
      <c r="N992" t="str">
        <f t="shared" ca="1" si="284"/>
        <v/>
      </c>
      <c r="O992" t="str">
        <f t="shared" ca="1" si="285"/>
        <v/>
      </c>
      <c r="P992" t="str">
        <f t="shared" si="278"/>
        <v/>
      </c>
      <c r="Q992" t="str">
        <f t="shared" si="279"/>
        <v/>
      </c>
      <c r="R992" t="str">
        <f t="shared" si="280"/>
        <v/>
      </c>
      <c r="S992" t="str">
        <f t="shared" si="281"/>
        <v/>
      </c>
      <c r="U992" s="2" t="str">
        <f ca="1">IF(ISBLANK($T992),IF(S992="Irrigation","Irrigation",IF(R992="Irrigation","Irrigation",IF(Q992="Domestic","Domestic",IF(P992="Stockwatering","Stockwatering",IF(N992="IRRIGATION_AND_MUNICIPAL","Irrigation and Municipal",IF(O992="IRRIGATION_AND_DOMESTIC","Irrigation and Domestic Municipality",_xlfn.XLOOKUP(J992,Use_Code_Ranking!$B$4:$B$23,Use_Code_Ranking!$A$4:$A$23))))))),$T992)</f>
        <v>Irrigation</v>
      </c>
      <c r="W992" s="23" t="str">
        <f ca="1"/>
        <v>A031141</v>
      </c>
      <c r="X992" s="4" t="str">
        <f t="shared" ca="1" si="286"/>
        <v>Irrigation</v>
      </c>
      <c r="Y992" t="str">
        <f t="shared" ca="1" si="282"/>
        <v>N</v>
      </c>
      <c r="Z992" s="2" t="str">
        <f t="shared" ca="1" si="283"/>
        <v>N</v>
      </c>
      <c r="AA992">
        <f t="shared" ca="1" si="287"/>
        <v>0</v>
      </c>
      <c r="AB992">
        <f t="shared" ca="1" si="287"/>
        <v>0</v>
      </c>
      <c r="AC992">
        <f t="shared" ca="1" si="287"/>
        <v>20</v>
      </c>
      <c r="AD992">
        <f t="shared" ca="1" si="287"/>
        <v>20</v>
      </c>
      <c r="AE992">
        <f t="shared" ca="1" si="288"/>
        <v>10</v>
      </c>
      <c r="AF992">
        <f t="shared" ca="1" si="288"/>
        <v>10</v>
      </c>
      <c r="AG992">
        <f t="shared" ca="1" si="292"/>
        <v>0</v>
      </c>
      <c r="AH992">
        <f t="shared" ca="1" si="291"/>
        <v>0</v>
      </c>
      <c r="AI992">
        <f t="shared" ca="1" si="290"/>
        <v>0</v>
      </c>
      <c r="AJ992">
        <f t="shared" ca="1" si="290"/>
        <v>20</v>
      </c>
      <c r="AK992">
        <f t="shared" ca="1" si="289"/>
        <v>20</v>
      </c>
      <c r="AL992">
        <f t="shared" ca="1" si="289"/>
        <v>0</v>
      </c>
      <c r="AM992" s="4" t="s">
        <v>103</v>
      </c>
      <c r="AZ992">
        <f ca="1">_xlfn.XLOOKUP($X992,Return_flow_table!$A$4:$A$25,Return_flow_table!B$4:B$25)</f>
        <v>0</v>
      </c>
      <c r="BA992">
        <f ca="1">_xlfn.XLOOKUP($X992,Return_flow_table!$A$4:$A$25,Return_flow_table!C$4:C$25)</f>
        <v>0</v>
      </c>
      <c r="BB992">
        <f ca="1">_xlfn.XLOOKUP($X992,Return_flow_table!$A$4:$A$25,Return_flow_table!D$4:D$25)</f>
        <v>20</v>
      </c>
      <c r="BC992">
        <f ca="1">_xlfn.XLOOKUP($X992,Return_flow_table!$A$4:$A$25,Return_flow_table!E$4:E$25)</f>
        <v>20</v>
      </c>
      <c r="BD992">
        <f ca="1">_xlfn.XLOOKUP($X992,Return_flow_table!$A$4:$A$25,Return_flow_table!F$4:F$25)</f>
        <v>10</v>
      </c>
      <c r="BE992">
        <f ca="1">_xlfn.XLOOKUP($X992,Return_flow_table!$A$4:$A$25,Return_flow_table!G$4:G$25)</f>
        <v>10</v>
      </c>
      <c r="BF992">
        <f ca="1">_xlfn.XLOOKUP($X992,Return_flow_table!$A$4:$A$25,Return_flow_table!H$4:H$25)</f>
        <v>0</v>
      </c>
      <c r="BG992">
        <f ca="1">_xlfn.XLOOKUP($X992,Return_flow_table!$A$4:$A$25,Return_flow_table!I$4:I$25)</f>
        <v>0</v>
      </c>
      <c r="BH992">
        <f ca="1">_xlfn.XLOOKUP($X992,Return_flow_table!$A$4:$A$25,Return_flow_table!J$4:J$25)</f>
        <v>0</v>
      </c>
      <c r="BI992">
        <f ca="1">_xlfn.XLOOKUP($X992,Return_flow_table!$A$4:$A$25,Return_flow_table!K$4:K$25)</f>
        <v>20</v>
      </c>
      <c r="BJ992">
        <f ca="1">_xlfn.XLOOKUP($X992,Return_flow_table!$A$4:$A$25,Return_flow_table!L$4:L$25)</f>
        <v>20</v>
      </c>
      <c r="BK992" s="2">
        <f ca="1">_xlfn.XLOOKUP($X992,Return_flow_table!$A$4:$A$25,Return_flow_table!M$4:M$25)</f>
        <v>0</v>
      </c>
    </row>
    <row r="993" spans="1:63" x14ac:dyDescent="0.3">
      <c r="A993" t="s">
        <v>1096</v>
      </c>
      <c r="B993" t="s">
        <v>181</v>
      </c>
      <c r="C993" t="s">
        <v>99</v>
      </c>
      <c r="D993">
        <v>39</v>
      </c>
      <c r="E993" t="s">
        <v>100</v>
      </c>
      <c r="F993" t="s">
        <v>100</v>
      </c>
      <c r="G993" t="s">
        <v>836</v>
      </c>
      <c r="H993" s="41" t="s">
        <v>102</v>
      </c>
      <c r="I993">
        <f>_xlfn.XLOOKUP(B993,Use_Code_Ranking!$A$4:$A$23,Use_Code_Ranking!$B$4:$B$23,9999)</f>
        <v>9</v>
      </c>
      <c r="J993">
        <f t="shared" ca="1" si="274"/>
        <v>1</v>
      </c>
      <c r="K993">
        <f t="shared" ca="1" si="275"/>
        <v>1</v>
      </c>
      <c r="L993">
        <f t="shared" ca="1" si="276"/>
        <v>0</v>
      </c>
      <c r="M993">
        <f t="shared" ca="1" si="277"/>
        <v>0</v>
      </c>
      <c r="N993" t="str">
        <f t="shared" ca="1" si="284"/>
        <v/>
      </c>
      <c r="O993" t="str">
        <f t="shared" ca="1" si="285"/>
        <v/>
      </c>
      <c r="P993" t="str">
        <f t="shared" si="278"/>
        <v/>
      </c>
      <c r="Q993" t="str">
        <f t="shared" si="279"/>
        <v/>
      </c>
      <c r="R993" t="str">
        <f t="shared" si="280"/>
        <v/>
      </c>
      <c r="S993" t="str">
        <f t="shared" si="281"/>
        <v/>
      </c>
      <c r="U993" s="2" t="str">
        <f ca="1">IF(ISBLANK($T993),IF(S993="Irrigation","Irrigation",IF(R993="Irrigation","Irrigation",IF(Q993="Domestic","Domestic",IF(P993="Stockwatering","Stockwatering",IF(N993="IRRIGATION_AND_MUNICIPAL","Irrigation and Municipal",IF(O993="IRRIGATION_AND_DOMESTIC","Irrigation and Domestic Municipality",_xlfn.XLOOKUP(J993,Use_Code_Ranking!$B$4:$B$23,Use_Code_Ranking!$A$4:$A$23))))))),$T993)</f>
        <v>Irrigation</v>
      </c>
      <c r="W993" s="23" t="str">
        <f ca="1"/>
        <v>A031159</v>
      </c>
      <c r="X993" s="4" t="str">
        <f t="shared" ca="1" si="286"/>
        <v>Irrigation</v>
      </c>
      <c r="Y993" t="str">
        <f t="shared" ca="1" si="282"/>
        <v>N</v>
      </c>
      <c r="Z993" s="2" t="str">
        <f t="shared" ca="1" si="283"/>
        <v>N</v>
      </c>
      <c r="AA993">
        <f t="shared" ca="1" si="287"/>
        <v>0</v>
      </c>
      <c r="AB993">
        <f t="shared" ca="1" si="287"/>
        <v>0</v>
      </c>
      <c r="AC993">
        <f t="shared" ca="1" si="287"/>
        <v>20</v>
      </c>
      <c r="AD993">
        <f t="shared" ca="1" si="287"/>
        <v>20</v>
      </c>
      <c r="AE993">
        <f t="shared" ca="1" si="288"/>
        <v>10</v>
      </c>
      <c r="AF993">
        <f t="shared" ca="1" si="288"/>
        <v>10</v>
      </c>
      <c r="AG993">
        <f t="shared" ca="1" si="292"/>
        <v>0</v>
      </c>
      <c r="AH993">
        <f t="shared" ca="1" si="291"/>
        <v>0</v>
      </c>
      <c r="AI993">
        <f t="shared" ca="1" si="290"/>
        <v>0</v>
      </c>
      <c r="AJ993">
        <f t="shared" ca="1" si="290"/>
        <v>20</v>
      </c>
      <c r="AK993">
        <f t="shared" ca="1" si="289"/>
        <v>20</v>
      </c>
      <c r="AL993">
        <f t="shared" ca="1" si="289"/>
        <v>0</v>
      </c>
      <c r="AM993" s="4" t="s">
        <v>103</v>
      </c>
      <c r="AZ993">
        <f ca="1">_xlfn.XLOOKUP($X993,Return_flow_table!$A$4:$A$25,Return_flow_table!B$4:B$25)</f>
        <v>0</v>
      </c>
      <c r="BA993">
        <f ca="1">_xlfn.XLOOKUP($X993,Return_flow_table!$A$4:$A$25,Return_flow_table!C$4:C$25)</f>
        <v>0</v>
      </c>
      <c r="BB993">
        <f ca="1">_xlfn.XLOOKUP($X993,Return_flow_table!$A$4:$A$25,Return_flow_table!D$4:D$25)</f>
        <v>20</v>
      </c>
      <c r="BC993">
        <f ca="1">_xlfn.XLOOKUP($X993,Return_flow_table!$A$4:$A$25,Return_flow_table!E$4:E$25)</f>
        <v>20</v>
      </c>
      <c r="BD993">
        <f ca="1">_xlfn.XLOOKUP($X993,Return_flow_table!$A$4:$A$25,Return_flow_table!F$4:F$25)</f>
        <v>10</v>
      </c>
      <c r="BE993">
        <f ca="1">_xlfn.XLOOKUP($X993,Return_flow_table!$A$4:$A$25,Return_flow_table!G$4:G$25)</f>
        <v>10</v>
      </c>
      <c r="BF993">
        <f ca="1">_xlfn.XLOOKUP($X993,Return_flow_table!$A$4:$A$25,Return_flow_table!H$4:H$25)</f>
        <v>0</v>
      </c>
      <c r="BG993">
        <f ca="1">_xlfn.XLOOKUP($X993,Return_flow_table!$A$4:$A$25,Return_flow_table!I$4:I$25)</f>
        <v>0</v>
      </c>
      <c r="BH993">
        <f ca="1">_xlfn.XLOOKUP($X993,Return_flow_table!$A$4:$A$25,Return_flow_table!J$4:J$25)</f>
        <v>0</v>
      </c>
      <c r="BI993">
        <f ca="1">_xlfn.XLOOKUP($X993,Return_flow_table!$A$4:$A$25,Return_flow_table!K$4:K$25)</f>
        <v>20</v>
      </c>
      <c r="BJ993">
        <f ca="1">_xlfn.XLOOKUP($X993,Return_flow_table!$A$4:$A$25,Return_flow_table!L$4:L$25)</f>
        <v>20</v>
      </c>
      <c r="BK993" s="2">
        <f ca="1">_xlfn.XLOOKUP($X993,Return_flow_table!$A$4:$A$25,Return_flow_table!M$4:M$25)</f>
        <v>0</v>
      </c>
    </row>
    <row r="994" spans="1:63" x14ac:dyDescent="0.3">
      <c r="A994" t="s">
        <v>1097</v>
      </c>
      <c r="B994" t="s">
        <v>98</v>
      </c>
      <c r="C994" t="s">
        <v>99</v>
      </c>
      <c r="D994">
        <v>25</v>
      </c>
      <c r="E994" t="s">
        <v>100</v>
      </c>
      <c r="F994" t="s">
        <v>100</v>
      </c>
      <c r="G994" t="s">
        <v>1098</v>
      </c>
      <c r="H994" s="41" t="s">
        <v>106</v>
      </c>
      <c r="I994">
        <f>_xlfn.XLOOKUP(B994,Use_Code_Ranking!$A$4:$A$23,Use_Code_Ranking!$B$4:$B$23,9999)</f>
        <v>1</v>
      </c>
      <c r="J994">
        <f t="shared" ca="1" si="274"/>
        <v>1</v>
      </c>
      <c r="K994">
        <f t="shared" ca="1" si="275"/>
        <v>1</v>
      </c>
      <c r="L994">
        <f t="shared" ca="1" si="276"/>
        <v>0</v>
      </c>
      <c r="M994">
        <f t="shared" ca="1" si="277"/>
        <v>0</v>
      </c>
      <c r="N994" t="str">
        <f t="shared" ca="1" si="284"/>
        <v/>
      </c>
      <c r="O994" t="str">
        <f t="shared" ca="1" si="285"/>
        <v/>
      </c>
      <c r="P994" t="str">
        <f t="shared" si="278"/>
        <v/>
      </c>
      <c r="Q994" t="str">
        <f t="shared" si="279"/>
        <v/>
      </c>
      <c r="R994" t="str">
        <f t="shared" si="280"/>
        <v/>
      </c>
      <c r="S994" t="str">
        <f t="shared" si="281"/>
        <v/>
      </c>
      <c r="U994" s="2" t="str">
        <f ca="1">IF(ISBLANK($T994),IF(S994="Irrigation","Irrigation",IF(R994="Irrigation","Irrigation",IF(Q994="Domestic","Domestic",IF(P994="Stockwatering","Stockwatering",IF(N994="IRRIGATION_AND_MUNICIPAL","Irrigation and Municipal",IF(O994="IRRIGATION_AND_DOMESTIC","Irrigation and Domestic Municipality",_xlfn.XLOOKUP(J994,Use_Code_Ranking!$B$4:$B$23,Use_Code_Ranking!$A$4:$A$23))))))),$T994)</f>
        <v>Irrigation</v>
      </c>
      <c r="W994" s="23" t="str">
        <f ca="1"/>
        <v>A031171</v>
      </c>
      <c r="X994" s="4" t="str">
        <f t="shared" ca="1" si="286"/>
        <v>Irrigation</v>
      </c>
      <c r="Y994" t="str">
        <f t="shared" ca="1" si="282"/>
        <v>N</v>
      </c>
      <c r="Z994" s="2" t="str">
        <f t="shared" ca="1" si="283"/>
        <v>N</v>
      </c>
      <c r="AA994">
        <f t="shared" ca="1" si="287"/>
        <v>0</v>
      </c>
      <c r="AB994">
        <f t="shared" ca="1" si="287"/>
        <v>0</v>
      </c>
      <c r="AC994">
        <f t="shared" ca="1" si="287"/>
        <v>20</v>
      </c>
      <c r="AD994">
        <f t="shared" ca="1" si="287"/>
        <v>20</v>
      </c>
      <c r="AE994">
        <f t="shared" ca="1" si="288"/>
        <v>10</v>
      </c>
      <c r="AF994">
        <f t="shared" ca="1" si="288"/>
        <v>10</v>
      </c>
      <c r="AG994">
        <f t="shared" ca="1" si="292"/>
        <v>0</v>
      </c>
      <c r="AH994">
        <f t="shared" ca="1" si="291"/>
        <v>0</v>
      </c>
      <c r="AI994">
        <f t="shared" ca="1" si="290"/>
        <v>0</v>
      </c>
      <c r="AJ994">
        <f t="shared" ca="1" si="290"/>
        <v>20</v>
      </c>
      <c r="AK994">
        <f t="shared" ca="1" si="289"/>
        <v>20</v>
      </c>
      <c r="AL994">
        <f t="shared" ca="1" si="289"/>
        <v>0</v>
      </c>
      <c r="AM994" s="4" t="s">
        <v>103</v>
      </c>
      <c r="AZ994">
        <f ca="1">_xlfn.XLOOKUP($X994,Return_flow_table!$A$4:$A$25,Return_flow_table!B$4:B$25)</f>
        <v>0</v>
      </c>
      <c r="BA994">
        <f ca="1">_xlfn.XLOOKUP($X994,Return_flow_table!$A$4:$A$25,Return_flow_table!C$4:C$25)</f>
        <v>0</v>
      </c>
      <c r="BB994">
        <f ca="1">_xlfn.XLOOKUP($X994,Return_flow_table!$A$4:$A$25,Return_flow_table!D$4:D$25)</f>
        <v>20</v>
      </c>
      <c r="BC994">
        <f ca="1">_xlfn.XLOOKUP($X994,Return_flow_table!$A$4:$A$25,Return_flow_table!E$4:E$25)</f>
        <v>20</v>
      </c>
      <c r="BD994">
        <f ca="1">_xlfn.XLOOKUP($X994,Return_flow_table!$A$4:$A$25,Return_flow_table!F$4:F$25)</f>
        <v>10</v>
      </c>
      <c r="BE994">
        <f ca="1">_xlfn.XLOOKUP($X994,Return_flow_table!$A$4:$A$25,Return_flow_table!G$4:G$25)</f>
        <v>10</v>
      </c>
      <c r="BF994">
        <f ca="1">_xlfn.XLOOKUP($X994,Return_flow_table!$A$4:$A$25,Return_flow_table!H$4:H$25)</f>
        <v>0</v>
      </c>
      <c r="BG994">
        <f ca="1">_xlfn.XLOOKUP($X994,Return_flow_table!$A$4:$A$25,Return_flow_table!I$4:I$25)</f>
        <v>0</v>
      </c>
      <c r="BH994">
        <f ca="1">_xlfn.XLOOKUP($X994,Return_flow_table!$A$4:$A$25,Return_flow_table!J$4:J$25)</f>
        <v>0</v>
      </c>
      <c r="BI994">
        <f ca="1">_xlfn.XLOOKUP($X994,Return_flow_table!$A$4:$A$25,Return_flow_table!K$4:K$25)</f>
        <v>20</v>
      </c>
      <c r="BJ994">
        <f ca="1">_xlfn.XLOOKUP($X994,Return_flow_table!$A$4:$A$25,Return_flow_table!L$4:L$25)</f>
        <v>20</v>
      </c>
      <c r="BK994" s="2">
        <f ca="1">_xlfn.XLOOKUP($X994,Return_flow_table!$A$4:$A$25,Return_flow_table!M$4:M$25)</f>
        <v>0</v>
      </c>
    </row>
    <row r="995" spans="1:63" x14ac:dyDescent="0.3">
      <c r="A995" t="s">
        <v>1097</v>
      </c>
      <c r="B995" t="s">
        <v>181</v>
      </c>
      <c r="C995" t="s">
        <v>99</v>
      </c>
      <c r="D995">
        <v>25</v>
      </c>
      <c r="E995" t="s">
        <v>100</v>
      </c>
      <c r="F995" t="s">
        <v>100</v>
      </c>
      <c r="G995" t="s">
        <v>1098</v>
      </c>
      <c r="H995" s="41" t="s">
        <v>106</v>
      </c>
      <c r="I995">
        <f>_xlfn.XLOOKUP(B995,Use_Code_Ranking!$A$4:$A$23,Use_Code_Ranking!$B$4:$B$23,9999)</f>
        <v>9</v>
      </c>
      <c r="J995">
        <f t="shared" ca="1" si="274"/>
        <v>1</v>
      </c>
      <c r="K995">
        <f t="shared" ca="1" si="275"/>
        <v>1</v>
      </c>
      <c r="L995">
        <f t="shared" ca="1" si="276"/>
        <v>0</v>
      </c>
      <c r="M995">
        <f t="shared" ca="1" si="277"/>
        <v>0</v>
      </c>
      <c r="N995" t="str">
        <f t="shared" ca="1" si="284"/>
        <v/>
      </c>
      <c r="O995" t="str">
        <f t="shared" ca="1" si="285"/>
        <v/>
      </c>
      <c r="P995" t="str">
        <f t="shared" si="278"/>
        <v/>
      </c>
      <c r="Q995" t="str">
        <f t="shared" si="279"/>
        <v/>
      </c>
      <c r="R995" t="str">
        <f t="shared" si="280"/>
        <v/>
      </c>
      <c r="S995" t="str">
        <f t="shared" si="281"/>
        <v/>
      </c>
      <c r="U995" s="2" t="str">
        <f ca="1">IF(ISBLANK($T995),IF(S995="Irrigation","Irrigation",IF(R995="Irrigation","Irrigation",IF(Q995="Domestic","Domestic",IF(P995="Stockwatering","Stockwatering",IF(N995="IRRIGATION_AND_MUNICIPAL","Irrigation and Municipal",IF(O995="IRRIGATION_AND_DOMESTIC","Irrigation and Domestic Municipality",_xlfn.XLOOKUP(J995,Use_Code_Ranking!$B$4:$B$23,Use_Code_Ranking!$A$4:$A$23))))))),$T995)</f>
        <v>Irrigation</v>
      </c>
      <c r="W995" s="23" t="str">
        <f ca="1"/>
        <v>A031179</v>
      </c>
      <c r="X995" s="4" t="str">
        <f t="shared" ca="1" si="286"/>
        <v>Frost Protection</v>
      </c>
      <c r="Y995" t="str">
        <f t="shared" ca="1" si="282"/>
        <v>N</v>
      </c>
      <c r="Z995" s="2" t="str">
        <f t="shared" ca="1" si="283"/>
        <v>N</v>
      </c>
      <c r="AA995">
        <f t="shared" ca="1" si="287"/>
        <v>20</v>
      </c>
      <c r="AB995">
        <f t="shared" ca="1" si="287"/>
        <v>20</v>
      </c>
      <c r="AC995">
        <f t="shared" ca="1" si="287"/>
        <v>20</v>
      </c>
      <c r="AD995">
        <f t="shared" ca="1" si="287"/>
        <v>20</v>
      </c>
      <c r="AE995">
        <f t="shared" ca="1" si="288"/>
        <v>0</v>
      </c>
      <c r="AF995">
        <f t="shared" ca="1" si="288"/>
        <v>0</v>
      </c>
      <c r="AG995">
        <f t="shared" ca="1" si="292"/>
        <v>0</v>
      </c>
      <c r="AH995">
        <f t="shared" ca="1" si="291"/>
        <v>0</v>
      </c>
      <c r="AI995">
        <f t="shared" ca="1" si="290"/>
        <v>0</v>
      </c>
      <c r="AJ995">
        <f t="shared" ca="1" si="290"/>
        <v>0</v>
      </c>
      <c r="AK995">
        <f t="shared" ca="1" si="289"/>
        <v>0</v>
      </c>
      <c r="AL995">
        <f t="shared" ca="1" si="289"/>
        <v>0</v>
      </c>
      <c r="AM995" s="4" t="s">
        <v>103</v>
      </c>
      <c r="AZ995">
        <f ca="1">_xlfn.XLOOKUP($X995,Return_flow_table!$A$4:$A$25,Return_flow_table!B$4:B$25)</f>
        <v>20</v>
      </c>
      <c r="BA995">
        <f ca="1">_xlfn.XLOOKUP($X995,Return_flow_table!$A$4:$A$25,Return_flow_table!C$4:C$25)</f>
        <v>20</v>
      </c>
      <c r="BB995">
        <f ca="1">_xlfn.XLOOKUP($X995,Return_flow_table!$A$4:$A$25,Return_flow_table!D$4:D$25)</f>
        <v>20</v>
      </c>
      <c r="BC995">
        <f ca="1">_xlfn.XLOOKUP($X995,Return_flow_table!$A$4:$A$25,Return_flow_table!E$4:E$25)</f>
        <v>20</v>
      </c>
      <c r="BD995">
        <f ca="1">_xlfn.XLOOKUP($X995,Return_flow_table!$A$4:$A$25,Return_flow_table!F$4:F$25)</f>
        <v>0</v>
      </c>
      <c r="BE995">
        <f ca="1">_xlfn.XLOOKUP($X995,Return_flow_table!$A$4:$A$25,Return_flow_table!G$4:G$25)</f>
        <v>0</v>
      </c>
      <c r="BF995">
        <f ca="1">_xlfn.XLOOKUP($X995,Return_flow_table!$A$4:$A$25,Return_flow_table!H$4:H$25)</f>
        <v>0</v>
      </c>
      <c r="BG995">
        <f ca="1">_xlfn.XLOOKUP($X995,Return_flow_table!$A$4:$A$25,Return_flow_table!I$4:I$25)</f>
        <v>0</v>
      </c>
      <c r="BH995">
        <f ca="1">_xlfn.XLOOKUP($X995,Return_flow_table!$A$4:$A$25,Return_flow_table!J$4:J$25)</f>
        <v>0</v>
      </c>
      <c r="BI995">
        <f ca="1">_xlfn.XLOOKUP($X995,Return_flow_table!$A$4:$A$25,Return_flow_table!K$4:K$25)</f>
        <v>0</v>
      </c>
      <c r="BJ995">
        <f ca="1">_xlfn.XLOOKUP($X995,Return_flow_table!$A$4:$A$25,Return_flow_table!L$4:L$25)</f>
        <v>0</v>
      </c>
      <c r="BK995" s="2">
        <f ca="1">_xlfn.XLOOKUP($X995,Return_flow_table!$A$4:$A$25,Return_flow_table!M$4:M$25)</f>
        <v>0</v>
      </c>
    </row>
    <row r="996" spans="1:63" x14ac:dyDescent="0.3">
      <c r="A996" t="s">
        <v>1097</v>
      </c>
      <c r="B996" t="s">
        <v>161</v>
      </c>
      <c r="C996" t="s">
        <v>99</v>
      </c>
      <c r="D996">
        <v>25</v>
      </c>
      <c r="E996" t="s">
        <v>100</v>
      </c>
      <c r="F996" t="s">
        <v>100</v>
      </c>
      <c r="G996" t="s">
        <v>1098</v>
      </c>
      <c r="H996" s="41" t="s">
        <v>106</v>
      </c>
      <c r="I996">
        <f>_xlfn.XLOOKUP(B996,Use_Code_Ranking!$A$4:$A$23,Use_Code_Ranking!$B$4:$B$23,9999)</f>
        <v>7</v>
      </c>
      <c r="J996">
        <f t="shared" ca="1" si="274"/>
        <v>1</v>
      </c>
      <c r="K996">
        <f t="shared" ca="1" si="275"/>
        <v>1</v>
      </c>
      <c r="L996">
        <f t="shared" ca="1" si="276"/>
        <v>0</v>
      </c>
      <c r="M996">
        <f t="shared" ca="1" si="277"/>
        <v>0</v>
      </c>
      <c r="N996" t="str">
        <f t="shared" ca="1" si="284"/>
        <v/>
      </c>
      <c r="O996" t="str">
        <f t="shared" ca="1" si="285"/>
        <v/>
      </c>
      <c r="P996" t="str">
        <f t="shared" si="278"/>
        <v/>
      </c>
      <c r="Q996" t="str">
        <f t="shared" si="279"/>
        <v/>
      </c>
      <c r="R996" t="str">
        <f t="shared" si="280"/>
        <v/>
      </c>
      <c r="S996" t="str">
        <f t="shared" si="281"/>
        <v/>
      </c>
      <c r="U996" s="2" t="str">
        <f ca="1">IF(ISBLANK($T996),IF(S996="Irrigation","Irrigation",IF(R996="Irrigation","Irrigation",IF(Q996="Domestic","Domestic",IF(P996="Stockwatering","Stockwatering",IF(N996="IRRIGATION_AND_MUNICIPAL","Irrigation and Municipal",IF(O996="IRRIGATION_AND_DOMESTIC","Irrigation and Domestic Municipality",_xlfn.XLOOKUP(J996,Use_Code_Ranking!$B$4:$B$23,Use_Code_Ranking!$A$4:$A$23))))))),$T996)</f>
        <v>Irrigation</v>
      </c>
      <c r="W996" s="23" t="str">
        <f ca="1"/>
        <v>A031183</v>
      </c>
      <c r="X996" s="4" t="str">
        <f t="shared" ca="1" si="286"/>
        <v>Irrigation</v>
      </c>
      <c r="Y996" t="str">
        <f t="shared" ca="1" si="282"/>
        <v>N</v>
      </c>
      <c r="Z996" s="2" t="str">
        <f t="shared" ca="1" si="283"/>
        <v>N</v>
      </c>
      <c r="AA996">
        <f t="shared" ca="1" si="287"/>
        <v>0</v>
      </c>
      <c r="AB996">
        <f t="shared" ca="1" si="287"/>
        <v>0</v>
      </c>
      <c r="AC996">
        <f t="shared" ca="1" si="287"/>
        <v>20</v>
      </c>
      <c r="AD996">
        <f t="shared" ca="1" si="287"/>
        <v>20</v>
      </c>
      <c r="AE996">
        <f t="shared" ca="1" si="288"/>
        <v>10</v>
      </c>
      <c r="AF996">
        <f t="shared" ca="1" si="288"/>
        <v>10</v>
      </c>
      <c r="AG996">
        <f t="shared" ca="1" si="292"/>
        <v>0</v>
      </c>
      <c r="AH996">
        <f t="shared" ca="1" si="291"/>
        <v>0</v>
      </c>
      <c r="AI996">
        <f t="shared" ca="1" si="290"/>
        <v>0</v>
      </c>
      <c r="AJ996">
        <f t="shared" ca="1" si="290"/>
        <v>20</v>
      </c>
      <c r="AK996">
        <f t="shared" ca="1" si="289"/>
        <v>20</v>
      </c>
      <c r="AL996">
        <f t="shared" ca="1" si="289"/>
        <v>0</v>
      </c>
      <c r="AM996" s="4" t="s">
        <v>103</v>
      </c>
      <c r="AZ996">
        <f ca="1">_xlfn.XLOOKUP($X996,Return_flow_table!$A$4:$A$25,Return_flow_table!B$4:B$25)</f>
        <v>0</v>
      </c>
      <c r="BA996">
        <f ca="1">_xlfn.XLOOKUP($X996,Return_flow_table!$A$4:$A$25,Return_flow_table!C$4:C$25)</f>
        <v>0</v>
      </c>
      <c r="BB996">
        <f ca="1">_xlfn.XLOOKUP($X996,Return_flow_table!$A$4:$A$25,Return_flow_table!D$4:D$25)</f>
        <v>20</v>
      </c>
      <c r="BC996">
        <f ca="1">_xlfn.XLOOKUP($X996,Return_flow_table!$A$4:$A$25,Return_flow_table!E$4:E$25)</f>
        <v>20</v>
      </c>
      <c r="BD996">
        <f ca="1">_xlfn.XLOOKUP($X996,Return_flow_table!$A$4:$A$25,Return_flow_table!F$4:F$25)</f>
        <v>10</v>
      </c>
      <c r="BE996">
        <f ca="1">_xlfn.XLOOKUP($X996,Return_flow_table!$A$4:$A$25,Return_flow_table!G$4:G$25)</f>
        <v>10</v>
      </c>
      <c r="BF996">
        <f ca="1">_xlfn.XLOOKUP($X996,Return_flow_table!$A$4:$A$25,Return_flow_table!H$4:H$25)</f>
        <v>0</v>
      </c>
      <c r="BG996">
        <f ca="1">_xlfn.XLOOKUP($X996,Return_flow_table!$A$4:$A$25,Return_flow_table!I$4:I$25)</f>
        <v>0</v>
      </c>
      <c r="BH996">
        <f ca="1">_xlfn.XLOOKUP($X996,Return_flow_table!$A$4:$A$25,Return_flow_table!J$4:J$25)</f>
        <v>0</v>
      </c>
      <c r="BI996">
        <f ca="1">_xlfn.XLOOKUP($X996,Return_flow_table!$A$4:$A$25,Return_flow_table!K$4:K$25)</f>
        <v>20</v>
      </c>
      <c r="BJ996">
        <f ca="1">_xlfn.XLOOKUP($X996,Return_flow_table!$A$4:$A$25,Return_flow_table!L$4:L$25)</f>
        <v>20</v>
      </c>
      <c r="BK996" s="2">
        <f ca="1">_xlfn.XLOOKUP($X996,Return_flow_table!$A$4:$A$25,Return_flow_table!M$4:M$25)</f>
        <v>0</v>
      </c>
    </row>
    <row r="997" spans="1:63" x14ac:dyDescent="0.3">
      <c r="A997" t="s">
        <v>1099</v>
      </c>
      <c r="B997" t="s">
        <v>161</v>
      </c>
      <c r="C997" t="s">
        <v>99</v>
      </c>
      <c r="D997">
        <v>78</v>
      </c>
      <c r="E997" t="s">
        <v>100</v>
      </c>
      <c r="F997" t="s">
        <v>100</v>
      </c>
      <c r="G997" t="s">
        <v>340</v>
      </c>
      <c r="H997" s="41" t="s">
        <v>145</v>
      </c>
      <c r="I997">
        <f>_xlfn.XLOOKUP(B997,Use_Code_Ranking!$A$4:$A$23,Use_Code_Ranking!$B$4:$B$23,9999)</f>
        <v>7</v>
      </c>
      <c r="J997">
        <f t="shared" ca="1" si="274"/>
        <v>1</v>
      </c>
      <c r="K997">
        <f t="shared" ca="1" si="275"/>
        <v>1</v>
      </c>
      <c r="L997">
        <f t="shared" ca="1" si="276"/>
        <v>0</v>
      </c>
      <c r="M997">
        <f t="shared" ca="1" si="277"/>
        <v>0</v>
      </c>
      <c r="N997" t="str">
        <f t="shared" ca="1" si="284"/>
        <v/>
      </c>
      <c r="O997" t="str">
        <f t="shared" ca="1" si="285"/>
        <v/>
      </c>
      <c r="P997" t="str">
        <f t="shared" si="278"/>
        <v/>
      </c>
      <c r="Q997" t="str">
        <f t="shared" si="279"/>
        <v/>
      </c>
      <c r="R997" t="str">
        <f t="shared" si="280"/>
        <v/>
      </c>
      <c r="S997" t="str">
        <f t="shared" si="281"/>
        <v/>
      </c>
      <c r="U997" s="2" t="str">
        <f ca="1">IF(ISBLANK($T997),IF(S997="Irrigation","Irrigation",IF(R997="Irrigation","Irrigation",IF(Q997="Domestic","Domestic",IF(P997="Stockwatering","Stockwatering",IF(N997="IRRIGATION_AND_MUNICIPAL","Irrigation and Municipal",IF(O997="IRRIGATION_AND_DOMESTIC","Irrigation and Domestic Municipality",_xlfn.XLOOKUP(J997,Use_Code_Ranking!$B$4:$B$23,Use_Code_Ranking!$A$4:$A$23))))))),$T997)</f>
        <v>Irrigation</v>
      </c>
      <c r="W997" s="23" t="str">
        <f ca="1"/>
        <v>A031184</v>
      </c>
      <c r="X997" s="4" t="str">
        <f t="shared" ca="1" si="286"/>
        <v>Irrigation</v>
      </c>
      <c r="Y997" t="str">
        <f t="shared" ca="1" si="282"/>
        <v>N</v>
      </c>
      <c r="Z997" s="2" t="str">
        <f t="shared" ca="1" si="283"/>
        <v>N</v>
      </c>
      <c r="AA997">
        <f t="shared" ca="1" si="287"/>
        <v>0</v>
      </c>
      <c r="AB997">
        <f t="shared" ca="1" si="287"/>
        <v>0</v>
      </c>
      <c r="AC997">
        <f t="shared" ca="1" si="287"/>
        <v>20</v>
      </c>
      <c r="AD997">
        <f t="shared" ca="1" si="287"/>
        <v>20</v>
      </c>
      <c r="AE997">
        <f t="shared" ca="1" si="288"/>
        <v>10</v>
      </c>
      <c r="AF997">
        <f t="shared" ca="1" si="288"/>
        <v>10</v>
      </c>
      <c r="AG997">
        <f t="shared" ca="1" si="292"/>
        <v>0</v>
      </c>
      <c r="AH997">
        <f t="shared" ca="1" si="291"/>
        <v>0</v>
      </c>
      <c r="AI997">
        <f t="shared" ca="1" si="290"/>
        <v>0</v>
      </c>
      <c r="AJ997">
        <f t="shared" ca="1" si="290"/>
        <v>20</v>
      </c>
      <c r="AK997">
        <f t="shared" ca="1" si="289"/>
        <v>20</v>
      </c>
      <c r="AL997">
        <f t="shared" ca="1" si="289"/>
        <v>0</v>
      </c>
      <c r="AM997" s="4" t="s">
        <v>103</v>
      </c>
      <c r="AZ997">
        <f ca="1">_xlfn.XLOOKUP($X997,Return_flow_table!$A$4:$A$25,Return_flow_table!B$4:B$25)</f>
        <v>0</v>
      </c>
      <c r="BA997">
        <f ca="1">_xlfn.XLOOKUP($X997,Return_flow_table!$A$4:$A$25,Return_flow_table!C$4:C$25)</f>
        <v>0</v>
      </c>
      <c r="BB997">
        <f ca="1">_xlfn.XLOOKUP($X997,Return_flow_table!$A$4:$A$25,Return_flow_table!D$4:D$25)</f>
        <v>20</v>
      </c>
      <c r="BC997">
        <f ca="1">_xlfn.XLOOKUP($X997,Return_flow_table!$A$4:$A$25,Return_flow_table!E$4:E$25)</f>
        <v>20</v>
      </c>
      <c r="BD997">
        <f ca="1">_xlfn.XLOOKUP($X997,Return_flow_table!$A$4:$A$25,Return_flow_table!F$4:F$25)</f>
        <v>10</v>
      </c>
      <c r="BE997">
        <f ca="1">_xlfn.XLOOKUP($X997,Return_flow_table!$A$4:$A$25,Return_flow_table!G$4:G$25)</f>
        <v>10</v>
      </c>
      <c r="BF997">
        <f ca="1">_xlfn.XLOOKUP($X997,Return_flow_table!$A$4:$A$25,Return_flow_table!H$4:H$25)</f>
        <v>0</v>
      </c>
      <c r="BG997">
        <f ca="1">_xlfn.XLOOKUP($X997,Return_flow_table!$A$4:$A$25,Return_flow_table!I$4:I$25)</f>
        <v>0</v>
      </c>
      <c r="BH997">
        <f ca="1">_xlfn.XLOOKUP($X997,Return_flow_table!$A$4:$A$25,Return_flow_table!J$4:J$25)</f>
        <v>0</v>
      </c>
      <c r="BI997">
        <f ca="1">_xlfn.XLOOKUP($X997,Return_flow_table!$A$4:$A$25,Return_flow_table!K$4:K$25)</f>
        <v>20</v>
      </c>
      <c r="BJ997">
        <f ca="1">_xlfn.XLOOKUP($X997,Return_flow_table!$A$4:$A$25,Return_flow_table!L$4:L$25)</f>
        <v>20</v>
      </c>
      <c r="BK997" s="2">
        <f ca="1">_xlfn.XLOOKUP($X997,Return_flow_table!$A$4:$A$25,Return_flow_table!M$4:M$25)</f>
        <v>0</v>
      </c>
    </row>
    <row r="998" spans="1:63" x14ac:dyDescent="0.3">
      <c r="A998" t="s">
        <v>1099</v>
      </c>
      <c r="B998" t="s">
        <v>181</v>
      </c>
      <c r="C998" t="s">
        <v>99</v>
      </c>
      <c r="D998">
        <v>78</v>
      </c>
      <c r="E998" t="s">
        <v>100</v>
      </c>
      <c r="F998" t="s">
        <v>100</v>
      </c>
      <c r="G998" t="s">
        <v>340</v>
      </c>
      <c r="H998" s="41" t="s">
        <v>145</v>
      </c>
      <c r="I998">
        <f>_xlfn.XLOOKUP(B998,Use_Code_Ranking!$A$4:$A$23,Use_Code_Ranking!$B$4:$B$23,9999)</f>
        <v>9</v>
      </c>
      <c r="J998">
        <f t="shared" ca="1" si="274"/>
        <v>1</v>
      </c>
      <c r="K998">
        <f t="shared" ca="1" si="275"/>
        <v>1</v>
      </c>
      <c r="L998">
        <f t="shared" ca="1" si="276"/>
        <v>0</v>
      </c>
      <c r="M998">
        <f t="shared" ca="1" si="277"/>
        <v>0</v>
      </c>
      <c r="N998" t="str">
        <f t="shared" ca="1" si="284"/>
        <v/>
      </c>
      <c r="O998" t="str">
        <f t="shared" ca="1" si="285"/>
        <v/>
      </c>
      <c r="P998" t="str">
        <f t="shared" si="278"/>
        <v/>
      </c>
      <c r="Q998" t="str">
        <f t="shared" si="279"/>
        <v/>
      </c>
      <c r="R998" t="str">
        <f t="shared" si="280"/>
        <v/>
      </c>
      <c r="S998" t="str">
        <f t="shared" si="281"/>
        <v/>
      </c>
      <c r="U998" s="2" t="str">
        <f ca="1">IF(ISBLANK($T998),IF(S998="Irrigation","Irrigation",IF(R998="Irrigation","Irrigation",IF(Q998="Domestic","Domestic",IF(P998="Stockwatering","Stockwatering",IF(N998="IRRIGATION_AND_MUNICIPAL","Irrigation and Municipal",IF(O998="IRRIGATION_AND_DOMESTIC","Irrigation and Domestic Municipality",_xlfn.XLOOKUP(J998,Use_Code_Ranking!$B$4:$B$23,Use_Code_Ranking!$A$4:$A$23))))))),$T998)</f>
        <v>Irrigation</v>
      </c>
      <c r="W998" s="23" t="str">
        <f ca="1"/>
        <v>A031253</v>
      </c>
      <c r="X998" s="4" t="str">
        <f t="shared" ca="1" si="286"/>
        <v>Frost Protection</v>
      </c>
      <c r="Y998" t="str">
        <f t="shared" ca="1" si="282"/>
        <v>N</v>
      </c>
      <c r="Z998" s="2" t="str">
        <f t="shared" ca="1" si="283"/>
        <v>N</v>
      </c>
      <c r="AA998">
        <f t="shared" ca="1" si="287"/>
        <v>20</v>
      </c>
      <c r="AB998">
        <f t="shared" ca="1" si="287"/>
        <v>20</v>
      </c>
      <c r="AC998">
        <f t="shared" ca="1" si="287"/>
        <v>20</v>
      </c>
      <c r="AD998">
        <f t="shared" ca="1" si="287"/>
        <v>20</v>
      </c>
      <c r="AE998">
        <f t="shared" ca="1" si="288"/>
        <v>0</v>
      </c>
      <c r="AF998">
        <f t="shared" ca="1" si="288"/>
        <v>0</v>
      </c>
      <c r="AG998">
        <f t="shared" ca="1" si="292"/>
        <v>0</v>
      </c>
      <c r="AH998">
        <f t="shared" ca="1" si="291"/>
        <v>0</v>
      </c>
      <c r="AI998">
        <f t="shared" ca="1" si="290"/>
        <v>0</v>
      </c>
      <c r="AJ998">
        <f t="shared" ca="1" si="290"/>
        <v>0</v>
      </c>
      <c r="AK998">
        <f t="shared" ca="1" si="289"/>
        <v>0</v>
      </c>
      <c r="AL998">
        <f t="shared" ca="1" si="289"/>
        <v>0</v>
      </c>
      <c r="AM998" s="4" t="s">
        <v>103</v>
      </c>
      <c r="AZ998">
        <f ca="1">_xlfn.XLOOKUP($X998,Return_flow_table!$A$4:$A$25,Return_flow_table!B$4:B$25)</f>
        <v>20</v>
      </c>
      <c r="BA998">
        <f ca="1">_xlfn.XLOOKUP($X998,Return_flow_table!$A$4:$A$25,Return_flow_table!C$4:C$25)</f>
        <v>20</v>
      </c>
      <c r="BB998">
        <f ca="1">_xlfn.XLOOKUP($X998,Return_flow_table!$A$4:$A$25,Return_flow_table!D$4:D$25)</f>
        <v>20</v>
      </c>
      <c r="BC998">
        <f ca="1">_xlfn.XLOOKUP($X998,Return_flow_table!$A$4:$A$25,Return_flow_table!E$4:E$25)</f>
        <v>20</v>
      </c>
      <c r="BD998">
        <f ca="1">_xlfn.XLOOKUP($X998,Return_flow_table!$A$4:$A$25,Return_flow_table!F$4:F$25)</f>
        <v>0</v>
      </c>
      <c r="BE998">
        <f ca="1">_xlfn.XLOOKUP($X998,Return_flow_table!$A$4:$A$25,Return_flow_table!G$4:G$25)</f>
        <v>0</v>
      </c>
      <c r="BF998">
        <f ca="1">_xlfn.XLOOKUP($X998,Return_flow_table!$A$4:$A$25,Return_flow_table!H$4:H$25)</f>
        <v>0</v>
      </c>
      <c r="BG998">
        <f ca="1">_xlfn.XLOOKUP($X998,Return_flow_table!$A$4:$A$25,Return_flow_table!I$4:I$25)</f>
        <v>0</v>
      </c>
      <c r="BH998">
        <f ca="1">_xlfn.XLOOKUP($X998,Return_flow_table!$A$4:$A$25,Return_flow_table!J$4:J$25)</f>
        <v>0</v>
      </c>
      <c r="BI998">
        <f ca="1">_xlfn.XLOOKUP($X998,Return_flow_table!$A$4:$A$25,Return_flow_table!K$4:K$25)</f>
        <v>0</v>
      </c>
      <c r="BJ998">
        <f ca="1">_xlfn.XLOOKUP($X998,Return_flow_table!$A$4:$A$25,Return_flow_table!L$4:L$25)</f>
        <v>0</v>
      </c>
      <c r="BK998" s="2">
        <f ca="1">_xlfn.XLOOKUP($X998,Return_flow_table!$A$4:$A$25,Return_flow_table!M$4:M$25)</f>
        <v>0</v>
      </c>
    </row>
    <row r="999" spans="1:63" x14ac:dyDescent="0.3">
      <c r="A999" t="s">
        <v>1099</v>
      </c>
      <c r="B999" t="s">
        <v>98</v>
      </c>
      <c r="C999" t="s">
        <v>99</v>
      </c>
      <c r="D999">
        <v>78</v>
      </c>
      <c r="E999" t="s">
        <v>100</v>
      </c>
      <c r="F999" t="s">
        <v>100</v>
      </c>
      <c r="G999" t="s">
        <v>340</v>
      </c>
      <c r="H999" s="41" t="s">
        <v>145</v>
      </c>
      <c r="I999">
        <f>_xlfn.XLOOKUP(B999,Use_Code_Ranking!$A$4:$A$23,Use_Code_Ranking!$B$4:$B$23,9999)</f>
        <v>1</v>
      </c>
      <c r="J999">
        <f t="shared" ca="1" si="274"/>
        <v>1</v>
      </c>
      <c r="K999">
        <f t="shared" ca="1" si="275"/>
        <v>1</v>
      </c>
      <c r="L999">
        <f t="shared" ca="1" si="276"/>
        <v>0</v>
      </c>
      <c r="M999">
        <f t="shared" ca="1" si="277"/>
        <v>0</v>
      </c>
      <c r="N999" t="str">
        <f t="shared" ca="1" si="284"/>
        <v/>
      </c>
      <c r="O999" t="str">
        <f t="shared" ca="1" si="285"/>
        <v/>
      </c>
      <c r="P999" t="str">
        <f t="shared" si="278"/>
        <v/>
      </c>
      <c r="Q999" t="str">
        <f t="shared" si="279"/>
        <v/>
      </c>
      <c r="R999" t="str">
        <f t="shared" si="280"/>
        <v/>
      </c>
      <c r="S999" t="str">
        <f t="shared" si="281"/>
        <v/>
      </c>
      <c r="U999" s="2" t="str">
        <f ca="1">IF(ISBLANK($T999),IF(S999="Irrigation","Irrigation",IF(R999="Irrigation","Irrigation",IF(Q999="Domestic","Domestic",IF(P999="Stockwatering","Stockwatering",IF(N999="IRRIGATION_AND_MUNICIPAL","Irrigation and Municipal",IF(O999="IRRIGATION_AND_DOMESTIC","Irrigation and Domestic Municipality",_xlfn.XLOOKUP(J999,Use_Code_Ranking!$B$4:$B$23,Use_Code_Ranking!$A$4:$A$23))))))),$T999)</f>
        <v>Irrigation</v>
      </c>
      <c r="W999" s="23" t="str">
        <f ca="1"/>
        <v>A031254</v>
      </c>
      <c r="X999" s="4" t="str">
        <f t="shared" ca="1" si="286"/>
        <v>Irrigation</v>
      </c>
      <c r="Y999" t="str">
        <f t="shared" ca="1" si="282"/>
        <v>N</v>
      </c>
      <c r="Z999" s="2" t="str">
        <f t="shared" ca="1" si="283"/>
        <v>N</v>
      </c>
      <c r="AA999">
        <f t="shared" ca="1" si="287"/>
        <v>0</v>
      </c>
      <c r="AB999">
        <f t="shared" ca="1" si="287"/>
        <v>0</v>
      </c>
      <c r="AC999">
        <f t="shared" ca="1" si="287"/>
        <v>20</v>
      </c>
      <c r="AD999">
        <f t="shared" ca="1" si="287"/>
        <v>20</v>
      </c>
      <c r="AE999">
        <f t="shared" ca="1" si="288"/>
        <v>10</v>
      </c>
      <c r="AF999">
        <f t="shared" ca="1" si="288"/>
        <v>10</v>
      </c>
      <c r="AG999">
        <f t="shared" ca="1" si="292"/>
        <v>0</v>
      </c>
      <c r="AH999">
        <f t="shared" ca="1" si="291"/>
        <v>0</v>
      </c>
      <c r="AI999">
        <f t="shared" ca="1" si="290"/>
        <v>0</v>
      </c>
      <c r="AJ999">
        <f t="shared" ca="1" si="290"/>
        <v>20</v>
      </c>
      <c r="AK999">
        <f t="shared" ca="1" si="289"/>
        <v>20</v>
      </c>
      <c r="AL999">
        <f t="shared" ca="1" si="289"/>
        <v>0</v>
      </c>
      <c r="AM999" s="4" t="s">
        <v>103</v>
      </c>
      <c r="AZ999">
        <f ca="1">_xlfn.XLOOKUP($X999,Return_flow_table!$A$4:$A$25,Return_flow_table!B$4:B$25)</f>
        <v>0</v>
      </c>
      <c r="BA999">
        <f ca="1">_xlfn.XLOOKUP($X999,Return_flow_table!$A$4:$A$25,Return_flow_table!C$4:C$25)</f>
        <v>0</v>
      </c>
      <c r="BB999">
        <f ca="1">_xlfn.XLOOKUP($X999,Return_flow_table!$A$4:$A$25,Return_flow_table!D$4:D$25)</f>
        <v>20</v>
      </c>
      <c r="BC999">
        <f ca="1">_xlfn.XLOOKUP($X999,Return_flow_table!$A$4:$A$25,Return_flow_table!E$4:E$25)</f>
        <v>20</v>
      </c>
      <c r="BD999">
        <f ca="1">_xlfn.XLOOKUP($X999,Return_flow_table!$A$4:$A$25,Return_flow_table!F$4:F$25)</f>
        <v>10</v>
      </c>
      <c r="BE999">
        <f ca="1">_xlfn.XLOOKUP($X999,Return_flow_table!$A$4:$A$25,Return_flow_table!G$4:G$25)</f>
        <v>10</v>
      </c>
      <c r="BF999">
        <f ca="1">_xlfn.XLOOKUP($X999,Return_flow_table!$A$4:$A$25,Return_flow_table!H$4:H$25)</f>
        <v>0</v>
      </c>
      <c r="BG999">
        <f ca="1">_xlfn.XLOOKUP($X999,Return_flow_table!$A$4:$A$25,Return_flow_table!I$4:I$25)</f>
        <v>0</v>
      </c>
      <c r="BH999">
        <f ca="1">_xlfn.XLOOKUP($X999,Return_flow_table!$A$4:$A$25,Return_flow_table!J$4:J$25)</f>
        <v>0</v>
      </c>
      <c r="BI999">
        <f ca="1">_xlfn.XLOOKUP($X999,Return_flow_table!$A$4:$A$25,Return_flow_table!K$4:K$25)</f>
        <v>20</v>
      </c>
      <c r="BJ999">
        <f ca="1">_xlfn.XLOOKUP($X999,Return_flow_table!$A$4:$A$25,Return_flow_table!L$4:L$25)</f>
        <v>20</v>
      </c>
      <c r="BK999" s="2">
        <f ca="1">_xlfn.XLOOKUP($X999,Return_flow_table!$A$4:$A$25,Return_flow_table!M$4:M$25)</f>
        <v>0</v>
      </c>
    </row>
    <row r="1000" spans="1:63" x14ac:dyDescent="0.3">
      <c r="A1000" t="s">
        <v>1099</v>
      </c>
      <c r="B1000" t="s">
        <v>156</v>
      </c>
      <c r="C1000" t="s">
        <v>99</v>
      </c>
      <c r="D1000">
        <v>78</v>
      </c>
      <c r="E1000" t="s">
        <v>100</v>
      </c>
      <c r="F1000" t="s">
        <v>100</v>
      </c>
      <c r="G1000" t="s">
        <v>340</v>
      </c>
      <c r="H1000" s="41" t="s">
        <v>145</v>
      </c>
      <c r="I1000">
        <f>_xlfn.XLOOKUP(B1000,Use_Code_Ranking!$A$4:$A$23,Use_Code_Ranking!$B$4:$B$23,9999)</f>
        <v>8</v>
      </c>
      <c r="J1000">
        <f t="shared" ca="1" si="274"/>
        <v>1</v>
      </c>
      <c r="K1000">
        <f t="shared" ca="1" si="275"/>
        <v>1</v>
      </c>
      <c r="L1000">
        <f t="shared" ca="1" si="276"/>
        <v>0</v>
      </c>
      <c r="M1000">
        <f t="shared" ca="1" si="277"/>
        <v>0</v>
      </c>
      <c r="N1000" t="str">
        <f t="shared" ca="1" si="284"/>
        <v/>
      </c>
      <c r="O1000" t="str">
        <f t="shared" ca="1" si="285"/>
        <v/>
      </c>
      <c r="P1000" t="str">
        <f t="shared" si="278"/>
        <v/>
      </c>
      <c r="Q1000" t="str">
        <f t="shared" si="279"/>
        <v/>
      </c>
      <c r="R1000" t="str">
        <f t="shared" si="280"/>
        <v/>
      </c>
      <c r="S1000" t="str">
        <f t="shared" si="281"/>
        <v/>
      </c>
      <c r="U1000" s="2" t="str">
        <f ca="1">IF(ISBLANK($T1000),IF(S1000="Irrigation","Irrigation",IF(R1000="Irrigation","Irrigation",IF(Q1000="Domestic","Domestic",IF(P1000="Stockwatering","Stockwatering",IF(N1000="IRRIGATION_AND_MUNICIPAL","Irrigation and Municipal",IF(O1000="IRRIGATION_AND_DOMESTIC","Irrigation and Domestic Municipality",_xlfn.XLOOKUP(J1000,Use_Code_Ranking!$B$4:$B$23,Use_Code_Ranking!$A$4:$A$23))))))),$T1000)</f>
        <v>Irrigation</v>
      </c>
      <c r="W1000" s="23" t="str">
        <f ca="1"/>
        <v>A031255</v>
      </c>
      <c r="X1000" s="4" t="str">
        <f t="shared" ca="1" si="286"/>
        <v>Irrigation</v>
      </c>
      <c r="Y1000" t="str">
        <f t="shared" ca="1" si="282"/>
        <v>N</v>
      </c>
      <c r="Z1000" s="2" t="str">
        <f t="shared" ca="1" si="283"/>
        <v>N</v>
      </c>
      <c r="AA1000">
        <f t="shared" ca="1" si="287"/>
        <v>0</v>
      </c>
      <c r="AB1000">
        <f t="shared" ca="1" si="287"/>
        <v>0</v>
      </c>
      <c r="AC1000">
        <f t="shared" ca="1" si="287"/>
        <v>20</v>
      </c>
      <c r="AD1000">
        <f t="shared" ca="1" si="287"/>
        <v>20</v>
      </c>
      <c r="AE1000">
        <f t="shared" ca="1" si="288"/>
        <v>10</v>
      </c>
      <c r="AF1000">
        <f t="shared" ca="1" si="288"/>
        <v>10</v>
      </c>
      <c r="AG1000">
        <f t="shared" ca="1" si="292"/>
        <v>0</v>
      </c>
      <c r="AH1000">
        <f t="shared" ca="1" si="291"/>
        <v>0</v>
      </c>
      <c r="AI1000">
        <f t="shared" ca="1" si="290"/>
        <v>0</v>
      </c>
      <c r="AJ1000">
        <f t="shared" ca="1" si="290"/>
        <v>20</v>
      </c>
      <c r="AK1000">
        <f t="shared" ca="1" si="289"/>
        <v>20</v>
      </c>
      <c r="AL1000">
        <f t="shared" ca="1" si="289"/>
        <v>0</v>
      </c>
      <c r="AM1000" s="4" t="s">
        <v>103</v>
      </c>
      <c r="AZ1000">
        <f ca="1">_xlfn.XLOOKUP($X1000,Return_flow_table!$A$4:$A$25,Return_flow_table!B$4:B$25)</f>
        <v>0</v>
      </c>
      <c r="BA1000">
        <f ca="1">_xlfn.XLOOKUP($X1000,Return_flow_table!$A$4:$A$25,Return_flow_table!C$4:C$25)</f>
        <v>0</v>
      </c>
      <c r="BB1000">
        <f ca="1">_xlfn.XLOOKUP($X1000,Return_flow_table!$A$4:$A$25,Return_flow_table!D$4:D$25)</f>
        <v>20</v>
      </c>
      <c r="BC1000">
        <f ca="1">_xlfn.XLOOKUP($X1000,Return_flow_table!$A$4:$A$25,Return_flow_table!E$4:E$25)</f>
        <v>20</v>
      </c>
      <c r="BD1000">
        <f ca="1">_xlfn.XLOOKUP($X1000,Return_flow_table!$A$4:$A$25,Return_flow_table!F$4:F$25)</f>
        <v>10</v>
      </c>
      <c r="BE1000">
        <f ca="1">_xlfn.XLOOKUP($X1000,Return_flow_table!$A$4:$A$25,Return_flow_table!G$4:G$25)</f>
        <v>10</v>
      </c>
      <c r="BF1000">
        <f ca="1">_xlfn.XLOOKUP($X1000,Return_flow_table!$A$4:$A$25,Return_flow_table!H$4:H$25)</f>
        <v>0</v>
      </c>
      <c r="BG1000">
        <f ca="1">_xlfn.XLOOKUP($X1000,Return_flow_table!$A$4:$A$25,Return_flow_table!I$4:I$25)</f>
        <v>0</v>
      </c>
      <c r="BH1000">
        <f ca="1">_xlfn.XLOOKUP($X1000,Return_flow_table!$A$4:$A$25,Return_flow_table!J$4:J$25)</f>
        <v>0</v>
      </c>
      <c r="BI1000">
        <f ca="1">_xlfn.XLOOKUP($X1000,Return_flow_table!$A$4:$A$25,Return_flow_table!K$4:K$25)</f>
        <v>20</v>
      </c>
      <c r="BJ1000">
        <f ca="1">_xlfn.XLOOKUP($X1000,Return_flow_table!$A$4:$A$25,Return_flow_table!L$4:L$25)</f>
        <v>20</v>
      </c>
      <c r="BK1000" s="2">
        <f ca="1">_xlfn.XLOOKUP($X1000,Return_flow_table!$A$4:$A$25,Return_flow_table!M$4:M$25)</f>
        <v>0</v>
      </c>
    </row>
    <row r="1001" spans="1:63" x14ac:dyDescent="0.3">
      <c r="A1001" t="s">
        <v>1100</v>
      </c>
      <c r="B1001" t="s">
        <v>161</v>
      </c>
      <c r="C1001" t="s">
        <v>99</v>
      </c>
      <c r="D1001">
        <v>13.2</v>
      </c>
      <c r="E1001" t="s">
        <v>100</v>
      </c>
      <c r="F1001" t="s">
        <v>100</v>
      </c>
      <c r="G1001" t="s">
        <v>1101</v>
      </c>
      <c r="H1001" s="41" t="s">
        <v>102</v>
      </c>
      <c r="I1001">
        <f>_xlfn.XLOOKUP(B1001,Use_Code_Ranking!$A$4:$A$23,Use_Code_Ranking!$B$4:$B$23,9999)</f>
        <v>7</v>
      </c>
      <c r="J1001">
        <f t="shared" ca="1" si="274"/>
        <v>1</v>
      </c>
      <c r="K1001">
        <f t="shared" ca="1" si="275"/>
        <v>1</v>
      </c>
      <c r="L1001">
        <f t="shared" ca="1" si="276"/>
        <v>0</v>
      </c>
      <c r="M1001">
        <f t="shared" ca="1" si="277"/>
        <v>0</v>
      </c>
      <c r="N1001" t="str">
        <f t="shared" ca="1" si="284"/>
        <v/>
      </c>
      <c r="O1001" t="str">
        <f t="shared" ca="1" si="285"/>
        <v/>
      </c>
      <c r="P1001" t="str">
        <f t="shared" si="278"/>
        <v/>
      </c>
      <c r="Q1001" t="str">
        <f t="shared" si="279"/>
        <v/>
      </c>
      <c r="R1001" t="str">
        <f t="shared" si="280"/>
        <v/>
      </c>
      <c r="S1001" t="str">
        <f t="shared" si="281"/>
        <v/>
      </c>
      <c r="U1001" s="2" t="str">
        <f ca="1">IF(ISBLANK($T1001),IF(S1001="Irrigation","Irrigation",IF(R1001="Irrigation","Irrigation",IF(Q1001="Domestic","Domestic",IF(P1001="Stockwatering","Stockwatering",IF(N1001="IRRIGATION_AND_MUNICIPAL","Irrigation and Municipal",IF(O1001="IRRIGATION_AND_DOMESTIC","Irrigation and Domestic Municipality",_xlfn.XLOOKUP(J1001,Use_Code_Ranking!$B$4:$B$23,Use_Code_Ranking!$A$4:$A$23))))))),$T1001)</f>
        <v>Irrigation</v>
      </c>
      <c r="W1001" s="23" t="str">
        <f ca="1"/>
        <v>A031256</v>
      </c>
      <c r="X1001" s="4" t="str">
        <f t="shared" ca="1" si="286"/>
        <v>Irrigation</v>
      </c>
      <c r="Y1001" t="str">
        <f t="shared" ca="1" si="282"/>
        <v>N</v>
      </c>
      <c r="Z1001" s="2" t="str">
        <f t="shared" ca="1" si="283"/>
        <v>N</v>
      </c>
      <c r="AA1001">
        <f t="shared" ca="1" si="287"/>
        <v>0</v>
      </c>
      <c r="AB1001">
        <f t="shared" ca="1" si="287"/>
        <v>0</v>
      </c>
      <c r="AC1001">
        <f t="shared" ca="1" si="287"/>
        <v>20</v>
      </c>
      <c r="AD1001">
        <f t="shared" ca="1" si="287"/>
        <v>20</v>
      </c>
      <c r="AE1001">
        <f t="shared" ca="1" si="288"/>
        <v>10</v>
      </c>
      <c r="AF1001">
        <f t="shared" ca="1" si="288"/>
        <v>10</v>
      </c>
      <c r="AG1001">
        <f t="shared" ca="1" si="292"/>
        <v>0</v>
      </c>
      <c r="AH1001">
        <f t="shared" ca="1" si="291"/>
        <v>0</v>
      </c>
      <c r="AI1001">
        <f t="shared" ca="1" si="290"/>
        <v>0</v>
      </c>
      <c r="AJ1001">
        <f t="shared" ca="1" si="290"/>
        <v>20</v>
      </c>
      <c r="AK1001">
        <f t="shared" ca="1" si="289"/>
        <v>20</v>
      </c>
      <c r="AL1001">
        <f t="shared" ca="1" si="289"/>
        <v>0</v>
      </c>
      <c r="AM1001" s="4" t="s">
        <v>103</v>
      </c>
      <c r="AZ1001">
        <f ca="1">_xlfn.XLOOKUP($X1001,Return_flow_table!$A$4:$A$25,Return_flow_table!B$4:B$25)</f>
        <v>0</v>
      </c>
      <c r="BA1001">
        <f ca="1">_xlfn.XLOOKUP($X1001,Return_flow_table!$A$4:$A$25,Return_flow_table!C$4:C$25)</f>
        <v>0</v>
      </c>
      <c r="BB1001">
        <f ca="1">_xlfn.XLOOKUP($X1001,Return_flow_table!$A$4:$A$25,Return_flow_table!D$4:D$25)</f>
        <v>20</v>
      </c>
      <c r="BC1001">
        <f ca="1">_xlfn.XLOOKUP($X1001,Return_flow_table!$A$4:$A$25,Return_flow_table!E$4:E$25)</f>
        <v>20</v>
      </c>
      <c r="BD1001">
        <f ca="1">_xlfn.XLOOKUP($X1001,Return_flow_table!$A$4:$A$25,Return_flow_table!F$4:F$25)</f>
        <v>10</v>
      </c>
      <c r="BE1001">
        <f ca="1">_xlfn.XLOOKUP($X1001,Return_flow_table!$A$4:$A$25,Return_flow_table!G$4:G$25)</f>
        <v>10</v>
      </c>
      <c r="BF1001">
        <f ca="1">_xlfn.XLOOKUP($X1001,Return_flow_table!$A$4:$A$25,Return_flow_table!H$4:H$25)</f>
        <v>0</v>
      </c>
      <c r="BG1001">
        <f ca="1">_xlfn.XLOOKUP($X1001,Return_flow_table!$A$4:$A$25,Return_flow_table!I$4:I$25)</f>
        <v>0</v>
      </c>
      <c r="BH1001">
        <f ca="1">_xlfn.XLOOKUP($X1001,Return_flow_table!$A$4:$A$25,Return_flow_table!J$4:J$25)</f>
        <v>0</v>
      </c>
      <c r="BI1001">
        <f ca="1">_xlfn.XLOOKUP($X1001,Return_flow_table!$A$4:$A$25,Return_flow_table!K$4:K$25)</f>
        <v>20</v>
      </c>
      <c r="BJ1001">
        <f ca="1">_xlfn.XLOOKUP($X1001,Return_flow_table!$A$4:$A$25,Return_flow_table!L$4:L$25)</f>
        <v>20</v>
      </c>
      <c r="BK1001" s="2">
        <f ca="1">_xlfn.XLOOKUP($X1001,Return_flow_table!$A$4:$A$25,Return_flow_table!M$4:M$25)</f>
        <v>0</v>
      </c>
    </row>
    <row r="1002" spans="1:63" x14ac:dyDescent="0.3">
      <c r="A1002" t="s">
        <v>1100</v>
      </c>
      <c r="B1002" t="s">
        <v>181</v>
      </c>
      <c r="C1002" t="s">
        <v>99</v>
      </c>
      <c r="D1002">
        <v>13.2</v>
      </c>
      <c r="E1002" t="s">
        <v>100</v>
      </c>
      <c r="F1002" t="s">
        <v>100</v>
      </c>
      <c r="G1002" t="s">
        <v>1101</v>
      </c>
      <c r="H1002" s="41" t="s">
        <v>102</v>
      </c>
      <c r="I1002">
        <f>_xlfn.XLOOKUP(B1002,Use_Code_Ranking!$A$4:$A$23,Use_Code_Ranking!$B$4:$B$23,9999)</f>
        <v>9</v>
      </c>
      <c r="J1002">
        <f t="shared" ca="1" si="274"/>
        <v>1</v>
      </c>
      <c r="K1002">
        <f t="shared" ca="1" si="275"/>
        <v>1</v>
      </c>
      <c r="L1002">
        <f t="shared" ca="1" si="276"/>
        <v>0</v>
      </c>
      <c r="M1002">
        <f t="shared" ca="1" si="277"/>
        <v>0</v>
      </c>
      <c r="N1002" t="str">
        <f t="shared" ca="1" si="284"/>
        <v/>
      </c>
      <c r="O1002" t="str">
        <f t="shared" ca="1" si="285"/>
        <v/>
      </c>
      <c r="P1002" t="str">
        <f t="shared" si="278"/>
        <v/>
      </c>
      <c r="Q1002" t="str">
        <f t="shared" si="279"/>
        <v/>
      </c>
      <c r="R1002" t="str">
        <f t="shared" si="280"/>
        <v/>
      </c>
      <c r="S1002" t="str">
        <f t="shared" si="281"/>
        <v/>
      </c>
      <c r="U1002" s="2" t="str">
        <f ca="1">IF(ISBLANK($T1002),IF(S1002="Irrigation","Irrigation",IF(R1002="Irrigation","Irrigation",IF(Q1002="Domestic","Domestic",IF(P1002="Stockwatering","Stockwatering",IF(N1002="IRRIGATION_AND_MUNICIPAL","Irrigation and Municipal",IF(O1002="IRRIGATION_AND_DOMESTIC","Irrigation and Domestic Municipality",_xlfn.XLOOKUP(J1002,Use_Code_Ranking!$B$4:$B$23,Use_Code_Ranking!$A$4:$A$23))))))),$T1002)</f>
        <v>Irrigation</v>
      </c>
      <c r="W1002" s="23" t="str">
        <f ca="1"/>
        <v>A031257</v>
      </c>
      <c r="X1002" s="4" t="str">
        <f t="shared" ca="1" si="286"/>
        <v>Municipal</v>
      </c>
      <c r="Y1002" t="str">
        <f t="shared" ca="1" si="282"/>
        <v>N</v>
      </c>
      <c r="Z1002" s="2" t="str">
        <f t="shared" ca="1" si="283"/>
        <v>N</v>
      </c>
      <c r="AA1002">
        <f t="shared" ca="1" si="287"/>
        <v>0</v>
      </c>
      <c r="AB1002">
        <f t="shared" ca="1" si="287"/>
        <v>0</v>
      </c>
      <c r="AC1002">
        <f t="shared" ca="1" si="287"/>
        <v>0</v>
      </c>
      <c r="AD1002">
        <f t="shared" ca="1" si="287"/>
        <v>0</v>
      </c>
      <c r="AE1002">
        <f t="shared" ca="1" si="288"/>
        <v>0</v>
      </c>
      <c r="AF1002">
        <f t="shared" ca="1" si="288"/>
        <v>0</v>
      </c>
      <c r="AG1002">
        <f t="shared" ca="1" si="292"/>
        <v>0</v>
      </c>
      <c r="AH1002">
        <f t="shared" ca="1" si="291"/>
        <v>0</v>
      </c>
      <c r="AI1002">
        <f t="shared" ca="1" si="290"/>
        <v>0</v>
      </c>
      <c r="AJ1002">
        <f t="shared" ca="1" si="290"/>
        <v>0</v>
      </c>
      <c r="AK1002">
        <f t="shared" ca="1" si="289"/>
        <v>0</v>
      </c>
      <c r="AL1002">
        <f t="shared" ca="1" si="289"/>
        <v>0</v>
      </c>
      <c r="AM1002" s="4" t="s">
        <v>103</v>
      </c>
      <c r="AZ1002">
        <f ca="1">_xlfn.XLOOKUP($X1002,Return_flow_table!$A$4:$A$25,Return_flow_table!B$4:B$25)</f>
        <v>0</v>
      </c>
      <c r="BA1002">
        <f ca="1">_xlfn.XLOOKUP($X1002,Return_flow_table!$A$4:$A$25,Return_flow_table!C$4:C$25)</f>
        <v>0</v>
      </c>
      <c r="BB1002">
        <f ca="1">_xlfn.XLOOKUP($X1002,Return_flow_table!$A$4:$A$25,Return_flow_table!D$4:D$25)</f>
        <v>0</v>
      </c>
      <c r="BC1002">
        <f ca="1">_xlfn.XLOOKUP($X1002,Return_flow_table!$A$4:$A$25,Return_flow_table!E$4:E$25)</f>
        <v>0</v>
      </c>
      <c r="BD1002">
        <f ca="1">_xlfn.XLOOKUP($X1002,Return_flow_table!$A$4:$A$25,Return_flow_table!F$4:F$25)</f>
        <v>0</v>
      </c>
      <c r="BE1002">
        <f ca="1">_xlfn.XLOOKUP($X1002,Return_flow_table!$A$4:$A$25,Return_flow_table!G$4:G$25)</f>
        <v>0</v>
      </c>
      <c r="BF1002">
        <f ca="1">_xlfn.XLOOKUP($X1002,Return_flow_table!$A$4:$A$25,Return_flow_table!H$4:H$25)</f>
        <v>0</v>
      </c>
      <c r="BG1002">
        <f ca="1">_xlfn.XLOOKUP($X1002,Return_flow_table!$A$4:$A$25,Return_flow_table!I$4:I$25)</f>
        <v>0</v>
      </c>
      <c r="BH1002">
        <f ca="1">_xlfn.XLOOKUP($X1002,Return_flow_table!$A$4:$A$25,Return_flow_table!J$4:J$25)</f>
        <v>0</v>
      </c>
      <c r="BI1002">
        <f ca="1">_xlfn.XLOOKUP($X1002,Return_flow_table!$A$4:$A$25,Return_flow_table!K$4:K$25)</f>
        <v>0</v>
      </c>
      <c r="BJ1002">
        <f ca="1">_xlfn.XLOOKUP($X1002,Return_flow_table!$A$4:$A$25,Return_flow_table!L$4:L$25)</f>
        <v>0</v>
      </c>
      <c r="BK1002" s="2">
        <f ca="1">_xlfn.XLOOKUP($X1002,Return_flow_table!$A$4:$A$25,Return_flow_table!M$4:M$25)</f>
        <v>0</v>
      </c>
    </row>
    <row r="1003" spans="1:63" x14ac:dyDescent="0.3">
      <c r="A1003" t="s">
        <v>1100</v>
      </c>
      <c r="B1003" t="s">
        <v>154</v>
      </c>
      <c r="C1003" t="s">
        <v>99</v>
      </c>
      <c r="D1003">
        <v>13.2</v>
      </c>
      <c r="E1003" t="s">
        <v>100</v>
      </c>
      <c r="F1003" t="s">
        <v>100</v>
      </c>
      <c r="G1003" t="s">
        <v>1101</v>
      </c>
      <c r="H1003" s="41" t="s">
        <v>102</v>
      </c>
      <c r="I1003">
        <f>_xlfn.XLOOKUP(B1003,Use_Code_Ranking!$A$4:$A$23,Use_Code_Ranking!$B$4:$B$23,9999)</f>
        <v>5</v>
      </c>
      <c r="J1003">
        <f t="shared" ca="1" si="274"/>
        <v>1</v>
      </c>
      <c r="K1003">
        <f t="shared" ca="1" si="275"/>
        <v>1</v>
      </c>
      <c r="L1003">
        <f t="shared" ca="1" si="276"/>
        <v>0</v>
      </c>
      <c r="M1003">
        <f t="shared" ca="1" si="277"/>
        <v>0</v>
      </c>
      <c r="N1003" t="str">
        <f t="shared" ca="1" si="284"/>
        <v/>
      </c>
      <c r="O1003" t="str">
        <f t="shared" ca="1" si="285"/>
        <v/>
      </c>
      <c r="P1003" t="str">
        <f t="shared" si="278"/>
        <v/>
      </c>
      <c r="Q1003" t="str">
        <f t="shared" si="279"/>
        <v/>
      </c>
      <c r="R1003" t="str">
        <f t="shared" si="280"/>
        <v/>
      </c>
      <c r="S1003" t="str">
        <f t="shared" si="281"/>
        <v/>
      </c>
      <c r="U1003" s="2" t="str">
        <f ca="1">IF(ISBLANK($T1003),IF(S1003="Irrigation","Irrigation",IF(R1003="Irrigation","Irrigation",IF(Q1003="Domestic","Domestic",IF(P1003="Stockwatering","Stockwatering",IF(N1003="IRRIGATION_AND_MUNICIPAL","Irrigation and Municipal",IF(O1003="IRRIGATION_AND_DOMESTIC","Irrigation and Domestic Municipality",_xlfn.XLOOKUP(J1003,Use_Code_Ranking!$B$4:$B$23,Use_Code_Ranking!$A$4:$A$23))))))),$T1003)</f>
        <v>Irrigation</v>
      </c>
      <c r="W1003" s="23" t="str">
        <f ca="1"/>
        <v>A031258</v>
      </c>
      <c r="X1003" s="4" t="str">
        <f t="shared" ca="1" si="286"/>
        <v>Irrigation</v>
      </c>
      <c r="Y1003" t="str">
        <f t="shared" ca="1" si="282"/>
        <v>N</v>
      </c>
      <c r="Z1003" s="2" t="str">
        <f t="shared" ca="1" si="283"/>
        <v>N</v>
      </c>
      <c r="AA1003">
        <f t="shared" ca="1" si="287"/>
        <v>0</v>
      </c>
      <c r="AB1003">
        <f t="shared" ca="1" si="287"/>
        <v>0</v>
      </c>
      <c r="AC1003">
        <f t="shared" ca="1" si="287"/>
        <v>20</v>
      </c>
      <c r="AD1003">
        <f t="shared" ca="1" si="287"/>
        <v>20</v>
      </c>
      <c r="AE1003">
        <f t="shared" ca="1" si="288"/>
        <v>10</v>
      </c>
      <c r="AF1003">
        <f t="shared" ca="1" si="288"/>
        <v>10</v>
      </c>
      <c r="AG1003">
        <f t="shared" ca="1" si="292"/>
        <v>0</v>
      </c>
      <c r="AH1003">
        <f t="shared" ca="1" si="291"/>
        <v>0</v>
      </c>
      <c r="AI1003">
        <f t="shared" ca="1" si="290"/>
        <v>0</v>
      </c>
      <c r="AJ1003">
        <f t="shared" ca="1" si="290"/>
        <v>20</v>
      </c>
      <c r="AK1003">
        <f t="shared" ca="1" si="289"/>
        <v>20</v>
      </c>
      <c r="AL1003">
        <f t="shared" ca="1" si="289"/>
        <v>0</v>
      </c>
      <c r="AM1003" s="4" t="s">
        <v>103</v>
      </c>
      <c r="AZ1003">
        <f ca="1">_xlfn.XLOOKUP($X1003,Return_flow_table!$A$4:$A$25,Return_flow_table!B$4:B$25)</f>
        <v>0</v>
      </c>
      <c r="BA1003">
        <f ca="1">_xlfn.XLOOKUP($X1003,Return_flow_table!$A$4:$A$25,Return_flow_table!C$4:C$25)</f>
        <v>0</v>
      </c>
      <c r="BB1003">
        <f ca="1">_xlfn.XLOOKUP($X1003,Return_flow_table!$A$4:$A$25,Return_flow_table!D$4:D$25)</f>
        <v>20</v>
      </c>
      <c r="BC1003">
        <f ca="1">_xlfn.XLOOKUP($X1003,Return_flow_table!$A$4:$A$25,Return_flow_table!E$4:E$25)</f>
        <v>20</v>
      </c>
      <c r="BD1003">
        <f ca="1">_xlfn.XLOOKUP($X1003,Return_flow_table!$A$4:$A$25,Return_flow_table!F$4:F$25)</f>
        <v>10</v>
      </c>
      <c r="BE1003">
        <f ca="1">_xlfn.XLOOKUP($X1003,Return_flow_table!$A$4:$A$25,Return_flow_table!G$4:G$25)</f>
        <v>10</v>
      </c>
      <c r="BF1003">
        <f ca="1">_xlfn.XLOOKUP($X1003,Return_flow_table!$A$4:$A$25,Return_flow_table!H$4:H$25)</f>
        <v>0</v>
      </c>
      <c r="BG1003">
        <f ca="1">_xlfn.XLOOKUP($X1003,Return_flow_table!$A$4:$A$25,Return_flow_table!I$4:I$25)</f>
        <v>0</v>
      </c>
      <c r="BH1003">
        <f ca="1">_xlfn.XLOOKUP($X1003,Return_flow_table!$A$4:$A$25,Return_flow_table!J$4:J$25)</f>
        <v>0</v>
      </c>
      <c r="BI1003">
        <f ca="1">_xlfn.XLOOKUP($X1003,Return_flow_table!$A$4:$A$25,Return_flow_table!K$4:K$25)</f>
        <v>20</v>
      </c>
      <c r="BJ1003">
        <f ca="1">_xlfn.XLOOKUP($X1003,Return_flow_table!$A$4:$A$25,Return_flow_table!L$4:L$25)</f>
        <v>20</v>
      </c>
      <c r="BK1003" s="2">
        <f ca="1">_xlfn.XLOOKUP($X1003,Return_flow_table!$A$4:$A$25,Return_flow_table!M$4:M$25)</f>
        <v>0</v>
      </c>
    </row>
    <row r="1004" spans="1:63" x14ac:dyDescent="0.3">
      <c r="A1004" t="s">
        <v>1100</v>
      </c>
      <c r="B1004" t="s">
        <v>98</v>
      </c>
      <c r="C1004" t="s">
        <v>99</v>
      </c>
      <c r="D1004">
        <v>13.2</v>
      </c>
      <c r="E1004" t="s">
        <v>100</v>
      </c>
      <c r="F1004" t="s">
        <v>100</v>
      </c>
      <c r="G1004" t="s">
        <v>1101</v>
      </c>
      <c r="H1004" s="41" t="s">
        <v>102</v>
      </c>
      <c r="I1004">
        <f>_xlfn.XLOOKUP(B1004,Use_Code_Ranking!$A$4:$A$23,Use_Code_Ranking!$B$4:$B$23,9999)</f>
        <v>1</v>
      </c>
      <c r="J1004">
        <f t="shared" ca="1" si="274"/>
        <v>1</v>
      </c>
      <c r="K1004">
        <f t="shared" ca="1" si="275"/>
        <v>1</v>
      </c>
      <c r="L1004">
        <f t="shared" ca="1" si="276"/>
        <v>0</v>
      </c>
      <c r="M1004">
        <f t="shared" ca="1" si="277"/>
        <v>0</v>
      </c>
      <c r="N1004" t="str">
        <f t="shared" ca="1" si="284"/>
        <v/>
      </c>
      <c r="O1004" t="str">
        <f t="shared" ca="1" si="285"/>
        <v/>
      </c>
      <c r="P1004" t="str">
        <f t="shared" si="278"/>
        <v/>
      </c>
      <c r="Q1004" t="str">
        <f t="shared" si="279"/>
        <v/>
      </c>
      <c r="R1004" t="str">
        <f t="shared" si="280"/>
        <v/>
      </c>
      <c r="S1004" t="str">
        <f t="shared" si="281"/>
        <v/>
      </c>
      <c r="U1004" s="2" t="str">
        <f ca="1">IF(ISBLANK($T1004),IF(S1004="Irrigation","Irrigation",IF(R1004="Irrigation","Irrigation",IF(Q1004="Domestic","Domestic",IF(P1004="Stockwatering","Stockwatering",IF(N1004="IRRIGATION_AND_MUNICIPAL","Irrigation and Municipal",IF(O1004="IRRIGATION_AND_DOMESTIC","Irrigation and Domestic Municipality",_xlfn.XLOOKUP(J1004,Use_Code_Ranking!$B$4:$B$23,Use_Code_Ranking!$A$4:$A$23))))))),$T1004)</f>
        <v>Irrigation</v>
      </c>
      <c r="W1004" s="23" t="str">
        <f ca="1"/>
        <v>A031259</v>
      </c>
      <c r="X1004" s="4" t="str">
        <f t="shared" ca="1" si="286"/>
        <v>Irrigation</v>
      </c>
      <c r="Y1004" t="str">
        <f t="shared" ca="1" si="282"/>
        <v>N</v>
      </c>
      <c r="Z1004" s="2" t="str">
        <f t="shared" ca="1" si="283"/>
        <v>N</v>
      </c>
      <c r="AA1004">
        <f t="shared" ca="1" si="287"/>
        <v>0</v>
      </c>
      <c r="AB1004">
        <f t="shared" ca="1" si="287"/>
        <v>0</v>
      </c>
      <c r="AC1004">
        <f t="shared" ca="1" si="287"/>
        <v>20</v>
      </c>
      <c r="AD1004">
        <f t="shared" ca="1" si="287"/>
        <v>20</v>
      </c>
      <c r="AE1004">
        <f t="shared" ca="1" si="288"/>
        <v>10</v>
      </c>
      <c r="AF1004">
        <f t="shared" ca="1" si="288"/>
        <v>10</v>
      </c>
      <c r="AG1004">
        <f t="shared" ca="1" si="292"/>
        <v>0</v>
      </c>
      <c r="AH1004">
        <f t="shared" ca="1" si="291"/>
        <v>0</v>
      </c>
      <c r="AI1004">
        <f t="shared" ca="1" si="290"/>
        <v>0</v>
      </c>
      <c r="AJ1004">
        <f t="shared" ca="1" si="290"/>
        <v>20</v>
      </c>
      <c r="AK1004">
        <f t="shared" ca="1" si="289"/>
        <v>20</v>
      </c>
      <c r="AL1004">
        <f t="shared" ca="1" si="289"/>
        <v>0</v>
      </c>
      <c r="AM1004" s="4" t="s">
        <v>103</v>
      </c>
      <c r="AZ1004">
        <f ca="1">_xlfn.XLOOKUP($X1004,Return_flow_table!$A$4:$A$25,Return_flow_table!B$4:B$25)</f>
        <v>0</v>
      </c>
      <c r="BA1004">
        <f ca="1">_xlfn.XLOOKUP($X1004,Return_flow_table!$A$4:$A$25,Return_flow_table!C$4:C$25)</f>
        <v>0</v>
      </c>
      <c r="BB1004">
        <f ca="1">_xlfn.XLOOKUP($X1004,Return_flow_table!$A$4:$A$25,Return_flow_table!D$4:D$25)</f>
        <v>20</v>
      </c>
      <c r="BC1004">
        <f ca="1">_xlfn.XLOOKUP($X1004,Return_flow_table!$A$4:$A$25,Return_flow_table!E$4:E$25)</f>
        <v>20</v>
      </c>
      <c r="BD1004">
        <f ca="1">_xlfn.XLOOKUP($X1004,Return_flow_table!$A$4:$A$25,Return_flow_table!F$4:F$25)</f>
        <v>10</v>
      </c>
      <c r="BE1004">
        <f ca="1">_xlfn.XLOOKUP($X1004,Return_flow_table!$A$4:$A$25,Return_flow_table!G$4:G$25)</f>
        <v>10</v>
      </c>
      <c r="BF1004">
        <f ca="1">_xlfn.XLOOKUP($X1004,Return_flow_table!$A$4:$A$25,Return_flow_table!H$4:H$25)</f>
        <v>0</v>
      </c>
      <c r="BG1004">
        <f ca="1">_xlfn.XLOOKUP($X1004,Return_flow_table!$A$4:$A$25,Return_flow_table!I$4:I$25)</f>
        <v>0</v>
      </c>
      <c r="BH1004">
        <f ca="1">_xlfn.XLOOKUP($X1004,Return_flow_table!$A$4:$A$25,Return_flow_table!J$4:J$25)</f>
        <v>0</v>
      </c>
      <c r="BI1004">
        <f ca="1">_xlfn.XLOOKUP($X1004,Return_flow_table!$A$4:$A$25,Return_flow_table!K$4:K$25)</f>
        <v>20</v>
      </c>
      <c r="BJ1004">
        <f ca="1">_xlfn.XLOOKUP($X1004,Return_flow_table!$A$4:$A$25,Return_flow_table!L$4:L$25)</f>
        <v>20</v>
      </c>
      <c r="BK1004" s="2">
        <f ca="1">_xlfn.XLOOKUP($X1004,Return_flow_table!$A$4:$A$25,Return_flow_table!M$4:M$25)</f>
        <v>0</v>
      </c>
    </row>
    <row r="1005" spans="1:63" x14ac:dyDescent="0.3">
      <c r="A1005" t="s">
        <v>1102</v>
      </c>
      <c r="B1005" t="s">
        <v>98</v>
      </c>
      <c r="C1005" t="s">
        <v>99</v>
      </c>
      <c r="D1005">
        <v>40</v>
      </c>
      <c r="E1005" t="s">
        <v>100</v>
      </c>
      <c r="F1005" t="s">
        <v>100</v>
      </c>
      <c r="G1005" t="s">
        <v>126</v>
      </c>
      <c r="H1005" s="41" t="s">
        <v>102</v>
      </c>
      <c r="I1005">
        <f>_xlfn.XLOOKUP(B1005,Use_Code_Ranking!$A$4:$A$23,Use_Code_Ranking!$B$4:$B$23,9999)</f>
        <v>1</v>
      </c>
      <c r="J1005">
        <f t="shared" ca="1" si="274"/>
        <v>1</v>
      </c>
      <c r="K1005">
        <f t="shared" ca="1" si="275"/>
        <v>1</v>
      </c>
      <c r="L1005">
        <f t="shared" ca="1" si="276"/>
        <v>0</v>
      </c>
      <c r="M1005">
        <f t="shared" ca="1" si="277"/>
        <v>0</v>
      </c>
      <c r="N1005" t="str">
        <f t="shared" ca="1" si="284"/>
        <v/>
      </c>
      <c r="O1005" t="str">
        <f t="shared" ca="1" si="285"/>
        <v/>
      </c>
      <c r="P1005" t="str">
        <f t="shared" si="278"/>
        <v/>
      </c>
      <c r="Q1005" t="str">
        <f t="shared" si="279"/>
        <v/>
      </c>
      <c r="R1005" t="str">
        <f t="shared" si="280"/>
        <v/>
      </c>
      <c r="S1005" t="str">
        <f t="shared" si="281"/>
        <v/>
      </c>
      <c r="U1005" s="2" t="str">
        <f ca="1">IF(ISBLANK($T1005),IF(S1005="Irrigation","Irrigation",IF(R1005="Irrigation","Irrigation",IF(Q1005="Domestic","Domestic",IF(P1005="Stockwatering","Stockwatering",IF(N1005="IRRIGATION_AND_MUNICIPAL","Irrigation and Municipal",IF(O1005="IRRIGATION_AND_DOMESTIC","Irrigation and Domestic Municipality",_xlfn.XLOOKUP(J1005,Use_Code_Ranking!$B$4:$B$23,Use_Code_Ranking!$A$4:$A$23))))))),$T1005)</f>
        <v>Irrigation</v>
      </c>
      <c r="W1005" s="23" t="str">
        <f ca="1"/>
        <v>A031260</v>
      </c>
      <c r="X1005" s="4" t="str">
        <f t="shared" ca="1" si="286"/>
        <v>Irrigation</v>
      </c>
      <c r="Y1005" t="str">
        <f t="shared" ca="1" si="282"/>
        <v>N</v>
      </c>
      <c r="Z1005" s="2" t="str">
        <f t="shared" ca="1" si="283"/>
        <v>N</v>
      </c>
      <c r="AA1005">
        <f t="shared" ca="1" si="287"/>
        <v>0</v>
      </c>
      <c r="AB1005">
        <f t="shared" ca="1" si="287"/>
        <v>0</v>
      </c>
      <c r="AC1005">
        <f t="shared" ca="1" si="287"/>
        <v>20</v>
      </c>
      <c r="AD1005">
        <f t="shared" ca="1" si="287"/>
        <v>20</v>
      </c>
      <c r="AE1005">
        <f t="shared" ca="1" si="288"/>
        <v>10</v>
      </c>
      <c r="AF1005">
        <f t="shared" ca="1" si="288"/>
        <v>10</v>
      </c>
      <c r="AG1005">
        <f t="shared" ca="1" si="292"/>
        <v>0</v>
      </c>
      <c r="AH1005">
        <f t="shared" ca="1" si="291"/>
        <v>0</v>
      </c>
      <c r="AI1005">
        <f t="shared" ca="1" si="290"/>
        <v>0</v>
      </c>
      <c r="AJ1005">
        <f t="shared" ca="1" si="290"/>
        <v>20</v>
      </c>
      <c r="AK1005">
        <f t="shared" ca="1" si="289"/>
        <v>20</v>
      </c>
      <c r="AL1005">
        <f t="shared" ca="1" si="289"/>
        <v>0</v>
      </c>
      <c r="AM1005" s="4" t="s">
        <v>103</v>
      </c>
      <c r="AZ1005">
        <f ca="1">_xlfn.XLOOKUP($X1005,Return_flow_table!$A$4:$A$25,Return_flow_table!B$4:B$25)</f>
        <v>0</v>
      </c>
      <c r="BA1005">
        <f ca="1">_xlfn.XLOOKUP($X1005,Return_flow_table!$A$4:$A$25,Return_flow_table!C$4:C$25)</f>
        <v>0</v>
      </c>
      <c r="BB1005">
        <f ca="1">_xlfn.XLOOKUP($X1005,Return_flow_table!$A$4:$A$25,Return_flow_table!D$4:D$25)</f>
        <v>20</v>
      </c>
      <c r="BC1005">
        <f ca="1">_xlfn.XLOOKUP($X1005,Return_flow_table!$A$4:$A$25,Return_flow_table!E$4:E$25)</f>
        <v>20</v>
      </c>
      <c r="BD1005">
        <f ca="1">_xlfn.XLOOKUP($X1005,Return_flow_table!$A$4:$A$25,Return_flow_table!F$4:F$25)</f>
        <v>10</v>
      </c>
      <c r="BE1005">
        <f ca="1">_xlfn.XLOOKUP($X1005,Return_flow_table!$A$4:$A$25,Return_flow_table!G$4:G$25)</f>
        <v>10</v>
      </c>
      <c r="BF1005">
        <f ca="1">_xlfn.XLOOKUP($X1005,Return_flow_table!$A$4:$A$25,Return_flow_table!H$4:H$25)</f>
        <v>0</v>
      </c>
      <c r="BG1005">
        <f ca="1">_xlfn.XLOOKUP($X1005,Return_flow_table!$A$4:$A$25,Return_flow_table!I$4:I$25)</f>
        <v>0</v>
      </c>
      <c r="BH1005">
        <f ca="1">_xlfn.XLOOKUP($X1005,Return_flow_table!$A$4:$A$25,Return_flow_table!J$4:J$25)</f>
        <v>0</v>
      </c>
      <c r="BI1005">
        <f ca="1">_xlfn.XLOOKUP($X1005,Return_flow_table!$A$4:$A$25,Return_flow_table!K$4:K$25)</f>
        <v>20</v>
      </c>
      <c r="BJ1005">
        <f ca="1">_xlfn.XLOOKUP($X1005,Return_flow_table!$A$4:$A$25,Return_flow_table!L$4:L$25)</f>
        <v>20</v>
      </c>
      <c r="BK1005" s="2">
        <f ca="1">_xlfn.XLOOKUP($X1005,Return_flow_table!$A$4:$A$25,Return_flow_table!M$4:M$25)</f>
        <v>0</v>
      </c>
    </row>
    <row r="1006" spans="1:63" x14ac:dyDescent="0.3">
      <c r="A1006" t="s">
        <v>1102</v>
      </c>
      <c r="B1006" t="s">
        <v>181</v>
      </c>
      <c r="C1006" t="s">
        <v>99</v>
      </c>
      <c r="D1006">
        <v>40</v>
      </c>
      <c r="E1006" t="s">
        <v>100</v>
      </c>
      <c r="F1006" t="s">
        <v>100</v>
      </c>
      <c r="G1006" t="s">
        <v>126</v>
      </c>
      <c r="H1006" s="41" t="s">
        <v>102</v>
      </c>
      <c r="I1006">
        <f>_xlfn.XLOOKUP(B1006,Use_Code_Ranking!$A$4:$A$23,Use_Code_Ranking!$B$4:$B$23,9999)</f>
        <v>9</v>
      </c>
      <c r="J1006">
        <f t="shared" ca="1" si="274"/>
        <v>1</v>
      </c>
      <c r="K1006">
        <f t="shared" ca="1" si="275"/>
        <v>1</v>
      </c>
      <c r="L1006">
        <f t="shared" ca="1" si="276"/>
        <v>0</v>
      </c>
      <c r="M1006">
        <f t="shared" ca="1" si="277"/>
        <v>0</v>
      </c>
      <c r="N1006" t="str">
        <f t="shared" ca="1" si="284"/>
        <v/>
      </c>
      <c r="O1006" t="str">
        <f t="shared" ca="1" si="285"/>
        <v/>
      </c>
      <c r="P1006" t="str">
        <f t="shared" si="278"/>
        <v/>
      </c>
      <c r="Q1006" t="str">
        <f t="shared" si="279"/>
        <v/>
      </c>
      <c r="R1006" t="str">
        <f t="shared" si="280"/>
        <v/>
      </c>
      <c r="S1006" t="str">
        <f t="shared" si="281"/>
        <v/>
      </c>
      <c r="U1006" s="2" t="str">
        <f ca="1">IF(ISBLANK($T1006),IF(S1006="Irrigation","Irrigation",IF(R1006="Irrigation","Irrigation",IF(Q1006="Domestic","Domestic",IF(P1006="Stockwatering","Stockwatering",IF(N1006="IRRIGATION_AND_MUNICIPAL","Irrigation and Municipal",IF(O1006="IRRIGATION_AND_DOMESTIC","Irrigation and Domestic Municipality",_xlfn.XLOOKUP(J1006,Use_Code_Ranking!$B$4:$B$23,Use_Code_Ranking!$A$4:$A$23))))))),$T1006)</f>
        <v>Irrigation</v>
      </c>
      <c r="W1006" s="23" t="str">
        <f ca="1"/>
        <v>A031262</v>
      </c>
      <c r="X1006" s="4" t="str">
        <f t="shared" ca="1" si="286"/>
        <v>Irrigation</v>
      </c>
      <c r="Y1006" t="str">
        <f t="shared" ca="1" si="282"/>
        <v>N</v>
      </c>
      <c r="Z1006" s="2" t="str">
        <f t="shared" ca="1" si="283"/>
        <v>N</v>
      </c>
      <c r="AA1006">
        <f t="shared" ca="1" si="287"/>
        <v>0</v>
      </c>
      <c r="AB1006">
        <f t="shared" ca="1" si="287"/>
        <v>0</v>
      </c>
      <c r="AC1006">
        <f t="shared" ca="1" si="287"/>
        <v>20</v>
      </c>
      <c r="AD1006">
        <f t="shared" ca="1" si="287"/>
        <v>20</v>
      </c>
      <c r="AE1006">
        <f t="shared" ca="1" si="288"/>
        <v>10</v>
      </c>
      <c r="AF1006">
        <f t="shared" ca="1" si="288"/>
        <v>10</v>
      </c>
      <c r="AG1006">
        <f t="shared" ca="1" si="292"/>
        <v>0</v>
      </c>
      <c r="AH1006">
        <f t="shared" ca="1" si="291"/>
        <v>0</v>
      </c>
      <c r="AI1006">
        <f t="shared" ca="1" si="290"/>
        <v>0</v>
      </c>
      <c r="AJ1006">
        <f t="shared" ca="1" si="290"/>
        <v>20</v>
      </c>
      <c r="AK1006">
        <f t="shared" ca="1" si="289"/>
        <v>20</v>
      </c>
      <c r="AL1006">
        <f t="shared" ca="1" si="289"/>
        <v>0</v>
      </c>
      <c r="AM1006" s="4" t="s">
        <v>103</v>
      </c>
      <c r="AZ1006">
        <f ca="1">_xlfn.XLOOKUP($X1006,Return_flow_table!$A$4:$A$25,Return_flow_table!B$4:B$25)</f>
        <v>0</v>
      </c>
      <c r="BA1006">
        <f ca="1">_xlfn.XLOOKUP($X1006,Return_flow_table!$A$4:$A$25,Return_flow_table!C$4:C$25)</f>
        <v>0</v>
      </c>
      <c r="BB1006">
        <f ca="1">_xlfn.XLOOKUP($X1006,Return_flow_table!$A$4:$A$25,Return_flow_table!D$4:D$25)</f>
        <v>20</v>
      </c>
      <c r="BC1006">
        <f ca="1">_xlfn.XLOOKUP($X1006,Return_flow_table!$A$4:$A$25,Return_flow_table!E$4:E$25)</f>
        <v>20</v>
      </c>
      <c r="BD1006">
        <f ca="1">_xlfn.XLOOKUP($X1006,Return_flow_table!$A$4:$A$25,Return_flow_table!F$4:F$25)</f>
        <v>10</v>
      </c>
      <c r="BE1006">
        <f ca="1">_xlfn.XLOOKUP($X1006,Return_flow_table!$A$4:$A$25,Return_flow_table!G$4:G$25)</f>
        <v>10</v>
      </c>
      <c r="BF1006">
        <f ca="1">_xlfn.XLOOKUP($X1006,Return_flow_table!$A$4:$A$25,Return_flow_table!H$4:H$25)</f>
        <v>0</v>
      </c>
      <c r="BG1006">
        <f ca="1">_xlfn.XLOOKUP($X1006,Return_flow_table!$A$4:$A$25,Return_flow_table!I$4:I$25)</f>
        <v>0</v>
      </c>
      <c r="BH1006">
        <f ca="1">_xlfn.XLOOKUP($X1006,Return_flow_table!$A$4:$A$25,Return_flow_table!J$4:J$25)</f>
        <v>0</v>
      </c>
      <c r="BI1006">
        <f ca="1">_xlfn.XLOOKUP($X1006,Return_flow_table!$A$4:$A$25,Return_flow_table!K$4:K$25)</f>
        <v>20</v>
      </c>
      <c r="BJ1006">
        <f ca="1">_xlfn.XLOOKUP($X1006,Return_flow_table!$A$4:$A$25,Return_flow_table!L$4:L$25)</f>
        <v>20</v>
      </c>
      <c r="BK1006" s="2">
        <f ca="1">_xlfn.XLOOKUP($X1006,Return_flow_table!$A$4:$A$25,Return_flow_table!M$4:M$25)</f>
        <v>0</v>
      </c>
    </row>
    <row r="1007" spans="1:63" x14ac:dyDescent="0.3">
      <c r="A1007" t="s">
        <v>1102</v>
      </c>
      <c r="B1007" t="s">
        <v>161</v>
      </c>
      <c r="C1007" t="s">
        <v>99</v>
      </c>
      <c r="D1007">
        <v>40</v>
      </c>
      <c r="E1007" t="s">
        <v>100</v>
      </c>
      <c r="F1007" t="s">
        <v>100</v>
      </c>
      <c r="G1007" t="s">
        <v>126</v>
      </c>
      <c r="H1007" s="41" t="s">
        <v>102</v>
      </c>
      <c r="I1007">
        <f>_xlfn.XLOOKUP(B1007,Use_Code_Ranking!$A$4:$A$23,Use_Code_Ranking!$B$4:$B$23,9999)</f>
        <v>7</v>
      </c>
      <c r="J1007">
        <f t="shared" ca="1" si="274"/>
        <v>1</v>
      </c>
      <c r="K1007">
        <f t="shared" ca="1" si="275"/>
        <v>1</v>
      </c>
      <c r="L1007">
        <f t="shared" ca="1" si="276"/>
        <v>0</v>
      </c>
      <c r="M1007">
        <f t="shared" ca="1" si="277"/>
        <v>0</v>
      </c>
      <c r="N1007" t="str">
        <f t="shared" ca="1" si="284"/>
        <v/>
      </c>
      <c r="O1007" t="str">
        <f t="shared" ca="1" si="285"/>
        <v/>
      </c>
      <c r="P1007" t="str">
        <f t="shared" si="278"/>
        <v/>
      </c>
      <c r="Q1007" t="str">
        <f t="shared" si="279"/>
        <v/>
      </c>
      <c r="R1007" t="str">
        <f t="shared" si="280"/>
        <v/>
      </c>
      <c r="S1007" t="str">
        <f t="shared" si="281"/>
        <v/>
      </c>
      <c r="U1007" s="2" t="str">
        <f ca="1">IF(ISBLANK($T1007),IF(S1007="Irrigation","Irrigation",IF(R1007="Irrigation","Irrigation",IF(Q1007="Domestic","Domestic",IF(P1007="Stockwatering","Stockwatering",IF(N1007="IRRIGATION_AND_MUNICIPAL","Irrigation and Municipal",IF(O1007="IRRIGATION_AND_DOMESTIC","Irrigation and Domestic Municipality",_xlfn.XLOOKUP(J1007,Use_Code_Ranking!$B$4:$B$23,Use_Code_Ranking!$A$4:$A$23))))))),$T1007)</f>
        <v>Irrigation</v>
      </c>
      <c r="W1007" s="23" t="str">
        <f ca="1"/>
        <v>A031282</v>
      </c>
      <c r="X1007" s="4" t="str">
        <f t="shared" ca="1" si="286"/>
        <v>Irrigation</v>
      </c>
      <c r="Y1007" t="str">
        <f t="shared" ca="1" si="282"/>
        <v>N</v>
      </c>
      <c r="Z1007" s="2" t="str">
        <f t="shared" ca="1" si="283"/>
        <v>N</v>
      </c>
      <c r="AA1007">
        <f t="shared" ca="1" si="287"/>
        <v>0</v>
      </c>
      <c r="AB1007">
        <f t="shared" ca="1" si="287"/>
        <v>0</v>
      </c>
      <c r="AC1007">
        <f t="shared" ca="1" si="287"/>
        <v>20</v>
      </c>
      <c r="AD1007">
        <f t="shared" ca="1" si="287"/>
        <v>20</v>
      </c>
      <c r="AE1007">
        <f t="shared" ca="1" si="288"/>
        <v>10</v>
      </c>
      <c r="AF1007">
        <f t="shared" ca="1" si="288"/>
        <v>10</v>
      </c>
      <c r="AG1007">
        <f t="shared" ca="1" si="292"/>
        <v>0</v>
      </c>
      <c r="AH1007">
        <f t="shared" ca="1" si="291"/>
        <v>0</v>
      </c>
      <c r="AI1007">
        <f t="shared" ca="1" si="290"/>
        <v>0</v>
      </c>
      <c r="AJ1007">
        <f t="shared" ca="1" si="290"/>
        <v>20</v>
      </c>
      <c r="AK1007">
        <f t="shared" ca="1" si="289"/>
        <v>20</v>
      </c>
      <c r="AL1007">
        <f t="shared" ca="1" si="289"/>
        <v>0</v>
      </c>
      <c r="AM1007" s="4" t="s">
        <v>103</v>
      </c>
      <c r="AZ1007">
        <f ca="1">_xlfn.XLOOKUP($X1007,Return_flow_table!$A$4:$A$25,Return_flow_table!B$4:B$25)</f>
        <v>0</v>
      </c>
      <c r="BA1007">
        <f ca="1">_xlfn.XLOOKUP($X1007,Return_flow_table!$A$4:$A$25,Return_flow_table!C$4:C$25)</f>
        <v>0</v>
      </c>
      <c r="BB1007">
        <f ca="1">_xlfn.XLOOKUP($X1007,Return_flow_table!$A$4:$A$25,Return_flow_table!D$4:D$25)</f>
        <v>20</v>
      </c>
      <c r="BC1007">
        <f ca="1">_xlfn.XLOOKUP($X1007,Return_flow_table!$A$4:$A$25,Return_flow_table!E$4:E$25)</f>
        <v>20</v>
      </c>
      <c r="BD1007">
        <f ca="1">_xlfn.XLOOKUP($X1007,Return_flow_table!$A$4:$A$25,Return_flow_table!F$4:F$25)</f>
        <v>10</v>
      </c>
      <c r="BE1007">
        <f ca="1">_xlfn.XLOOKUP($X1007,Return_flow_table!$A$4:$A$25,Return_flow_table!G$4:G$25)</f>
        <v>10</v>
      </c>
      <c r="BF1007">
        <f ca="1">_xlfn.XLOOKUP($X1007,Return_flow_table!$A$4:$A$25,Return_flow_table!H$4:H$25)</f>
        <v>0</v>
      </c>
      <c r="BG1007">
        <f ca="1">_xlfn.XLOOKUP($X1007,Return_flow_table!$A$4:$A$25,Return_flow_table!I$4:I$25)</f>
        <v>0</v>
      </c>
      <c r="BH1007">
        <f ca="1">_xlfn.XLOOKUP($X1007,Return_flow_table!$A$4:$A$25,Return_flow_table!J$4:J$25)</f>
        <v>0</v>
      </c>
      <c r="BI1007">
        <f ca="1">_xlfn.XLOOKUP($X1007,Return_flow_table!$A$4:$A$25,Return_flow_table!K$4:K$25)</f>
        <v>20</v>
      </c>
      <c r="BJ1007">
        <f ca="1">_xlfn.XLOOKUP($X1007,Return_flow_table!$A$4:$A$25,Return_flow_table!L$4:L$25)</f>
        <v>20</v>
      </c>
      <c r="BK1007" s="2">
        <f ca="1">_xlfn.XLOOKUP($X1007,Return_flow_table!$A$4:$A$25,Return_flow_table!M$4:M$25)</f>
        <v>0</v>
      </c>
    </row>
    <row r="1008" spans="1:63" x14ac:dyDescent="0.3">
      <c r="A1008" t="s">
        <v>1103</v>
      </c>
      <c r="B1008" t="s">
        <v>98</v>
      </c>
      <c r="C1008" t="s">
        <v>99</v>
      </c>
      <c r="D1008">
        <v>13</v>
      </c>
      <c r="E1008" t="s">
        <v>100</v>
      </c>
      <c r="F1008" t="s">
        <v>100</v>
      </c>
      <c r="G1008" t="s">
        <v>1104</v>
      </c>
      <c r="H1008" s="41" t="s">
        <v>145</v>
      </c>
      <c r="I1008">
        <f>_xlfn.XLOOKUP(B1008,Use_Code_Ranking!$A$4:$A$23,Use_Code_Ranking!$B$4:$B$23,9999)</f>
        <v>1</v>
      </c>
      <c r="J1008">
        <f t="shared" ca="1" si="274"/>
        <v>1</v>
      </c>
      <c r="K1008">
        <f t="shared" ca="1" si="275"/>
        <v>1</v>
      </c>
      <c r="L1008">
        <f t="shared" ca="1" si="276"/>
        <v>0</v>
      </c>
      <c r="M1008">
        <f t="shared" ca="1" si="277"/>
        <v>0</v>
      </c>
      <c r="N1008" t="str">
        <f t="shared" ca="1" si="284"/>
        <v/>
      </c>
      <c r="O1008" t="str">
        <f t="shared" ca="1" si="285"/>
        <v/>
      </c>
      <c r="P1008" t="str">
        <f t="shared" si="278"/>
        <v/>
      </c>
      <c r="Q1008" t="str">
        <f t="shared" si="279"/>
        <v/>
      </c>
      <c r="R1008" t="str">
        <f t="shared" si="280"/>
        <v/>
      </c>
      <c r="S1008" t="str">
        <f t="shared" si="281"/>
        <v/>
      </c>
      <c r="U1008" s="2" t="str">
        <f ca="1">IF(ISBLANK($T1008),IF(S1008="Irrigation","Irrigation",IF(R1008="Irrigation","Irrigation",IF(Q1008="Domestic","Domestic",IF(P1008="Stockwatering","Stockwatering",IF(N1008="IRRIGATION_AND_MUNICIPAL","Irrigation and Municipal",IF(O1008="IRRIGATION_AND_DOMESTIC","Irrigation and Domestic Municipality",_xlfn.XLOOKUP(J1008,Use_Code_Ranking!$B$4:$B$23,Use_Code_Ranking!$A$4:$A$23))))))),$T1008)</f>
        <v>Irrigation</v>
      </c>
      <c r="W1008" s="23" t="str">
        <f ca="1"/>
        <v>A031296</v>
      </c>
      <c r="X1008" s="4" t="str">
        <f t="shared" ca="1" si="286"/>
        <v>Irrigation</v>
      </c>
      <c r="Y1008" t="str">
        <f t="shared" ca="1" si="282"/>
        <v>N</v>
      </c>
      <c r="Z1008" s="2" t="str">
        <f t="shared" ca="1" si="283"/>
        <v>N</v>
      </c>
      <c r="AA1008">
        <f t="shared" ca="1" si="287"/>
        <v>0</v>
      </c>
      <c r="AB1008">
        <f t="shared" ca="1" si="287"/>
        <v>0</v>
      </c>
      <c r="AC1008">
        <f t="shared" ca="1" si="287"/>
        <v>20</v>
      </c>
      <c r="AD1008">
        <f t="shared" ca="1" si="287"/>
        <v>20</v>
      </c>
      <c r="AE1008">
        <f t="shared" ca="1" si="288"/>
        <v>10</v>
      </c>
      <c r="AF1008">
        <f t="shared" ca="1" si="288"/>
        <v>10</v>
      </c>
      <c r="AG1008">
        <f t="shared" ca="1" si="292"/>
        <v>0</v>
      </c>
      <c r="AH1008">
        <f t="shared" ca="1" si="291"/>
        <v>0</v>
      </c>
      <c r="AI1008">
        <f t="shared" ca="1" si="290"/>
        <v>0</v>
      </c>
      <c r="AJ1008">
        <f t="shared" ca="1" si="290"/>
        <v>20</v>
      </c>
      <c r="AK1008">
        <f t="shared" ca="1" si="289"/>
        <v>20</v>
      </c>
      <c r="AL1008">
        <f t="shared" ca="1" si="289"/>
        <v>0</v>
      </c>
      <c r="AM1008" s="4" t="s">
        <v>103</v>
      </c>
      <c r="AZ1008">
        <f ca="1">_xlfn.XLOOKUP($X1008,Return_flow_table!$A$4:$A$25,Return_flow_table!B$4:B$25)</f>
        <v>0</v>
      </c>
      <c r="BA1008">
        <f ca="1">_xlfn.XLOOKUP($X1008,Return_flow_table!$A$4:$A$25,Return_flow_table!C$4:C$25)</f>
        <v>0</v>
      </c>
      <c r="BB1008">
        <f ca="1">_xlfn.XLOOKUP($X1008,Return_flow_table!$A$4:$A$25,Return_flow_table!D$4:D$25)</f>
        <v>20</v>
      </c>
      <c r="BC1008">
        <f ca="1">_xlfn.XLOOKUP($X1008,Return_flow_table!$A$4:$A$25,Return_flow_table!E$4:E$25)</f>
        <v>20</v>
      </c>
      <c r="BD1008">
        <f ca="1">_xlfn.XLOOKUP($X1008,Return_flow_table!$A$4:$A$25,Return_flow_table!F$4:F$25)</f>
        <v>10</v>
      </c>
      <c r="BE1008">
        <f ca="1">_xlfn.XLOOKUP($X1008,Return_flow_table!$A$4:$A$25,Return_flow_table!G$4:G$25)</f>
        <v>10</v>
      </c>
      <c r="BF1008">
        <f ca="1">_xlfn.XLOOKUP($X1008,Return_flow_table!$A$4:$A$25,Return_flow_table!H$4:H$25)</f>
        <v>0</v>
      </c>
      <c r="BG1008">
        <f ca="1">_xlfn.XLOOKUP($X1008,Return_flow_table!$A$4:$A$25,Return_flow_table!I$4:I$25)</f>
        <v>0</v>
      </c>
      <c r="BH1008">
        <f ca="1">_xlfn.XLOOKUP($X1008,Return_flow_table!$A$4:$A$25,Return_flow_table!J$4:J$25)</f>
        <v>0</v>
      </c>
      <c r="BI1008">
        <f ca="1">_xlfn.XLOOKUP($X1008,Return_flow_table!$A$4:$A$25,Return_flow_table!K$4:K$25)</f>
        <v>20</v>
      </c>
      <c r="BJ1008">
        <f ca="1">_xlfn.XLOOKUP($X1008,Return_flow_table!$A$4:$A$25,Return_flow_table!L$4:L$25)</f>
        <v>20</v>
      </c>
      <c r="BK1008" s="2">
        <f ca="1">_xlfn.XLOOKUP($X1008,Return_flow_table!$A$4:$A$25,Return_flow_table!M$4:M$25)</f>
        <v>0</v>
      </c>
    </row>
    <row r="1009" spans="1:63" x14ac:dyDescent="0.3">
      <c r="A1009" t="s">
        <v>1103</v>
      </c>
      <c r="B1009" t="s">
        <v>181</v>
      </c>
      <c r="C1009" t="s">
        <v>99</v>
      </c>
      <c r="D1009">
        <v>13</v>
      </c>
      <c r="E1009" t="s">
        <v>100</v>
      </c>
      <c r="F1009" t="s">
        <v>100</v>
      </c>
      <c r="G1009" t="s">
        <v>1104</v>
      </c>
      <c r="H1009" s="41" t="s">
        <v>145</v>
      </c>
      <c r="I1009">
        <f>_xlfn.XLOOKUP(B1009,Use_Code_Ranking!$A$4:$A$23,Use_Code_Ranking!$B$4:$B$23,9999)</f>
        <v>9</v>
      </c>
      <c r="J1009">
        <f t="shared" ca="1" si="274"/>
        <v>1</v>
      </c>
      <c r="K1009">
        <f t="shared" ca="1" si="275"/>
        <v>1</v>
      </c>
      <c r="L1009">
        <f t="shared" ca="1" si="276"/>
        <v>0</v>
      </c>
      <c r="M1009">
        <f t="shared" ca="1" si="277"/>
        <v>0</v>
      </c>
      <c r="N1009" t="str">
        <f t="shared" ca="1" si="284"/>
        <v/>
      </c>
      <c r="O1009" t="str">
        <f t="shared" ca="1" si="285"/>
        <v/>
      </c>
      <c r="P1009" t="str">
        <f t="shared" si="278"/>
        <v/>
      </c>
      <c r="Q1009" t="str">
        <f t="shared" si="279"/>
        <v/>
      </c>
      <c r="R1009" t="str">
        <f t="shared" si="280"/>
        <v/>
      </c>
      <c r="S1009" t="str">
        <f t="shared" si="281"/>
        <v/>
      </c>
      <c r="U1009" s="2" t="str">
        <f ca="1">IF(ISBLANK($T1009),IF(S1009="Irrigation","Irrigation",IF(R1009="Irrigation","Irrigation",IF(Q1009="Domestic","Domestic",IF(P1009="Stockwatering","Stockwatering",IF(N1009="IRRIGATION_AND_MUNICIPAL","Irrigation and Municipal",IF(O1009="IRRIGATION_AND_DOMESTIC","Irrigation and Domestic Municipality",_xlfn.XLOOKUP(J1009,Use_Code_Ranking!$B$4:$B$23,Use_Code_Ranking!$A$4:$A$23))))))),$T1009)</f>
        <v>Irrigation</v>
      </c>
      <c r="W1009" s="23" t="str">
        <f ca="1"/>
        <v>A031304</v>
      </c>
      <c r="X1009" s="4" t="str">
        <f t="shared" ca="1" si="286"/>
        <v>Irrigation</v>
      </c>
      <c r="Y1009" t="str">
        <f t="shared" ca="1" si="282"/>
        <v>N</v>
      </c>
      <c r="Z1009" s="2" t="str">
        <f t="shared" ca="1" si="283"/>
        <v>N</v>
      </c>
      <c r="AA1009">
        <f t="shared" ca="1" si="287"/>
        <v>0</v>
      </c>
      <c r="AB1009">
        <f t="shared" ca="1" si="287"/>
        <v>0</v>
      </c>
      <c r="AC1009">
        <f t="shared" ca="1" si="287"/>
        <v>20</v>
      </c>
      <c r="AD1009">
        <f t="shared" ca="1" si="287"/>
        <v>20</v>
      </c>
      <c r="AE1009">
        <f t="shared" ca="1" si="288"/>
        <v>10</v>
      </c>
      <c r="AF1009">
        <f t="shared" ca="1" si="288"/>
        <v>10</v>
      </c>
      <c r="AG1009">
        <f t="shared" ca="1" si="292"/>
        <v>0</v>
      </c>
      <c r="AH1009">
        <f t="shared" ca="1" si="291"/>
        <v>0</v>
      </c>
      <c r="AI1009">
        <f t="shared" ca="1" si="290"/>
        <v>0</v>
      </c>
      <c r="AJ1009">
        <f t="shared" ca="1" si="290"/>
        <v>20</v>
      </c>
      <c r="AK1009">
        <f t="shared" ca="1" si="289"/>
        <v>20</v>
      </c>
      <c r="AL1009">
        <f t="shared" ca="1" si="289"/>
        <v>0</v>
      </c>
      <c r="AM1009" s="4" t="s">
        <v>103</v>
      </c>
      <c r="AZ1009">
        <f ca="1">_xlfn.XLOOKUP($X1009,Return_flow_table!$A$4:$A$25,Return_flow_table!B$4:B$25)</f>
        <v>0</v>
      </c>
      <c r="BA1009">
        <f ca="1">_xlfn.XLOOKUP($X1009,Return_flow_table!$A$4:$A$25,Return_flow_table!C$4:C$25)</f>
        <v>0</v>
      </c>
      <c r="BB1009">
        <f ca="1">_xlfn.XLOOKUP($X1009,Return_flow_table!$A$4:$A$25,Return_flow_table!D$4:D$25)</f>
        <v>20</v>
      </c>
      <c r="BC1009">
        <f ca="1">_xlfn.XLOOKUP($X1009,Return_flow_table!$A$4:$A$25,Return_flow_table!E$4:E$25)</f>
        <v>20</v>
      </c>
      <c r="BD1009">
        <f ca="1">_xlfn.XLOOKUP($X1009,Return_flow_table!$A$4:$A$25,Return_flow_table!F$4:F$25)</f>
        <v>10</v>
      </c>
      <c r="BE1009">
        <f ca="1">_xlfn.XLOOKUP($X1009,Return_flow_table!$A$4:$A$25,Return_flow_table!G$4:G$25)</f>
        <v>10</v>
      </c>
      <c r="BF1009">
        <f ca="1">_xlfn.XLOOKUP($X1009,Return_flow_table!$A$4:$A$25,Return_flow_table!H$4:H$25)</f>
        <v>0</v>
      </c>
      <c r="BG1009">
        <f ca="1">_xlfn.XLOOKUP($X1009,Return_flow_table!$A$4:$A$25,Return_flow_table!I$4:I$25)</f>
        <v>0</v>
      </c>
      <c r="BH1009">
        <f ca="1">_xlfn.XLOOKUP($X1009,Return_flow_table!$A$4:$A$25,Return_flow_table!J$4:J$25)</f>
        <v>0</v>
      </c>
      <c r="BI1009">
        <f ca="1">_xlfn.XLOOKUP($X1009,Return_flow_table!$A$4:$A$25,Return_flow_table!K$4:K$25)</f>
        <v>20</v>
      </c>
      <c r="BJ1009">
        <f ca="1">_xlfn.XLOOKUP($X1009,Return_flow_table!$A$4:$A$25,Return_flow_table!L$4:L$25)</f>
        <v>20</v>
      </c>
      <c r="BK1009" s="2">
        <f ca="1">_xlfn.XLOOKUP($X1009,Return_flow_table!$A$4:$A$25,Return_flow_table!M$4:M$25)</f>
        <v>0</v>
      </c>
    </row>
    <row r="1010" spans="1:63" x14ac:dyDescent="0.3">
      <c r="A1010" t="s">
        <v>1103</v>
      </c>
      <c r="B1010" t="s">
        <v>161</v>
      </c>
      <c r="C1010" t="s">
        <v>99</v>
      </c>
      <c r="D1010">
        <v>13</v>
      </c>
      <c r="E1010" t="s">
        <v>100</v>
      </c>
      <c r="F1010" t="s">
        <v>100</v>
      </c>
      <c r="G1010" t="s">
        <v>1104</v>
      </c>
      <c r="H1010" s="41" t="s">
        <v>145</v>
      </c>
      <c r="I1010">
        <f>_xlfn.XLOOKUP(B1010,Use_Code_Ranking!$A$4:$A$23,Use_Code_Ranking!$B$4:$B$23,9999)</f>
        <v>7</v>
      </c>
      <c r="J1010">
        <f t="shared" ca="1" si="274"/>
        <v>1</v>
      </c>
      <c r="K1010">
        <f t="shared" ca="1" si="275"/>
        <v>1</v>
      </c>
      <c r="L1010">
        <f t="shared" ca="1" si="276"/>
        <v>0</v>
      </c>
      <c r="M1010">
        <f t="shared" ca="1" si="277"/>
        <v>0</v>
      </c>
      <c r="N1010" t="str">
        <f t="shared" ca="1" si="284"/>
        <v/>
      </c>
      <c r="O1010" t="str">
        <f t="shared" ca="1" si="285"/>
        <v/>
      </c>
      <c r="P1010" t="str">
        <f t="shared" si="278"/>
        <v/>
      </c>
      <c r="Q1010" t="str">
        <f t="shared" si="279"/>
        <v/>
      </c>
      <c r="R1010" t="str">
        <f t="shared" si="280"/>
        <v/>
      </c>
      <c r="S1010" t="str">
        <f t="shared" si="281"/>
        <v/>
      </c>
      <c r="U1010" s="2" t="str">
        <f ca="1">IF(ISBLANK($T1010),IF(S1010="Irrigation","Irrigation",IF(R1010="Irrigation","Irrigation",IF(Q1010="Domestic","Domestic",IF(P1010="Stockwatering","Stockwatering",IF(N1010="IRRIGATION_AND_MUNICIPAL","Irrigation and Municipal",IF(O1010="IRRIGATION_AND_DOMESTIC","Irrigation and Domestic Municipality",_xlfn.XLOOKUP(J1010,Use_Code_Ranking!$B$4:$B$23,Use_Code_Ranking!$A$4:$A$23))))))),$T1010)</f>
        <v>Irrigation</v>
      </c>
      <c r="W1010" s="23" t="str">
        <f ca="1"/>
        <v>A031311</v>
      </c>
      <c r="X1010" s="4" t="str">
        <f t="shared" ca="1" si="286"/>
        <v>Frost Protection</v>
      </c>
      <c r="Y1010" t="str">
        <f t="shared" ca="1" si="282"/>
        <v>N</v>
      </c>
      <c r="Z1010" s="2" t="str">
        <f t="shared" ca="1" si="283"/>
        <v>N</v>
      </c>
      <c r="AA1010">
        <f t="shared" ca="1" si="287"/>
        <v>20</v>
      </c>
      <c r="AB1010">
        <f t="shared" ca="1" si="287"/>
        <v>20</v>
      </c>
      <c r="AC1010">
        <f t="shared" ca="1" si="287"/>
        <v>20</v>
      </c>
      <c r="AD1010">
        <f t="shared" ca="1" si="287"/>
        <v>20</v>
      </c>
      <c r="AE1010">
        <f t="shared" ca="1" si="288"/>
        <v>0</v>
      </c>
      <c r="AF1010">
        <f t="shared" ca="1" si="288"/>
        <v>0</v>
      </c>
      <c r="AG1010">
        <f t="shared" ca="1" si="292"/>
        <v>0</v>
      </c>
      <c r="AH1010">
        <f t="shared" ca="1" si="291"/>
        <v>0</v>
      </c>
      <c r="AI1010">
        <f t="shared" ca="1" si="290"/>
        <v>0</v>
      </c>
      <c r="AJ1010">
        <f t="shared" ca="1" si="290"/>
        <v>0</v>
      </c>
      <c r="AK1010">
        <f t="shared" ca="1" si="289"/>
        <v>0</v>
      </c>
      <c r="AL1010">
        <f t="shared" ca="1" si="289"/>
        <v>0</v>
      </c>
      <c r="AM1010" s="4" t="s">
        <v>103</v>
      </c>
      <c r="AZ1010">
        <f ca="1">_xlfn.XLOOKUP($X1010,Return_flow_table!$A$4:$A$25,Return_flow_table!B$4:B$25)</f>
        <v>20</v>
      </c>
      <c r="BA1010">
        <f ca="1">_xlfn.XLOOKUP($X1010,Return_flow_table!$A$4:$A$25,Return_flow_table!C$4:C$25)</f>
        <v>20</v>
      </c>
      <c r="BB1010">
        <f ca="1">_xlfn.XLOOKUP($X1010,Return_flow_table!$A$4:$A$25,Return_flow_table!D$4:D$25)</f>
        <v>20</v>
      </c>
      <c r="BC1010">
        <f ca="1">_xlfn.XLOOKUP($X1010,Return_flow_table!$A$4:$A$25,Return_flow_table!E$4:E$25)</f>
        <v>20</v>
      </c>
      <c r="BD1010">
        <f ca="1">_xlfn.XLOOKUP($X1010,Return_flow_table!$A$4:$A$25,Return_flow_table!F$4:F$25)</f>
        <v>0</v>
      </c>
      <c r="BE1010">
        <f ca="1">_xlfn.XLOOKUP($X1010,Return_flow_table!$A$4:$A$25,Return_flow_table!G$4:G$25)</f>
        <v>0</v>
      </c>
      <c r="BF1010">
        <f ca="1">_xlfn.XLOOKUP($X1010,Return_flow_table!$A$4:$A$25,Return_flow_table!H$4:H$25)</f>
        <v>0</v>
      </c>
      <c r="BG1010">
        <f ca="1">_xlfn.XLOOKUP($X1010,Return_flow_table!$A$4:$A$25,Return_flow_table!I$4:I$25)</f>
        <v>0</v>
      </c>
      <c r="BH1010">
        <f ca="1">_xlfn.XLOOKUP($X1010,Return_flow_table!$A$4:$A$25,Return_flow_table!J$4:J$25)</f>
        <v>0</v>
      </c>
      <c r="BI1010">
        <f ca="1">_xlfn.XLOOKUP($X1010,Return_flow_table!$A$4:$A$25,Return_flow_table!K$4:K$25)</f>
        <v>0</v>
      </c>
      <c r="BJ1010">
        <f ca="1">_xlfn.XLOOKUP($X1010,Return_flow_table!$A$4:$A$25,Return_flow_table!L$4:L$25)</f>
        <v>0</v>
      </c>
      <c r="BK1010" s="2">
        <f ca="1">_xlfn.XLOOKUP($X1010,Return_flow_table!$A$4:$A$25,Return_flow_table!M$4:M$25)</f>
        <v>0</v>
      </c>
    </row>
    <row r="1011" spans="1:63" x14ac:dyDescent="0.3">
      <c r="A1011" t="s">
        <v>1105</v>
      </c>
      <c r="B1011" t="s">
        <v>161</v>
      </c>
      <c r="C1011" t="s">
        <v>99</v>
      </c>
      <c r="D1011">
        <v>7</v>
      </c>
      <c r="E1011" t="s">
        <v>100</v>
      </c>
      <c r="F1011" t="s">
        <v>100</v>
      </c>
      <c r="G1011" t="s">
        <v>1106</v>
      </c>
      <c r="H1011" s="41" t="s">
        <v>102</v>
      </c>
      <c r="I1011">
        <f>_xlfn.XLOOKUP(B1011,Use_Code_Ranking!$A$4:$A$23,Use_Code_Ranking!$B$4:$B$23,9999)</f>
        <v>7</v>
      </c>
      <c r="J1011">
        <f t="shared" ca="1" si="274"/>
        <v>1</v>
      </c>
      <c r="K1011">
        <f t="shared" ca="1" si="275"/>
        <v>1</v>
      </c>
      <c r="L1011">
        <f t="shared" ca="1" si="276"/>
        <v>0</v>
      </c>
      <c r="M1011">
        <f t="shared" ca="1" si="277"/>
        <v>0</v>
      </c>
      <c r="N1011" t="str">
        <f t="shared" ca="1" si="284"/>
        <v/>
      </c>
      <c r="O1011" t="str">
        <f t="shared" ca="1" si="285"/>
        <v/>
      </c>
      <c r="P1011" t="str">
        <f t="shared" si="278"/>
        <v/>
      </c>
      <c r="Q1011" t="str">
        <f t="shared" si="279"/>
        <v/>
      </c>
      <c r="R1011" t="str">
        <f t="shared" si="280"/>
        <v/>
      </c>
      <c r="S1011" t="str">
        <f t="shared" si="281"/>
        <v/>
      </c>
      <c r="U1011" s="2" t="str">
        <f ca="1">IF(ISBLANK($T1011),IF(S1011="Irrigation","Irrigation",IF(R1011="Irrigation","Irrigation",IF(Q1011="Domestic","Domestic",IF(P1011="Stockwatering","Stockwatering",IF(N1011="IRRIGATION_AND_MUNICIPAL","Irrigation and Municipal",IF(O1011="IRRIGATION_AND_DOMESTIC","Irrigation and Domestic Municipality",_xlfn.XLOOKUP(J1011,Use_Code_Ranking!$B$4:$B$23,Use_Code_Ranking!$A$4:$A$23))))))),$T1011)</f>
        <v>Irrigation</v>
      </c>
      <c r="W1011" s="23" t="str">
        <f ca="1"/>
        <v>A031336</v>
      </c>
      <c r="X1011" s="4" t="str">
        <f t="shared" ca="1" si="286"/>
        <v>Irrigation</v>
      </c>
      <c r="Y1011" t="str">
        <f t="shared" ca="1" si="282"/>
        <v>N</v>
      </c>
      <c r="Z1011" s="2" t="str">
        <f t="shared" ca="1" si="283"/>
        <v>N</v>
      </c>
      <c r="AA1011">
        <f t="shared" ca="1" si="287"/>
        <v>0</v>
      </c>
      <c r="AB1011">
        <f t="shared" ca="1" si="287"/>
        <v>0</v>
      </c>
      <c r="AC1011">
        <f t="shared" ca="1" si="287"/>
        <v>20</v>
      </c>
      <c r="AD1011">
        <f t="shared" ca="1" si="287"/>
        <v>20</v>
      </c>
      <c r="AE1011">
        <f t="shared" ca="1" si="288"/>
        <v>10</v>
      </c>
      <c r="AF1011">
        <f t="shared" ca="1" si="288"/>
        <v>10</v>
      </c>
      <c r="AG1011">
        <f t="shared" ca="1" si="292"/>
        <v>0</v>
      </c>
      <c r="AH1011">
        <f t="shared" ca="1" si="291"/>
        <v>0</v>
      </c>
      <c r="AI1011">
        <f t="shared" ca="1" si="290"/>
        <v>0</v>
      </c>
      <c r="AJ1011">
        <f t="shared" ca="1" si="290"/>
        <v>20</v>
      </c>
      <c r="AK1011">
        <f t="shared" ca="1" si="289"/>
        <v>20</v>
      </c>
      <c r="AL1011">
        <f t="shared" ca="1" si="289"/>
        <v>0</v>
      </c>
      <c r="AM1011" s="4" t="s">
        <v>103</v>
      </c>
      <c r="AZ1011">
        <f ca="1">_xlfn.XLOOKUP($X1011,Return_flow_table!$A$4:$A$25,Return_flow_table!B$4:B$25)</f>
        <v>0</v>
      </c>
      <c r="BA1011">
        <f ca="1">_xlfn.XLOOKUP($X1011,Return_flow_table!$A$4:$A$25,Return_flow_table!C$4:C$25)</f>
        <v>0</v>
      </c>
      <c r="BB1011">
        <f ca="1">_xlfn.XLOOKUP($X1011,Return_flow_table!$A$4:$A$25,Return_flow_table!D$4:D$25)</f>
        <v>20</v>
      </c>
      <c r="BC1011">
        <f ca="1">_xlfn.XLOOKUP($X1011,Return_flow_table!$A$4:$A$25,Return_flow_table!E$4:E$25)</f>
        <v>20</v>
      </c>
      <c r="BD1011">
        <f ca="1">_xlfn.XLOOKUP($X1011,Return_flow_table!$A$4:$A$25,Return_flow_table!F$4:F$25)</f>
        <v>10</v>
      </c>
      <c r="BE1011">
        <f ca="1">_xlfn.XLOOKUP($X1011,Return_flow_table!$A$4:$A$25,Return_flow_table!G$4:G$25)</f>
        <v>10</v>
      </c>
      <c r="BF1011">
        <f ca="1">_xlfn.XLOOKUP($X1011,Return_flow_table!$A$4:$A$25,Return_flow_table!H$4:H$25)</f>
        <v>0</v>
      </c>
      <c r="BG1011">
        <f ca="1">_xlfn.XLOOKUP($X1011,Return_flow_table!$A$4:$A$25,Return_flow_table!I$4:I$25)</f>
        <v>0</v>
      </c>
      <c r="BH1011">
        <f ca="1">_xlfn.XLOOKUP($X1011,Return_flow_table!$A$4:$A$25,Return_flow_table!J$4:J$25)</f>
        <v>0</v>
      </c>
      <c r="BI1011">
        <f ca="1">_xlfn.XLOOKUP($X1011,Return_flow_table!$A$4:$A$25,Return_flow_table!K$4:K$25)</f>
        <v>20</v>
      </c>
      <c r="BJ1011">
        <f ca="1">_xlfn.XLOOKUP($X1011,Return_flow_table!$A$4:$A$25,Return_flow_table!L$4:L$25)</f>
        <v>20</v>
      </c>
      <c r="BK1011" s="2">
        <f ca="1">_xlfn.XLOOKUP($X1011,Return_flow_table!$A$4:$A$25,Return_flow_table!M$4:M$25)</f>
        <v>0</v>
      </c>
    </row>
    <row r="1012" spans="1:63" x14ac:dyDescent="0.3">
      <c r="A1012" t="s">
        <v>1105</v>
      </c>
      <c r="B1012" t="s">
        <v>98</v>
      </c>
      <c r="C1012" t="s">
        <v>99</v>
      </c>
      <c r="D1012">
        <v>7</v>
      </c>
      <c r="E1012" t="s">
        <v>100</v>
      </c>
      <c r="F1012" t="s">
        <v>100</v>
      </c>
      <c r="G1012" t="s">
        <v>1106</v>
      </c>
      <c r="H1012" s="41" t="s">
        <v>102</v>
      </c>
      <c r="I1012">
        <f>_xlfn.XLOOKUP(B1012,Use_Code_Ranking!$A$4:$A$23,Use_Code_Ranking!$B$4:$B$23,9999)</f>
        <v>1</v>
      </c>
      <c r="J1012">
        <f t="shared" ca="1" si="274"/>
        <v>1</v>
      </c>
      <c r="K1012">
        <f t="shared" ca="1" si="275"/>
        <v>1</v>
      </c>
      <c r="L1012">
        <f t="shared" ca="1" si="276"/>
        <v>0</v>
      </c>
      <c r="M1012">
        <f t="shared" ca="1" si="277"/>
        <v>0</v>
      </c>
      <c r="N1012" t="str">
        <f t="shared" ca="1" si="284"/>
        <v/>
      </c>
      <c r="O1012" t="str">
        <f t="shared" ca="1" si="285"/>
        <v/>
      </c>
      <c r="P1012" t="str">
        <f t="shared" si="278"/>
        <v/>
      </c>
      <c r="Q1012" t="str">
        <f t="shared" si="279"/>
        <v/>
      </c>
      <c r="R1012" t="str">
        <f t="shared" si="280"/>
        <v/>
      </c>
      <c r="S1012" t="str">
        <f t="shared" si="281"/>
        <v/>
      </c>
      <c r="U1012" s="2" t="str">
        <f ca="1">IF(ISBLANK($T1012),IF(S1012="Irrigation","Irrigation",IF(R1012="Irrigation","Irrigation",IF(Q1012="Domestic","Domestic",IF(P1012="Stockwatering","Stockwatering",IF(N1012="IRRIGATION_AND_MUNICIPAL","Irrigation and Municipal",IF(O1012="IRRIGATION_AND_DOMESTIC","Irrigation and Domestic Municipality",_xlfn.XLOOKUP(J1012,Use_Code_Ranking!$B$4:$B$23,Use_Code_Ranking!$A$4:$A$23))))))),$T1012)</f>
        <v>Irrigation</v>
      </c>
      <c r="W1012" s="23" t="str">
        <f ca="1"/>
        <v>A031339</v>
      </c>
      <c r="X1012" s="4" t="str">
        <f t="shared" ca="1" si="286"/>
        <v>Irrigation</v>
      </c>
      <c r="Y1012" t="str">
        <f t="shared" ca="1" si="282"/>
        <v>N</v>
      </c>
      <c r="Z1012" s="2" t="str">
        <f t="shared" ca="1" si="283"/>
        <v>N</v>
      </c>
      <c r="AA1012">
        <f t="shared" ca="1" si="287"/>
        <v>0</v>
      </c>
      <c r="AB1012">
        <f t="shared" ca="1" si="287"/>
        <v>0</v>
      </c>
      <c r="AC1012">
        <f t="shared" ca="1" si="287"/>
        <v>20</v>
      </c>
      <c r="AD1012">
        <f t="shared" ca="1" si="287"/>
        <v>20</v>
      </c>
      <c r="AE1012">
        <f t="shared" ca="1" si="288"/>
        <v>10</v>
      </c>
      <c r="AF1012">
        <f t="shared" ca="1" si="288"/>
        <v>10</v>
      </c>
      <c r="AG1012">
        <f t="shared" ca="1" si="292"/>
        <v>0</v>
      </c>
      <c r="AH1012">
        <f t="shared" ca="1" si="291"/>
        <v>0</v>
      </c>
      <c r="AI1012">
        <f t="shared" ca="1" si="290"/>
        <v>0</v>
      </c>
      <c r="AJ1012">
        <f t="shared" ca="1" si="290"/>
        <v>20</v>
      </c>
      <c r="AK1012">
        <f t="shared" ca="1" si="289"/>
        <v>20</v>
      </c>
      <c r="AL1012">
        <f t="shared" ca="1" si="289"/>
        <v>0</v>
      </c>
      <c r="AM1012" s="4" t="s">
        <v>103</v>
      </c>
      <c r="AZ1012">
        <f ca="1">_xlfn.XLOOKUP($X1012,Return_flow_table!$A$4:$A$25,Return_flow_table!B$4:B$25)</f>
        <v>0</v>
      </c>
      <c r="BA1012">
        <f ca="1">_xlfn.XLOOKUP($X1012,Return_flow_table!$A$4:$A$25,Return_flow_table!C$4:C$25)</f>
        <v>0</v>
      </c>
      <c r="BB1012">
        <f ca="1">_xlfn.XLOOKUP($X1012,Return_flow_table!$A$4:$A$25,Return_flow_table!D$4:D$25)</f>
        <v>20</v>
      </c>
      <c r="BC1012">
        <f ca="1">_xlfn.XLOOKUP($X1012,Return_flow_table!$A$4:$A$25,Return_flow_table!E$4:E$25)</f>
        <v>20</v>
      </c>
      <c r="BD1012">
        <f ca="1">_xlfn.XLOOKUP($X1012,Return_flow_table!$A$4:$A$25,Return_flow_table!F$4:F$25)</f>
        <v>10</v>
      </c>
      <c r="BE1012">
        <f ca="1">_xlfn.XLOOKUP($X1012,Return_flow_table!$A$4:$A$25,Return_flow_table!G$4:G$25)</f>
        <v>10</v>
      </c>
      <c r="BF1012">
        <f ca="1">_xlfn.XLOOKUP($X1012,Return_flow_table!$A$4:$A$25,Return_flow_table!H$4:H$25)</f>
        <v>0</v>
      </c>
      <c r="BG1012">
        <f ca="1">_xlfn.XLOOKUP($X1012,Return_flow_table!$A$4:$A$25,Return_flow_table!I$4:I$25)</f>
        <v>0</v>
      </c>
      <c r="BH1012">
        <f ca="1">_xlfn.XLOOKUP($X1012,Return_flow_table!$A$4:$A$25,Return_flow_table!J$4:J$25)</f>
        <v>0</v>
      </c>
      <c r="BI1012">
        <f ca="1">_xlfn.XLOOKUP($X1012,Return_flow_table!$A$4:$A$25,Return_flow_table!K$4:K$25)</f>
        <v>20</v>
      </c>
      <c r="BJ1012">
        <f ca="1">_xlfn.XLOOKUP($X1012,Return_flow_table!$A$4:$A$25,Return_flow_table!L$4:L$25)</f>
        <v>20</v>
      </c>
      <c r="BK1012" s="2">
        <f ca="1">_xlfn.XLOOKUP($X1012,Return_flow_table!$A$4:$A$25,Return_flow_table!M$4:M$25)</f>
        <v>0</v>
      </c>
    </row>
    <row r="1013" spans="1:63" x14ac:dyDescent="0.3">
      <c r="A1013" t="s">
        <v>1107</v>
      </c>
      <c r="B1013" t="s">
        <v>98</v>
      </c>
      <c r="C1013" t="s">
        <v>99</v>
      </c>
      <c r="D1013">
        <v>31</v>
      </c>
      <c r="E1013" t="s">
        <v>100</v>
      </c>
      <c r="F1013" t="s">
        <v>100</v>
      </c>
      <c r="G1013" t="s">
        <v>1108</v>
      </c>
      <c r="H1013" s="41" t="s">
        <v>102</v>
      </c>
      <c r="I1013">
        <f>_xlfn.XLOOKUP(B1013,Use_Code_Ranking!$A$4:$A$23,Use_Code_Ranking!$B$4:$B$23,9999)</f>
        <v>1</v>
      </c>
      <c r="J1013">
        <f t="shared" ca="1" si="274"/>
        <v>1</v>
      </c>
      <c r="K1013">
        <f t="shared" ca="1" si="275"/>
        <v>1</v>
      </c>
      <c r="L1013">
        <f t="shared" ca="1" si="276"/>
        <v>0</v>
      </c>
      <c r="M1013">
        <f t="shared" ca="1" si="277"/>
        <v>0</v>
      </c>
      <c r="N1013" t="str">
        <f t="shared" ca="1" si="284"/>
        <v/>
      </c>
      <c r="O1013" t="str">
        <f t="shared" ca="1" si="285"/>
        <v/>
      </c>
      <c r="P1013" t="str">
        <f t="shared" si="278"/>
        <v/>
      </c>
      <c r="Q1013" t="str">
        <f t="shared" si="279"/>
        <v/>
      </c>
      <c r="R1013" t="str">
        <f t="shared" si="280"/>
        <v/>
      </c>
      <c r="S1013" t="str">
        <f t="shared" si="281"/>
        <v/>
      </c>
      <c r="U1013" s="2" t="str">
        <f ca="1">IF(ISBLANK($T1013),IF(S1013="Irrigation","Irrigation",IF(R1013="Irrigation","Irrigation",IF(Q1013="Domestic","Domestic",IF(P1013="Stockwatering","Stockwatering",IF(N1013="IRRIGATION_AND_MUNICIPAL","Irrigation and Municipal",IF(O1013="IRRIGATION_AND_DOMESTIC","Irrigation and Domestic Municipality",_xlfn.XLOOKUP(J1013,Use_Code_Ranking!$B$4:$B$23,Use_Code_Ranking!$A$4:$A$23))))))),$T1013)</f>
        <v>Irrigation</v>
      </c>
      <c r="W1013" s="23" t="str">
        <f ca="1"/>
        <v>A031362</v>
      </c>
      <c r="X1013" s="4" t="str">
        <f t="shared" ca="1" si="286"/>
        <v>Irrigation</v>
      </c>
      <c r="Y1013" t="str">
        <f t="shared" ca="1" si="282"/>
        <v>N</v>
      </c>
      <c r="Z1013" s="2" t="str">
        <f t="shared" ca="1" si="283"/>
        <v>N</v>
      </c>
      <c r="AA1013">
        <f t="shared" ca="1" si="287"/>
        <v>0</v>
      </c>
      <c r="AB1013">
        <f t="shared" ca="1" si="287"/>
        <v>0</v>
      </c>
      <c r="AC1013">
        <f t="shared" ca="1" si="287"/>
        <v>20</v>
      </c>
      <c r="AD1013">
        <f t="shared" ca="1" si="287"/>
        <v>20</v>
      </c>
      <c r="AE1013">
        <f t="shared" ca="1" si="288"/>
        <v>10</v>
      </c>
      <c r="AF1013">
        <f t="shared" ca="1" si="288"/>
        <v>10</v>
      </c>
      <c r="AG1013">
        <f t="shared" ca="1" si="292"/>
        <v>0</v>
      </c>
      <c r="AH1013">
        <f t="shared" ca="1" si="291"/>
        <v>0</v>
      </c>
      <c r="AI1013">
        <f t="shared" ca="1" si="290"/>
        <v>0</v>
      </c>
      <c r="AJ1013">
        <f t="shared" ca="1" si="290"/>
        <v>20</v>
      </c>
      <c r="AK1013">
        <f t="shared" ca="1" si="289"/>
        <v>20</v>
      </c>
      <c r="AL1013">
        <f t="shared" ca="1" si="289"/>
        <v>0</v>
      </c>
      <c r="AM1013" s="4" t="s">
        <v>103</v>
      </c>
      <c r="AZ1013">
        <f ca="1">_xlfn.XLOOKUP($X1013,Return_flow_table!$A$4:$A$25,Return_flow_table!B$4:B$25)</f>
        <v>0</v>
      </c>
      <c r="BA1013">
        <f ca="1">_xlfn.XLOOKUP($X1013,Return_flow_table!$A$4:$A$25,Return_flow_table!C$4:C$25)</f>
        <v>0</v>
      </c>
      <c r="BB1013">
        <f ca="1">_xlfn.XLOOKUP($X1013,Return_flow_table!$A$4:$A$25,Return_flow_table!D$4:D$25)</f>
        <v>20</v>
      </c>
      <c r="BC1013">
        <f ca="1">_xlfn.XLOOKUP($X1013,Return_flow_table!$A$4:$A$25,Return_flow_table!E$4:E$25)</f>
        <v>20</v>
      </c>
      <c r="BD1013">
        <f ca="1">_xlfn.XLOOKUP($X1013,Return_flow_table!$A$4:$A$25,Return_flow_table!F$4:F$25)</f>
        <v>10</v>
      </c>
      <c r="BE1013">
        <f ca="1">_xlfn.XLOOKUP($X1013,Return_flow_table!$A$4:$A$25,Return_flow_table!G$4:G$25)</f>
        <v>10</v>
      </c>
      <c r="BF1013">
        <f ca="1">_xlfn.XLOOKUP($X1013,Return_flow_table!$A$4:$A$25,Return_flow_table!H$4:H$25)</f>
        <v>0</v>
      </c>
      <c r="BG1013">
        <f ca="1">_xlfn.XLOOKUP($X1013,Return_flow_table!$A$4:$A$25,Return_flow_table!I$4:I$25)</f>
        <v>0</v>
      </c>
      <c r="BH1013">
        <f ca="1">_xlfn.XLOOKUP($X1013,Return_flow_table!$A$4:$A$25,Return_flow_table!J$4:J$25)</f>
        <v>0</v>
      </c>
      <c r="BI1013">
        <f ca="1">_xlfn.XLOOKUP($X1013,Return_flow_table!$A$4:$A$25,Return_flow_table!K$4:K$25)</f>
        <v>20</v>
      </c>
      <c r="BJ1013">
        <f ca="1">_xlfn.XLOOKUP($X1013,Return_flow_table!$A$4:$A$25,Return_flow_table!L$4:L$25)</f>
        <v>20</v>
      </c>
      <c r="BK1013" s="2">
        <f ca="1">_xlfn.XLOOKUP($X1013,Return_flow_table!$A$4:$A$25,Return_flow_table!M$4:M$25)</f>
        <v>0</v>
      </c>
    </row>
    <row r="1014" spans="1:63" x14ac:dyDescent="0.3">
      <c r="A1014" t="s">
        <v>1107</v>
      </c>
      <c r="B1014" t="s">
        <v>161</v>
      </c>
      <c r="C1014" t="s">
        <v>99</v>
      </c>
      <c r="D1014">
        <v>31</v>
      </c>
      <c r="E1014" t="s">
        <v>100</v>
      </c>
      <c r="F1014" t="s">
        <v>100</v>
      </c>
      <c r="G1014" t="s">
        <v>1108</v>
      </c>
      <c r="H1014" s="41" t="s">
        <v>102</v>
      </c>
      <c r="I1014">
        <f>_xlfn.XLOOKUP(B1014,Use_Code_Ranking!$A$4:$A$23,Use_Code_Ranking!$B$4:$B$23,9999)</f>
        <v>7</v>
      </c>
      <c r="J1014">
        <f t="shared" ca="1" si="274"/>
        <v>1</v>
      </c>
      <c r="K1014">
        <f t="shared" ca="1" si="275"/>
        <v>1</v>
      </c>
      <c r="L1014">
        <f t="shared" ca="1" si="276"/>
        <v>0</v>
      </c>
      <c r="M1014">
        <f t="shared" ca="1" si="277"/>
        <v>0</v>
      </c>
      <c r="N1014" t="str">
        <f t="shared" ca="1" si="284"/>
        <v/>
      </c>
      <c r="O1014" t="str">
        <f t="shared" ca="1" si="285"/>
        <v/>
      </c>
      <c r="P1014" t="str">
        <f t="shared" si="278"/>
        <v/>
      </c>
      <c r="Q1014" t="str">
        <f t="shared" si="279"/>
        <v/>
      </c>
      <c r="R1014" t="str">
        <f t="shared" si="280"/>
        <v/>
      </c>
      <c r="S1014" t="str">
        <f t="shared" si="281"/>
        <v/>
      </c>
      <c r="U1014" s="2" t="str">
        <f ca="1">IF(ISBLANK($T1014),IF(S1014="Irrigation","Irrigation",IF(R1014="Irrigation","Irrigation",IF(Q1014="Domestic","Domestic",IF(P1014="Stockwatering","Stockwatering",IF(N1014="IRRIGATION_AND_MUNICIPAL","Irrigation and Municipal",IF(O1014="IRRIGATION_AND_DOMESTIC","Irrigation and Domestic Municipality",_xlfn.XLOOKUP(J1014,Use_Code_Ranking!$B$4:$B$23,Use_Code_Ranking!$A$4:$A$23))))))),$T1014)</f>
        <v>Irrigation</v>
      </c>
      <c r="W1014" s="23" t="str">
        <f ca="1"/>
        <v>A031363</v>
      </c>
      <c r="X1014" s="4" t="str">
        <f t="shared" ca="1" si="286"/>
        <v>Irrigation</v>
      </c>
      <c r="Y1014" t="str">
        <f t="shared" ca="1" si="282"/>
        <v>N</v>
      </c>
      <c r="Z1014" s="2" t="str">
        <f t="shared" ca="1" si="283"/>
        <v>N</v>
      </c>
      <c r="AA1014">
        <f t="shared" ca="1" si="287"/>
        <v>0</v>
      </c>
      <c r="AB1014">
        <f t="shared" ca="1" si="287"/>
        <v>0</v>
      </c>
      <c r="AC1014">
        <f t="shared" ca="1" si="287"/>
        <v>20</v>
      </c>
      <c r="AD1014">
        <f t="shared" ca="1" si="287"/>
        <v>20</v>
      </c>
      <c r="AE1014">
        <f t="shared" ca="1" si="288"/>
        <v>10</v>
      </c>
      <c r="AF1014">
        <f t="shared" ca="1" si="288"/>
        <v>10</v>
      </c>
      <c r="AG1014">
        <f t="shared" ca="1" si="292"/>
        <v>0</v>
      </c>
      <c r="AH1014">
        <f t="shared" ca="1" si="291"/>
        <v>0</v>
      </c>
      <c r="AI1014">
        <f t="shared" ca="1" si="290"/>
        <v>0</v>
      </c>
      <c r="AJ1014">
        <f t="shared" ca="1" si="290"/>
        <v>20</v>
      </c>
      <c r="AK1014">
        <f t="shared" ca="1" si="289"/>
        <v>20</v>
      </c>
      <c r="AL1014">
        <f t="shared" ca="1" si="289"/>
        <v>0</v>
      </c>
      <c r="AM1014" s="4" t="s">
        <v>103</v>
      </c>
      <c r="AZ1014">
        <f ca="1">_xlfn.XLOOKUP($X1014,Return_flow_table!$A$4:$A$25,Return_flow_table!B$4:B$25)</f>
        <v>0</v>
      </c>
      <c r="BA1014">
        <f ca="1">_xlfn.XLOOKUP($X1014,Return_flow_table!$A$4:$A$25,Return_flow_table!C$4:C$25)</f>
        <v>0</v>
      </c>
      <c r="BB1014">
        <f ca="1">_xlfn.XLOOKUP($X1014,Return_flow_table!$A$4:$A$25,Return_flow_table!D$4:D$25)</f>
        <v>20</v>
      </c>
      <c r="BC1014">
        <f ca="1">_xlfn.XLOOKUP($X1014,Return_flow_table!$A$4:$A$25,Return_flow_table!E$4:E$25)</f>
        <v>20</v>
      </c>
      <c r="BD1014">
        <f ca="1">_xlfn.XLOOKUP($X1014,Return_flow_table!$A$4:$A$25,Return_flow_table!F$4:F$25)</f>
        <v>10</v>
      </c>
      <c r="BE1014">
        <f ca="1">_xlfn.XLOOKUP($X1014,Return_flow_table!$A$4:$A$25,Return_flow_table!G$4:G$25)</f>
        <v>10</v>
      </c>
      <c r="BF1014">
        <f ca="1">_xlfn.XLOOKUP($X1014,Return_flow_table!$A$4:$A$25,Return_flow_table!H$4:H$25)</f>
        <v>0</v>
      </c>
      <c r="BG1014">
        <f ca="1">_xlfn.XLOOKUP($X1014,Return_flow_table!$A$4:$A$25,Return_flow_table!I$4:I$25)</f>
        <v>0</v>
      </c>
      <c r="BH1014">
        <f ca="1">_xlfn.XLOOKUP($X1014,Return_flow_table!$A$4:$A$25,Return_flow_table!J$4:J$25)</f>
        <v>0</v>
      </c>
      <c r="BI1014">
        <f ca="1">_xlfn.XLOOKUP($X1014,Return_flow_table!$A$4:$A$25,Return_flow_table!K$4:K$25)</f>
        <v>20</v>
      </c>
      <c r="BJ1014">
        <f ca="1">_xlfn.XLOOKUP($X1014,Return_flow_table!$A$4:$A$25,Return_flow_table!L$4:L$25)</f>
        <v>20</v>
      </c>
      <c r="BK1014" s="2">
        <f ca="1">_xlfn.XLOOKUP($X1014,Return_flow_table!$A$4:$A$25,Return_flow_table!M$4:M$25)</f>
        <v>0</v>
      </c>
    </row>
    <row r="1015" spans="1:63" x14ac:dyDescent="0.3">
      <c r="A1015" t="s">
        <v>1109</v>
      </c>
      <c r="B1015" t="s">
        <v>98</v>
      </c>
      <c r="C1015" t="s">
        <v>99</v>
      </c>
      <c r="D1015">
        <v>39.299999999999997</v>
      </c>
      <c r="E1015" t="s">
        <v>100</v>
      </c>
      <c r="F1015" t="s">
        <v>100</v>
      </c>
      <c r="G1015" t="s">
        <v>836</v>
      </c>
      <c r="H1015" s="41" t="s">
        <v>102</v>
      </c>
      <c r="I1015">
        <f>_xlfn.XLOOKUP(B1015,Use_Code_Ranking!$A$4:$A$23,Use_Code_Ranking!$B$4:$B$23,9999)</f>
        <v>1</v>
      </c>
      <c r="J1015">
        <f t="shared" ca="1" si="274"/>
        <v>1</v>
      </c>
      <c r="K1015">
        <f t="shared" ca="1" si="275"/>
        <v>1</v>
      </c>
      <c r="L1015">
        <f t="shared" ca="1" si="276"/>
        <v>0</v>
      </c>
      <c r="M1015">
        <f t="shared" ca="1" si="277"/>
        <v>0</v>
      </c>
      <c r="N1015" t="str">
        <f t="shared" ca="1" si="284"/>
        <v/>
      </c>
      <c r="O1015" t="str">
        <f t="shared" ca="1" si="285"/>
        <v/>
      </c>
      <c r="P1015" t="str">
        <f t="shared" si="278"/>
        <v/>
      </c>
      <c r="Q1015" t="str">
        <f t="shared" si="279"/>
        <v/>
      </c>
      <c r="R1015" t="str">
        <f t="shared" si="280"/>
        <v/>
      </c>
      <c r="S1015" t="str">
        <f t="shared" si="281"/>
        <v/>
      </c>
      <c r="U1015" s="2" t="str">
        <f ca="1">IF(ISBLANK($T1015),IF(S1015="Irrigation","Irrigation",IF(R1015="Irrigation","Irrigation",IF(Q1015="Domestic","Domestic",IF(P1015="Stockwatering","Stockwatering",IF(N1015="IRRIGATION_AND_MUNICIPAL","Irrigation and Municipal",IF(O1015="IRRIGATION_AND_DOMESTIC","Irrigation and Domestic Municipality",_xlfn.XLOOKUP(J1015,Use_Code_Ranking!$B$4:$B$23,Use_Code_Ranking!$A$4:$A$23))))))),$T1015)</f>
        <v>Irrigation</v>
      </c>
      <c r="W1015" s="23" t="str">
        <f ca="1"/>
        <v>A031383</v>
      </c>
      <c r="X1015" s="4" t="str">
        <f t="shared" ca="1" si="286"/>
        <v>Irrigation</v>
      </c>
      <c r="Y1015" t="str">
        <f t="shared" ca="1" si="282"/>
        <v>N</v>
      </c>
      <c r="Z1015" s="2" t="str">
        <f t="shared" ca="1" si="283"/>
        <v>N</v>
      </c>
      <c r="AA1015">
        <f t="shared" ca="1" si="287"/>
        <v>0</v>
      </c>
      <c r="AB1015">
        <f t="shared" ca="1" si="287"/>
        <v>0</v>
      </c>
      <c r="AC1015">
        <f t="shared" ca="1" si="287"/>
        <v>20</v>
      </c>
      <c r="AD1015">
        <f t="shared" ca="1" si="287"/>
        <v>20</v>
      </c>
      <c r="AE1015">
        <f t="shared" ca="1" si="288"/>
        <v>10</v>
      </c>
      <c r="AF1015">
        <f t="shared" ca="1" si="288"/>
        <v>10</v>
      </c>
      <c r="AG1015">
        <f t="shared" ca="1" si="292"/>
        <v>0</v>
      </c>
      <c r="AH1015">
        <f t="shared" ca="1" si="291"/>
        <v>0</v>
      </c>
      <c r="AI1015">
        <f t="shared" ca="1" si="290"/>
        <v>0</v>
      </c>
      <c r="AJ1015">
        <f t="shared" ca="1" si="290"/>
        <v>20</v>
      </c>
      <c r="AK1015">
        <f t="shared" ca="1" si="289"/>
        <v>20</v>
      </c>
      <c r="AL1015">
        <f t="shared" ca="1" si="289"/>
        <v>0</v>
      </c>
      <c r="AM1015" s="4" t="s">
        <v>103</v>
      </c>
      <c r="AZ1015">
        <f ca="1">_xlfn.XLOOKUP($X1015,Return_flow_table!$A$4:$A$25,Return_flow_table!B$4:B$25)</f>
        <v>0</v>
      </c>
      <c r="BA1015">
        <f ca="1">_xlfn.XLOOKUP($X1015,Return_flow_table!$A$4:$A$25,Return_flow_table!C$4:C$25)</f>
        <v>0</v>
      </c>
      <c r="BB1015">
        <f ca="1">_xlfn.XLOOKUP($X1015,Return_flow_table!$A$4:$A$25,Return_flow_table!D$4:D$25)</f>
        <v>20</v>
      </c>
      <c r="BC1015">
        <f ca="1">_xlfn.XLOOKUP($X1015,Return_flow_table!$A$4:$A$25,Return_flow_table!E$4:E$25)</f>
        <v>20</v>
      </c>
      <c r="BD1015">
        <f ca="1">_xlfn.XLOOKUP($X1015,Return_flow_table!$A$4:$A$25,Return_flow_table!F$4:F$25)</f>
        <v>10</v>
      </c>
      <c r="BE1015">
        <f ca="1">_xlfn.XLOOKUP($X1015,Return_flow_table!$A$4:$A$25,Return_flow_table!G$4:G$25)</f>
        <v>10</v>
      </c>
      <c r="BF1015">
        <f ca="1">_xlfn.XLOOKUP($X1015,Return_flow_table!$A$4:$A$25,Return_flow_table!H$4:H$25)</f>
        <v>0</v>
      </c>
      <c r="BG1015">
        <f ca="1">_xlfn.XLOOKUP($X1015,Return_flow_table!$A$4:$A$25,Return_flow_table!I$4:I$25)</f>
        <v>0</v>
      </c>
      <c r="BH1015">
        <f ca="1">_xlfn.XLOOKUP($X1015,Return_flow_table!$A$4:$A$25,Return_flow_table!J$4:J$25)</f>
        <v>0</v>
      </c>
      <c r="BI1015">
        <f ca="1">_xlfn.XLOOKUP($X1015,Return_flow_table!$A$4:$A$25,Return_flow_table!K$4:K$25)</f>
        <v>20</v>
      </c>
      <c r="BJ1015">
        <f ca="1">_xlfn.XLOOKUP($X1015,Return_flow_table!$A$4:$A$25,Return_flow_table!L$4:L$25)</f>
        <v>20</v>
      </c>
      <c r="BK1015" s="2">
        <f ca="1">_xlfn.XLOOKUP($X1015,Return_flow_table!$A$4:$A$25,Return_flow_table!M$4:M$25)</f>
        <v>0</v>
      </c>
    </row>
    <row r="1016" spans="1:63" x14ac:dyDescent="0.3">
      <c r="A1016" t="s">
        <v>1109</v>
      </c>
      <c r="B1016" t="s">
        <v>161</v>
      </c>
      <c r="C1016" t="s">
        <v>99</v>
      </c>
      <c r="D1016">
        <v>39.299999999999997</v>
      </c>
      <c r="E1016" t="s">
        <v>100</v>
      </c>
      <c r="F1016" t="s">
        <v>100</v>
      </c>
      <c r="G1016" t="s">
        <v>836</v>
      </c>
      <c r="H1016" s="41" t="s">
        <v>102</v>
      </c>
      <c r="I1016">
        <f>_xlfn.XLOOKUP(B1016,Use_Code_Ranking!$A$4:$A$23,Use_Code_Ranking!$B$4:$B$23,9999)</f>
        <v>7</v>
      </c>
      <c r="J1016">
        <f t="shared" ca="1" si="274"/>
        <v>1</v>
      </c>
      <c r="K1016">
        <f t="shared" ca="1" si="275"/>
        <v>1</v>
      </c>
      <c r="L1016">
        <f t="shared" ca="1" si="276"/>
        <v>0</v>
      </c>
      <c r="M1016">
        <f t="shared" ca="1" si="277"/>
        <v>0</v>
      </c>
      <c r="N1016" t="str">
        <f t="shared" ca="1" si="284"/>
        <v/>
      </c>
      <c r="O1016" t="str">
        <f t="shared" ca="1" si="285"/>
        <v/>
      </c>
      <c r="P1016" t="str">
        <f t="shared" si="278"/>
        <v/>
      </c>
      <c r="Q1016" t="str">
        <f t="shared" si="279"/>
        <v/>
      </c>
      <c r="R1016" t="str">
        <f t="shared" si="280"/>
        <v/>
      </c>
      <c r="S1016" t="str">
        <f t="shared" si="281"/>
        <v/>
      </c>
      <c r="U1016" s="2" t="str">
        <f ca="1">IF(ISBLANK($T1016),IF(S1016="Irrigation","Irrigation",IF(R1016="Irrigation","Irrigation",IF(Q1016="Domestic","Domestic",IF(P1016="Stockwatering","Stockwatering",IF(N1016="IRRIGATION_AND_MUNICIPAL","Irrigation and Municipal",IF(O1016="IRRIGATION_AND_DOMESTIC","Irrigation and Domestic Municipality",_xlfn.XLOOKUP(J1016,Use_Code_Ranking!$B$4:$B$23,Use_Code_Ranking!$A$4:$A$23))))))),$T1016)</f>
        <v>Irrigation</v>
      </c>
      <c r="W1016" s="23" t="str">
        <f ca="1"/>
        <v>A031385</v>
      </c>
      <c r="X1016" s="4" t="str">
        <f t="shared" ca="1" si="286"/>
        <v>Irrigation</v>
      </c>
      <c r="Y1016" t="str">
        <f t="shared" ca="1" si="282"/>
        <v>N</v>
      </c>
      <c r="Z1016" s="2" t="str">
        <f t="shared" ca="1" si="283"/>
        <v>N</v>
      </c>
      <c r="AA1016">
        <f t="shared" ca="1" si="287"/>
        <v>0</v>
      </c>
      <c r="AB1016">
        <f t="shared" ca="1" si="287"/>
        <v>0</v>
      </c>
      <c r="AC1016">
        <f t="shared" ca="1" si="287"/>
        <v>20</v>
      </c>
      <c r="AD1016">
        <f t="shared" ca="1" si="287"/>
        <v>20</v>
      </c>
      <c r="AE1016">
        <f t="shared" ca="1" si="288"/>
        <v>10</v>
      </c>
      <c r="AF1016">
        <f t="shared" ca="1" si="288"/>
        <v>10</v>
      </c>
      <c r="AG1016">
        <f t="shared" ca="1" si="292"/>
        <v>0</v>
      </c>
      <c r="AH1016">
        <f t="shared" ca="1" si="291"/>
        <v>0</v>
      </c>
      <c r="AI1016">
        <f t="shared" ca="1" si="290"/>
        <v>0</v>
      </c>
      <c r="AJ1016">
        <f t="shared" ca="1" si="290"/>
        <v>20</v>
      </c>
      <c r="AK1016">
        <f t="shared" ca="1" si="289"/>
        <v>20</v>
      </c>
      <c r="AL1016">
        <f t="shared" ca="1" si="289"/>
        <v>0</v>
      </c>
      <c r="AM1016" s="4" t="s">
        <v>103</v>
      </c>
      <c r="AZ1016">
        <f ca="1">_xlfn.XLOOKUP($X1016,Return_flow_table!$A$4:$A$25,Return_flow_table!B$4:B$25)</f>
        <v>0</v>
      </c>
      <c r="BA1016">
        <f ca="1">_xlfn.XLOOKUP($X1016,Return_flow_table!$A$4:$A$25,Return_flow_table!C$4:C$25)</f>
        <v>0</v>
      </c>
      <c r="BB1016">
        <f ca="1">_xlfn.XLOOKUP($X1016,Return_flow_table!$A$4:$A$25,Return_flow_table!D$4:D$25)</f>
        <v>20</v>
      </c>
      <c r="BC1016">
        <f ca="1">_xlfn.XLOOKUP($X1016,Return_flow_table!$A$4:$A$25,Return_flow_table!E$4:E$25)</f>
        <v>20</v>
      </c>
      <c r="BD1016">
        <f ca="1">_xlfn.XLOOKUP($X1016,Return_flow_table!$A$4:$A$25,Return_flow_table!F$4:F$25)</f>
        <v>10</v>
      </c>
      <c r="BE1016">
        <f ca="1">_xlfn.XLOOKUP($X1016,Return_flow_table!$A$4:$A$25,Return_flow_table!G$4:G$25)</f>
        <v>10</v>
      </c>
      <c r="BF1016">
        <f ca="1">_xlfn.XLOOKUP($X1016,Return_flow_table!$A$4:$A$25,Return_flow_table!H$4:H$25)</f>
        <v>0</v>
      </c>
      <c r="BG1016">
        <f ca="1">_xlfn.XLOOKUP($X1016,Return_flow_table!$A$4:$A$25,Return_flow_table!I$4:I$25)</f>
        <v>0</v>
      </c>
      <c r="BH1016">
        <f ca="1">_xlfn.XLOOKUP($X1016,Return_flow_table!$A$4:$A$25,Return_flow_table!J$4:J$25)</f>
        <v>0</v>
      </c>
      <c r="BI1016">
        <f ca="1">_xlfn.XLOOKUP($X1016,Return_flow_table!$A$4:$A$25,Return_flow_table!K$4:K$25)</f>
        <v>20</v>
      </c>
      <c r="BJ1016">
        <f ca="1">_xlfn.XLOOKUP($X1016,Return_flow_table!$A$4:$A$25,Return_flow_table!L$4:L$25)</f>
        <v>20</v>
      </c>
      <c r="BK1016" s="2">
        <f ca="1">_xlfn.XLOOKUP($X1016,Return_flow_table!$A$4:$A$25,Return_flow_table!M$4:M$25)</f>
        <v>0</v>
      </c>
    </row>
    <row r="1017" spans="1:63" x14ac:dyDescent="0.3">
      <c r="A1017" t="s">
        <v>1109</v>
      </c>
      <c r="B1017" t="s">
        <v>181</v>
      </c>
      <c r="C1017" t="s">
        <v>99</v>
      </c>
      <c r="D1017">
        <v>39.299999999999997</v>
      </c>
      <c r="E1017" t="s">
        <v>100</v>
      </c>
      <c r="F1017" t="s">
        <v>100</v>
      </c>
      <c r="G1017" t="s">
        <v>836</v>
      </c>
      <c r="H1017" s="41" t="s">
        <v>102</v>
      </c>
      <c r="I1017">
        <f>_xlfn.XLOOKUP(B1017,Use_Code_Ranking!$A$4:$A$23,Use_Code_Ranking!$B$4:$B$23,9999)</f>
        <v>9</v>
      </c>
      <c r="J1017">
        <f t="shared" ca="1" si="274"/>
        <v>1</v>
      </c>
      <c r="K1017">
        <f t="shared" ca="1" si="275"/>
        <v>1</v>
      </c>
      <c r="L1017">
        <f t="shared" ca="1" si="276"/>
        <v>0</v>
      </c>
      <c r="M1017">
        <f t="shared" ca="1" si="277"/>
        <v>0</v>
      </c>
      <c r="N1017" t="str">
        <f t="shared" ca="1" si="284"/>
        <v/>
      </c>
      <c r="O1017" t="str">
        <f t="shared" ca="1" si="285"/>
        <v/>
      </c>
      <c r="P1017" t="str">
        <f t="shared" si="278"/>
        <v/>
      </c>
      <c r="Q1017" t="str">
        <f t="shared" si="279"/>
        <v/>
      </c>
      <c r="R1017" t="str">
        <f t="shared" si="280"/>
        <v/>
      </c>
      <c r="S1017" t="str">
        <f t="shared" si="281"/>
        <v/>
      </c>
      <c r="U1017" s="2" t="str">
        <f ca="1">IF(ISBLANK($T1017),IF(S1017="Irrigation","Irrigation",IF(R1017="Irrigation","Irrigation",IF(Q1017="Domestic","Domestic",IF(P1017="Stockwatering","Stockwatering",IF(N1017="IRRIGATION_AND_MUNICIPAL","Irrigation and Municipal",IF(O1017="IRRIGATION_AND_DOMESTIC","Irrigation and Domestic Municipality",_xlfn.XLOOKUP(J1017,Use_Code_Ranking!$B$4:$B$23,Use_Code_Ranking!$A$4:$A$23))))))),$T1017)</f>
        <v>Irrigation</v>
      </c>
      <c r="W1017" s="23" t="str">
        <f ca="1"/>
        <v>A031386</v>
      </c>
      <c r="X1017" s="4" t="str">
        <f t="shared" ca="1" si="286"/>
        <v>Irrigation</v>
      </c>
      <c r="Y1017" t="str">
        <f t="shared" ca="1" si="282"/>
        <v>N</v>
      </c>
      <c r="Z1017" s="2" t="str">
        <f t="shared" ca="1" si="283"/>
        <v>N</v>
      </c>
      <c r="AA1017">
        <f t="shared" ca="1" si="287"/>
        <v>0</v>
      </c>
      <c r="AB1017">
        <f t="shared" ca="1" si="287"/>
        <v>0</v>
      </c>
      <c r="AC1017">
        <f t="shared" ca="1" si="287"/>
        <v>20</v>
      </c>
      <c r="AD1017">
        <f t="shared" ca="1" si="287"/>
        <v>20</v>
      </c>
      <c r="AE1017">
        <f t="shared" ca="1" si="288"/>
        <v>10</v>
      </c>
      <c r="AF1017">
        <f t="shared" ca="1" si="288"/>
        <v>10</v>
      </c>
      <c r="AG1017">
        <f t="shared" ca="1" si="292"/>
        <v>0</v>
      </c>
      <c r="AH1017">
        <f t="shared" ca="1" si="291"/>
        <v>0</v>
      </c>
      <c r="AI1017">
        <f t="shared" ca="1" si="290"/>
        <v>0</v>
      </c>
      <c r="AJ1017">
        <f t="shared" ca="1" si="290"/>
        <v>20</v>
      </c>
      <c r="AK1017">
        <f t="shared" ca="1" si="289"/>
        <v>20</v>
      </c>
      <c r="AL1017">
        <f t="shared" ca="1" si="289"/>
        <v>0</v>
      </c>
      <c r="AM1017" s="4" t="s">
        <v>103</v>
      </c>
      <c r="AZ1017">
        <f ca="1">_xlfn.XLOOKUP($X1017,Return_flow_table!$A$4:$A$25,Return_flow_table!B$4:B$25)</f>
        <v>0</v>
      </c>
      <c r="BA1017">
        <f ca="1">_xlfn.XLOOKUP($X1017,Return_flow_table!$A$4:$A$25,Return_flow_table!C$4:C$25)</f>
        <v>0</v>
      </c>
      <c r="BB1017">
        <f ca="1">_xlfn.XLOOKUP($X1017,Return_flow_table!$A$4:$A$25,Return_flow_table!D$4:D$25)</f>
        <v>20</v>
      </c>
      <c r="BC1017">
        <f ca="1">_xlfn.XLOOKUP($X1017,Return_flow_table!$A$4:$A$25,Return_flow_table!E$4:E$25)</f>
        <v>20</v>
      </c>
      <c r="BD1017">
        <f ca="1">_xlfn.XLOOKUP($X1017,Return_flow_table!$A$4:$A$25,Return_flow_table!F$4:F$25)</f>
        <v>10</v>
      </c>
      <c r="BE1017">
        <f ca="1">_xlfn.XLOOKUP($X1017,Return_flow_table!$A$4:$A$25,Return_flow_table!G$4:G$25)</f>
        <v>10</v>
      </c>
      <c r="BF1017">
        <f ca="1">_xlfn.XLOOKUP($X1017,Return_flow_table!$A$4:$A$25,Return_flow_table!H$4:H$25)</f>
        <v>0</v>
      </c>
      <c r="BG1017">
        <f ca="1">_xlfn.XLOOKUP($X1017,Return_flow_table!$A$4:$A$25,Return_flow_table!I$4:I$25)</f>
        <v>0</v>
      </c>
      <c r="BH1017">
        <f ca="1">_xlfn.XLOOKUP($X1017,Return_flow_table!$A$4:$A$25,Return_flow_table!J$4:J$25)</f>
        <v>0</v>
      </c>
      <c r="BI1017">
        <f ca="1">_xlfn.XLOOKUP($X1017,Return_flow_table!$A$4:$A$25,Return_flow_table!K$4:K$25)</f>
        <v>20</v>
      </c>
      <c r="BJ1017">
        <f ca="1">_xlfn.XLOOKUP($X1017,Return_flow_table!$A$4:$A$25,Return_flow_table!L$4:L$25)</f>
        <v>20</v>
      </c>
      <c r="BK1017" s="2">
        <f ca="1">_xlfn.XLOOKUP($X1017,Return_flow_table!$A$4:$A$25,Return_flow_table!M$4:M$25)</f>
        <v>0</v>
      </c>
    </row>
    <row r="1018" spans="1:63" x14ac:dyDescent="0.3">
      <c r="A1018" t="s">
        <v>1109</v>
      </c>
      <c r="B1018" t="s">
        <v>154</v>
      </c>
      <c r="C1018" t="s">
        <v>99</v>
      </c>
      <c r="D1018">
        <v>39.299999999999997</v>
      </c>
      <c r="E1018" t="s">
        <v>100</v>
      </c>
      <c r="F1018" t="s">
        <v>100</v>
      </c>
      <c r="G1018" t="s">
        <v>836</v>
      </c>
      <c r="H1018" s="41" t="s">
        <v>102</v>
      </c>
      <c r="I1018">
        <f>_xlfn.XLOOKUP(B1018,Use_Code_Ranking!$A$4:$A$23,Use_Code_Ranking!$B$4:$B$23,9999)</f>
        <v>5</v>
      </c>
      <c r="J1018">
        <f t="shared" ca="1" si="274"/>
        <v>1</v>
      </c>
      <c r="K1018">
        <f t="shared" ca="1" si="275"/>
        <v>1</v>
      </c>
      <c r="L1018">
        <f t="shared" ca="1" si="276"/>
        <v>0</v>
      </c>
      <c r="M1018">
        <f t="shared" ca="1" si="277"/>
        <v>0</v>
      </c>
      <c r="N1018" t="str">
        <f t="shared" ca="1" si="284"/>
        <v/>
      </c>
      <c r="O1018" t="str">
        <f t="shared" ca="1" si="285"/>
        <v/>
      </c>
      <c r="P1018" t="str">
        <f t="shared" si="278"/>
        <v/>
      </c>
      <c r="Q1018" t="str">
        <f t="shared" si="279"/>
        <v/>
      </c>
      <c r="R1018" t="str">
        <f t="shared" si="280"/>
        <v/>
      </c>
      <c r="S1018" t="str">
        <f t="shared" si="281"/>
        <v/>
      </c>
      <c r="U1018" s="2" t="str">
        <f ca="1">IF(ISBLANK($T1018),IF(S1018="Irrigation","Irrigation",IF(R1018="Irrigation","Irrigation",IF(Q1018="Domestic","Domestic",IF(P1018="Stockwatering","Stockwatering",IF(N1018="IRRIGATION_AND_MUNICIPAL","Irrigation and Municipal",IF(O1018="IRRIGATION_AND_DOMESTIC","Irrigation and Domestic Municipality",_xlfn.XLOOKUP(J1018,Use_Code_Ranking!$B$4:$B$23,Use_Code_Ranking!$A$4:$A$23))))))),$T1018)</f>
        <v>Irrigation</v>
      </c>
      <c r="W1018" s="23" t="str">
        <f ca="1"/>
        <v>A031387</v>
      </c>
      <c r="X1018" s="4" t="str">
        <f t="shared" ca="1" si="286"/>
        <v>Irrigation</v>
      </c>
      <c r="Y1018" t="str">
        <f t="shared" ca="1" si="282"/>
        <v>N</v>
      </c>
      <c r="Z1018" s="2" t="str">
        <f t="shared" ca="1" si="283"/>
        <v>N</v>
      </c>
      <c r="AA1018">
        <f t="shared" ca="1" si="287"/>
        <v>0</v>
      </c>
      <c r="AB1018">
        <f t="shared" ca="1" si="287"/>
        <v>0</v>
      </c>
      <c r="AC1018">
        <f t="shared" ca="1" si="287"/>
        <v>20</v>
      </c>
      <c r="AD1018">
        <f t="shared" ca="1" si="287"/>
        <v>20</v>
      </c>
      <c r="AE1018">
        <f t="shared" ca="1" si="288"/>
        <v>10</v>
      </c>
      <c r="AF1018">
        <f t="shared" ca="1" si="288"/>
        <v>10</v>
      </c>
      <c r="AG1018">
        <f t="shared" ca="1" si="292"/>
        <v>0</v>
      </c>
      <c r="AH1018">
        <f t="shared" ca="1" si="291"/>
        <v>0</v>
      </c>
      <c r="AI1018">
        <f t="shared" ca="1" si="290"/>
        <v>0</v>
      </c>
      <c r="AJ1018">
        <f t="shared" ca="1" si="290"/>
        <v>20</v>
      </c>
      <c r="AK1018">
        <f t="shared" ca="1" si="289"/>
        <v>20</v>
      </c>
      <c r="AL1018">
        <f t="shared" ca="1" si="289"/>
        <v>0</v>
      </c>
      <c r="AM1018" s="4" t="s">
        <v>103</v>
      </c>
      <c r="AZ1018">
        <f ca="1">_xlfn.XLOOKUP($X1018,Return_flow_table!$A$4:$A$25,Return_flow_table!B$4:B$25)</f>
        <v>0</v>
      </c>
      <c r="BA1018">
        <f ca="1">_xlfn.XLOOKUP($X1018,Return_flow_table!$A$4:$A$25,Return_flow_table!C$4:C$25)</f>
        <v>0</v>
      </c>
      <c r="BB1018">
        <f ca="1">_xlfn.XLOOKUP($X1018,Return_flow_table!$A$4:$A$25,Return_flow_table!D$4:D$25)</f>
        <v>20</v>
      </c>
      <c r="BC1018">
        <f ca="1">_xlfn.XLOOKUP($X1018,Return_flow_table!$A$4:$A$25,Return_flow_table!E$4:E$25)</f>
        <v>20</v>
      </c>
      <c r="BD1018">
        <f ca="1">_xlfn.XLOOKUP($X1018,Return_flow_table!$A$4:$A$25,Return_flow_table!F$4:F$25)</f>
        <v>10</v>
      </c>
      <c r="BE1018">
        <f ca="1">_xlfn.XLOOKUP($X1018,Return_flow_table!$A$4:$A$25,Return_flow_table!G$4:G$25)</f>
        <v>10</v>
      </c>
      <c r="BF1018">
        <f ca="1">_xlfn.XLOOKUP($X1018,Return_flow_table!$A$4:$A$25,Return_flow_table!H$4:H$25)</f>
        <v>0</v>
      </c>
      <c r="BG1018">
        <f ca="1">_xlfn.XLOOKUP($X1018,Return_flow_table!$A$4:$A$25,Return_flow_table!I$4:I$25)</f>
        <v>0</v>
      </c>
      <c r="BH1018">
        <f ca="1">_xlfn.XLOOKUP($X1018,Return_flow_table!$A$4:$A$25,Return_flow_table!J$4:J$25)</f>
        <v>0</v>
      </c>
      <c r="BI1018">
        <f ca="1">_xlfn.XLOOKUP($X1018,Return_flow_table!$A$4:$A$25,Return_flow_table!K$4:K$25)</f>
        <v>20</v>
      </c>
      <c r="BJ1018">
        <f ca="1">_xlfn.XLOOKUP($X1018,Return_flow_table!$A$4:$A$25,Return_flow_table!L$4:L$25)</f>
        <v>20</v>
      </c>
      <c r="BK1018" s="2">
        <f ca="1">_xlfn.XLOOKUP($X1018,Return_flow_table!$A$4:$A$25,Return_flow_table!M$4:M$25)</f>
        <v>0</v>
      </c>
    </row>
    <row r="1019" spans="1:63" x14ac:dyDescent="0.3">
      <c r="A1019" t="s">
        <v>1110</v>
      </c>
      <c r="B1019" t="s">
        <v>161</v>
      </c>
      <c r="C1019" t="s">
        <v>99</v>
      </c>
      <c r="D1019">
        <v>600</v>
      </c>
      <c r="E1019" t="s">
        <v>100</v>
      </c>
      <c r="F1019" t="s">
        <v>100</v>
      </c>
      <c r="G1019" t="s">
        <v>642</v>
      </c>
      <c r="H1019" s="41" t="s">
        <v>106</v>
      </c>
      <c r="I1019">
        <f>_xlfn.XLOOKUP(B1019,Use_Code_Ranking!$A$4:$A$23,Use_Code_Ranking!$B$4:$B$23,9999)</f>
        <v>7</v>
      </c>
      <c r="J1019">
        <f t="shared" ca="1" si="274"/>
        <v>1</v>
      </c>
      <c r="K1019">
        <f t="shared" ca="1" si="275"/>
        <v>1</v>
      </c>
      <c r="L1019">
        <f t="shared" ca="1" si="276"/>
        <v>0</v>
      </c>
      <c r="M1019">
        <f t="shared" ca="1" si="277"/>
        <v>0</v>
      </c>
      <c r="N1019" t="str">
        <f t="shared" ca="1" si="284"/>
        <v/>
      </c>
      <c r="O1019" t="str">
        <f t="shared" ca="1" si="285"/>
        <v/>
      </c>
      <c r="P1019" t="str">
        <f t="shared" si="278"/>
        <v/>
      </c>
      <c r="Q1019" t="str">
        <f t="shared" si="279"/>
        <v/>
      </c>
      <c r="R1019" t="str">
        <f t="shared" si="280"/>
        <v/>
      </c>
      <c r="S1019" t="str">
        <f t="shared" si="281"/>
        <v/>
      </c>
      <c r="U1019" s="2" t="str">
        <f ca="1">IF(ISBLANK($T1019),IF(S1019="Irrigation","Irrigation",IF(R1019="Irrigation","Irrigation",IF(Q1019="Domestic","Domestic",IF(P1019="Stockwatering","Stockwatering",IF(N1019="IRRIGATION_AND_MUNICIPAL","Irrigation and Municipal",IF(O1019="IRRIGATION_AND_DOMESTIC","Irrigation and Domestic Municipality",_xlfn.XLOOKUP(J1019,Use_Code_Ranking!$B$4:$B$23,Use_Code_Ranking!$A$4:$A$23))))))),$T1019)</f>
        <v>Irrigation</v>
      </c>
      <c r="W1019" s="23" t="str">
        <f ca="1"/>
        <v>A031398</v>
      </c>
      <c r="X1019" s="4" t="str">
        <f t="shared" ca="1" si="286"/>
        <v>Irrigation</v>
      </c>
      <c r="Y1019" t="str">
        <f t="shared" ca="1" si="282"/>
        <v>N</v>
      </c>
      <c r="Z1019" s="2" t="str">
        <f t="shared" ca="1" si="283"/>
        <v>N</v>
      </c>
      <c r="AA1019">
        <f t="shared" ca="1" si="287"/>
        <v>0</v>
      </c>
      <c r="AB1019">
        <f t="shared" ca="1" si="287"/>
        <v>0</v>
      </c>
      <c r="AC1019">
        <f t="shared" ca="1" si="287"/>
        <v>20</v>
      </c>
      <c r="AD1019">
        <f t="shared" ca="1" si="287"/>
        <v>20</v>
      </c>
      <c r="AE1019">
        <f t="shared" ca="1" si="288"/>
        <v>10</v>
      </c>
      <c r="AF1019">
        <f t="shared" ca="1" si="288"/>
        <v>10</v>
      </c>
      <c r="AG1019">
        <f t="shared" ca="1" si="292"/>
        <v>0</v>
      </c>
      <c r="AH1019">
        <f t="shared" ca="1" si="291"/>
        <v>0</v>
      </c>
      <c r="AI1019">
        <f t="shared" ca="1" si="290"/>
        <v>0</v>
      </c>
      <c r="AJ1019">
        <f t="shared" ca="1" si="290"/>
        <v>20</v>
      </c>
      <c r="AK1019">
        <f t="shared" ca="1" si="289"/>
        <v>20</v>
      </c>
      <c r="AL1019">
        <f t="shared" ca="1" si="289"/>
        <v>0</v>
      </c>
      <c r="AM1019" s="4" t="s">
        <v>103</v>
      </c>
      <c r="AZ1019">
        <f ca="1">_xlfn.XLOOKUP($X1019,Return_flow_table!$A$4:$A$25,Return_flow_table!B$4:B$25)</f>
        <v>0</v>
      </c>
      <c r="BA1019">
        <f ca="1">_xlfn.XLOOKUP($X1019,Return_flow_table!$A$4:$A$25,Return_flow_table!C$4:C$25)</f>
        <v>0</v>
      </c>
      <c r="BB1019">
        <f ca="1">_xlfn.XLOOKUP($X1019,Return_flow_table!$A$4:$A$25,Return_flow_table!D$4:D$25)</f>
        <v>20</v>
      </c>
      <c r="BC1019">
        <f ca="1">_xlfn.XLOOKUP($X1019,Return_flow_table!$A$4:$A$25,Return_flow_table!E$4:E$25)</f>
        <v>20</v>
      </c>
      <c r="BD1019">
        <f ca="1">_xlfn.XLOOKUP($X1019,Return_flow_table!$A$4:$A$25,Return_flow_table!F$4:F$25)</f>
        <v>10</v>
      </c>
      <c r="BE1019">
        <f ca="1">_xlfn.XLOOKUP($X1019,Return_flow_table!$A$4:$A$25,Return_flow_table!G$4:G$25)</f>
        <v>10</v>
      </c>
      <c r="BF1019">
        <f ca="1">_xlfn.XLOOKUP($X1019,Return_flow_table!$A$4:$A$25,Return_flow_table!H$4:H$25)</f>
        <v>0</v>
      </c>
      <c r="BG1019">
        <f ca="1">_xlfn.XLOOKUP($X1019,Return_flow_table!$A$4:$A$25,Return_flow_table!I$4:I$25)</f>
        <v>0</v>
      </c>
      <c r="BH1019">
        <f ca="1">_xlfn.XLOOKUP($X1019,Return_flow_table!$A$4:$A$25,Return_flow_table!J$4:J$25)</f>
        <v>0</v>
      </c>
      <c r="BI1019">
        <f ca="1">_xlfn.XLOOKUP($X1019,Return_flow_table!$A$4:$A$25,Return_flow_table!K$4:K$25)</f>
        <v>20</v>
      </c>
      <c r="BJ1019">
        <f ca="1">_xlfn.XLOOKUP($X1019,Return_flow_table!$A$4:$A$25,Return_flow_table!L$4:L$25)</f>
        <v>20</v>
      </c>
      <c r="BK1019" s="2">
        <f ca="1">_xlfn.XLOOKUP($X1019,Return_flow_table!$A$4:$A$25,Return_flow_table!M$4:M$25)</f>
        <v>0</v>
      </c>
    </row>
    <row r="1020" spans="1:63" x14ac:dyDescent="0.3">
      <c r="A1020" t="s">
        <v>1110</v>
      </c>
      <c r="B1020" t="s">
        <v>98</v>
      </c>
      <c r="C1020" t="s">
        <v>99</v>
      </c>
      <c r="D1020">
        <v>600</v>
      </c>
      <c r="E1020" t="s">
        <v>100</v>
      </c>
      <c r="F1020" t="s">
        <v>100</v>
      </c>
      <c r="G1020" t="s">
        <v>642</v>
      </c>
      <c r="H1020" s="41" t="s">
        <v>106</v>
      </c>
      <c r="I1020">
        <f>_xlfn.XLOOKUP(B1020,Use_Code_Ranking!$A$4:$A$23,Use_Code_Ranking!$B$4:$B$23,9999)</f>
        <v>1</v>
      </c>
      <c r="J1020">
        <f t="shared" ca="1" si="274"/>
        <v>1</v>
      </c>
      <c r="K1020">
        <f t="shared" ca="1" si="275"/>
        <v>1</v>
      </c>
      <c r="L1020">
        <f t="shared" ca="1" si="276"/>
        <v>0</v>
      </c>
      <c r="M1020">
        <f t="shared" ca="1" si="277"/>
        <v>0</v>
      </c>
      <c r="N1020" t="str">
        <f t="shared" ca="1" si="284"/>
        <v/>
      </c>
      <c r="O1020" t="str">
        <f t="shared" ca="1" si="285"/>
        <v/>
      </c>
      <c r="P1020" t="str">
        <f t="shared" si="278"/>
        <v/>
      </c>
      <c r="Q1020" t="str">
        <f t="shared" si="279"/>
        <v/>
      </c>
      <c r="R1020" t="str">
        <f t="shared" si="280"/>
        <v/>
      </c>
      <c r="S1020" t="str">
        <f t="shared" si="281"/>
        <v/>
      </c>
      <c r="U1020" s="2" t="str">
        <f ca="1">IF(ISBLANK($T1020),IF(S1020="Irrigation","Irrigation",IF(R1020="Irrigation","Irrigation",IF(Q1020="Domestic","Domestic",IF(P1020="Stockwatering","Stockwatering",IF(N1020="IRRIGATION_AND_MUNICIPAL","Irrigation and Municipal",IF(O1020="IRRIGATION_AND_DOMESTIC","Irrigation and Domestic Municipality",_xlfn.XLOOKUP(J1020,Use_Code_Ranking!$B$4:$B$23,Use_Code_Ranking!$A$4:$A$23))))))),$T1020)</f>
        <v>Irrigation</v>
      </c>
      <c r="W1020" s="23" t="str">
        <f ca="1"/>
        <v>A031418</v>
      </c>
      <c r="X1020" s="4" t="str">
        <f t="shared" ca="1" si="286"/>
        <v>Irrigation</v>
      </c>
      <c r="Y1020" t="str">
        <f t="shared" ca="1" si="282"/>
        <v>N</v>
      </c>
      <c r="Z1020" s="2" t="str">
        <f t="shared" ca="1" si="283"/>
        <v>N</v>
      </c>
      <c r="AA1020">
        <f t="shared" ca="1" si="287"/>
        <v>0</v>
      </c>
      <c r="AB1020">
        <f t="shared" ca="1" si="287"/>
        <v>0</v>
      </c>
      <c r="AC1020">
        <f t="shared" ca="1" si="287"/>
        <v>20</v>
      </c>
      <c r="AD1020">
        <f t="shared" ca="1" si="287"/>
        <v>20</v>
      </c>
      <c r="AE1020">
        <f t="shared" ca="1" si="288"/>
        <v>10</v>
      </c>
      <c r="AF1020">
        <f t="shared" ca="1" si="288"/>
        <v>10</v>
      </c>
      <c r="AG1020">
        <f t="shared" ca="1" si="292"/>
        <v>0</v>
      </c>
      <c r="AH1020">
        <f t="shared" ca="1" si="291"/>
        <v>0</v>
      </c>
      <c r="AI1020">
        <f t="shared" ca="1" si="290"/>
        <v>0</v>
      </c>
      <c r="AJ1020">
        <f t="shared" ca="1" si="290"/>
        <v>20</v>
      </c>
      <c r="AK1020">
        <f t="shared" ca="1" si="289"/>
        <v>20</v>
      </c>
      <c r="AL1020">
        <f t="shared" ca="1" si="289"/>
        <v>0</v>
      </c>
      <c r="AM1020" s="4" t="s">
        <v>103</v>
      </c>
      <c r="AZ1020">
        <f ca="1">_xlfn.XLOOKUP($X1020,Return_flow_table!$A$4:$A$25,Return_flow_table!B$4:B$25)</f>
        <v>0</v>
      </c>
      <c r="BA1020">
        <f ca="1">_xlfn.XLOOKUP($X1020,Return_flow_table!$A$4:$A$25,Return_flow_table!C$4:C$25)</f>
        <v>0</v>
      </c>
      <c r="BB1020">
        <f ca="1">_xlfn.XLOOKUP($X1020,Return_flow_table!$A$4:$A$25,Return_flow_table!D$4:D$25)</f>
        <v>20</v>
      </c>
      <c r="BC1020">
        <f ca="1">_xlfn.XLOOKUP($X1020,Return_flow_table!$A$4:$A$25,Return_flow_table!E$4:E$25)</f>
        <v>20</v>
      </c>
      <c r="BD1020">
        <f ca="1">_xlfn.XLOOKUP($X1020,Return_flow_table!$A$4:$A$25,Return_flow_table!F$4:F$25)</f>
        <v>10</v>
      </c>
      <c r="BE1020">
        <f ca="1">_xlfn.XLOOKUP($X1020,Return_flow_table!$A$4:$A$25,Return_flow_table!G$4:G$25)</f>
        <v>10</v>
      </c>
      <c r="BF1020">
        <f ca="1">_xlfn.XLOOKUP($X1020,Return_flow_table!$A$4:$A$25,Return_flow_table!H$4:H$25)</f>
        <v>0</v>
      </c>
      <c r="BG1020">
        <f ca="1">_xlfn.XLOOKUP($X1020,Return_flow_table!$A$4:$A$25,Return_flow_table!I$4:I$25)</f>
        <v>0</v>
      </c>
      <c r="BH1020">
        <f ca="1">_xlfn.XLOOKUP($X1020,Return_flow_table!$A$4:$A$25,Return_flow_table!J$4:J$25)</f>
        <v>0</v>
      </c>
      <c r="BI1020">
        <f ca="1">_xlfn.XLOOKUP($X1020,Return_flow_table!$A$4:$A$25,Return_flow_table!K$4:K$25)</f>
        <v>20</v>
      </c>
      <c r="BJ1020">
        <f ca="1">_xlfn.XLOOKUP($X1020,Return_flow_table!$A$4:$A$25,Return_flow_table!L$4:L$25)</f>
        <v>20</v>
      </c>
      <c r="BK1020" s="2">
        <f ca="1">_xlfn.XLOOKUP($X1020,Return_flow_table!$A$4:$A$25,Return_flow_table!M$4:M$25)</f>
        <v>0</v>
      </c>
    </row>
    <row r="1021" spans="1:63" x14ac:dyDescent="0.3">
      <c r="A1021" t="s">
        <v>1111</v>
      </c>
      <c r="B1021" t="s">
        <v>161</v>
      </c>
      <c r="C1021" t="s">
        <v>99</v>
      </c>
      <c r="D1021">
        <v>106</v>
      </c>
      <c r="E1021" t="s">
        <v>100</v>
      </c>
      <c r="F1021" t="s">
        <v>100</v>
      </c>
      <c r="G1021" t="s">
        <v>846</v>
      </c>
      <c r="H1021" s="41" t="s">
        <v>102</v>
      </c>
      <c r="I1021">
        <f>_xlfn.XLOOKUP(B1021,Use_Code_Ranking!$A$4:$A$23,Use_Code_Ranking!$B$4:$B$23,9999)</f>
        <v>7</v>
      </c>
      <c r="J1021">
        <f t="shared" ca="1" si="274"/>
        <v>7</v>
      </c>
      <c r="K1021">
        <f t="shared" ca="1" si="275"/>
        <v>0</v>
      </c>
      <c r="L1021">
        <f t="shared" ca="1" si="276"/>
        <v>0</v>
      </c>
      <c r="M1021">
        <f t="shared" ca="1" si="277"/>
        <v>0</v>
      </c>
      <c r="N1021" t="str">
        <f t="shared" ca="1" si="284"/>
        <v/>
      </c>
      <c r="O1021" t="str">
        <f t="shared" ca="1" si="285"/>
        <v/>
      </c>
      <c r="P1021" t="str">
        <f t="shared" si="278"/>
        <v/>
      </c>
      <c r="Q1021" t="str">
        <f t="shared" si="279"/>
        <v/>
      </c>
      <c r="R1021" t="str">
        <f t="shared" si="280"/>
        <v/>
      </c>
      <c r="S1021" t="str">
        <f t="shared" si="281"/>
        <v/>
      </c>
      <c r="U1021" s="2" t="str">
        <f ca="1">IF(ISBLANK($T1021),IF(S1021="Irrigation","Irrigation",IF(R1021="Irrigation","Irrigation",IF(Q1021="Domestic","Domestic",IF(P1021="Stockwatering","Stockwatering",IF(N1021="IRRIGATION_AND_MUNICIPAL","Irrigation and Municipal",IF(O1021="IRRIGATION_AND_DOMESTIC","Irrigation and Domestic Municipality",_xlfn.XLOOKUP(J1021,Use_Code_Ranking!$B$4:$B$23,Use_Code_Ranking!$A$4:$A$23))))))),$T1021)</f>
        <v>Frost Protection</v>
      </c>
      <c r="W1021" s="23" t="str">
        <f ca="1"/>
        <v>A031426</v>
      </c>
      <c r="X1021" s="4" t="str">
        <f t="shared" ca="1" si="286"/>
        <v>Irrigation</v>
      </c>
      <c r="Y1021" t="str">
        <f t="shared" ca="1" si="282"/>
        <v>N</v>
      </c>
      <c r="Z1021" s="2" t="str">
        <f t="shared" ca="1" si="283"/>
        <v>N</v>
      </c>
      <c r="AA1021">
        <f t="shared" ca="1" si="287"/>
        <v>0</v>
      </c>
      <c r="AB1021">
        <f t="shared" ca="1" si="287"/>
        <v>0</v>
      </c>
      <c r="AC1021">
        <f t="shared" ca="1" si="287"/>
        <v>20</v>
      </c>
      <c r="AD1021">
        <f t="shared" ca="1" si="287"/>
        <v>20</v>
      </c>
      <c r="AE1021">
        <f t="shared" ca="1" si="288"/>
        <v>10</v>
      </c>
      <c r="AF1021">
        <f t="shared" ca="1" si="288"/>
        <v>10</v>
      </c>
      <c r="AG1021">
        <f t="shared" ca="1" si="292"/>
        <v>0</v>
      </c>
      <c r="AH1021">
        <f t="shared" ca="1" si="291"/>
        <v>0</v>
      </c>
      <c r="AI1021">
        <f t="shared" ca="1" si="290"/>
        <v>0</v>
      </c>
      <c r="AJ1021">
        <f t="shared" ca="1" si="290"/>
        <v>20</v>
      </c>
      <c r="AK1021">
        <f t="shared" ca="1" si="289"/>
        <v>20</v>
      </c>
      <c r="AL1021">
        <f t="shared" ca="1" si="289"/>
        <v>0</v>
      </c>
      <c r="AM1021" s="4" t="s">
        <v>103</v>
      </c>
      <c r="AZ1021">
        <f ca="1">_xlfn.XLOOKUP($X1021,Return_flow_table!$A$4:$A$25,Return_flow_table!B$4:B$25)</f>
        <v>0</v>
      </c>
      <c r="BA1021">
        <f ca="1">_xlfn.XLOOKUP($X1021,Return_flow_table!$A$4:$A$25,Return_flow_table!C$4:C$25)</f>
        <v>0</v>
      </c>
      <c r="BB1021">
        <f ca="1">_xlfn.XLOOKUP($X1021,Return_flow_table!$A$4:$A$25,Return_flow_table!D$4:D$25)</f>
        <v>20</v>
      </c>
      <c r="BC1021">
        <f ca="1">_xlfn.XLOOKUP($X1021,Return_flow_table!$A$4:$A$25,Return_flow_table!E$4:E$25)</f>
        <v>20</v>
      </c>
      <c r="BD1021">
        <f ca="1">_xlfn.XLOOKUP($X1021,Return_flow_table!$A$4:$A$25,Return_flow_table!F$4:F$25)</f>
        <v>10</v>
      </c>
      <c r="BE1021">
        <f ca="1">_xlfn.XLOOKUP($X1021,Return_flow_table!$A$4:$A$25,Return_flow_table!G$4:G$25)</f>
        <v>10</v>
      </c>
      <c r="BF1021">
        <f ca="1">_xlfn.XLOOKUP($X1021,Return_flow_table!$A$4:$A$25,Return_flow_table!H$4:H$25)</f>
        <v>0</v>
      </c>
      <c r="BG1021">
        <f ca="1">_xlfn.XLOOKUP($X1021,Return_flow_table!$A$4:$A$25,Return_flow_table!I$4:I$25)</f>
        <v>0</v>
      </c>
      <c r="BH1021">
        <f ca="1">_xlfn.XLOOKUP($X1021,Return_flow_table!$A$4:$A$25,Return_flow_table!J$4:J$25)</f>
        <v>0</v>
      </c>
      <c r="BI1021">
        <f ca="1">_xlfn.XLOOKUP($X1021,Return_flow_table!$A$4:$A$25,Return_flow_table!K$4:K$25)</f>
        <v>20</v>
      </c>
      <c r="BJ1021">
        <f ca="1">_xlfn.XLOOKUP($X1021,Return_flow_table!$A$4:$A$25,Return_flow_table!L$4:L$25)</f>
        <v>20</v>
      </c>
      <c r="BK1021" s="2">
        <f ca="1">_xlfn.XLOOKUP($X1021,Return_flow_table!$A$4:$A$25,Return_flow_table!M$4:M$25)</f>
        <v>0</v>
      </c>
    </row>
    <row r="1022" spans="1:63" x14ac:dyDescent="0.3">
      <c r="A1022" t="s">
        <v>1112</v>
      </c>
      <c r="B1022" t="s">
        <v>98</v>
      </c>
      <c r="C1022" t="s">
        <v>99</v>
      </c>
      <c r="D1022">
        <v>13.9</v>
      </c>
      <c r="E1022" t="s">
        <v>100</v>
      </c>
      <c r="F1022" t="s">
        <v>100</v>
      </c>
      <c r="G1022" t="s">
        <v>1113</v>
      </c>
      <c r="H1022" s="41" t="s">
        <v>102</v>
      </c>
      <c r="I1022">
        <f>_xlfn.XLOOKUP(B1022,Use_Code_Ranking!$A$4:$A$23,Use_Code_Ranking!$B$4:$B$23,9999)</f>
        <v>1</v>
      </c>
      <c r="J1022">
        <f t="shared" ca="1" si="274"/>
        <v>1</v>
      </c>
      <c r="K1022">
        <f t="shared" ca="1" si="275"/>
        <v>1</v>
      </c>
      <c r="L1022">
        <f t="shared" ca="1" si="276"/>
        <v>0</v>
      </c>
      <c r="M1022">
        <f t="shared" ca="1" si="277"/>
        <v>0</v>
      </c>
      <c r="N1022" t="str">
        <f t="shared" ca="1" si="284"/>
        <v/>
      </c>
      <c r="O1022" t="str">
        <f t="shared" ca="1" si="285"/>
        <v/>
      </c>
      <c r="P1022" t="str">
        <f t="shared" si="278"/>
        <v/>
      </c>
      <c r="Q1022" t="str">
        <f t="shared" si="279"/>
        <v/>
      </c>
      <c r="R1022" t="str">
        <f t="shared" si="280"/>
        <v/>
      </c>
      <c r="S1022" t="str">
        <f t="shared" si="281"/>
        <v/>
      </c>
      <c r="U1022" s="2" t="str">
        <f ca="1">IF(ISBLANK($T1022),IF(S1022="Irrigation","Irrigation",IF(R1022="Irrigation","Irrigation",IF(Q1022="Domestic","Domestic",IF(P1022="Stockwatering","Stockwatering",IF(N1022="IRRIGATION_AND_MUNICIPAL","Irrigation and Municipal",IF(O1022="IRRIGATION_AND_DOMESTIC","Irrigation and Domestic Municipality",_xlfn.XLOOKUP(J1022,Use_Code_Ranking!$B$4:$B$23,Use_Code_Ranking!$A$4:$A$23))))))),$T1022)</f>
        <v>Irrigation</v>
      </c>
      <c r="W1022" s="23" t="str">
        <f ca="1"/>
        <v>A031435</v>
      </c>
      <c r="X1022" s="4" t="str">
        <f t="shared" ca="1" si="286"/>
        <v>Irrigation</v>
      </c>
      <c r="Y1022" t="str">
        <f t="shared" ca="1" si="282"/>
        <v>N</v>
      </c>
      <c r="Z1022" s="2" t="str">
        <f t="shared" ca="1" si="283"/>
        <v>N</v>
      </c>
      <c r="AA1022">
        <f t="shared" ca="1" si="287"/>
        <v>0</v>
      </c>
      <c r="AB1022">
        <f t="shared" ca="1" si="287"/>
        <v>0</v>
      </c>
      <c r="AC1022">
        <f t="shared" ca="1" si="287"/>
        <v>20</v>
      </c>
      <c r="AD1022">
        <f t="shared" ca="1" si="287"/>
        <v>20</v>
      </c>
      <c r="AE1022">
        <f t="shared" ca="1" si="288"/>
        <v>10</v>
      </c>
      <c r="AF1022">
        <f t="shared" ca="1" si="288"/>
        <v>10</v>
      </c>
      <c r="AG1022">
        <f t="shared" ca="1" si="292"/>
        <v>0</v>
      </c>
      <c r="AH1022">
        <f t="shared" ca="1" si="291"/>
        <v>0</v>
      </c>
      <c r="AI1022">
        <f t="shared" ca="1" si="290"/>
        <v>0</v>
      </c>
      <c r="AJ1022">
        <f t="shared" ca="1" si="290"/>
        <v>20</v>
      </c>
      <c r="AK1022">
        <f t="shared" ca="1" si="289"/>
        <v>20</v>
      </c>
      <c r="AL1022">
        <f t="shared" ca="1" si="289"/>
        <v>0</v>
      </c>
      <c r="AM1022" s="4" t="s">
        <v>103</v>
      </c>
      <c r="AZ1022">
        <f ca="1">_xlfn.XLOOKUP($X1022,Return_flow_table!$A$4:$A$25,Return_flow_table!B$4:B$25)</f>
        <v>0</v>
      </c>
      <c r="BA1022">
        <f ca="1">_xlfn.XLOOKUP($X1022,Return_flow_table!$A$4:$A$25,Return_flow_table!C$4:C$25)</f>
        <v>0</v>
      </c>
      <c r="BB1022">
        <f ca="1">_xlfn.XLOOKUP($X1022,Return_flow_table!$A$4:$A$25,Return_flow_table!D$4:D$25)</f>
        <v>20</v>
      </c>
      <c r="BC1022">
        <f ca="1">_xlfn.XLOOKUP($X1022,Return_flow_table!$A$4:$A$25,Return_flow_table!E$4:E$25)</f>
        <v>20</v>
      </c>
      <c r="BD1022">
        <f ca="1">_xlfn.XLOOKUP($X1022,Return_flow_table!$A$4:$A$25,Return_flow_table!F$4:F$25)</f>
        <v>10</v>
      </c>
      <c r="BE1022">
        <f ca="1">_xlfn.XLOOKUP($X1022,Return_flow_table!$A$4:$A$25,Return_flow_table!G$4:G$25)</f>
        <v>10</v>
      </c>
      <c r="BF1022">
        <f ca="1">_xlfn.XLOOKUP($X1022,Return_flow_table!$A$4:$A$25,Return_flow_table!H$4:H$25)</f>
        <v>0</v>
      </c>
      <c r="BG1022">
        <f ca="1">_xlfn.XLOOKUP($X1022,Return_flow_table!$A$4:$A$25,Return_flow_table!I$4:I$25)</f>
        <v>0</v>
      </c>
      <c r="BH1022">
        <f ca="1">_xlfn.XLOOKUP($X1022,Return_flow_table!$A$4:$A$25,Return_flow_table!J$4:J$25)</f>
        <v>0</v>
      </c>
      <c r="BI1022">
        <f ca="1">_xlfn.XLOOKUP($X1022,Return_flow_table!$A$4:$A$25,Return_flow_table!K$4:K$25)</f>
        <v>20</v>
      </c>
      <c r="BJ1022">
        <f ca="1">_xlfn.XLOOKUP($X1022,Return_flow_table!$A$4:$A$25,Return_flow_table!L$4:L$25)</f>
        <v>20</v>
      </c>
      <c r="BK1022" s="2">
        <f ca="1">_xlfn.XLOOKUP($X1022,Return_flow_table!$A$4:$A$25,Return_flow_table!M$4:M$25)</f>
        <v>0</v>
      </c>
    </row>
    <row r="1023" spans="1:63" x14ac:dyDescent="0.3">
      <c r="A1023" t="s">
        <v>1114</v>
      </c>
      <c r="B1023" t="s">
        <v>181</v>
      </c>
      <c r="C1023" t="s">
        <v>99</v>
      </c>
      <c r="D1023">
        <v>1.4</v>
      </c>
      <c r="E1023" t="s">
        <v>100</v>
      </c>
      <c r="F1023" t="s">
        <v>100</v>
      </c>
      <c r="G1023" t="s">
        <v>1115</v>
      </c>
      <c r="H1023" s="41" t="s">
        <v>102</v>
      </c>
      <c r="I1023">
        <f>_xlfn.XLOOKUP(B1023,Use_Code_Ranking!$A$4:$A$23,Use_Code_Ranking!$B$4:$B$23,9999)</f>
        <v>9</v>
      </c>
      <c r="J1023">
        <f t="shared" ca="1" si="274"/>
        <v>9</v>
      </c>
      <c r="K1023">
        <f t="shared" ca="1" si="275"/>
        <v>0</v>
      </c>
      <c r="L1023">
        <f t="shared" ca="1" si="276"/>
        <v>0</v>
      </c>
      <c r="M1023">
        <f t="shared" ca="1" si="277"/>
        <v>0</v>
      </c>
      <c r="N1023" t="str">
        <f t="shared" ca="1" si="284"/>
        <v/>
      </c>
      <c r="O1023" t="str">
        <f t="shared" ca="1" si="285"/>
        <v/>
      </c>
      <c r="P1023" t="str">
        <f t="shared" si="278"/>
        <v/>
      </c>
      <c r="Q1023" t="str">
        <f t="shared" si="279"/>
        <v/>
      </c>
      <c r="R1023" t="str">
        <f t="shared" si="280"/>
        <v/>
      </c>
      <c r="S1023" t="str">
        <f t="shared" si="281"/>
        <v/>
      </c>
      <c r="U1023" s="2" t="str">
        <f ca="1">IF(ISBLANK($T1023),IF(S1023="Irrigation","Irrigation",IF(R1023="Irrigation","Irrigation",IF(Q1023="Domestic","Domestic",IF(P1023="Stockwatering","Stockwatering",IF(N1023="IRRIGATION_AND_MUNICIPAL","Irrigation and Municipal",IF(O1023="IRRIGATION_AND_DOMESTIC","Irrigation and Domestic Municipality",_xlfn.XLOOKUP(J1023,Use_Code_Ranking!$B$4:$B$23,Use_Code_Ranking!$A$4:$A$23))))))),$T1023)</f>
        <v>Recreational</v>
      </c>
      <c r="W1023" s="23" t="str">
        <f ca="1"/>
        <v>A031437</v>
      </c>
      <c r="X1023" s="4" t="str">
        <f t="shared" ca="1" si="286"/>
        <v>Irrigation</v>
      </c>
      <c r="Y1023" t="str">
        <f t="shared" ca="1" si="282"/>
        <v>N</v>
      </c>
      <c r="Z1023" s="2" t="str">
        <f t="shared" ca="1" si="283"/>
        <v>N</v>
      </c>
      <c r="AA1023">
        <f t="shared" ca="1" si="287"/>
        <v>0</v>
      </c>
      <c r="AB1023">
        <f t="shared" ca="1" si="287"/>
        <v>0</v>
      </c>
      <c r="AC1023">
        <f t="shared" ca="1" si="287"/>
        <v>20</v>
      </c>
      <c r="AD1023">
        <f t="shared" ca="1" si="287"/>
        <v>20</v>
      </c>
      <c r="AE1023">
        <f t="shared" ca="1" si="288"/>
        <v>10</v>
      </c>
      <c r="AF1023">
        <f t="shared" ca="1" si="288"/>
        <v>10</v>
      </c>
      <c r="AG1023">
        <f t="shared" ca="1" si="292"/>
        <v>0</v>
      </c>
      <c r="AH1023">
        <f t="shared" ca="1" si="291"/>
        <v>0</v>
      </c>
      <c r="AI1023">
        <f t="shared" ca="1" si="290"/>
        <v>0</v>
      </c>
      <c r="AJ1023">
        <f t="shared" ca="1" si="290"/>
        <v>20</v>
      </c>
      <c r="AK1023">
        <f t="shared" ca="1" si="289"/>
        <v>20</v>
      </c>
      <c r="AL1023">
        <f t="shared" ca="1" si="289"/>
        <v>0</v>
      </c>
      <c r="AM1023" s="4" t="s">
        <v>103</v>
      </c>
      <c r="AZ1023">
        <f ca="1">_xlfn.XLOOKUP($X1023,Return_flow_table!$A$4:$A$25,Return_flow_table!B$4:B$25)</f>
        <v>0</v>
      </c>
      <c r="BA1023">
        <f ca="1">_xlfn.XLOOKUP($X1023,Return_flow_table!$A$4:$A$25,Return_flow_table!C$4:C$25)</f>
        <v>0</v>
      </c>
      <c r="BB1023">
        <f ca="1">_xlfn.XLOOKUP($X1023,Return_flow_table!$A$4:$A$25,Return_flow_table!D$4:D$25)</f>
        <v>20</v>
      </c>
      <c r="BC1023">
        <f ca="1">_xlfn.XLOOKUP($X1023,Return_flow_table!$A$4:$A$25,Return_flow_table!E$4:E$25)</f>
        <v>20</v>
      </c>
      <c r="BD1023">
        <f ca="1">_xlfn.XLOOKUP($X1023,Return_flow_table!$A$4:$A$25,Return_flow_table!F$4:F$25)</f>
        <v>10</v>
      </c>
      <c r="BE1023">
        <f ca="1">_xlfn.XLOOKUP($X1023,Return_flow_table!$A$4:$A$25,Return_flow_table!G$4:G$25)</f>
        <v>10</v>
      </c>
      <c r="BF1023">
        <f ca="1">_xlfn.XLOOKUP($X1023,Return_flow_table!$A$4:$A$25,Return_flow_table!H$4:H$25)</f>
        <v>0</v>
      </c>
      <c r="BG1023">
        <f ca="1">_xlfn.XLOOKUP($X1023,Return_flow_table!$A$4:$A$25,Return_flow_table!I$4:I$25)</f>
        <v>0</v>
      </c>
      <c r="BH1023">
        <f ca="1">_xlfn.XLOOKUP($X1023,Return_flow_table!$A$4:$A$25,Return_flow_table!J$4:J$25)</f>
        <v>0</v>
      </c>
      <c r="BI1023">
        <f ca="1">_xlfn.XLOOKUP($X1023,Return_flow_table!$A$4:$A$25,Return_flow_table!K$4:K$25)</f>
        <v>20</v>
      </c>
      <c r="BJ1023">
        <f ca="1">_xlfn.XLOOKUP($X1023,Return_flow_table!$A$4:$A$25,Return_flow_table!L$4:L$25)</f>
        <v>20</v>
      </c>
      <c r="BK1023" s="2">
        <f ca="1">_xlfn.XLOOKUP($X1023,Return_flow_table!$A$4:$A$25,Return_flow_table!M$4:M$25)</f>
        <v>0</v>
      </c>
    </row>
    <row r="1024" spans="1:63" x14ac:dyDescent="0.3">
      <c r="A1024" t="s">
        <v>1114</v>
      </c>
      <c r="B1024" t="s">
        <v>163</v>
      </c>
      <c r="C1024" t="s">
        <v>99</v>
      </c>
      <c r="D1024">
        <v>1.4</v>
      </c>
      <c r="E1024" t="s">
        <v>100</v>
      </c>
      <c r="F1024" t="s">
        <v>100</v>
      </c>
      <c r="G1024" t="s">
        <v>1115</v>
      </c>
      <c r="H1024" s="41" t="s">
        <v>102</v>
      </c>
      <c r="I1024">
        <f>_xlfn.XLOOKUP(B1024,Use_Code_Ranking!$A$4:$A$23,Use_Code_Ranking!$B$4:$B$23,9999)</f>
        <v>14</v>
      </c>
      <c r="J1024">
        <f t="shared" ca="1" si="274"/>
        <v>9</v>
      </c>
      <c r="K1024">
        <f t="shared" ca="1" si="275"/>
        <v>0</v>
      </c>
      <c r="L1024">
        <f t="shared" ca="1" si="276"/>
        <v>0</v>
      </c>
      <c r="M1024">
        <f t="shared" ca="1" si="277"/>
        <v>0</v>
      </c>
      <c r="N1024" t="str">
        <f t="shared" ca="1" si="284"/>
        <v/>
      </c>
      <c r="O1024" t="str">
        <f t="shared" ca="1" si="285"/>
        <v/>
      </c>
      <c r="P1024" t="str">
        <f t="shared" si="278"/>
        <v/>
      </c>
      <c r="Q1024" t="str">
        <f t="shared" si="279"/>
        <v/>
      </c>
      <c r="R1024" t="str">
        <f t="shared" si="280"/>
        <v/>
      </c>
      <c r="S1024" t="str">
        <f t="shared" si="281"/>
        <v/>
      </c>
      <c r="U1024" s="2" t="str">
        <f ca="1">IF(ISBLANK($T1024),IF(S1024="Irrigation","Irrigation",IF(R1024="Irrigation","Irrigation",IF(Q1024="Domestic","Domestic",IF(P1024="Stockwatering","Stockwatering",IF(N1024="IRRIGATION_AND_MUNICIPAL","Irrigation and Municipal",IF(O1024="IRRIGATION_AND_DOMESTIC","Irrigation and Domestic Municipality",_xlfn.XLOOKUP(J1024,Use_Code_Ranking!$B$4:$B$23,Use_Code_Ranking!$A$4:$A$23))))))),$T1024)</f>
        <v>Recreational</v>
      </c>
      <c r="W1024" s="23" t="str">
        <f ca="1"/>
        <v>A031445</v>
      </c>
      <c r="X1024" s="4" t="str">
        <f t="shared" ca="1" si="286"/>
        <v>Recreational</v>
      </c>
      <c r="Y1024" t="str">
        <f t="shared" ca="1" si="282"/>
        <v>Y</v>
      </c>
      <c r="Z1024" s="2" t="str">
        <f t="shared" ca="1" si="283"/>
        <v>N</v>
      </c>
      <c r="AA1024">
        <f t="shared" ca="1" si="287"/>
        <v>100</v>
      </c>
      <c r="AB1024">
        <f t="shared" ca="1" si="287"/>
        <v>100</v>
      </c>
      <c r="AC1024">
        <f t="shared" ca="1" si="287"/>
        <v>100</v>
      </c>
      <c r="AD1024">
        <f t="shared" ca="1" si="287"/>
        <v>100</v>
      </c>
      <c r="AE1024">
        <f t="shared" ca="1" si="288"/>
        <v>100</v>
      </c>
      <c r="AF1024">
        <f t="shared" ca="1" si="288"/>
        <v>100</v>
      </c>
      <c r="AG1024">
        <f t="shared" ca="1" si="292"/>
        <v>100</v>
      </c>
      <c r="AH1024">
        <f t="shared" ca="1" si="291"/>
        <v>100</v>
      </c>
      <c r="AI1024">
        <f t="shared" ca="1" si="290"/>
        <v>100</v>
      </c>
      <c r="AJ1024">
        <f t="shared" ca="1" si="290"/>
        <v>100</v>
      </c>
      <c r="AK1024">
        <f t="shared" ca="1" si="289"/>
        <v>100</v>
      </c>
      <c r="AL1024">
        <f t="shared" ca="1" si="289"/>
        <v>100</v>
      </c>
      <c r="AM1024" s="4" t="s">
        <v>103</v>
      </c>
      <c r="AZ1024">
        <f ca="1">_xlfn.XLOOKUP($X1024,Return_flow_table!$A$4:$A$25,Return_flow_table!B$4:B$25)</f>
        <v>100</v>
      </c>
      <c r="BA1024">
        <f ca="1">_xlfn.XLOOKUP($X1024,Return_flow_table!$A$4:$A$25,Return_flow_table!C$4:C$25)</f>
        <v>100</v>
      </c>
      <c r="BB1024">
        <f ca="1">_xlfn.XLOOKUP($X1024,Return_flow_table!$A$4:$A$25,Return_flow_table!D$4:D$25)</f>
        <v>100</v>
      </c>
      <c r="BC1024">
        <f ca="1">_xlfn.XLOOKUP($X1024,Return_flow_table!$A$4:$A$25,Return_flow_table!E$4:E$25)</f>
        <v>100</v>
      </c>
      <c r="BD1024">
        <f ca="1">_xlfn.XLOOKUP($X1024,Return_flow_table!$A$4:$A$25,Return_flow_table!F$4:F$25)</f>
        <v>100</v>
      </c>
      <c r="BE1024">
        <f ca="1">_xlfn.XLOOKUP($X1024,Return_flow_table!$A$4:$A$25,Return_flow_table!G$4:G$25)</f>
        <v>100</v>
      </c>
      <c r="BF1024">
        <f ca="1">_xlfn.XLOOKUP($X1024,Return_flow_table!$A$4:$A$25,Return_flow_table!H$4:H$25)</f>
        <v>100</v>
      </c>
      <c r="BG1024">
        <f ca="1">_xlfn.XLOOKUP($X1024,Return_flow_table!$A$4:$A$25,Return_flow_table!I$4:I$25)</f>
        <v>100</v>
      </c>
      <c r="BH1024">
        <f ca="1">_xlfn.XLOOKUP($X1024,Return_flow_table!$A$4:$A$25,Return_flow_table!J$4:J$25)</f>
        <v>100</v>
      </c>
      <c r="BI1024">
        <f ca="1">_xlfn.XLOOKUP($X1024,Return_flow_table!$A$4:$A$25,Return_flow_table!K$4:K$25)</f>
        <v>100</v>
      </c>
      <c r="BJ1024">
        <f ca="1">_xlfn.XLOOKUP($X1024,Return_flow_table!$A$4:$A$25,Return_flow_table!L$4:L$25)</f>
        <v>100</v>
      </c>
      <c r="BK1024" s="2">
        <f ca="1">_xlfn.XLOOKUP($X1024,Return_flow_table!$A$4:$A$25,Return_flow_table!M$4:M$25)</f>
        <v>100</v>
      </c>
    </row>
    <row r="1025" spans="1:63" x14ac:dyDescent="0.3">
      <c r="A1025" t="s">
        <v>1116</v>
      </c>
      <c r="B1025" t="s">
        <v>301</v>
      </c>
      <c r="C1025" t="s">
        <v>99</v>
      </c>
      <c r="D1025">
        <v>49.7</v>
      </c>
      <c r="E1025" t="s">
        <v>100</v>
      </c>
      <c r="F1025" t="s">
        <v>100</v>
      </c>
      <c r="G1025" t="s">
        <v>1117</v>
      </c>
      <c r="H1025" s="41" t="s">
        <v>106</v>
      </c>
      <c r="I1025">
        <f>_xlfn.XLOOKUP(B1025,Use_Code_Ranking!$A$4:$A$23,Use_Code_Ranking!$B$4:$B$23,9999)</f>
        <v>13</v>
      </c>
      <c r="J1025">
        <f t="shared" ca="1" si="274"/>
        <v>1</v>
      </c>
      <c r="K1025">
        <f t="shared" ca="1" si="275"/>
        <v>1</v>
      </c>
      <c r="L1025">
        <f t="shared" ca="1" si="276"/>
        <v>0</v>
      </c>
      <c r="M1025">
        <f t="shared" ca="1" si="277"/>
        <v>0</v>
      </c>
      <c r="N1025" t="str">
        <f t="shared" ca="1" si="284"/>
        <v/>
      </c>
      <c r="O1025" t="str">
        <f t="shared" ca="1" si="285"/>
        <v/>
      </c>
      <c r="P1025" t="str">
        <f t="shared" si="278"/>
        <v/>
      </c>
      <c r="Q1025" t="str">
        <f t="shared" si="279"/>
        <v/>
      </c>
      <c r="R1025" t="str">
        <f t="shared" si="280"/>
        <v/>
      </c>
      <c r="S1025" t="str">
        <f t="shared" si="281"/>
        <v/>
      </c>
      <c r="U1025" s="2" t="str">
        <f ca="1">IF(ISBLANK($T1025),IF(S1025="Irrigation","Irrigation",IF(R1025="Irrigation","Irrigation",IF(Q1025="Domestic","Domestic",IF(P1025="Stockwatering","Stockwatering",IF(N1025="IRRIGATION_AND_MUNICIPAL","Irrigation and Municipal",IF(O1025="IRRIGATION_AND_DOMESTIC","Irrigation and Domestic Municipality",_xlfn.XLOOKUP(J1025,Use_Code_Ranking!$B$4:$B$23,Use_Code_Ranking!$A$4:$A$23))))))),$T1025)</f>
        <v>Irrigation</v>
      </c>
      <c r="W1025" s="23" t="str">
        <f ca="1"/>
        <v>A031446</v>
      </c>
      <c r="X1025" s="4" t="str">
        <f t="shared" ca="1" si="286"/>
        <v>Irrigation</v>
      </c>
      <c r="Y1025" t="str">
        <f t="shared" ca="1" si="282"/>
        <v>N</v>
      </c>
      <c r="Z1025" s="2" t="str">
        <f t="shared" ca="1" si="283"/>
        <v>N</v>
      </c>
      <c r="AA1025">
        <f t="shared" ca="1" si="287"/>
        <v>0</v>
      </c>
      <c r="AB1025">
        <f t="shared" ca="1" si="287"/>
        <v>0</v>
      </c>
      <c r="AC1025">
        <f t="shared" ca="1" si="287"/>
        <v>20</v>
      </c>
      <c r="AD1025">
        <f t="shared" ca="1" si="287"/>
        <v>20</v>
      </c>
      <c r="AE1025">
        <f t="shared" ca="1" si="288"/>
        <v>10</v>
      </c>
      <c r="AF1025">
        <f t="shared" ca="1" si="288"/>
        <v>10</v>
      </c>
      <c r="AG1025">
        <f t="shared" ca="1" si="292"/>
        <v>0</v>
      </c>
      <c r="AH1025">
        <f t="shared" ca="1" si="291"/>
        <v>0</v>
      </c>
      <c r="AI1025">
        <f t="shared" ca="1" si="290"/>
        <v>0</v>
      </c>
      <c r="AJ1025">
        <f t="shared" ca="1" si="290"/>
        <v>20</v>
      </c>
      <c r="AK1025">
        <f t="shared" ca="1" si="289"/>
        <v>20</v>
      </c>
      <c r="AL1025">
        <f t="shared" ca="1" si="289"/>
        <v>0</v>
      </c>
      <c r="AM1025" s="4" t="s">
        <v>103</v>
      </c>
      <c r="AZ1025">
        <f ca="1">_xlfn.XLOOKUP($X1025,Return_flow_table!$A$4:$A$25,Return_flow_table!B$4:B$25)</f>
        <v>0</v>
      </c>
      <c r="BA1025">
        <f ca="1">_xlfn.XLOOKUP($X1025,Return_flow_table!$A$4:$A$25,Return_flow_table!C$4:C$25)</f>
        <v>0</v>
      </c>
      <c r="BB1025">
        <f ca="1">_xlfn.XLOOKUP($X1025,Return_flow_table!$A$4:$A$25,Return_flow_table!D$4:D$25)</f>
        <v>20</v>
      </c>
      <c r="BC1025">
        <f ca="1">_xlfn.XLOOKUP($X1025,Return_flow_table!$A$4:$A$25,Return_flow_table!E$4:E$25)</f>
        <v>20</v>
      </c>
      <c r="BD1025">
        <f ca="1">_xlfn.XLOOKUP($X1025,Return_flow_table!$A$4:$A$25,Return_flow_table!F$4:F$25)</f>
        <v>10</v>
      </c>
      <c r="BE1025">
        <f ca="1">_xlfn.XLOOKUP($X1025,Return_flow_table!$A$4:$A$25,Return_flow_table!G$4:G$25)</f>
        <v>10</v>
      </c>
      <c r="BF1025">
        <f ca="1">_xlfn.XLOOKUP($X1025,Return_flow_table!$A$4:$A$25,Return_flow_table!H$4:H$25)</f>
        <v>0</v>
      </c>
      <c r="BG1025">
        <f ca="1">_xlfn.XLOOKUP($X1025,Return_flow_table!$A$4:$A$25,Return_flow_table!I$4:I$25)</f>
        <v>0</v>
      </c>
      <c r="BH1025">
        <f ca="1">_xlfn.XLOOKUP($X1025,Return_flow_table!$A$4:$A$25,Return_flow_table!J$4:J$25)</f>
        <v>0</v>
      </c>
      <c r="BI1025">
        <f ca="1">_xlfn.XLOOKUP($X1025,Return_flow_table!$A$4:$A$25,Return_flow_table!K$4:K$25)</f>
        <v>20</v>
      </c>
      <c r="BJ1025">
        <f ca="1">_xlfn.XLOOKUP($X1025,Return_flow_table!$A$4:$A$25,Return_flow_table!L$4:L$25)</f>
        <v>20</v>
      </c>
      <c r="BK1025" s="2">
        <f ca="1">_xlfn.XLOOKUP($X1025,Return_flow_table!$A$4:$A$25,Return_flow_table!M$4:M$25)</f>
        <v>0</v>
      </c>
    </row>
    <row r="1026" spans="1:63" x14ac:dyDescent="0.3">
      <c r="A1026" t="s">
        <v>1116</v>
      </c>
      <c r="B1026" t="s">
        <v>110</v>
      </c>
      <c r="C1026" t="s">
        <v>99</v>
      </c>
      <c r="D1026">
        <v>49.7</v>
      </c>
      <c r="E1026" t="s">
        <v>100</v>
      </c>
      <c r="F1026" t="s">
        <v>100</v>
      </c>
      <c r="G1026" t="s">
        <v>1117</v>
      </c>
      <c r="H1026" s="41" t="s">
        <v>106</v>
      </c>
      <c r="I1026">
        <f>_xlfn.XLOOKUP(B1026,Use_Code_Ranking!$A$4:$A$23,Use_Code_Ranking!$B$4:$B$23,9999)</f>
        <v>3</v>
      </c>
      <c r="J1026">
        <f t="shared" ca="1" si="274"/>
        <v>1</v>
      </c>
      <c r="K1026">
        <f t="shared" ca="1" si="275"/>
        <v>1</v>
      </c>
      <c r="L1026">
        <f t="shared" ca="1" si="276"/>
        <v>0</v>
      </c>
      <c r="M1026">
        <f t="shared" ca="1" si="277"/>
        <v>0</v>
      </c>
      <c r="N1026" t="str">
        <f t="shared" ca="1" si="284"/>
        <v/>
      </c>
      <c r="O1026" t="str">
        <f t="shared" ca="1" si="285"/>
        <v/>
      </c>
      <c r="P1026" t="str">
        <f t="shared" si="278"/>
        <v/>
      </c>
      <c r="Q1026" t="str">
        <f t="shared" si="279"/>
        <v/>
      </c>
      <c r="R1026" t="str">
        <f t="shared" si="280"/>
        <v/>
      </c>
      <c r="S1026" t="str">
        <f t="shared" si="281"/>
        <v/>
      </c>
      <c r="U1026" s="2" t="str">
        <f ca="1">IF(ISBLANK($T1026),IF(S1026="Irrigation","Irrigation",IF(R1026="Irrigation","Irrigation",IF(Q1026="Domestic","Domestic",IF(P1026="Stockwatering","Stockwatering",IF(N1026="IRRIGATION_AND_MUNICIPAL","Irrigation and Municipal",IF(O1026="IRRIGATION_AND_DOMESTIC","Irrigation and Domestic Municipality",_xlfn.XLOOKUP(J1026,Use_Code_Ranking!$B$4:$B$23,Use_Code_Ranking!$A$4:$A$23))))))),$T1026)</f>
        <v>Irrigation</v>
      </c>
      <c r="W1026" s="23" t="str">
        <f ca="1"/>
        <v>A031447</v>
      </c>
      <c r="X1026" s="4" t="str">
        <f t="shared" ca="1" si="286"/>
        <v>Irrigation</v>
      </c>
      <c r="Y1026" t="str">
        <f t="shared" ca="1" si="282"/>
        <v>N</v>
      </c>
      <c r="Z1026" s="2" t="str">
        <f t="shared" ca="1" si="283"/>
        <v>N</v>
      </c>
      <c r="AA1026">
        <f t="shared" ca="1" si="287"/>
        <v>0</v>
      </c>
      <c r="AB1026">
        <f t="shared" ca="1" si="287"/>
        <v>0</v>
      </c>
      <c r="AC1026">
        <f t="shared" ca="1" si="287"/>
        <v>20</v>
      </c>
      <c r="AD1026">
        <f t="shared" ca="1" si="287"/>
        <v>20</v>
      </c>
      <c r="AE1026">
        <f t="shared" ca="1" si="288"/>
        <v>10</v>
      </c>
      <c r="AF1026">
        <f t="shared" ca="1" si="288"/>
        <v>10</v>
      </c>
      <c r="AG1026">
        <f t="shared" ca="1" si="292"/>
        <v>0</v>
      </c>
      <c r="AH1026">
        <f t="shared" ca="1" si="291"/>
        <v>0</v>
      </c>
      <c r="AI1026">
        <f t="shared" ca="1" si="290"/>
        <v>0</v>
      </c>
      <c r="AJ1026">
        <f t="shared" ca="1" si="290"/>
        <v>20</v>
      </c>
      <c r="AK1026">
        <f t="shared" ca="1" si="289"/>
        <v>20</v>
      </c>
      <c r="AL1026">
        <f t="shared" ca="1" si="289"/>
        <v>0</v>
      </c>
      <c r="AM1026" s="4" t="s">
        <v>103</v>
      </c>
      <c r="AZ1026">
        <f ca="1">_xlfn.XLOOKUP($X1026,Return_flow_table!$A$4:$A$25,Return_flow_table!B$4:B$25)</f>
        <v>0</v>
      </c>
      <c r="BA1026">
        <f ca="1">_xlfn.XLOOKUP($X1026,Return_flow_table!$A$4:$A$25,Return_flow_table!C$4:C$25)</f>
        <v>0</v>
      </c>
      <c r="BB1026">
        <f ca="1">_xlfn.XLOOKUP($X1026,Return_flow_table!$A$4:$A$25,Return_flow_table!D$4:D$25)</f>
        <v>20</v>
      </c>
      <c r="BC1026">
        <f ca="1">_xlfn.XLOOKUP($X1026,Return_flow_table!$A$4:$A$25,Return_flow_table!E$4:E$25)</f>
        <v>20</v>
      </c>
      <c r="BD1026">
        <f ca="1">_xlfn.XLOOKUP($X1026,Return_flow_table!$A$4:$A$25,Return_flow_table!F$4:F$25)</f>
        <v>10</v>
      </c>
      <c r="BE1026">
        <f ca="1">_xlfn.XLOOKUP($X1026,Return_flow_table!$A$4:$A$25,Return_flow_table!G$4:G$25)</f>
        <v>10</v>
      </c>
      <c r="BF1026">
        <f ca="1">_xlfn.XLOOKUP($X1026,Return_flow_table!$A$4:$A$25,Return_flow_table!H$4:H$25)</f>
        <v>0</v>
      </c>
      <c r="BG1026">
        <f ca="1">_xlfn.XLOOKUP($X1026,Return_flow_table!$A$4:$A$25,Return_flow_table!I$4:I$25)</f>
        <v>0</v>
      </c>
      <c r="BH1026">
        <f ca="1">_xlfn.XLOOKUP($X1026,Return_flow_table!$A$4:$A$25,Return_flow_table!J$4:J$25)</f>
        <v>0</v>
      </c>
      <c r="BI1026">
        <f ca="1">_xlfn.XLOOKUP($X1026,Return_flow_table!$A$4:$A$25,Return_flow_table!K$4:K$25)</f>
        <v>20</v>
      </c>
      <c r="BJ1026">
        <f ca="1">_xlfn.XLOOKUP($X1026,Return_flow_table!$A$4:$A$25,Return_flow_table!L$4:L$25)</f>
        <v>20</v>
      </c>
      <c r="BK1026" s="2">
        <f ca="1">_xlfn.XLOOKUP($X1026,Return_flow_table!$A$4:$A$25,Return_flow_table!M$4:M$25)</f>
        <v>0</v>
      </c>
    </row>
    <row r="1027" spans="1:63" x14ac:dyDescent="0.3">
      <c r="A1027" t="s">
        <v>1116</v>
      </c>
      <c r="B1027" t="s">
        <v>181</v>
      </c>
      <c r="C1027" t="s">
        <v>99</v>
      </c>
      <c r="D1027">
        <v>49.7</v>
      </c>
      <c r="E1027" t="s">
        <v>100</v>
      </c>
      <c r="F1027" t="s">
        <v>100</v>
      </c>
      <c r="G1027" t="s">
        <v>1117</v>
      </c>
      <c r="H1027" s="41" t="s">
        <v>106</v>
      </c>
      <c r="I1027">
        <f>_xlfn.XLOOKUP(B1027,Use_Code_Ranking!$A$4:$A$23,Use_Code_Ranking!$B$4:$B$23,9999)</f>
        <v>9</v>
      </c>
      <c r="J1027">
        <f t="shared" ca="1" si="274"/>
        <v>1</v>
      </c>
      <c r="K1027">
        <f t="shared" ca="1" si="275"/>
        <v>1</v>
      </c>
      <c r="L1027">
        <f t="shared" ca="1" si="276"/>
        <v>0</v>
      </c>
      <c r="M1027">
        <f t="shared" ca="1" si="277"/>
        <v>0</v>
      </c>
      <c r="N1027" t="str">
        <f t="shared" ca="1" si="284"/>
        <v/>
      </c>
      <c r="O1027" t="str">
        <f t="shared" ca="1" si="285"/>
        <v/>
      </c>
      <c r="P1027" t="str">
        <f t="shared" si="278"/>
        <v/>
      </c>
      <c r="Q1027" t="str">
        <f t="shared" si="279"/>
        <v/>
      </c>
      <c r="R1027" t="str">
        <f t="shared" si="280"/>
        <v/>
      </c>
      <c r="S1027" t="str">
        <f t="shared" si="281"/>
        <v/>
      </c>
      <c r="U1027" s="2" t="str">
        <f ca="1">IF(ISBLANK($T1027),IF(S1027="Irrigation","Irrigation",IF(R1027="Irrigation","Irrigation",IF(Q1027="Domestic","Domestic",IF(P1027="Stockwatering","Stockwatering",IF(N1027="IRRIGATION_AND_MUNICIPAL","Irrigation and Municipal",IF(O1027="IRRIGATION_AND_DOMESTIC","Irrigation and Domestic Municipality",_xlfn.XLOOKUP(J1027,Use_Code_Ranking!$B$4:$B$23,Use_Code_Ranking!$A$4:$A$23))))))),$T1027)</f>
        <v>Irrigation</v>
      </c>
      <c r="W1027" s="23" t="str">
        <f ca="1"/>
        <v>A031461</v>
      </c>
      <c r="X1027" s="4" t="str">
        <f t="shared" ca="1" si="286"/>
        <v>Irrigation</v>
      </c>
      <c r="Y1027" t="str">
        <f t="shared" ca="1" si="282"/>
        <v>N</v>
      </c>
      <c r="Z1027" s="2" t="str">
        <f t="shared" ca="1" si="283"/>
        <v>N</v>
      </c>
      <c r="AA1027">
        <f t="shared" ca="1" si="287"/>
        <v>0</v>
      </c>
      <c r="AB1027">
        <f t="shared" ca="1" si="287"/>
        <v>0</v>
      </c>
      <c r="AC1027">
        <f t="shared" ca="1" si="287"/>
        <v>20</v>
      </c>
      <c r="AD1027">
        <f t="shared" ca="1" si="287"/>
        <v>20</v>
      </c>
      <c r="AE1027">
        <f t="shared" ca="1" si="288"/>
        <v>10</v>
      </c>
      <c r="AF1027">
        <f t="shared" ca="1" si="288"/>
        <v>10</v>
      </c>
      <c r="AG1027">
        <f t="shared" ca="1" si="292"/>
        <v>0</v>
      </c>
      <c r="AH1027">
        <f t="shared" ca="1" si="291"/>
        <v>0</v>
      </c>
      <c r="AI1027">
        <f t="shared" ca="1" si="290"/>
        <v>0</v>
      </c>
      <c r="AJ1027">
        <f t="shared" ca="1" si="290"/>
        <v>20</v>
      </c>
      <c r="AK1027">
        <f t="shared" ca="1" si="289"/>
        <v>20</v>
      </c>
      <c r="AL1027">
        <f t="shared" ca="1" si="289"/>
        <v>0</v>
      </c>
      <c r="AM1027" s="4" t="s">
        <v>103</v>
      </c>
      <c r="AZ1027">
        <f ca="1">_xlfn.XLOOKUP($X1027,Return_flow_table!$A$4:$A$25,Return_flow_table!B$4:B$25)</f>
        <v>0</v>
      </c>
      <c r="BA1027">
        <f ca="1">_xlfn.XLOOKUP($X1027,Return_flow_table!$A$4:$A$25,Return_flow_table!C$4:C$25)</f>
        <v>0</v>
      </c>
      <c r="BB1027">
        <f ca="1">_xlfn.XLOOKUP($X1027,Return_flow_table!$A$4:$A$25,Return_flow_table!D$4:D$25)</f>
        <v>20</v>
      </c>
      <c r="BC1027">
        <f ca="1">_xlfn.XLOOKUP($X1027,Return_flow_table!$A$4:$A$25,Return_flow_table!E$4:E$25)</f>
        <v>20</v>
      </c>
      <c r="BD1027">
        <f ca="1">_xlfn.XLOOKUP($X1027,Return_flow_table!$A$4:$A$25,Return_flow_table!F$4:F$25)</f>
        <v>10</v>
      </c>
      <c r="BE1027">
        <f ca="1">_xlfn.XLOOKUP($X1027,Return_flow_table!$A$4:$A$25,Return_flow_table!G$4:G$25)</f>
        <v>10</v>
      </c>
      <c r="BF1027">
        <f ca="1">_xlfn.XLOOKUP($X1027,Return_flow_table!$A$4:$A$25,Return_flow_table!H$4:H$25)</f>
        <v>0</v>
      </c>
      <c r="BG1027">
        <f ca="1">_xlfn.XLOOKUP($X1027,Return_flow_table!$A$4:$A$25,Return_flow_table!I$4:I$25)</f>
        <v>0</v>
      </c>
      <c r="BH1027">
        <f ca="1">_xlfn.XLOOKUP($X1027,Return_flow_table!$A$4:$A$25,Return_flow_table!J$4:J$25)</f>
        <v>0</v>
      </c>
      <c r="BI1027">
        <f ca="1">_xlfn.XLOOKUP($X1027,Return_flow_table!$A$4:$A$25,Return_flow_table!K$4:K$25)</f>
        <v>20</v>
      </c>
      <c r="BJ1027">
        <f ca="1">_xlfn.XLOOKUP($X1027,Return_flow_table!$A$4:$A$25,Return_flow_table!L$4:L$25)</f>
        <v>20</v>
      </c>
      <c r="BK1027" s="2">
        <f ca="1">_xlfn.XLOOKUP($X1027,Return_flow_table!$A$4:$A$25,Return_flow_table!M$4:M$25)</f>
        <v>0</v>
      </c>
    </row>
    <row r="1028" spans="1:63" x14ac:dyDescent="0.3">
      <c r="A1028" t="s">
        <v>1116</v>
      </c>
      <c r="B1028" t="s">
        <v>98</v>
      </c>
      <c r="C1028" t="s">
        <v>99</v>
      </c>
      <c r="D1028">
        <v>49.7</v>
      </c>
      <c r="E1028" t="s">
        <v>100</v>
      </c>
      <c r="F1028" t="s">
        <v>100</v>
      </c>
      <c r="G1028" t="s">
        <v>1117</v>
      </c>
      <c r="H1028" s="41" t="s">
        <v>106</v>
      </c>
      <c r="I1028">
        <f>_xlfn.XLOOKUP(B1028,Use_Code_Ranking!$A$4:$A$23,Use_Code_Ranking!$B$4:$B$23,9999)</f>
        <v>1</v>
      </c>
      <c r="J1028">
        <f t="shared" ref="J1028:J1091" ca="1" si="293">_xlfn.MINIFS(USE_CODE_RANK,APPLICATION_NUMBER,A1028)</f>
        <v>1</v>
      </c>
      <c r="K1028">
        <f t="shared" ref="K1028:K1091" ca="1" si="294">COUNTIFS(USE_CODE_RANK,1,APPLICATION_NUMBER,A1028)</f>
        <v>1</v>
      </c>
      <c r="L1028">
        <f t="shared" ref="L1028:L1091" ca="1" si="295">COUNTIFS(USE_CODE_RANK,2,APPLICATION_NUMBER,A1028)</f>
        <v>0</v>
      </c>
      <c r="M1028">
        <f t="shared" ref="M1028:M1091" ca="1" si="296">COUNTIFS(USE_CODE_RANK,3,APPLICATION_NUMBER,A1028,PRIMARY_OWNER_ENTITY_TYPE,"Government (State/Municipal)")</f>
        <v>0</v>
      </c>
      <c r="N1028" t="str">
        <f t="shared" ca="1" si="284"/>
        <v/>
      </c>
      <c r="O1028" t="str">
        <f t="shared" ca="1" si="285"/>
        <v/>
      </c>
      <c r="P1028" t="str">
        <f t="shared" ref="P1028:P1091" si="297">IF(ISNUMBER(SEARCH("Stock",C1028)),"Stockwatering","")</f>
        <v/>
      </c>
      <c r="Q1028" t="str">
        <f t="shared" ref="Q1028:Q1091" si="298">IF(ISNUMBER(SEARCH("Registration Domestic",C1028)),"Domestic","")</f>
        <v/>
      </c>
      <c r="R1028" t="str">
        <f t="shared" ref="R1028:R1091" si="299">IF(ISNUMBER(SEARCH("Registration Irrigation",C1028)),"Irrigation","")</f>
        <v/>
      </c>
      <c r="S1028" t="str">
        <f t="shared" ref="S1028:S1091" si="300">IF(ISNUMBER(SEARCH("Registration Cannabis",C1028)),"Irrigation","")</f>
        <v/>
      </c>
      <c r="U1028" s="2" t="str">
        <f ca="1">IF(ISBLANK($T1028),IF(S1028="Irrigation","Irrigation",IF(R1028="Irrigation","Irrigation",IF(Q1028="Domestic","Domestic",IF(P1028="Stockwatering","Stockwatering",IF(N1028="IRRIGATION_AND_MUNICIPAL","Irrigation and Municipal",IF(O1028="IRRIGATION_AND_DOMESTIC","Irrigation and Domestic Municipality",_xlfn.XLOOKUP(J1028,Use_Code_Ranking!$B$4:$B$23,Use_Code_Ranking!$A$4:$A$23))))))),$T1028)</f>
        <v>Irrigation</v>
      </c>
      <c r="W1028" s="23" t="str">
        <f ca="1"/>
        <v>A031464</v>
      </c>
      <c r="X1028" s="4" t="str">
        <f t="shared" ca="1" si="286"/>
        <v>Irrigation and Domestic Municipality</v>
      </c>
      <c r="Y1028" t="str">
        <f t="shared" ref="Y1028:Y1091" ca="1" si="301">IF(OR(X1028="Power", X1028="Recreational", X1028="Aquaculture",X1028="Fish and Wildlife Preservation and Enhancement"),"Y","N")</f>
        <v>N</v>
      </c>
      <c r="Z1028" s="2" t="str">
        <f t="shared" ref="Z1028:Z1091" ca="1" si="302">IF(X1028="Power","Y","N")</f>
        <v>N</v>
      </c>
      <c r="AA1028">
        <f t="shared" ca="1" si="287"/>
        <v>0</v>
      </c>
      <c r="AB1028">
        <f t="shared" ca="1" si="287"/>
        <v>0</v>
      </c>
      <c r="AC1028">
        <f t="shared" ca="1" si="287"/>
        <v>0</v>
      </c>
      <c r="AD1028">
        <f t="shared" ref="AD1028:AF1091" ca="1" si="303">IF($AM1028="STANDARD",BC1028,AQ1028)</f>
        <v>0</v>
      </c>
      <c r="AE1028">
        <f t="shared" ca="1" si="288"/>
        <v>0</v>
      </c>
      <c r="AF1028">
        <f t="shared" ca="1" si="288"/>
        <v>0</v>
      </c>
      <c r="AG1028">
        <f t="shared" ca="1" si="292"/>
        <v>0</v>
      </c>
      <c r="AH1028">
        <f t="shared" ca="1" si="291"/>
        <v>0</v>
      </c>
      <c r="AI1028">
        <f t="shared" ca="1" si="290"/>
        <v>0</v>
      </c>
      <c r="AJ1028">
        <f t="shared" ca="1" si="290"/>
        <v>0</v>
      </c>
      <c r="AK1028">
        <f t="shared" ca="1" si="289"/>
        <v>0</v>
      </c>
      <c r="AL1028">
        <f t="shared" ca="1" si="289"/>
        <v>0</v>
      </c>
      <c r="AM1028" s="4" t="s">
        <v>103</v>
      </c>
      <c r="AZ1028">
        <f ca="1">_xlfn.XLOOKUP($X1028,Return_flow_table!$A$4:$A$25,Return_flow_table!B$4:B$25)</f>
        <v>0</v>
      </c>
      <c r="BA1028">
        <f ca="1">_xlfn.XLOOKUP($X1028,Return_flow_table!$A$4:$A$25,Return_flow_table!C$4:C$25)</f>
        <v>0</v>
      </c>
      <c r="BB1028">
        <f ca="1">_xlfn.XLOOKUP($X1028,Return_flow_table!$A$4:$A$25,Return_flow_table!D$4:D$25)</f>
        <v>0</v>
      </c>
      <c r="BC1028">
        <f ca="1">_xlfn.XLOOKUP($X1028,Return_flow_table!$A$4:$A$25,Return_flow_table!E$4:E$25)</f>
        <v>0</v>
      </c>
      <c r="BD1028">
        <f ca="1">_xlfn.XLOOKUP($X1028,Return_flow_table!$A$4:$A$25,Return_flow_table!F$4:F$25)</f>
        <v>0</v>
      </c>
      <c r="BE1028">
        <f ca="1">_xlfn.XLOOKUP($X1028,Return_flow_table!$A$4:$A$25,Return_flow_table!G$4:G$25)</f>
        <v>0</v>
      </c>
      <c r="BF1028">
        <f ca="1">_xlfn.XLOOKUP($X1028,Return_flow_table!$A$4:$A$25,Return_flow_table!H$4:H$25)</f>
        <v>0</v>
      </c>
      <c r="BG1028">
        <f ca="1">_xlfn.XLOOKUP($X1028,Return_flow_table!$A$4:$A$25,Return_flow_table!I$4:I$25)</f>
        <v>0</v>
      </c>
      <c r="BH1028">
        <f ca="1">_xlfn.XLOOKUP($X1028,Return_flow_table!$A$4:$A$25,Return_flow_table!J$4:J$25)</f>
        <v>0</v>
      </c>
      <c r="BI1028">
        <f ca="1">_xlfn.XLOOKUP($X1028,Return_flow_table!$A$4:$A$25,Return_flow_table!K$4:K$25)</f>
        <v>0</v>
      </c>
      <c r="BJ1028">
        <f ca="1">_xlfn.XLOOKUP($X1028,Return_flow_table!$A$4:$A$25,Return_flow_table!L$4:L$25)</f>
        <v>0</v>
      </c>
      <c r="BK1028" s="2">
        <f ca="1">_xlfn.XLOOKUP($X1028,Return_flow_table!$A$4:$A$25,Return_flow_table!M$4:M$25)</f>
        <v>0</v>
      </c>
    </row>
    <row r="1029" spans="1:63" x14ac:dyDescent="0.3">
      <c r="A1029" t="s">
        <v>1118</v>
      </c>
      <c r="B1029" t="s">
        <v>98</v>
      </c>
      <c r="C1029" t="s">
        <v>99</v>
      </c>
      <c r="D1029">
        <v>225</v>
      </c>
      <c r="E1029" t="s">
        <v>100</v>
      </c>
      <c r="F1029" t="s">
        <v>100</v>
      </c>
      <c r="G1029" t="s">
        <v>297</v>
      </c>
      <c r="H1029" s="41" t="s">
        <v>102</v>
      </c>
      <c r="I1029">
        <f>_xlfn.XLOOKUP(B1029,Use_Code_Ranking!$A$4:$A$23,Use_Code_Ranking!$B$4:$B$23,9999)</f>
        <v>1</v>
      </c>
      <c r="J1029">
        <f t="shared" ca="1" si="293"/>
        <v>1</v>
      </c>
      <c r="K1029">
        <f t="shared" ca="1" si="294"/>
        <v>1</v>
      </c>
      <c r="L1029">
        <f t="shared" ca="1" si="295"/>
        <v>0</v>
      </c>
      <c r="M1029">
        <f t="shared" ca="1" si="296"/>
        <v>0</v>
      </c>
      <c r="N1029" t="str">
        <f t="shared" ref="N1029:N1092" ca="1" si="304">IF(AND(K1029&gt;0,L1029&gt;0),"IRRIGATION_AND_MUNICIPAL","")</f>
        <v/>
      </c>
      <c r="O1029" t="str">
        <f t="shared" ref="O1029:O1092" ca="1" si="305">IF(AND(K1029&gt;0,M1029&gt;0),"IRRIGATION_AND_DOMESTIC","")</f>
        <v/>
      </c>
      <c r="P1029" t="str">
        <f t="shared" si="297"/>
        <v/>
      </c>
      <c r="Q1029" t="str">
        <f t="shared" si="298"/>
        <v/>
      </c>
      <c r="R1029" t="str">
        <f t="shared" si="299"/>
        <v/>
      </c>
      <c r="S1029" t="str">
        <f t="shared" si="300"/>
        <v/>
      </c>
      <c r="U1029" s="2" t="str">
        <f ca="1">IF(ISBLANK($T1029),IF(S1029="Irrigation","Irrigation",IF(R1029="Irrigation","Irrigation",IF(Q1029="Domestic","Domestic",IF(P1029="Stockwatering","Stockwatering",IF(N1029="IRRIGATION_AND_MUNICIPAL","Irrigation and Municipal",IF(O1029="IRRIGATION_AND_DOMESTIC","Irrigation and Domestic Municipality",_xlfn.XLOOKUP(J1029,Use_Code_Ranking!$B$4:$B$23,Use_Code_Ranking!$A$4:$A$23))))))),$T1029)</f>
        <v>Irrigation</v>
      </c>
      <c r="W1029" s="23" t="str">
        <f ca="1"/>
        <v>A031465</v>
      </c>
      <c r="X1029" s="4" t="str">
        <f t="shared" ref="X1029:X1092" ca="1" si="306">_xlfn.XLOOKUP(W1029,A:A,U:U)</f>
        <v>Frost Protection</v>
      </c>
      <c r="Y1029" t="str">
        <f t="shared" ca="1" si="301"/>
        <v>N</v>
      </c>
      <c r="Z1029" s="2" t="str">
        <f t="shared" ca="1" si="302"/>
        <v>N</v>
      </c>
      <c r="AA1029">
        <f t="shared" ref="AA1029:AF1092" ca="1" si="307">IF($AM1029="STANDARD",AZ1029,AN1029)</f>
        <v>20</v>
      </c>
      <c r="AB1029">
        <f t="shared" ca="1" si="307"/>
        <v>20</v>
      </c>
      <c r="AC1029">
        <f t="shared" ca="1" si="307"/>
        <v>20</v>
      </c>
      <c r="AD1029">
        <f t="shared" ca="1" si="303"/>
        <v>20</v>
      </c>
      <c r="AE1029">
        <f t="shared" ca="1" si="303"/>
        <v>0</v>
      </c>
      <c r="AF1029">
        <f t="shared" ca="1" si="303"/>
        <v>0</v>
      </c>
      <c r="AG1029">
        <f t="shared" ca="1" si="292"/>
        <v>0</v>
      </c>
      <c r="AH1029">
        <f t="shared" ca="1" si="291"/>
        <v>0</v>
      </c>
      <c r="AI1029">
        <f t="shared" ca="1" si="290"/>
        <v>0</v>
      </c>
      <c r="AJ1029">
        <f t="shared" ca="1" si="290"/>
        <v>0</v>
      </c>
      <c r="AK1029">
        <f t="shared" ca="1" si="289"/>
        <v>0</v>
      </c>
      <c r="AL1029">
        <f t="shared" ca="1" si="289"/>
        <v>0</v>
      </c>
      <c r="AM1029" s="4" t="s">
        <v>103</v>
      </c>
      <c r="AZ1029">
        <f ca="1">_xlfn.XLOOKUP($X1029,Return_flow_table!$A$4:$A$25,Return_flow_table!B$4:B$25)</f>
        <v>20</v>
      </c>
      <c r="BA1029">
        <f ca="1">_xlfn.XLOOKUP($X1029,Return_flow_table!$A$4:$A$25,Return_flow_table!C$4:C$25)</f>
        <v>20</v>
      </c>
      <c r="BB1029">
        <f ca="1">_xlfn.XLOOKUP($X1029,Return_flow_table!$A$4:$A$25,Return_flow_table!D$4:D$25)</f>
        <v>20</v>
      </c>
      <c r="BC1029">
        <f ca="1">_xlfn.XLOOKUP($X1029,Return_flow_table!$A$4:$A$25,Return_flow_table!E$4:E$25)</f>
        <v>20</v>
      </c>
      <c r="BD1029">
        <f ca="1">_xlfn.XLOOKUP($X1029,Return_flow_table!$A$4:$A$25,Return_flow_table!F$4:F$25)</f>
        <v>0</v>
      </c>
      <c r="BE1029">
        <f ca="1">_xlfn.XLOOKUP($X1029,Return_flow_table!$A$4:$A$25,Return_flow_table!G$4:G$25)</f>
        <v>0</v>
      </c>
      <c r="BF1029">
        <f ca="1">_xlfn.XLOOKUP($X1029,Return_flow_table!$A$4:$A$25,Return_flow_table!H$4:H$25)</f>
        <v>0</v>
      </c>
      <c r="BG1029">
        <f ca="1">_xlfn.XLOOKUP($X1029,Return_flow_table!$A$4:$A$25,Return_flow_table!I$4:I$25)</f>
        <v>0</v>
      </c>
      <c r="BH1029">
        <f ca="1">_xlfn.XLOOKUP($X1029,Return_flow_table!$A$4:$A$25,Return_flow_table!J$4:J$25)</f>
        <v>0</v>
      </c>
      <c r="BI1029">
        <f ca="1">_xlfn.XLOOKUP($X1029,Return_flow_table!$A$4:$A$25,Return_flow_table!K$4:K$25)</f>
        <v>0</v>
      </c>
      <c r="BJ1029">
        <f ca="1">_xlfn.XLOOKUP($X1029,Return_flow_table!$A$4:$A$25,Return_flow_table!L$4:L$25)</f>
        <v>0</v>
      </c>
      <c r="BK1029" s="2">
        <f ca="1">_xlfn.XLOOKUP($X1029,Return_flow_table!$A$4:$A$25,Return_flow_table!M$4:M$25)</f>
        <v>0</v>
      </c>
    </row>
    <row r="1030" spans="1:63" x14ac:dyDescent="0.3">
      <c r="A1030" t="s">
        <v>1118</v>
      </c>
      <c r="B1030" t="s">
        <v>156</v>
      </c>
      <c r="C1030" t="s">
        <v>99</v>
      </c>
      <c r="D1030">
        <v>225</v>
      </c>
      <c r="E1030" t="s">
        <v>100</v>
      </c>
      <c r="F1030" t="s">
        <v>100</v>
      </c>
      <c r="G1030" t="s">
        <v>297</v>
      </c>
      <c r="H1030" s="41" t="s">
        <v>102</v>
      </c>
      <c r="I1030">
        <f>_xlfn.XLOOKUP(B1030,Use_Code_Ranking!$A$4:$A$23,Use_Code_Ranking!$B$4:$B$23,9999)</f>
        <v>8</v>
      </c>
      <c r="J1030">
        <f t="shared" ca="1" si="293"/>
        <v>1</v>
      </c>
      <c r="K1030">
        <f t="shared" ca="1" si="294"/>
        <v>1</v>
      </c>
      <c r="L1030">
        <f t="shared" ca="1" si="295"/>
        <v>0</v>
      </c>
      <c r="M1030">
        <f t="shared" ca="1" si="296"/>
        <v>0</v>
      </c>
      <c r="N1030" t="str">
        <f t="shared" ca="1" si="304"/>
        <v/>
      </c>
      <c r="O1030" t="str">
        <f t="shared" ca="1" si="305"/>
        <v/>
      </c>
      <c r="P1030" t="str">
        <f t="shared" si="297"/>
        <v/>
      </c>
      <c r="Q1030" t="str">
        <f t="shared" si="298"/>
        <v/>
      </c>
      <c r="R1030" t="str">
        <f t="shared" si="299"/>
        <v/>
      </c>
      <c r="S1030" t="str">
        <f t="shared" si="300"/>
        <v/>
      </c>
      <c r="U1030" s="2" t="str">
        <f ca="1">IF(ISBLANK($T1030),IF(S1030="Irrigation","Irrigation",IF(R1030="Irrigation","Irrigation",IF(Q1030="Domestic","Domestic",IF(P1030="Stockwatering","Stockwatering",IF(N1030="IRRIGATION_AND_MUNICIPAL","Irrigation and Municipal",IF(O1030="IRRIGATION_AND_DOMESTIC","Irrigation and Domestic Municipality",_xlfn.XLOOKUP(J1030,Use_Code_Ranking!$B$4:$B$23,Use_Code_Ranking!$A$4:$A$23))))))),$T1030)</f>
        <v>Irrigation</v>
      </c>
      <c r="W1030" s="23" t="str">
        <f ca="1"/>
        <v>A031467</v>
      </c>
      <c r="X1030" s="4" t="str">
        <f t="shared" ca="1" si="306"/>
        <v>Domestic</v>
      </c>
      <c r="Y1030" t="str">
        <f t="shared" ca="1" si="301"/>
        <v>N</v>
      </c>
      <c r="Z1030" s="2" t="str">
        <f t="shared" ca="1" si="302"/>
        <v>N</v>
      </c>
      <c r="AA1030">
        <f t="shared" ca="1" si="307"/>
        <v>0</v>
      </c>
      <c r="AB1030">
        <f t="shared" ca="1" si="307"/>
        <v>0</v>
      </c>
      <c r="AC1030">
        <f t="shared" ca="1" si="307"/>
        <v>0</v>
      </c>
      <c r="AD1030">
        <f t="shared" ca="1" si="303"/>
        <v>0</v>
      </c>
      <c r="AE1030">
        <f t="shared" ca="1" si="303"/>
        <v>0</v>
      </c>
      <c r="AF1030">
        <f t="shared" ca="1" si="303"/>
        <v>0</v>
      </c>
      <c r="AG1030">
        <f t="shared" ca="1" si="292"/>
        <v>0</v>
      </c>
      <c r="AH1030">
        <f t="shared" ca="1" si="291"/>
        <v>0</v>
      </c>
      <c r="AI1030">
        <f t="shared" ca="1" si="290"/>
        <v>0</v>
      </c>
      <c r="AJ1030">
        <f t="shared" ca="1" si="290"/>
        <v>0</v>
      </c>
      <c r="AK1030">
        <f t="shared" ca="1" si="289"/>
        <v>0</v>
      </c>
      <c r="AL1030">
        <f t="shared" ca="1" si="289"/>
        <v>0</v>
      </c>
      <c r="AM1030" s="4" t="s">
        <v>103</v>
      </c>
      <c r="AZ1030">
        <f ca="1">_xlfn.XLOOKUP($X1030,Return_flow_table!$A$4:$A$25,Return_flow_table!B$4:B$25)</f>
        <v>0</v>
      </c>
      <c r="BA1030">
        <f ca="1">_xlfn.XLOOKUP($X1030,Return_flow_table!$A$4:$A$25,Return_flow_table!C$4:C$25)</f>
        <v>0</v>
      </c>
      <c r="BB1030">
        <f ca="1">_xlfn.XLOOKUP($X1030,Return_flow_table!$A$4:$A$25,Return_flow_table!D$4:D$25)</f>
        <v>0</v>
      </c>
      <c r="BC1030">
        <f ca="1">_xlfn.XLOOKUP($X1030,Return_flow_table!$A$4:$A$25,Return_flow_table!E$4:E$25)</f>
        <v>0</v>
      </c>
      <c r="BD1030">
        <f ca="1">_xlfn.XLOOKUP($X1030,Return_flow_table!$A$4:$A$25,Return_flow_table!F$4:F$25)</f>
        <v>0</v>
      </c>
      <c r="BE1030">
        <f ca="1">_xlfn.XLOOKUP($X1030,Return_flow_table!$A$4:$A$25,Return_flow_table!G$4:G$25)</f>
        <v>0</v>
      </c>
      <c r="BF1030">
        <f ca="1">_xlfn.XLOOKUP($X1030,Return_flow_table!$A$4:$A$25,Return_flow_table!H$4:H$25)</f>
        <v>0</v>
      </c>
      <c r="BG1030">
        <f ca="1">_xlfn.XLOOKUP($X1030,Return_flow_table!$A$4:$A$25,Return_flow_table!I$4:I$25)</f>
        <v>0</v>
      </c>
      <c r="BH1030">
        <f ca="1">_xlfn.XLOOKUP($X1030,Return_flow_table!$A$4:$A$25,Return_flow_table!J$4:J$25)</f>
        <v>0</v>
      </c>
      <c r="BI1030">
        <f ca="1">_xlfn.XLOOKUP($X1030,Return_flow_table!$A$4:$A$25,Return_flow_table!K$4:K$25)</f>
        <v>0</v>
      </c>
      <c r="BJ1030">
        <f ca="1">_xlfn.XLOOKUP($X1030,Return_flow_table!$A$4:$A$25,Return_flow_table!L$4:L$25)</f>
        <v>0</v>
      </c>
      <c r="BK1030" s="2">
        <f ca="1">_xlfn.XLOOKUP($X1030,Return_flow_table!$A$4:$A$25,Return_flow_table!M$4:M$25)</f>
        <v>0</v>
      </c>
    </row>
    <row r="1031" spans="1:63" x14ac:dyDescent="0.3">
      <c r="A1031" t="s">
        <v>1119</v>
      </c>
      <c r="B1031" t="s">
        <v>161</v>
      </c>
      <c r="C1031" t="s">
        <v>99</v>
      </c>
      <c r="D1031">
        <v>173</v>
      </c>
      <c r="E1031" t="s">
        <v>100</v>
      </c>
      <c r="F1031" t="s">
        <v>100</v>
      </c>
      <c r="G1031" t="s">
        <v>297</v>
      </c>
      <c r="H1031" s="41" t="s">
        <v>102</v>
      </c>
      <c r="I1031">
        <f>_xlfn.XLOOKUP(B1031,Use_Code_Ranking!$A$4:$A$23,Use_Code_Ranking!$B$4:$B$23,9999)</f>
        <v>7</v>
      </c>
      <c r="J1031">
        <f t="shared" ca="1" si="293"/>
        <v>7</v>
      </c>
      <c r="K1031">
        <f t="shared" ca="1" si="294"/>
        <v>0</v>
      </c>
      <c r="L1031">
        <f t="shared" ca="1" si="295"/>
        <v>0</v>
      </c>
      <c r="M1031">
        <f t="shared" ca="1" si="296"/>
        <v>0</v>
      </c>
      <c r="N1031" t="str">
        <f t="shared" ca="1" si="304"/>
        <v/>
      </c>
      <c r="O1031" t="str">
        <f t="shared" ca="1" si="305"/>
        <v/>
      </c>
      <c r="P1031" t="str">
        <f t="shared" si="297"/>
        <v/>
      </c>
      <c r="Q1031" t="str">
        <f t="shared" si="298"/>
        <v/>
      </c>
      <c r="R1031" t="str">
        <f t="shared" si="299"/>
        <v/>
      </c>
      <c r="S1031" t="str">
        <f t="shared" si="300"/>
        <v/>
      </c>
      <c r="U1031" s="2" t="str">
        <f ca="1">IF(ISBLANK($T1031),IF(S1031="Irrigation","Irrigation",IF(R1031="Irrigation","Irrigation",IF(Q1031="Domestic","Domestic",IF(P1031="Stockwatering","Stockwatering",IF(N1031="IRRIGATION_AND_MUNICIPAL","Irrigation and Municipal",IF(O1031="IRRIGATION_AND_DOMESTIC","Irrigation and Domestic Municipality",_xlfn.XLOOKUP(J1031,Use_Code_Ranking!$B$4:$B$23,Use_Code_Ranking!$A$4:$A$23))))))),$T1031)</f>
        <v>Frost Protection</v>
      </c>
      <c r="W1031" s="23" t="str">
        <f ca="1"/>
        <v>A031504</v>
      </c>
      <c r="X1031" s="4" t="str">
        <f t="shared" ca="1" si="306"/>
        <v>Stockwatering</v>
      </c>
      <c r="Y1031" t="str">
        <f t="shared" ca="1" si="301"/>
        <v>N</v>
      </c>
      <c r="Z1031" s="2" t="str">
        <f t="shared" ca="1" si="302"/>
        <v>N</v>
      </c>
      <c r="AA1031">
        <f t="shared" ca="1" si="307"/>
        <v>0</v>
      </c>
      <c r="AB1031">
        <f t="shared" ca="1" si="307"/>
        <v>0</v>
      </c>
      <c r="AC1031">
        <f t="shared" ca="1" si="307"/>
        <v>0</v>
      </c>
      <c r="AD1031">
        <f t="shared" ca="1" si="303"/>
        <v>0</v>
      </c>
      <c r="AE1031">
        <f t="shared" ca="1" si="303"/>
        <v>0</v>
      </c>
      <c r="AF1031">
        <f t="shared" ca="1" si="303"/>
        <v>0</v>
      </c>
      <c r="AG1031">
        <f t="shared" ca="1" si="292"/>
        <v>0</v>
      </c>
      <c r="AH1031">
        <f t="shared" ca="1" si="291"/>
        <v>0</v>
      </c>
      <c r="AI1031">
        <f t="shared" ca="1" si="290"/>
        <v>0</v>
      </c>
      <c r="AJ1031">
        <f t="shared" ca="1" si="290"/>
        <v>0</v>
      </c>
      <c r="AK1031">
        <f t="shared" ca="1" si="289"/>
        <v>0</v>
      </c>
      <c r="AL1031">
        <f t="shared" ca="1" si="289"/>
        <v>0</v>
      </c>
      <c r="AM1031" s="4" t="s">
        <v>103</v>
      </c>
      <c r="AZ1031">
        <f ca="1">_xlfn.XLOOKUP($X1031,Return_flow_table!$A$4:$A$25,Return_flow_table!B$4:B$25)</f>
        <v>0</v>
      </c>
      <c r="BA1031">
        <f ca="1">_xlfn.XLOOKUP($X1031,Return_flow_table!$A$4:$A$25,Return_flow_table!C$4:C$25)</f>
        <v>0</v>
      </c>
      <c r="BB1031">
        <f ca="1">_xlfn.XLOOKUP($X1031,Return_flow_table!$A$4:$A$25,Return_flow_table!D$4:D$25)</f>
        <v>0</v>
      </c>
      <c r="BC1031">
        <f ca="1">_xlfn.XLOOKUP($X1031,Return_flow_table!$A$4:$A$25,Return_flow_table!E$4:E$25)</f>
        <v>0</v>
      </c>
      <c r="BD1031">
        <f ca="1">_xlfn.XLOOKUP($X1031,Return_flow_table!$A$4:$A$25,Return_flow_table!F$4:F$25)</f>
        <v>0</v>
      </c>
      <c r="BE1031">
        <f ca="1">_xlfn.XLOOKUP($X1031,Return_flow_table!$A$4:$A$25,Return_flow_table!G$4:G$25)</f>
        <v>0</v>
      </c>
      <c r="BF1031">
        <f ca="1">_xlfn.XLOOKUP($X1031,Return_flow_table!$A$4:$A$25,Return_flow_table!H$4:H$25)</f>
        <v>0</v>
      </c>
      <c r="BG1031">
        <f ca="1">_xlfn.XLOOKUP($X1031,Return_flow_table!$A$4:$A$25,Return_flow_table!I$4:I$25)</f>
        <v>0</v>
      </c>
      <c r="BH1031">
        <f ca="1">_xlfn.XLOOKUP($X1031,Return_flow_table!$A$4:$A$25,Return_flow_table!J$4:J$25)</f>
        <v>0</v>
      </c>
      <c r="BI1031">
        <f ca="1">_xlfn.XLOOKUP($X1031,Return_flow_table!$A$4:$A$25,Return_flow_table!K$4:K$25)</f>
        <v>0</v>
      </c>
      <c r="BJ1031">
        <f ca="1">_xlfn.XLOOKUP($X1031,Return_flow_table!$A$4:$A$25,Return_flow_table!L$4:L$25)</f>
        <v>0</v>
      </c>
      <c r="BK1031" s="2">
        <f ca="1">_xlfn.XLOOKUP($X1031,Return_flow_table!$A$4:$A$25,Return_flow_table!M$4:M$25)</f>
        <v>0</v>
      </c>
    </row>
    <row r="1032" spans="1:63" x14ac:dyDescent="0.3">
      <c r="A1032" t="s">
        <v>1120</v>
      </c>
      <c r="B1032" t="s">
        <v>110</v>
      </c>
      <c r="C1032" t="s">
        <v>99</v>
      </c>
      <c r="D1032">
        <v>3.2</v>
      </c>
      <c r="E1032" t="s">
        <v>100</v>
      </c>
      <c r="F1032" t="s">
        <v>100</v>
      </c>
      <c r="G1032" t="s">
        <v>972</v>
      </c>
      <c r="H1032" s="41" t="s">
        <v>102</v>
      </c>
      <c r="I1032">
        <f>_xlfn.XLOOKUP(B1032,Use_Code_Ranking!$A$4:$A$23,Use_Code_Ranking!$B$4:$B$23,9999)</f>
        <v>3</v>
      </c>
      <c r="J1032">
        <f t="shared" ca="1" si="293"/>
        <v>1</v>
      </c>
      <c r="K1032">
        <f t="shared" ca="1" si="294"/>
        <v>1</v>
      </c>
      <c r="L1032">
        <f t="shared" ca="1" si="295"/>
        <v>0</v>
      </c>
      <c r="M1032">
        <f t="shared" ca="1" si="296"/>
        <v>0</v>
      </c>
      <c r="N1032" t="str">
        <f t="shared" ca="1" si="304"/>
        <v/>
      </c>
      <c r="O1032" t="str">
        <f t="shared" ca="1" si="305"/>
        <v/>
      </c>
      <c r="P1032" t="str">
        <f t="shared" si="297"/>
        <v/>
      </c>
      <c r="Q1032" t="str">
        <f t="shared" si="298"/>
        <v/>
      </c>
      <c r="R1032" t="str">
        <f t="shared" si="299"/>
        <v/>
      </c>
      <c r="S1032" t="str">
        <f t="shared" si="300"/>
        <v/>
      </c>
      <c r="U1032" s="2" t="str">
        <f ca="1">IF(ISBLANK($T1032),IF(S1032="Irrigation","Irrigation",IF(R1032="Irrigation","Irrigation",IF(Q1032="Domestic","Domestic",IF(P1032="Stockwatering","Stockwatering",IF(N1032="IRRIGATION_AND_MUNICIPAL","Irrigation and Municipal",IF(O1032="IRRIGATION_AND_DOMESTIC","Irrigation and Domestic Municipality",_xlfn.XLOOKUP(J1032,Use_Code_Ranking!$B$4:$B$23,Use_Code_Ranking!$A$4:$A$23))))))),$T1032)</f>
        <v>Irrigation</v>
      </c>
      <c r="W1032" s="23" t="str">
        <f ca="1"/>
        <v>A031507</v>
      </c>
      <c r="X1032" s="4" t="str">
        <f t="shared" ca="1" si="306"/>
        <v>Irrigation</v>
      </c>
      <c r="Y1032" t="str">
        <f t="shared" ca="1" si="301"/>
        <v>N</v>
      </c>
      <c r="Z1032" s="2" t="str">
        <f t="shared" ca="1" si="302"/>
        <v>N</v>
      </c>
      <c r="AA1032">
        <f t="shared" ca="1" si="307"/>
        <v>0</v>
      </c>
      <c r="AB1032">
        <f t="shared" ca="1" si="307"/>
        <v>0</v>
      </c>
      <c r="AC1032">
        <f t="shared" ca="1" si="307"/>
        <v>20</v>
      </c>
      <c r="AD1032">
        <f t="shared" ca="1" si="303"/>
        <v>20</v>
      </c>
      <c r="AE1032">
        <f t="shared" ca="1" si="303"/>
        <v>10</v>
      </c>
      <c r="AF1032">
        <f t="shared" ca="1" si="303"/>
        <v>10</v>
      </c>
      <c r="AG1032">
        <f t="shared" ca="1" si="292"/>
        <v>0</v>
      </c>
      <c r="AH1032">
        <f t="shared" ca="1" si="291"/>
        <v>0</v>
      </c>
      <c r="AI1032">
        <f t="shared" ca="1" si="290"/>
        <v>0</v>
      </c>
      <c r="AJ1032">
        <f t="shared" ca="1" si="290"/>
        <v>20</v>
      </c>
      <c r="AK1032">
        <f t="shared" ca="1" si="289"/>
        <v>20</v>
      </c>
      <c r="AL1032">
        <f t="shared" ca="1" si="289"/>
        <v>0</v>
      </c>
      <c r="AM1032" s="4" t="s">
        <v>103</v>
      </c>
      <c r="AZ1032">
        <f ca="1">_xlfn.XLOOKUP($X1032,Return_flow_table!$A$4:$A$25,Return_flow_table!B$4:B$25)</f>
        <v>0</v>
      </c>
      <c r="BA1032">
        <f ca="1">_xlfn.XLOOKUP($X1032,Return_flow_table!$A$4:$A$25,Return_flow_table!C$4:C$25)</f>
        <v>0</v>
      </c>
      <c r="BB1032">
        <f ca="1">_xlfn.XLOOKUP($X1032,Return_flow_table!$A$4:$A$25,Return_flow_table!D$4:D$25)</f>
        <v>20</v>
      </c>
      <c r="BC1032">
        <f ca="1">_xlfn.XLOOKUP($X1032,Return_flow_table!$A$4:$A$25,Return_flow_table!E$4:E$25)</f>
        <v>20</v>
      </c>
      <c r="BD1032">
        <f ca="1">_xlfn.XLOOKUP($X1032,Return_flow_table!$A$4:$A$25,Return_flow_table!F$4:F$25)</f>
        <v>10</v>
      </c>
      <c r="BE1032">
        <f ca="1">_xlfn.XLOOKUP($X1032,Return_flow_table!$A$4:$A$25,Return_flow_table!G$4:G$25)</f>
        <v>10</v>
      </c>
      <c r="BF1032">
        <f ca="1">_xlfn.XLOOKUP($X1032,Return_flow_table!$A$4:$A$25,Return_flow_table!H$4:H$25)</f>
        <v>0</v>
      </c>
      <c r="BG1032">
        <f ca="1">_xlfn.XLOOKUP($X1032,Return_flow_table!$A$4:$A$25,Return_flow_table!I$4:I$25)</f>
        <v>0</v>
      </c>
      <c r="BH1032">
        <f ca="1">_xlfn.XLOOKUP($X1032,Return_flow_table!$A$4:$A$25,Return_flow_table!J$4:J$25)</f>
        <v>0</v>
      </c>
      <c r="BI1032">
        <f ca="1">_xlfn.XLOOKUP($X1032,Return_flow_table!$A$4:$A$25,Return_flow_table!K$4:K$25)</f>
        <v>20</v>
      </c>
      <c r="BJ1032">
        <f ca="1">_xlfn.XLOOKUP($X1032,Return_flow_table!$A$4:$A$25,Return_flow_table!L$4:L$25)</f>
        <v>20</v>
      </c>
      <c r="BK1032" s="2">
        <f ca="1">_xlfn.XLOOKUP($X1032,Return_flow_table!$A$4:$A$25,Return_flow_table!M$4:M$25)</f>
        <v>0</v>
      </c>
    </row>
    <row r="1033" spans="1:63" x14ac:dyDescent="0.3">
      <c r="A1033" t="s">
        <v>1120</v>
      </c>
      <c r="B1033" t="s">
        <v>181</v>
      </c>
      <c r="C1033" t="s">
        <v>99</v>
      </c>
      <c r="D1033">
        <v>3.2</v>
      </c>
      <c r="E1033" t="s">
        <v>100</v>
      </c>
      <c r="F1033" t="s">
        <v>100</v>
      </c>
      <c r="G1033" t="s">
        <v>972</v>
      </c>
      <c r="H1033" s="41" t="s">
        <v>102</v>
      </c>
      <c r="I1033">
        <f>_xlfn.XLOOKUP(B1033,Use_Code_Ranking!$A$4:$A$23,Use_Code_Ranking!$B$4:$B$23,9999)</f>
        <v>9</v>
      </c>
      <c r="J1033">
        <f t="shared" ca="1" si="293"/>
        <v>1</v>
      </c>
      <c r="K1033">
        <f t="shared" ca="1" si="294"/>
        <v>1</v>
      </c>
      <c r="L1033">
        <f t="shared" ca="1" si="295"/>
        <v>0</v>
      </c>
      <c r="M1033">
        <f t="shared" ca="1" si="296"/>
        <v>0</v>
      </c>
      <c r="N1033" t="str">
        <f t="shared" ca="1" si="304"/>
        <v/>
      </c>
      <c r="O1033" t="str">
        <f t="shared" ca="1" si="305"/>
        <v/>
      </c>
      <c r="P1033" t="str">
        <f t="shared" si="297"/>
        <v/>
      </c>
      <c r="Q1033" t="str">
        <f t="shared" si="298"/>
        <v/>
      </c>
      <c r="R1033" t="str">
        <f t="shared" si="299"/>
        <v/>
      </c>
      <c r="S1033" t="str">
        <f t="shared" si="300"/>
        <v/>
      </c>
      <c r="U1033" s="2" t="str">
        <f ca="1">IF(ISBLANK($T1033),IF(S1033="Irrigation","Irrigation",IF(R1033="Irrigation","Irrigation",IF(Q1033="Domestic","Domestic",IF(P1033="Stockwatering","Stockwatering",IF(N1033="IRRIGATION_AND_MUNICIPAL","Irrigation and Municipal",IF(O1033="IRRIGATION_AND_DOMESTIC","Irrigation and Domestic Municipality",_xlfn.XLOOKUP(J1033,Use_Code_Ranking!$B$4:$B$23,Use_Code_Ranking!$A$4:$A$23))))))),$T1033)</f>
        <v>Irrigation</v>
      </c>
      <c r="W1033" s="23" t="str">
        <f ca="1"/>
        <v>A031513</v>
      </c>
      <c r="X1033" s="4" t="str">
        <f t="shared" ca="1" si="306"/>
        <v>Irrigation</v>
      </c>
      <c r="Y1033" t="str">
        <f t="shared" ca="1" si="301"/>
        <v>N</v>
      </c>
      <c r="Z1033" s="2" t="str">
        <f t="shared" ca="1" si="302"/>
        <v>N</v>
      </c>
      <c r="AA1033">
        <f t="shared" ca="1" si="307"/>
        <v>0</v>
      </c>
      <c r="AB1033">
        <f t="shared" ca="1" si="307"/>
        <v>0</v>
      </c>
      <c r="AC1033">
        <f t="shared" ca="1" si="307"/>
        <v>20</v>
      </c>
      <c r="AD1033">
        <f t="shared" ca="1" si="303"/>
        <v>20</v>
      </c>
      <c r="AE1033">
        <f t="shared" ca="1" si="303"/>
        <v>10</v>
      </c>
      <c r="AF1033">
        <f t="shared" ca="1" si="303"/>
        <v>10</v>
      </c>
      <c r="AG1033">
        <f t="shared" ca="1" si="292"/>
        <v>0</v>
      </c>
      <c r="AH1033">
        <f t="shared" ca="1" si="291"/>
        <v>0</v>
      </c>
      <c r="AI1033">
        <f t="shared" ca="1" si="290"/>
        <v>0</v>
      </c>
      <c r="AJ1033">
        <f t="shared" ca="1" si="290"/>
        <v>20</v>
      </c>
      <c r="AK1033">
        <f t="shared" ca="1" si="290"/>
        <v>20</v>
      </c>
      <c r="AL1033">
        <f t="shared" ca="1" si="290"/>
        <v>0</v>
      </c>
      <c r="AM1033" s="4" t="s">
        <v>103</v>
      </c>
      <c r="AZ1033">
        <f ca="1">_xlfn.XLOOKUP($X1033,Return_flow_table!$A$4:$A$25,Return_flow_table!B$4:B$25)</f>
        <v>0</v>
      </c>
      <c r="BA1033">
        <f ca="1">_xlfn.XLOOKUP($X1033,Return_flow_table!$A$4:$A$25,Return_flow_table!C$4:C$25)</f>
        <v>0</v>
      </c>
      <c r="BB1033">
        <f ca="1">_xlfn.XLOOKUP($X1033,Return_flow_table!$A$4:$A$25,Return_flow_table!D$4:D$25)</f>
        <v>20</v>
      </c>
      <c r="BC1033">
        <f ca="1">_xlfn.XLOOKUP($X1033,Return_flow_table!$A$4:$A$25,Return_flow_table!E$4:E$25)</f>
        <v>20</v>
      </c>
      <c r="BD1033">
        <f ca="1">_xlfn.XLOOKUP($X1033,Return_flow_table!$A$4:$A$25,Return_flow_table!F$4:F$25)</f>
        <v>10</v>
      </c>
      <c r="BE1033">
        <f ca="1">_xlfn.XLOOKUP($X1033,Return_flow_table!$A$4:$A$25,Return_flow_table!G$4:G$25)</f>
        <v>10</v>
      </c>
      <c r="BF1033">
        <f ca="1">_xlfn.XLOOKUP($X1033,Return_flow_table!$A$4:$A$25,Return_flow_table!H$4:H$25)</f>
        <v>0</v>
      </c>
      <c r="BG1033">
        <f ca="1">_xlfn.XLOOKUP($X1033,Return_flow_table!$A$4:$A$25,Return_flow_table!I$4:I$25)</f>
        <v>0</v>
      </c>
      <c r="BH1033">
        <f ca="1">_xlfn.XLOOKUP($X1033,Return_flow_table!$A$4:$A$25,Return_flow_table!J$4:J$25)</f>
        <v>0</v>
      </c>
      <c r="BI1033">
        <f ca="1">_xlfn.XLOOKUP($X1033,Return_flow_table!$A$4:$A$25,Return_flow_table!K$4:K$25)</f>
        <v>20</v>
      </c>
      <c r="BJ1033">
        <f ca="1">_xlfn.XLOOKUP($X1033,Return_flow_table!$A$4:$A$25,Return_flow_table!L$4:L$25)</f>
        <v>20</v>
      </c>
      <c r="BK1033" s="2">
        <f ca="1">_xlfn.XLOOKUP($X1033,Return_flow_table!$A$4:$A$25,Return_flow_table!M$4:M$25)</f>
        <v>0</v>
      </c>
    </row>
    <row r="1034" spans="1:63" x14ac:dyDescent="0.3">
      <c r="A1034" t="s">
        <v>1120</v>
      </c>
      <c r="B1034" t="s">
        <v>98</v>
      </c>
      <c r="C1034" t="s">
        <v>99</v>
      </c>
      <c r="D1034">
        <v>3.2</v>
      </c>
      <c r="E1034" t="s">
        <v>100</v>
      </c>
      <c r="F1034" t="s">
        <v>100</v>
      </c>
      <c r="G1034" t="s">
        <v>972</v>
      </c>
      <c r="H1034" s="41" t="s">
        <v>102</v>
      </c>
      <c r="I1034">
        <f>_xlfn.XLOOKUP(B1034,Use_Code_Ranking!$A$4:$A$23,Use_Code_Ranking!$B$4:$B$23,9999)</f>
        <v>1</v>
      </c>
      <c r="J1034">
        <f t="shared" ca="1" si="293"/>
        <v>1</v>
      </c>
      <c r="K1034">
        <f t="shared" ca="1" si="294"/>
        <v>1</v>
      </c>
      <c r="L1034">
        <f t="shared" ca="1" si="295"/>
        <v>0</v>
      </c>
      <c r="M1034">
        <f t="shared" ca="1" si="296"/>
        <v>0</v>
      </c>
      <c r="N1034" t="str">
        <f t="shared" ca="1" si="304"/>
        <v/>
      </c>
      <c r="O1034" t="str">
        <f t="shared" ca="1" si="305"/>
        <v/>
      </c>
      <c r="P1034" t="str">
        <f t="shared" si="297"/>
        <v/>
      </c>
      <c r="Q1034" t="str">
        <f t="shared" si="298"/>
        <v/>
      </c>
      <c r="R1034" t="str">
        <f t="shared" si="299"/>
        <v/>
      </c>
      <c r="S1034" t="str">
        <f t="shared" si="300"/>
        <v/>
      </c>
      <c r="U1034" s="2" t="str">
        <f ca="1">IF(ISBLANK($T1034),IF(S1034="Irrigation","Irrigation",IF(R1034="Irrigation","Irrigation",IF(Q1034="Domestic","Domestic",IF(P1034="Stockwatering","Stockwatering",IF(N1034="IRRIGATION_AND_MUNICIPAL","Irrigation and Municipal",IF(O1034="IRRIGATION_AND_DOMESTIC","Irrigation and Domestic Municipality",_xlfn.XLOOKUP(J1034,Use_Code_Ranking!$B$4:$B$23,Use_Code_Ranking!$A$4:$A$23))))))),$T1034)</f>
        <v>Irrigation</v>
      </c>
      <c r="W1034" s="23" t="str">
        <f ca="1"/>
        <v>A031519</v>
      </c>
      <c r="X1034" s="4" t="str">
        <f t="shared" ca="1" si="306"/>
        <v>Irrigation</v>
      </c>
      <c r="Y1034" t="str">
        <f t="shared" ca="1" si="301"/>
        <v>N</v>
      </c>
      <c r="Z1034" s="2" t="str">
        <f t="shared" ca="1" si="302"/>
        <v>N</v>
      </c>
      <c r="AA1034">
        <f t="shared" ca="1" si="307"/>
        <v>0</v>
      </c>
      <c r="AB1034">
        <f t="shared" ca="1" si="307"/>
        <v>0</v>
      </c>
      <c r="AC1034">
        <f t="shared" ca="1" si="307"/>
        <v>20</v>
      </c>
      <c r="AD1034">
        <f t="shared" ca="1" si="303"/>
        <v>20</v>
      </c>
      <c r="AE1034">
        <f t="shared" ca="1" si="303"/>
        <v>10</v>
      </c>
      <c r="AF1034">
        <f t="shared" ca="1" si="303"/>
        <v>10</v>
      </c>
      <c r="AG1034">
        <f t="shared" ca="1" si="292"/>
        <v>0</v>
      </c>
      <c r="AH1034">
        <f t="shared" ca="1" si="291"/>
        <v>0</v>
      </c>
      <c r="AI1034">
        <f t="shared" ca="1" si="291"/>
        <v>0</v>
      </c>
      <c r="AJ1034">
        <f t="shared" ca="1" si="291"/>
        <v>20</v>
      </c>
      <c r="AK1034">
        <f t="shared" ca="1" si="291"/>
        <v>20</v>
      </c>
      <c r="AL1034">
        <f t="shared" ca="1" si="291"/>
        <v>0</v>
      </c>
      <c r="AM1034" s="4" t="s">
        <v>103</v>
      </c>
      <c r="AZ1034">
        <f ca="1">_xlfn.XLOOKUP($X1034,Return_flow_table!$A$4:$A$25,Return_flow_table!B$4:B$25)</f>
        <v>0</v>
      </c>
      <c r="BA1034">
        <f ca="1">_xlfn.XLOOKUP($X1034,Return_flow_table!$A$4:$A$25,Return_flow_table!C$4:C$25)</f>
        <v>0</v>
      </c>
      <c r="BB1034">
        <f ca="1">_xlfn.XLOOKUP($X1034,Return_flow_table!$A$4:$A$25,Return_flow_table!D$4:D$25)</f>
        <v>20</v>
      </c>
      <c r="BC1034">
        <f ca="1">_xlfn.XLOOKUP($X1034,Return_flow_table!$A$4:$A$25,Return_flow_table!E$4:E$25)</f>
        <v>20</v>
      </c>
      <c r="BD1034">
        <f ca="1">_xlfn.XLOOKUP($X1034,Return_flow_table!$A$4:$A$25,Return_flow_table!F$4:F$25)</f>
        <v>10</v>
      </c>
      <c r="BE1034">
        <f ca="1">_xlfn.XLOOKUP($X1034,Return_flow_table!$A$4:$A$25,Return_flow_table!G$4:G$25)</f>
        <v>10</v>
      </c>
      <c r="BF1034">
        <f ca="1">_xlfn.XLOOKUP($X1034,Return_flow_table!$A$4:$A$25,Return_flow_table!H$4:H$25)</f>
        <v>0</v>
      </c>
      <c r="BG1034">
        <f ca="1">_xlfn.XLOOKUP($X1034,Return_flow_table!$A$4:$A$25,Return_flow_table!I$4:I$25)</f>
        <v>0</v>
      </c>
      <c r="BH1034">
        <f ca="1">_xlfn.XLOOKUP($X1034,Return_flow_table!$A$4:$A$25,Return_flow_table!J$4:J$25)</f>
        <v>0</v>
      </c>
      <c r="BI1034">
        <f ca="1">_xlfn.XLOOKUP($X1034,Return_flow_table!$A$4:$A$25,Return_flow_table!K$4:K$25)</f>
        <v>20</v>
      </c>
      <c r="BJ1034">
        <f ca="1">_xlfn.XLOOKUP($X1034,Return_flow_table!$A$4:$A$25,Return_flow_table!L$4:L$25)</f>
        <v>20</v>
      </c>
      <c r="BK1034" s="2">
        <f ca="1">_xlfn.XLOOKUP($X1034,Return_flow_table!$A$4:$A$25,Return_flow_table!M$4:M$25)</f>
        <v>0</v>
      </c>
    </row>
    <row r="1035" spans="1:63" x14ac:dyDescent="0.3">
      <c r="A1035" t="s">
        <v>1120</v>
      </c>
      <c r="B1035" t="s">
        <v>154</v>
      </c>
      <c r="C1035" t="s">
        <v>99</v>
      </c>
      <c r="D1035">
        <v>3.2</v>
      </c>
      <c r="E1035" t="s">
        <v>100</v>
      </c>
      <c r="F1035" t="s">
        <v>100</v>
      </c>
      <c r="G1035" t="s">
        <v>972</v>
      </c>
      <c r="H1035" s="41" t="s">
        <v>102</v>
      </c>
      <c r="I1035">
        <f>_xlfn.XLOOKUP(B1035,Use_Code_Ranking!$A$4:$A$23,Use_Code_Ranking!$B$4:$B$23,9999)</f>
        <v>5</v>
      </c>
      <c r="J1035">
        <f t="shared" ca="1" si="293"/>
        <v>1</v>
      </c>
      <c r="K1035">
        <f t="shared" ca="1" si="294"/>
        <v>1</v>
      </c>
      <c r="L1035">
        <f t="shared" ca="1" si="295"/>
        <v>0</v>
      </c>
      <c r="M1035">
        <f t="shared" ca="1" si="296"/>
        <v>0</v>
      </c>
      <c r="N1035" t="str">
        <f t="shared" ca="1" si="304"/>
        <v/>
      </c>
      <c r="O1035" t="str">
        <f t="shared" ca="1" si="305"/>
        <v/>
      </c>
      <c r="P1035" t="str">
        <f t="shared" si="297"/>
        <v/>
      </c>
      <c r="Q1035" t="str">
        <f t="shared" si="298"/>
        <v/>
      </c>
      <c r="R1035" t="str">
        <f t="shared" si="299"/>
        <v/>
      </c>
      <c r="S1035" t="str">
        <f t="shared" si="300"/>
        <v/>
      </c>
      <c r="U1035" s="2" t="str">
        <f ca="1">IF(ISBLANK($T1035),IF(S1035="Irrigation","Irrigation",IF(R1035="Irrigation","Irrigation",IF(Q1035="Domestic","Domestic",IF(P1035="Stockwatering","Stockwatering",IF(N1035="IRRIGATION_AND_MUNICIPAL","Irrigation and Municipal",IF(O1035="IRRIGATION_AND_DOMESTIC","Irrigation and Domestic Municipality",_xlfn.XLOOKUP(J1035,Use_Code_Ranking!$B$4:$B$23,Use_Code_Ranking!$A$4:$A$23))))))),$T1035)</f>
        <v>Irrigation</v>
      </c>
      <c r="W1035" s="23" t="str">
        <f ca="1"/>
        <v>A031553</v>
      </c>
      <c r="X1035" s="4" t="str">
        <f t="shared" ca="1" si="306"/>
        <v>Irrigation and Municipal</v>
      </c>
      <c r="Y1035" t="str">
        <f t="shared" ca="1" si="301"/>
        <v>N</v>
      </c>
      <c r="Z1035" s="2" t="str">
        <f t="shared" ca="1" si="302"/>
        <v>N</v>
      </c>
      <c r="AA1035">
        <f t="shared" ca="1" si="307"/>
        <v>0</v>
      </c>
      <c r="AB1035">
        <f t="shared" ca="1" si="307"/>
        <v>0</v>
      </c>
      <c r="AC1035">
        <f t="shared" ca="1" si="307"/>
        <v>0</v>
      </c>
      <c r="AD1035">
        <f t="shared" ca="1" si="303"/>
        <v>0</v>
      </c>
      <c r="AE1035">
        <f t="shared" ca="1" si="303"/>
        <v>0</v>
      </c>
      <c r="AF1035">
        <f t="shared" ca="1" si="303"/>
        <v>0</v>
      </c>
      <c r="AG1035">
        <f t="shared" ca="1" si="292"/>
        <v>0</v>
      </c>
      <c r="AH1035">
        <f t="shared" ref="AH1035:AK1098" ca="1" si="308">IF($AM1035="STANDARD",BG1035,AU1035)</f>
        <v>0</v>
      </c>
      <c r="AI1035">
        <f t="shared" ca="1" si="308"/>
        <v>0</v>
      </c>
      <c r="AJ1035">
        <f t="shared" ca="1" si="308"/>
        <v>0</v>
      </c>
      <c r="AK1035">
        <f t="shared" ca="1" si="308"/>
        <v>0</v>
      </c>
      <c r="AL1035">
        <f t="shared" ref="AL1035:AL1098" ca="1" si="309">IF($AM1035="STANDARD",BK1035,AY1035)</f>
        <v>0</v>
      </c>
      <c r="AM1035" s="4" t="s">
        <v>103</v>
      </c>
      <c r="AZ1035">
        <f ca="1">_xlfn.XLOOKUP($X1035,Return_flow_table!$A$4:$A$25,Return_flow_table!B$4:B$25)</f>
        <v>0</v>
      </c>
      <c r="BA1035">
        <f ca="1">_xlfn.XLOOKUP($X1035,Return_flow_table!$A$4:$A$25,Return_flow_table!C$4:C$25)</f>
        <v>0</v>
      </c>
      <c r="BB1035">
        <f ca="1">_xlfn.XLOOKUP($X1035,Return_flow_table!$A$4:$A$25,Return_flow_table!D$4:D$25)</f>
        <v>0</v>
      </c>
      <c r="BC1035">
        <f ca="1">_xlfn.XLOOKUP($X1035,Return_flow_table!$A$4:$A$25,Return_flow_table!E$4:E$25)</f>
        <v>0</v>
      </c>
      <c r="BD1035">
        <f ca="1">_xlfn.XLOOKUP($X1035,Return_flow_table!$A$4:$A$25,Return_flow_table!F$4:F$25)</f>
        <v>0</v>
      </c>
      <c r="BE1035">
        <f ca="1">_xlfn.XLOOKUP($X1035,Return_flow_table!$A$4:$A$25,Return_flow_table!G$4:G$25)</f>
        <v>0</v>
      </c>
      <c r="BF1035">
        <f ca="1">_xlfn.XLOOKUP($X1035,Return_flow_table!$A$4:$A$25,Return_flow_table!H$4:H$25)</f>
        <v>0</v>
      </c>
      <c r="BG1035">
        <f ca="1">_xlfn.XLOOKUP($X1035,Return_flow_table!$A$4:$A$25,Return_flow_table!I$4:I$25)</f>
        <v>0</v>
      </c>
      <c r="BH1035">
        <f ca="1">_xlfn.XLOOKUP($X1035,Return_flow_table!$A$4:$A$25,Return_flow_table!J$4:J$25)</f>
        <v>0</v>
      </c>
      <c r="BI1035">
        <f ca="1">_xlfn.XLOOKUP($X1035,Return_flow_table!$A$4:$A$25,Return_flow_table!K$4:K$25)</f>
        <v>0</v>
      </c>
      <c r="BJ1035">
        <f ca="1">_xlfn.XLOOKUP($X1035,Return_flow_table!$A$4:$A$25,Return_flow_table!L$4:L$25)</f>
        <v>0</v>
      </c>
      <c r="BK1035" s="2">
        <f ca="1">_xlfn.XLOOKUP($X1035,Return_flow_table!$A$4:$A$25,Return_flow_table!M$4:M$25)</f>
        <v>0</v>
      </c>
    </row>
    <row r="1036" spans="1:63" x14ac:dyDescent="0.3">
      <c r="A1036" t="s">
        <v>1121</v>
      </c>
      <c r="B1036" t="s">
        <v>181</v>
      </c>
      <c r="C1036" t="s">
        <v>99</v>
      </c>
      <c r="D1036">
        <v>5</v>
      </c>
      <c r="E1036" t="s">
        <v>100</v>
      </c>
      <c r="F1036" t="s">
        <v>100</v>
      </c>
      <c r="G1036" t="s">
        <v>1122</v>
      </c>
      <c r="H1036" s="41" t="s">
        <v>102</v>
      </c>
      <c r="I1036">
        <f>_xlfn.XLOOKUP(B1036,Use_Code_Ranking!$A$4:$A$23,Use_Code_Ranking!$B$4:$B$23,9999)</f>
        <v>9</v>
      </c>
      <c r="J1036">
        <f t="shared" ca="1" si="293"/>
        <v>9</v>
      </c>
      <c r="K1036">
        <f t="shared" ca="1" si="294"/>
        <v>0</v>
      </c>
      <c r="L1036">
        <f t="shared" ca="1" si="295"/>
        <v>0</v>
      </c>
      <c r="M1036">
        <f t="shared" ca="1" si="296"/>
        <v>0</v>
      </c>
      <c r="N1036" t="str">
        <f t="shared" ca="1" si="304"/>
        <v/>
      </c>
      <c r="O1036" t="str">
        <f t="shared" ca="1" si="305"/>
        <v/>
      </c>
      <c r="P1036" t="str">
        <f t="shared" si="297"/>
        <v/>
      </c>
      <c r="Q1036" t="str">
        <f t="shared" si="298"/>
        <v/>
      </c>
      <c r="R1036" t="str">
        <f t="shared" si="299"/>
        <v/>
      </c>
      <c r="S1036" t="str">
        <f t="shared" si="300"/>
        <v/>
      </c>
      <c r="U1036" s="2" t="str">
        <f ca="1">IF(ISBLANK($T1036),IF(S1036="Irrigation","Irrigation",IF(R1036="Irrigation","Irrigation",IF(Q1036="Domestic","Domestic",IF(P1036="Stockwatering","Stockwatering",IF(N1036="IRRIGATION_AND_MUNICIPAL","Irrigation and Municipal",IF(O1036="IRRIGATION_AND_DOMESTIC","Irrigation and Domestic Municipality",_xlfn.XLOOKUP(J1036,Use_Code_Ranking!$B$4:$B$23,Use_Code_Ranking!$A$4:$A$23))))))),$T1036)</f>
        <v>Recreational</v>
      </c>
      <c r="W1036" s="23" t="str">
        <f ca="1"/>
        <v>A031554</v>
      </c>
      <c r="X1036" s="4" t="str">
        <f t="shared" ca="1" si="306"/>
        <v>Irrigation and Municipal</v>
      </c>
      <c r="Y1036" t="str">
        <f t="shared" ca="1" si="301"/>
        <v>N</v>
      </c>
      <c r="Z1036" s="2" t="str">
        <f t="shared" ca="1" si="302"/>
        <v>N</v>
      </c>
      <c r="AA1036">
        <f t="shared" ca="1" si="307"/>
        <v>0</v>
      </c>
      <c r="AB1036">
        <f t="shared" ca="1" si="307"/>
        <v>0</v>
      </c>
      <c r="AC1036">
        <f t="shared" ca="1" si="307"/>
        <v>0</v>
      </c>
      <c r="AD1036">
        <f t="shared" ca="1" si="303"/>
        <v>0</v>
      </c>
      <c r="AE1036">
        <f t="shared" ca="1" si="303"/>
        <v>0</v>
      </c>
      <c r="AF1036">
        <f t="shared" ca="1" si="303"/>
        <v>0</v>
      </c>
      <c r="AG1036">
        <f t="shared" ref="AG1036:AG1099" ca="1" si="310">IF($AM1036="STANDARD",BF1036,AT1036)</f>
        <v>0</v>
      </c>
      <c r="AH1036">
        <f t="shared" ca="1" si="308"/>
        <v>0</v>
      </c>
      <c r="AI1036">
        <f t="shared" ca="1" si="308"/>
        <v>0</v>
      </c>
      <c r="AJ1036">
        <f t="shared" ca="1" si="308"/>
        <v>0</v>
      </c>
      <c r="AK1036">
        <f t="shared" ca="1" si="308"/>
        <v>0</v>
      </c>
      <c r="AL1036">
        <f t="shared" ca="1" si="309"/>
        <v>0</v>
      </c>
      <c r="AM1036" s="4" t="s">
        <v>103</v>
      </c>
      <c r="AZ1036">
        <f ca="1">_xlfn.XLOOKUP($X1036,Return_flow_table!$A$4:$A$25,Return_flow_table!B$4:B$25)</f>
        <v>0</v>
      </c>
      <c r="BA1036">
        <f ca="1">_xlfn.XLOOKUP($X1036,Return_flow_table!$A$4:$A$25,Return_flow_table!C$4:C$25)</f>
        <v>0</v>
      </c>
      <c r="BB1036">
        <f ca="1">_xlfn.XLOOKUP($X1036,Return_flow_table!$A$4:$A$25,Return_flow_table!D$4:D$25)</f>
        <v>0</v>
      </c>
      <c r="BC1036">
        <f ca="1">_xlfn.XLOOKUP($X1036,Return_flow_table!$A$4:$A$25,Return_flow_table!E$4:E$25)</f>
        <v>0</v>
      </c>
      <c r="BD1036">
        <f ca="1">_xlfn.XLOOKUP($X1036,Return_flow_table!$A$4:$A$25,Return_flow_table!F$4:F$25)</f>
        <v>0</v>
      </c>
      <c r="BE1036">
        <f ca="1">_xlfn.XLOOKUP($X1036,Return_flow_table!$A$4:$A$25,Return_flow_table!G$4:G$25)</f>
        <v>0</v>
      </c>
      <c r="BF1036">
        <f ca="1">_xlfn.XLOOKUP($X1036,Return_flow_table!$A$4:$A$25,Return_flow_table!H$4:H$25)</f>
        <v>0</v>
      </c>
      <c r="BG1036">
        <f ca="1">_xlfn.XLOOKUP($X1036,Return_flow_table!$A$4:$A$25,Return_flow_table!I$4:I$25)</f>
        <v>0</v>
      </c>
      <c r="BH1036">
        <f ca="1">_xlfn.XLOOKUP($X1036,Return_flow_table!$A$4:$A$25,Return_flow_table!J$4:J$25)</f>
        <v>0</v>
      </c>
      <c r="BI1036">
        <f ca="1">_xlfn.XLOOKUP($X1036,Return_flow_table!$A$4:$A$25,Return_flow_table!K$4:K$25)</f>
        <v>0</v>
      </c>
      <c r="BJ1036">
        <f ca="1">_xlfn.XLOOKUP($X1036,Return_flow_table!$A$4:$A$25,Return_flow_table!L$4:L$25)</f>
        <v>0</v>
      </c>
      <c r="BK1036" s="2">
        <f ca="1">_xlfn.XLOOKUP($X1036,Return_flow_table!$A$4:$A$25,Return_flow_table!M$4:M$25)</f>
        <v>0</v>
      </c>
    </row>
    <row r="1037" spans="1:63" x14ac:dyDescent="0.3">
      <c r="A1037" t="s">
        <v>1123</v>
      </c>
      <c r="B1037" t="s">
        <v>98</v>
      </c>
      <c r="C1037" t="s">
        <v>99</v>
      </c>
      <c r="D1037">
        <v>9.1999999999999993</v>
      </c>
      <c r="E1037" t="s">
        <v>100</v>
      </c>
      <c r="F1037" t="s">
        <v>100</v>
      </c>
      <c r="G1037" t="s">
        <v>324</v>
      </c>
      <c r="H1037" s="41" t="s">
        <v>124</v>
      </c>
      <c r="I1037">
        <f>_xlfn.XLOOKUP(B1037,Use_Code_Ranking!$A$4:$A$23,Use_Code_Ranking!$B$4:$B$23,9999)</f>
        <v>1</v>
      </c>
      <c r="J1037">
        <f t="shared" ca="1" si="293"/>
        <v>1</v>
      </c>
      <c r="K1037">
        <f t="shared" ca="1" si="294"/>
        <v>1</v>
      </c>
      <c r="L1037">
        <f t="shared" ca="1" si="295"/>
        <v>0</v>
      </c>
      <c r="M1037">
        <f t="shared" ca="1" si="296"/>
        <v>0</v>
      </c>
      <c r="N1037" t="str">
        <f t="shared" ca="1" si="304"/>
        <v/>
      </c>
      <c r="O1037" t="str">
        <f t="shared" ca="1" si="305"/>
        <v/>
      </c>
      <c r="P1037" t="str">
        <f t="shared" si="297"/>
        <v/>
      </c>
      <c r="Q1037" t="str">
        <f t="shared" si="298"/>
        <v/>
      </c>
      <c r="R1037" t="str">
        <f t="shared" si="299"/>
        <v/>
      </c>
      <c r="S1037" t="str">
        <f t="shared" si="300"/>
        <v/>
      </c>
      <c r="U1037" s="2" t="str">
        <f ca="1">IF(ISBLANK($T1037),IF(S1037="Irrigation","Irrigation",IF(R1037="Irrigation","Irrigation",IF(Q1037="Domestic","Domestic",IF(P1037="Stockwatering","Stockwatering",IF(N1037="IRRIGATION_AND_MUNICIPAL","Irrigation and Municipal",IF(O1037="IRRIGATION_AND_DOMESTIC","Irrigation and Domestic Municipality",_xlfn.XLOOKUP(J1037,Use_Code_Ranking!$B$4:$B$23,Use_Code_Ranking!$A$4:$A$23))))))),$T1037)</f>
        <v>Irrigation</v>
      </c>
      <c r="W1037" s="23" t="str">
        <f ca="1"/>
        <v>A031567</v>
      </c>
      <c r="X1037" s="4" t="str">
        <f t="shared" ca="1" si="306"/>
        <v>Domestic</v>
      </c>
      <c r="Y1037" t="str">
        <f t="shared" ca="1" si="301"/>
        <v>N</v>
      </c>
      <c r="Z1037" s="2" t="str">
        <f t="shared" ca="1" si="302"/>
        <v>N</v>
      </c>
      <c r="AA1037">
        <f t="shared" ca="1" si="307"/>
        <v>0</v>
      </c>
      <c r="AB1037">
        <f t="shared" ca="1" si="307"/>
        <v>0</v>
      </c>
      <c r="AC1037">
        <f t="shared" ca="1" si="307"/>
        <v>0</v>
      </c>
      <c r="AD1037">
        <f t="shared" ca="1" si="303"/>
        <v>0</v>
      </c>
      <c r="AE1037">
        <f t="shared" ca="1" si="303"/>
        <v>0</v>
      </c>
      <c r="AF1037">
        <f t="shared" ca="1" si="303"/>
        <v>0</v>
      </c>
      <c r="AG1037">
        <f t="shared" ca="1" si="310"/>
        <v>0</v>
      </c>
      <c r="AH1037">
        <f t="shared" ca="1" si="308"/>
        <v>0</v>
      </c>
      <c r="AI1037">
        <f t="shared" ca="1" si="308"/>
        <v>0</v>
      </c>
      <c r="AJ1037">
        <f t="shared" ca="1" si="308"/>
        <v>0</v>
      </c>
      <c r="AK1037">
        <f t="shared" ca="1" si="308"/>
        <v>0</v>
      </c>
      <c r="AL1037">
        <f t="shared" ca="1" si="309"/>
        <v>0</v>
      </c>
      <c r="AM1037" s="4" t="s">
        <v>103</v>
      </c>
      <c r="AZ1037">
        <f ca="1">_xlfn.XLOOKUP($X1037,Return_flow_table!$A$4:$A$25,Return_flow_table!B$4:B$25)</f>
        <v>0</v>
      </c>
      <c r="BA1037">
        <f ca="1">_xlfn.XLOOKUP($X1037,Return_flow_table!$A$4:$A$25,Return_flow_table!C$4:C$25)</f>
        <v>0</v>
      </c>
      <c r="BB1037">
        <f ca="1">_xlfn.XLOOKUP($X1037,Return_flow_table!$A$4:$A$25,Return_flow_table!D$4:D$25)</f>
        <v>0</v>
      </c>
      <c r="BC1037">
        <f ca="1">_xlfn.XLOOKUP($X1037,Return_flow_table!$A$4:$A$25,Return_flow_table!E$4:E$25)</f>
        <v>0</v>
      </c>
      <c r="BD1037">
        <f ca="1">_xlfn.XLOOKUP($X1037,Return_flow_table!$A$4:$A$25,Return_flow_table!F$4:F$25)</f>
        <v>0</v>
      </c>
      <c r="BE1037">
        <f ca="1">_xlfn.XLOOKUP($X1037,Return_flow_table!$A$4:$A$25,Return_flow_table!G$4:G$25)</f>
        <v>0</v>
      </c>
      <c r="BF1037">
        <f ca="1">_xlfn.XLOOKUP($X1037,Return_flow_table!$A$4:$A$25,Return_flow_table!H$4:H$25)</f>
        <v>0</v>
      </c>
      <c r="BG1037">
        <f ca="1">_xlfn.XLOOKUP($X1037,Return_flow_table!$A$4:$A$25,Return_flow_table!I$4:I$25)</f>
        <v>0</v>
      </c>
      <c r="BH1037">
        <f ca="1">_xlfn.XLOOKUP($X1037,Return_flow_table!$A$4:$A$25,Return_flow_table!J$4:J$25)</f>
        <v>0</v>
      </c>
      <c r="BI1037">
        <f ca="1">_xlfn.XLOOKUP($X1037,Return_flow_table!$A$4:$A$25,Return_flow_table!K$4:K$25)</f>
        <v>0</v>
      </c>
      <c r="BJ1037">
        <f ca="1">_xlfn.XLOOKUP($X1037,Return_flow_table!$A$4:$A$25,Return_flow_table!L$4:L$25)</f>
        <v>0</v>
      </c>
      <c r="BK1037" s="2">
        <f ca="1">_xlfn.XLOOKUP($X1037,Return_flow_table!$A$4:$A$25,Return_flow_table!M$4:M$25)</f>
        <v>0</v>
      </c>
    </row>
    <row r="1038" spans="1:63" x14ac:dyDescent="0.3">
      <c r="A1038" t="s">
        <v>1124</v>
      </c>
      <c r="B1038" t="s">
        <v>161</v>
      </c>
      <c r="C1038" t="s">
        <v>99</v>
      </c>
      <c r="D1038">
        <v>50</v>
      </c>
      <c r="E1038" t="s">
        <v>100</v>
      </c>
      <c r="F1038" t="s">
        <v>100</v>
      </c>
      <c r="G1038" t="s">
        <v>324</v>
      </c>
      <c r="H1038" s="41" t="s">
        <v>124</v>
      </c>
      <c r="I1038">
        <f>_xlfn.XLOOKUP(B1038,Use_Code_Ranking!$A$4:$A$23,Use_Code_Ranking!$B$4:$B$23,9999)</f>
        <v>7</v>
      </c>
      <c r="J1038">
        <f t="shared" ca="1" si="293"/>
        <v>7</v>
      </c>
      <c r="K1038">
        <f t="shared" ca="1" si="294"/>
        <v>0</v>
      </c>
      <c r="L1038">
        <f t="shared" ca="1" si="295"/>
        <v>0</v>
      </c>
      <c r="M1038">
        <f t="shared" ca="1" si="296"/>
        <v>0</v>
      </c>
      <c r="N1038" t="str">
        <f t="shared" ca="1" si="304"/>
        <v/>
      </c>
      <c r="O1038" t="str">
        <f t="shared" ca="1" si="305"/>
        <v/>
      </c>
      <c r="P1038" t="str">
        <f t="shared" si="297"/>
        <v/>
      </c>
      <c r="Q1038" t="str">
        <f t="shared" si="298"/>
        <v/>
      </c>
      <c r="R1038" t="str">
        <f t="shared" si="299"/>
        <v/>
      </c>
      <c r="S1038" t="str">
        <f t="shared" si="300"/>
        <v/>
      </c>
      <c r="U1038" s="2" t="str">
        <f ca="1">IF(ISBLANK($T1038),IF(S1038="Irrigation","Irrigation",IF(R1038="Irrigation","Irrigation",IF(Q1038="Domestic","Domestic",IF(P1038="Stockwatering","Stockwatering",IF(N1038="IRRIGATION_AND_MUNICIPAL","Irrigation and Municipal",IF(O1038="IRRIGATION_AND_DOMESTIC","Irrigation and Domestic Municipality",_xlfn.XLOOKUP(J1038,Use_Code_Ranking!$B$4:$B$23,Use_Code_Ranking!$A$4:$A$23))))))),$T1038)</f>
        <v>Frost Protection</v>
      </c>
      <c r="W1038" s="23" t="str">
        <f ca="1"/>
        <v>A031616</v>
      </c>
      <c r="X1038" s="4" t="str">
        <f t="shared" ca="1" si="306"/>
        <v>Irrigation</v>
      </c>
      <c r="Y1038" t="str">
        <f t="shared" ca="1" si="301"/>
        <v>N</v>
      </c>
      <c r="Z1038" s="2" t="str">
        <f t="shared" ca="1" si="302"/>
        <v>N</v>
      </c>
      <c r="AA1038">
        <f t="shared" ca="1" si="307"/>
        <v>0</v>
      </c>
      <c r="AB1038">
        <f t="shared" ca="1" si="307"/>
        <v>0</v>
      </c>
      <c r="AC1038">
        <f t="shared" ca="1" si="307"/>
        <v>20</v>
      </c>
      <c r="AD1038">
        <f t="shared" ca="1" si="303"/>
        <v>20</v>
      </c>
      <c r="AE1038">
        <f t="shared" ca="1" si="303"/>
        <v>10</v>
      </c>
      <c r="AF1038">
        <f t="shared" ca="1" si="303"/>
        <v>10</v>
      </c>
      <c r="AG1038">
        <f t="shared" ca="1" si="310"/>
        <v>0</v>
      </c>
      <c r="AH1038">
        <f t="shared" ca="1" si="308"/>
        <v>0</v>
      </c>
      <c r="AI1038">
        <f t="shared" ca="1" si="308"/>
        <v>0</v>
      </c>
      <c r="AJ1038">
        <f t="shared" ca="1" si="308"/>
        <v>20</v>
      </c>
      <c r="AK1038">
        <f t="shared" ca="1" si="308"/>
        <v>20</v>
      </c>
      <c r="AL1038">
        <f t="shared" ca="1" si="309"/>
        <v>0</v>
      </c>
      <c r="AM1038" s="4" t="s">
        <v>103</v>
      </c>
      <c r="AZ1038">
        <f ca="1">_xlfn.XLOOKUP($X1038,Return_flow_table!$A$4:$A$25,Return_flow_table!B$4:B$25)</f>
        <v>0</v>
      </c>
      <c r="BA1038">
        <f ca="1">_xlfn.XLOOKUP($X1038,Return_flow_table!$A$4:$A$25,Return_flow_table!C$4:C$25)</f>
        <v>0</v>
      </c>
      <c r="BB1038">
        <f ca="1">_xlfn.XLOOKUP($X1038,Return_flow_table!$A$4:$A$25,Return_flow_table!D$4:D$25)</f>
        <v>20</v>
      </c>
      <c r="BC1038">
        <f ca="1">_xlfn.XLOOKUP($X1038,Return_flow_table!$A$4:$A$25,Return_flow_table!E$4:E$25)</f>
        <v>20</v>
      </c>
      <c r="BD1038">
        <f ca="1">_xlfn.XLOOKUP($X1038,Return_flow_table!$A$4:$A$25,Return_flow_table!F$4:F$25)</f>
        <v>10</v>
      </c>
      <c r="BE1038">
        <f ca="1">_xlfn.XLOOKUP($X1038,Return_flow_table!$A$4:$A$25,Return_flow_table!G$4:G$25)</f>
        <v>10</v>
      </c>
      <c r="BF1038">
        <f ca="1">_xlfn.XLOOKUP($X1038,Return_flow_table!$A$4:$A$25,Return_flow_table!H$4:H$25)</f>
        <v>0</v>
      </c>
      <c r="BG1038">
        <f ca="1">_xlfn.XLOOKUP($X1038,Return_flow_table!$A$4:$A$25,Return_flow_table!I$4:I$25)</f>
        <v>0</v>
      </c>
      <c r="BH1038">
        <f ca="1">_xlfn.XLOOKUP($X1038,Return_flow_table!$A$4:$A$25,Return_flow_table!J$4:J$25)</f>
        <v>0</v>
      </c>
      <c r="BI1038">
        <f ca="1">_xlfn.XLOOKUP($X1038,Return_flow_table!$A$4:$A$25,Return_flow_table!K$4:K$25)</f>
        <v>20</v>
      </c>
      <c r="BJ1038">
        <f ca="1">_xlfn.XLOOKUP($X1038,Return_flow_table!$A$4:$A$25,Return_flow_table!L$4:L$25)</f>
        <v>20</v>
      </c>
      <c r="BK1038" s="2">
        <f ca="1">_xlfn.XLOOKUP($X1038,Return_flow_table!$A$4:$A$25,Return_flow_table!M$4:M$25)</f>
        <v>0</v>
      </c>
    </row>
    <row r="1039" spans="1:63" x14ac:dyDescent="0.3">
      <c r="A1039" t="s">
        <v>1125</v>
      </c>
      <c r="B1039" t="s">
        <v>98</v>
      </c>
      <c r="C1039" t="s">
        <v>99</v>
      </c>
      <c r="D1039">
        <v>102</v>
      </c>
      <c r="E1039" t="s">
        <v>100</v>
      </c>
      <c r="F1039" t="s">
        <v>100</v>
      </c>
      <c r="G1039" t="s">
        <v>250</v>
      </c>
      <c r="H1039" s="41" t="s">
        <v>106</v>
      </c>
      <c r="I1039">
        <f>_xlfn.XLOOKUP(B1039,Use_Code_Ranking!$A$4:$A$23,Use_Code_Ranking!$B$4:$B$23,9999)</f>
        <v>1</v>
      </c>
      <c r="J1039">
        <f t="shared" ca="1" si="293"/>
        <v>1</v>
      </c>
      <c r="K1039">
        <f t="shared" ca="1" si="294"/>
        <v>1</v>
      </c>
      <c r="L1039">
        <f t="shared" ca="1" si="295"/>
        <v>0</v>
      </c>
      <c r="M1039">
        <f t="shared" ca="1" si="296"/>
        <v>0</v>
      </c>
      <c r="N1039" t="str">
        <f t="shared" ca="1" si="304"/>
        <v/>
      </c>
      <c r="O1039" t="str">
        <f t="shared" ca="1" si="305"/>
        <v/>
      </c>
      <c r="P1039" t="str">
        <f t="shared" si="297"/>
        <v/>
      </c>
      <c r="Q1039" t="str">
        <f t="shared" si="298"/>
        <v/>
      </c>
      <c r="R1039" t="str">
        <f t="shared" si="299"/>
        <v/>
      </c>
      <c r="S1039" t="str">
        <f t="shared" si="300"/>
        <v/>
      </c>
      <c r="U1039" s="2" t="str">
        <f ca="1">IF(ISBLANK($T1039),IF(S1039="Irrigation","Irrigation",IF(R1039="Irrigation","Irrigation",IF(Q1039="Domestic","Domestic",IF(P1039="Stockwatering","Stockwatering",IF(N1039="IRRIGATION_AND_MUNICIPAL","Irrigation and Municipal",IF(O1039="IRRIGATION_AND_DOMESTIC","Irrigation and Domestic Municipality",_xlfn.XLOOKUP(J1039,Use_Code_Ranking!$B$4:$B$23,Use_Code_Ranking!$A$4:$A$23))))))),$T1039)</f>
        <v>Irrigation</v>
      </c>
      <c r="W1039" s="23" t="str">
        <f ca="1"/>
        <v>A031618</v>
      </c>
      <c r="X1039" s="4" t="str">
        <f t="shared" ca="1" si="306"/>
        <v>Irrigation</v>
      </c>
      <c r="Y1039" t="str">
        <f t="shared" ca="1" si="301"/>
        <v>N</v>
      </c>
      <c r="Z1039" s="2" t="str">
        <f t="shared" ca="1" si="302"/>
        <v>N</v>
      </c>
      <c r="AA1039">
        <f t="shared" ca="1" si="307"/>
        <v>0</v>
      </c>
      <c r="AB1039">
        <f t="shared" ca="1" si="307"/>
        <v>0</v>
      </c>
      <c r="AC1039">
        <f t="shared" ca="1" si="307"/>
        <v>20</v>
      </c>
      <c r="AD1039">
        <f t="shared" ca="1" si="303"/>
        <v>20</v>
      </c>
      <c r="AE1039">
        <f t="shared" ca="1" si="303"/>
        <v>10</v>
      </c>
      <c r="AF1039">
        <f t="shared" ca="1" si="303"/>
        <v>10</v>
      </c>
      <c r="AG1039">
        <f t="shared" ca="1" si="310"/>
        <v>0</v>
      </c>
      <c r="AH1039">
        <f t="shared" ca="1" si="308"/>
        <v>0</v>
      </c>
      <c r="AI1039">
        <f t="shared" ca="1" si="308"/>
        <v>0</v>
      </c>
      <c r="AJ1039">
        <f t="shared" ca="1" si="308"/>
        <v>20</v>
      </c>
      <c r="AK1039">
        <f t="shared" ca="1" si="308"/>
        <v>20</v>
      </c>
      <c r="AL1039">
        <f t="shared" ca="1" si="309"/>
        <v>0</v>
      </c>
      <c r="AM1039" s="4" t="s">
        <v>103</v>
      </c>
      <c r="AZ1039">
        <f ca="1">_xlfn.XLOOKUP($X1039,Return_flow_table!$A$4:$A$25,Return_flow_table!B$4:B$25)</f>
        <v>0</v>
      </c>
      <c r="BA1039">
        <f ca="1">_xlfn.XLOOKUP($X1039,Return_flow_table!$A$4:$A$25,Return_flow_table!C$4:C$25)</f>
        <v>0</v>
      </c>
      <c r="BB1039">
        <f ca="1">_xlfn.XLOOKUP($X1039,Return_flow_table!$A$4:$A$25,Return_flow_table!D$4:D$25)</f>
        <v>20</v>
      </c>
      <c r="BC1039">
        <f ca="1">_xlfn.XLOOKUP($X1039,Return_flow_table!$A$4:$A$25,Return_flow_table!E$4:E$25)</f>
        <v>20</v>
      </c>
      <c r="BD1039">
        <f ca="1">_xlfn.XLOOKUP($X1039,Return_flow_table!$A$4:$A$25,Return_flow_table!F$4:F$25)</f>
        <v>10</v>
      </c>
      <c r="BE1039">
        <f ca="1">_xlfn.XLOOKUP($X1039,Return_flow_table!$A$4:$A$25,Return_flow_table!G$4:G$25)</f>
        <v>10</v>
      </c>
      <c r="BF1039">
        <f ca="1">_xlfn.XLOOKUP($X1039,Return_flow_table!$A$4:$A$25,Return_flow_table!H$4:H$25)</f>
        <v>0</v>
      </c>
      <c r="BG1039">
        <f ca="1">_xlfn.XLOOKUP($X1039,Return_flow_table!$A$4:$A$25,Return_flow_table!I$4:I$25)</f>
        <v>0</v>
      </c>
      <c r="BH1039">
        <f ca="1">_xlfn.XLOOKUP($X1039,Return_flow_table!$A$4:$A$25,Return_flow_table!J$4:J$25)</f>
        <v>0</v>
      </c>
      <c r="BI1039">
        <f ca="1">_xlfn.XLOOKUP($X1039,Return_flow_table!$A$4:$A$25,Return_flow_table!K$4:K$25)</f>
        <v>20</v>
      </c>
      <c r="BJ1039">
        <f ca="1">_xlfn.XLOOKUP($X1039,Return_flow_table!$A$4:$A$25,Return_flow_table!L$4:L$25)</f>
        <v>20</v>
      </c>
      <c r="BK1039" s="2">
        <f ca="1">_xlfn.XLOOKUP($X1039,Return_flow_table!$A$4:$A$25,Return_flow_table!M$4:M$25)</f>
        <v>0</v>
      </c>
    </row>
    <row r="1040" spans="1:63" x14ac:dyDescent="0.3">
      <c r="A1040" t="s">
        <v>1126</v>
      </c>
      <c r="B1040" t="s">
        <v>98</v>
      </c>
      <c r="C1040" t="s">
        <v>99</v>
      </c>
      <c r="D1040">
        <v>109</v>
      </c>
      <c r="E1040" t="s">
        <v>100</v>
      </c>
      <c r="F1040" t="s">
        <v>100</v>
      </c>
      <c r="G1040" t="s">
        <v>250</v>
      </c>
      <c r="H1040" s="41" t="s">
        <v>106</v>
      </c>
      <c r="I1040">
        <f>_xlfn.XLOOKUP(B1040,Use_Code_Ranking!$A$4:$A$23,Use_Code_Ranking!$B$4:$B$23,9999)</f>
        <v>1</v>
      </c>
      <c r="J1040">
        <f t="shared" ca="1" si="293"/>
        <v>1</v>
      </c>
      <c r="K1040">
        <f t="shared" ca="1" si="294"/>
        <v>1</v>
      </c>
      <c r="L1040">
        <f t="shared" ca="1" si="295"/>
        <v>0</v>
      </c>
      <c r="M1040">
        <f t="shared" ca="1" si="296"/>
        <v>0</v>
      </c>
      <c r="N1040" t="str">
        <f t="shared" ca="1" si="304"/>
        <v/>
      </c>
      <c r="O1040" t="str">
        <f t="shared" ca="1" si="305"/>
        <v/>
      </c>
      <c r="P1040" t="str">
        <f t="shared" si="297"/>
        <v/>
      </c>
      <c r="Q1040" t="str">
        <f t="shared" si="298"/>
        <v/>
      </c>
      <c r="R1040" t="str">
        <f t="shared" si="299"/>
        <v/>
      </c>
      <c r="S1040" t="str">
        <f t="shared" si="300"/>
        <v/>
      </c>
      <c r="U1040" s="2" t="str">
        <f ca="1">IF(ISBLANK($T1040),IF(S1040="Irrigation","Irrigation",IF(R1040="Irrigation","Irrigation",IF(Q1040="Domestic","Domestic",IF(P1040="Stockwatering","Stockwatering",IF(N1040="IRRIGATION_AND_MUNICIPAL","Irrigation and Municipal",IF(O1040="IRRIGATION_AND_DOMESTIC","Irrigation and Domestic Municipality",_xlfn.XLOOKUP(J1040,Use_Code_Ranking!$B$4:$B$23,Use_Code_Ranking!$A$4:$A$23))))))),$T1040)</f>
        <v>Irrigation</v>
      </c>
      <c r="W1040" s="23" t="str">
        <f ca="1"/>
        <v>A031620</v>
      </c>
      <c r="X1040" s="4" t="str">
        <f t="shared" ca="1" si="306"/>
        <v>Frost Protection</v>
      </c>
      <c r="Y1040" t="str">
        <f t="shared" ca="1" si="301"/>
        <v>N</v>
      </c>
      <c r="Z1040" s="2" t="str">
        <f t="shared" ca="1" si="302"/>
        <v>N</v>
      </c>
      <c r="AA1040">
        <f t="shared" ca="1" si="307"/>
        <v>20</v>
      </c>
      <c r="AB1040">
        <f t="shared" ca="1" si="307"/>
        <v>20</v>
      </c>
      <c r="AC1040">
        <f t="shared" ca="1" si="307"/>
        <v>20</v>
      </c>
      <c r="AD1040">
        <f t="shared" ca="1" si="303"/>
        <v>20</v>
      </c>
      <c r="AE1040">
        <f t="shared" ca="1" si="303"/>
        <v>0</v>
      </c>
      <c r="AF1040">
        <f t="shared" ca="1" si="303"/>
        <v>0</v>
      </c>
      <c r="AG1040">
        <f t="shared" ca="1" si="310"/>
        <v>0</v>
      </c>
      <c r="AH1040">
        <f t="shared" ca="1" si="308"/>
        <v>0</v>
      </c>
      <c r="AI1040">
        <f t="shared" ca="1" si="308"/>
        <v>0</v>
      </c>
      <c r="AJ1040">
        <f t="shared" ca="1" si="308"/>
        <v>0</v>
      </c>
      <c r="AK1040">
        <f t="shared" ca="1" si="308"/>
        <v>0</v>
      </c>
      <c r="AL1040">
        <f t="shared" ca="1" si="309"/>
        <v>0</v>
      </c>
      <c r="AM1040" s="4" t="s">
        <v>103</v>
      </c>
      <c r="AZ1040">
        <f ca="1">_xlfn.XLOOKUP($X1040,Return_flow_table!$A$4:$A$25,Return_flow_table!B$4:B$25)</f>
        <v>20</v>
      </c>
      <c r="BA1040">
        <f ca="1">_xlfn.XLOOKUP($X1040,Return_flow_table!$A$4:$A$25,Return_flow_table!C$4:C$25)</f>
        <v>20</v>
      </c>
      <c r="BB1040">
        <f ca="1">_xlfn.XLOOKUP($X1040,Return_flow_table!$A$4:$A$25,Return_flow_table!D$4:D$25)</f>
        <v>20</v>
      </c>
      <c r="BC1040">
        <f ca="1">_xlfn.XLOOKUP($X1040,Return_flow_table!$A$4:$A$25,Return_flow_table!E$4:E$25)</f>
        <v>20</v>
      </c>
      <c r="BD1040">
        <f ca="1">_xlfn.XLOOKUP($X1040,Return_flow_table!$A$4:$A$25,Return_flow_table!F$4:F$25)</f>
        <v>0</v>
      </c>
      <c r="BE1040">
        <f ca="1">_xlfn.XLOOKUP($X1040,Return_flow_table!$A$4:$A$25,Return_flow_table!G$4:G$25)</f>
        <v>0</v>
      </c>
      <c r="BF1040">
        <f ca="1">_xlfn.XLOOKUP($X1040,Return_flow_table!$A$4:$A$25,Return_flow_table!H$4:H$25)</f>
        <v>0</v>
      </c>
      <c r="BG1040">
        <f ca="1">_xlfn.XLOOKUP($X1040,Return_flow_table!$A$4:$A$25,Return_flow_table!I$4:I$25)</f>
        <v>0</v>
      </c>
      <c r="BH1040">
        <f ca="1">_xlfn.XLOOKUP($X1040,Return_flow_table!$A$4:$A$25,Return_flow_table!J$4:J$25)</f>
        <v>0</v>
      </c>
      <c r="BI1040">
        <f ca="1">_xlfn.XLOOKUP($X1040,Return_flow_table!$A$4:$A$25,Return_flow_table!K$4:K$25)</f>
        <v>0</v>
      </c>
      <c r="BJ1040">
        <f ca="1">_xlfn.XLOOKUP($X1040,Return_flow_table!$A$4:$A$25,Return_flow_table!L$4:L$25)</f>
        <v>0</v>
      </c>
      <c r="BK1040" s="2">
        <f ca="1">_xlfn.XLOOKUP($X1040,Return_flow_table!$A$4:$A$25,Return_flow_table!M$4:M$25)</f>
        <v>0</v>
      </c>
    </row>
    <row r="1041" spans="1:63" x14ac:dyDescent="0.3">
      <c r="A1041" t="s">
        <v>1126</v>
      </c>
      <c r="B1041" t="s">
        <v>161</v>
      </c>
      <c r="C1041" t="s">
        <v>99</v>
      </c>
      <c r="D1041">
        <v>109</v>
      </c>
      <c r="E1041" t="s">
        <v>100</v>
      </c>
      <c r="F1041" t="s">
        <v>100</v>
      </c>
      <c r="G1041" t="s">
        <v>250</v>
      </c>
      <c r="H1041" s="41" t="s">
        <v>106</v>
      </c>
      <c r="I1041">
        <f>_xlfn.XLOOKUP(B1041,Use_Code_Ranking!$A$4:$A$23,Use_Code_Ranking!$B$4:$B$23,9999)</f>
        <v>7</v>
      </c>
      <c r="J1041">
        <f t="shared" ca="1" si="293"/>
        <v>1</v>
      </c>
      <c r="K1041">
        <f t="shared" ca="1" si="294"/>
        <v>1</v>
      </c>
      <c r="L1041">
        <f t="shared" ca="1" si="295"/>
        <v>0</v>
      </c>
      <c r="M1041">
        <f t="shared" ca="1" si="296"/>
        <v>0</v>
      </c>
      <c r="N1041" t="str">
        <f t="shared" ca="1" si="304"/>
        <v/>
      </c>
      <c r="O1041" t="str">
        <f t="shared" ca="1" si="305"/>
        <v/>
      </c>
      <c r="P1041" t="str">
        <f t="shared" si="297"/>
        <v/>
      </c>
      <c r="Q1041" t="str">
        <f t="shared" si="298"/>
        <v/>
      </c>
      <c r="R1041" t="str">
        <f t="shared" si="299"/>
        <v/>
      </c>
      <c r="S1041" t="str">
        <f t="shared" si="300"/>
        <v/>
      </c>
      <c r="U1041" s="2" t="str">
        <f ca="1">IF(ISBLANK($T1041),IF(S1041="Irrigation","Irrigation",IF(R1041="Irrigation","Irrigation",IF(Q1041="Domestic","Domestic",IF(P1041="Stockwatering","Stockwatering",IF(N1041="IRRIGATION_AND_MUNICIPAL","Irrigation and Municipal",IF(O1041="IRRIGATION_AND_DOMESTIC","Irrigation and Domestic Municipality",_xlfn.XLOOKUP(J1041,Use_Code_Ranking!$B$4:$B$23,Use_Code_Ranking!$A$4:$A$23))))))),$T1041)</f>
        <v>Irrigation</v>
      </c>
      <c r="W1041" s="23" t="str">
        <f ca="1"/>
        <v>A031621</v>
      </c>
      <c r="X1041" s="4" t="str">
        <f t="shared" ca="1" si="306"/>
        <v>Irrigation</v>
      </c>
      <c r="Y1041" t="str">
        <f t="shared" ca="1" si="301"/>
        <v>N</v>
      </c>
      <c r="Z1041" s="2" t="str">
        <f t="shared" ca="1" si="302"/>
        <v>N</v>
      </c>
      <c r="AA1041">
        <f t="shared" ca="1" si="307"/>
        <v>0</v>
      </c>
      <c r="AB1041">
        <f t="shared" ca="1" si="307"/>
        <v>0</v>
      </c>
      <c r="AC1041">
        <f t="shared" ca="1" si="307"/>
        <v>20</v>
      </c>
      <c r="AD1041">
        <f t="shared" ca="1" si="303"/>
        <v>20</v>
      </c>
      <c r="AE1041">
        <f t="shared" ca="1" si="303"/>
        <v>10</v>
      </c>
      <c r="AF1041">
        <f t="shared" ca="1" si="303"/>
        <v>10</v>
      </c>
      <c r="AG1041">
        <f t="shared" ca="1" si="310"/>
        <v>0</v>
      </c>
      <c r="AH1041">
        <f t="shared" ca="1" si="308"/>
        <v>0</v>
      </c>
      <c r="AI1041">
        <f t="shared" ca="1" si="308"/>
        <v>0</v>
      </c>
      <c r="AJ1041">
        <f t="shared" ca="1" si="308"/>
        <v>20</v>
      </c>
      <c r="AK1041">
        <f t="shared" ca="1" si="308"/>
        <v>20</v>
      </c>
      <c r="AL1041">
        <f t="shared" ca="1" si="309"/>
        <v>0</v>
      </c>
      <c r="AM1041" s="4" t="s">
        <v>103</v>
      </c>
      <c r="AZ1041">
        <f ca="1">_xlfn.XLOOKUP($X1041,Return_flow_table!$A$4:$A$25,Return_flow_table!B$4:B$25)</f>
        <v>0</v>
      </c>
      <c r="BA1041">
        <f ca="1">_xlfn.XLOOKUP($X1041,Return_flow_table!$A$4:$A$25,Return_flow_table!C$4:C$25)</f>
        <v>0</v>
      </c>
      <c r="BB1041">
        <f ca="1">_xlfn.XLOOKUP($X1041,Return_flow_table!$A$4:$A$25,Return_flow_table!D$4:D$25)</f>
        <v>20</v>
      </c>
      <c r="BC1041">
        <f ca="1">_xlfn.XLOOKUP($X1041,Return_flow_table!$A$4:$A$25,Return_flow_table!E$4:E$25)</f>
        <v>20</v>
      </c>
      <c r="BD1041">
        <f ca="1">_xlfn.XLOOKUP($X1041,Return_flow_table!$A$4:$A$25,Return_flow_table!F$4:F$25)</f>
        <v>10</v>
      </c>
      <c r="BE1041">
        <f ca="1">_xlfn.XLOOKUP($X1041,Return_flow_table!$A$4:$A$25,Return_flow_table!G$4:G$25)</f>
        <v>10</v>
      </c>
      <c r="BF1041">
        <f ca="1">_xlfn.XLOOKUP($X1041,Return_flow_table!$A$4:$A$25,Return_flow_table!H$4:H$25)</f>
        <v>0</v>
      </c>
      <c r="BG1041">
        <f ca="1">_xlfn.XLOOKUP($X1041,Return_flow_table!$A$4:$A$25,Return_flow_table!I$4:I$25)</f>
        <v>0</v>
      </c>
      <c r="BH1041">
        <f ca="1">_xlfn.XLOOKUP($X1041,Return_flow_table!$A$4:$A$25,Return_flow_table!J$4:J$25)</f>
        <v>0</v>
      </c>
      <c r="BI1041">
        <f ca="1">_xlfn.XLOOKUP($X1041,Return_flow_table!$A$4:$A$25,Return_flow_table!K$4:K$25)</f>
        <v>20</v>
      </c>
      <c r="BJ1041">
        <f ca="1">_xlfn.XLOOKUP($X1041,Return_flow_table!$A$4:$A$25,Return_flow_table!L$4:L$25)</f>
        <v>20</v>
      </c>
      <c r="BK1041" s="2">
        <f ca="1">_xlfn.XLOOKUP($X1041,Return_flow_table!$A$4:$A$25,Return_flow_table!M$4:M$25)</f>
        <v>0</v>
      </c>
    </row>
    <row r="1042" spans="1:63" x14ac:dyDescent="0.3">
      <c r="A1042" t="s">
        <v>1127</v>
      </c>
      <c r="B1042" t="s">
        <v>98</v>
      </c>
      <c r="C1042" t="s">
        <v>99</v>
      </c>
      <c r="D1042">
        <v>26</v>
      </c>
      <c r="E1042" t="s">
        <v>100</v>
      </c>
      <c r="F1042" t="s">
        <v>100</v>
      </c>
      <c r="G1042" t="s">
        <v>1128</v>
      </c>
      <c r="H1042" s="41" t="s">
        <v>145</v>
      </c>
      <c r="I1042">
        <f>_xlfn.XLOOKUP(B1042,Use_Code_Ranking!$A$4:$A$23,Use_Code_Ranking!$B$4:$B$23,9999)</f>
        <v>1</v>
      </c>
      <c r="J1042">
        <f t="shared" ca="1" si="293"/>
        <v>1</v>
      </c>
      <c r="K1042">
        <f t="shared" ca="1" si="294"/>
        <v>1</v>
      </c>
      <c r="L1042">
        <f t="shared" ca="1" si="295"/>
        <v>0</v>
      </c>
      <c r="M1042">
        <f t="shared" ca="1" si="296"/>
        <v>0</v>
      </c>
      <c r="N1042" t="str">
        <f t="shared" ca="1" si="304"/>
        <v/>
      </c>
      <c r="O1042" t="str">
        <f t="shared" ca="1" si="305"/>
        <v/>
      </c>
      <c r="P1042" t="str">
        <f t="shared" si="297"/>
        <v/>
      </c>
      <c r="Q1042" t="str">
        <f t="shared" si="298"/>
        <v/>
      </c>
      <c r="R1042" t="str">
        <f t="shared" si="299"/>
        <v/>
      </c>
      <c r="S1042" t="str">
        <f t="shared" si="300"/>
        <v/>
      </c>
      <c r="U1042" s="2" t="str">
        <f ca="1">IF(ISBLANK($T1042),IF(S1042="Irrigation","Irrigation",IF(R1042="Irrigation","Irrigation",IF(Q1042="Domestic","Domestic",IF(P1042="Stockwatering","Stockwatering",IF(N1042="IRRIGATION_AND_MUNICIPAL","Irrigation and Municipal",IF(O1042="IRRIGATION_AND_DOMESTIC","Irrigation and Domestic Municipality",_xlfn.XLOOKUP(J1042,Use_Code_Ranking!$B$4:$B$23,Use_Code_Ranking!$A$4:$A$23))))))),$T1042)</f>
        <v>Irrigation</v>
      </c>
      <c r="W1042" s="23" t="str">
        <f ca="1"/>
        <v>A031622</v>
      </c>
      <c r="X1042" s="4" t="str">
        <f t="shared" ca="1" si="306"/>
        <v>Irrigation</v>
      </c>
      <c r="Y1042" t="str">
        <f t="shared" ca="1" si="301"/>
        <v>N</v>
      </c>
      <c r="Z1042" s="2" t="str">
        <f t="shared" ca="1" si="302"/>
        <v>N</v>
      </c>
      <c r="AA1042">
        <f t="shared" ca="1" si="307"/>
        <v>0</v>
      </c>
      <c r="AB1042">
        <f t="shared" ca="1" si="307"/>
        <v>0</v>
      </c>
      <c r="AC1042">
        <f t="shared" ca="1" si="307"/>
        <v>20</v>
      </c>
      <c r="AD1042">
        <f t="shared" ca="1" si="303"/>
        <v>20</v>
      </c>
      <c r="AE1042">
        <f t="shared" ca="1" si="303"/>
        <v>10</v>
      </c>
      <c r="AF1042">
        <f t="shared" ca="1" si="303"/>
        <v>10</v>
      </c>
      <c r="AG1042">
        <f t="shared" ca="1" si="310"/>
        <v>0</v>
      </c>
      <c r="AH1042">
        <f t="shared" ca="1" si="308"/>
        <v>0</v>
      </c>
      <c r="AI1042">
        <f t="shared" ca="1" si="308"/>
        <v>0</v>
      </c>
      <c r="AJ1042">
        <f t="shared" ca="1" si="308"/>
        <v>20</v>
      </c>
      <c r="AK1042">
        <f t="shared" ca="1" si="308"/>
        <v>20</v>
      </c>
      <c r="AL1042">
        <f t="shared" ca="1" si="309"/>
        <v>0</v>
      </c>
      <c r="AM1042" s="4" t="s">
        <v>103</v>
      </c>
      <c r="AZ1042">
        <f ca="1">_xlfn.XLOOKUP($X1042,Return_flow_table!$A$4:$A$25,Return_flow_table!B$4:B$25)</f>
        <v>0</v>
      </c>
      <c r="BA1042">
        <f ca="1">_xlfn.XLOOKUP($X1042,Return_flow_table!$A$4:$A$25,Return_flow_table!C$4:C$25)</f>
        <v>0</v>
      </c>
      <c r="BB1042">
        <f ca="1">_xlfn.XLOOKUP($X1042,Return_flow_table!$A$4:$A$25,Return_flow_table!D$4:D$25)</f>
        <v>20</v>
      </c>
      <c r="BC1042">
        <f ca="1">_xlfn.XLOOKUP($X1042,Return_flow_table!$A$4:$A$25,Return_flow_table!E$4:E$25)</f>
        <v>20</v>
      </c>
      <c r="BD1042">
        <f ca="1">_xlfn.XLOOKUP($X1042,Return_flow_table!$A$4:$A$25,Return_flow_table!F$4:F$25)</f>
        <v>10</v>
      </c>
      <c r="BE1042">
        <f ca="1">_xlfn.XLOOKUP($X1042,Return_flow_table!$A$4:$A$25,Return_flow_table!G$4:G$25)</f>
        <v>10</v>
      </c>
      <c r="BF1042">
        <f ca="1">_xlfn.XLOOKUP($X1042,Return_flow_table!$A$4:$A$25,Return_flow_table!H$4:H$25)</f>
        <v>0</v>
      </c>
      <c r="BG1042">
        <f ca="1">_xlfn.XLOOKUP($X1042,Return_flow_table!$A$4:$A$25,Return_flow_table!I$4:I$25)</f>
        <v>0</v>
      </c>
      <c r="BH1042">
        <f ca="1">_xlfn.XLOOKUP($X1042,Return_flow_table!$A$4:$A$25,Return_flow_table!J$4:J$25)</f>
        <v>0</v>
      </c>
      <c r="BI1042">
        <f ca="1">_xlfn.XLOOKUP($X1042,Return_flow_table!$A$4:$A$25,Return_flow_table!K$4:K$25)</f>
        <v>20</v>
      </c>
      <c r="BJ1042">
        <f ca="1">_xlfn.XLOOKUP($X1042,Return_flow_table!$A$4:$A$25,Return_flow_table!L$4:L$25)</f>
        <v>20</v>
      </c>
      <c r="BK1042" s="2">
        <f ca="1">_xlfn.XLOOKUP($X1042,Return_flow_table!$A$4:$A$25,Return_flow_table!M$4:M$25)</f>
        <v>0</v>
      </c>
    </row>
    <row r="1043" spans="1:63" x14ac:dyDescent="0.3">
      <c r="A1043" t="s">
        <v>1129</v>
      </c>
      <c r="B1043" t="s">
        <v>161</v>
      </c>
      <c r="C1043" t="s">
        <v>99</v>
      </c>
      <c r="D1043">
        <v>13</v>
      </c>
      <c r="E1043" t="s">
        <v>100</v>
      </c>
      <c r="F1043" t="s">
        <v>100</v>
      </c>
      <c r="G1043" t="s">
        <v>1128</v>
      </c>
      <c r="H1043" s="41" t="s">
        <v>145</v>
      </c>
      <c r="I1043">
        <f>_xlfn.XLOOKUP(B1043,Use_Code_Ranking!$A$4:$A$23,Use_Code_Ranking!$B$4:$B$23,9999)</f>
        <v>7</v>
      </c>
      <c r="J1043">
        <f t="shared" ca="1" si="293"/>
        <v>7</v>
      </c>
      <c r="K1043">
        <f t="shared" ca="1" si="294"/>
        <v>0</v>
      </c>
      <c r="L1043">
        <f t="shared" ca="1" si="295"/>
        <v>0</v>
      </c>
      <c r="M1043">
        <f t="shared" ca="1" si="296"/>
        <v>0</v>
      </c>
      <c r="N1043" t="str">
        <f t="shared" ca="1" si="304"/>
        <v/>
      </c>
      <c r="O1043" t="str">
        <f t="shared" ca="1" si="305"/>
        <v/>
      </c>
      <c r="P1043" t="str">
        <f t="shared" si="297"/>
        <v/>
      </c>
      <c r="Q1043" t="str">
        <f t="shared" si="298"/>
        <v/>
      </c>
      <c r="R1043" t="str">
        <f t="shared" si="299"/>
        <v/>
      </c>
      <c r="S1043" t="str">
        <f t="shared" si="300"/>
        <v/>
      </c>
      <c r="U1043" s="2" t="str">
        <f ca="1">IF(ISBLANK($T1043),IF(S1043="Irrigation","Irrigation",IF(R1043="Irrigation","Irrigation",IF(Q1043="Domestic","Domestic",IF(P1043="Stockwatering","Stockwatering",IF(N1043="IRRIGATION_AND_MUNICIPAL","Irrigation and Municipal",IF(O1043="IRRIGATION_AND_DOMESTIC","Irrigation and Domestic Municipality",_xlfn.XLOOKUP(J1043,Use_Code_Ranking!$B$4:$B$23,Use_Code_Ranking!$A$4:$A$23))))))),$T1043)</f>
        <v>Frost Protection</v>
      </c>
      <c r="W1043" s="23" t="str">
        <f ca="1"/>
        <v>A031623</v>
      </c>
      <c r="X1043" s="4" t="str">
        <f t="shared" ca="1" si="306"/>
        <v>Irrigation</v>
      </c>
      <c r="Y1043" t="str">
        <f t="shared" ca="1" si="301"/>
        <v>N</v>
      </c>
      <c r="Z1043" s="2" t="str">
        <f t="shared" ca="1" si="302"/>
        <v>N</v>
      </c>
      <c r="AA1043">
        <f t="shared" ca="1" si="307"/>
        <v>0</v>
      </c>
      <c r="AB1043">
        <f t="shared" ca="1" si="307"/>
        <v>0</v>
      </c>
      <c r="AC1043">
        <f t="shared" ca="1" si="307"/>
        <v>20</v>
      </c>
      <c r="AD1043">
        <f t="shared" ca="1" si="303"/>
        <v>20</v>
      </c>
      <c r="AE1043">
        <f t="shared" ca="1" si="303"/>
        <v>10</v>
      </c>
      <c r="AF1043">
        <f t="shared" ca="1" si="303"/>
        <v>10</v>
      </c>
      <c r="AG1043">
        <f t="shared" ca="1" si="310"/>
        <v>0</v>
      </c>
      <c r="AH1043">
        <f t="shared" ca="1" si="308"/>
        <v>0</v>
      </c>
      <c r="AI1043">
        <f t="shared" ca="1" si="308"/>
        <v>0</v>
      </c>
      <c r="AJ1043">
        <f t="shared" ca="1" si="308"/>
        <v>20</v>
      </c>
      <c r="AK1043">
        <f t="shared" ca="1" si="308"/>
        <v>20</v>
      </c>
      <c r="AL1043">
        <f t="shared" ca="1" si="309"/>
        <v>0</v>
      </c>
      <c r="AM1043" s="4" t="s">
        <v>103</v>
      </c>
      <c r="AZ1043">
        <f ca="1">_xlfn.XLOOKUP($X1043,Return_flow_table!$A$4:$A$25,Return_flow_table!B$4:B$25)</f>
        <v>0</v>
      </c>
      <c r="BA1043">
        <f ca="1">_xlfn.XLOOKUP($X1043,Return_flow_table!$A$4:$A$25,Return_flow_table!C$4:C$25)</f>
        <v>0</v>
      </c>
      <c r="BB1043">
        <f ca="1">_xlfn.XLOOKUP($X1043,Return_flow_table!$A$4:$A$25,Return_flow_table!D$4:D$25)</f>
        <v>20</v>
      </c>
      <c r="BC1043">
        <f ca="1">_xlfn.XLOOKUP($X1043,Return_flow_table!$A$4:$A$25,Return_flow_table!E$4:E$25)</f>
        <v>20</v>
      </c>
      <c r="BD1043">
        <f ca="1">_xlfn.XLOOKUP($X1043,Return_flow_table!$A$4:$A$25,Return_flow_table!F$4:F$25)</f>
        <v>10</v>
      </c>
      <c r="BE1043">
        <f ca="1">_xlfn.XLOOKUP($X1043,Return_flow_table!$A$4:$A$25,Return_flow_table!G$4:G$25)</f>
        <v>10</v>
      </c>
      <c r="BF1043">
        <f ca="1">_xlfn.XLOOKUP($X1043,Return_flow_table!$A$4:$A$25,Return_flow_table!H$4:H$25)</f>
        <v>0</v>
      </c>
      <c r="BG1043">
        <f ca="1">_xlfn.XLOOKUP($X1043,Return_flow_table!$A$4:$A$25,Return_flow_table!I$4:I$25)</f>
        <v>0</v>
      </c>
      <c r="BH1043">
        <f ca="1">_xlfn.XLOOKUP($X1043,Return_flow_table!$A$4:$A$25,Return_flow_table!J$4:J$25)</f>
        <v>0</v>
      </c>
      <c r="BI1043">
        <f ca="1">_xlfn.XLOOKUP($X1043,Return_flow_table!$A$4:$A$25,Return_flow_table!K$4:K$25)</f>
        <v>20</v>
      </c>
      <c r="BJ1043">
        <f ca="1">_xlfn.XLOOKUP($X1043,Return_flow_table!$A$4:$A$25,Return_flow_table!L$4:L$25)</f>
        <v>20</v>
      </c>
      <c r="BK1043" s="2">
        <f ca="1">_xlfn.XLOOKUP($X1043,Return_flow_table!$A$4:$A$25,Return_flow_table!M$4:M$25)</f>
        <v>0</v>
      </c>
    </row>
    <row r="1044" spans="1:63" x14ac:dyDescent="0.3">
      <c r="A1044" t="s">
        <v>1130</v>
      </c>
      <c r="B1044" t="s">
        <v>98</v>
      </c>
      <c r="C1044" t="s">
        <v>99</v>
      </c>
      <c r="D1044">
        <v>125</v>
      </c>
      <c r="E1044" t="s">
        <v>100</v>
      </c>
      <c r="F1044" t="s">
        <v>100</v>
      </c>
      <c r="G1044" t="s">
        <v>382</v>
      </c>
      <c r="H1044" s="41" t="s">
        <v>178</v>
      </c>
      <c r="I1044">
        <f>_xlfn.XLOOKUP(B1044,Use_Code_Ranking!$A$4:$A$23,Use_Code_Ranking!$B$4:$B$23,9999)</f>
        <v>1</v>
      </c>
      <c r="J1044">
        <f t="shared" ca="1" si="293"/>
        <v>1</v>
      </c>
      <c r="K1044">
        <f t="shared" ca="1" si="294"/>
        <v>1</v>
      </c>
      <c r="L1044">
        <f t="shared" ca="1" si="295"/>
        <v>0</v>
      </c>
      <c r="M1044">
        <f t="shared" ca="1" si="296"/>
        <v>0</v>
      </c>
      <c r="N1044" t="str">
        <f t="shared" ca="1" si="304"/>
        <v/>
      </c>
      <c r="O1044" t="str">
        <f t="shared" ca="1" si="305"/>
        <v/>
      </c>
      <c r="P1044" t="str">
        <f t="shared" si="297"/>
        <v/>
      </c>
      <c r="Q1044" t="str">
        <f t="shared" si="298"/>
        <v/>
      </c>
      <c r="R1044" t="str">
        <f t="shared" si="299"/>
        <v/>
      </c>
      <c r="S1044" t="str">
        <f t="shared" si="300"/>
        <v/>
      </c>
      <c r="U1044" s="2" t="str">
        <f ca="1">IF(ISBLANK($T1044),IF(S1044="Irrigation","Irrigation",IF(R1044="Irrigation","Irrigation",IF(Q1044="Domestic","Domestic",IF(P1044="Stockwatering","Stockwatering",IF(N1044="IRRIGATION_AND_MUNICIPAL","Irrigation and Municipal",IF(O1044="IRRIGATION_AND_DOMESTIC","Irrigation and Domestic Municipality",_xlfn.XLOOKUP(J1044,Use_Code_Ranking!$B$4:$B$23,Use_Code_Ranking!$A$4:$A$23))))))),$T1044)</f>
        <v>Irrigation</v>
      </c>
      <c r="W1044" s="23" t="str">
        <f ca="1"/>
        <v>A031629</v>
      </c>
      <c r="X1044" s="4" t="str">
        <f t="shared" ca="1" si="306"/>
        <v>Irrigation</v>
      </c>
      <c r="Y1044" t="str">
        <f t="shared" ca="1" si="301"/>
        <v>N</v>
      </c>
      <c r="Z1044" s="2" t="str">
        <f t="shared" ca="1" si="302"/>
        <v>N</v>
      </c>
      <c r="AA1044">
        <f t="shared" ca="1" si="307"/>
        <v>0</v>
      </c>
      <c r="AB1044">
        <f t="shared" ca="1" si="307"/>
        <v>0</v>
      </c>
      <c r="AC1044">
        <f t="shared" ca="1" si="307"/>
        <v>20</v>
      </c>
      <c r="AD1044">
        <f t="shared" ca="1" si="303"/>
        <v>20</v>
      </c>
      <c r="AE1044">
        <f t="shared" ca="1" si="303"/>
        <v>10</v>
      </c>
      <c r="AF1044">
        <f t="shared" ca="1" si="303"/>
        <v>10</v>
      </c>
      <c r="AG1044">
        <f t="shared" ca="1" si="310"/>
        <v>0</v>
      </c>
      <c r="AH1044">
        <f t="shared" ca="1" si="308"/>
        <v>0</v>
      </c>
      <c r="AI1044">
        <f t="shared" ca="1" si="308"/>
        <v>0</v>
      </c>
      <c r="AJ1044">
        <f t="shared" ca="1" si="308"/>
        <v>20</v>
      </c>
      <c r="AK1044">
        <f t="shared" ca="1" si="308"/>
        <v>20</v>
      </c>
      <c r="AL1044">
        <f t="shared" ca="1" si="309"/>
        <v>0</v>
      </c>
      <c r="AM1044" s="4" t="s">
        <v>103</v>
      </c>
      <c r="AZ1044">
        <f ca="1">_xlfn.XLOOKUP($X1044,Return_flow_table!$A$4:$A$25,Return_flow_table!B$4:B$25)</f>
        <v>0</v>
      </c>
      <c r="BA1044">
        <f ca="1">_xlfn.XLOOKUP($X1044,Return_flow_table!$A$4:$A$25,Return_flow_table!C$4:C$25)</f>
        <v>0</v>
      </c>
      <c r="BB1044">
        <f ca="1">_xlfn.XLOOKUP($X1044,Return_flow_table!$A$4:$A$25,Return_flow_table!D$4:D$25)</f>
        <v>20</v>
      </c>
      <c r="BC1044">
        <f ca="1">_xlfn.XLOOKUP($X1044,Return_flow_table!$A$4:$A$25,Return_flow_table!E$4:E$25)</f>
        <v>20</v>
      </c>
      <c r="BD1044">
        <f ca="1">_xlfn.XLOOKUP($X1044,Return_flow_table!$A$4:$A$25,Return_flow_table!F$4:F$25)</f>
        <v>10</v>
      </c>
      <c r="BE1044">
        <f ca="1">_xlfn.XLOOKUP($X1044,Return_flow_table!$A$4:$A$25,Return_flow_table!G$4:G$25)</f>
        <v>10</v>
      </c>
      <c r="BF1044">
        <f ca="1">_xlfn.XLOOKUP($X1044,Return_flow_table!$A$4:$A$25,Return_flow_table!H$4:H$25)</f>
        <v>0</v>
      </c>
      <c r="BG1044">
        <f ca="1">_xlfn.XLOOKUP($X1044,Return_flow_table!$A$4:$A$25,Return_flow_table!I$4:I$25)</f>
        <v>0</v>
      </c>
      <c r="BH1044">
        <f ca="1">_xlfn.XLOOKUP($X1044,Return_flow_table!$A$4:$A$25,Return_flow_table!J$4:J$25)</f>
        <v>0</v>
      </c>
      <c r="BI1044">
        <f ca="1">_xlfn.XLOOKUP($X1044,Return_flow_table!$A$4:$A$25,Return_flow_table!K$4:K$25)</f>
        <v>20</v>
      </c>
      <c r="BJ1044">
        <f ca="1">_xlfn.XLOOKUP($X1044,Return_flow_table!$A$4:$A$25,Return_flow_table!L$4:L$25)</f>
        <v>20</v>
      </c>
      <c r="BK1044" s="2">
        <f ca="1">_xlfn.XLOOKUP($X1044,Return_flow_table!$A$4:$A$25,Return_flow_table!M$4:M$25)</f>
        <v>0</v>
      </c>
    </row>
    <row r="1045" spans="1:63" x14ac:dyDescent="0.3">
      <c r="A1045" t="s">
        <v>1131</v>
      </c>
      <c r="B1045" t="s">
        <v>161</v>
      </c>
      <c r="C1045" t="s">
        <v>99</v>
      </c>
      <c r="D1045">
        <v>690</v>
      </c>
      <c r="E1045" t="s">
        <v>100</v>
      </c>
      <c r="F1045" t="s">
        <v>100</v>
      </c>
      <c r="G1045" t="s">
        <v>382</v>
      </c>
      <c r="H1045" s="41" t="s">
        <v>178</v>
      </c>
      <c r="I1045">
        <f>_xlfn.XLOOKUP(B1045,Use_Code_Ranking!$A$4:$A$23,Use_Code_Ranking!$B$4:$B$23,9999)</f>
        <v>7</v>
      </c>
      <c r="J1045">
        <f t="shared" ca="1" si="293"/>
        <v>7</v>
      </c>
      <c r="K1045">
        <f t="shared" ca="1" si="294"/>
        <v>0</v>
      </c>
      <c r="L1045">
        <f t="shared" ca="1" si="295"/>
        <v>0</v>
      </c>
      <c r="M1045">
        <f t="shared" ca="1" si="296"/>
        <v>0</v>
      </c>
      <c r="N1045" t="str">
        <f t="shared" ca="1" si="304"/>
        <v/>
      </c>
      <c r="O1045" t="str">
        <f t="shared" ca="1" si="305"/>
        <v/>
      </c>
      <c r="P1045" t="str">
        <f t="shared" si="297"/>
        <v/>
      </c>
      <c r="Q1045" t="str">
        <f t="shared" si="298"/>
        <v/>
      </c>
      <c r="R1045" t="str">
        <f t="shared" si="299"/>
        <v/>
      </c>
      <c r="S1045" t="str">
        <f t="shared" si="300"/>
        <v/>
      </c>
      <c r="U1045" s="2" t="str">
        <f ca="1">IF(ISBLANK($T1045),IF(S1045="Irrigation","Irrigation",IF(R1045="Irrigation","Irrigation",IF(Q1045="Domestic","Domestic",IF(P1045="Stockwatering","Stockwatering",IF(N1045="IRRIGATION_AND_MUNICIPAL","Irrigation and Municipal",IF(O1045="IRRIGATION_AND_DOMESTIC","Irrigation and Domestic Municipality",_xlfn.XLOOKUP(J1045,Use_Code_Ranking!$B$4:$B$23,Use_Code_Ranking!$A$4:$A$23))))))),$T1045)</f>
        <v>Frost Protection</v>
      </c>
      <c r="W1045" s="23" t="str">
        <f ca="1"/>
        <v>A031719</v>
      </c>
      <c r="X1045" s="4" t="str">
        <f t="shared" ca="1" si="306"/>
        <v>Irrigation</v>
      </c>
      <c r="Y1045" t="str">
        <f t="shared" ca="1" si="301"/>
        <v>N</v>
      </c>
      <c r="Z1045" s="2" t="str">
        <f t="shared" ca="1" si="302"/>
        <v>N</v>
      </c>
      <c r="AA1045">
        <f t="shared" ca="1" si="307"/>
        <v>0</v>
      </c>
      <c r="AB1045">
        <f t="shared" ca="1" si="307"/>
        <v>0</v>
      </c>
      <c r="AC1045">
        <f t="shared" ca="1" si="307"/>
        <v>20</v>
      </c>
      <c r="AD1045">
        <f t="shared" ca="1" si="303"/>
        <v>20</v>
      </c>
      <c r="AE1045">
        <f t="shared" ca="1" si="303"/>
        <v>10</v>
      </c>
      <c r="AF1045">
        <f t="shared" ca="1" si="303"/>
        <v>10</v>
      </c>
      <c r="AG1045">
        <f t="shared" ca="1" si="310"/>
        <v>0</v>
      </c>
      <c r="AH1045">
        <f t="shared" ca="1" si="308"/>
        <v>0</v>
      </c>
      <c r="AI1045">
        <f t="shared" ca="1" si="308"/>
        <v>0</v>
      </c>
      <c r="AJ1045">
        <f t="shared" ca="1" si="308"/>
        <v>20</v>
      </c>
      <c r="AK1045">
        <f t="shared" ca="1" si="308"/>
        <v>20</v>
      </c>
      <c r="AL1045">
        <f t="shared" ca="1" si="309"/>
        <v>0</v>
      </c>
      <c r="AM1045" s="4" t="s">
        <v>103</v>
      </c>
      <c r="AZ1045">
        <f ca="1">_xlfn.XLOOKUP($X1045,Return_flow_table!$A$4:$A$25,Return_flow_table!B$4:B$25)</f>
        <v>0</v>
      </c>
      <c r="BA1045">
        <f ca="1">_xlfn.XLOOKUP($X1045,Return_flow_table!$A$4:$A$25,Return_flow_table!C$4:C$25)</f>
        <v>0</v>
      </c>
      <c r="BB1045">
        <f ca="1">_xlfn.XLOOKUP($X1045,Return_flow_table!$A$4:$A$25,Return_flow_table!D$4:D$25)</f>
        <v>20</v>
      </c>
      <c r="BC1045">
        <f ca="1">_xlfn.XLOOKUP($X1045,Return_flow_table!$A$4:$A$25,Return_flow_table!E$4:E$25)</f>
        <v>20</v>
      </c>
      <c r="BD1045">
        <f ca="1">_xlfn.XLOOKUP($X1045,Return_flow_table!$A$4:$A$25,Return_flow_table!F$4:F$25)</f>
        <v>10</v>
      </c>
      <c r="BE1045">
        <f ca="1">_xlfn.XLOOKUP($X1045,Return_flow_table!$A$4:$A$25,Return_flow_table!G$4:G$25)</f>
        <v>10</v>
      </c>
      <c r="BF1045">
        <f ca="1">_xlfn.XLOOKUP($X1045,Return_flow_table!$A$4:$A$25,Return_flow_table!H$4:H$25)</f>
        <v>0</v>
      </c>
      <c r="BG1045">
        <f ca="1">_xlfn.XLOOKUP($X1045,Return_flow_table!$A$4:$A$25,Return_flow_table!I$4:I$25)</f>
        <v>0</v>
      </c>
      <c r="BH1045">
        <f ca="1">_xlfn.XLOOKUP($X1045,Return_flow_table!$A$4:$A$25,Return_flow_table!J$4:J$25)</f>
        <v>0</v>
      </c>
      <c r="BI1045">
        <f ca="1">_xlfn.XLOOKUP($X1045,Return_flow_table!$A$4:$A$25,Return_flow_table!K$4:K$25)</f>
        <v>20</v>
      </c>
      <c r="BJ1045">
        <f ca="1">_xlfn.XLOOKUP($X1045,Return_flow_table!$A$4:$A$25,Return_flow_table!L$4:L$25)</f>
        <v>20</v>
      </c>
      <c r="BK1045" s="2">
        <f ca="1">_xlfn.XLOOKUP($X1045,Return_flow_table!$A$4:$A$25,Return_flow_table!M$4:M$25)</f>
        <v>0</v>
      </c>
    </row>
    <row r="1046" spans="1:63" x14ac:dyDescent="0.3">
      <c r="A1046" t="s">
        <v>1132</v>
      </c>
      <c r="B1046" t="s">
        <v>98</v>
      </c>
      <c r="C1046" t="s">
        <v>99</v>
      </c>
      <c r="D1046">
        <v>7.5</v>
      </c>
      <c r="E1046" t="s">
        <v>100</v>
      </c>
      <c r="F1046" t="s">
        <v>100</v>
      </c>
      <c r="G1046" t="s">
        <v>524</v>
      </c>
      <c r="H1046" s="41" t="s">
        <v>106</v>
      </c>
      <c r="I1046">
        <f>_xlfn.XLOOKUP(B1046,Use_Code_Ranking!$A$4:$A$23,Use_Code_Ranking!$B$4:$B$23,9999)</f>
        <v>1</v>
      </c>
      <c r="J1046">
        <f t="shared" ca="1" si="293"/>
        <v>1</v>
      </c>
      <c r="K1046">
        <f t="shared" ca="1" si="294"/>
        <v>1</v>
      </c>
      <c r="L1046">
        <f t="shared" ca="1" si="295"/>
        <v>0</v>
      </c>
      <c r="M1046">
        <f t="shared" ca="1" si="296"/>
        <v>0</v>
      </c>
      <c r="N1046" t="str">
        <f t="shared" ca="1" si="304"/>
        <v/>
      </c>
      <c r="O1046" t="str">
        <f t="shared" ca="1" si="305"/>
        <v/>
      </c>
      <c r="P1046" t="str">
        <f t="shared" si="297"/>
        <v/>
      </c>
      <c r="Q1046" t="str">
        <f t="shared" si="298"/>
        <v/>
      </c>
      <c r="R1046" t="str">
        <f t="shared" si="299"/>
        <v/>
      </c>
      <c r="S1046" t="str">
        <f t="shared" si="300"/>
        <v/>
      </c>
      <c r="U1046" s="2" t="str">
        <f ca="1">IF(ISBLANK($T1046),IF(S1046="Irrigation","Irrigation",IF(R1046="Irrigation","Irrigation",IF(Q1046="Domestic","Domestic",IF(P1046="Stockwatering","Stockwatering",IF(N1046="IRRIGATION_AND_MUNICIPAL","Irrigation and Municipal",IF(O1046="IRRIGATION_AND_DOMESTIC","Irrigation and Domestic Municipality",_xlfn.XLOOKUP(J1046,Use_Code_Ranking!$B$4:$B$23,Use_Code_Ranking!$A$4:$A$23))))))),$T1046)</f>
        <v>Irrigation</v>
      </c>
      <c r="W1046" s="23" t="str">
        <f ca="1"/>
        <v>A031735</v>
      </c>
      <c r="X1046" s="4" t="str">
        <f t="shared" ca="1" si="306"/>
        <v>Irrigation</v>
      </c>
      <c r="Y1046" t="str">
        <f t="shared" ca="1" si="301"/>
        <v>N</v>
      </c>
      <c r="Z1046" s="2" t="str">
        <f t="shared" ca="1" si="302"/>
        <v>N</v>
      </c>
      <c r="AA1046">
        <f t="shared" ca="1" si="307"/>
        <v>0</v>
      </c>
      <c r="AB1046">
        <f t="shared" ca="1" si="307"/>
        <v>0</v>
      </c>
      <c r="AC1046">
        <f t="shared" ca="1" si="307"/>
        <v>20</v>
      </c>
      <c r="AD1046">
        <f t="shared" ca="1" si="303"/>
        <v>20</v>
      </c>
      <c r="AE1046">
        <f t="shared" ca="1" si="303"/>
        <v>10</v>
      </c>
      <c r="AF1046">
        <f t="shared" ca="1" si="303"/>
        <v>10</v>
      </c>
      <c r="AG1046">
        <f t="shared" ca="1" si="310"/>
        <v>0</v>
      </c>
      <c r="AH1046">
        <f t="shared" ca="1" si="308"/>
        <v>0</v>
      </c>
      <c r="AI1046">
        <f t="shared" ca="1" si="308"/>
        <v>0</v>
      </c>
      <c r="AJ1046">
        <f t="shared" ca="1" si="308"/>
        <v>20</v>
      </c>
      <c r="AK1046">
        <f t="shared" ca="1" si="308"/>
        <v>20</v>
      </c>
      <c r="AL1046">
        <f t="shared" ca="1" si="309"/>
        <v>0</v>
      </c>
      <c r="AM1046" s="4" t="s">
        <v>103</v>
      </c>
      <c r="AZ1046">
        <f ca="1">_xlfn.XLOOKUP($X1046,Return_flow_table!$A$4:$A$25,Return_flow_table!B$4:B$25)</f>
        <v>0</v>
      </c>
      <c r="BA1046">
        <f ca="1">_xlfn.XLOOKUP($X1046,Return_flow_table!$A$4:$A$25,Return_flow_table!C$4:C$25)</f>
        <v>0</v>
      </c>
      <c r="BB1046">
        <f ca="1">_xlfn.XLOOKUP($X1046,Return_flow_table!$A$4:$A$25,Return_flow_table!D$4:D$25)</f>
        <v>20</v>
      </c>
      <c r="BC1046">
        <f ca="1">_xlfn.XLOOKUP($X1046,Return_flow_table!$A$4:$A$25,Return_flow_table!E$4:E$25)</f>
        <v>20</v>
      </c>
      <c r="BD1046">
        <f ca="1">_xlfn.XLOOKUP($X1046,Return_flow_table!$A$4:$A$25,Return_flow_table!F$4:F$25)</f>
        <v>10</v>
      </c>
      <c r="BE1046">
        <f ca="1">_xlfn.XLOOKUP($X1046,Return_flow_table!$A$4:$A$25,Return_flow_table!G$4:G$25)</f>
        <v>10</v>
      </c>
      <c r="BF1046">
        <f ca="1">_xlfn.XLOOKUP($X1046,Return_flow_table!$A$4:$A$25,Return_flow_table!H$4:H$25)</f>
        <v>0</v>
      </c>
      <c r="BG1046">
        <f ca="1">_xlfn.XLOOKUP($X1046,Return_flow_table!$A$4:$A$25,Return_flow_table!I$4:I$25)</f>
        <v>0</v>
      </c>
      <c r="BH1046">
        <f ca="1">_xlfn.XLOOKUP($X1046,Return_flow_table!$A$4:$A$25,Return_flow_table!J$4:J$25)</f>
        <v>0</v>
      </c>
      <c r="BI1046">
        <f ca="1">_xlfn.XLOOKUP($X1046,Return_flow_table!$A$4:$A$25,Return_flow_table!K$4:K$25)</f>
        <v>20</v>
      </c>
      <c r="BJ1046">
        <f ca="1">_xlfn.XLOOKUP($X1046,Return_flow_table!$A$4:$A$25,Return_flow_table!L$4:L$25)</f>
        <v>20</v>
      </c>
      <c r="BK1046" s="2">
        <f ca="1">_xlfn.XLOOKUP($X1046,Return_flow_table!$A$4:$A$25,Return_flow_table!M$4:M$25)</f>
        <v>0</v>
      </c>
    </row>
    <row r="1047" spans="1:63" x14ac:dyDescent="0.3">
      <c r="A1047" t="s">
        <v>1132</v>
      </c>
      <c r="B1047" t="s">
        <v>156</v>
      </c>
      <c r="C1047" t="s">
        <v>99</v>
      </c>
      <c r="D1047">
        <v>7.5</v>
      </c>
      <c r="E1047" t="s">
        <v>100</v>
      </c>
      <c r="F1047" t="s">
        <v>100</v>
      </c>
      <c r="G1047" t="s">
        <v>524</v>
      </c>
      <c r="H1047" s="41" t="s">
        <v>106</v>
      </c>
      <c r="I1047">
        <f>_xlfn.XLOOKUP(B1047,Use_Code_Ranking!$A$4:$A$23,Use_Code_Ranking!$B$4:$B$23,9999)</f>
        <v>8</v>
      </c>
      <c r="J1047">
        <f t="shared" ca="1" si="293"/>
        <v>1</v>
      </c>
      <c r="K1047">
        <f t="shared" ca="1" si="294"/>
        <v>1</v>
      </c>
      <c r="L1047">
        <f t="shared" ca="1" si="295"/>
        <v>0</v>
      </c>
      <c r="M1047">
        <f t="shared" ca="1" si="296"/>
        <v>0</v>
      </c>
      <c r="N1047" t="str">
        <f t="shared" ca="1" si="304"/>
        <v/>
      </c>
      <c r="O1047" t="str">
        <f t="shared" ca="1" si="305"/>
        <v/>
      </c>
      <c r="P1047" t="str">
        <f t="shared" si="297"/>
        <v/>
      </c>
      <c r="Q1047" t="str">
        <f t="shared" si="298"/>
        <v/>
      </c>
      <c r="R1047" t="str">
        <f t="shared" si="299"/>
        <v/>
      </c>
      <c r="S1047" t="str">
        <f t="shared" si="300"/>
        <v/>
      </c>
      <c r="U1047" s="2" t="str">
        <f ca="1">IF(ISBLANK($T1047),IF(S1047="Irrigation","Irrigation",IF(R1047="Irrigation","Irrigation",IF(Q1047="Domestic","Domestic",IF(P1047="Stockwatering","Stockwatering",IF(N1047="IRRIGATION_AND_MUNICIPAL","Irrigation and Municipal",IF(O1047="IRRIGATION_AND_DOMESTIC","Irrigation and Domestic Municipality",_xlfn.XLOOKUP(J1047,Use_Code_Ranking!$B$4:$B$23,Use_Code_Ranking!$A$4:$A$23))))))),$T1047)</f>
        <v>Irrigation</v>
      </c>
      <c r="W1047" s="23" t="str">
        <f ca="1"/>
        <v>A031738</v>
      </c>
      <c r="X1047" s="4" t="str">
        <f t="shared" ca="1" si="306"/>
        <v>Stockwatering</v>
      </c>
      <c r="Y1047" t="str">
        <f t="shared" ca="1" si="301"/>
        <v>N</v>
      </c>
      <c r="Z1047" s="2" t="str">
        <f t="shared" ca="1" si="302"/>
        <v>N</v>
      </c>
      <c r="AA1047">
        <f t="shared" ca="1" si="307"/>
        <v>0</v>
      </c>
      <c r="AB1047">
        <f t="shared" ca="1" si="307"/>
        <v>0</v>
      </c>
      <c r="AC1047">
        <f t="shared" ca="1" si="307"/>
        <v>0</v>
      </c>
      <c r="AD1047">
        <f t="shared" ca="1" si="303"/>
        <v>0</v>
      </c>
      <c r="AE1047">
        <f t="shared" ca="1" si="303"/>
        <v>0</v>
      </c>
      <c r="AF1047">
        <f t="shared" ca="1" si="303"/>
        <v>0</v>
      </c>
      <c r="AG1047">
        <f t="shared" ca="1" si="310"/>
        <v>0</v>
      </c>
      <c r="AH1047">
        <f t="shared" ca="1" si="308"/>
        <v>0</v>
      </c>
      <c r="AI1047">
        <f t="shared" ca="1" si="308"/>
        <v>0</v>
      </c>
      <c r="AJ1047">
        <f t="shared" ca="1" si="308"/>
        <v>0</v>
      </c>
      <c r="AK1047">
        <f t="shared" ca="1" si="308"/>
        <v>0</v>
      </c>
      <c r="AL1047">
        <f t="shared" ca="1" si="309"/>
        <v>0</v>
      </c>
      <c r="AM1047" s="4" t="s">
        <v>103</v>
      </c>
      <c r="AZ1047">
        <f ca="1">_xlfn.XLOOKUP($X1047,Return_flow_table!$A$4:$A$25,Return_flow_table!B$4:B$25)</f>
        <v>0</v>
      </c>
      <c r="BA1047">
        <f ca="1">_xlfn.XLOOKUP($X1047,Return_flow_table!$A$4:$A$25,Return_flow_table!C$4:C$25)</f>
        <v>0</v>
      </c>
      <c r="BB1047">
        <f ca="1">_xlfn.XLOOKUP($X1047,Return_flow_table!$A$4:$A$25,Return_flow_table!D$4:D$25)</f>
        <v>0</v>
      </c>
      <c r="BC1047">
        <f ca="1">_xlfn.XLOOKUP($X1047,Return_flow_table!$A$4:$A$25,Return_flow_table!E$4:E$25)</f>
        <v>0</v>
      </c>
      <c r="BD1047">
        <f ca="1">_xlfn.XLOOKUP($X1047,Return_flow_table!$A$4:$A$25,Return_flow_table!F$4:F$25)</f>
        <v>0</v>
      </c>
      <c r="BE1047">
        <f ca="1">_xlfn.XLOOKUP($X1047,Return_flow_table!$A$4:$A$25,Return_flow_table!G$4:G$25)</f>
        <v>0</v>
      </c>
      <c r="BF1047">
        <f ca="1">_xlfn.XLOOKUP($X1047,Return_flow_table!$A$4:$A$25,Return_flow_table!H$4:H$25)</f>
        <v>0</v>
      </c>
      <c r="BG1047">
        <f ca="1">_xlfn.XLOOKUP($X1047,Return_flow_table!$A$4:$A$25,Return_flow_table!I$4:I$25)</f>
        <v>0</v>
      </c>
      <c r="BH1047">
        <f ca="1">_xlfn.XLOOKUP($X1047,Return_flow_table!$A$4:$A$25,Return_flow_table!J$4:J$25)</f>
        <v>0</v>
      </c>
      <c r="BI1047">
        <f ca="1">_xlfn.XLOOKUP($X1047,Return_flow_table!$A$4:$A$25,Return_flow_table!K$4:K$25)</f>
        <v>0</v>
      </c>
      <c r="BJ1047">
        <f ca="1">_xlfn.XLOOKUP($X1047,Return_flow_table!$A$4:$A$25,Return_flow_table!L$4:L$25)</f>
        <v>0</v>
      </c>
      <c r="BK1047" s="2">
        <f ca="1">_xlfn.XLOOKUP($X1047,Return_flow_table!$A$4:$A$25,Return_flow_table!M$4:M$25)</f>
        <v>0</v>
      </c>
    </row>
    <row r="1048" spans="1:63" x14ac:dyDescent="0.3">
      <c r="A1048" t="s">
        <v>1133</v>
      </c>
      <c r="B1048" t="s">
        <v>161</v>
      </c>
      <c r="C1048" t="s">
        <v>99</v>
      </c>
      <c r="D1048">
        <v>28.7</v>
      </c>
      <c r="E1048" t="s">
        <v>100</v>
      </c>
      <c r="F1048" t="s">
        <v>100</v>
      </c>
      <c r="G1048" t="s">
        <v>524</v>
      </c>
      <c r="H1048" s="41" t="s">
        <v>106</v>
      </c>
      <c r="I1048">
        <f>_xlfn.XLOOKUP(B1048,Use_Code_Ranking!$A$4:$A$23,Use_Code_Ranking!$B$4:$B$23,9999)</f>
        <v>7</v>
      </c>
      <c r="J1048">
        <f t="shared" ca="1" si="293"/>
        <v>7</v>
      </c>
      <c r="K1048">
        <f t="shared" ca="1" si="294"/>
        <v>0</v>
      </c>
      <c r="L1048">
        <f t="shared" ca="1" si="295"/>
        <v>0</v>
      </c>
      <c r="M1048">
        <f t="shared" ca="1" si="296"/>
        <v>0</v>
      </c>
      <c r="N1048" t="str">
        <f t="shared" ca="1" si="304"/>
        <v/>
      </c>
      <c r="O1048" t="str">
        <f t="shared" ca="1" si="305"/>
        <v/>
      </c>
      <c r="P1048" t="str">
        <f t="shared" si="297"/>
        <v/>
      </c>
      <c r="Q1048" t="str">
        <f t="shared" si="298"/>
        <v/>
      </c>
      <c r="R1048" t="str">
        <f t="shared" si="299"/>
        <v/>
      </c>
      <c r="S1048" t="str">
        <f t="shared" si="300"/>
        <v/>
      </c>
      <c r="U1048" s="2" t="str">
        <f ca="1">IF(ISBLANK($T1048),IF(S1048="Irrigation","Irrigation",IF(R1048="Irrigation","Irrigation",IF(Q1048="Domestic","Domestic",IF(P1048="Stockwatering","Stockwatering",IF(N1048="IRRIGATION_AND_MUNICIPAL","Irrigation and Municipal",IF(O1048="IRRIGATION_AND_DOMESTIC","Irrigation and Domestic Municipality",_xlfn.XLOOKUP(J1048,Use_Code_Ranking!$B$4:$B$23,Use_Code_Ranking!$A$4:$A$23))))))),$T1048)</f>
        <v>Frost Protection</v>
      </c>
      <c r="W1048" s="23" t="str">
        <f ca="1"/>
        <v>A031739</v>
      </c>
      <c r="X1048" s="4" t="str">
        <f t="shared" ca="1" si="306"/>
        <v>Stockwatering</v>
      </c>
      <c r="Y1048" t="str">
        <f t="shared" ca="1" si="301"/>
        <v>N</v>
      </c>
      <c r="Z1048" s="2" t="str">
        <f t="shared" ca="1" si="302"/>
        <v>N</v>
      </c>
      <c r="AA1048">
        <f t="shared" ca="1" si="307"/>
        <v>0</v>
      </c>
      <c r="AB1048">
        <f t="shared" ca="1" si="307"/>
        <v>0</v>
      </c>
      <c r="AC1048">
        <f t="shared" ca="1" si="307"/>
        <v>0</v>
      </c>
      <c r="AD1048">
        <f t="shared" ca="1" si="303"/>
        <v>0</v>
      </c>
      <c r="AE1048">
        <f t="shared" ca="1" si="303"/>
        <v>0</v>
      </c>
      <c r="AF1048">
        <f t="shared" ca="1" si="303"/>
        <v>0</v>
      </c>
      <c r="AG1048">
        <f t="shared" ca="1" si="310"/>
        <v>0</v>
      </c>
      <c r="AH1048">
        <f t="shared" ca="1" si="308"/>
        <v>0</v>
      </c>
      <c r="AI1048">
        <f t="shared" ca="1" si="308"/>
        <v>0</v>
      </c>
      <c r="AJ1048">
        <f t="shared" ca="1" si="308"/>
        <v>0</v>
      </c>
      <c r="AK1048">
        <f t="shared" ca="1" si="308"/>
        <v>0</v>
      </c>
      <c r="AL1048">
        <f t="shared" ca="1" si="309"/>
        <v>0</v>
      </c>
      <c r="AM1048" s="4" t="s">
        <v>103</v>
      </c>
      <c r="AZ1048">
        <f ca="1">_xlfn.XLOOKUP($X1048,Return_flow_table!$A$4:$A$25,Return_flow_table!B$4:B$25)</f>
        <v>0</v>
      </c>
      <c r="BA1048">
        <f ca="1">_xlfn.XLOOKUP($X1048,Return_flow_table!$A$4:$A$25,Return_flow_table!C$4:C$25)</f>
        <v>0</v>
      </c>
      <c r="BB1048">
        <f ca="1">_xlfn.XLOOKUP($X1048,Return_flow_table!$A$4:$A$25,Return_flow_table!D$4:D$25)</f>
        <v>0</v>
      </c>
      <c r="BC1048">
        <f ca="1">_xlfn.XLOOKUP($X1048,Return_flow_table!$A$4:$A$25,Return_flow_table!E$4:E$25)</f>
        <v>0</v>
      </c>
      <c r="BD1048">
        <f ca="1">_xlfn.XLOOKUP($X1048,Return_flow_table!$A$4:$A$25,Return_flow_table!F$4:F$25)</f>
        <v>0</v>
      </c>
      <c r="BE1048">
        <f ca="1">_xlfn.XLOOKUP($X1048,Return_flow_table!$A$4:$A$25,Return_flow_table!G$4:G$25)</f>
        <v>0</v>
      </c>
      <c r="BF1048">
        <f ca="1">_xlfn.XLOOKUP($X1048,Return_flow_table!$A$4:$A$25,Return_flow_table!H$4:H$25)</f>
        <v>0</v>
      </c>
      <c r="BG1048">
        <f ca="1">_xlfn.XLOOKUP($X1048,Return_flow_table!$A$4:$A$25,Return_flow_table!I$4:I$25)</f>
        <v>0</v>
      </c>
      <c r="BH1048">
        <f ca="1">_xlfn.XLOOKUP($X1048,Return_flow_table!$A$4:$A$25,Return_flow_table!J$4:J$25)</f>
        <v>0</v>
      </c>
      <c r="BI1048">
        <f ca="1">_xlfn.XLOOKUP($X1048,Return_flow_table!$A$4:$A$25,Return_flow_table!K$4:K$25)</f>
        <v>0</v>
      </c>
      <c r="BJ1048">
        <f ca="1">_xlfn.XLOOKUP($X1048,Return_flow_table!$A$4:$A$25,Return_flow_table!L$4:L$25)</f>
        <v>0</v>
      </c>
      <c r="BK1048" s="2">
        <f ca="1">_xlfn.XLOOKUP($X1048,Return_flow_table!$A$4:$A$25,Return_flow_table!M$4:M$25)</f>
        <v>0</v>
      </c>
    </row>
    <row r="1049" spans="1:63" x14ac:dyDescent="0.3">
      <c r="A1049" t="s">
        <v>1134</v>
      </c>
      <c r="B1049" t="s">
        <v>161</v>
      </c>
      <c r="C1049" t="s">
        <v>99</v>
      </c>
      <c r="D1049">
        <v>550</v>
      </c>
      <c r="E1049" t="s">
        <v>100</v>
      </c>
      <c r="F1049" t="s">
        <v>100</v>
      </c>
      <c r="G1049" t="s">
        <v>1135</v>
      </c>
      <c r="H1049" s="41" t="s">
        <v>106</v>
      </c>
      <c r="I1049">
        <f>_xlfn.XLOOKUP(B1049,Use_Code_Ranking!$A$4:$A$23,Use_Code_Ranking!$B$4:$B$23,9999)</f>
        <v>7</v>
      </c>
      <c r="J1049">
        <f t="shared" ca="1" si="293"/>
        <v>1</v>
      </c>
      <c r="K1049">
        <f t="shared" ca="1" si="294"/>
        <v>1</v>
      </c>
      <c r="L1049">
        <f t="shared" ca="1" si="295"/>
        <v>0</v>
      </c>
      <c r="M1049">
        <f t="shared" ca="1" si="296"/>
        <v>0</v>
      </c>
      <c r="N1049" t="str">
        <f t="shared" ca="1" si="304"/>
        <v/>
      </c>
      <c r="O1049" t="str">
        <f t="shared" ca="1" si="305"/>
        <v/>
      </c>
      <c r="P1049" t="str">
        <f t="shared" si="297"/>
        <v/>
      </c>
      <c r="Q1049" t="str">
        <f t="shared" si="298"/>
        <v/>
      </c>
      <c r="R1049" t="str">
        <f t="shared" si="299"/>
        <v/>
      </c>
      <c r="S1049" t="str">
        <f t="shared" si="300"/>
        <v/>
      </c>
      <c r="U1049" s="2" t="str">
        <f ca="1">IF(ISBLANK($T1049),IF(S1049="Irrigation","Irrigation",IF(R1049="Irrigation","Irrigation",IF(Q1049="Domestic","Domestic",IF(P1049="Stockwatering","Stockwatering",IF(N1049="IRRIGATION_AND_MUNICIPAL","Irrigation and Municipal",IF(O1049="IRRIGATION_AND_DOMESTIC","Irrigation and Domestic Municipality",_xlfn.XLOOKUP(J1049,Use_Code_Ranking!$B$4:$B$23,Use_Code_Ranking!$A$4:$A$23))))))),$T1049)</f>
        <v>Irrigation</v>
      </c>
      <c r="W1049" s="23" t="str">
        <f ca="1"/>
        <v>A031740</v>
      </c>
      <c r="X1049" s="4" t="str">
        <f t="shared" ca="1" si="306"/>
        <v>Irrigation</v>
      </c>
      <c r="Y1049" t="str">
        <f t="shared" ca="1" si="301"/>
        <v>N</v>
      </c>
      <c r="Z1049" s="2" t="str">
        <f t="shared" ca="1" si="302"/>
        <v>N</v>
      </c>
      <c r="AA1049">
        <f t="shared" ca="1" si="307"/>
        <v>0</v>
      </c>
      <c r="AB1049">
        <f t="shared" ca="1" si="307"/>
        <v>0</v>
      </c>
      <c r="AC1049">
        <f t="shared" ca="1" si="307"/>
        <v>20</v>
      </c>
      <c r="AD1049">
        <f t="shared" ca="1" si="303"/>
        <v>20</v>
      </c>
      <c r="AE1049">
        <f t="shared" ca="1" si="303"/>
        <v>10</v>
      </c>
      <c r="AF1049">
        <f t="shared" ca="1" si="303"/>
        <v>10</v>
      </c>
      <c r="AG1049">
        <f t="shared" ca="1" si="310"/>
        <v>0</v>
      </c>
      <c r="AH1049">
        <f t="shared" ca="1" si="308"/>
        <v>0</v>
      </c>
      <c r="AI1049">
        <f t="shared" ca="1" si="308"/>
        <v>0</v>
      </c>
      <c r="AJ1049">
        <f t="shared" ca="1" si="308"/>
        <v>20</v>
      </c>
      <c r="AK1049">
        <f t="shared" ca="1" si="308"/>
        <v>20</v>
      </c>
      <c r="AL1049">
        <f t="shared" ca="1" si="309"/>
        <v>0</v>
      </c>
      <c r="AM1049" s="4" t="s">
        <v>103</v>
      </c>
      <c r="AZ1049">
        <f ca="1">_xlfn.XLOOKUP($X1049,Return_flow_table!$A$4:$A$25,Return_flow_table!B$4:B$25)</f>
        <v>0</v>
      </c>
      <c r="BA1049">
        <f ca="1">_xlfn.XLOOKUP($X1049,Return_flow_table!$A$4:$A$25,Return_flow_table!C$4:C$25)</f>
        <v>0</v>
      </c>
      <c r="BB1049">
        <f ca="1">_xlfn.XLOOKUP($X1049,Return_flow_table!$A$4:$A$25,Return_flow_table!D$4:D$25)</f>
        <v>20</v>
      </c>
      <c r="BC1049">
        <f ca="1">_xlfn.XLOOKUP($X1049,Return_flow_table!$A$4:$A$25,Return_flow_table!E$4:E$25)</f>
        <v>20</v>
      </c>
      <c r="BD1049">
        <f ca="1">_xlfn.XLOOKUP($X1049,Return_flow_table!$A$4:$A$25,Return_flow_table!F$4:F$25)</f>
        <v>10</v>
      </c>
      <c r="BE1049">
        <f ca="1">_xlfn.XLOOKUP($X1049,Return_flow_table!$A$4:$A$25,Return_flow_table!G$4:G$25)</f>
        <v>10</v>
      </c>
      <c r="BF1049">
        <f ca="1">_xlfn.XLOOKUP($X1049,Return_flow_table!$A$4:$A$25,Return_flow_table!H$4:H$25)</f>
        <v>0</v>
      </c>
      <c r="BG1049">
        <f ca="1">_xlfn.XLOOKUP($X1049,Return_flow_table!$A$4:$A$25,Return_flow_table!I$4:I$25)</f>
        <v>0</v>
      </c>
      <c r="BH1049">
        <f ca="1">_xlfn.XLOOKUP($X1049,Return_flow_table!$A$4:$A$25,Return_flow_table!J$4:J$25)</f>
        <v>0</v>
      </c>
      <c r="BI1049">
        <f ca="1">_xlfn.XLOOKUP($X1049,Return_flow_table!$A$4:$A$25,Return_flow_table!K$4:K$25)</f>
        <v>20</v>
      </c>
      <c r="BJ1049">
        <f ca="1">_xlfn.XLOOKUP($X1049,Return_flow_table!$A$4:$A$25,Return_flow_table!L$4:L$25)</f>
        <v>20</v>
      </c>
      <c r="BK1049" s="2">
        <f ca="1">_xlfn.XLOOKUP($X1049,Return_flow_table!$A$4:$A$25,Return_flow_table!M$4:M$25)</f>
        <v>0</v>
      </c>
    </row>
    <row r="1050" spans="1:63" x14ac:dyDescent="0.3">
      <c r="A1050" t="s">
        <v>1134</v>
      </c>
      <c r="B1050" t="s">
        <v>154</v>
      </c>
      <c r="C1050" t="s">
        <v>99</v>
      </c>
      <c r="D1050">
        <v>550</v>
      </c>
      <c r="E1050" t="s">
        <v>100</v>
      </c>
      <c r="F1050" t="s">
        <v>100</v>
      </c>
      <c r="G1050" t="s">
        <v>1135</v>
      </c>
      <c r="H1050" s="41" t="s">
        <v>106</v>
      </c>
      <c r="I1050">
        <f>_xlfn.XLOOKUP(B1050,Use_Code_Ranking!$A$4:$A$23,Use_Code_Ranking!$B$4:$B$23,9999)</f>
        <v>5</v>
      </c>
      <c r="J1050">
        <f t="shared" ca="1" si="293"/>
        <v>1</v>
      </c>
      <c r="K1050">
        <f t="shared" ca="1" si="294"/>
        <v>1</v>
      </c>
      <c r="L1050">
        <f t="shared" ca="1" si="295"/>
        <v>0</v>
      </c>
      <c r="M1050">
        <f t="shared" ca="1" si="296"/>
        <v>0</v>
      </c>
      <c r="N1050" t="str">
        <f t="shared" ca="1" si="304"/>
        <v/>
      </c>
      <c r="O1050" t="str">
        <f t="shared" ca="1" si="305"/>
        <v/>
      </c>
      <c r="P1050" t="str">
        <f t="shared" si="297"/>
        <v/>
      </c>
      <c r="Q1050" t="str">
        <f t="shared" si="298"/>
        <v/>
      </c>
      <c r="R1050" t="str">
        <f t="shared" si="299"/>
        <v/>
      </c>
      <c r="S1050" t="str">
        <f t="shared" si="300"/>
        <v/>
      </c>
      <c r="U1050" s="2" t="str">
        <f ca="1">IF(ISBLANK($T1050),IF(S1050="Irrigation","Irrigation",IF(R1050="Irrigation","Irrigation",IF(Q1050="Domestic","Domestic",IF(P1050="Stockwatering","Stockwatering",IF(N1050="IRRIGATION_AND_MUNICIPAL","Irrigation and Municipal",IF(O1050="IRRIGATION_AND_DOMESTIC","Irrigation and Domestic Municipality",_xlfn.XLOOKUP(J1050,Use_Code_Ranking!$B$4:$B$23,Use_Code_Ranking!$A$4:$A$23))))))),$T1050)</f>
        <v>Irrigation</v>
      </c>
      <c r="W1050" s="23" t="str">
        <f ca="1"/>
        <v>A031743</v>
      </c>
      <c r="X1050" s="4" t="str">
        <f t="shared" ca="1" si="306"/>
        <v>Irrigation</v>
      </c>
      <c r="Y1050" t="str">
        <f t="shared" ca="1" si="301"/>
        <v>N</v>
      </c>
      <c r="Z1050" s="2" t="str">
        <f t="shared" ca="1" si="302"/>
        <v>N</v>
      </c>
      <c r="AA1050">
        <f t="shared" ca="1" si="307"/>
        <v>0</v>
      </c>
      <c r="AB1050">
        <f t="shared" ca="1" si="307"/>
        <v>0</v>
      </c>
      <c r="AC1050">
        <f t="shared" ca="1" si="307"/>
        <v>20</v>
      </c>
      <c r="AD1050">
        <f t="shared" ca="1" si="303"/>
        <v>20</v>
      </c>
      <c r="AE1050">
        <f t="shared" ca="1" si="303"/>
        <v>10</v>
      </c>
      <c r="AF1050">
        <f t="shared" ca="1" si="303"/>
        <v>10</v>
      </c>
      <c r="AG1050">
        <f t="shared" ca="1" si="310"/>
        <v>0</v>
      </c>
      <c r="AH1050">
        <f t="shared" ca="1" si="308"/>
        <v>0</v>
      </c>
      <c r="AI1050">
        <f t="shared" ca="1" si="308"/>
        <v>0</v>
      </c>
      <c r="AJ1050">
        <f t="shared" ca="1" si="308"/>
        <v>20</v>
      </c>
      <c r="AK1050">
        <f t="shared" ca="1" si="308"/>
        <v>20</v>
      </c>
      <c r="AL1050">
        <f t="shared" ca="1" si="309"/>
        <v>0</v>
      </c>
      <c r="AM1050" s="4" t="s">
        <v>103</v>
      </c>
      <c r="AZ1050">
        <f ca="1">_xlfn.XLOOKUP($X1050,Return_flow_table!$A$4:$A$25,Return_flow_table!B$4:B$25)</f>
        <v>0</v>
      </c>
      <c r="BA1050">
        <f ca="1">_xlfn.XLOOKUP($X1050,Return_flow_table!$A$4:$A$25,Return_flow_table!C$4:C$25)</f>
        <v>0</v>
      </c>
      <c r="BB1050">
        <f ca="1">_xlfn.XLOOKUP($X1050,Return_flow_table!$A$4:$A$25,Return_flow_table!D$4:D$25)</f>
        <v>20</v>
      </c>
      <c r="BC1050">
        <f ca="1">_xlfn.XLOOKUP($X1050,Return_flow_table!$A$4:$A$25,Return_flow_table!E$4:E$25)</f>
        <v>20</v>
      </c>
      <c r="BD1050">
        <f ca="1">_xlfn.XLOOKUP($X1050,Return_flow_table!$A$4:$A$25,Return_flow_table!F$4:F$25)</f>
        <v>10</v>
      </c>
      <c r="BE1050">
        <f ca="1">_xlfn.XLOOKUP($X1050,Return_flow_table!$A$4:$A$25,Return_flow_table!G$4:G$25)</f>
        <v>10</v>
      </c>
      <c r="BF1050">
        <f ca="1">_xlfn.XLOOKUP($X1050,Return_flow_table!$A$4:$A$25,Return_flow_table!H$4:H$25)</f>
        <v>0</v>
      </c>
      <c r="BG1050">
        <f ca="1">_xlfn.XLOOKUP($X1050,Return_flow_table!$A$4:$A$25,Return_flow_table!I$4:I$25)</f>
        <v>0</v>
      </c>
      <c r="BH1050">
        <f ca="1">_xlfn.XLOOKUP($X1050,Return_flow_table!$A$4:$A$25,Return_flow_table!J$4:J$25)</f>
        <v>0</v>
      </c>
      <c r="BI1050">
        <f ca="1">_xlfn.XLOOKUP($X1050,Return_flow_table!$A$4:$A$25,Return_flow_table!K$4:K$25)</f>
        <v>20</v>
      </c>
      <c r="BJ1050">
        <f ca="1">_xlfn.XLOOKUP($X1050,Return_flow_table!$A$4:$A$25,Return_flow_table!L$4:L$25)</f>
        <v>20</v>
      </c>
      <c r="BK1050" s="2">
        <f ca="1">_xlfn.XLOOKUP($X1050,Return_flow_table!$A$4:$A$25,Return_flow_table!M$4:M$25)</f>
        <v>0</v>
      </c>
    </row>
    <row r="1051" spans="1:63" x14ac:dyDescent="0.3">
      <c r="A1051" t="s">
        <v>1134</v>
      </c>
      <c r="B1051" t="s">
        <v>98</v>
      </c>
      <c r="C1051" t="s">
        <v>99</v>
      </c>
      <c r="D1051">
        <v>550</v>
      </c>
      <c r="E1051" t="s">
        <v>100</v>
      </c>
      <c r="F1051" t="s">
        <v>100</v>
      </c>
      <c r="G1051" t="s">
        <v>1135</v>
      </c>
      <c r="H1051" s="41" t="s">
        <v>106</v>
      </c>
      <c r="I1051">
        <f>_xlfn.XLOOKUP(B1051,Use_Code_Ranking!$A$4:$A$23,Use_Code_Ranking!$B$4:$B$23,9999)</f>
        <v>1</v>
      </c>
      <c r="J1051">
        <f t="shared" ca="1" si="293"/>
        <v>1</v>
      </c>
      <c r="K1051">
        <f t="shared" ca="1" si="294"/>
        <v>1</v>
      </c>
      <c r="L1051">
        <f t="shared" ca="1" si="295"/>
        <v>0</v>
      </c>
      <c r="M1051">
        <f t="shared" ca="1" si="296"/>
        <v>0</v>
      </c>
      <c r="N1051" t="str">
        <f t="shared" ca="1" si="304"/>
        <v/>
      </c>
      <c r="O1051" t="str">
        <f t="shared" ca="1" si="305"/>
        <v/>
      </c>
      <c r="P1051" t="str">
        <f t="shared" si="297"/>
        <v/>
      </c>
      <c r="Q1051" t="str">
        <f t="shared" si="298"/>
        <v/>
      </c>
      <c r="R1051" t="str">
        <f t="shared" si="299"/>
        <v/>
      </c>
      <c r="S1051" t="str">
        <f t="shared" si="300"/>
        <v/>
      </c>
      <c r="U1051" s="2" t="str">
        <f ca="1">IF(ISBLANK($T1051),IF(S1051="Irrigation","Irrigation",IF(R1051="Irrigation","Irrigation",IF(Q1051="Domestic","Domestic",IF(P1051="Stockwatering","Stockwatering",IF(N1051="IRRIGATION_AND_MUNICIPAL","Irrigation and Municipal",IF(O1051="IRRIGATION_AND_DOMESTIC","Irrigation and Domestic Municipality",_xlfn.XLOOKUP(J1051,Use_Code_Ranking!$B$4:$B$23,Use_Code_Ranking!$A$4:$A$23))))))),$T1051)</f>
        <v>Irrigation</v>
      </c>
      <c r="W1051" s="23" t="str">
        <f ca="1"/>
        <v>A031811</v>
      </c>
      <c r="X1051" s="4" t="str">
        <f t="shared" ca="1" si="306"/>
        <v>Recreational</v>
      </c>
      <c r="Y1051" t="str">
        <f t="shared" ca="1" si="301"/>
        <v>Y</v>
      </c>
      <c r="Z1051" s="2" t="str">
        <f t="shared" ca="1" si="302"/>
        <v>N</v>
      </c>
      <c r="AA1051">
        <f t="shared" ca="1" si="307"/>
        <v>100</v>
      </c>
      <c r="AB1051">
        <f t="shared" ca="1" si="307"/>
        <v>100</v>
      </c>
      <c r="AC1051">
        <f t="shared" ca="1" si="307"/>
        <v>100</v>
      </c>
      <c r="AD1051">
        <f t="shared" ca="1" si="303"/>
        <v>100</v>
      </c>
      <c r="AE1051">
        <f t="shared" ca="1" si="303"/>
        <v>100</v>
      </c>
      <c r="AF1051">
        <f t="shared" ca="1" si="303"/>
        <v>100</v>
      </c>
      <c r="AG1051">
        <f t="shared" ca="1" si="310"/>
        <v>100</v>
      </c>
      <c r="AH1051">
        <f t="shared" ca="1" si="308"/>
        <v>100</v>
      </c>
      <c r="AI1051">
        <f t="shared" ca="1" si="308"/>
        <v>100</v>
      </c>
      <c r="AJ1051">
        <f t="shared" ca="1" si="308"/>
        <v>100</v>
      </c>
      <c r="AK1051">
        <f t="shared" ca="1" si="308"/>
        <v>100</v>
      </c>
      <c r="AL1051">
        <f t="shared" ca="1" si="309"/>
        <v>100</v>
      </c>
      <c r="AM1051" s="4" t="s">
        <v>103</v>
      </c>
      <c r="AZ1051">
        <f ca="1">_xlfn.XLOOKUP($X1051,Return_flow_table!$A$4:$A$25,Return_flow_table!B$4:B$25)</f>
        <v>100</v>
      </c>
      <c r="BA1051">
        <f ca="1">_xlfn.XLOOKUP($X1051,Return_flow_table!$A$4:$A$25,Return_flow_table!C$4:C$25)</f>
        <v>100</v>
      </c>
      <c r="BB1051">
        <f ca="1">_xlfn.XLOOKUP($X1051,Return_flow_table!$A$4:$A$25,Return_flow_table!D$4:D$25)</f>
        <v>100</v>
      </c>
      <c r="BC1051">
        <f ca="1">_xlfn.XLOOKUP($X1051,Return_flow_table!$A$4:$A$25,Return_flow_table!E$4:E$25)</f>
        <v>100</v>
      </c>
      <c r="BD1051">
        <f ca="1">_xlfn.XLOOKUP($X1051,Return_flow_table!$A$4:$A$25,Return_flow_table!F$4:F$25)</f>
        <v>100</v>
      </c>
      <c r="BE1051">
        <f ca="1">_xlfn.XLOOKUP($X1051,Return_flow_table!$A$4:$A$25,Return_flow_table!G$4:G$25)</f>
        <v>100</v>
      </c>
      <c r="BF1051">
        <f ca="1">_xlfn.XLOOKUP($X1051,Return_flow_table!$A$4:$A$25,Return_flow_table!H$4:H$25)</f>
        <v>100</v>
      </c>
      <c r="BG1051">
        <f ca="1">_xlfn.XLOOKUP($X1051,Return_flow_table!$A$4:$A$25,Return_flow_table!I$4:I$25)</f>
        <v>100</v>
      </c>
      <c r="BH1051">
        <f ca="1">_xlfn.XLOOKUP($X1051,Return_flow_table!$A$4:$A$25,Return_flow_table!J$4:J$25)</f>
        <v>100</v>
      </c>
      <c r="BI1051">
        <f ca="1">_xlfn.XLOOKUP($X1051,Return_flow_table!$A$4:$A$25,Return_flow_table!K$4:K$25)</f>
        <v>100</v>
      </c>
      <c r="BJ1051">
        <f ca="1">_xlfn.XLOOKUP($X1051,Return_flow_table!$A$4:$A$25,Return_flow_table!L$4:L$25)</f>
        <v>100</v>
      </c>
      <c r="BK1051" s="2">
        <f ca="1">_xlfn.XLOOKUP($X1051,Return_flow_table!$A$4:$A$25,Return_flow_table!M$4:M$25)</f>
        <v>100</v>
      </c>
    </row>
    <row r="1052" spans="1:63" x14ac:dyDescent="0.3">
      <c r="A1052" t="s">
        <v>1134</v>
      </c>
      <c r="B1052" t="s">
        <v>181</v>
      </c>
      <c r="C1052" t="s">
        <v>99</v>
      </c>
      <c r="D1052">
        <v>550</v>
      </c>
      <c r="E1052" t="s">
        <v>100</v>
      </c>
      <c r="F1052" t="s">
        <v>100</v>
      </c>
      <c r="G1052" t="s">
        <v>1135</v>
      </c>
      <c r="H1052" s="41" t="s">
        <v>106</v>
      </c>
      <c r="I1052">
        <f>_xlfn.XLOOKUP(B1052,Use_Code_Ranking!$A$4:$A$23,Use_Code_Ranking!$B$4:$B$23,9999)</f>
        <v>9</v>
      </c>
      <c r="J1052">
        <f t="shared" ca="1" si="293"/>
        <v>1</v>
      </c>
      <c r="K1052">
        <f t="shared" ca="1" si="294"/>
        <v>1</v>
      </c>
      <c r="L1052">
        <f t="shared" ca="1" si="295"/>
        <v>0</v>
      </c>
      <c r="M1052">
        <f t="shared" ca="1" si="296"/>
        <v>0</v>
      </c>
      <c r="N1052" t="str">
        <f t="shared" ca="1" si="304"/>
        <v/>
      </c>
      <c r="O1052" t="str">
        <f t="shared" ca="1" si="305"/>
        <v/>
      </c>
      <c r="P1052" t="str">
        <f t="shared" si="297"/>
        <v/>
      </c>
      <c r="Q1052" t="str">
        <f t="shared" si="298"/>
        <v/>
      </c>
      <c r="R1052" t="str">
        <f t="shared" si="299"/>
        <v/>
      </c>
      <c r="S1052" t="str">
        <f t="shared" si="300"/>
        <v/>
      </c>
      <c r="U1052" s="2" t="str">
        <f ca="1">IF(ISBLANK($T1052),IF(S1052="Irrigation","Irrigation",IF(R1052="Irrigation","Irrigation",IF(Q1052="Domestic","Domestic",IF(P1052="Stockwatering","Stockwatering",IF(N1052="IRRIGATION_AND_MUNICIPAL","Irrigation and Municipal",IF(O1052="IRRIGATION_AND_DOMESTIC","Irrigation and Domestic Municipality",_xlfn.XLOOKUP(J1052,Use_Code_Ranking!$B$4:$B$23,Use_Code_Ranking!$A$4:$A$23))))))),$T1052)</f>
        <v>Irrigation</v>
      </c>
      <c r="W1052" s="23" t="str">
        <f ca="1"/>
        <v>A031836</v>
      </c>
      <c r="X1052" s="4" t="str">
        <f t="shared" ca="1" si="306"/>
        <v>Irrigation</v>
      </c>
      <c r="Y1052" t="str">
        <f t="shared" ca="1" si="301"/>
        <v>N</v>
      </c>
      <c r="Z1052" s="2" t="str">
        <f t="shared" ca="1" si="302"/>
        <v>N</v>
      </c>
      <c r="AA1052">
        <f t="shared" ca="1" si="307"/>
        <v>0</v>
      </c>
      <c r="AB1052">
        <f t="shared" ca="1" si="307"/>
        <v>0</v>
      </c>
      <c r="AC1052">
        <f t="shared" ca="1" si="307"/>
        <v>20</v>
      </c>
      <c r="AD1052">
        <f t="shared" ca="1" si="303"/>
        <v>20</v>
      </c>
      <c r="AE1052">
        <f t="shared" ca="1" si="303"/>
        <v>10</v>
      </c>
      <c r="AF1052">
        <f t="shared" ca="1" si="303"/>
        <v>10</v>
      </c>
      <c r="AG1052">
        <f t="shared" ca="1" si="310"/>
        <v>0</v>
      </c>
      <c r="AH1052">
        <f t="shared" ca="1" si="308"/>
        <v>0</v>
      </c>
      <c r="AI1052">
        <f t="shared" ca="1" si="308"/>
        <v>0</v>
      </c>
      <c r="AJ1052">
        <f t="shared" ca="1" si="308"/>
        <v>20</v>
      </c>
      <c r="AK1052">
        <f t="shared" ca="1" si="308"/>
        <v>20</v>
      </c>
      <c r="AL1052">
        <f t="shared" ca="1" si="309"/>
        <v>0</v>
      </c>
      <c r="AM1052" s="4" t="s">
        <v>103</v>
      </c>
      <c r="AZ1052">
        <f ca="1">_xlfn.XLOOKUP($X1052,Return_flow_table!$A$4:$A$25,Return_flow_table!B$4:B$25)</f>
        <v>0</v>
      </c>
      <c r="BA1052">
        <f ca="1">_xlfn.XLOOKUP($X1052,Return_flow_table!$A$4:$A$25,Return_flow_table!C$4:C$25)</f>
        <v>0</v>
      </c>
      <c r="BB1052">
        <f ca="1">_xlfn.XLOOKUP($X1052,Return_flow_table!$A$4:$A$25,Return_flow_table!D$4:D$25)</f>
        <v>20</v>
      </c>
      <c r="BC1052">
        <f ca="1">_xlfn.XLOOKUP($X1052,Return_flow_table!$A$4:$A$25,Return_flow_table!E$4:E$25)</f>
        <v>20</v>
      </c>
      <c r="BD1052">
        <f ca="1">_xlfn.XLOOKUP($X1052,Return_flow_table!$A$4:$A$25,Return_flow_table!F$4:F$25)</f>
        <v>10</v>
      </c>
      <c r="BE1052">
        <f ca="1">_xlfn.XLOOKUP($X1052,Return_flow_table!$A$4:$A$25,Return_flow_table!G$4:G$25)</f>
        <v>10</v>
      </c>
      <c r="BF1052">
        <f ca="1">_xlfn.XLOOKUP($X1052,Return_flow_table!$A$4:$A$25,Return_flow_table!H$4:H$25)</f>
        <v>0</v>
      </c>
      <c r="BG1052">
        <f ca="1">_xlfn.XLOOKUP($X1052,Return_flow_table!$A$4:$A$25,Return_flow_table!I$4:I$25)</f>
        <v>0</v>
      </c>
      <c r="BH1052">
        <f ca="1">_xlfn.XLOOKUP($X1052,Return_flow_table!$A$4:$A$25,Return_flow_table!J$4:J$25)</f>
        <v>0</v>
      </c>
      <c r="BI1052">
        <f ca="1">_xlfn.XLOOKUP($X1052,Return_flow_table!$A$4:$A$25,Return_flow_table!K$4:K$25)</f>
        <v>20</v>
      </c>
      <c r="BJ1052">
        <f ca="1">_xlfn.XLOOKUP($X1052,Return_flow_table!$A$4:$A$25,Return_flow_table!L$4:L$25)</f>
        <v>20</v>
      </c>
      <c r="BK1052" s="2">
        <f ca="1">_xlfn.XLOOKUP($X1052,Return_flow_table!$A$4:$A$25,Return_flow_table!M$4:M$25)</f>
        <v>0</v>
      </c>
    </row>
    <row r="1053" spans="1:63" x14ac:dyDescent="0.3">
      <c r="A1053" t="s">
        <v>1136</v>
      </c>
      <c r="B1053" t="s">
        <v>156</v>
      </c>
      <c r="C1053" t="s">
        <v>99</v>
      </c>
      <c r="D1053">
        <v>29</v>
      </c>
      <c r="E1053" t="s">
        <v>100</v>
      </c>
      <c r="F1053" t="s">
        <v>100</v>
      </c>
      <c r="G1053" t="s">
        <v>149</v>
      </c>
      <c r="H1053" s="41" t="s">
        <v>102</v>
      </c>
      <c r="I1053">
        <f>_xlfn.XLOOKUP(B1053,Use_Code_Ranking!$A$4:$A$23,Use_Code_Ranking!$B$4:$B$23,9999)</f>
        <v>8</v>
      </c>
      <c r="J1053">
        <f t="shared" ca="1" si="293"/>
        <v>1</v>
      </c>
      <c r="K1053">
        <f t="shared" ca="1" si="294"/>
        <v>1</v>
      </c>
      <c r="L1053">
        <f t="shared" ca="1" si="295"/>
        <v>0</v>
      </c>
      <c r="M1053">
        <f t="shared" ca="1" si="296"/>
        <v>0</v>
      </c>
      <c r="N1053" t="str">
        <f t="shared" ca="1" si="304"/>
        <v/>
      </c>
      <c r="O1053" t="str">
        <f t="shared" ca="1" si="305"/>
        <v/>
      </c>
      <c r="P1053" t="str">
        <f t="shared" si="297"/>
        <v/>
      </c>
      <c r="Q1053" t="str">
        <f t="shared" si="298"/>
        <v/>
      </c>
      <c r="R1053" t="str">
        <f t="shared" si="299"/>
        <v/>
      </c>
      <c r="S1053" t="str">
        <f t="shared" si="300"/>
        <v/>
      </c>
      <c r="U1053" s="2" t="str">
        <f ca="1">IF(ISBLANK($T1053),IF(S1053="Irrigation","Irrigation",IF(R1053="Irrigation","Irrigation",IF(Q1053="Domestic","Domestic",IF(P1053="Stockwatering","Stockwatering",IF(N1053="IRRIGATION_AND_MUNICIPAL","Irrigation and Municipal",IF(O1053="IRRIGATION_AND_DOMESTIC","Irrigation and Domestic Municipality",_xlfn.XLOOKUP(J1053,Use_Code_Ranking!$B$4:$B$23,Use_Code_Ranking!$A$4:$A$23))))))),$T1053)</f>
        <v>Irrigation</v>
      </c>
      <c r="W1053" s="23" t="str">
        <f ca="1"/>
        <v>A031843</v>
      </c>
      <c r="X1053" s="4" t="str">
        <f t="shared" ca="1" si="306"/>
        <v>Irrigation</v>
      </c>
      <c r="Y1053" t="str">
        <f t="shared" ca="1" si="301"/>
        <v>N</v>
      </c>
      <c r="Z1053" s="2" t="str">
        <f t="shared" ca="1" si="302"/>
        <v>N</v>
      </c>
      <c r="AA1053">
        <f t="shared" ca="1" si="307"/>
        <v>0</v>
      </c>
      <c r="AB1053">
        <f t="shared" ca="1" si="307"/>
        <v>0</v>
      </c>
      <c r="AC1053">
        <f t="shared" ca="1" si="307"/>
        <v>20</v>
      </c>
      <c r="AD1053">
        <f t="shared" ca="1" si="303"/>
        <v>20</v>
      </c>
      <c r="AE1053">
        <f t="shared" ca="1" si="303"/>
        <v>10</v>
      </c>
      <c r="AF1053">
        <f t="shared" ca="1" si="303"/>
        <v>10</v>
      </c>
      <c r="AG1053">
        <f t="shared" ca="1" si="310"/>
        <v>0</v>
      </c>
      <c r="AH1053">
        <f t="shared" ca="1" si="308"/>
        <v>0</v>
      </c>
      <c r="AI1053">
        <f t="shared" ca="1" si="308"/>
        <v>0</v>
      </c>
      <c r="AJ1053">
        <f t="shared" ca="1" si="308"/>
        <v>20</v>
      </c>
      <c r="AK1053">
        <f t="shared" ca="1" si="308"/>
        <v>20</v>
      </c>
      <c r="AL1053">
        <f t="shared" ca="1" si="309"/>
        <v>0</v>
      </c>
      <c r="AM1053" s="4" t="s">
        <v>103</v>
      </c>
      <c r="AZ1053">
        <f ca="1">_xlfn.XLOOKUP($X1053,Return_flow_table!$A$4:$A$25,Return_flow_table!B$4:B$25)</f>
        <v>0</v>
      </c>
      <c r="BA1053">
        <f ca="1">_xlfn.XLOOKUP($X1053,Return_flow_table!$A$4:$A$25,Return_flow_table!C$4:C$25)</f>
        <v>0</v>
      </c>
      <c r="BB1053">
        <f ca="1">_xlfn.XLOOKUP($X1053,Return_flow_table!$A$4:$A$25,Return_flow_table!D$4:D$25)</f>
        <v>20</v>
      </c>
      <c r="BC1053">
        <f ca="1">_xlfn.XLOOKUP($X1053,Return_flow_table!$A$4:$A$25,Return_flow_table!E$4:E$25)</f>
        <v>20</v>
      </c>
      <c r="BD1053">
        <f ca="1">_xlfn.XLOOKUP($X1053,Return_flow_table!$A$4:$A$25,Return_flow_table!F$4:F$25)</f>
        <v>10</v>
      </c>
      <c r="BE1053">
        <f ca="1">_xlfn.XLOOKUP($X1053,Return_flow_table!$A$4:$A$25,Return_flow_table!G$4:G$25)</f>
        <v>10</v>
      </c>
      <c r="BF1053">
        <f ca="1">_xlfn.XLOOKUP($X1053,Return_flow_table!$A$4:$A$25,Return_flow_table!H$4:H$25)</f>
        <v>0</v>
      </c>
      <c r="BG1053">
        <f ca="1">_xlfn.XLOOKUP($X1053,Return_flow_table!$A$4:$A$25,Return_flow_table!I$4:I$25)</f>
        <v>0</v>
      </c>
      <c r="BH1053">
        <f ca="1">_xlfn.XLOOKUP($X1053,Return_flow_table!$A$4:$A$25,Return_flow_table!J$4:J$25)</f>
        <v>0</v>
      </c>
      <c r="BI1053">
        <f ca="1">_xlfn.XLOOKUP($X1053,Return_flow_table!$A$4:$A$25,Return_flow_table!K$4:K$25)</f>
        <v>20</v>
      </c>
      <c r="BJ1053">
        <f ca="1">_xlfn.XLOOKUP($X1053,Return_flow_table!$A$4:$A$25,Return_flow_table!L$4:L$25)</f>
        <v>20</v>
      </c>
      <c r="BK1053" s="2">
        <f ca="1">_xlfn.XLOOKUP($X1053,Return_flow_table!$A$4:$A$25,Return_flow_table!M$4:M$25)</f>
        <v>0</v>
      </c>
    </row>
    <row r="1054" spans="1:63" x14ac:dyDescent="0.3">
      <c r="A1054" t="s">
        <v>1136</v>
      </c>
      <c r="B1054" t="s">
        <v>161</v>
      </c>
      <c r="C1054" t="s">
        <v>99</v>
      </c>
      <c r="D1054">
        <v>29</v>
      </c>
      <c r="E1054" t="s">
        <v>100</v>
      </c>
      <c r="F1054" t="s">
        <v>100</v>
      </c>
      <c r="G1054" t="s">
        <v>149</v>
      </c>
      <c r="H1054" s="41" t="s">
        <v>102</v>
      </c>
      <c r="I1054">
        <f>_xlfn.XLOOKUP(B1054,Use_Code_Ranking!$A$4:$A$23,Use_Code_Ranking!$B$4:$B$23,9999)</f>
        <v>7</v>
      </c>
      <c r="J1054">
        <f t="shared" ca="1" si="293"/>
        <v>1</v>
      </c>
      <c r="K1054">
        <f t="shared" ca="1" si="294"/>
        <v>1</v>
      </c>
      <c r="L1054">
        <f t="shared" ca="1" si="295"/>
        <v>0</v>
      </c>
      <c r="M1054">
        <f t="shared" ca="1" si="296"/>
        <v>0</v>
      </c>
      <c r="N1054" t="str">
        <f t="shared" ca="1" si="304"/>
        <v/>
      </c>
      <c r="O1054" t="str">
        <f t="shared" ca="1" si="305"/>
        <v/>
      </c>
      <c r="P1054" t="str">
        <f t="shared" si="297"/>
        <v/>
      </c>
      <c r="Q1054" t="str">
        <f t="shared" si="298"/>
        <v/>
      </c>
      <c r="R1054" t="str">
        <f t="shared" si="299"/>
        <v/>
      </c>
      <c r="S1054" t="str">
        <f t="shared" si="300"/>
        <v/>
      </c>
      <c r="U1054" s="2" t="str">
        <f ca="1">IF(ISBLANK($T1054),IF(S1054="Irrigation","Irrigation",IF(R1054="Irrigation","Irrigation",IF(Q1054="Domestic","Domestic",IF(P1054="Stockwatering","Stockwatering",IF(N1054="IRRIGATION_AND_MUNICIPAL","Irrigation and Municipal",IF(O1054="IRRIGATION_AND_DOMESTIC","Irrigation and Domestic Municipality",_xlfn.XLOOKUP(J1054,Use_Code_Ranking!$B$4:$B$23,Use_Code_Ranking!$A$4:$A$23))))))),$T1054)</f>
        <v>Irrigation</v>
      </c>
      <c r="W1054" s="23" t="str">
        <f ca="1"/>
        <v>A031870</v>
      </c>
      <c r="X1054" s="4" t="str">
        <f t="shared" ca="1" si="306"/>
        <v>Irrigation</v>
      </c>
      <c r="Y1054" t="str">
        <f t="shared" ca="1" si="301"/>
        <v>N</v>
      </c>
      <c r="Z1054" s="2" t="str">
        <f t="shared" ca="1" si="302"/>
        <v>N</v>
      </c>
      <c r="AA1054">
        <f t="shared" ca="1" si="307"/>
        <v>0</v>
      </c>
      <c r="AB1054">
        <f t="shared" ca="1" si="307"/>
        <v>0</v>
      </c>
      <c r="AC1054">
        <f t="shared" ca="1" si="307"/>
        <v>20</v>
      </c>
      <c r="AD1054">
        <f t="shared" ca="1" si="303"/>
        <v>20</v>
      </c>
      <c r="AE1054">
        <f t="shared" ca="1" si="303"/>
        <v>10</v>
      </c>
      <c r="AF1054">
        <f t="shared" ca="1" si="303"/>
        <v>10</v>
      </c>
      <c r="AG1054">
        <f t="shared" ca="1" si="310"/>
        <v>0</v>
      </c>
      <c r="AH1054">
        <f t="shared" ca="1" si="308"/>
        <v>0</v>
      </c>
      <c r="AI1054">
        <f t="shared" ca="1" si="308"/>
        <v>0</v>
      </c>
      <c r="AJ1054">
        <f t="shared" ca="1" si="308"/>
        <v>20</v>
      </c>
      <c r="AK1054">
        <f t="shared" ca="1" si="308"/>
        <v>20</v>
      </c>
      <c r="AL1054">
        <f t="shared" ca="1" si="309"/>
        <v>0</v>
      </c>
      <c r="AM1054" s="4" t="s">
        <v>103</v>
      </c>
      <c r="AZ1054">
        <f ca="1">_xlfn.XLOOKUP($X1054,Return_flow_table!$A$4:$A$25,Return_flow_table!B$4:B$25)</f>
        <v>0</v>
      </c>
      <c r="BA1054">
        <f ca="1">_xlfn.XLOOKUP($X1054,Return_flow_table!$A$4:$A$25,Return_flow_table!C$4:C$25)</f>
        <v>0</v>
      </c>
      <c r="BB1054">
        <f ca="1">_xlfn.XLOOKUP($X1054,Return_flow_table!$A$4:$A$25,Return_flow_table!D$4:D$25)</f>
        <v>20</v>
      </c>
      <c r="BC1054">
        <f ca="1">_xlfn.XLOOKUP($X1054,Return_flow_table!$A$4:$A$25,Return_flow_table!E$4:E$25)</f>
        <v>20</v>
      </c>
      <c r="BD1054">
        <f ca="1">_xlfn.XLOOKUP($X1054,Return_flow_table!$A$4:$A$25,Return_flow_table!F$4:F$25)</f>
        <v>10</v>
      </c>
      <c r="BE1054">
        <f ca="1">_xlfn.XLOOKUP($X1054,Return_flow_table!$A$4:$A$25,Return_flow_table!G$4:G$25)</f>
        <v>10</v>
      </c>
      <c r="BF1054">
        <f ca="1">_xlfn.XLOOKUP($X1054,Return_flow_table!$A$4:$A$25,Return_flow_table!H$4:H$25)</f>
        <v>0</v>
      </c>
      <c r="BG1054">
        <f ca="1">_xlfn.XLOOKUP($X1054,Return_flow_table!$A$4:$A$25,Return_flow_table!I$4:I$25)</f>
        <v>0</v>
      </c>
      <c r="BH1054">
        <f ca="1">_xlfn.XLOOKUP($X1054,Return_flow_table!$A$4:$A$25,Return_flow_table!J$4:J$25)</f>
        <v>0</v>
      </c>
      <c r="BI1054">
        <f ca="1">_xlfn.XLOOKUP($X1054,Return_flow_table!$A$4:$A$25,Return_flow_table!K$4:K$25)</f>
        <v>20</v>
      </c>
      <c r="BJ1054">
        <f ca="1">_xlfn.XLOOKUP($X1054,Return_flow_table!$A$4:$A$25,Return_flow_table!L$4:L$25)</f>
        <v>20</v>
      </c>
      <c r="BK1054" s="2">
        <f ca="1">_xlfn.XLOOKUP($X1054,Return_flow_table!$A$4:$A$25,Return_flow_table!M$4:M$25)</f>
        <v>0</v>
      </c>
    </row>
    <row r="1055" spans="1:63" x14ac:dyDescent="0.3">
      <c r="A1055" t="s">
        <v>1136</v>
      </c>
      <c r="B1055" t="s">
        <v>98</v>
      </c>
      <c r="C1055" t="s">
        <v>99</v>
      </c>
      <c r="D1055">
        <v>29</v>
      </c>
      <c r="E1055" t="s">
        <v>100</v>
      </c>
      <c r="F1055" t="s">
        <v>100</v>
      </c>
      <c r="G1055" t="s">
        <v>149</v>
      </c>
      <c r="H1055" s="41" t="s">
        <v>102</v>
      </c>
      <c r="I1055">
        <f>_xlfn.XLOOKUP(B1055,Use_Code_Ranking!$A$4:$A$23,Use_Code_Ranking!$B$4:$B$23,9999)</f>
        <v>1</v>
      </c>
      <c r="J1055">
        <f t="shared" ca="1" si="293"/>
        <v>1</v>
      </c>
      <c r="K1055">
        <f t="shared" ca="1" si="294"/>
        <v>1</v>
      </c>
      <c r="L1055">
        <f t="shared" ca="1" si="295"/>
        <v>0</v>
      </c>
      <c r="M1055">
        <f t="shared" ca="1" si="296"/>
        <v>0</v>
      </c>
      <c r="N1055" t="str">
        <f t="shared" ca="1" si="304"/>
        <v/>
      </c>
      <c r="O1055" t="str">
        <f t="shared" ca="1" si="305"/>
        <v/>
      </c>
      <c r="P1055" t="str">
        <f t="shared" si="297"/>
        <v/>
      </c>
      <c r="Q1055" t="str">
        <f t="shared" si="298"/>
        <v/>
      </c>
      <c r="R1055" t="str">
        <f t="shared" si="299"/>
        <v/>
      </c>
      <c r="S1055" t="str">
        <f t="shared" si="300"/>
        <v/>
      </c>
      <c r="U1055" s="2" t="str">
        <f ca="1">IF(ISBLANK($T1055),IF(S1055="Irrigation","Irrigation",IF(R1055="Irrigation","Irrigation",IF(Q1055="Domestic","Domestic",IF(P1055="Stockwatering","Stockwatering",IF(N1055="IRRIGATION_AND_MUNICIPAL","Irrigation and Municipal",IF(O1055="IRRIGATION_AND_DOMESTIC","Irrigation and Domestic Municipality",_xlfn.XLOOKUP(J1055,Use_Code_Ranking!$B$4:$B$23,Use_Code_Ranking!$A$4:$A$23))))))),$T1055)</f>
        <v>Irrigation</v>
      </c>
      <c r="W1055" s="23" t="str">
        <f ca="1"/>
        <v>A031877</v>
      </c>
      <c r="X1055" s="4" t="str">
        <f t="shared" ca="1" si="306"/>
        <v>Irrigation</v>
      </c>
      <c r="Y1055" t="str">
        <f t="shared" ca="1" si="301"/>
        <v>N</v>
      </c>
      <c r="Z1055" s="2" t="str">
        <f t="shared" ca="1" si="302"/>
        <v>N</v>
      </c>
      <c r="AA1055">
        <f t="shared" ca="1" si="307"/>
        <v>0</v>
      </c>
      <c r="AB1055">
        <f t="shared" ca="1" si="307"/>
        <v>0</v>
      </c>
      <c r="AC1055">
        <f t="shared" ca="1" si="307"/>
        <v>20</v>
      </c>
      <c r="AD1055">
        <f t="shared" ca="1" si="303"/>
        <v>20</v>
      </c>
      <c r="AE1055">
        <f t="shared" ca="1" si="303"/>
        <v>10</v>
      </c>
      <c r="AF1055">
        <f t="shared" ca="1" si="303"/>
        <v>10</v>
      </c>
      <c r="AG1055">
        <f t="shared" ca="1" si="310"/>
        <v>0</v>
      </c>
      <c r="AH1055">
        <f t="shared" ca="1" si="308"/>
        <v>0</v>
      </c>
      <c r="AI1055">
        <f t="shared" ca="1" si="308"/>
        <v>0</v>
      </c>
      <c r="AJ1055">
        <f t="shared" ca="1" si="308"/>
        <v>20</v>
      </c>
      <c r="AK1055">
        <f t="shared" ca="1" si="308"/>
        <v>20</v>
      </c>
      <c r="AL1055">
        <f t="shared" ca="1" si="309"/>
        <v>0</v>
      </c>
      <c r="AM1055" s="4" t="s">
        <v>103</v>
      </c>
      <c r="AZ1055">
        <f ca="1">_xlfn.XLOOKUP($X1055,Return_flow_table!$A$4:$A$25,Return_flow_table!B$4:B$25)</f>
        <v>0</v>
      </c>
      <c r="BA1055">
        <f ca="1">_xlfn.XLOOKUP($X1055,Return_flow_table!$A$4:$A$25,Return_flow_table!C$4:C$25)</f>
        <v>0</v>
      </c>
      <c r="BB1055">
        <f ca="1">_xlfn.XLOOKUP($X1055,Return_flow_table!$A$4:$A$25,Return_flow_table!D$4:D$25)</f>
        <v>20</v>
      </c>
      <c r="BC1055">
        <f ca="1">_xlfn.XLOOKUP($X1055,Return_flow_table!$A$4:$A$25,Return_flow_table!E$4:E$25)</f>
        <v>20</v>
      </c>
      <c r="BD1055">
        <f ca="1">_xlfn.XLOOKUP($X1055,Return_flow_table!$A$4:$A$25,Return_flow_table!F$4:F$25)</f>
        <v>10</v>
      </c>
      <c r="BE1055">
        <f ca="1">_xlfn.XLOOKUP($X1055,Return_flow_table!$A$4:$A$25,Return_flow_table!G$4:G$25)</f>
        <v>10</v>
      </c>
      <c r="BF1055">
        <f ca="1">_xlfn.XLOOKUP($X1055,Return_flow_table!$A$4:$A$25,Return_flow_table!H$4:H$25)</f>
        <v>0</v>
      </c>
      <c r="BG1055">
        <f ca="1">_xlfn.XLOOKUP($X1055,Return_flow_table!$A$4:$A$25,Return_flow_table!I$4:I$25)</f>
        <v>0</v>
      </c>
      <c r="BH1055">
        <f ca="1">_xlfn.XLOOKUP($X1055,Return_flow_table!$A$4:$A$25,Return_flow_table!J$4:J$25)</f>
        <v>0</v>
      </c>
      <c r="BI1055">
        <f ca="1">_xlfn.XLOOKUP($X1055,Return_flow_table!$A$4:$A$25,Return_flow_table!K$4:K$25)</f>
        <v>20</v>
      </c>
      <c r="BJ1055">
        <f ca="1">_xlfn.XLOOKUP($X1055,Return_flow_table!$A$4:$A$25,Return_flow_table!L$4:L$25)</f>
        <v>20</v>
      </c>
      <c r="BK1055" s="2">
        <f ca="1">_xlfn.XLOOKUP($X1055,Return_flow_table!$A$4:$A$25,Return_flow_table!M$4:M$25)</f>
        <v>0</v>
      </c>
    </row>
    <row r="1056" spans="1:63" x14ac:dyDescent="0.3">
      <c r="A1056" t="s">
        <v>1137</v>
      </c>
      <c r="B1056" t="s">
        <v>98</v>
      </c>
      <c r="C1056" t="s">
        <v>99</v>
      </c>
      <c r="D1056">
        <v>43.5</v>
      </c>
      <c r="E1056" t="s">
        <v>100</v>
      </c>
      <c r="F1056" t="s">
        <v>100</v>
      </c>
      <c r="G1056" t="s">
        <v>332</v>
      </c>
      <c r="H1056" s="41" t="s">
        <v>178</v>
      </c>
      <c r="I1056">
        <f>_xlfn.XLOOKUP(B1056,Use_Code_Ranking!$A$4:$A$23,Use_Code_Ranking!$B$4:$B$23,9999)</f>
        <v>1</v>
      </c>
      <c r="J1056">
        <f t="shared" ca="1" si="293"/>
        <v>1</v>
      </c>
      <c r="K1056">
        <f t="shared" ca="1" si="294"/>
        <v>1</v>
      </c>
      <c r="L1056">
        <f t="shared" ca="1" si="295"/>
        <v>0</v>
      </c>
      <c r="M1056">
        <f t="shared" ca="1" si="296"/>
        <v>0</v>
      </c>
      <c r="N1056" t="str">
        <f t="shared" ca="1" si="304"/>
        <v/>
      </c>
      <c r="O1056" t="str">
        <f t="shared" ca="1" si="305"/>
        <v/>
      </c>
      <c r="P1056" t="str">
        <f t="shared" si="297"/>
        <v/>
      </c>
      <c r="Q1056" t="str">
        <f t="shared" si="298"/>
        <v/>
      </c>
      <c r="R1056" t="str">
        <f t="shared" si="299"/>
        <v/>
      </c>
      <c r="S1056" t="str">
        <f t="shared" si="300"/>
        <v/>
      </c>
      <c r="U1056" s="2" t="str">
        <f ca="1">IF(ISBLANK($T1056),IF(S1056="Irrigation","Irrigation",IF(R1056="Irrigation","Irrigation",IF(Q1056="Domestic","Domestic",IF(P1056="Stockwatering","Stockwatering",IF(N1056="IRRIGATION_AND_MUNICIPAL","Irrigation and Municipal",IF(O1056="IRRIGATION_AND_DOMESTIC","Irrigation and Domestic Municipality",_xlfn.XLOOKUP(J1056,Use_Code_Ranking!$B$4:$B$23,Use_Code_Ranking!$A$4:$A$23))))))),$T1056)</f>
        <v>Irrigation</v>
      </c>
      <c r="W1056" s="23" t="str">
        <f ca="1"/>
        <v>A031887</v>
      </c>
      <c r="X1056" s="4" t="str">
        <f t="shared" ca="1" si="306"/>
        <v>Stockwatering</v>
      </c>
      <c r="Y1056" t="str">
        <f t="shared" ca="1" si="301"/>
        <v>N</v>
      </c>
      <c r="Z1056" s="2" t="str">
        <f t="shared" ca="1" si="302"/>
        <v>N</v>
      </c>
      <c r="AA1056">
        <f t="shared" ca="1" si="307"/>
        <v>0</v>
      </c>
      <c r="AB1056">
        <f t="shared" ca="1" si="307"/>
        <v>0</v>
      </c>
      <c r="AC1056">
        <f t="shared" ca="1" si="307"/>
        <v>0</v>
      </c>
      <c r="AD1056">
        <f t="shared" ca="1" si="303"/>
        <v>0</v>
      </c>
      <c r="AE1056">
        <f t="shared" ca="1" si="303"/>
        <v>0</v>
      </c>
      <c r="AF1056">
        <f t="shared" ca="1" si="303"/>
        <v>0</v>
      </c>
      <c r="AG1056">
        <f t="shared" ca="1" si="310"/>
        <v>0</v>
      </c>
      <c r="AH1056">
        <f t="shared" ca="1" si="308"/>
        <v>0</v>
      </c>
      <c r="AI1056">
        <f t="shared" ca="1" si="308"/>
        <v>0</v>
      </c>
      <c r="AJ1056">
        <f t="shared" ca="1" si="308"/>
        <v>0</v>
      </c>
      <c r="AK1056">
        <f t="shared" ca="1" si="308"/>
        <v>0</v>
      </c>
      <c r="AL1056">
        <f t="shared" ca="1" si="309"/>
        <v>0</v>
      </c>
      <c r="AM1056" s="4" t="s">
        <v>103</v>
      </c>
      <c r="AZ1056">
        <f ca="1">_xlfn.XLOOKUP($X1056,Return_flow_table!$A$4:$A$25,Return_flow_table!B$4:B$25)</f>
        <v>0</v>
      </c>
      <c r="BA1056">
        <f ca="1">_xlfn.XLOOKUP($X1056,Return_flow_table!$A$4:$A$25,Return_flow_table!C$4:C$25)</f>
        <v>0</v>
      </c>
      <c r="BB1056">
        <f ca="1">_xlfn.XLOOKUP($X1056,Return_flow_table!$A$4:$A$25,Return_flow_table!D$4:D$25)</f>
        <v>0</v>
      </c>
      <c r="BC1056">
        <f ca="1">_xlfn.XLOOKUP($X1056,Return_flow_table!$A$4:$A$25,Return_flow_table!E$4:E$25)</f>
        <v>0</v>
      </c>
      <c r="BD1056">
        <f ca="1">_xlfn.XLOOKUP($X1056,Return_flow_table!$A$4:$A$25,Return_flow_table!F$4:F$25)</f>
        <v>0</v>
      </c>
      <c r="BE1056">
        <f ca="1">_xlfn.XLOOKUP($X1056,Return_flow_table!$A$4:$A$25,Return_flow_table!G$4:G$25)</f>
        <v>0</v>
      </c>
      <c r="BF1056">
        <f ca="1">_xlfn.XLOOKUP($X1056,Return_flow_table!$A$4:$A$25,Return_flow_table!H$4:H$25)</f>
        <v>0</v>
      </c>
      <c r="BG1056">
        <f ca="1">_xlfn.XLOOKUP($X1056,Return_flow_table!$A$4:$A$25,Return_flow_table!I$4:I$25)</f>
        <v>0</v>
      </c>
      <c r="BH1056">
        <f ca="1">_xlfn.XLOOKUP($X1056,Return_flow_table!$A$4:$A$25,Return_flow_table!J$4:J$25)</f>
        <v>0</v>
      </c>
      <c r="BI1056">
        <f ca="1">_xlfn.XLOOKUP($X1056,Return_flow_table!$A$4:$A$25,Return_flow_table!K$4:K$25)</f>
        <v>0</v>
      </c>
      <c r="BJ1056">
        <f ca="1">_xlfn.XLOOKUP($X1056,Return_flow_table!$A$4:$A$25,Return_flow_table!L$4:L$25)</f>
        <v>0</v>
      </c>
      <c r="BK1056" s="2">
        <f ca="1">_xlfn.XLOOKUP($X1056,Return_flow_table!$A$4:$A$25,Return_flow_table!M$4:M$25)</f>
        <v>0</v>
      </c>
    </row>
    <row r="1057" spans="1:63" x14ac:dyDescent="0.3">
      <c r="A1057" t="s">
        <v>1137</v>
      </c>
      <c r="B1057" t="s">
        <v>156</v>
      </c>
      <c r="C1057" t="s">
        <v>99</v>
      </c>
      <c r="D1057">
        <v>43.5</v>
      </c>
      <c r="E1057" t="s">
        <v>100</v>
      </c>
      <c r="F1057" t="s">
        <v>100</v>
      </c>
      <c r="G1057" t="s">
        <v>332</v>
      </c>
      <c r="H1057" s="41" t="s">
        <v>178</v>
      </c>
      <c r="I1057">
        <f>_xlfn.XLOOKUP(B1057,Use_Code_Ranking!$A$4:$A$23,Use_Code_Ranking!$B$4:$B$23,9999)</f>
        <v>8</v>
      </c>
      <c r="J1057">
        <f t="shared" ca="1" si="293"/>
        <v>1</v>
      </c>
      <c r="K1057">
        <f t="shared" ca="1" si="294"/>
        <v>1</v>
      </c>
      <c r="L1057">
        <f t="shared" ca="1" si="295"/>
        <v>0</v>
      </c>
      <c r="M1057">
        <f t="shared" ca="1" si="296"/>
        <v>0</v>
      </c>
      <c r="N1057" t="str">
        <f t="shared" ca="1" si="304"/>
        <v/>
      </c>
      <c r="O1057" t="str">
        <f t="shared" ca="1" si="305"/>
        <v/>
      </c>
      <c r="P1057" t="str">
        <f t="shared" si="297"/>
        <v/>
      </c>
      <c r="Q1057" t="str">
        <f t="shared" si="298"/>
        <v/>
      </c>
      <c r="R1057" t="str">
        <f t="shared" si="299"/>
        <v/>
      </c>
      <c r="S1057" t="str">
        <f t="shared" si="300"/>
        <v/>
      </c>
      <c r="U1057" s="2" t="str">
        <f ca="1">IF(ISBLANK($T1057),IF(S1057="Irrigation","Irrigation",IF(R1057="Irrigation","Irrigation",IF(Q1057="Domestic","Domestic",IF(P1057="Stockwatering","Stockwatering",IF(N1057="IRRIGATION_AND_MUNICIPAL","Irrigation and Municipal",IF(O1057="IRRIGATION_AND_DOMESTIC","Irrigation and Domestic Municipality",_xlfn.XLOOKUP(J1057,Use_Code_Ranking!$B$4:$B$23,Use_Code_Ranking!$A$4:$A$23))))))),$T1057)</f>
        <v>Irrigation</v>
      </c>
      <c r="W1057" s="23" t="str">
        <f ca="1"/>
        <v>A031888</v>
      </c>
      <c r="X1057" s="4" t="str">
        <f t="shared" ca="1" si="306"/>
        <v>Irrigation</v>
      </c>
      <c r="Y1057" t="str">
        <f t="shared" ca="1" si="301"/>
        <v>N</v>
      </c>
      <c r="Z1057" s="2" t="str">
        <f t="shared" ca="1" si="302"/>
        <v>N</v>
      </c>
      <c r="AA1057">
        <f t="shared" ca="1" si="307"/>
        <v>0</v>
      </c>
      <c r="AB1057">
        <f t="shared" ca="1" si="307"/>
        <v>0</v>
      </c>
      <c r="AC1057">
        <f t="shared" ca="1" si="307"/>
        <v>20</v>
      </c>
      <c r="AD1057">
        <f t="shared" ca="1" si="303"/>
        <v>20</v>
      </c>
      <c r="AE1057">
        <f t="shared" ca="1" si="303"/>
        <v>10</v>
      </c>
      <c r="AF1057">
        <f t="shared" ca="1" si="303"/>
        <v>10</v>
      </c>
      <c r="AG1057">
        <f t="shared" ca="1" si="310"/>
        <v>0</v>
      </c>
      <c r="AH1057">
        <f t="shared" ca="1" si="308"/>
        <v>0</v>
      </c>
      <c r="AI1057">
        <f t="shared" ca="1" si="308"/>
        <v>0</v>
      </c>
      <c r="AJ1057">
        <f t="shared" ca="1" si="308"/>
        <v>20</v>
      </c>
      <c r="AK1057">
        <f t="shared" ca="1" si="308"/>
        <v>20</v>
      </c>
      <c r="AL1057">
        <f t="shared" ca="1" si="309"/>
        <v>0</v>
      </c>
      <c r="AM1057" s="4" t="s">
        <v>103</v>
      </c>
      <c r="AZ1057">
        <f ca="1">_xlfn.XLOOKUP($X1057,Return_flow_table!$A$4:$A$25,Return_flow_table!B$4:B$25)</f>
        <v>0</v>
      </c>
      <c r="BA1057">
        <f ca="1">_xlfn.XLOOKUP($X1057,Return_flow_table!$A$4:$A$25,Return_flow_table!C$4:C$25)</f>
        <v>0</v>
      </c>
      <c r="BB1057">
        <f ca="1">_xlfn.XLOOKUP($X1057,Return_flow_table!$A$4:$A$25,Return_flow_table!D$4:D$25)</f>
        <v>20</v>
      </c>
      <c r="BC1057">
        <f ca="1">_xlfn.XLOOKUP($X1057,Return_flow_table!$A$4:$A$25,Return_flow_table!E$4:E$25)</f>
        <v>20</v>
      </c>
      <c r="BD1057">
        <f ca="1">_xlfn.XLOOKUP($X1057,Return_flow_table!$A$4:$A$25,Return_flow_table!F$4:F$25)</f>
        <v>10</v>
      </c>
      <c r="BE1057">
        <f ca="1">_xlfn.XLOOKUP($X1057,Return_flow_table!$A$4:$A$25,Return_flow_table!G$4:G$25)</f>
        <v>10</v>
      </c>
      <c r="BF1057">
        <f ca="1">_xlfn.XLOOKUP($X1057,Return_flow_table!$A$4:$A$25,Return_flow_table!H$4:H$25)</f>
        <v>0</v>
      </c>
      <c r="BG1057">
        <f ca="1">_xlfn.XLOOKUP($X1057,Return_flow_table!$A$4:$A$25,Return_flow_table!I$4:I$25)</f>
        <v>0</v>
      </c>
      <c r="BH1057">
        <f ca="1">_xlfn.XLOOKUP($X1057,Return_flow_table!$A$4:$A$25,Return_flow_table!J$4:J$25)</f>
        <v>0</v>
      </c>
      <c r="BI1057">
        <f ca="1">_xlfn.XLOOKUP($X1057,Return_flow_table!$A$4:$A$25,Return_flow_table!K$4:K$25)</f>
        <v>20</v>
      </c>
      <c r="BJ1057">
        <f ca="1">_xlfn.XLOOKUP($X1057,Return_flow_table!$A$4:$A$25,Return_flow_table!L$4:L$25)</f>
        <v>20</v>
      </c>
      <c r="BK1057" s="2">
        <f ca="1">_xlfn.XLOOKUP($X1057,Return_flow_table!$A$4:$A$25,Return_flow_table!M$4:M$25)</f>
        <v>0</v>
      </c>
    </row>
    <row r="1058" spans="1:63" x14ac:dyDescent="0.3">
      <c r="A1058" t="s">
        <v>1138</v>
      </c>
      <c r="B1058" t="s">
        <v>161</v>
      </c>
      <c r="C1058" t="s">
        <v>99</v>
      </c>
      <c r="D1058">
        <v>25</v>
      </c>
      <c r="E1058" t="s">
        <v>100</v>
      </c>
      <c r="F1058" t="s">
        <v>100</v>
      </c>
      <c r="G1058" t="s">
        <v>332</v>
      </c>
      <c r="H1058" s="41" t="s">
        <v>178</v>
      </c>
      <c r="I1058">
        <f>_xlfn.XLOOKUP(B1058,Use_Code_Ranking!$A$4:$A$23,Use_Code_Ranking!$B$4:$B$23,9999)</f>
        <v>7</v>
      </c>
      <c r="J1058">
        <f t="shared" ca="1" si="293"/>
        <v>7</v>
      </c>
      <c r="K1058">
        <f t="shared" ca="1" si="294"/>
        <v>0</v>
      </c>
      <c r="L1058">
        <f t="shared" ca="1" si="295"/>
        <v>0</v>
      </c>
      <c r="M1058">
        <f t="shared" ca="1" si="296"/>
        <v>0</v>
      </c>
      <c r="N1058" t="str">
        <f t="shared" ca="1" si="304"/>
        <v/>
      </c>
      <c r="O1058" t="str">
        <f t="shared" ca="1" si="305"/>
        <v/>
      </c>
      <c r="P1058" t="str">
        <f t="shared" si="297"/>
        <v/>
      </c>
      <c r="Q1058" t="str">
        <f t="shared" si="298"/>
        <v/>
      </c>
      <c r="R1058" t="str">
        <f t="shared" si="299"/>
        <v/>
      </c>
      <c r="S1058" t="str">
        <f t="shared" si="300"/>
        <v/>
      </c>
      <c r="U1058" s="2" t="str">
        <f ca="1">IF(ISBLANK($T1058),IF(S1058="Irrigation","Irrigation",IF(R1058="Irrigation","Irrigation",IF(Q1058="Domestic","Domestic",IF(P1058="Stockwatering","Stockwatering",IF(N1058="IRRIGATION_AND_MUNICIPAL","Irrigation and Municipal",IF(O1058="IRRIGATION_AND_DOMESTIC","Irrigation and Domestic Municipality",_xlfn.XLOOKUP(J1058,Use_Code_Ranking!$B$4:$B$23,Use_Code_Ranking!$A$4:$A$23))))))),$T1058)</f>
        <v>Frost Protection</v>
      </c>
      <c r="W1058" s="23" t="str">
        <f ca="1"/>
        <v>A031889</v>
      </c>
      <c r="X1058" s="4" t="str">
        <f t="shared" ca="1" si="306"/>
        <v>Other</v>
      </c>
      <c r="Y1058" t="str">
        <f t="shared" ca="1" si="301"/>
        <v>N</v>
      </c>
      <c r="Z1058" s="2" t="str">
        <f t="shared" ca="1" si="302"/>
        <v>N</v>
      </c>
      <c r="AA1058">
        <f t="shared" ca="1" si="307"/>
        <v>0</v>
      </c>
      <c r="AB1058">
        <f t="shared" ca="1" si="307"/>
        <v>0</v>
      </c>
      <c r="AC1058">
        <f t="shared" ca="1" si="307"/>
        <v>0</v>
      </c>
      <c r="AD1058">
        <f t="shared" ca="1" si="303"/>
        <v>0</v>
      </c>
      <c r="AE1058">
        <f t="shared" ca="1" si="303"/>
        <v>0</v>
      </c>
      <c r="AF1058">
        <f t="shared" ca="1" si="303"/>
        <v>0</v>
      </c>
      <c r="AG1058">
        <f t="shared" ca="1" si="310"/>
        <v>0</v>
      </c>
      <c r="AH1058">
        <f t="shared" ca="1" si="308"/>
        <v>0</v>
      </c>
      <c r="AI1058">
        <f t="shared" ca="1" si="308"/>
        <v>0</v>
      </c>
      <c r="AJ1058">
        <f t="shared" ca="1" si="308"/>
        <v>0</v>
      </c>
      <c r="AK1058">
        <f t="shared" ca="1" si="308"/>
        <v>0</v>
      </c>
      <c r="AL1058">
        <f t="shared" ca="1" si="309"/>
        <v>0</v>
      </c>
      <c r="AM1058" s="4" t="s">
        <v>103</v>
      </c>
      <c r="AZ1058">
        <f ca="1">_xlfn.XLOOKUP($X1058,Return_flow_table!$A$4:$A$25,Return_flow_table!B$4:B$25)</f>
        <v>0</v>
      </c>
      <c r="BA1058">
        <f ca="1">_xlfn.XLOOKUP($X1058,Return_flow_table!$A$4:$A$25,Return_flow_table!C$4:C$25)</f>
        <v>0</v>
      </c>
      <c r="BB1058">
        <f ca="1">_xlfn.XLOOKUP($X1058,Return_flow_table!$A$4:$A$25,Return_flow_table!D$4:D$25)</f>
        <v>0</v>
      </c>
      <c r="BC1058">
        <f ca="1">_xlfn.XLOOKUP($X1058,Return_flow_table!$A$4:$A$25,Return_flow_table!E$4:E$25)</f>
        <v>0</v>
      </c>
      <c r="BD1058">
        <f ca="1">_xlfn.XLOOKUP($X1058,Return_flow_table!$A$4:$A$25,Return_flow_table!F$4:F$25)</f>
        <v>0</v>
      </c>
      <c r="BE1058">
        <f ca="1">_xlfn.XLOOKUP($X1058,Return_flow_table!$A$4:$A$25,Return_flow_table!G$4:G$25)</f>
        <v>0</v>
      </c>
      <c r="BF1058">
        <f ca="1">_xlfn.XLOOKUP($X1058,Return_flow_table!$A$4:$A$25,Return_flow_table!H$4:H$25)</f>
        <v>0</v>
      </c>
      <c r="BG1058">
        <f ca="1">_xlfn.XLOOKUP($X1058,Return_flow_table!$A$4:$A$25,Return_flow_table!I$4:I$25)</f>
        <v>0</v>
      </c>
      <c r="BH1058">
        <f ca="1">_xlfn.XLOOKUP($X1058,Return_flow_table!$A$4:$A$25,Return_flow_table!J$4:J$25)</f>
        <v>0</v>
      </c>
      <c r="BI1058">
        <f ca="1">_xlfn.XLOOKUP($X1058,Return_flow_table!$A$4:$A$25,Return_flow_table!K$4:K$25)</f>
        <v>0</v>
      </c>
      <c r="BJ1058">
        <f ca="1">_xlfn.XLOOKUP($X1058,Return_flow_table!$A$4:$A$25,Return_flow_table!L$4:L$25)</f>
        <v>0</v>
      </c>
      <c r="BK1058" s="2">
        <f ca="1">_xlfn.XLOOKUP($X1058,Return_flow_table!$A$4:$A$25,Return_flow_table!M$4:M$25)</f>
        <v>0</v>
      </c>
    </row>
    <row r="1059" spans="1:63" x14ac:dyDescent="0.3">
      <c r="A1059" t="s">
        <v>1139</v>
      </c>
      <c r="B1059" t="s">
        <v>156</v>
      </c>
      <c r="C1059" t="s">
        <v>99</v>
      </c>
      <c r="D1059">
        <v>54.5</v>
      </c>
      <c r="E1059" t="s">
        <v>100</v>
      </c>
      <c r="F1059" t="s">
        <v>100</v>
      </c>
      <c r="G1059" t="s">
        <v>332</v>
      </c>
      <c r="H1059" s="41" t="s">
        <v>178</v>
      </c>
      <c r="I1059">
        <f>_xlfn.XLOOKUP(B1059,Use_Code_Ranking!$A$4:$A$23,Use_Code_Ranking!$B$4:$B$23,9999)</f>
        <v>8</v>
      </c>
      <c r="J1059">
        <f t="shared" ca="1" si="293"/>
        <v>1</v>
      </c>
      <c r="K1059">
        <f t="shared" ca="1" si="294"/>
        <v>1</v>
      </c>
      <c r="L1059">
        <f t="shared" ca="1" si="295"/>
        <v>0</v>
      </c>
      <c r="M1059">
        <f t="shared" ca="1" si="296"/>
        <v>0</v>
      </c>
      <c r="N1059" t="str">
        <f t="shared" ca="1" si="304"/>
        <v/>
      </c>
      <c r="O1059" t="str">
        <f t="shared" ca="1" si="305"/>
        <v/>
      </c>
      <c r="P1059" t="str">
        <f t="shared" si="297"/>
        <v/>
      </c>
      <c r="Q1059" t="str">
        <f t="shared" si="298"/>
        <v/>
      </c>
      <c r="R1059" t="str">
        <f t="shared" si="299"/>
        <v/>
      </c>
      <c r="S1059" t="str">
        <f t="shared" si="300"/>
        <v/>
      </c>
      <c r="U1059" s="2" t="str">
        <f ca="1">IF(ISBLANK($T1059),IF(S1059="Irrigation","Irrigation",IF(R1059="Irrigation","Irrigation",IF(Q1059="Domestic","Domestic",IF(P1059="Stockwatering","Stockwatering",IF(N1059="IRRIGATION_AND_MUNICIPAL","Irrigation and Municipal",IF(O1059="IRRIGATION_AND_DOMESTIC","Irrigation and Domestic Municipality",_xlfn.XLOOKUP(J1059,Use_Code_Ranking!$B$4:$B$23,Use_Code_Ranking!$A$4:$A$23))))))),$T1059)</f>
        <v>Irrigation</v>
      </c>
      <c r="W1059" s="23" t="str">
        <f ca="1"/>
        <v>A031920</v>
      </c>
      <c r="X1059" s="4" t="str">
        <f t="shared" ca="1" si="306"/>
        <v>Irrigation</v>
      </c>
      <c r="Y1059" t="str">
        <f t="shared" ca="1" si="301"/>
        <v>N</v>
      </c>
      <c r="Z1059" s="2" t="str">
        <f t="shared" ca="1" si="302"/>
        <v>N</v>
      </c>
      <c r="AA1059">
        <f t="shared" ca="1" si="307"/>
        <v>0</v>
      </c>
      <c r="AB1059">
        <f t="shared" ca="1" si="307"/>
        <v>0</v>
      </c>
      <c r="AC1059">
        <f t="shared" ca="1" si="307"/>
        <v>20</v>
      </c>
      <c r="AD1059">
        <f t="shared" ca="1" si="303"/>
        <v>20</v>
      </c>
      <c r="AE1059">
        <f t="shared" ca="1" si="303"/>
        <v>10</v>
      </c>
      <c r="AF1059">
        <f t="shared" ca="1" si="303"/>
        <v>10</v>
      </c>
      <c r="AG1059">
        <f t="shared" ca="1" si="310"/>
        <v>0</v>
      </c>
      <c r="AH1059">
        <f t="shared" ca="1" si="308"/>
        <v>0</v>
      </c>
      <c r="AI1059">
        <f t="shared" ca="1" si="308"/>
        <v>0</v>
      </c>
      <c r="AJ1059">
        <f t="shared" ca="1" si="308"/>
        <v>20</v>
      </c>
      <c r="AK1059">
        <f t="shared" ca="1" si="308"/>
        <v>20</v>
      </c>
      <c r="AL1059">
        <f t="shared" ca="1" si="309"/>
        <v>0</v>
      </c>
      <c r="AM1059" s="4" t="s">
        <v>103</v>
      </c>
      <c r="AZ1059">
        <f ca="1">_xlfn.XLOOKUP($X1059,Return_flow_table!$A$4:$A$25,Return_flow_table!B$4:B$25)</f>
        <v>0</v>
      </c>
      <c r="BA1059">
        <f ca="1">_xlfn.XLOOKUP($X1059,Return_flow_table!$A$4:$A$25,Return_flow_table!C$4:C$25)</f>
        <v>0</v>
      </c>
      <c r="BB1059">
        <f ca="1">_xlfn.XLOOKUP($X1059,Return_flow_table!$A$4:$A$25,Return_flow_table!D$4:D$25)</f>
        <v>20</v>
      </c>
      <c r="BC1059">
        <f ca="1">_xlfn.XLOOKUP($X1059,Return_flow_table!$A$4:$A$25,Return_flow_table!E$4:E$25)</f>
        <v>20</v>
      </c>
      <c r="BD1059">
        <f ca="1">_xlfn.XLOOKUP($X1059,Return_flow_table!$A$4:$A$25,Return_flow_table!F$4:F$25)</f>
        <v>10</v>
      </c>
      <c r="BE1059">
        <f ca="1">_xlfn.XLOOKUP($X1059,Return_flow_table!$A$4:$A$25,Return_flow_table!G$4:G$25)</f>
        <v>10</v>
      </c>
      <c r="BF1059">
        <f ca="1">_xlfn.XLOOKUP($X1059,Return_flow_table!$A$4:$A$25,Return_flow_table!H$4:H$25)</f>
        <v>0</v>
      </c>
      <c r="BG1059">
        <f ca="1">_xlfn.XLOOKUP($X1059,Return_flow_table!$A$4:$A$25,Return_flow_table!I$4:I$25)</f>
        <v>0</v>
      </c>
      <c r="BH1059">
        <f ca="1">_xlfn.XLOOKUP($X1059,Return_flow_table!$A$4:$A$25,Return_flow_table!J$4:J$25)</f>
        <v>0</v>
      </c>
      <c r="BI1059">
        <f ca="1">_xlfn.XLOOKUP($X1059,Return_flow_table!$A$4:$A$25,Return_flow_table!K$4:K$25)</f>
        <v>20</v>
      </c>
      <c r="BJ1059">
        <f ca="1">_xlfn.XLOOKUP($X1059,Return_flow_table!$A$4:$A$25,Return_flow_table!L$4:L$25)</f>
        <v>20</v>
      </c>
      <c r="BK1059" s="2">
        <f ca="1">_xlfn.XLOOKUP($X1059,Return_flow_table!$A$4:$A$25,Return_flow_table!M$4:M$25)</f>
        <v>0</v>
      </c>
    </row>
    <row r="1060" spans="1:63" x14ac:dyDescent="0.3">
      <c r="A1060" t="s">
        <v>1139</v>
      </c>
      <c r="B1060" t="s">
        <v>98</v>
      </c>
      <c r="C1060" t="s">
        <v>99</v>
      </c>
      <c r="D1060">
        <v>54.5</v>
      </c>
      <c r="E1060" t="s">
        <v>100</v>
      </c>
      <c r="F1060" t="s">
        <v>100</v>
      </c>
      <c r="G1060" t="s">
        <v>332</v>
      </c>
      <c r="H1060" s="41" t="s">
        <v>178</v>
      </c>
      <c r="I1060">
        <f>_xlfn.XLOOKUP(B1060,Use_Code_Ranking!$A$4:$A$23,Use_Code_Ranking!$B$4:$B$23,9999)</f>
        <v>1</v>
      </c>
      <c r="J1060">
        <f t="shared" ca="1" si="293"/>
        <v>1</v>
      </c>
      <c r="K1060">
        <f t="shared" ca="1" si="294"/>
        <v>1</v>
      </c>
      <c r="L1060">
        <f t="shared" ca="1" si="295"/>
        <v>0</v>
      </c>
      <c r="M1060">
        <f t="shared" ca="1" si="296"/>
        <v>0</v>
      </c>
      <c r="N1060" t="str">
        <f t="shared" ca="1" si="304"/>
        <v/>
      </c>
      <c r="O1060" t="str">
        <f t="shared" ca="1" si="305"/>
        <v/>
      </c>
      <c r="P1060" t="str">
        <f t="shared" si="297"/>
        <v/>
      </c>
      <c r="Q1060" t="str">
        <f t="shared" si="298"/>
        <v/>
      </c>
      <c r="R1060" t="str">
        <f t="shared" si="299"/>
        <v/>
      </c>
      <c r="S1060" t="str">
        <f t="shared" si="300"/>
        <v/>
      </c>
      <c r="U1060" s="2" t="str">
        <f ca="1">IF(ISBLANK($T1060),IF(S1060="Irrigation","Irrigation",IF(R1060="Irrigation","Irrigation",IF(Q1060="Domestic","Domestic",IF(P1060="Stockwatering","Stockwatering",IF(N1060="IRRIGATION_AND_MUNICIPAL","Irrigation and Municipal",IF(O1060="IRRIGATION_AND_DOMESTIC","Irrigation and Domestic Municipality",_xlfn.XLOOKUP(J1060,Use_Code_Ranking!$B$4:$B$23,Use_Code_Ranking!$A$4:$A$23))))))),$T1060)</f>
        <v>Irrigation</v>
      </c>
      <c r="W1060" s="23" t="str">
        <f ca="1"/>
        <v>A031923</v>
      </c>
      <c r="X1060" s="4" t="str">
        <f t="shared" ca="1" si="306"/>
        <v>Irrigation</v>
      </c>
      <c r="Y1060" t="str">
        <f t="shared" ca="1" si="301"/>
        <v>N</v>
      </c>
      <c r="Z1060" s="2" t="str">
        <f t="shared" ca="1" si="302"/>
        <v>N</v>
      </c>
      <c r="AA1060">
        <f t="shared" ca="1" si="307"/>
        <v>0</v>
      </c>
      <c r="AB1060">
        <f t="shared" ca="1" si="307"/>
        <v>0</v>
      </c>
      <c r="AC1060">
        <f t="shared" ca="1" si="307"/>
        <v>20</v>
      </c>
      <c r="AD1060">
        <f t="shared" ca="1" si="303"/>
        <v>20</v>
      </c>
      <c r="AE1060">
        <f t="shared" ca="1" si="303"/>
        <v>10</v>
      </c>
      <c r="AF1060">
        <f t="shared" ca="1" si="303"/>
        <v>10</v>
      </c>
      <c r="AG1060">
        <f t="shared" ca="1" si="310"/>
        <v>0</v>
      </c>
      <c r="AH1060">
        <f t="shared" ca="1" si="308"/>
        <v>0</v>
      </c>
      <c r="AI1060">
        <f t="shared" ca="1" si="308"/>
        <v>0</v>
      </c>
      <c r="AJ1060">
        <f t="shared" ca="1" si="308"/>
        <v>20</v>
      </c>
      <c r="AK1060">
        <f t="shared" ca="1" si="308"/>
        <v>20</v>
      </c>
      <c r="AL1060">
        <f t="shared" ca="1" si="309"/>
        <v>0</v>
      </c>
      <c r="AM1060" s="4" t="s">
        <v>103</v>
      </c>
      <c r="AZ1060">
        <f ca="1">_xlfn.XLOOKUP($X1060,Return_flow_table!$A$4:$A$25,Return_flow_table!B$4:B$25)</f>
        <v>0</v>
      </c>
      <c r="BA1060">
        <f ca="1">_xlfn.XLOOKUP($X1060,Return_flow_table!$A$4:$A$25,Return_flow_table!C$4:C$25)</f>
        <v>0</v>
      </c>
      <c r="BB1060">
        <f ca="1">_xlfn.XLOOKUP($X1060,Return_flow_table!$A$4:$A$25,Return_flow_table!D$4:D$25)</f>
        <v>20</v>
      </c>
      <c r="BC1060">
        <f ca="1">_xlfn.XLOOKUP($X1060,Return_flow_table!$A$4:$A$25,Return_flow_table!E$4:E$25)</f>
        <v>20</v>
      </c>
      <c r="BD1060">
        <f ca="1">_xlfn.XLOOKUP($X1060,Return_flow_table!$A$4:$A$25,Return_flow_table!F$4:F$25)</f>
        <v>10</v>
      </c>
      <c r="BE1060">
        <f ca="1">_xlfn.XLOOKUP($X1060,Return_flow_table!$A$4:$A$25,Return_flow_table!G$4:G$25)</f>
        <v>10</v>
      </c>
      <c r="BF1060">
        <f ca="1">_xlfn.XLOOKUP($X1060,Return_flow_table!$A$4:$A$25,Return_flow_table!H$4:H$25)</f>
        <v>0</v>
      </c>
      <c r="BG1060">
        <f ca="1">_xlfn.XLOOKUP($X1060,Return_flow_table!$A$4:$A$25,Return_flow_table!I$4:I$25)</f>
        <v>0</v>
      </c>
      <c r="BH1060">
        <f ca="1">_xlfn.XLOOKUP($X1060,Return_flow_table!$A$4:$A$25,Return_flow_table!J$4:J$25)</f>
        <v>0</v>
      </c>
      <c r="BI1060">
        <f ca="1">_xlfn.XLOOKUP($X1060,Return_flow_table!$A$4:$A$25,Return_flow_table!K$4:K$25)</f>
        <v>20</v>
      </c>
      <c r="BJ1060">
        <f ca="1">_xlfn.XLOOKUP($X1060,Return_flow_table!$A$4:$A$25,Return_flow_table!L$4:L$25)</f>
        <v>20</v>
      </c>
      <c r="BK1060" s="2">
        <f ca="1">_xlfn.XLOOKUP($X1060,Return_flow_table!$A$4:$A$25,Return_flow_table!M$4:M$25)</f>
        <v>0</v>
      </c>
    </row>
    <row r="1061" spans="1:63" x14ac:dyDescent="0.3">
      <c r="A1061" t="s">
        <v>1140</v>
      </c>
      <c r="B1061" t="s">
        <v>161</v>
      </c>
      <c r="C1061" t="s">
        <v>99</v>
      </c>
      <c r="D1061">
        <v>35.5</v>
      </c>
      <c r="E1061" t="s">
        <v>100</v>
      </c>
      <c r="F1061" t="s">
        <v>100</v>
      </c>
      <c r="G1061" t="s">
        <v>332</v>
      </c>
      <c r="H1061" s="41" t="s">
        <v>178</v>
      </c>
      <c r="I1061">
        <f>_xlfn.XLOOKUP(B1061,Use_Code_Ranking!$A$4:$A$23,Use_Code_Ranking!$B$4:$B$23,9999)</f>
        <v>7</v>
      </c>
      <c r="J1061">
        <f t="shared" ca="1" si="293"/>
        <v>7</v>
      </c>
      <c r="K1061">
        <f t="shared" ca="1" si="294"/>
        <v>0</v>
      </c>
      <c r="L1061">
        <f t="shared" ca="1" si="295"/>
        <v>0</v>
      </c>
      <c r="M1061">
        <f t="shared" ca="1" si="296"/>
        <v>0</v>
      </c>
      <c r="N1061" t="str">
        <f t="shared" ca="1" si="304"/>
        <v/>
      </c>
      <c r="O1061" t="str">
        <f t="shared" ca="1" si="305"/>
        <v/>
      </c>
      <c r="P1061" t="str">
        <f t="shared" si="297"/>
        <v/>
      </c>
      <c r="Q1061" t="str">
        <f t="shared" si="298"/>
        <v/>
      </c>
      <c r="R1061" t="str">
        <f t="shared" si="299"/>
        <v/>
      </c>
      <c r="S1061" t="str">
        <f t="shared" si="300"/>
        <v/>
      </c>
      <c r="U1061" s="2" t="str">
        <f ca="1">IF(ISBLANK($T1061),IF(S1061="Irrigation","Irrigation",IF(R1061="Irrigation","Irrigation",IF(Q1061="Domestic","Domestic",IF(P1061="Stockwatering","Stockwatering",IF(N1061="IRRIGATION_AND_MUNICIPAL","Irrigation and Municipal",IF(O1061="IRRIGATION_AND_DOMESTIC","Irrigation and Domestic Municipality",_xlfn.XLOOKUP(J1061,Use_Code_Ranking!$B$4:$B$23,Use_Code_Ranking!$A$4:$A$23))))))),$T1061)</f>
        <v>Frost Protection</v>
      </c>
      <c r="W1061" s="23" t="str">
        <f ca="1"/>
        <v>A031924</v>
      </c>
      <c r="X1061" s="4" t="str">
        <f t="shared" ca="1" si="306"/>
        <v>Irrigation</v>
      </c>
      <c r="Y1061" t="str">
        <f t="shared" ca="1" si="301"/>
        <v>N</v>
      </c>
      <c r="Z1061" s="2" t="str">
        <f t="shared" ca="1" si="302"/>
        <v>N</v>
      </c>
      <c r="AA1061">
        <f t="shared" ca="1" si="307"/>
        <v>0</v>
      </c>
      <c r="AB1061">
        <f t="shared" ca="1" si="307"/>
        <v>0</v>
      </c>
      <c r="AC1061">
        <f t="shared" ca="1" si="307"/>
        <v>20</v>
      </c>
      <c r="AD1061">
        <f t="shared" ca="1" si="303"/>
        <v>20</v>
      </c>
      <c r="AE1061">
        <f t="shared" ca="1" si="303"/>
        <v>10</v>
      </c>
      <c r="AF1061">
        <f t="shared" ca="1" si="303"/>
        <v>10</v>
      </c>
      <c r="AG1061">
        <f t="shared" ca="1" si="310"/>
        <v>0</v>
      </c>
      <c r="AH1061">
        <f t="shared" ca="1" si="308"/>
        <v>0</v>
      </c>
      <c r="AI1061">
        <f t="shared" ca="1" si="308"/>
        <v>0</v>
      </c>
      <c r="AJ1061">
        <f t="shared" ca="1" si="308"/>
        <v>20</v>
      </c>
      <c r="AK1061">
        <f t="shared" ca="1" si="308"/>
        <v>20</v>
      </c>
      <c r="AL1061">
        <f t="shared" ca="1" si="309"/>
        <v>0</v>
      </c>
      <c r="AM1061" s="4" t="s">
        <v>103</v>
      </c>
      <c r="AZ1061">
        <f ca="1">_xlfn.XLOOKUP($X1061,Return_flow_table!$A$4:$A$25,Return_flow_table!B$4:B$25)</f>
        <v>0</v>
      </c>
      <c r="BA1061">
        <f ca="1">_xlfn.XLOOKUP($X1061,Return_flow_table!$A$4:$A$25,Return_flow_table!C$4:C$25)</f>
        <v>0</v>
      </c>
      <c r="BB1061">
        <f ca="1">_xlfn.XLOOKUP($X1061,Return_flow_table!$A$4:$A$25,Return_flow_table!D$4:D$25)</f>
        <v>20</v>
      </c>
      <c r="BC1061">
        <f ca="1">_xlfn.XLOOKUP($X1061,Return_flow_table!$A$4:$A$25,Return_flow_table!E$4:E$25)</f>
        <v>20</v>
      </c>
      <c r="BD1061">
        <f ca="1">_xlfn.XLOOKUP($X1061,Return_flow_table!$A$4:$A$25,Return_flow_table!F$4:F$25)</f>
        <v>10</v>
      </c>
      <c r="BE1061">
        <f ca="1">_xlfn.XLOOKUP($X1061,Return_flow_table!$A$4:$A$25,Return_flow_table!G$4:G$25)</f>
        <v>10</v>
      </c>
      <c r="BF1061">
        <f ca="1">_xlfn.XLOOKUP($X1061,Return_flow_table!$A$4:$A$25,Return_flow_table!H$4:H$25)</f>
        <v>0</v>
      </c>
      <c r="BG1061">
        <f ca="1">_xlfn.XLOOKUP($X1061,Return_flow_table!$A$4:$A$25,Return_flow_table!I$4:I$25)</f>
        <v>0</v>
      </c>
      <c r="BH1061">
        <f ca="1">_xlfn.XLOOKUP($X1061,Return_flow_table!$A$4:$A$25,Return_flow_table!J$4:J$25)</f>
        <v>0</v>
      </c>
      <c r="BI1061">
        <f ca="1">_xlfn.XLOOKUP($X1061,Return_flow_table!$A$4:$A$25,Return_flow_table!K$4:K$25)</f>
        <v>20</v>
      </c>
      <c r="BJ1061">
        <f ca="1">_xlfn.XLOOKUP($X1061,Return_flow_table!$A$4:$A$25,Return_flow_table!L$4:L$25)</f>
        <v>20</v>
      </c>
      <c r="BK1061" s="2">
        <f ca="1">_xlfn.XLOOKUP($X1061,Return_flow_table!$A$4:$A$25,Return_flow_table!M$4:M$25)</f>
        <v>0</v>
      </c>
    </row>
    <row r="1062" spans="1:63" x14ac:dyDescent="0.3">
      <c r="A1062" t="s">
        <v>1141</v>
      </c>
      <c r="B1062" t="s">
        <v>98</v>
      </c>
      <c r="C1062" t="s">
        <v>99</v>
      </c>
      <c r="D1062">
        <v>23.5</v>
      </c>
      <c r="E1062" t="s">
        <v>100</v>
      </c>
      <c r="F1062" t="s">
        <v>100</v>
      </c>
      <c r="G1062" t="s">
        <v>583</v>
      </c>
      <c r="H1062" s="41" t="s">
        <v>102</v>
      </c>
      <c r="I1062">
        <f>_xlfn.XLOOKUP(B1062,Use_Code_Ranking!$A$4:$A$23,Use_Code_Ranking!$B$4:$B$23,9999)</f>
        <v>1</v>
      </c>
      <c r="J1062">
        <f t="shared" ca="1" si="293"/>
        <v>1</v>
      </c>
      <c r="K1062">
        <f t="shared" ca="1" si="294"/>
        <v>1</v>
      </c>
      <c r="L1062">
        <f t="shared" ca="1" si="295"/>
        <v>0</v>
      </c>
      <c r="M1062">
        <f t="shared" ca="1" si="296"/>
        <v>0</v>
      </c>
      <c r="N1062" t="str">
        <f t="shared" ca="1" si="304"/>
        <v/>
      </c>
      <c r="O1062" t="str">
        <f t="shared" ca="1" si="305"/>
        <v/>
      </c>
      <c r="P1062" t="str">
        <f t="shared" si="297"/>
        <v/>
      </c>
      <c r="Q1062" t="str">
        <f t="shared" si="298"/>
        <v/>
      </c>
      <c r="R1062" t="str">
        <f t="shared" si="299"/>
        <v/>
      </c>
      <c r="S1062" t="str">
        <f t="shared" si="300"/>
        <v/>
      </c>
      <c r="U1062" s="2" t="str">
        <f ca="1">IF(ISBLANK($T1062),IF(S1062="Irrigation","Irrigation",IF(R1062="Irrigation","Irrigation",IF(Q1062="Domestic","Domestic",IF(P1062="Stockwatering","Stockwatering",IF(N1062="IRRIGATION_AND_MUNICIPAL","Irrigation and Municipal",IF(O1062="IRRIGATION_AND_DOMESTIC","Irrigation and Domestic Municipality",_xlfn.XLOOKUP(J1062,Use_Code_Ranking!$B$4:$B$23,Use_Code_Ranking!$A$4:$A$23))))))),$T1062)</f>
        <v>Irrigation</v>
      </c>
      <c r="W1062" s="23" t="str">
        <f ca="1"/>
        <v>A031955</v>
      </c>
      <c r="X1062" s="4" t="str">
        <f t="shared" ca="1" si="306"/>
        <v>Irrigation</v>
      </c>
      <c r="Y1062" t="str">
        <f t="shared" ca="1" si="301"/>
        <v>N</v>
      </c>
      <c r="Z1062" s="2" t="str">
        <f t="shared" ca="1" si="302"/>
        <v>N</v>
      </c>
      <c r="AA1062">
        <f t="shared" ca="1" si="307"/>
        <v>0</v>
      </c>
      <c r="AB1062">
        <f t="shared" ca="1" si="307"/>
        <v>0</v>
      </c>
      <c r="AC1062">
        <f t="shared" ca="1" si="307"/>
        <v>20</v>
      </c>
      <c r="AD1062">
        <f t="shared" ca="1" si="303"/>
        <v>20</v>
      </c>
      <c r="AE1062">
        <f t="shared" ca="1" si="303"/>
        <v>10</v>
      </c>
      <c r="AF1062">
        <f t="shared" ca="1" si="303"/>
        <v>10</v>
      </c>
      <c r="AG1062">
        <f t="shared" ca="1" si="310"/>
        <v>0</v>
      </c>
      <c r="AH1062">
        <f t="shared" ca="1" si="308"/>
        <v>0</v>
      </c>
      <c r="AI1062">
        <f t="shared" ca="1" si="308"/>
        <v>0</v>
      </c>
      <c r="AJ1062">
        <f t="shared" ca="1" si="308"/>
        <v>20</v>
      </c>
      <c r="AK1062">
        <f t="shared" ca="1" si="308"/>
        <v>20</v>
      </c>
      <c r="AL1062">
        <f t="shared" ca="1" si="309"/>
        <v>0</v>
      </c>
      <c r="AM1062" s="4" t="s">
        <v>103</v>
      </c>
      <c r="AZ1062">
        <f ca="1">_xlfn.XLOOKUP($X1062,Return_flow_table!$A$4:$A$25,Return_flow_table!B$4:B$25)</f>
        <v>0</v>
      </c>
      <c r="BA1062">
        <f ca="1">_xlfn.XLOOKUP($X1062,Return_flow_table!$A$4:$A$25,Return_flow_table!C$4:C$25)</f>
        <v>0</v>
      </c>
      <c r="BB1062">
        <f ca="1">_xlfn.XLOOKUP($X1062,Return_flow_table!$A$4:$A$25,Return_flow_table!D$4:D$25)</f>
        <v>20</v>
      </c>
      <c r="BC1062">
        <f ca="1">_xlfn.XLOOKUP($X1062,Return_flow_table!$A$4:$A$25,Return_flow_table!E$4:E$25)</f>
        <v>20</v>
      </c>
      <c r="BD1062">
        <f ca="1">_xlfn.XLOOKUP($X1062,Return_flow_table!$A$4:$A$25,Return_flow_table!F$4:F$25)</f>
        <v>10</v>
      </c>
      <c r="BE1062">
        <f ca="1">_xlfn.XLOOKUP($X1062,Return_flow_table!$A$4:$A$25,Return_flow_table!G$4:G$25)</f>
        <v>10</v>
      </c>
      <c r="BF1062">
        <f ca="1">_xlfn.XLOOKUP($X1062,Return_flow_table!$A$4:$A$25,Return_flow_table!H$4:H$25)</f>
        <v>0</v>
      </c>
      <c r="BG1062">
        <f ca="1">_xlfn.XLOOKUP($X1062,Return_flow_table!$A$4:$A$25,Return_flow_table!I$4:I$25)</f>
        <v>0</v>
      </c>
      <c r="BH1062">
        <f ca="1">_xlfn.XLOOKUP($X1062,Return_flow_table!$A$4:$A$25,Return_flow_table!J$4:J$25)</f>
        <v>0</v>
      </c>
      <c r="BI1062">
        <f ca="1">_xlfn.XLOOKUP($X1062,Return_flow_table!$A$4:$A$25,Return_flow_table!K$4:K$25)</f>
        <v>20</v>
      </c>
      <c r="BJ1062">
        <f ca="1">_xlfn.XLOOKUP($X1062,Return_flow_table!$A$4:$A$25,Return_flow_table!L$4:L$25)</f>
        <v>20</v>
      </c>
      <c r="BK1062" s="2">
        <f ca="1">_xlfn.XLOOKUP($X1062,Return_flow_table!$A$4:$A$25,Return_flow_table!M$4:M$25)</f>
        <v>0</v>
      </c>
    </row>
    <row r="1063" spans="1:63" x14ac:dyDescent="0.3">
      <c r="A1063" t="s">
        <v>1141</v>
      </c>
      <c r="B1063" t="s">
        <v>161</v>
      </c>
      <c r="C1063" t="s">
        <v>99</v>
      </c>
      <c r="D1063">
        <v>23.5</v>
      </c>
      <c r="E1063" t="s">
        <v>100</v>
      </c>
      <c r="F1063" t="s">
        <v>100</v>
      </c>
      <c r="G1063" t="s">
        <v>583</v>
      </c>
      <c r="H1063" s="41" t="s">
        <v>102</v>
      </c>
      <c r="I1063">
        <f>_xlfn.XLOOKUP(B1063,Use_Code_Ranking!$A$4:$A$23,Use_Code_Ranking!$B$4:$B$23,9999)</f>
        <v>7</v>
      </c>
      <c r="J1063">
        <f t="shared" ca="1" si="293"/>
        <v>1</v>
      </c>
      <c r="K1063">
        <f t="shared" ca="1" si="294"/>
        <v>1</v>
      </c>
      <c r="L1063">
        <f t="shared" ca="1" si="295"/>
        <v>0</v>
      </c>
      <c r="M1063">
        <f t="shared" ca="1" si="296"/>
        <v>0</v>
      </c>
      <c r="N1063" t="str">
        <f t="shared" ca="1" si="304"/>
        <v/>
      </c>
      <c r="O1063" t="str">
        <f t="shared" ca="1" si="305"/>
        <v/>
      </c>
      <c r="P1063" t="str">
        <f t="shared" si="297"/>
        <v/>
      </c>
      <c r="Q1063" t="str">
        <f t="shared" si="298"/>
        <v/>
      </c>
      <c r="R1063" t="str">
        <f t="shared" si="299"/>
        <v/>
      </c>
      <c r="S1063" t="str">
        <f t="shared" si="300"/>
        <v/>
      </c>
      <c r="U1063" s="2" t="str">
        <f ca="1">IF(ISBLANK($T1063),IF(S1063="Irrigation","Irrigation",IF(R1063="Irrigation","Irrigation",IF(Q1063="Domestic","Domestic",IF(P1063="Stockwatering","Stockwatering",IF(N1063="IRRIGATION_AND_MUNICIPAL","Irrigation and Municipal",IF(O1063="IRRIGATION_AND_DOMESTIC","Irrigation and Domestic Municipality",_xlfn.XLOOKUP(J1063,Use_Code_Ranking!$B$4:$B$23,Use_Code_Ranking!$A$4:$A$23))))))),$T1063)</f>
        <v>Irrigation</v>
      </c>
      <c r="W1063" s="23" t="str">
        <f ca="1"/>
        <v>A031956</v>
      </c>
      <c r="X1063" s="4" t="str">
        <f t="shared" ca="1" si="306"/>
        <v>Irrigation</v>
      </c>
      <c r="Y1063" t="str">
        <f t="shared" ca="1" si="301"/>
        <v>N</v>
      </c>
      <c r="Z1063" s="2" t="str">
        <f t="shared" ca="1" si="302"/>
        <v>N</v>
      </c>
      <c r="AA1063">
        <f t="shared" ca="1" si="307"/>
        <v>0</v>
      </c>
      <c r="AB1063">
        <f t="shared" ca="1" si="307"/>
        <v>0</v>
      </c>
      <c r="AC1063">
        <f t="shared" ca="1" si="307"/>
        <v>20</v>
      </c>
      <c r="AD1063">
        <f t="shared" ca="1" si="303"/>
        <v>20</v>
      </c>
      <c r="AE1063">
        <f t="shared" ca="1" si="303"/>
        <v>10</v>
      </c>
      <c r="AF1063">
        <f t="shared" ca="1" si="303"/>
        <v>10</v>
      </c>
      <c r="AG1063">
        <f t="shared" ca="1" si="310"/>
        <v>0</v>
      </c>
      <c r="AH1063">
        <f t="shared" ca="1" si="308"/>
        <v>0</v>
      </c>
      <c r="AI1063">
        <f t="shared" ca="1" si="308"/>
        <v>0</v>
      </c>
      <c r="AJ1063">
        <f t="shared" ca="1" si="308"/>
        <v>20</v>
      </c>
      <c r="AK1063">
        <f t="shared" ca="1" si="308"/>
        <v>20</v>
      </c>
      <c r="AL1063">
        <f t="shared" ca="1" si="309"/>
        <v>0</v>
      </c>
      <c r="AM1063" s="4" t="s">
        <v>103</v>
      </c>
      <c r="AZ1063">
        <f ca="1">_xlfn.XLOOKUP($X1063,Return_flow_table!$A$4:$A$25,Return_flow_table!B$4:B$25)</f>
        <v>0</v>
      </c>
      <c r="BA1063">
        <f ca="1">_xlfn.XLOOKUP($X1063,Return_flow_table!$A$4:$A$25,Return_flow_table!C$4:C$25)</f>
        <v>0</v>
      </c>
      <c r="BB1063">
        <f ca="1">_xlfn.XLOOKUP($X1063,Return_flow_table!$A$4:$A$25,Return_flow_table!D$4:D$25)</f>
        <v>20</v>
      </c>
      <c r="BC1063">
        <f ca="1">_xlfn.XLOOKUP($X1063,Return_flow_table!$A$4:$A$25,Return_flow_table!E$4:E$25)</f>
        <v>20</v>
      </c>
      <c r="BD1063">
        <f ca="1">_xlfn.XLOOKUP($X1063,Return_flow_table!$A$4:$A$25,Return_flow_table!F$4:F$25)</f>
        <v>10</v>
      </c>
      <c r="BE1063">
        <f ca="1">_xlfn.XLOOKUP($X1063,Return_flow_table!$A$4:$A$25,Return_flow_table!G$4:G$25)</f>
        <v>10</v>
      </c>
      <c r="BF1063">
        <f ca="1">_xlfn.XLOOKUP($X1063,Return_flow_table!$A$4:$A$25,Return_flow_table!H$4:H$25)</f>
        <v>0</v>
      </c>
      <c r="BG1063">
        <f ca="1">_xlfn.XLOOKUP($X1063,Return_flow_table!$A$4:$A$25,Return_flow_table!I$4:I$25)</f>
        <v>0</v>
      </c>
      <c r="BH1063">
        <f ca="1">_xlfn.XLOOKUP($X1063,Return_flow_table!$A$4:$A$25,Return_flow_table!J$4:J$25)</f>
        <v>0</v>
      </c>
      <c r="BI1063">
        <f ca="1">_xlfn.XLOOKUP($X1063,Return_flow_table!$A$4:$A$25,Return_flow_table!K$4:K$25)</f>
        <v>20</v>
      </c>
      <c r="BJ1063">
        <f ca="1">_xlfn.XLOOKUP($X1063,Return_flow_table!$A$4:$A$25,Return_flow_table!L$4:L$25)</f>
        <v>20</v>
      </c>
      <c r="BK1063" s="2">
        <f ca="1">_xlfn.XLOOKUP($X1063,Return_flow_table!$A$4:$A$25,Return_flow_table!M$4:M$25)</f>
        <v>0</v>
      </c>
    </row>
    <row r="1064" spans="1:63" x14ac:dyDescent="0.3">
      <c r="A1064" t="s">
        <v>1142</v>
      </c>
      <c r="B1064" t="s">
        <v>181</v>
      </c>
      <c r="C1064" t="s">
        <v>99</v>
      </c>
      <c r="D1064">
        <v>6</v>
      </c>
      <c r="E1064" t="s">
        <v>100</v>
      </c>
      <c r="F1064" t="s">
        <v>100</v>
      </c>
      <c r="G1064" t="s">
        <v>1143</v>
      </c>
      <c r="H1064" s="41" t="s">
        <v>102</v>
      </c>
      <c r="I1064">
        <f>_xlfn.XLOOKUP(B1064,Use_Code_Ranking!$A$4:$A$23,Use_Code_Ranking!$B$4:$B$23,9999)</f>
        <v>9</v>
      </c>
      <c r="J1064">
        <f t="shared" ca="1" si="293"/>
        <v>1</v>
      </c>
      <c r="K1064">
        <f t="shared" ca="1" si="294"/>
        <v>1</v>
      </c>
      <c r="L1064">
        <f t="shared" ca="1" si="295"/>
        <v>0</v>
      </c>
      <c r="M1064">
        <f t="shared" ca="1" si="296"/>
        <v>0</v>
      </c>
      <c r="N1064" t="str">
        <f t="shared" ca="1" si="304"/>
        <v/>
      </c>
      <c r="O1064" t="str">
        <f t="shared" ca="1" si="305"/>
        <v/>
      </c>
      <c r="P1064" t="str">
        <f t="shared" si="297"/>
        <v/>
      </c>
      <c r="Q1064" t="str">
        <f t="shared" si="298"/>
        <v/>
      </c>
      <c r="R1064" t="str">
        <f t="shared" si="299"/>
        <v/>
      </c>
      <c r="S1064" t="str">
        <f t="shared" si="300"/>
        <v/>
      </c>
      <c r="U1064" s="2" t="str">
        <f ca="1">IF(ISBLANK($T1064),IF(S1064="Irrigation","Irrigation",IF(R1064="Irrigation","Irrigation",IF(Q1064="Domestic","Domestic",IF(P1064="Stockwatering","Stockwatering",IF(N1064="IRRIGATION_AND_MUNICIPAL","Irrigation and Municipal",IF(O1064="IRRIGATION_AND_DOMESTIC","Irrigation and Domestic Municipality",_xlfn.XLOOKUP(J1064,Use_Code_Ranking!$B$4:$B$23,Use_Code_Ranking!$A$4:$A$23))))))),$T1064)</f>
        <v>Irrigation</v>
      </c>
      <c r="W1064" s="23" t="str">
        <f ca="1"/>
        <v>A031988</v>
      </c>
      <c r="X1064" s="4" t="str">
        <f t="shared" ca="1" si="306"/>
        <v>Irrigation</v>
      </c>
      <c r="Y1064" t="str">
        <f t="shared" ca="1" si="301"/>
        <v>N</v>
      </c>
      <c r="Z1064" s="2" t="str">
        <f t="shared" ca="1" si="302"/>
        <v>N</v>
      </c>
      <c r="AA1064">
        <f t="shared" ca="1" si="307"/>
        <v>0</v>
      </c>
      <c r="AB1064">
        <f t="shared" ca="1" si="307"/>
        <v>0</v>
      </c>
      <c r="AC1064">
        <f t="shared" ca="1" si="307"/>
        <v>20</v>
      </c>
      <c r="AD1064">
        <f t="shared" ca="1" si="303"/>
        <v>20</v>
      </c>
      <c r="AE1064">
        <f t="shared" ca="1" si="303"/>
        <v>10</v>
      </c>
      <c r="AF1064">
        <f t="shared" ca="1" si="303"/>
        <v>10</v>
      </c>
      <c r="AG1064">
        <f t="shared" ca="1" si="310"/>
        <v>0</v>
      </c>
      <c r="AH1064">
        <f t="shared" ca="1" si="308"/>
        <v>0</v>
      </c>
      <c r="AI1064">
        <f t="shared" ca="1" si="308"/>
        <v>0</v>
      </c>
      <c r="AJ1064">
        <f t="shared" ca="1" si="308"/>
        <v>20</v>
      </c>
      <c r="AK1064">
        <f t="shared" ca="1" si="308"/>
        <v>20</v>
      </c>
      <c r="AL1064">
        <f t="shared" ca="1" si="309"/>
        <v>0</v>
      </c>
      <c r="AM1064" s="4" t="s">
        <v>103</v>
      </c>
      <c r="AZ1064">
        <f ca="1">_xlfn.XLOOKUP($X1064,Return_flow_table!$A$4:$A$25,Return_flow_table!B$4:B$25)</f>
        <v>0</v>
      </c>
      <c r="BA1064">
        <f ca="1">_xlfn.XLOOKUP($X1064,Return_flow_table!$A$4:$A$25,Return_flow_table!C$4:C$25)</f>
        <v>0</v>
      </c>
      <c r="BB1064">
        <f ca="1">_xlfn.XLOOKUP($X1064,Return_flow_table!$A$4:$A$25,Return_flow_table!D$4:D$25)</f>
        <v>20</v>
      </c>
      <c r="BC1064">
        <f ca="1">_xlfn.XLOOKUP($X1064,Return_flow_table!$A$4:$A$25,Return_flow_table!E$4:E$25)</f>
        <v>20</v>
      </c>
      <c r="BD1064">
        <f ca="1">_xlfn.XLOOKUP($X1064,Return_flow_table!$A$4:$A$25,Return_flow_table!F$4:F$25)</f>
        <v>10</v>
      </c>
      <c r="BE1064">
        <f ca="1">_xlfn.XLOOKUP($X1064,Return_flow_table!$A$4:$A$25,Return_flow_table!G$4:G$25)</f>
        <v>10</v>
      </c>
      <c r="BF1064">
        <f ca="1">_xlfn.XLOOKUP($X1064,Return_flow_table!$A$4:$A$25,Return_flow_table!H$4:H$25)</f>
        <v>0</v>
      </c>
      <c r="BG1064">
        <f ca="1">_xlfn.XLOOKUP($X1064,Return_flow_table!$A$4:$A$25,Return_flow_table!I$4:I$25)</f>
        <v>0</v>
      </c>
      <c r="BH1064">
        <f ca="1">_xlfn.XLOOKUP($X1064,Return_flow_table!$A$4:$A$25,Return_flow_table!J$4:J$25)</f>
        <v>0</v>
      </c>
      <c r="BI1064">
        <f ca="1">_xlfn.XLOOKUP($X1064,Return_flow_table!$A$4:$A$25,Return_flow_table!K$4:K$25)</f>
        <v>20</v>
      </c>
      <c r="BJ1064">
        <f ca="1">_xlfn.XLOOKUP($X1064,Return_flow_table!$A$4:$A$25,Return_flow_table!L$4:L$25)</f>
        <v>20</v>
      </c>
      <c r="BK1064" s="2">
        <f ca="1">_xlfn.XLOOKUP($X1064,Return_flow_table!$A$4:$A$25,Return_flow_table!M$4:M$25)</f>
        <v>0</v>
      </c>
    </row>
    <row r="1065" spans="1:63" x14ac:dyDescent="0.3">
      <c r="A1065" t="s">
        <v>1142</v>
      </c>
      <c r="B1065" t="s">
        <v>98</v>
      </c>
      <c r="C1065" t="s">
        <v>99</v>
      </c>
      <c r="D1065">
        <v>6</v>
      </c>
      <c r="E1065" t="s">
        <v>100</v>
      </c>
      <c r="F1065" t="s">
        <v>100</v>
      </c>
      <c r="G1065" t="s">
        <v>1143</v>
      </c>
      <c r="H1065" s="41" t="s">
        <v>102</v>
      </c>
      <c r="I1065">
        <f>_xlfn.XLOOKUP(B1065,Use_Code_Ranking!$A$4:$A$23,Use_Code_Ranking!$B$4:$B$23,9999)</f>
        <v>1</v>
      </c>
      <c r="J1065">
        <f t="shared" ca="1" si="293"/>
        <v>1</v>
      </c>
      <c r="K1065">
        <f t="shared" ca="1" si="294"/>
        <v>1</v>
      </c>
      <c r="L1065">
        <f t="shared" ca="1" si="295"/>
        <v>0</v>
      </c>
      <c r="M1065">
        <f t="shared" ca="1" si="296"/>
        <v>0</v>
      </c>
      <c r="N1065" t="str">
        <f t="shared" ca="1" si="304"/>
        <v/>
      </c>
      <c r="O1065" t="str">
        <f t="shared" ca="1" si="305"/>
        <v/>
      </c>
      <c r="P1065" t="str">
        <f t="shared" si="297"/>
        <v/>
      </c>
      <c r="Q1065" t="str">
        <f t="shared" si="298"/>
        <v/>
      </c>
      <c r="R1065" t="str">
        <f t="shared" si="299"/>
        <v/>
      </c>
      <c r="S1065" t="str">
        <f t="shared" si="300"/>
        <v/>
      </c>
      <c r="U1065" s="2" t="str">
        <f ca="1">IF(ISBLANK($T1065),IF(S1065="Irrigation","Irrigation",IF(R1065="Irrigation","Irrigation",IF(Q1065="Domestic","Domestic",IF(P1065="Stockwatering","Stockwatering",IF(N1065="IRRIGATION_AND_MUNICIPAL","Irrigation and Municipal",IF(O1065="IRRIGATION_AND_DOMESTIC","Irrigation and Domestic Municipality",_xlfn.XLOOKUP(J1065,Use_Code_Ranking!$B$4:$B$23,Use_Code_Ranking!$A$4:$A$23))))))),$T1065)</f>
        <v>Irrigation</v>
      </c>
      <c r="W1065" s="23" t="str">
        <f ca="1"/>
        <v>A032002</v>
      </c>
      <c r="X1065" s="4" t="str">
        <f t="shared" ca="1" si="306"/>
        <v>Irrigation</v>
      </c>
      <c r="Y1065" t="str">
        <f t="shared" ca="1" si="301"/>
        <v>N</v>
      </c>
      <c r="Z1065" s="2" t="str">
        <f t="shared" ca="1" si="302"/>
        <v>N</v>
      </c>
      <c r="AA1065">
        <f t="shared" ca="1" si="307"/>
        <v>0</v>
      </c>
      <c r="AB1065">
        <f t="shared" ca="1" si="307"/>
        <v>0</v>
      </c>
      <c r="AC1065">
        <f t="shared" ca="1" si="307"/>
        <v>20</v>
      </c>
      <c r="AD1065">
        <f t="shared" ca="1" si="303"/>
        <v>20</v>
      </c>
      <c r="AE1065">
        <f t="shared" ca="1" si="303"/>
        <v>10</v>
      </c>
      <c r="AF1065">
        <f t="shared" ca="1" si="303"/>
        <v>10</v>
      </c>
      <c r="AG1065">
        <f t="shared" ca="1" si="310"/>
        <v>0</v>
      </c>
      <c r="AH1065">
        <f t="shared" ca="1" si="308"/>
        <v>0</v>
      </c>
      <c r="AI1065">
        <f t="shared" ca="1" si="308"/>
        <v>0</v>
      </c>
      <c r="AJ1065">
        <f t="shared" ca="1" si="308"/>
        <v>20</v>
      </c>
      <c r="AK1065">
        <f t="shared" ca="1" si="308"/>
        <v>20</v>
      </c>
      <c r="AL1065">
        <f t="shared" ca="1" si="309"/>
        <v>0</v>
      </c>
      <c r="AM1065" s="4" t="s">
        <v>103</v>
      </c>
      <c r="AZ1065">
        <f ca="1">_xlfn.XLOOKUP($X1065,Return_flow_table!$A$4:$A$25,Return_flow_table!B$4:B$25)</f>
        <v>0</v>
      </c>
      <c r="BA1065">
        <f ca="1">_xlfn.XLOOKUP($X1065,Return_flow_table!$A$4:$A$25,Return_flow_table!C$4:C$25)</f>
        <v>0</v>
      </c>
      <c r="BB1065">
        <f ca="1">_xlfn.XLOOKUP($X1065,Return_flow_table!$A$4:$A$25,Return_flow_table!D$4:D$25)</f>
        <v>20</v>
      </c>
      <c r="BC1065">
        <f ca="1">_xlfn.XLOOKUP($X1065,Return_flow_table!$A$4:$A$25,Return_flow_table!E$4:E$25)</f>
        <v>20</v>
      </c>
      <c r="BD1065">
        <f ca="1">_xlfn.XLOOKUP($X1065,Return_flow_table!$A$4:$A$25,Return_flow_table!F$4:F$25)</f>
        <v>10</v>
      </c>
      <c r="BE1065">
        <f ca="1">_xlfn.XLOOKUP($X1065,Return_flow_table!$A$4:$A$25,Return_flow_table!G$4:G$25)</f>
        <v>10</v>
      </c>
      <c r="BF1065">
        <f ca="1">_xlfn.XLOOKUP($X1065,Return_flow_table!$A$4:$A$25,Return_flow_table!H$4:H$25)</f>
        <v>0</v>
      </c>
      <c r="BG1065">
        <f ca="1">_xlfn.XLOOKUP($X1065,Return_flow_table!$A$4:$A$25,Return_flow_table!I$4:I$25)</f>
        <v>0</v>
      </c>
      <c r="BH1065">
        <f ca="1">_xlfn.XLOOKUP($X1065,Return_flow_table!$A$4:$A$25,Return_flow_table!J$4:J$25)</f>
        <v>0</v>
      </c>
      <c r="BI1065">
        <f ca="1">_xlfn.XLOOKUP($X1065,Return_flow_table!$A$4:$A$25,Return_flow_table!K$4:K$25)</f>
        <v>20</v>
      </c>
      <c r="BJ1065">
        <f ca="1">_xlfn.XLOOKUP($X1065,Return_flow_table!$A$4:$A$25,Return_flow_table!L$4:L$25)</f>
        <v>20</v>
      </c>
      <c r="BK1065" s="2">
        <f ca="1">_xlfn.XLOOKUP($X1065,Return_flow_table!$A$4:$A$25,Return_flow_table!M$4:M$25)</f>
        <v>0</v>
      </c>
    </row>
    <row r="1066" spans="1:63" x14ac:dyDescent="0.3">
      <c r="A1066" t="s">
        <v>1142</v>
      </c>
      <c r="B1066" t="s">
        <v>161</v>
      </c>
      <c r="C1066" t="s">
        <v>99</v>
      </c>
      <c r="D1066">
        <v>6</v>
      </c>
      <c r="E1066" t="s">
        <v>100</v>
      </c>
      <c r="F1066" t="s">
        <v>100</v>
      </c>
      <c r="G1066" t="s">
        <v>1143</v>
      </c>
      <c r="H1066" s="41" t="s">
        <v>102</v>
      </c>
      <c r="I1066">
        <f>_xlfn.XLOOKUP(B1066,Use_Code_Ranking!$A$4:$A$23,Use_Code_Ranking!$B$4:$B$23,9999)</f>
        <v>7</v>
      </c>
      <c r="J1066">
        <f t="shared" ca="1" si="293"/>
        <v>1</v>
      </c>
      <c r="K1066">
        <f t="shared" ca="1" si="294"/>
        <v>1</v>
      </c>
      <c r="L1066">
        <f t="shared" ca="1" si="295"/>
        <v>0</v>
      </c>
      <c r="M1066">
        <f t="shared" ca="1" si="296"/>
        <v>0</v>
      </c>
      <c r="N1066" t="str">
        <f t="shared" ca="1" si="304"/>
        <v/>
      </c>
      <c r="O1066" t="str">
        <f t="shared" ca="1" si="305"/>
        <v/>
      </c>
      <c r="P1066" t="str">
        <f t="shared" si="297"/>
        <v/>
      </c>
      <c r="Q1066" t="str">
        <f t="shared" si="298"/>
        <v/>
      </c>
      <c r="R1066" t="str">
        <f t="shared" si="299"/>
        <v/>
      </c>
      <c r="S1066" t="str">
        <f t="shared" si="300"/>
        <v/>
      </c>
      <c r="U1066" s="2" t="str">
        <f ca="1">IF(ISBLANK($T1066),IF(S1066="Irrigation","Irrigation",IF(R1066="Irrigation","Irrigation",IF(Q1066="Domestic","Domestic",IF(P1066="Stockwatering","Stockwatering",IF(N1066="IRRIGATION_AND_MUNICIPAL","Irrigation and Municipal",IF(O1066="IRRIGATION_AND_DOMESTIC","Irrigation and Domestic Municipality",_xlfn.XLOOKUP(J1066,Use_Code_Ranking!$B$4:$B$23,Use_Code_Ranking!$A$4:$A$23))))))),$T1066)</f>
        <v>Irrigation</v>
      </c>
      <c r="W1066" s="23" t="str">
        <f ca="1"/>
        <v>A032115</v>
      </c>
      <c r="X1066" s="4" t="str">
        <f t="shared" ca="1" si="306"/>
        <v>Irrigation</v>
      </c>
      <c r="Y1066" t="str">
        <f t="shared" ca="1" si="301"/>
        <v>N</v>
      </c>
      <c r="Z1066" s="2" t="str">
        <f t="shared" ca="1" si="302"/>
        <v>N</v>
      </c>
      <c r="AA1066">
        <f t="shared" ca="1" si="307"/>
        <v>0</v>
      </c>
      <c r="AB1066">
        <f t="shared" ca="1" si="307"/>
        <v>0</v>
      </c>
      <c r="AC1066">
        <f t="shared" ca="1" si="307"/>
        <v>20</v>
      </c>
      <c r="AD1066">
        <f t="shared" ca="1" si="303"/>
        <v>20</v>
      </c>
      <c r="AE1066">
        <f t="shared" ca="1" si="303"/>
        <v>10</v>
      </c>
      <c r="AF1066">
        <f t="shared" ca="1" si="303"/>
        <v>10</v>
      </c>
      <c r="AG1066">
        <f t="shared" ca="1" si="310"/>
        <v>0</v>
      </c>
      <c r="AH1066">
        <f t="shared" ca="1" si="308"/>
        <v>0</v>
      </c>
      <c r="AI1066">
        <f t="shared" ca="1" si="308"/>
        <v>0</v>
      </c>
      <c r="AJ1066">
        <f t="shared" ca="1" si="308"/>
        <v>20</v>
      </c>
      <c r="AK1066">
        <f t="shared" ca="1" si="308"/>
        <v>20</v>
      </c>
      <c r="AL1066">
        <f t="shared" ca="1" si="309"/>
        <v>0</v>
      </c>
      <c r="AM1066" s="4" t="s">
        <v>103</v>
      </c>
      <c r="AZ1066">
        <f ca="1">_xlfn.XLOOKUP($X1066,Return_flow_table!$A$4:$A$25,Return_flow_table!B$4:B$25)</f>
        <v>0</v>
      </c>
      <c r="BA1066">
        <f ca="1">_xlfn.XLOOKUP($X1066,Return_flow_table!$A$4:$A$25,Return_flow_table!C$4:C$25)</f>
        <v>0</v>
      </c>
      <c r="BB1066">
        <f ca="1">_xlfn.XLOOKUP($X1066,Return_flow_table!$A$4:$A$25,Return_flow_table!D$4:D$25)</f>
        <v>20</v>
      </c>
      <c r="BC1066">
        <f ca="1">_xlfn.XLOOKUP($X1066,Return_flow_table!$A$4:$A$25,Return_flow_table!E$4:E$25)</f>
        <v>20</v>
      </c>
      <c r="BD1066">
        <f ca="1">_xlfn.XLOOKUP($X1066,Return_flow_table!$A$4:$A$25,Return_flow_table!F$4:F$25)</f>
        <v>10</v>
      </c>
      <c r="BE1066">
        <f ca="1">_xlfn.XLOOKUP($X1066,Return_flow_table!$A$4:$A$25,Return_flow_table!G$4:G$25)</f>
        <v>10</v>
      </c>
      <c r="BF1066">
        <f ca="1">_xlfn.XLOOKUP($X1066,Return_flow_table!$A$4:$A$25,Return_flow_table!H$4:H$25)</f>
        <v>0</v>
      </c>
      <c r="BG1066">
        <f ca="1">_xlfn.XLOOKUP($X1066,Return_flow_table!$A$4:$A$25,Return_flow_table!I$4:I$25)</f>
        <v>0</v>
      </c>
      <c r="BH1066">
        <f ca="1">_xlfn.XLOOKUP($X1066,Return_flow_table!$A$4:$A$25,Return_flow_table!J$4:J$25)</f>
        <v>0</v>
      </c>
      <c r="BI1066">
        <f ca="1">_xlfn.XLOOKUP($X1066,Return_flow_table!$A$4:$A$25,Return_flow_table!K$4:K$25)</f>
        <v>20</v>
      </c>
      <c r="BJ1066">
        <f ca="1">_xlfn.XLOOKUP($X1066,Return_flow_table!$A$4:$A$25,Return_flow_table!L$4:L$25)</f>
        <v>20</v>
      </c>
      <c r="BK1066" s="2">
        <f ca="1">_xlfn.XLOOKUP($X1066,Return_flow_table!$A$4:$A$25,Return_flow_table!M$4:M$25)</f>
        <v>0</v>
      </c>
    </row>
    <row r="1067" spans="1:63" x14ac:dyDescent="0.3">
      <c r="A1067" t="s">
        <v>1144</v>
      </c>
      <c r="B1067" t="s">
        <v>154</v>
      </c>
      <c r="C1067" t="s">
        <v>99</v>
      </c>
      <c r="D1067">
        <v>17</v>
      </c>
      <c r="E1067" t="s">
        <v>100</v>
      </c>
      <c r="F1067" t="s">
        <v>100</v>
      </c>
      <c r="G1067" t="s">
        <v>1145</v>
      </c>
      <c r="H1067" s="41" t="s">
        <v>178</v>
      </c>
      <c r="I1067">
        <f>_xlfn.XLOOKUP(B1067,Use_Code_Ranking!$A$4:$A$23,Use_Code_Ranking!$B$4:$B$23,9999)</f>
        <v>5</v>
      </c>
      <c r="J1067">
        <f t="shared" ca="1" si="293"/>
        <v>1</v>
      </c>
      <c r="K1067">
        <f t="shared" ca="1" si="294"/>
        <v>1</v>
      </c>
      <c r="L1067">
        <f t="shared" ca="1" si="295"/>
        <v>0</v>
      </c>
      <c r="M1067">
        <f t="shared" ca="1" si="296"/>
        <v>0</v>
      </c>
      <c r="N1067" t="str">
        <f t="shared" ca="1" si="304"/>
        <v/>
      </c>
      <c r="O1067" t="str">
        <f t="shared" ca="1" si="305"/>
        <v/>
      </c>
      <c r="P1067" t="str">
        <f t="shared" si="297"/>
        <v/>
      </c>
      <c r="Q1067" t="str">
        <f t="shared" si="298"/>
        <v/>
      </c>
      <c r="R1067" t="str">
        <f t="shared" si="299"/>
        <v/>
      </c>
      <c r="S1067" t="str">
        <f t="shared" si="300"/>
        <v/>
      </c>
      <c r="U1067" s="2" t="str">
        <f ca="1">IF(ISBLANK($T1067),IF(S1067="Irrigation","Irrigation",IF(R1067="Irrigation","Irrigation",IF(Q1067="Domestic","Domestic",IF(P1067="Stockwatering","Stockwatering",IF(N1067="IRRIGATION_AND_MUNICIPAL","Irrigation and Municipal",IF(O1067="IRRIGATION_AND_DOMESTIC","Irrigation and Domestic Municipality",_xlfn.XLOOKUP(J1067,Use_Code_Ranking!$B$4:$B$23,Use_Code_Ranking!$A$4:$A$23))))))),$T1067)</f>
        <v>Irrigation</v>
      </c>
      <c r="W1067" s="23" t="str">
        <f ca="1"/>
        <v>A032208</v>
      </c>
      <c r="X1067" s="4" t="str">
        <f t="shared" ca="1" si="306"/>
        <v>Irrigation</v>
      </c>
      <c r="Y1067" t="str">
        <f t="shared" ca="1" si="301"/>
        <v>N</v>
      </c>
      <c r="Z1067" s="2" t="str">
        <f t="shared" ca="1" si="302"/>
        <v>N</v>
      </c>
      <c r="AA1067">
        <f t="shared" ca="1" si="307"/>
        <v>0</v>
      </c>
      <c r="AB1067">
        <f t="shared" ca="1" si="307"/>
        <v>0</v>
      </c>
      <c r="AC1067">
        <f t="shared" ca="1" si="307"/>
        <v>20</v>
      </c>
      <c r="AD1067">
        <f t="shared" ca="1" si="303"/>
        <v>20</v>
      </c>
      <c r="AE1067">
        <f t="shared" ca="1" si="303"/>
        <v>10</v>
      </c>
      <c r="AF1067">
        <f t="shared" ca="1" si="303"/>
        <v>10</v>
      </c>
      <c r="AG1067">
        <f t="shared" ca="1" si="310"/>
        <v>0</v>
      </c>
      <c r="AH1067">
        <f t="shared" ca="1" si="308"/>
        <v>0</v>
      </c>
      <c r="AI1067">
        <f t="shared" ca="1" si="308"/>
        <v>0</v>
      </c>
      <c r="AJ1067">
        <f t="shared" ca="1" si="308"/>
        <v>20</v>
      </c>
      <c r="AK1067">
        <f t="shared" ca="1" si="308"/>
        <v>20</v>
      </c>
      <c r="AL1067">
        <f t="shared" ca="1" si="309"/>
        <v>0</v>
      </c>
      <c r="AM1067" s="4" t="s">
        <v>103</v>
      </c>
      <c r="AZ1067">
        <f ca="1">_xlfn.XLOOKUP($X1067,Return_flow_table!$A$4:$A$25,Return_flow_table!B$4:B$25)</f>
        <v>0</v>
      </c>
      <c r="BA1067">
        <f ca="1">_xlfn.XLOOKUP($X1067,Return_flow_table!$A$4:$A$25,Return_flow_table!C$4:C$25)</f>
        <v>0</v>
      </c>
      <c r="BB1067">
        <f ca="1">_xlfn.XLOOKUP($X1067,Return_flow_table!$A$4:$A$25,Return_flow_table!D$4:D$25)</f>
        <v>20</v>
      </c>
      <c r="BC1067">
        <f ca="1">_xlfn.XLOOKUP($X1067,Return_flow_table!$A$4:$A$25,Return_flow_table!E$4:E$25)</f>
        <v>20</v>
      </c>
      <c r="BD1067">
        <f ca="1">_xlfn.XLOOKUP($X1067,Return_flow_table!$A$4:$A$25,Return_flow_table!F$4:F$25)</f>
        <v>10</v>
      </c>
      <c r="BE1067">
        <f ca="1">_xlfn.XLOOKUP($X1067,Return_flow_table!$A$4:$A$25,Return_flow_table!G$4:G$25)</f>
        <v>10</v>
      </c>
      <c r="BF1067">
        <f ca="1">_xlfn.XLOOKUP($X1067,Return_flow_table!$A$4:$A$25,Return_flow_table!H$4:H$25)</f>
        <v>0</v>
      </c>
      <c r="BG1067">
        <f ca="1">_xlfn.XLOOKUP($X1067,Return_flow_table!$A$4:$A$25,Return_flow_table!I$4:I$25)</f>
        <v>0</v>
      </c>
      <c r="BH1067">
        <f ca="1">_xlfn.XLOOKUP($X1067,Return_flow_table!$A$4:$A$25,Return_flow_table!J$4:J$25)</f>
        <v>0</v>
      </c>
      <c r="BI1067">
        <f ca="1">_xlfn.XLOOKUP($X1067,Return_flow_table!$A$4:$A$25,Return_flow_table!K$4:K$25)</f>
        <v>20</v>
      </c>
      <c r="BJ1067">
        <f ca="1">_xlfn.XLOOKUP($X1067,Return_flow_table!$A$4:$A$25,Return_flow_table!L$4:L$25)</f>
        <v>20</v>
      </c>
      <c r="BK1067" s="2">
        <f ca="1">_xlfn.XLOOKUP($X1067,Return_flow_table!$A$4:$A$25,Return_flow_table!M$4:M$25)</f>
        <v>0</v>
      </c>
    </row>
    <row r="1068" spans="1:63" x14ac:dyDescent="0.3">
      <c r="A1068" t="s">
        <v>1144</v>
      </c>
      <c r="B1068" t="s">
        <v>188</v>
      </c>
      <c r="C1068" t="s">
        <v>99</v>
      </c>
      <c r="D1068">
        <v>17</v>
      </c>
      <c r="E1068" t="s">
        <v>100</v>
      </c>
      <c r="F1068" t="s">
        <v>100</v>
      </c>
      <c r="G1068" t="s">
        <v>1145</v>
      </c>
      <c r="H1068" s="41" t="s">
        <v>178</v>
      </c>
      <c r="I1068">
        <f>_xlfn.XLOOKUP(B1068,Use_Code_Ranking!$A$4:$A$23,Use_Code_Ranking!$B$4:$B$23,9999)</f>
        <v>12</v>
      </c>
      <c r="J1068">
        <f t="shared" ca="1" si="293"/>
        <v>1</v>
      </c>
      <c r="K1068">
        <f t="shared" ca="1" si="294"/>
        <v>1</v>
      </c>
      <c r="L1068">
        <f t="shared" ca="1" si="295"/>
        <v>0</v>
      </c>
      <c r="M1068">
        <f t="shared" ca="1" si="296"/>
        <v>0</v>
      </c>
      <c r="N1068" t="str">
        <f t="shared" ca="1" si="304"/>
        <v/>
      </c>
      <c r="O1068" t="str">
        <f t="shared" ca="1" si="305"/>
        <v/>
      </c>
      <c r="P1068" t="str">
        <f t="shared" si="297"/>
        <v/>
      </c>
      <c r="Q1068" t="str">
        <f t="shared" si="298"/>
        <v/>
      </c>
      <c r="R1068" t="str">
        <f t="shared" si="299"/>
        <v/>
      </c>
      <c r="S1068" t="str">
        <f t="shared" si="300"/>
        <v/>
      </c>
      <c r="U1068" s="2" t="str">
        <f ca="1">IF(ISBLANK($T1068),IF(S1068="Irrigation","Irrigation",IF(R1068="Irrigation","Irrigation",IF(Q1068="Domestic","Domestic",IF(P1068="Stockwatering","Stockwatering",IF(N1068="IRRIGATION_AND_MUNICIPAL","Irrigation and Municipal",IF(O1068="IRRIGATION_AND_DOMESTIC","Irrigation and Domestic Municipality",_xlfn.XLOOKUP(J1068,Use_Code_Ranking!$B$4:$B$23,Use_Code_Ranking!$A$4:$A$23))))))),$T1068)</f>
        <v>Irrigation</v>
      </c>
      <c r="W1068" s="23" t="str">
        <f ca="1"/>
        <v>A032220</v>
      </c>
      <c r="X1068" s="4" t="str">
        <f t="shared" ca="1" si="306"/>
        <v>Irrigation</v>
      </c>
      <c r="Y1068" t="str">
        <f t="shared" ca="1" si="301"/>
        <v>N</v>
      </c>
      <c r="Z1068" s="2" t="str">
        <f t="shared" ca="1" si="302"/>
        <v>N</v>
      </c>
      <c r="AA1068">
        <f t="shared" ca="1" si="307"/>
        <v>0</v>
      </c>
      <c r="AB1068">
        <f t="shared" ca="1" si="307"/>
        <v>0</v>
      </c>
      <c r="AC1068">
        <f t="shared" ca="1" si="307"/>
        <v>20</v>
      </c>
      <c r="AD1068">
        <f t="shared" ca="1" si="303"/>
        <v>20</v>
      </c>
      <c r="AE1068">
        <f t="shared" ca="1" si="303"/>
        <v>10</v>
      </c>
      <c r="AF1068">
        <f t="shared" ca="1" si="303"/>
        <v>10</v>
      </c>
      <c r="AG1068">
        <f t="shared" ca="1" si="310"/>
        <v>0</v>
      </c>
      <c r="AH1068">
        <f t="shared" ca="1" si="308"/>
        <v>0</v>
      </c>
      <c r="AI1068">
        <f t="shared" ca="1" si="308"/>
        <v>0</v>
      </c>
      <c r="AJ1068">
        <f t="shared" ca="1" si="308"/>
        <v>20</v>
      </c>
      <c r="AK1068">
        <f t="shared" ca="1" si="308"/>
        <v>20</v>
      </c>
      <c r="AL1068">
        <f t="shared" ca="1" si="309"/>
        <v>0</v>
      </c>
      <c r="AM1068" s="4" t="s">
        <v>103</v>
      </c>
      <c r="AZ1068">
        <f ca="1">_xlfn.XLOOKUP($X1068,Return_flow_table!$A$4:$A$25,Return_flow_table!B$4:B$25)</f>
        <v>0</v>
      </c>
      <c r="BA1068">
        <f ca="1">_xlfn.XLOOKUP($X1068,Return_flow_table!$A$4:$A$25,Return_flow_table!C$4:C$25)</f>
        <v>0</v>
      </c>
      <c r="BB1068">
        <f ca="1">_xlfn.XLOOKUP($X1068,Return_flow_table!$A$4:$A$25,Return_flow_table!D$4:D$25)</f>
        <v>20</v>
      </c>
      <c r="BC1068">
        <f ca="1">_xlfn.XLOOKUP($X1068,Return_flow_table!$A$4:$A$25,Return_flow_table!E$4:E$25)</f>
        <v>20</v>
      </c>
      <c r="BD1068">
        <f ca="1">_xlfn.XLOOKUP($X1068,Return_flow_table!$A$4:$A$25,Return_flow_table!F$4:F$25)</f>
        <v>10</v>
      </c>
      <c r="BE1068">
        <f ca="1">_xlfn.XLOOKUP($X1068,Return_flow_table!$A$4:$A$25,Return_flow_table!G$4:G$25)</f>
        <v>10</v>
      </c>
      <c r="BF1068">
        <f ca="1">_xlfn.XLOOKUP($X1068,Return_flow_table!$A$4:$A$25,Return_flow_table!H$4:H$25)</f>
        <v>0</v>
      </c>
      <c r="BG1068">
        <f ca="1">_xlfn.XLOOKUP($X1068,Return_flow_table!$A$4:$A$25,Return_flow_table!I$4:I$25)</f>
        <v>0</v>
      </c>
      <c r="BH1068">
        <f ca="1">_xlfn.XLOOKUP($X1068,Return_flow_table!$A$4:$A$25,Return_flow_table!J$4:J$25)</f>
        <v>0</v>
      </c>
      <c r="BI1068">
        <f ca="1">_xlfn.XLOOKUP($X1068,Return_flow_table!$A$4:$A$25,Return_flow_table!K$4:K$25)</f>
        <v>20</v>
      </c>
      <c r="BJ1068">
        <f ca="1">_xlfn.XLOOKUP($X1068,Return_flow_table!$A$4:$A$25,Return_flow_table!L$4:L$25)</f>
        <v>20</v>
      </c>
      <c r="BK1068" s="2">
        <f ca="1">_xlfn.XLOOKUP($X1068,Return_flow_table!$A$4:$A$25,Return_flow_table!M$4:M$25)</f>
        <v>0</v>
      </c>
    </row>
    <row r="1069" spans="1:63" x14ac:dyDescent="0.3">
      <c r="A1069" t="s">
        <v>1144</v>
      </c>
      <c r="B1069" t="s">
        <v>181</v>
      </c>
      <c r="C1069" t="s">
        <v>99</v>
      </c>
      <c r="D1069">
        <v>17</v>
      </c>
      <c r="E1069" t="s">
        <v>100</v>
      </c>
      <c r="F1069" t="s">
        <v>100</v>
      </c>
      <c r="G1069" t="s">
        <v>1145</v>
      </c>
      <c r="H1069" s="41" t="s">
        <v>178</v>
      </c>
      <c r="I1069">
        <f>_xlfn.XLOOKUP(B1069,Use_Code_Ranking!$A$4:$A$23,Use_Code_Ranking!$B$4:$B$23,9999)</f>
        <v>9</v>
      </c>
      <c r="J1069">
        <f t="shared" ca="1" si="293"/>
        <v>1</v>
      </c>
      <c r="K1069">
        <f t="shared" ca="1" si="294"/>
        <v>1</v>
      </c>
      <c r="L1069">
        <f t="shared" ca="1" si="295"/>
        <v>0</v>
      </c>
      <c r="M1069">
        <f t="shared" ca="1" si="296"/>
        <v>0</v>
      </c>
      <c r="N1069" t="str">
        <f t="shared" ca="1" si="304"/>
        <v/>
      </c>
      <c r="O1069" t="str">
        <f t="shared" ca="1" si="305"/>
        <v/>
      </c>
      <c r="P1069" t="str">
        <f t="shared" si="297"/>
        <v/>
      </c>
      <c r="Q1069" t="str">
        <f t="shared" si="298"/>
        <v/>
      </c>
      <c r="R1069" t="str">
        <f t="shared" si="299"/>
        <v/>
      </c>
      <c r="S1069" t="str">
        <f t="shared" si="300"/>
        <v/>
      </c>
      <c r="U1069" s="2" t="str">
        <f ca="1">IF(ISBLANK($T1069),IF(S1069="Irrigation","Irrigation",IF(R1069="Irrigation","Irrigation",IF(Q1069="Domestic","Domestic",IF(P1069="Stockwatering","Stockwatering",IF(N1069="IRRIGATION_AND_MUNICIPAL","Irrigation and Municipal",IF(O1069="IRRIGATION_AND_DOMESTIC","Irrigation and Domestic Municipality",_xlfn.XLOOKUP(J1069,Use_Code_Ranking!$B$4:$B$23,Use_Code_Ranking!$A$4:$A$23))))))),$T1069)</f>
        <v>Irrigation</v>
      </c>
      <c r="W1069" s="23" t="str">
        <f ca="1"/>
        <v>A032265</v>
      </c>
      <c r="X1069" s="4" t="str">
        <f t="shared" ca="1" si="306"/>
        <v>Irrigation</v>
      </c>
      <c r="Y1069" t="str">
        <f t="shared" ca="1" si="301"/>
        <v>N</v>
      </c>
      <c r="Z1069" s="2" t="str">
        <f t="shared" ca="1" si="302"/>
        <v>N</v>
      </c>
      <c r="AA1069">
        <f t="shared" ca="1" si="307"/>
        <v>0</v>
      </c>
      <c r="AB1069">
        <f t="shared" ca="1" si="307"/>
        <v>0</v>
      </c>
      <c r="AC1069">
        <f t="shared" ca="1" si="307"/>
        <v>20</v>
      </c>
      <c r="AD1069">
        <f t="shared" ca="1" si="303"/>
        <v>20</v>
      </c>
      <c r="AE1069">
        <f t="shared" ca="1" si="303"/>
        <v>10</v>
      </c>
      <c r="AF1069">
        <f t="shared" ca="1" si="303"/>
        <v>10</v>
      </c>
      <c r="AG1069">
        <f t="shared" ca="1" si="310"/>
        <v>0</v>
      </c>
      <c r="AH1069">
        <f t="shared" ca="1" si="308"/>
        <v>0</v>
      </c>
      <c r="AI1069">
        <f t="shared" ca="1" si="308"/>
        <v>0</v>
      </c>
      <c r="AJ1069">
        <f t="shared" ca="1" si="308"/>
        <v>20</v>
      </c>
      <c r="AK1069">
        <f t="shared" ca="1" si="308"/>
        <v>20</v>
      </c>
      <c r="AL1069">
        <f t="shared" ca="1" si="309"/>
        <v>0</v>
      </c>
      <c r="AM1069" s="4" t="s">
        <v>103</v>
      </c>
      <c r="AZ1069">
        <f ca="1">_xlfn.XLOOKUP($X1069,Return_flow_table!$A$4:$A$25,Return_flow_table!B$4:B$25)</f>
        <v>0</v>
      </c>
      <c r="BA1069">
        <f ca="1">_xlfn.XLOOKUP($X1069,Return_flow_table!$A$4:$A$25,Return_flow_table!C$4:C$25)</f>
        <v>0</v>
      </c>
      <c r="BB1069">
        <f ca="1">_xlfn.XLOOKUP($X1069,Return_flow_table!$A$4:$A$25,Return_flow_table!D$4:D$25)</f>
        <v>20</v>
      </c>
      <c r="BC1069">
        <f ca="1">_xlfn.XLOOKUP($X1069,Return_flow_table!$A$4:$A$25,Return_flow_table!E$4:E$25)</f>
        <v>20</v>
      </c>
      <c r="BD1069">
        <f ca="1">_xlfn.XLOOKUP($X1069,Return_flow_table!$A$4:$A$25,Return_flow_table!F$4:F$25)</f>
        <v>10</v>
      </c>
      <c r="BE1069">
        <f ca="1">_xlfn.XLOOKUP($X1069,Return_flow_table!$A$4:$A$25,Return_flow_table!G$4:G$25)</f>
        <v>10</v>
      </c>
      <c r="BF1069">
        <f ca="1">_xlfn.XLOOKUP($X1069,Return_flow_table!$A$4:$A$25,Return_flow_table!H$4:H$25)</f>
        <v>0</v>
      </c>
      <c r="BG1069">
        <f ca="1">_xlfn.XLOOKUP($X1069,Return_flow_table!$A$4:$A$25,Return_flow_table!I$4:I$25)</f>
        <v>0</v>
      </c>
      <c r="BH1069">
        <f ca="1">_xlfn.XLOOKUP($X1069,Return_flow_table!$A$4:$A$25,Return_flow_table!J$4:J$25)</f>
        <v>0</v>
      </c>
      <c r="BI1069">
        <f ca="1">_xlfn.XLOOKUP($X1069,Return_flow_table!$A$4:$A$25,Return_flow_table!K$4:K$25)</f>
        <v>20</v>
      </c>
      <c r="BJ1069">
        <f ca="1">_xlfn.XLOOKUP($X1069,Return_flow_table!$A$4:$A$25,Return_flow_table!L$4:L$25)</f>
        <v>20</v>
      </c>
      <c r="BK1069" s="2">
        <f ca="1">_xlfn.XLOOKUP($X1069,Return_flow_table!$A$4:$A$25,Return_flow_table!M$4:M$25)</f>
        <v>0</v>
      </c>
    </row>
    <row r="1070" spans="1:63" x14ac:dyDescent="0.3">
      <c r="A1070" t="s">
        <v>1144</v>
      </c>
      <c r="B1070" t="s">
        <v>98</v>
      </c>
      <c r="C1070" t="s">
        <v>99</v>
      </c>
      <c r="D1070">
        <v>17</v>
      </c>
      <c r="E1070" t="s">
        <v>100</v>
      </c>
      <c r="F1070" t="s">
        <v>100</v>
      </c>
      <c r="G1070" t="s">
        <v>1145</v>
      </c>
      <c r="H1070" s="41" t="s">
        <v>178</v>
      </c>
      <c r="I1070">
        <f>_xlfn.XLOOKUP(B1070,Use_Code_Ranking!$A$4:$A$23,Use_Code_Ranking!$B$4:$B$23,9999)</f>
        <v>1</v>
      </c>
      <c r="J1070">
        <f t="shared" ca="1" si="293"/>
        <v>1</v>
      </c>
      <c r="K1070">
        <f t="shared" ca="1" si="294"/>
        <v>1</v>
      </c>
      <c r="L1070">
        <f t="shared" ca="1" si="295"/>
        <v>0</v>
      </c>
      <c r="M1070">
        <f t="shared" ca="1" si="296"/>
        <v>0</v>
      </c>
      <c r="N1070" t="str">
        <f t="shared" ca="1" si="304"/>
        <v/>
      </c>
      <c r="O1070" t="str">
        <f t="shared" ca="1" si="305"/>
        <v/>
      </c>
      <c r="P1070" t="str">
        <f t="shared" si="297"/>
        <v/>
      </c>
      <c r="Q1070" t="str">
        <f t="shared" si="298"/>
        <v/>
      </c>
      <c r="R1070" t="str">
        <f t="shared" si="299"/>
        <v/>
      </c>
      <c r="S1070" t="str">
        <f t="shared" si="300"/>
        <v/>
      </c>
      <c r="U1070" s="2" t="str">
        <f ca="1">IF(ISBLANK($T1070),IF(S1070="Irrigation","Irrigation",IF(R1070="Irrigation","Irrigation",IF(Q1070="Domestic","Domestic",IF(P1070="Stockwatering","Stockwatering",IF(N1070="IRRIGATION_AND_MUNICIPAL","Irrigation and Municipal",IF(O1070="IRRIGATION_AND_DOMESTIC","Irrigation and Domestic Municipality",_xlfn.XLOOKUP(J1070,Use_Code_Ranking!$B$4:$B$23,Use_Code_Ranking!$A$4:$A$23))))))),$T1070)</f>
        <v>Irrigation</v>
      </c>
      <c r="W1070" s="23" t="str">
        <f ca="1"/>
        <v>A032372</v>
      </c>
      <c r="X1070" s="4" t="str">
        <f t="shared" ca="1" si="306"/>
        <v>Irrigation</v>
      </c>
      <c r="Y1070" t="str">
        <f t="shared" ca="1" si="301"/>
        <v>N</v>
      </c>
      <c r="Z1070" s="2" t="str">
        <f t="shared" ca="1" si="302"/>
        <v>N</v>
      </c>
      <c r="AA1070">
        <f t="shared" ca="1" si="307"/>
        <v>0</v>
      </c>
      <c r="AB1070">
        <f t="shared" ca="1" si="307"/>
        <v>0</v>
      </c>
      <c r="AC1070">
        <f t="shared" ca="1" si="307"/>
        <v>20</v>
      </c>
      <c r="AD1070">
        <f t="shared" ca="1" si="303"/>
        <v>20</v>
      </c>
      <c r="AE1070">
        <f t="shared" ca="1" si="303"/>
        <v>10</v>
      </c>
      <c r="AF1070">
        <f t="shared" ca="1" si="303"/>
        <v>10</v>
      </c>
      <c r="AG1070">
        <f t="shared" ca="1" si="310"/>
        <v>0</v>
      </c>
      <c r="AH1070">
        <f t="shared" ca="1" si="308"/>
        <v>0</v>
      </c>
      <c r="AI1070">
        <f t="shared" ca="1" si="308"/>
        <v>0</v>
      </c>
      <c r="AJ1070">
        <f t="shared" ca="1" si="308"/>
        <v>20</v>
      </c>
      <c r="AK1070">
        <f t="shared" ca="1" si="308"/>
        <v>20</v>
      </c>
      <c r="AL1070">
        <f t="shared" ca="1" si="309"/>
        <v>0</v>
      </c>
      <c r="AM1070" s="4" t="s">
        <v>103</v>
      </c>
      <c r="AZ1070">
        <f ca="1">_xlfn.XLOOKUP($X1070,Return_flow_table!$A$4:$A$25,Return_flow_table!B$4:B$25)</f>
        <v>0</v>
      </c>
      <c r="BA1070">
        <f ca="1">_xlfn.XLOOKUP($X1070,Return_flow_table!$A$4:$A$25,Return_flow_table!C$4:C$25)</f>
        <v>0</v>
      </c>
      <c r="BB1070">
        <f ca="1">_xlfn.XLOOKUP($X1070,Return_flow_table!$A$4:$A$25,Return_flow_table!D$4:D$25)</f>
        <v>20</v>
      </c>
      <c r="BC1070">
        <f ca="1">_xlfn.XLOOKUP($X1070,Return_flow_table!$A$4:$A$25,Return_flow_table!E$4:E$25)</f>
        <v>20</v>
      </c>
      <c r="BD1070">
        <f ca="1">_xlfn.XLOOKUP($X1070,Return_flow_table!$A$4:$A$25,Return_flow_table!F$4:F$25)</f>
        <v>10</v>
      </c>
      <c r="BE1070">
        <f ca="1">_xlfn.XLOOKUP($X1070,Return_flow_table!$A$4:$A$25,Return_flow_table!G$4:G$25)</f>
        <v>10</v>
      </c>
      <c r="BF1070">
        <f ca="1">_xlfn.XLOOKUP($X1070,Return_flow_table!$A$4:$A$25,Return_flow_table!H$4:H$25)</f>
        <v>0</v>
      </c>
      <c r="BG1070">
        <f ca="1">_xlfn.XLOOKUP($X1070,Return_flow_table!$A$4:$A$25,Return_flow_table!I$4:I$25)</f>
        <v>0</v>
      </c>
      <c r="BH1070">
        <f ca="1">_xlfn.XLOOKUP($X1070,Return_flow_table!$A$4:$A$25,Return_flow_table!J$4:J$25)</f>
        <v>0</v>
      </c>
      <c r="BI1070">
        <f ca="1">_xlfn.XLOOKUP($X1070,Return_flow_table!$A$4:$A$25,Return_flow_table!K$4:K$25)</f>
        <v>20</v>
      </c>
      <c r="BJ1070">
        <f ca="1">_xlfn.XLOOKUP($X1070,Return_flow_table!$A$4:$A$25,Return_flow_table!L$4:L$25)</f>
        <v>20</v>
      </c>
      <c r="BK1070" s="2">
        <f ca="1">_xlfn.XLOOKUP($X1070,Return_flow_table!$A$4:$A$25,Return_flow_table!M$4:M$25)</f>
        <v>0</v>
      </c>
    </row>
    <row r="1071" spans="1:63" x14ac:dyDescent="0.3">
      <c r="A1071" t="s">
        <v>1146</v>
      </c>
      <c r="B1071" t="s">
        <v>98</v>
      </c>
      <c r="C1071" t="s">
        <v>99</v>
      </c>
      <c r="D1071">
        <v>3</v>
      </c>
      <c r="E1071" t="s">
        <v>100</v>
      </c>
      <c r="F1071" t="s">
        <v>100</v>
      </c>
      <c r="G1071" t="s">
        <v>1147</v>
      </c>
      <c r="H1071" s="41" t="s">
        <v>124</v>
      </c>
      <c r="I1071">
        <f>_xlfn.XLOOKUP(B1071,Use_Code_Ranking!$A$4:$A$23,Use_Code_Ranking!$B$4:$B$23,9999)</f>
        <v>1</v>
      </c>
      <c r="J1071">
        <f t="shared" ca="1" si="293"/>
        <v>1</v>
      </c>
      <c r="K1071">
        <f t="shared" ca="1" si="294"/>
        <v>1</v>
      </c>
      <c r="L1071">
        <f t="shared" ca="1" si="295"/>
        <v>0</v>
      </c>
      <c r="M1071">
        <f t="shared" ca="1" si="296"/>
        <v>0</v>
      </c>
      <c r="N1071" t="str">
        <f t="shared" ca="1" si="304"/>
        <v/>
      </c>
      <c r="O1071" t="str">
        <f t="shared" ca="1" si="305"/>
        <v/>
      </c>
      <c r="P1071" t="str">
        <f t="shared" si="297"/>
        <v/>
      </c>
      <c r="Q1071" t="str">
        <f t="shared" si="298"/>
        <v/>
      </c>
      <c r="R1071" t="str">
        <f t="shared" si="299"/>
        <v/>
      </c>
      <c r="S1071" t="str">
        <f t="shared" si="300"/>
        <v/>
      </c>
      <c r="U1071" s="2" t="str">
        <f ca="1">IF(ISBLANK($T1071),IF(S1071="Irrigation","Irrigation",IF(R1071="Irrigation","Irrigation",IF(Q1071="Domestic","Domestic",IF(P1071="Stockwatering","Stockwatering",IF(N1071="IRRIGATION_AND_MUNICIPAL","Irrigation and Municipal",IF(O1071="IRRIGATION_AND_DOMESTIC","Irrigation and Domestic Municipality",_xlfn.XLOOKUP(J1071,Use_Code_Ranking!$B$4:$B$23,Use_Code_Ranking!$A$4:$A$23))))))),$T1071)</f>
        <v>Irrigation</v>
      </c>
      <c r="W1071" s="23" t="str">
        <f ca="1"/>
        <v>A032889</v>
      </c>
      <c r="X1071" s="4" t="str">
        <f t="shared" ca="1" si="306"/>
        <v>Irrigation</v>
      </c>
      <c r="Y1071" t="str">
        <f t="shared" ca="1" si="301"/>
        <v>N</v>
      </c>
      <c r="Z1071" s="2" t="str">
        <f t="shared" ca="1" si="302"/>
        <v>N</v>
      </c>
      <c r="AA1071">
        <f t="shared" ca="1" si="307"/>
        <v>0</v>
      </c>
      <c r="AB1071">
        <f t="shared" ca="1" si="307"/>
        <v>0</v>
      </c>
      <c r="AC1071">
        <f t="shared" ca="1" si="307"/>
        <v>20</v>
      </c>
      <c r="AD1071">
        <f t="shared" ca="1" si="303"/>
        <v>20</v>
      </c>
      <c r="AE1071">
        <f t="shared" ca="1" si="303"/>
        <v>10</v>
      </c>
      <c r="AF1071">
        <f t="shared" ca="1" si="303"/>
        <v>10</v>
      </c>
      <c r="AG1071">
        <f t="shared" ca="1" si="310"/>
        <v>0</v>
      </c>
      <c r="AH1071">
        <f t="shared" ca="1" si="308"/>
        <v>0</v>
      </c>
      <c r="AI1071">
        <f t="shared" ca="1" si="308"/>
        <v>0</v>
      </c>
      <c r="AJ1071">
        <f t="shared" ca="1" si="308"/>
        <v>20</v>
      </c>
      <c r="AK1071">
        <f t="shared" ca="1" si="308"/>
        <v>20</v>
      </c>
      <c r="AL1071">
        <f t="shared" ca="1" si="309"/>
        <v>0</v>
      </c>
      <c r="AM1071" s="4" t="s">
        <v>103</v>
      </c>
      <c r="AZ1071">
        <f ca="1">_xlfn.XLOOKUP($X1071,Return_flow_table!$A$4:$A$25,Return_flow_table!B$4:B$25)</f>
        <v>0</v>
      </c>
      <c r="BA1071">
        <f ca="1">_xlfn.XLOOKUP($X1071,Return_flow_table!$A$4:$A$25,Return_flow_table!C$4:C$25)</f>
        <v>0</v>
      </c>
      <c r="BB1071">
        <f ca="1">_xlfn.XLOOKUP($X1071,Return_flow_table!$A$4:$A$25,Return_flow_table!D$4:D$25)</f>
        <v>20</v>
      </c>
      <c r="BC1071">
        <f ca="1">_xlfn.XLOOKUP($X1071,Return_flow_table!$A$4:$A$25,Return_flow_table!E$4:E$25)</f>
        <v>20</v>
      </c>
      <c r="BD1071">
        <f ca="1">_xlfn.XLOOKUP($X1071,Return_flow_table!$A$4:$A$25,Return_flow_table!F$4:F$25)</f>
        <v>10</v>
      </c>
      <c r="BE1071">
        <f ca="1">_xlfn.XLOOKUP($X1071,Return_flow_table!$A$4:$A$25,Return_flow_table!G$4:G$25)</f>
        <v>10</v>
      </c>
      <c r="BF1071">
        <f ca="1">_xlfn.XLOOKUP($X1071,Return_flow_table!$A$4:$A$25,Return_flow_table!H$4:H$25)</f>
        <v>0</v>
      </c>
      <c r="BG1071">
        <f ca="1">_xlfn.XLOOKUP($X1071,Return_flow_table!$A$4:$A$25,Return_flow_table!I$4:I$25)</f>
        <v>0</v>
      </c>
      <c r="BH1071">
        <f ca="1">_xlfn.XLOOKUP($X1071,Return_flow_table!$A$4:$A$25,Return_flow_table!J$4:J$25)</f>
        <v>0</v>
      </c>
      <c r="BI1071">
        <f ca="1">_xlfn.XLOOKUP($X1071,Return_flow_table!$A$4:$A$25,Return_flow_table!K$4:K$25)</f>
        <v>20</v>
      </c>
      <c r="BJ1071">
        <f ca="1">_xlfn.XLOOKUP($X1071,Return_flow_table!$A$4:$A$25,Return_flow_table!L$4:L$25)</f>
        <v>20</v>
      </c>
      <c r="BK1071" s="2">
        <f ca="1">_xlfn.XLOOKUP($X1071,Return_flow_table!$A$4:$A$25,Return_flow_table!M$4:M$25)</f>
        <v>0</v>
      </c>
    </row>
    <row r="1072" spans="1:63" x14ac:dyDescent="0.3">
      <c r="A1072" t="s">
        <v>1146</v>
      </c>
      <c r="B1072" t="s">
        <v>181</v>
      </c>
      <c r="C1072" t="s">
        <v>99</v>
      </c>
      <c r="D1072">
        <v>3</v>
      </c>
      <c r="E1072" t="s">
        <v>100</v>
      </c>
      <c r="F1072" t="s">
        <v>100</v>
      </c>
      <c r="G1072" t="s">
        <v>1147</v>
      </c>
      <c r="H1072" s="41" t="s">
        <v>124</v>
      </c>
      <c r="I1072">
        <f>_xlfn.XLOOKUP(B1072,Use_Code_Ranking!$A$4:$A$23,Use_Code_Ranking!$B$4:$B$23,9999)</f>
        <v>9</v>
      </c>
      <c r="J1072">
        <f t="shared" ca="1" si="293"/>
        <v>1</v>
      </c>
      <c r="K1072">
        <f t="shared" ca="1" si="294"/>
        <v>1</v>
      </c>
      <c r="L1072">
        <f t="shared" ca="1" si="295"/>
        <v>0</v>
      </c>
      <c r="M1072">
        <f t="shared" ca="1" si="296"/>
        <v>0</v>
      </c>
      <c r="N1072" t="str">
        <f t="shared" ca="1" si="304"/>
        <v/>
      </c>
      <c r="O1072" t="str">
        <f t="shared" ca="1" si="305"/>
        <v/>
      </c>
      <c r="P1072" t="str">
        <f t="shared" si="297"/>
        <v/>
      </c>
      <c r="Q1072" t="str">
        <f t="shared" si="298"/>
        <v/>
      </c>
      <c r="R1072" t="str">
        <f t="shared" si="299"/>
        <v/>
      </c>
      <c r="S1072" t="str">
        <f t="shared" si="300"/>
        <v/>
      </c>
      <c r="U1072" s="2" t="str">
        <f ca="1">IF(ISBLANK($T1072),IF(S1072="Irrigation","Irrigation",IF(R1072="Irrigation","Irrigation",IF(Q1072="Domestic","Domestic",IF(P1072="Stockwatering","Stockwatering",IF(N1072="IRRIGATION_AND_MUNICIPAL","Irrigation and Municipal",IF(O1072="IRRIGATION_AND_DOMESTIC","Irrigation and Domestic Municipality",_xlfn.XLOOKUP(J1072,Use_Code_Ranking!$B$4:$B$23,Use_Code_Ranking!$A$4:$A$23))))))),$T1072)</f>
        <v>Irrigation</v>
      </c>
      <c r="W1072" s="23" t="str">
        <f ca="1"/>
        <v>A032898</v>
      </c>
      <c r="X1072" s="4" t="str">
        <f t="shared" ca="1" si="306"/>
        <v>Recreational</v>
      </c>
      <c r="Y1072" t="str">
        <f t="shared" ca="1" si="301"/>
        <v>Y</v>
      </c>
      <c r="Z1072" s="2" t="str">
        <f t="shared" ca="1" si="302"/>
        <v>N</v>
      </c>
      <c r="AA1072">
        <f t="shared" ca="1" si="307"/>
        <v>100</v>
      </c>
      <c r="AB1072">
        <f t="shared" ca="1" si="307"/>
        <v>100</v>
      </c>
      <c r="AC1072">
        <f t="shared" ca="1" si="307"/>
        <v>100</v>
      </c>
      <c r="AD1072">
        <f t="shared" ca="1" si="303"/>
        <v>100</v>
      </c>
      <c r="AE1072">
        <f t="shared" ca="1" si="303"/>
        <v>100</v>
      </c>
      <c r="AF1072">
        <f t="shared" ca="1" si="303"/>
        <v>100</v>
      </c>
      <c r="AG1072">
        <f t="shared" ca="1" si="310"/>
        <v>100</v>
      </c>
      <c r="AH1072">
        <f t="shared" ca="1" si="308"/>
        <v>100</v>
      </c>
      <c r="AI1072">
        <f t="shared" ca="1" si="308"/>
        <v>100</v>
      </c>
      <c r="AJ1072">
        <f t="shared" ca="1" si="308"/>
        <v>100</v>
      </c>
      <c r="AK1072">
        <f t="shared" ca="1" si="308"/>
        <v>100</v>
      </c>
      <c r="AL1072">
        <f t="shared" ca="1" si="309"/>
        <v>100</v>
      </c>
      <c r="AM1072" s="4" t="s">
        <v>103</v>
      </c>
      <c r="AZ1072">
        <f ca="1">_xlfn.XLOOKUP($X1072,Return_flow_table!$A$4:$A$25,Return_flow_table!B$4:B$25)</f>
        <v>100</v>
      </c>
      <c r="BA1072">
        <f ca="1">_xlfn.XLOOKUP($X1072,Return_flow_table!$A$4:$A$25,Return_flow_table!C$4:C$25)</f>
        <v>100</v>
      </c>
      <c r="BB1072">
        <f ca="1">_xlfn.XLOOKUP($X1072,Return_flow_table!$A$4:$A$25,Return_flow_table!D$4:D$25)</f>
        <v>100</v>
      </c>
      <c r="BC1072">
        <f ca="1">_xlfn.XLOOKUP($X1072,Return_flow_table!$A$4:$A$25,Return_flow_table!E$4:E$25)</f>
        <v>100</v>
      </c>
      <c r="BD1072">
        <f ca="1">_xlfn.XLOOKUP($X1072,Return_flow_table!$A$4:$A$25,Return_flow_table!F$4:F$25)</f>
        <v>100</v>
      </c>
      <c r="BE1072">
        <f ca="1">_xlfn.XLOOKUP($X1072,Return_flow_table!$A$4:$A$25,Return_flow_table!G$4:G$25)</f>
        <v>100</v>
      </c>
      <c r="BF1072">
        <f ca="1">_xlfn.XLOOKUP($X1072,Return_flow_table!$A$4:$A$25,Return_flow_table!H$4:H$25)</f>
        <v>100</v>
      </c>
      <c r="BG1072">
        <f ca="1">_xlfn.XLOOKUP($X1072,Return_flow_table!$A$4:$A$25,Return_flow_table!I$4:I$25)</f>
        <v>100</v>
      </c>
      <c r="BH1072">
        <f ca="1">_xlfn.XLOOKUP($X1072,Return_flow_table!$A$4:$A$25,Return_flow_table!J$4:J$25)</f>
        <v>100</v>
      </c>
      <c r="BI1072">
        <f ca="1">_xlfn.XLOOKUP($X1072,Return_flow_table!$A$4:$A$25,Return_flow_table!K$4:K$25)</f>
        <v>100</v>
      </c>
      <c r="BJ1072">
        <f ca="1">_xlfn.XLOOKUP($X1072,Return_flow_table!$A$4:$A$25,Return_flow_table!L$4:L$25)</f>
        <v>100</v>
      </c>
      <c r="BK1072" s="2">
        <f ca="1">_xlfn.XLOOKUP($X1072,Return_flow_table!$A$4:$A$25,Return_flow_table!M$4:M$25)</f>
        <v>100</v>
      </c>
    </row>
    <row r="1073" spans="1:63" x14ac:dyDescent="0.3">
      <c r="A1073" t="s">
        <v>1148</v>
      </c>
      <c r="B1073" t="s">
        <v>181</v>
      </c>
      <c r="C1073" t="s">
        <v>99</v>
      </c>
      <c r="D1073">
        <v>105</v>
      </c>
      <c r="E1073" t="s">
        <v>100</v>
      </c>
      <c r="F1073" t="s">
        <v>100</v>
      </c>
      <c r="G1073" t="s">
        <v>603</v>
      </c>
      <c r="H1073" s="41" t="s">
        <v>124</v>
      </c>
      <c r="I1073">
        <f>_xlfn.XLOOKUP(B1073,Use_Code_Ranking!$A$4:$A$23,Use_Code_Ranking!$B$4:$B$23,9999)</f>
        <v>9</v>
      </c>
      <c r="J1073">
        <f t="shared" ca="1" si="293"/>
        <v>1</v>
      </c>
      <c r="K1073">
        <f t="shared" ca="1" si="294"/>
        <v>1</v>
      </c>
      <c r="L1073">
        <f t="shared" ca="1" si="295"/>
        <v>0</v>
      </c>
      <c r="M1073">
        <f t="shared" ca="1" si="296"/>
        <v>0</v>
      </c>
      <c r="N1073" t="str">
        <f t="shared" ca="1" si="304"/>
        <v/>
      </c>
      <c r="O1073" t="str">
        <f t="shared" ca="1" si="305"/>
        <v/>
      </c>
      <c r="P1073" t="str">
        <f t="shared" si="297"/>
        <v/>
      </c>
      <c r="Q1073" t="str">
        <f t="shared" si="298"/>
        <v/>
      </c>
      <c r="R1073" t="str">
        <f t="shared" si="299"/>
        <v/>
      </c>
      <c r="S1073" t="str">
        <f t="shared" si="300"/>
        <v/>
      </c>
      <c r="U1073" s="2" t="str">
        <f ca="1">IF(ISBLANK($T1073),IF(S1073="Irrigation","Irrigation",IF(R1073="Irrigation","Irrigation",IF(Q1073="Domestic","Domestic",IF(P1073="Stockwatering","Stockwatering",IF(N1073="IRRIGATION_AND_MUNICIPAL","Irrigation and Municipal",IF(O1073="IRRIGATION_AND_DOMESTIC","Irrigation and Domestic Municipality",_xlfn.XLOOKUP(J1073,Use_Code_Ranking!$B$4:$B$23,Use_Code_Ranking!$A$4:$A$23))))))),$T1073)</f>
        <v>Irrigation</v>
      </c>
      <c r="W1073" s="23" t="str">
        <f ca="1"/>
        <v>A032936</v>
      </c>
      <c r="X1073" s="4" t="str">
        <f t="shared" ca="1" si="306"/>
        <v>Irrigation</v>
      </c>
      <c r="Y1073" t="str">
        <f t="shared" ca="1" si="301"/>
        <v>N</v>
      </c>
      <c r="Z1073" s="2" t="str">
        <f t="shared" ca="1" si="302"/>
        <v>N</v>
      </c>
      <c r="AA1073">
        <f t="shared" ca="1" si="307"/>
        <v>0</v>
      </c>
      <c r="AB1073">
        <f t="shared" ca="1" si="307"/>
        <v>0</v>
      </c>
      <c r="AC1073">
        <f t="shared" ca="1" si="307"/>
        <v>20</v>
      </c>
      <c r="AD1073">
        <f t="shared" ca="1" si="303"/>
        <v>20</v>
      </c>
      <c r="AE1073">
        <f t="shared" ca="1" si="303"/>
        <v>10</v>
      </c>
      <c r="AF1073">
        <f t="shared" ca="1" si="303"/>
        <v>10</v>
      </c>
      <c r="AG1073">
        <f t="shared" ca="1" si="310"/>
        <v>0</v>
      </c>
      <c r="AH1073">
        <f t="shared" ca="1" si="308"/>
        <v>0</v>
      </c>
      <c r="AI1073">
        <f t="shared" ca="1" si="308"/>
        <v>0</v>
      </c>
      <c r="AJ1073">
        <f t="shared" ca="1" si="308"/>
        <v>20</v>
      </c>
      <c r="AK1073">
        <f t="shared" ca="1" si="308"/>
        <v>20</v>
      </c>
      <c r="AL1073">
        <f t="shared" ca="1" si="309"/>
        <v>0</v>
      </c>
      <c r="AM1073" s="4" t="s">
        <v>103</v>
      </c>
      <c r="AZ1073">
        <f ca="1">_xlfn.XLOOKUP($X1073,Return_flow_table!$A$4:$A$25,Return_flow_table!B$4:B$25)</f>
        <v>0</v>
      </c>
      <c r="BA1073">
        <f ca="1">_xlfn.XLOOKUP($X1073,Return_flow_table!$A$4:$A$25,Return_flow_table!C$4:C$25)</f>
        <v>0</v>
      </c>
      <c r="BB1073">
        <f ca="1">_xlfn.XLOOKUP($X1073,Return_flow_table!$A$4:$A$25,Return_flow_table!D$4:D$25)</f>
        <v>20</v>
      </c>
      <c r="BC1073">
        <f ca="1">_xlfn.XLOOKUP($X1073,Return_flow_table!$A$4:$A$25,Return_flow_table!E$4:E$25)</f>
        <v>20</v>
      </c>
      <c r="BD1073">
        <f ca="1">_xlfn.XLOOKUP($X1073,Return_flow_table!$A$4:$A$25,Return_flow_table!F$4:F$25)</f>
        <v>10</v>
      </c>
      <c r="BE1073">
        <f ca="1">_xlfn.XLOOKUP($X1073,Return_flow_table!$A$4:$A$25,Return_flow_table!G$4:G$25)</f>
        <v>10</v>
      </c>
      <c r="BF1073">
        <f ca="1">_xlfn.XLOOKUP($X1073,Return_flow_table!$A$4:$A$25,Return_flow_table!H$4:H$25)</f>
        <v>0</v>
      </c>
      <c r="BG1073">
        <f ca="1">_xlfn.XLOOKUP($X1073,Return_flow_table!$A$4:$A$25,Return_flow_table!I$4:I$25)</f>
        <v>0</v>
      </c>
      <c r="BH1073">
        <f ca="1">_xlfn.XLOOKUP($X1073,Return_flow_table!$A$4:$A$25,Return_flow_table!J$4:J$25)</f>
        <v>0</v>
      </c>
      <c r="BI1073">
        <f ca="1">_xlfn.XLOOKUP($X1073,Return_flow_table!$A$4:$A$25,Return_flow_table!K$4:K$25)</f>
        <v>20</v>
      </c>
      <c r="BJ1073">
        <f ca="1">_xlfn.XLOOKUP($X1073,Return_flow_table!$A$4:$A$25,Return_flow_table!L$4:L$25)</f>
        <v>20</v>
      </c>
      <c r="BK1073" s="2">
        <f ca="1">_xlfn.XLOOKUP($X1073,Return_flow_table!$A$4:$A$25,Return_flow_table!M$4:M$25)</f>
        <v>0</v>
      </c>
    </row>
    <row r="1074" spans="1:63" x14ac:dyDescent="0.3">
      <c r="A1074" t="s">
        <v>1148</v>
      </c>
      <c r="B1074" t="s">
        <v>156</v>
      </c>
      <c r="C1074" t="s">
        <v>99</v>
      </c>
      <c r="D1074">
        <v>105</v>
      </c>
      <c r="E1074" t="s">
        <v>100</v>
      </c>
      <c r="F1074" t="s">
        <v>100</v>
      </c>
      <c r="G1074" t="s">
        <v>603</v>
      </c>
      <c r="H1074" s="41" t="s">
        <v>124</v>
      </c>
      <c r="I1074">
        <f>_xlfn.XLOOKUP(B1074,Use_Code_Ranking!$A$4:$A$23,Use_Code_Ranking!$B$4:$B$23,9999)</f>
        <v>8</v>
      </c>
      <c r="J1074">
        <f t="shared" ca="1" si="293"/>
        <v>1</v>
      </c>
      <c r="K1074">
        <f t="shared" ca="1" si="294"/>
        <v>1</v>
      </c>
      <c r="L1074">
        <f t="shared" ca="1" si="295"/>
        <v>0</v>
      </c>
      <c r="M1074">
        <f t="shared" ca="1" si="296"/>
        <v>0</v>
      </c>
      <c r="N1074" t="str">
        <f t="shared" ca="1" si="304"/>
        <v/>
      </c>
      <c r="O1074" t="str">
        <f t="shared" ca="1" si="305"/>
        <v/>
      </c>
      <c r="P1074" t="str">
        <f t="shared" si="297"/>
        <v/>
      </c>
      <c r="Q1074" t="str">
        <f t="shared" si="298"/>
        <v/>
      </c>
      <c r="R1074" t="str">
        <f t="shared" si="299"/>
        <v/>
      </c>
      <c r="S1074" t="str">
        <f t="shared" si="300"/>
        <v/>
      </c>
      <c r="U1074" s="2" t="str">
        <f ca="1">IF(ISBLANK($T1074),IF(S1074="Irrigation","Irrigation",IF(R1074="Irrigation","Irrigation",IF(Q1074="Domestic","Domestic",IF(P1074="Stockwatering","Stockwatering",IF(N1074="IRRIGATION_AND_MUNICIPAL","Irrigation and Municipal",IF(O1074="IRRIGATION_AND_DOMESTIC","Irrigation and Domestic Municipality",_xlfn.XLOOKUP(J1074,Use_Code_Ranking!$B$4:$B$23,Use_Code_Ranking!$A$4:$A$23))))))),$T1074)</f>
        <v>Irrigation</v>
      </c>
      <c r="W1074" s="23" t="str">
        <f ca="1"/>
        <v>A032959</v>
      </c>
      <c r="X1074" s="4" t="str">
        <f t="shared" ca="1" si="306"/>
        <v>Irrigation</v>
      </c>
      <c r="Y1074" t="str">
        <f t="shared" ca="1" si="301"/>
        <v>N</v>
      </c>
      <c r="Z1074" s="2" t="str">
        <f t="shared" ca="1" si="302"/>
        <v>N</v>
      </c>
      <c r="AA1074">
        <f t="shared" ca="1" si="307"/>
        <v>0</v>
      </c>
      <c r="AB1074">
        <f t="shared" ca="1" si="307"/>
        <v>0</v>
      </c>
      <c r="AC1074">
        <f t="shared" ca="1" si="307"/>
        <v>20</v>
      </c>
      <c r="AD1074">
        <f t="shared" ca="1" si="303"/>
        <v>20</v>
      </c>
      <c r="AE1074">
        <f t="shared" ca="1" si="303"/>
        <v>10</v>
      </c>
      <c r="AF1074">
        <f t="shared" ca="1" si="303"/>
        <v>10</v>
      </c>
      <c r="AG1074">
        <f t="shared" ca="1" si="310"/>
        <v>0</v>
      </c>
      <c r="AH1074">
        <f t="shared" ca="1" si="308"/>
        <v>0</v>
      </c>
      <c r="AI1074">
        <f t="shared" ca="1" si="308"/>
        <v>0</v>
      </c>
      <c r="AJ1074">
        <f t="shared" ca="1" si="308"/>
        <v>20</v>
      </c>
      <c r="AK1074">
        <f t="shared" ca="1" si="308"/>
        <v>20</v>
      </c>
      <c r="AL1074">
        <f t="shared" ca="1" si="309"/>
        <v>0</v>
      </c>
      <c r="AM1074" s="4" t="s">
        <v>103</v>
      </c>
      <c r="AZ1074">
        <f ca="1">_xlfn.XLOOKUP($X1074,Return_flow_table!$A$4:$A$25,Return_flow_table!B$4:B$25)</f>
        <v>0</v>
      </c>
      <c r="BA1074">
        <f ca="1">_xlfn.XLOOKUP($X1074,Return_flow_table!$A$4:$A$25,Return_flow_table!C$4:C$25)</f>
        <v>0</v>
      </c>
      <c r="BB1074">
        <f ca="1">_xlfn.XLOOKUP($X1074,Return_flow_table!$A$4:$A$25,Return_flow_table!D$4:D$25)</f>
        <v>20</v>
      </c>
      <c r="BC1074">
        <f ca="1">_xlfn.XLOOKUP($X1074,Return_flow_table!$A$4:$A$25,Return_flow_table!E$4:E$25)</f>
        <v>20</v>
      </c>
      <c r="BD1074">
        <f ca="1">_xlfn.XLOOKUP($X1074,Return_flow_table!$A$4:$A$25,Return_flow_table!F$4:F$25)</f>
        <v>10</v>
      </c>
      <c r="BE1074">
        <f ca="1">_xlfn.XLOOKUP($X1074,Return_flow_table!$A$4:$A$25,Return_flow_table!G$4:G$25)</f>
        <v>10</v>
      </c>
      <c r="BF1074">
        <f ca="1">_xlfn.XLOOKUP($X1074,Return_flow_table!$A$4:$A$25,Return_flow_table!H$4:H$25)</f>
        <v>0</v>
      </c>
      <c r="BG1074">
        <f ca="1">_xlfn.XLOOKUP($X1074,Return_flow_table!$A$4:$A$25,Return_flow_table!I$4:I$25)</f>
        <v>0</v>
      </c>
      <c r="BH1074">
        <f ca="1">_xlfn.XLOOKUP($X1074,Return_flow_table!$A$4:$A$25,Return_flow_table!J$4:J$25)</f>
        <v>0</v>
      </c>
      <c r="BI1074">
        <f ca="1">_xlfn.XLOOKUP($X1074,Return_flow_table!$A$4:$A$25,Return_flow_table!K$4:K$25)</f>
        <v>20</v>
      </c>
      <c r="BJ1074">
        <f ca="1">_xlfn.XLOOKUP($X1074,Return_flow_table!$A$4:$A$25,Return_flow_table!L$4:L$25)</f>
        <v>20</v>
      </c>
      <c r="BK1074" s="2">
        <f ca="1">_xlfn.XLOOKUP($X1074,Return_flow_table!$A$4:$A$25,Return_flow_table!M$4:M$25)</f>
        <v>0</v>
      </c>
    </row>
    <row r="1075" spans="1:63" x14ac:dyDescent="0.3">
      <c r="A1075" t="s">
        <v>1148</v>
      </c>
      <c r="B1075" t="s">
        <v>161</v>
      </c>
      <c r="C1075" t="s">
        <v>99</v>
      </c>
      <c r="D1075">
        <v>105</v>
      </c>
      <c r="E1075" t="s">
        <v>100</v>
      </c>
      <c r="F1075" t="s">
        <v>100</v>
      </c>
      <c r="G1075" t="s">
        <v>603</v>
      </c>
      <c r="H1075" s="41" t="s">
        <v>124</v>
      </c>
      <c r="I1075">
        <f>_xlfn.XLOOKUP(B1075,Use_Code_Ranking!$A$4:$A$23,Use_Code_Ranking!$B$4:$B$23,9999)</f>
        <v>7</v>
      </c>
      <c r="J1075">
        <f t="shared" ca="1" si="293"/>
        <v>1</v>
      </c>
      <c r="K1075">
        <f t="shared" ca="1" si="294"/>
        <v>1</v>
      </c>
      <c r="L1075">
        <f t="shared" ca="1" si="295"/>
        <v>0</v>
      </c>
      <c r="M1075">
        <f t="shared" ca="1" si="296"/>
        <v>0</v>
      </c>
      <c r="N1075" t="str">
        <f t="shared" ca="1" si="304"/>
        <v/>
      </c>
      <c r="O1075" t="str">
        <f t="shared" ca="1" si="305"/>
        <v/>
      </c>
      <c r="P1075" t="str">
        <f t="shared" si="297"/>
        <v/>
      </c>
      <c r="Q1075" t="str">
        <f t="shared" si="298"/>
        <v/>
      </c>
      <c r="R1075" t="str">
        <f t="shared" si="299"/>
        <v/>
      </c>
      <c r="S1075" t="str">
        <f t="shared" si="300"/>
        <v/>
      </c>
      <c r="U1075" s="2" t="str">
        <f ca="1">IF(ISBLANK($T1075),IF(S1075="Irrigation","Irrigation",IF(R1075="Irrigation","Irrigation",IF(Q1075="Domestic","Domestic",IF(P1075="Stockwatering","Stockwatering",IF(N1075="IRRIGATION_AND_MUNICIPAL","Irrigation and Municipal",IF(O1075="IRRIGATION_AND_DOMESTIC","Irrigation and Domestic Municipality",_xlfn.XLOOKUP(J1075,Use_Code_Ranking!$B$4:$B$23,Use_Code_Ranking!$A$4:$A$23))))))),$T1075)</f>
        <v>Irrigation</v>
      </c>
      <c r="W1075" s="23" t="str">
        <f ca="1"/>
        <v>A032961</v>
      </c>
      <c r="X1075" s="4" t="str">
        <f t="shared" ca="1" si="306"/>
        <v>Irrigation</v>
      </c>
      <c r="Y1075" t="str">
        <f t="shared" ca="1" si="301"/>
        <v>N</v>
      </c>
      <c r="Z1075" s="2" t="str">
        <f t="shared" ca="1" si="302"/>
        <v>N</v>
      </c>
      <c r="AA1075">
        <f t="shared" ca="1" si="307"/>
        <v>0</v>
      </c>
      <c r="AB1075">
        <f t="shared" ca="1" si="307"/>
        <v>0</v>
      </c>
      <c r="AC1075">
        <f t="shared" ca="1" si="307"/>
        <v>20</v>
      </c>
      <c r="AD1075">
        <f t="shared" ca="1" si="303"/>
        <v>20</v>
      </c>
      <c r="AE1075">
        <f t="shared" ca="1" si="303"/>
        <v>10</v>
      </c>
      <c r="AF1075">
        <f t="shared" ca="1" si="303"/>
        <v>10</v>
      </c>
      <c r="AG1075">
        <f t="shared" ca="1" si="310"/>
        <v>0</v>
      </c>
      <c r="AH1075">
        <f t="shared" ca="1" si="308"/>
        <v>0</v>
      </c>
      <c r="AI1075">
        <f t="shared" ca="1" si="308"/>
        <v>0</v>
      </c>
      <c r="AJ1075">
        <f t="shared" ca="1" si="308"/>
        <v>20</v>
      </c>
      <c r="AK1075">
        <f t="shared" ca="1" si="308"/>
        <v>20</v>
      </c>
      <c r="AL1075">
        <f t="shared" ca="1" si="309"/>
        <v>0</v>
      </c>
      <c r="AM1075" s="4" t="s">
        <v>103</v>
      </c>
      <c r="AZ1075">
        <f ca="1">_xlfn.XLOOKUP($X1075,Return_flow_table!$A$4:$A$25,Return_flow_table!B$4:B$25)</f>
        <v>0</v>
      </c>
      <c r="BA1075">
        <f ca="1">_xlfn.XLOOKUP($X1075,Return_flow_table!$A$4:$A$25,Return_flow_table!C$4:C$25)</f>
        <v>0</v>
      </c>
      <c r="BB1075">
        <f ca="1">_xlfn.XLOOKUP($X1075,Return_flow_table!$A$4:$A$25,Return_flow_table!D$4:D$25)</f>
        <v>20</v>
      </c>
      <c r="BC1075">
        <f ca="1">_xlfn.XLOOKUP($X1075,Return_flow_table!$A$4:$A$25,Return_flow_table!E$4:E$25)</f>
        <v>20</v>
      </c>
      <c r="BD1075">
        <f ca="1">_xlfn.XLOOKUP($X1075,Return_flow_table!$A$4:$A$25,Return_flow_table!F$4:F$25)</f>
        <v>10</v>
      </c>
      <c r="BE1075">
        <f ca="1">_xlfn.XLOOKUP($X1075,Return_flow_table!$A$4:$A$25,Return_flow_table!G$4:G$25)</f>
        <v>10</v>
      </c>
      <c r="BF1075">
        <f ca="1">_xlfn.XLOOKUP($X1075,Return_flow_table!$A$4:$A$25,Return_flow_table!H$4:H$25)</f>
        <v>0</v>
      </c>
      <c r="BG1075">
        <f ca="1">_xlfn.XLOOKUP($X1075,Return_flow_table!$A$4:$A$25,Return_flow_table!I$4:I$25)</f>
        <v>0</v>
      </c>
      <c r="BH1075">
        <f ca="1">_xlfn.XLOOKUP($X1075,Return_flow_table!$A$4:$A$25,Return_flow_table!J$4:J$25)</f>
        <v>0</v>
      </c>
      <c r="BI1075">
        <f ca="1">_xlfn.XLOOKUP($X1075,Return_flow_table!$A$4:$A$25,Return_flow_table!K$4:K$25)</f>
        <v>20</v>
      </c>
      <c r="BJ1075">
        <f ca="1">_xlfn.XLOOKUP($X1075,Return_flow_table!$A$4:$A$25,Return_flow_table!L$4:L$25)</f>
        <v>20</v>
      </c>
      <c r="BK1075" s="2">
        <f ca="1">_xlfn.XLOOKUP($X1075,Return_flow_table!$A$4:$A$25,Return_flow_table!M$4:M$25)</f>
        <v>0</v>
      </c>
    </row>
    <row r="1076" spans="1:63" x14ac:dyDescent="0.3">
      <c r="A1076" t="s">
        <v>1148</v>
      </c>
      <c r="B1076" t="s">
        <v>98</v>
      </c>
      <c r="C1076" t="s">
        <v>99</v>
      </c>
      <c r="D1076">
        <v>105</v>
      </c>
      <c r="E1076" t="s">
        <v>100</v>
      </c>
      <c r="F1076" t="s">
        <v>100</v>
      </c>
      <c r="G1076" t="s">
        <v>603</v>
      </c>
      <c r="H1076" s="41" t="s">
        <v>124</v>
      </c>
      <c r="I1076">
        <f>_xlfn.XLOOKUP(B1076,Use_Code_Ranking!$A$4:$A$23,Use_Code_Ranking!$B$4:$B$23,9999)</f>
        <v>1</v>
      </c>
      <c r="J1076">
        <f t="shared" ca="1" si="293"/>
        <v>1</v>
      </c>
      <c r="K1076">
        <f t="shared" ca="1" si="294"/>
        <v>1</v>
      </c>
      <c r="L1076">
        <f t="shared" ca="1" si="295"/>
        <v>0</v>
      </c>
      <c r="M1076">
        <f t="shared" ca="1" si="296"/>
        <v>0</v>
      </c>
      <c r="N1076" t="str">
        <f t="shared" ca="1" si="304"/>
        <v/>
      </c>
      <c r="O1076" t="str">
        <f t="shared" ca="1" si="305"/>
        <v/>
      </c>
      <c r="P1076" t="str">
        <f t="shared" si="297"/>
        <v/>
      </c>
      <c r="Q1076" t="str">
        <f t="shared" si="298"/>
        <v/>
      </c>
      <c r="R1076" t="str">
        <f t="shared" si="299"/>
        <v/>
      </c>
      <c r="S1076" t="str">
        <f t="shared" si="300"/>
        <v/>
      </c>
      <c r="U1076" s="2" t="str">
        <f ca="1">IF(ISBLANK($T1076),IF(S1076="Irrigation","Irrigation",IF(R1076="Irrigation","Irrigation",IF(Q1076="Domestic","Domestic",IF(P1076="Stockwatering","Stockwatering",IF(N1076="IRRIGATION_AND_MUNICIPAL","Irrigation and Municipal",IF(O1076="IRRIGATION_AND_DOMESTIC","Irrigation and Domestic Municipality",_xlfn.XLOOKUP(J1076,Use_Code_Ranking!$B$4:$B$23,Use_Code_Ranking!$A$4:$A$23))))))),$T1076)</f>
        <v>Irrigation</v>
      </c>
      <c r="W1076" s="23" t="str">
        <f ca="1"/>
        <v>C000222</v>
      </c>
      <c r="X1076" s="4" t="str">
        <f t="shared" ca="1" si="306"/>
        <v>Stockwatering</v>
      </c>
      <c r="Y1076" t="str">
        <f t="shared" ca="1" si="301"/>
        <v>N</v>
      </c>
      <c r="Z1076" s="2" t="str">
        <f t="shared" ca="1" si="302"/>
        <v>N</v>
      </c>
      <c r="AA1076">
        <f t="shared" ca="1" si="307"/>
        <v>0</v>
      </c>
      <c r="AB1076">
        <f t="shared" ca="1" si="307"/>
        <v>0</v>
      </c>
      <c r="AC1076">
        <f t="shared" ca="1" si="307"/>
        <v>0</v>
      </c>
      <c r="AD1076">
        <f t="shared" ca="1" si="303"/>
        <v>0</v>
      </c>
      <c r="AE1076">
        <f t="shared" ca="1" si="303"/>
        <v>0</v>
      </c>
      <c r="AF1076">
        <f t="shared" ca="1" si="303"/>
        <v>0</v>
      </c>
      <c r="AG1076">
        <f t="shared" ca="1" si="310"/>
        <v>0</v>
      </c>
      <c r="AH1076">
        <f t="shared" ca="1" si="308"/>
        <v>0</v>
      </c>
      <c r="AI1076">
        <f t="shared" ca="1" si="308"/>
        <v>0</v>
      </c>
      <c r="AJ1076">
        <f t="shared" ca="1" si="308"/>
        <v>0</v>
      </c>
      <c r="AK1076">
        <f t="shared" ca="1" si="308"/>
        <v>0</v>
      </c>
      <c r="AL1076">
        <f t="shared" ca="1" si="309"/>
        <v>0</v>
      </c>
      <c r="AM1076" s="4" t="s">
        <v>103</v>
      </c>
      <c r="AZ1076">
        <f ca="1">_xlfn.XLOOKUP($X1076,Return_flow_table!$A$4:$A$25,Return_flow_table!B$4:B$25)</f>
        <v>0</v>
      </c>
      <c r="BA1076">
        <f ca="1">_xlfn.XLOOKUP($X1076,Return_flow_table!$A$4:$A$25,Return_flow_table!C$4:C$25)</f>
        <v>0</v>
      </c>
      <c r="BB1076">
        <f ca="1">_xlfn.XLOOKUP($X1076,Return_flow_table!$A$4:$A$25,Return_flow_table!D$4:D$25)</f>
        <v>0</v>
      </c>
      <c r="BC1076">
        <f ca="1">_xlfn.XLOOKUP($X1076,Return_flow_table!$A$4:$A$25,Return_flow_table!E$4:E$25)</f>
        <v>0</v>
      </c>
      <c r="BD1076">
        <f ca="1">_xlfn.XLOOKUP($X1076,Return_flow_table!$A$4:$A$25,Return_flow_table!F$4:F$25)</f>
        <v>0</v>
      </c>
      <c r="BE1076">
        <f ca="1">_xlfn.XLOOKUP($X1076,Return_flow_table!$A$4:$A$25,Return_flow_table!G$4:G$25)</f>
        <v>0</v>
      </c>
      <c r="BF1076">
        <f ca="1">_xlfn.XLOOKUP($X1076,Return_flow_table!$A$4:$A$25,Return_flow_table!H$4:H$25)</f>
        <v>0</v>
      </c>
      <c r="BG1076">
        <f ca="1">_xlfn.XLOOKUP($X1076,Return_flow_table!$A$4:$A$25,Return_flow_table!I$4:I$25)</f>
        <v>0</v>
      </c>
      <c r="BH1076">
        <f ca="1">_xlfn.XLOOKUP($X1076,Return_flow_table!$A$4:$A$25,Return_flow_table!J$4:J$25)</f>
        <v>0</v>
      </c>
      <c r="BI1076">
        <f ca="1">_xlfn.XLOOKUP($X1076,Return_flow_table!$A$4:$A$25,Return_flow_table!K$4:K$25)</f>
        <v>0</v>
      </c>
      <c r="BJ1076">
        <f ca="1">_xlfn.XLOOKUP($X1076,Return_flow_table!$A$4:$A$25,Return_flow_table!L$4:L$25)</f>
        <v>0</v>
      </c>
      <c r="BK1076" s="2">
        <f ca="1">_xlfn.XLOOKUP($X1076,Return_flow_table!$A$4:$A$25,Return_flow_table!M$4:M$25)</f>
        <v>0</v>
      </c>
    </row>
    <row r="1077" spans="1:63" x14ac:dyDescent="0.3">
      <c r="A1077" t="s">
        <v>1148</v>
      </c>
      <c r="B1077" t="s">
        <v>154</v>
      </c>
      <c r="C1077" t="s">
        <v>99</v>
      </c>
      <c r="D1077">
        <v>105</v>
      </c>
      <c r="E1077" t="s">
        <v>100</v>
      </c>
      <c r="F1077" t="s">
        <v>100</v>
      </c>
      <c r="G1077" t="s">
        <v>603</v>
      </c>
      <c r="H1077" s="41" t="s">
        <v>124</v>
      </c>
      <c r="I1077">
        <f>_xlfn.XLOOKUP(B1077,Use_Code_Ranking!$A$4:$A$23,Use_Code_Ranking!$B$4:$B$23,9999)</f>
        <v>5</v>
      </c>
      <c r="J1077">
        <f t="shared" ca="1" si="293"/>
        <v>1</v>
      </c>
      <c r="K1077">
        <f t="shared" ca="1" si="294"/>
        <v>1</v>
      </c>
      <c r="L1077">
        <f t="shared" ca="1" si="295"/>
        <v>0</v>
      </c>
      <c r="M1077">
        <f t="shared" ca="1" si="296"/>
        <v>0</v>
      </c>
      <c r="N1077" t="str">
        <f t="shared" ca="1" si="304"/>
        <v/>
      </c>
      <c r="O1077" t="str">
        <f t="shared" ca="1" si="305"/>
        <v/>
      </c>
      <c r="P1077" t="str">
        <f t="shared" si="297"/>
        <v/>
      </c>
      <c r="Q1077" t="str">
        <f t="shared" si="298"/>
        <v/>
      </c>
      <c r="R1077" t="str">
        <f t="shared" si="299"/>
        <v/>
      </c>
      <c r="S1077" t="str">
        <f t="shared" si="300"/>
        <v/>
      </c>
      <c r="U1077" s="2" t="str">
        <f ca="1">IF(ISBLANK($T1077),IF(S1077="Irrigation","Irrigation",IF(R1077="Irrigation","Irrigation",IF(Q1077="Domestic","Domestic",IF(P1077="Stockwatering","Stockwatering",IF(N1077="IRRIGATION_AND_MUNICIPAL","Irrigation and Municipal",IF(O1077="IRRIGATION_AND_DOMESTIC","Irrigation and Domestic Municipality",_xlfn.XLOOKUP(J1077,Use_Code_Ranking!$B$4:$B$23,Use_Code_Ranking!$A$4:$A$23))))))),$T1077)</f>
        <v>Irrigation</v>
      </c>
      <c r="W1077" s="23" t="str">
        <f ca="1"/>
        <v>C000223</v>
      </c>
      <c r="X1077" s="4" t="str">
        <f t="shared" ca="1" si="306"/>
        <v>Stockwatering</v>
      </c>
      <c r="Y1077" t="str">
        <f t="shared" ca="1" si="301"/>
        <v>N</v>
      </c>
      <c r="Z1077" s="2" t="str">
        <f t="shared" ca="1" si="302"/>
        <v>N</v>
      </c>
      <c r="AA1077">
        <f t="shared" ca="1" si="307"/>
        <v>0</v>
      </c>
      <c r="AB1077">
        <f t="shared" ca="1" si="307"/>
        <v>0</v>
      </c>
      <c r="AC1077">
        <f t="shared" ca="1" si="307"/>
        <v>0</v>
      </c>
      <c r="AD1077">
        <f t="shared" ca="1" si="303"/>
        <v>0</v>
      </c>
      <c r="AE1077">
        <f t="shared" ca="1" si="303"/>
        <v>0</v>
      </c>
      <c r="AF1077">
        <f t="shared" ca="1" si="303"/>
        <v>0</v>
      </c>
      <c r="AG1077">
        <f t="shared" ca="1" si="310"/>
        <v>0</v>
      </c>
      <c r="AH1077">
        <f t="shared" ca="1" si="308"/>
        <v>0</v>
      </c>
      <c r="AI1077">
        <f t="shared" ca="1" si="308"/>
        <v>0</v>
      </c>
      <c r="AJ1077">
        <f t="shared" ca="1" si="308"/>
        <v>0</v>
      </c>
      <c r="AK1077">
        <f t="shared" ca="1" si="308"/>
        <v>0</v>
      </c>
      <c r="AL1077">
        <f t="shared" ca="1" si="309"/>
        <v>0</v>
      </c>
      <c r="AM1077" s="4" t="s">
        <v>103</v>
      </c>
      <c r="AZ1077">
        <f ca="1">_xlfn.XLOOKUP($X1077,Return_flow_table!$A$4:$A$25,Return_flow_table!B$4:B$25)</f>
        <v>0</v>
      </c>
      <c r="BA1077">
        <f ca="1">_xlfn.XLOOKUP($X1077,Return_flow_table!$A$4:$A$25,Return_flow_table!C$4:C$25)</f>
        <v>0</v>
      </c>
      <c r="BB1077">
        <f ca="1">_xlfn.XLOOKUP($X1077,Return_flow_table!$A$4:$A$25,Return_flow_table!D$4:D$25)</f>
        <v>0</v>
      </c>
      <c r="BC1077">
        <f ca="1">_xlfn.XLOOKUP($X1077,Return_flow_table!$A$4:$A$25,Return_flow_table!E$4:E$25)</f>
        <v>0</v>
      </c>
      <c r="BD1077">
        <f ca="1">_xlfn.XLOOKUP($X1077,Return_flow_table!$A$4:$A$25,Return_flow_table!F$4:F$25)</f>
        <v>0</v>
      </c>
      <c r="BE1077">
        <f ca="1">_xlfn.XLOOKUP($X1077,Return_flow_table!$A$4:$A$25,Return_flow_table!G$4:G$25)</f>
        <v>0</v>
      </c>
      <c r="BF1077">
        <f ca="1">_xlfn.XLOOKUP($X1077,Return_flow_table!$A$4:$A$25,Return_flow_table!H$4:H$25)</f>
        <v>0</v>
      </c>
      <c r="BG1077">
        <f ca="1">_xlfn.XLOOKUP($X1077,Return_flow_table!$A$4:$A$25,Return_flow_table!I$4:I$25)</f>
        <v>0</v>
      </c>
      <c r="BH1077">
        <f ca="1">_xlfn.XLOOKUP($X1077,Return_flow_table!$A$4:$A$25,Return_flow_table!J$4:J$25)</f>
        <v>0</v>
      </c>
      <c r="BI1077">
        <f ca="1">_xlfn.XLOOKUP($X1077,Return_flow_table!$A$4:$A$25,Return_flow_table!K$4:K$25)</f>
        <v>0</v>
      </c>
      <c r="BJ1077">
        <f ca="1">_xlfn.XLOOKUP($X1077,Return_flow_table!$A$4:$A$25,Return_flow_table!L$4:L$25)</f>
        <v>0</v>
      </c>
      <c r="BK1077" s="2">
        <f ca="1">_xlfn.XLOOKUP($X1077,Return_flow_table!$A$4:$A$25,Return_flow_table!M$4:M$25)</f>
        <v>0</v>
      </c>
    </row>
    <row r="1078" spans="1:63" x14ac:dyDescent="0.3">
      <c r="A1078" t="s">
        <v>1149</v>
      </c>
      <c r="B1078" t="s">
        <v>98</v>
      </c>
      <c r="C1078" t="s">
        <v>99</v>
      </c>
      <c r="D1078">
        <v>24</v>
      </c>
      <c r="E1078" t="s">
        <v>100</v>
      </c>
      <c r="F1078" t="s">
        <v>100</v>
      </c>
      <c r="G1078" t="s">
        <v>1150</v>
      </c>
      <c r="H1078" s="41" t="s">
        <v>102</v>
      </c>
      <c r="I1078">
        <f>_xlfn.XLOOKUP(B1078,Use_Code_Ranking!$A$4:$A$23,Use_Code_Ranking!$B$4:$B$23,9999)</f>
        <v>1</v>
      </c>
      <c r="J1078">
        <f t="shared" ca="1" si="293"/>
        <v>1</v>
      </c>
      <c r="K1078">
        <f t="shared" ca="1" si="294"/>
        <v>1</v>
      </c>
      <c r="L1078">
        <f t="shared" ca="1" si="295"/>
        <v>0</v>
      </c>
      <c r="M1078">
        <f t="shared" ca="1" si="296"/>
        <v>0</v>
      </c>
      <c r="N1078" t="str">
        <f t="shared" ca="1" si="304"/>
        <v/>
      </c>
      <c r="O1078" t="str">
        <f t="shared" ca="1" si="305"/>
        <v/>
      </c>
      <c r="P1078" t="str">
        <f t="shared" si="297"/>
        <v/>
      </c>
      <c r="Q1078" t="str">
        <f t="shared" si="298"/>
        <v/>
      </c>
      <c r="R1078" t="str">
        <f t="shared" si="299"/>
        <v/>
      </c>
      <c r="S1078" t="str">
        <f t="shared" si="300"/>
        <v/>
      </c>
      <c r="U1078" s="2" t="str">
        <f ca="1">IF(ISBLANK($T1078),IF(S1078="Irrigation","Irrigation",IF(R1078="Irrigation","Irrigation",IF(Q1078="Domestic","Domestic",IF(P1078="Stockwatering","Stockwatering",IF(N1078="IRRIGATION_AND_MUNICIPAL","Irrigation and Municipal",IF(O1078="IRRIGATION_AND_DOMESTIC","Irrigation and Domestic Municipality",_xlfn.XLOOKUP(J1078,Use_Code_Ranking!$B$4:$B$23,Use_Code_Ranking!$A$4:$A$23))))))),$T1078)</f>
        <v>Irrigation</v>
      </c>
      <c r="W1078" s="23" t="str">
        <f ca="1"/>
        <v>C000511</v>
      </c>
      <c r="X1078" s="4" t="str">
        <f t="shared" ca="1" si="306"/>
        <v>Stockwatering</v>
      </c>
      <c r="Y1078" t="str">
        <f t="shared" ca="1" si="301"/>
        <v>N</v>
      </c>
      <c r="Z1078" s="2" t="str">
        <f t="shared" ca="1" si="302"/>
        <v>N</v>
      </c>
      <c r="AA1078">
        <f t="shared" ca="1" si="307"/>
        <v>0</v>
      </c>
      <c r="AB1078">
        <f t="shared" ca="1" si="307"/>
        <v>0</v>
      </c>
      <c r="AC1078">
        <f t="shared" ca="1" si="307"/>
        <v>0</v>
      </c>
      <c r="AD1078">
        <f t="shared" ca="1" si="303"/>
        <v>0</v>
      </c>
      <c r="AE1078">
        <f t="shared" ca="1" si="303"/>
        <v>0</v>
      </c>
      <c r="AF1078">
        <f t="shared" ca="1" si="303"/>
        <v>0</v>
      </c>
      <c r="AG1078">
        <f t="shared" ca="1" si="310"/>
        <v>0</v>
      </c>
      <c r="AH1078">
        <f t="shared" ca="1" si="308"/>
        <v>0</v>
      </c>
      <c r="AI1078">
        <f t="shared" ca="1" si="308"/>
        <v>0</v>
      </c>
      <c r="AJ1078">
        <f t="shared" ca="1" si="308"/>
        <v>0</v>
      </c>
      <c r="AK1078">
        <f t="shared" ca="1" si="308"/>
        <v>0</v>
      </c>
      <c r="AL1078">
        <f t="shared" ca="1" si="309"/>
        <v>0</v>
      </c>
      <c r="AM1078" s="4" t="s">
        <v>103</v>
      </c>
      <c r="AZ1078">
        <f ca="1">_xlfn.XLOOKUP($X1078,Return_flow_table!$A$4:$A$25,Return_flow_table!B$4:B$25)</f>
        <v>0</v>
      </c>
      <c r="BA1078">
        <f ca="1">_xlfn.XLOOKUP($X1078,Return_flow_table!$A$4:$A$25,Return_flow_table!C$4:C$25)</f>
        <v>0</v>
      </c>
      <c r="BB1078">
        <f ca="1">_xlfn.XLOOKUP($X1078,Return_flow_table!$A$4:$A$25,Return_flow_table!D$4:D$25)</f>
        <v>0</v>
      </c>
      <c r="BC1078">
        <f ca="1">_xlfn.XLOOKUP($X1078,Return_flow_table!$A$4:$A$25,Return_flow_table!E$4:E$25)</f>
        <v>0</v>
      </c>
      <c r="BD1078">
        <f ca="1">_xlfn.XLOOKUP($X1078,Return_flow_table!$A$4:$A$25,Return_flow_table!F$4:F$25)</f>
        <v>0</v>
      </c>
      <c r="BE1078">
        <f ca="1">_xlfn.XLOOKUP($X1078,Return_flow_table!$A$4:$A$25,Return_flow_table!G$4:G$25)</f>
        <v>0</v>
      </c>
      <c r="BF1078">
        <f ca="1">_xlfn.XLOOKUP($X1078,Return_flow_table!$A$4:$A$25,Return_flow_table!H$4:H$25)</f>
        <v>0</v>
      </c>
      <c r="BG1078">
        <f ca="1">_xlfn.XLOOKUP($X1078,Return_flow_table!$A$4:$A$25,Return_flow_table!I$4:I$25)</f>
        <v>0</v>
      </c>
      <c r="BH1078">
        <f ca="1">_xlfn.XLOOKUP($X1078,Return_flow_table!$A$4:$A$25,Return_flow_table!J$4:J$25)</f>
        <v>0</v>
      </c>
      <c r="BI1078">
        <f ca="1">_xlfn.XLOOKUP($X1078,Return_flow_table!$A$4:$A$25,Return_flow_table!K$4:K$25)</f>
        <v>0</v>
      </c>
      <c r="BJ1078">
        <f ca="1">_xlfn.XLOOKUP($X1078,Return_flow_table!$A$4:$A$25,Return_flow_table!L$4:L$25)</f>
        <v>0</v>
      </c>
      <c r="BK1078" s="2">
        <f ca="1">_xlfn.XLOOKUP($X1078,Return_flow_table!$A$4:$A$25,Return_flow_table!M$4:M$25)</f>
        <v>0</v>
      </c>
    </row>
    <row r="1079" spans="1:63" x14ac:dyDescent="0.3">
      <c r="A1079" t="s">
        <v>1149</v>
      </c>
      <c r="B1079" t="s">
        <v>154</v>
      </c>
      <c r="C1079" t="s">
        <v>99</v>
      </c>
      <c r="D1079">
        <v>24</v>
      </c>
      <c r="E1079" t="s">
        <v>100</v>
      </c>
      <c r="F1079" t="s">
        <v>100</v>
      </c>
      <c r="G1079" t="s">
        <v>1150</v>
      </c>
      <c r="H1079" s="41" t="s">
        <v>102</v>
      </c>
      <c r="I1079">
        <f>_xlfn.XLOOKUP(B1079,Use_Code_Ranking!$A$4:$A$23,Use_Code_Ranking!$B$4:$B$23,9999)</f>
        <v>5</v>
      </c>
      <c r="J1079">
        <f t="shared" ca="1" si="293"/>
        <v>1</v>
      </c>
      <c r="K1079">
        <f t="shared" ca="1" si="294"/>
        <v>1</v>
      </c>
      <c r="L1079">
        <f t="shared" ca="1" si="295"/>
        <v>0</v>
      </c>
      <c r="M1079">
        <f t="shared" ca="1" si="296"/>
        <v>0</v>
      </c>
      <c r="N1079" t="str">
        <f t="shared" ca="1" si="304"/>
        <v/>
      </c>
      <c r="O1079" t="str">
        <f t="shared" ca="1" si="305"/>
        <v/>
      </c>
      <c r="P1079" t="str">
        <f t="shared" si="297"/>
        <v/>
      </c>
      <c r="Q1079" t="str">
        <f t="shared" si="298"/>
        <v/>
      </c>
      <c r="R1079" t="str">
        <f t="shared" si="299"/>
        <v/>
      </c>
      <c r="S1079" t="str">
        <f t="shared" si="300"/>
        <v/>
      </c>
      <c r="U1079" s="2" t="str">
        <f ca="1">IF(ISBLANK($T1079),IF(S1079="Irrigation","Irrigation",IF(R1079="Irrigation","Irrigation",IF(Q1079="Domestic","Domestic",IF(P1079="Stockwatering","Stockwatering",IF(N1079="IRRIGATION_AND_MUNICIPAL","Irrigation and Municipal",IF(O1079="IRRIGATION_AND_DOMESTIC","Irrigation and Domestic Municipality",_xlfn.XLOOKUP(J1079,Use_Code_Ranking!$B$4:$B$23,Use_Code_Ranking!$A$4:$A$23))))))),$T1079)</f>
        <v>Irrigation</v>
      </c>
      <c r="W1079" s="23" t="str">
        <f ca="1"/>
        <v>C000512</v>
      </c>
      <c r="X1079" s="4" t="str">
        <f t="shared" ca="1" si="306"/>
        <v>Stockwatering</v>
      </c>
      <c r="Y1079" t="str">
        <f t="shared" ca="1" si="301"/>
        <v>N</v>
      </c>
      <c r="Z1079" s="2" t="str">
        <f t="shared" ca="1" si="302"/>
        <v>N</v>
      </c>
      <c r="AA1079">
        <f t="shared" ca="1" si="307"/>
        <v>0</v>
      </c>
      <c r="AB1079">
        <f t="shared" ca="1" si="307"/>
        <v>0</v>
      </c>
      <c r="AC1079">
        <f t="shared" ca="1" si="307"/>
        <v>0</v>
      </c>
      <c r="AD1079">
        <f t="shared" ca="1" si="303"/>
        <v>0</v>
      </c>
      <c r="AE1079">
        <f t="shared" ca="1" si="303"/>
        <v>0</v>
      </c>
      <c r="AF1079">
        <f t="shared" ca="1" si="303"/>
        <v>0</v>
      </c>
      <c r="AG1079">
        <f t="shared" ca="1" si="310"/>
        <v>0</v>
      </c>
      <c r="AH1079">
        <f t="shared" ca="1" si="308"/>
        <v>0</v>
      </c>
      <c r="AI1079">
        <f t="shared" ca="1" si="308"/>
        <v>0</v>
      </c>
      <c r="AJ1079">
        <f t="shared" ca="1" si="308"/>
        <v>0</v>
      </c>
      <c r="AK1079">
        <f t="shared" ca="1" si="308"/>
        <v>0</v>
      </c>
      <c r="AL1079">
        <f t="shared" ca="1" si="309"/>
        <v>0</v>
      </c>
      <c r="AM1079" s="4" t="s">
        <v>103</v>
      </c>
      <c r="AZ1079">
        <f ca="1">_xlfn.XLOOKUP($X1079,Return_flow_table!$A$4:$A$25,Return_flow_table!B$4:B$25)</f>
        <v>0</v>
      </c>
      <c r="BA1079">
        <f ca="1">_xlfn.XLOOKUP($X1079,Return_flow_table!$A$4:$A$25,Return_flow_table!C$4:C$25)</f>
        <v>0</v>
      </c>
      <c r="BB1079">
        <f ca="1">_xlfn.XLOOKUP($X1079,Return_flow_table!$A$4:$A$25,Return_flow_table!D$4:D$25)</f>
        <v>0</v>
      </c>
      <c r="BC1079">
        <f ca="1">_xlfn.XLOOKUP($X1079,Return_flow_table!$A$4:$A$25,Return_flow_table!E$4:E$25)</f>
        <v>0</v>
      </c>
      <c r="BD1079">
        <f ca="1">_xlfn.XLOOKUP($X1079,Return_flow_table!$A$4:$A$25,Return_flow_table!F$4:F$25)</f>
        <v>0</v>
      </c>
      <c r="BE1079">
        <f ca="1">_xlfn.XLOOKUP($X1079,Return_flow_table!$A$4:$A$25,Return_flow_table!G$4:G$25)</f>
        <v>0</v>
      </c>
      <c r="BF1079">
        <f ca="1">_xlfn.XLOOKUP($X1079,Return_flow_table!$A$4:$A$25,Return_flow_table!H$4:H$25)</f>
        <v>0</v>
      </c>
      <c r="BG1079">
        <f ca="1">_xlfn.XLOOKUP($X1079,Return_flow_table!$A$4:$A$25,Return_flow_table!I$4:I$25)</f>
        <v>0</v>
      </c>
      <c r="BH1079">
        <f ca="1">_xlfn.XLOOKUP($X1079,Return_flow_table!$A$4:$A$25,Return_flow_table!J$4:J$25)</f>
        <v>0</v>
      </c>
      <c r="BI1079">
        <f ca="1">_xlfn.XLOOKUP($X1079,Return_flow_table!$A$4:$A$25,Return_flow_table!K$4:K$25)</f>
        <v>0</v>
      </c>
      <c r="BJ1079">
        <f ca="1">_xlfn.XLOOKUP($X1079,Return_flow_table!$A$4:$A$25,Return_flow_table!L$4:L$25)</f>
        <v>0</v>
      </c>
      <c r="BK1079" s="2">
        <f ca="1">_xlfn.XLOOKUP($X1079,Return_flow_table!$A$4:$A$25,Return_flow_table!M$4:M$25)</f>
        <v>0</v>
      </c>
    </row>
    <row r="1080" spans="1:63" x14ac:dyDescent="0.3">
      <c r="A1080" t="s">
        <v>1149</v>
      </c>
      <c r="B1080" t="s">
        <v>181</v>
      </c>
      <c r="C1080" t="s">
        <v>99</v>
      </c>
      <c r="D1080">
        <v>24</v>
      </c>
      <c r="E1080" t="s">
        <v>100</v>
      </c>
      <c r="F1080" t="s">
        <v>100</v>
      </c>
      <c r="G1080" t="s">
        <v>1150</v>
      </c>
      <c r="H1080" s="41" t="s">
        <v>102</v>
      </c>
      <c r="I1080">
        <f>_xlfn.XLOOKUP(B1080,Use_Code_Ranking!$A$4:$A$23,Use_Code_Ranking!$B$4:$B$23,9999)</f>
        <v>9</v>
      </c>
      <c r="J1080">
        <f t="shared" ca="1" si="293"/>
        <v>1</v>
      </c>
      <c r="K1080">
        <f t="shared" ca="1" si="294"/>
        <v>1</v>
      </c>
      <c r="L1080">
        <f t="shared" ca="1" si="295"/>
        <v>0</v>
      </c>
      <c r="M1080">
        <f t="shared" ca="1" si="296"/>
        <v>0</v>
      </c>
      <c r="N1080" t="str">
        <f t="shared" ca="1" si="304"/>
        <v/>
      </c>
      <c r="O1080" t="str">
        <f t="shared" ca="1" si="305"/>
        <v/>
      </c>
      <c r="P1080" t="str">
        <f t="shared" si="297"/>
        <v/>
      </c>
      <c r="Q1080" t="str">
        <f t="shared" si="298"/>
        <v/>
      </c>
      <c r="R1080" t="str">
        <f t="shared" si="299"/>
        <v/>
      </c>
      <c r="S1080" t="str">
        <f t="shared" si="300"/>
        <v/>
      </c>
      <c r="U1080" s="2" t="str">
        <f ca="1">IF(ISBLANK($T1080),IF(S1080="Irrigation","Irrigation",IF(R1080="Irrigation","Irrigation",IF(Q1080="Domestic","Domestic",IF(P1080="Stockwatering","Stockwatering",IF(N1080="IRRIGATION_AND_MUNICIPAL","Irrigation and Municipal",IF(O1080="IRRIGATION_AND_DOMESTIC","Irrigation and Domestic Municipality",_xlfn.XLOOKUP(J1080,Use_Code_Ranking!$B$4:$B$23,Use_Code_Ranking!$A$4:$A$23))))))),$T1080)</f>
        <v>Irrigation</v>
      </c>
      <c r="W1080" s="23" t="str">
        <f ca="1"/>
        <v>C001216</v>
      </c>
      <c r="X1080" s="4" t="str">
        <f t="shared" ca="1" si="306"/>
        <v>Stockwatering</v>
      </c>
      <c r="Y1080" t="str">
        <f t="shared" ca="1" si="301"/>
        <v>N</v>
      </c>
      <c r="Z1080" s="2" t="str">
        <f t="shared" ca="1" si="302"/>
        <v>N</v>
      </c>
      <c r="AA1080">
        <f t="shared" ca="1" si="307"/>
        <v>0</v>
      </c>
      <c r="AB1080">
        <f t="shared" ca="1" si="307"/>
        <v>0</v>
      </c>
      <c r="AC1080">
        <f t="shared" ca="1" si="307"/>
        <v>0</v>
      </c>
      <c r="AD1080">
        <f t="shared" ca="1" si="303"/>
        <v>0</v>
      </c>
      <c r="AE1080">
        <f t="shared" ca="1" si="303"/>
        <v>0</v>
      </c>
      <c r="AF1080">
        <f t="shared" ca="1" si="303"/>
        <v>0</v>
      </c>
      <c r="AG1080">
        <f t="shared" ca="1" si="310"/>
        <v>0</v>
      </c>
      <c r="AH1080">
        <f t="shared" ca="1" si="308"/>
        <v>0</v>
      </c>
      <c r="AI1080">
        <f t="shared" ca="1" si="308"/>
        <v>0</v>
      </c>
      <c r="AJ1080">
        <f t="shared" ca="1" si="308"/>
        <v>0</v>
      </c>
      <c r="AK1080">
        <f t="shared" ca="1" si="308"/>
        <v>0</v>
      </c>
      <c r="AL1080">
        <f t="shared" ca="1" si="309"/>
        <v>0</v>
      </c>
      <c r="AM1080" s="4" t="s">
        <v>103</v>
      </c>
      <c r="AZ1080">
        <f ca="1">_xlfn.XLOOKUP($X1080,Return_flow_table!$A$4:$A$25,Return_flow_table!B$4:B$25)</f>
        <v>0</v>
      </c>
      <c r="BA1080">
        <f ca="1">_xlfn.XLOOKUP($X1080,Return_flow_table!$A$4:$A$25,Return_flow_table!C$4:C$25)</f>
        <v>0</v>
      </c>
      <c r="BB1080">
        <f ca="1">_xlfn.XLOOKUP($X1080,Return_flow_table!$A$4:$A$25,Return_flow_table!D$4:D$25)</f>
        <v>0</v>
      </c>
      <c r="BC1080">
        <f ca="1">_xlfn.XLOOKUP($X1080,Return_flow_table!$A$4:$A$25,Return_flow_table!E$4:E$25)</f>
        <v>0</v>
      </c>
      <c r="BD1080">
        <f ca="1">_xlfn.XLOOKUP($X1080,Return_flow_table!$A$4:$A$25,Return_flow_table!F$4:F$25)</f>
        <v>0</v>
      </c>
      <c r="BE1080">
        <f ca="1">_xlfn.XLOOKUP($X1080,Return_flow_table!$A$4:$A$25,Return_flow_table!G$4:G$25)</f>
        <v>0</v>
      </c>
      <c r="BF1080">
        <f ca="1">_xlfn.XLOOKUP($X1080,Return_flow_table!$A$4:$A$25,Return_flow_table!H$4:H$25)</f>
        <v>0</v>
      </c>
      <c r="BG1080">
        <f ca="1">_xlfn.XLOOKUP($X1080,Return_flow_table!$A$4:$A$25,Return_flow_table!I$4:I$25)</f>
        <v>0</v>
      </c>
      <c r="BH1080">
        <f ca="1">_xlfn.XLOOKUP($X1080,Return_flow_table!$A$4:$A$25,Return_flow_table!J$4:J$25)</f>
        <v>0</v>
      </c>
      <c r="BI1080">
        <f ca="1">_xlfn.XLOOKUP($X1080,Return_flow_table!$A$4:$A$25,Return_flow_table!K$4:K$25)</f>
        <v>0</v>
      </c>
      <c r="BJ1080">
        <f ca="1">_xlfn.XLOOKUP($X1080,Return_flow_table!$A$4:$A$25,Return_flow_table!L$4:L$25)</f>
        <v>0</v>
      </c>
      <c r="BK1080" s="2">
        <f ca="1">_xlfn.XLOOKUP($X1080,Return_flow_table!$A$4:$A$25,Return_flow_table!M$4:M$25)</f>
        <v>0</v>
      </c>
    </row>
    <row r="1081" spans="1:63" x14ac:dyDescent="0.3">
      <c r="A1081" t="s">
        <v>1151</v>
      </c>
      <c r="B1081" t="s">
        <v>161</v>
      </c>
      <c r="C1081" t="s">
        <v>99</v>
      </c>
      <c r="D1081">
        <v>20</v>
      </c>
      <c r="E1081" t="s">
        <v>100</v>
      </c>
      <c r="F1081" t="s">
        <v>100</v>
      </c>
      <c r="G1081" t="s">
        <v>1152</v>
      </c>
      <c r="H1081" s="41" t="s">
        <v>102</v>
      </c>
      <c r="I1081">
        <f>_xlfn.XLOOKUP(B1081,Use_Code_Ranking!$A$4:$A$23,Use_Code_Ranking!$B$4:$B$23,9999)</f>
        <v>7</v>
      </c>
      <c r="J1081">
        <f t="shared" ca="1" si="293"/>
        <v>1</v>
      </c>
      <c r="K1081">
        <f t="shared" ca="1" si="294"/>
        <v>1</v>
      </c>
      <c r="L1081">
        <f t="shared" ca="1" si="295"/>
        <v>0</v>
      </c>
      <c r="M1081">
        <f t="shared" ca="1" si="296"/>
        <v>0</v>
      </c>
      <c r="N1081" t="str">
        <f t="shared" ca="1" si="304"/>
        <v/>
      </c>
      <c r="O1081" t="str">
        <f t="shared" ca="1" si="305"/>
        <v/>
      </c>
      <c r="P1081" t="str">
        <f t="shared" si="297"/>
        <v/>
      </c>
      <c r="Q1081" t="str">
        <f t="shared" si="298"/>
        <v/>
      </c>
      <c r="R1081" t="str">
        <f t="shared" si="299"/>
        <v/>
      </c>
      <c r="S1081" t="str">
        <f t="shared" si="300"/>
        <v/>
      </c>
      <c r="U1081" s="2" t="str">
        <f ca="1">IF(ISBLANK($T1081),IF(S1081="Irrigation","Irrigation",IF(R1081="Irrigation","Irrigation",IF(Q1081="Domestic","Domestic",IF(P1081="Stockwatering","Stockwatering",IF(N1081="IRRIGATION_AND_MUNICIPAL","Irrigation and Municipal",IF(O1081="IRRIGATION_AND_DOMESTIC","Irrigation and Domestic Municipality",_xlfn.XLOOKUP(J1081,Use_Code_Ranking!$B$4:$B$23,Use_Code_Ranking!$A$4:$A$23))))))),$T1081)</f>
        <v>Irrigation</v>
      </c>
      <c r="W1081" s="23" t="str">
        <f ca="1"/>
        <v>C002935</v>
      </c>
      <c r="X1081" s="4" t="str">
        <f t="shared" ca="1" si="306"/>
        <v>Stockwatering</v>
      </c>
      <c r="Y1081" t="str">
        <f t="shared" ca="1" si="301"/>
        <v>N</v>
      </c>
      <c r="Z1081" s="2" t="str">
        <f t="shared" ca="1" si="302"/>
        <v>N</v>
      </c>
      <c r="AA1081">
        <f t="shared" ca="1" si="307"/>
        <v>0</v>
      </c>
      <c r="AB1081">
        <f t="shared" ca="1" si="307"/>
        <v>0</v>
      </c>
      <c r="AC1081">
        <f t="shared" ca="1" si="307"/>
        <v>0</v>
      </c>
      <c r="AD1081">
        <f t="shared" ca="1" si="303"/>
        <v>0</v>
      </c>
      <c r="AE1081">
        <f t="shared" ca="1" si="303"/>
        <v>0</v>
      </c>
      <c r="AF1081">
        <f t="shared" ca="1" si="303"/>
        <v>0</v>
      </c>
      <c r="AG1081">
        <f t="shared" ca="1" si="310"/>
        <v>0</v>
      </c>
      <c r="AH1081">
        <f t="shared" ca="1" si="308"/>
        <v>0</v>
      </c>
      <c r="AI1081">
        <f t="shared" ca="1" si="308"/>
        <v>0</v>
      </c>
      <c r="AJ1081">
        <f t="shared" ca="1" si="308"/>
        <v>0</v>
      </c>
      <c r="AK1081">
        <f t="shared" ca="1" si="308"/>
        <v>0</v>
      </c>
      <c r="AL1081">
        <f t="shared" ca="1" si="309"/>
        <v>0</v>
      </c>
      <c r="AM1081" s="4" t="s">
        <v>103</v>
      </c>
      <c r="AZ1081">
        <f ca="1">_xlfn.XLOOKUP($X1081,Return_flow_table!$A$4:$A$25,Return_flow_table!B$4:B$25)</f>
        <v>0</v>
      </c>
      <c r="BA1081">
        <f ca="1">_xlfn.XLOOKUP($X1081,Return_flow_table!$A$4:$A$25,Return_flow_table!C$4:C$25)</f>
        <v>0</v>
      </c>
      <c r="BB1081">
        <f ca="1">_xlfn.XLOOKUP($X1081,Return_flow_table!$A$4:$A$25,Return_flow_table!D$4:D$25)</f>
        <v>0</v>
      </c>
      <c r="BC1081">
        <f ca="1">_xlfn.XLOOKUP($X1081,Return_flow_table!$A$4:$A$25,Return_flow_table!E$4:E$25)</f>
        <v>0</v>
      </c>
      <c r="BD1081">
        <f ca="1">_xlfn.XLOOKUP($X1081,Return_flow_table!$A$4:$A$25,Return_flow_table!F$4:F$25)</f>
        <v>0</v>
      </c>
      <c r="BE1081">
        <f ca="1">_xlfn.XLOOKUP($X1081,Return_flow_table!$A$4:$A$25,Return_flow_table!G$4:G$25)</f>
        <v>0</v>
      </c>
      <c r="BF1081">
        <f ca="1">_xlfn.XLOOKUP($X1081,Return_flow_table!$A$4:$A$25,Return_flow_table!H$4:H$25)</f>
        <v>0</v>
      </c>
      <c r="BG1081">
        <f ca="1">_xlfn.XLOOKUP($X1081,Return_flow_table!$A$4:$A$25,Return_flow_table!I$4:I$25)</f>
        <v>0</v>
      </c>
      <c r="BH1081">
        <f ca="1">_xlfn.XLOOKUP($X1081,Return_flow_table!$A$4:$A$25,Return_flow_table!J$4:J$25)</f>
        <v>0</v>
      </c>
      <c r="BI1081">
        <f ca="1">_xlfn.XLOOKUP($X1081,Return_flow_table!$A$4:$A$25,Return_flow_table!K$4:K$25)</f>
        <v>0</v>
      </c>
      <c r="BJ1081">
        <f ca="1">_xlfn.XLOOKUP($X1081,Return_flow_table!$A$4:$A$25,Return_flow_table!L$4:L$25)</f>
        <v>0</v>
      </c>
      <c r="BK1081" s="2">
        <f ca="1">_xlfn.XLOOKUP($X1081,Return_flow_table!$A$4:$A$25,Return_flow_table!M$4:M$25)</f>
        <v>0</v>
      </c>
    </row>
    <row r="1082" spans="1:63" x14ac:dyDescent="0.3">
      <c r="A1082" t="s">
        <v>1151</v>
      </c>
      <c r="B1082" t="s">
        <v>98</v>
      </c>
      <c r="C1082" t="s">
        <v>99</v>
      </c>
      <c r="D1082">
        <v>20</v>
      </c>
      <c r="E1082" t="s">
        <v>100</v>
      </c>
      <c r="F1082" t="s">
        <v>100</v>
      </c>
      <c r="G1082" t="s">
        <v>1152</v>
      </c>
      <c r="H1082" s="41" t="s">
        <v>102</v>
      </c>
      <c r="I1082">
        <f>_xlfn.XLOOKUP(B1082,Use_Code_Ranking!$A$4:$A$23,Use_Code_Ranking!$B$4:$B$23,9999)</f>
        <v>1</v>
      </c>
      <c r="J1082">
        <f t="shared" ca="1" si="293"/>
        <v>1</v>
      </c>
      <c r="K1082">
        <f t="shared" ca="1" si="294"/>
        <v>1</v>
      </c>
      <c r="L1082">
        <f t="shared" ca="1" si="295"/>
        <v>0</v>
      </c>
      <c r="M1082">
        <f t="shared" ca="1" si="296"/>
        <v>0</v>
      </c>
      <c r="N1082" t="str">
        <f t="shared" ca="1" si="304"/>
        <v/>
      </c>
      <c r="O1082" t="str">
        <f t="shared" ca="1" si="305"/>
        <v/>
      </c>
      <c r="P1082" t="str">
        <f t="shared" si="297"/>
        <v/>
      </c>
      <c r="Q1082" t="str">
        <f t="shared" si="298"/>
        <v/>
      </c>
      <c r="R1082" t="str">
        <f t="shared" si="299"/>
        <v/>
      </c>
      <c r="S1082" t="str">
        <f t="shared" si="300"/>
        <v/>
      </c>
      <c r="U1082" s="2" t="str">
        <f ca="1">IF(ISBLANK($T1082),IF(S1082="Irrigation","Irrigation",IF(R1082="Irrigation","Irrigation",IF(Q1082="Domestic","Domestic",IF(P1082="Stockwatering","Stockwatering",IF(N1082="IRRIGATION_AND_MUNICIPAL","Irrigation and Municipal",IF(O1082="IRRIGATION_AND_DOMESTIC","Irrigation and Domestic Municipality",_xlfn.XLOOKUP(J1082,Use_Code_Ranking!$B$4:$B$23,Use_Code_Ranking!$A$4:$A$23))))))),$T1082)</f>
        <v>Irrigation</v>
      </c>
      <c r="W1082" s="23" t="str">
        <f ca="1"/>
        <v>C002936</v>
      </c>
      <c r="X1082" s="4" t="str">
        <f t="shared" ca="1" si="306"/>
        <v>Stockwatering</v>
      </c>
      <c r="Y1082" t="str">
        <f t="shared" ca="1" si="301"/>
        <v>N</v>
      </c>
      <c r="Z1082" s="2" t="str">
        <f t="shared" ca="1" si="302"/>
        <v>N</v>
      </c>
      <c r="AA1082">
        <f t="shared" ca="1" si="307"/>
        <v>0</v>
      </c>
      <c r="AB1082">
        <f t="shared" ca="1" si="307"/>
        <v>0</v>
      </c>
      <c r="AC1082">
        <f t="shared" ca="1" si="307"/>
        <v>0</v>
      </c>
      <c r="AD1082">
        <f t="shared" ca="1" si="303"/>
        <v>0</v>
      </c>
      <c r="AE1082">
        <f t="shared" ca="1" si="303"/>
        <v>0</v>
      </c>
      <c r="AF1082">
        <f t="shared" ca="1" si="303"/>
        <v>0</v>
      </c>
      <c r="AG1082">
        <f t="shared" ca="1" si="310"/>
        <v>0</v>
      </c>
      <c r="AH1082">
        <f t="shared" ca="1" si="308"/>
        <v>0</v>
      </c>
      <c r="AI1082">
        <f t="shared" ca="1" si="308"/>
        <v>0</v>
      </c>
      <c r="AJ1082">
        <f t="shared" ca="1" si="308"/>
        <v>0</v>
      </c>
      <c r="AK1082">
        <f t="shared" ca="1" si="308"/>
        <v>0</v>
      </c>
      <c r="AL1082">
        <f t="shared" ca="1" si="309"/>
        <v>0</v>
      </c>
      <c r="AM1082" s="4" t="s">
        <v>103</v>
      </c>
      <c r="AZ1082">
        <f ca="1">_xlfn.XLOOKUP($X1082,Return_flow_table!$A$4:$A$25,Return_flow_table!B$4:B$25)</f>
        <v>0</v>
      </c>
      <c r="BA1082">
        <f ca="1">_xlfn.XLOOKUP($X1082,Return_flow_table!$A$4:$A$25,Return_flow_table!C$4:C$25)</f>
        <v>0</v>
      </c>
      <c r="BB1082">
        <f ca="1">_xlfn.XLOOKUP($X1082,Return_flow_table!$A$4:$A$25,Return_flow_table!D$4:D$25)</f>
        <v>0</v>
      </c>
      <c r="BC1082">
        <f ca="1">_xlfn.XLOOKUP($X1082,Return_flow_table!$A$4:$A$25,Return_flow_table!E$4:E$25)</f>
        <v>0</v>
      </c>
      <c r="BD1082">
        <f ca="1">_xlfn.XLOOKUP($X1082,Return_flow_table!$A$4:$A$25,Return_flow_table!F$4:F$25)</f>
        <v>0</v>
      </c>
      <c r="BE1082">
        <f ca="1">_xlfn.XLOOKUP($X1082,Return_flow_table!$A$4:$A$25,Return_flow_table!G$4:G$25)</f>
        <v>0</v>
      </c>
      <c r="BF1082">
        <f ca="1">_xlfn.XLOOKUP($X1082,Return_flow_table!$A$4:$A$25,Return_flow_table!H$4:H$25)</f>
        <v>0</v>
      </c>
      <c r="BG1082">
        <f ca="1">_xlfn.XLOOKUP($X1082,Return_flow_table!$A$4:$A$25,Return_flow_table!I$4:I$25)</f>
        <v>0</v>
      </c>
      <c r="BH1082">
        <f ca="1">_xlfn.XLOOKUP($X1082,Return_flow_table!$A$4:$A$25,Return_flow_table!J$4:J$25)</f>
        <v>0</v>
      </c>
      <c r="BI1082">
        <f ca="1">_xlfn.XLOOKUP($X1082,Return_flow_table!$A$4:$A$25,Return_flow_table!K$4:K$25)</f>
        <v>0</v>
      </c>
      <c r="BJ1082">
        <f ca="1">_xlfn.XLOOKUP($X1082,Return_flow_table!$A$4:$A$25,Return_flow_table!L$4:L$25)</f>
        <v>0</v>
      </c>
      <c r="BK1082" s="2">
        <f ca="1">_xlfn.XLOOKUP($X1082,Return_flow_table!$A$4:$A$25,Return_flow_table!M$4:M$25)</f>
        <v>0</v>
      </c>
    </row>
    <row r="1083" spans="1:63" x14ac:dyDescent="0.3">
      <c r="A1083" t="s">
        <v>1153</v>
      </c>
      <c r="B1083" t="s">
        <v>181</v>
      </c>
      <c r="C1083" t="s">
        <v>99</v>
      </c>
      <c r="D1083">
        <v>6.7</v>
      </c>
      <c r="E1083" t="s">
        <v>100</v>
      </c>
      <c r="F1083" t="s">
        <v>100</v>
      </c>
      <c r="G1083" t="s">
        <v>1154</v>
      </c>
      <c r="H1083" s="41" t="s">
        <v>102</v>
      </c>
      <c r="I1083">
        <f>_xlfn.XLOOKUP(B1083,Use_Code_Ranking!$A$4:$A$23,Use_Code_Ranking!$B$4:$B$23,9999)</f>
        <v>9</v>
      </c>
      <c r="J1083">
        <f t="shared" ca="1" si="293"/>
        <v>1</v>
      </c>
      <c r="K1083">
        <f t="shared" ca="1" si="294"/>
        <v>1</v>
      </c>
      <c r="L1083">
        <f t="shared" ca="1" si="295"/>
        <v>0</v>
      </c>
      <c r="M1083">
        <f t="shared" ca="1" si="296"/>
        <v>0</v>
      </c>
      <c r="N1083" t="str">
        <f t="shared" ca="1" si="304"/>
        <v/>
      </c>
      <c r="O1083" t="str">
        <f t="shared" ca="1" si="305"/>
        <v/>
      </c>
      <c r="P1083" t="str">
        <f t="shared" si="297"/>
        <v/>
      </c>
      <c r="Q1083" t="str">
        <f t="shared" si="298"/>
        <v/>
      </c>
      <c r="R1083" t="str">
        <f t="shared" si="299"/>
        <v/>
      </c>
      <c r="S1083" t="str">
        <f t="shared" si="300"/>
        <v/>
      </c>
      <c r="U1083" s="2" t="str">
        <f ca="1">IF(ISBLANK($T1083),IF(S1083="Irrigation","Irrigation",IF(R1083="Irrigation","Irrigation",IF(Q1083="Domestic","Domestic",IF(P1083="Stockwatering","Stockwatering",IF(N1083="IRRIGATION_AND_MUNICIPAL","Irrigation and Municipal",IF(O1083="IRRIGATION_AND_DOMESTIC","Irrigation and Domestic Municipality",_xlfn.XLOOKUP(J1083,Use_Code_Ranking!$B$4:$B$23,Use_Code_Ranking!$A$4:$A$23))))))),$T1083)</f>
        <v>Irrigation</v>
      </c>
      <c r="W1083" s="23" t="str">
        <f ca="1"/>
        <v>C003981</v>
      </c>
      <c r="X1083" s="4" t="str">
        <f t="shared" ca="1" si="306"/>
        <v>Stockwatering</v>
      </c>
      <c r="Y1083" t="str">
        <f t="shared" ca="1" si="301"/>
        <v>N</v>
      </c>
      <c r="Z1083" s="2" t="str">
        <f t="shared" ca="1" si="302"/>
        <v>N</v>
      </c>
      <c r="AA1083">
        <f t="shared" ca="1" si="307"/>
        <v>0</v>
      </c>
      <c r="AB1083">
        <f t="shared" ca="1" si="307"/>
        <v>0</v>
      </c>
      <c r="AC1083">
        <f t="shared" ca="1" si="307"/>
        <v>0</v>
      </c>
      <c r="AD1083">
        <f t="shared" ca="1" si="303"/>
        <v>0</v>
      </c>
      <c r="AE1083">
        <f t="shared" ca="1" si="303"/>
        <v>0</v>
      </c>
      <c r="AF1083">
        <f t="shared" ca="1" si="303"/>
        <v>0</v>
      </c>
      <c r="AG1083">
        <f t="shared" ca="1" si="310"/>
        <v>0</v>
      </c>
      <c r="AH1083">
        <f t="shared" ca="1" si="308"/>
        <v>0</v>
      </c>
      <c r="AI1083">
        <f t="shared" ca="1" si="308"/>
        <v>0</v>
      </c>
      <c r="AJ1083">
        <f t="shared" ca="1" si="308"/>
        <v>0</v>
      </c>
      <c r="AK1083">
        <f t="shared" ca="1" si="308"/>
        <v>0</v>
      </c>
      <c r="AL1083">
        <f t="shared" ca="1" si="309"/>
        <v>0</v>
      </c>
      <c r="AM1083" s="4" t="s">
        <v>103</v>
      </c>
      <c r="AZ1083">
        <f ca="1">_xlfn.XLOOKUP($X1083,Return_flow_table!$A$4:$A$25,Return_flow_table!B$4:B$25)</f>
        <v>0</v>
      </c>
      <c r="BA1083">
        <f ca="1">_xlfn.XLOOKUP($X1083,Return_flow_table!$A$4:$A$25,Return_flow_table!C$4:C$25)</f>
        <v>0</v>
      </c>
      <c r="BB1083">
        <f ca="1">_xlfn.XLOOKUP($X1083,Return_flow_table!$A$4:$A$25,Return_flow_table!D$4:D$25)</f>
        <v>0</v>
      </c>
      <c r="BC1083">
        <f ca="1">_xlfn.XLOOKUP($X1083,Return_flow_table!$A$4:$A$25,Return_flow_table!E$4:E$25)</f>
        <v>0</v>
      </c>
      <c r="BD1083">
        <f ca="1">_xlfn.XLOOKUP($X1083,Return_flow_table!$A$4:$A$25,Return_flow_table!F$4:F$25)</f>
        <v>0</v>
      </c>
      <c r="BE1083">
        <f ca="1">_xlfn.XLOOKUP($X1083,Return_flow_table!$A$4:$A$25,Return_flow_table!G$4:G$25)</f>
        <v>0</v>
      </c>
      <c r="BF1083">
        <f ca="1">_xlfn.XLOOKUP($X1083,Return_flow_table!$A$4:$A$25,Return_flow_table!H$4:H$25)</f>
        <v>0</v>
      </c>
      <c r="BG1083">
        <f ca="1">_xlfn.XLOOKUP($X1083,Return_flow_table!$A$4:$A$25,Return_flow_table!I$4:I$25)</f>
        <v>0</v>
      </c>
      <c r="BH1083">
        <f ca="1">_xlfn.XLOOKUP($X1083,Return_flow_table!$A$4:$A$25,Return_flow_table!J$4:J$25)</f>
        <v>0</v>
      </c>
      <c r="BI1083">
        <f ca="1">_xlfn.XLOOKUP($X1083,Return_flow_table!$A$4:$A$25,Return_flow_table!K$4:K$25)</f>
        <v>0</v>
      </c>
      <c r="BJ1083">
        <f ca="1">_xlfn.XLOOKUP($X1083,Return_flow_table!$A$4:$A$25,Return_flow_table!L$4:L$25)</f>
        <v>0</v>
      </c>
      <c r="BK1083" s="2">
        <f ca="1">_xlfn.XLOOKUP($X1083,Return_flow_table!$A$4:$A$25,Return_flow_table!M$4:M$25)</f>
        <v>0</v>
      </c>
    </row>
    <row r="1084" spans="1:63" x14ac:dyDescent="0.3">
      <c r="A1084" t="s">
        <v>1153</v>
      </c>
      <c r="B1084" t="s">
        <v>156</v>
      </c>
      <c r="C1084" t="s">
        <v>99</v>
      </c>
      <c r="D1084">
        <v>6.7</v>
      </c>
      <c r="E1084" t="s">
        <v>100</v>
      </c>
      <c r="F1084" t="s">
        <v>100</v>
      </c>
      <c r="G1084" t="s">
        <v>1154</v>
      </c>
      <c r="H1084" s="41" t="s">
        <v>102</v>
      </c>
      <c r="I1084">
        <f>_xlfn.XLOOKUP(B1084,Use_Code_Ranking!$A$4:$A$23,Use_Code_Ranking!$B$4:$B$23,9999)</f>
        <v>8</v>
      </c>
      <c r="J1084">
        <f t="shared" ca="1" si="293"/>
        <v>1</v>
      </c>
      <c r="K1084">
        <f t="shared" ca="1" si="294"/>
        <v>1</v>
      </c>
      <c r="L1084">
        <f t="shared" ca="1" si="295"/>
        <v>0</v>
      </c>
      <c r="M1084">
        <f t="shared" ca="1" si="296"/>
        <v>0</v>
      </c>
      <c r="N1084" t="str">
        <f t="shared" ca="1" si="304"/>
        <v/>
      </c>
      <c r="O1084" t="str">
        <f t="shared" ca="1" si="305"/>
        <v/>
      </c>
      <c r="P1084" t="str">
        <f t="shared" si="297"/>
        <v/>
      </c>
      <c r="Q1084" t="str">
        <f t="shared" si="298"/>
        <v/>
      </c>
      <c r="R1084" t="str">
        <f t="shared" si="299"/>
        <v/>
      </c>
      <c r="S1084" t="str">
        <f t="shared" si="300"/>
        <v/>
      </c>
      <c r="U1084" s="2" t="str">
        <f ca="1">IF(ISBLANK($T1084),IF(S1084="Irrigation","Irrigation",IF(R1084="Irrigation","Irrigation",IF(Q1084="Domestic","Domestic",IF(P1084="Stockwatering","Stockwatering",IF(N1084="IRRIGATION_AND_MUNICIPAL","Irrigation and Municipal",IF(O1084="IRRIGATION_AND_DOMESTIC","Irrigation and Domestic Municipality",_xlfn.XLOOKUP(J1084,Use_Code_Ranking!$B$4:$B$23,Use_Code_Ranking!$A$4:$A$23))))))),$T1084)</f>
        <v>Irrigation</v>
      </c>
      <c r="W1084" s="23" t="str">
        <f ca="1"/>
        <v>C005161</v>
      </c>
      <c r="X1084" s="4" t="str">
        <f t="shared" ca="1" si="306"/>
        <v>Stockwatering</v>
      </c>
      <c r="Y1084" t="str">
        <f t="shared" ca="1" si="301"/>
        <v>N</v>
      </c>
      <c r="Z1084" s="2" t="str">
        <f t="shared" ca="1" si="302"/>
        <v>N</v>
      </c>
      <c r="AA1084">
        <f t="shared" ca="1" si="307"/>
        <v>0</v>
      </c>
      <c r="AB1084">
        <f t="shared" ca="1" si="307"/>
        <v>0</v>
      </c>
      <c r="AC1084">
        <f t="shared" ca="1" si="307"/>
        <v>0</v>
      </c>
      <c r="AD1084">
        <f t="shared" ca="1" si="303"/>
        <v>0</v>
      </c>
      <c r="AE1084">
        <f t="shared" ca="1" si="303"/>
        <v>0</v>
      </c>
      <c r="AF1084">
        <f t="shared" ca="1" si="303"/>
        <v>0</v>
      </c>
      <c r="AG1084">
        <f t="shared" ca="1" si="310"/>
        <v>0</v>
      </c>
      <c r="AH1084">
        <f t="shared" ca="1" si="308"/>
        <v>0</v>
      </c>
      <c r="AI1084">
        <f t="shared" ca="1" si="308"/>
        <v>0</v>
      </c>
      <c r="AJ1084">
        <f t="shared" ca="1" si="308"/>
        <v>0</v>
      </c>
      <c r="AK1084">
        <f t="shared" ca="1" si="308"/>
        <v>0</v>
      </c>
      <c r="AL1084">
        <f t="shared" ca="1" si="309"/>
        <v>0</v>
      </c>
      <c r="AM1084" s="4" t="s">
        <v>103</v>
      </c>
      <c r="AZ1084">
        <f ca="1">_xlfn.XLOOKUP($X1084,Return_flow_table!$A$4:$A$25,Return_flow_table!B$4:B$25)</f>
        <v>0</v>
      </c>
      <c r="BA1084">
        <f ca="1">_xlfn.XLOOKUP($X1084,Return_flow_table!$A$4:$A$25,Return_flow_table!C$4:C$25)</f>
        <v>0</v>
      </c>
      <c r="BB1084">
        <f ca="1">_xlfn.XLOOKUP($X1084,Return_flow_table!$A$4:$A$25,Return_flow_table!D$4:D$25)</f>
        <v>0</v>
      </c>
      <c r="BC1084">
        <f ca="1">_xlfn.XLOOKUP($X1084,Return_flow_table!$A$4:$A$25,Return_flow_table!E$4:E$25)</f>
        <v>0</v>
      </c>
      <c r="BD1084">
        <f ca="1">_xlfn.XLOOKUP($X1084,Return_flow_table!$A$4:$A$25,Return_flow_table!F$4:F$25)</f>
        <v>0</v>
      </c>
      <c r="BE1084">
        <f ca="1">_xlfn.XLOOKUP($X1084,Return_flow_table!$A$4:$A$25,Return_flow_table!G$4:G$25)</f>
        <v>0</v>
      </c>
      <c r="BF1084">
        <f ca="1">_xlfn.XLOOKUP($X1084,Return_flow_table!$A$4:$A$25,Return_flow_table!H$4:H$25)</f>
        <v>0</v>
      </c>
      <c r="BG1084">
        <f ca="1">_xlfn.XLOOKUP($X1084,Return_flow_table!$A$4:$A$25,Return_flow_table!I$4:I$25)</f>
        <v>0</v>
      </c>
      <c r="BH1084">
        <f ca="1">_xlfn.XLOOKUP($X1084,Return_flow_table!$A$4:$A$25,Return_flow_table!J$4:J$25)</f>
        <v>0</v>
      </c>
      <c r="BI1084">
        <f ca="1">_xlfn.XLOOKUP($X1084,Return_flow_table!$A$4:$A$25,Return_flow_table!K$4:K$25)</f>
        <v>0</v>
      </c>
      <c r="BJ1084">
        <f ca="1">_xlfn.XLOOKUP($X1084,Return_flow_table!$A$4:$A$25,Return_flow_table!L$4:L$25)</f>
        <v>0</v>
      </c>
      <c r="BK1084" s="2">
        <f ca="1">_xlfn.XLOOKUP($X1084,Return_flow_table!$A$4:$A$25,Return_flow_table!M$4:M$25)</f>
        <v>0</v>
      </c>
    </row>
    <row r="1085" spans="1:63" x14ac:dyDescent="0.3">
      <c r="A1085" t="s">
        <v>1153</v>
      </c>
      <c r="B1085" t="s">
        <v>98</v>
      </c>
      <c r="C1085" t="s">
        <v>99</v>
      </c>
      <c r="D1085">
        <v>6.7</v>
      </c>
      <c r="E1085" t="s">
        <v>100</v>
      </c>
      <c r="F1085" t="s">
        <v>100</v>
      </c>
      <c r="G1085" t="s">
        <v>1154</v>
      </c>
      <c r="H1085" s="41" t="s">
        <v>102</v>
      </c>
      <c r="I1085">
        <f>_xlfn.XLOOKUP(B1085,Use_Code_Ranking!$A$4:$A$23,Use_Code_Ranking!$B$4:$B$23,9999)</f>
        <v>1</v>
      </c>
      <c r="J1085">
        <f t="shared" ca="1" si="293"/>
        <v>1</v>
      </c>
      <c r="K1085">
        <f t="shared" ca="1" si="294"/>
        <v>1</v>
      </c>
      <c r="L1085">
        <f t="shared" ca="1" si="295"/>
        <v>0</v>
      </c>
      <c r="M1085">
        <f t="shared" ca="1" si="296"/>
        <v>0</v>
      </c>
      <c r="N1085" t="str">
        <f t="shared" ca="1" si="304"/>
        <v/>
      </c>
      <c r="O1085" t="str">
        <f t="shared" ca="1" si="305"/>
        <v/>
      </c>
      <c r="P1085" t="str">
        <f t="shared" si="297"/>
        <v/>
      </c>
      <c r="Q1085" t="str">
        <f t="shared" si="298"/>
        <v/>
      </c>
      <c r="R1085" t="str">
        <f t="shared" si="299"/>
        <v/>
      </c>
      <c r="S1085" t="str">
        <f t="shared" si="300"/>
        <v/>
      </c>
      <c r="U1085" s="2" t="str">
        <f ca="1">IF(ISBLANK($T1085),IF(S1085="Irrigation","Irrigation",IF(R1085="Irrigation","Irrigation",IF(Q1085="Domestic","Domestic",IF(P1085="Stockwatering","Stockwatering",IF(N1085="IRRIGATION_AND_MUNICIPAL","Irrigation and Municipal",IF(O1085="IRRIGATION_AND_DOMESTIC","Irrigation and Domestic Municipality",_xlfn.XLOOKUP(J1085,Use_Code_Ranking!$B$4:$B$23,Use_Code_Ranking!$A$4:$A$23))))))),$T1085)</f>
        <v>Irrigation</v>
      </c>
      <c r="W1085" s="23" t="str">
        <f ca="1"/>
        <v>C005162</v>
      </c>
      <c r="X1085" s="4" t="str">
        <f t="shared" ca="1" si="306"/>
        <v>Stockwatering</v>
      </c>
      <c r="Y1085" t="str">
        <f t="shared" ca="1" si="301"/>
        <v>N</v>
      </c>
      <c r="Z1085" s="2" t="str">
        <f t="shared" ca="1" si="302"/>
        <v>N</v>
      </c>
      <c r="AA1085">
        <f t="shared" ca="1" si="307"/>
        <v>0</v>
      </c>
      <c r="AB1085">
        <f t="shared" ca="1" si="307"/>
        <v>0</v>
      </c>
      <c r="AC1085">
        <f t="shared" ca="1" si="307"/>
        <v>0</v>
      </c>
      <c r="AD1085">
        <f t="shared" ca="1" si="303"/>
        <v>0</v>
      </c>
      <c r="AE1085">
        <f t="shared" ca="1" si="303"/>
        <v>0</v>
      </c>
      <c r="AF1085">
        <f t="shared" ca="1" si="303"/>
        <v>0</v>
      </c>
      <c r="AG1085">
        <f t="shared" ca="1" si="310"/>
        <v>0</v>
      </c>
      <c r="AH1085">
        <f t="shared" ca="1" si="308"/>
        <v>0</v>
      </c>
      <c r="AI1085">
        <f t="shared" ca="1" si="308"/>
        <v>0</v>
      </c>
      <c r="AJ1085">
        <f t="shared" ca="1" si="308"/>
        <v>0</v>
      </c>
      <c r="AK1085">
        <f t="shared" ca="1" si="308"/>
        <v>0</v>
      </c>
      <c r="AL1085">
        <f t="shared" ca="1" si="309"/>
        <v>0</v>
      </c>
      <c r="AM1085" s="4" t="s">
        <v>103</v>
      </c>
      <c r="AZ1085">
        <f ca="1">_xlfn.XLOOKUP($X1085,Return_flow_table!$A$4:$A$25,Return_flow_table!B$4:B$25)</f>
        <v>0</v>
      </c>
      <c r="BA1085">
        <f ca="1">_xlfn.XLOOKUP($X1085,Return_flow_table!$A$4:$A$25,Return_flow_table!C$4:C$25)</f>
        <v>0</v>
      </c>
      <c r="BB1085">
        <f ca="1">_xlfn.XLOOKUP($X1085,Return_flow_table!$A$4:$A$25,Return_flow_table!D$4:D$25)</f>
        <v>0</v>
      </c>
      <c r="BC1085">
        <f ca="1">_xlfn.XLOOKUP($X1085,Return_flow_table!$A$4:$A$25,Return_flow_table!E$4:E$25)</f>
        <v>0</v>
      </c>
      <c r="BD1085">
        <f ca="1">_xlfn.XLOOKUP($X1085,Return_flow_table!$A$4:$A$25,Return_flow_table!F$4:F$25)</f>
        <v>0</v>
      </c>
      <c r="BE1085">
        <f ca="1">_xlfn.XLOOKUP($X1085,Return_flow_table!$A$4:$A$25,Return_flow_table!G$4:G$25)</f>
        <v>0</v>
      </c>
      <c r="BF1085">
        <f ca="1">_xlfn.XLOOKUP($X1085,Return_flow_table!$A$4:$A$25,Return_flow_table!H$4:H$25)</f>
        <v>0</v>
      </c>
      <c r="BG1085">
        <f ca="1">_xlfn.XLOOKUP($X1085,Return_flow_table!$A$4:$A$25,Return_flow_table!I$4:I$25)</f>
        <v>0</v>
      </c>
      <c r="BH1085">
        <f ca="1">_xlfn.XLOOKUP($X1085,Return_flow_table!$A$4:$A$25,Return_flow_table!J$4:J$25)</f>
        <v>0</v>
      </c>
      <c r="BI1085">
        <f ca="1">_xlfn.XLOOKUP($X1085,Return_flow_table!$A$4:$A$25,Return_flow_table!K$4:K$25)</f>
        <v>0</v>
      </c>
      <c r="BJ1085">
        <f ca="1">_xlfn.XLOOKUP($X1085,Return_flow_table!$A$4:$A$25,Return_flow_table!L$4:L$25)</f>
        <v>0</v>
      </c>
      <c r="BK1085" s="2">
        <f ca="1">_xlfn.XLOOKUP($X1085,Return_flow_table!$A$4:$A$25,Return_flow_table!M$4:M$25)</f>
        <v>0</v>
      </c>
    </row>
    <row r="1086" spans="1:63" x14ac:dyDescent="0.3">
      <c r="A1086" t="s">
        <v>1153</v>
      </c>
      <c r="B1086" t="s">
        <v>161</v>
      </c>
      <c r="C1086" t="s">
        <v>99</v>
      </c>
      <c r="D1086">
        <v>6.7</v>
      </c>
      <c r="E1086" t="s">
        <v>100</v>
      </c>
      <c r="F1086" t="s">
        <v>100</v>
      </c>
      <c r="G1086" t="s">
        <v>1154</v>
      </c>
      <c r="H1086" s="41" t="s">
        <v>102</v>
      </c>
      <c r="I1086">
        <f>_xlfn.XLOOKUP(B1086,Use_Code_Ranking!$A$4:$A$23,Use_Code_Ranking!$B$4:$B$23,9999)</f>
        <v>7</v>
      </c>
      <c r="J1086">
        <f t="shared" ca="1" si="293"/>
        <v>1</v>
      </c>
      <c r="K1086">
        <f t="shared" ca="1" si="294"/>
        <v>1</v>
      </c>
      <c r="L1086">
        <f t="shared" ca="1" si="295"/>
        <v>0</v>
      </c>
      <c r="M1086">
        <f t="shared" ca="1" si="296"/>
        <v>0</v>
      </c>
      <c r="N1086" t="str">
        <f t="shared" ca="1" si="304"/>
        <v/>
      </c>
      <c r="O1086" t="str">
        <f t="shared" ca="1" si="305"/>
        <v/>
      </c>
      <c r="P1086" t="str">
        <f t="shared" si="297"/>
        <v/>
      </c>
      <c r="Q1086" t="str">
        <f t="shared" si="298"/>
        <v/>
      </c>
      <c r="R1086" t="str">
        <f t="shared" si="299"/>
        <v/>
      </c>
      <c r="S1086" t="str">
        <f t="shared" si="300"/>
        <v/>
      </c>
      <c r="U1086" s="2" t="str">
        <f ca="1">IF(ISBLANK($T1086),IF(S1086="Irrigation","Irrigation",IF(R1086="Irrigation","Irrigation",IF(Q1086="Domestic","Domestic",IF(P1086="Stockwatering","Stockwatering",IF(N1086="IRRIGATION_AND_MUNICIPAL","Irrigation and Municipal",IF(O1086="IRRIGATION_AND_DOMESTIC","Irrigation and Domestic Municipality",_xlfn.XLOOKUP(J1086,Use_Code_Ranking!$B$4:$B$23,Use_Code_Ranking!$A$4:$A$23))))))),$T1086)</f>
        <v>Irrigation</v>
      </c>
      <c r="W1086" s="23" t="str">
        <f ca="1"/>
        <v>C005163</v>
      </c>
      <c r="X1086" s="4" t="str">
        <f t="shared" ca="1" si="306"/>
        <v>Stockwatering</v>
      </c>
      <c r="Y1086" t="str">
        <f t="shared" ca="1" si="301"/>
        <v>N</v>
      </c>
      <c r="Z1086" s="2" t="str">
        <f t="shared" ca="1" si="302"/>
        <v>N</v>
      </c>
      <c r="AA1086">
        <f t="shared" ca="1" si="307"/>
        <v>0</v>
      </c>
      <c r="AB1086">
        <f t="shared" ca="1" si="307"/>
        <v>0</v>
      </c>
      <c r="AC1086">
        <f t="shared" ca="1" si="307"/>
        <v>0</v>
      </c>
      <c r="AD1086">
        <f t="shared" ca="1" si="303"/>
        <v>0</v>
      </c>
      <c r="AE1086">
        <f t="shared" ca="1" si="303"/>
        <v>0</v>
      </c>
      <c r="AF1086">
        <f t="shared" ca="1" si="303"/>
        <v>0</v>
      </c>
      <c r="AG1086">
        <f t="shared" ca="1" si="310"/>
        <v>0</v>
      </c>
      <c r="AH1086">
        <f t="shared" ca="1" si="308"/>
        <v>0</v>
      </c>
      <c r="AI1086">
        <f t="shared" ca="1" si="308"/>
        <v>0</v>
      </c>
      <c r="AJ1086">
        <f t="shared" ca="1" si="308"/>
        <v>0</v>
      </c>
      <c r="AK1086">
        <f t="shared" ca="1" si="308"/>
        <v>0</v>
      </c>
      <c r="AL1086">
        <f t="shared" ca="1" si="309"/>
        <v>0</v>
      </c>
      <c r="AM1086" s="4" t="s">
        <v>103</v>
      </c>
      <c r="AZ1086">
        <f ca="1">_xlfn.XLOOKUP($X1086,Return_flow_table!$A$4:$A$25,Return_flow_table!B$4:B$25)</f>
        <v>0</v>
      </c>
      <c r="BA1086">
        <f ca="1">_xlfn.XLOOKUP($X1086,Return_flow_table!$A$4:$A$25,Return_flow_table!C$4:C$25)</f>
        <v>0</v>
      </c>
      <c r="BB1086">
        <f ca="1">_xlfn.XLOOKUP($X1086,Return_flow_table!$A$4:$A$25,Return_flow_table!D$4:D$25)</f>
        <v>0</v>
      </c>
      <c r="BC1086">
        <f ca="1">_xlfn.XLOOKUP($X1086,Return_flow_table!$A$4:$A$25,Return_flow_table!E$4:E$25)</f>
        <v>0</v>
      </c>
      <c r="BD1086">
        <f ca="1">_xlfn.XLOOKUP($X1086,Return_flow_table!$A$4:$A$25,Return_flow_table!F$4:F$25)</f>
        <v>0</v>
      </c>
      <c r="BE1086">
        <f ca="1">_xlfn.XLOOKUP($X1086,Return_flow_table!$A$4:$A$25,Return_flow_table!G$4:G$25)</f>
        <v>0</v>
      </c>
      <c r="BF1086">
        <f ca="1">_xlfn.XLOOKUP($X1086,Return_flow_table!$A$4:$A$25,Return_flow_table!H$4:H$25)</f>
        <v>0</v>
      </c>
      <c r="BG1086">
        <f ca="1">_xlfn.XLOOKUP($X1086,Return_flow_table!$A$4:$A$25,Return_flow_table!I$4:I$25)</f>
        <v>0</v>
      </c>
      <c r="BH1086">
        <f ca="1">_xlfn.XLOOKUP($X1086,Return_flow_table!$A$4:$A$25,Return_flow_table!J$4:J$25)</f>
        <v>0</v>
      </c>
      <c r="BI1086">
        <f ca="1">_xlfn.XLOOKUP($X1086,Return_flow_table!$A$4:$A$25,Return_flow_table!K$4:K$25)</f>
        <v>0</v>
      </c>
      <c r="BJ1086">
        <f ca="1">_xlfn.XLOOKUP($X1086,Return_flow_table!$A$4:$A$25,Return_flow_table!L$4:L$25)</f>
        <v>0</v>
      </c>
      <c r="BK1086" s="2">
        <f ca="1">_xlfn.XLOOKUP($X1086,Return_flow_table!$A$4:$A$25,Return_flow_table!M$4:M$25)</f>
        <v>0</v>
      </c>
    </row>
    <row r="1087" spans="1:63" x14ac:dyDescent="0.3">
      <c r="A1087" t="s">
        <v>1155</v>
      </c>
      <c r="B1087" t="s">
        <v>161</v>
      </c>
      <c r="C1087" t="s">
        <v>99</v>
      </c>
      <c r="D1087">
        <v>250</v>
      </c>
      <c r="E1087" t="s">
        <v>100</v>
      </c>
      <c r="F1087" t="s">
        <v>100</v>
      </c>
      <c r="G1087" t="s">
        <v>1098</v>
      </c>
      <c r="H1087" s="41" t="s">
        <v>106</v>
      </c>
      <c r="I1087">
        <f>_xlfn.XLOOKUP(B1087,Use_Code_Ranking!$A$4:$A$23,Use_Code_Ranking!$B$4:$B$23,9999)</f>
        <v>7</v>
      </c>
      <c r="J1087">
        <f t="shared" ca="1" si="293"/>
        <v>1</v>
      </c>
      <c r="K1087">
        <f t="shared" ca="1" si="294"/>
        <v>1</v>
      </c>
      <c r="L1087">
        <f t="shared" ca="1" si="295"/>
        <v>0</v>
      </c>
      <c r="M1087">
        <f t="shared" ca="1" si="296"/>
        <v>0</v>
      </c>
      <c r="N1087" t="str">
        <f t="shared" ca="1" si="304"/>
        <v/>
      </c>
      <c r="O1087" t="str">
        <f t="shared" ca="1" si="305"/>
        <v/>
      </c>
      <c r="P1087" t="str">
        <f t="shared" si="297"/>
        <v/>
      </c>
      <c r="Q1087" t="str">
        <f t="shared" si="298"/>
        <v/>
      </c>
      <c r="R1087" t="str">
        <f t="shared" si="299"/>
        <v/>
      </c>
      <c r="S1087" t="str">
        <f t="shared" si="300"/>
        <v/>
      </c>
      <c r="U1087" s="2" t="str">
        <f ca="1">IF(ISBLANK($T1087),IF(S1087="Irrigation","Irrigation",IF(R1087="Irrigation","Irrigation",IF(Q1087="Domestic","Domestic",IF(P1087="Stockwatering","Stockwatering",IF(N1087="IRRIGATION_AND_MUNICIPAL","Irrigation and Municipal",IF(O1087="IRRIGATION_AND_DOMESTIC","Irrigation and Domestic Municipality",_xlfn.XLOOKUP(J1087,Use_Code_Ranking!$B$4:$B$23,Use_Code_Ranking!$A$4:$A$23))))))),$T1087)</f>
        <v>Irrigation</v>
      </c>
      <c r="W1087" s="23" t="str">
        <f ca="1"/>
        <v>C005164</v>
      </c>
      <c r="X1087" s="4" t="str">
        <f t="shared" ca="1" si="306"/>
        <v>Stockwatering</v>
      </c>
      <c r="Y1087" t="str">
        <f t="shared" ca="1" si="301"/>
        <v>N</v>
      </c>
      <c r="Z1087" s="2" t="str">
        <f t="shared" ca="1" si="302"/>
        <v>N</v>
      </c>
      <c r="AA1087">
        <f t="shared" ca="1" si="307"/>
        <v>0</v>
      </c>
      <c r="AB1087">
        <f t="shared" ca="1" si="307"/>
        <v>0</v>
      </c>
      <c r="AC1087">
        <f t="shared" ca="1" si="307"/>
        <v>0</v>
      </c>
      <c r="AD1087">
        <f t="shared" ca="1" si="303"/>
        <v>0</v>
      </c>
      <c r="AE1087">
        <f t="shared" ca="1" si="303"/>
        <v>0</v>
      </c>
      <c r="AF1087">
        <f t="shared" ca="1" si="303"/>
        <v>0</v>
      </c>
      <c r="AG1087">
        <f t="shared" ca="1" si="310"/>
        <v>0</v>
      </c>
      <c r="AH1087">
        <f t="shared" ca="1" si="308"/>
        <v>0</v>
      </c>
      <c r="AI1087">
        <f t="shared" ca="1" si="308"/>
        <v>0</v>
      </c>
      <c r="AJ1087">
        <f t="shared" ca="1" si="308"/>
        <v>0</v>
      </c>
      <c r="AK1087">
        <f t="shared" ca="1" si="308"/>
        <v>0</v>
      </c>
      <c r="AL1087">
        <f t="shared" ca="1" si="309"/>
        <v>0</v>
      </c>
      <c r="AM1087" s="4" t="s">
        <v>103</v>
      </c>
      <c r="AZ1087">
        <f ca="1">_xlfn.XLOOKUP($X1087,Return_flow_table!$A$4:$A$25,Return_flow_table!B$4:B$25)</f>
        <v>0</v>
      </c>
      <c r="BA1087">
        <f ca="1">_xlfn.XLOOKUP($X1087,Return_flow_table!$A$4:$A$25,Return_flow_table!C$4:C$25)</f>
        <v>0</v>
      </c>
      <c r="BB1087">
        <f ca="1">_xlfn.XLOOKUP($X1087,Return_flow_table!$A$4:$A$25,Return_flow_table!D$4:D$25)</f>
        <v>0</v>
      </c>
      <c r="BC1087">
        <f ca="1">_xlfn.XLOOKUP($X1087,Return_flow_table!$A$4:$A$25,Return_flow_table!E$4:E$25)</f>
        <v>0</v>
      </c>
      <c r="BD1087">
        <f ca="1">_xlfn.XLOOKUP($X1087,Return_flow_table!$A$4:$A$25,Return_flow_table!F$4:F$25)</f>
        <v>0</v>
      </c>
      <c r="BE1087">
        <f ca="1">_xlfn.XLOOKUP($X1087,Return_flow_table!$A$4:$A$25,Return_flow_table!G$4:G$25)</f>
        <v>0</v>
      </c>
      <c r="BF1087">
        <f ca="1">_xlfn.XLOOKUP($X1087,Return_flow_table!$A$4:$A$25,Return_flow_table!H$4:H$25)</f>
        <v>0</v>
      </c>
      <c r="BG1087">
        <f ca="1">_xlfn.XLOOKUP($X1087,Return_flow_table!$A$4:$A$25,Return_flow_table!I$4:I$25)</f>
        <v>0</v>
      </c>
      <c r="BH1087">
        <f ca="1">_xlfn.XLOOKUP($X1087,Return_flow_table!$A$4:$A$25,Return_flow_table!J$4:J$25)</f>
        <v>0</v>
      </c>
      <c r="BI1087">
        <f ca="1">_xlfn.XLOOKUP($X1087,Return_flow_table!$A$4:$A$25,Return_flow_table!K$4:K$25)</f>
        <v>0</v>
      </c>
      <c r="BJ1087">
        <f ca="1">_xlfn.XLOOKUP($X1087,Return_flow_table!$A$4:$A$25,Return_flow_table!L$4:L$25)</f>
        <v>0</v>
      </c>
      <c r="BK1087" s="2">
        <f ca="1">_xlfn.XLOOKUP($X1087,Return_flow_table!$A$4:$A$25,Return_flow_table!M$4:M$25)</f>
        <v>0</v>
      </c>
    </row>
    <row r="1088" spans="1:63" x14ac:dyDescent="0.3">
      <c r="A1088" t="s">
        <v>1155</v>
      </c>
      <c r="B1088" t="s">
        <v>98</v>
      </c>
      <c r="C1088" t="s">
        <v>99</v>
      </c>
      <c r="D1088">
        <v>250</v>
      </c>
      <c r="E1088" t="s">
        <v>100</v>
      </c>
      <c r="F1088" t="s">
        <v>100</v>
      </c>
      <c r="G1088" t="s">
        <v>1098</v>
      </c>
      <c r="H1088" s="41" t="s">
        <v>106</v>
      </c>
      <c r="I1088">
        <f>_xlfn.XLOOKUP(B1088,Use_Code_Ranking!$A$4:$A$23,Use_Code_Ranking!$B$4:$B$23,9999)</f>
        <v>1</v>
      </c>
      <c r="J1088">
        <f t="shared" ca="1" si="293"/>
        <v>1</v>
      </c>
      <c r="K1088">
        <f t="shared" ca="1" si="294"/>
        <v>1</v>
      </c>
      <c r="L1088">
        <f t="shared" ca="1" si="295"/>
        <v>0</v>
      </c>
      <c r="M1088">
        <f t="shared" ca="1" si="296"/>
        <v>0</v>
      </c>
      <c r="N1088" t="str">
        <f t="shared" ca="1" si="304"/>
        <v/>
      </c>
      <c r="O1088" t="str">
        <f t="shared" ca="1" si="305"/>
        <v/>
      </c>
      <c r="P1088" t="str">
        <f t="shared" si="297"/>
        <v/>
      </c>
      <c r="Q1088" t="str">
        <f t="shared" si="298"/>
        <v/>
      </c>
      <c r="R1088" t="str">
        <f t="shared" si="299"/>
        <v/>
      </c>
      <c r="S1088" t="str">
        <f t="shared" si="300"/>
        <v/>
      </c>
      <c r="U1088" s="2" t="str">
        <f ca="1">IF(ISBLANK($T1088),IF(S1088="Irrigation","Irrigation",IF(R1088="Irrigation","Irrigation",IF(Q1088="Domestic","Domestic",IF(P1088="Stockwatering","Stockwatering",IF(N1088="IRRIGATION_AND_MUNICIPAL","Irrigation and Municipal",IF(O1088="IRRIGATION_AND_DOMESTIC","Irrigation and Domestic Municipality",_xlfn.XLOOKUP(J1088,Use_Code_Ranking!$B$4:$B$23,Use_Code_Ranking!$A$4:$A$23))))))),$T1088)</f>
        <v>Irrigation</v>
      </c>
      <c r="W1088" s="23" t="str">
        <f ca="1"/>
        <v>C005165</v>
      </c>
      <c r="X1088" s="4" t="str">
        <f t="shared" ca="1" si="306"/>
        <v>Stockwatering</v>
      </c>
      <c r="Y1088" t="str">
        <f t="shared" ca="1" si="301"/>
        <v>N</v>
      </c>
      <c r="Z1088" s="2" t="str">
        <f t="shared" ca="1" si="302"/>
        <v>N</v>
      </c>
      <c r="AA1088">
        <f t="shared" ca="1" si="307"/>
        <v>0</v>
      </c>
      <c r="AB1088">
        <f t="shared" ca="1" si="307"/>
        <v>0</v>
      </c>
      <c r="AC1088">
        <f t="shared" ca="1" si="307"/>
        <v>0</v>
      </c>
      <c r="AD1088">
        <f t="shared" ca="1" si="303"/>
        <v>0</v>
      </c>
      <c r="AE1088">
        <f t="shared" ca="1" si="303"/>
        <v>0</v>
      </c>
      <c r="AF1088">
        <f t="shared" ca="1" si="303"/>
        <v>0</v>
      </c>
      <c r="AG1088">
        <f t="shared" ca="1" si="310"/>
        <v>0</v>
      </c>
      <c r="AH1088">
        <f t="shared" ca="1" si="308"/>
        <v>0</v>
      </c>
      <c r="AI1088">
        <f t="shared" ca="1" si="308"/>
        <v>0</v>
      </c>
      <c r="AJ1088">
        <f t="shared" ca="1" si="308"/>
        <v>0</v>
      </c>
      <c r="AK1088">
        <f t="shared" ca="1" si="308"/>
        <v>0</v>
      </c>
      <c r="AL1088">
        <f t="shared" ca="1" si="309"/>
        <v>0</v>
      </c>
      <c r="AM1088" s="4" t="s">
        <v>103</v>
      </c>
      <c r="AZ1088">
        <f ca="1">_xlfn.XLOOKUP($X1088,Return_flow_table!$A$4:$A$25,Return_flow_table!B$4:B$25)</f>
        <v>0</v>
      </c>
      <c r="BA1088">
        <f ca="1">_xlfn.XLOOKUP($X1088,Return_flow_table!$A$4:$A$25,Return_flow_table!C$4:C$25)</f>
        <v>0</v>
      </c>
      <c r="BB1088">
        <f ca="1">_xlfn.XLOOKUP($X1088,Return_flow_table!$A$4:$A$25,Return_flow_table!D$4:D$25)</f>
        <v>0</v>
      </c>
      <c r="BC1088">
        <f ca="1">_xlfn.XLOOKUP($X1088,Return_flow_table!$A$4:$A$25,Return_flow_table!E$4:E$25)</f>
        <v>0</v>
      </c>
      <c r="BD1088">
        <f ca="1">_xlfn.XLOOKUP($X1088,Return_flow_table!$A$4:$A$25,Return_flow_table!F$4:F$25)</f>
        <v>0</v>
      </c>
      <c r="BE1088">
        <f ca="1">_xlfn.XLOOKUP($X1088,Return_flow_table!$A$4:$A$25,Return_flow_table!G$4:G$25)</f>
        <v>0</v>
      </c>
      <c r="BF1088">
        <f ca="1">_xlfn.XLOOKUP($X1088,Return_flow_table!$A$4:$A$25,Return_flow_table!H$4:H$25)</f>
        <v>0</v>
      </c>
      <c r="BG1088">
        <f ca="1">_xlfn.XLOOKUP($X1088,Return_flow_table!$A$4:$A$25,Return_flow_table!I$4:I$25)</f>
        <v>0</v>
      </c>
      <c r="BH1088">
        <f ca="1">_xlfn.XLOOKUP($X1088,Return_flow_table!$A$4:$A$25,Return_flow_table!J$4:J$25)</f>
        <v>0</v>
      </c>
      <c r="BI1088">
        <f ca="1">_xlfn.XLOOKUP($X1088,Return_flow_table!$A$4:$A$25,Return_flow_table!K$4:K$25)</f>
        <v>0</v>
      </c>
      <c r="BJ1088">
        <f ca="1">_xlfn.XLOOKUP($X1088,Return_flow_table!$A$4:$A$25,Return_flow_table!L$4:L$25)</f>
        <v>0</v>
      </c>
      <c r="BK1088" s="2">
        <f ca="1">_xlfn.XLOOKUP($X1088,Return_flow_table!$A$4:$A$25,Return_flow_table!M$4:M$25)</f>
        <v>0</v>
      </c>
    </row>
    <row r="1089" spans="1:63" x14ac:dyDescent="0.3">
      <c r="A1089" t="s">
        <v>1156</v>
      </c>
      <c r="B1089" t="s">
        <v>161</v>
      </c>
      <c r="C1089" t="s">
        <v>99</v>
      </c>
      <c r="D1089">
        <v>24</v>
      </c>
      <c r="E1089" t="s">
        <v>100</v>
      </c>
      <c r="F1089" t="s">
        <v>100</v>
      </c>
      <c r="G1089" t="s">
        <v>1157</v>
      </c>
      <c r="H1089" s="41" t="s">
        <v>106</v>
      </c>
      <c r="I1089">
        <f>_xlfn.XLOOKUP(B1089,Use_Code_Ranking!$A$4:$A$23,Use_Code_Ranking!$B$4:$B$23,9999)</f>
        <v>7</v>
      </c>
      <c r="J1089">
        <f t="shared" ca="1" si="293"/>
        <v>1</v>
      </c>
      <c r="K1089">
        <f t="shared" ca="1" si="294"/>
        <v>1</v>
      </c>
      <c r="L1089">
        <f t="shared" ca="1" si="295"/>
        <v>0</v>
      </c>
      <c r="M1089">
        <f t="shared" ca="1" si="296"/>
        <v>0</v>
      </c>
      <c r="N1089" t="str">
        <f t="shared" ca="1" si="304"/>
        <v/>
      </c>
      <c r="O1089" t="str">
        <f t="shared" ca="1" si="305"/>
        <v/>
      </c>
      <c r="P1089" t="str">
        <f t="shared" si="297"/>
        <v/>
      </c>
      <c r="Q1089" t="str">
        <f t="shared" si="298"/>
        <v/>
      </c>
      <c r="R1089" t="str">
        <f t="shared" si="299"/>
        <v/>
      </c>
      <c r="S1089" t="str">
        <f t="shared" si="300"/>
        <v/>
      </c>
      <c r="U1089" s="2" t="str">
        <f ca="1">IF(ISBLANK($T1089),IF(S1089="Irrigation","Irrigation",IF(R1089="Irrigation","Irrigation",IF(Q1089="Domestic","Domestic",IF(P1089="Stockwatering","Stockwatering",IF(N1089="IRRIGATION_AND_MUNICIPAL","Irrigation and Municipal",IF(O1089="IRRIGATION_AND_DOMESTIC","Irrigation and Domestic Municipality",_xlfn.XLOOKUP(J1089,Use_Code_Ranking!$B$4:$B$23,Use_Code_Ranking!$A$4:$A$23))))))),$T1089)</f>
        <v>Irrigation</v>
      </c>
      <c r="W1089" s="23" t="str">
        <f ca="1"/>
        <v>C005166</v>
      </c>
      <c r="X1089" s="4" t="str">
        <f t="shared" ca="1" si="306"/>
        <v>Stockwatering</v>
      </c>
      <c r="Y1089" t="str">
        <f t="shared" ca="1" si="301"/>
        <v>N</v>
      </c>
      <c r="Z1089" s="2" t="str">
        <f t="shared" ca="1" si="302"/>
        <v>N</v>
      </c>
      <c r="AA1089">
        <f t="shared" ca="1" si="307"/>
        <v>0</v>
      </c>
      <c r="AB1089">
        <f t="shared" ca="1" si="307"/>
        <v>0</v>
      </c>
      <c r="AC1089">
        <f t="shared" ca="1" si="307"/>
        <v>0</v>
      </c>
      <c r="AD1089">
        <f t="shared" ca="1" si="303"/>
        <v>0</v>
      </c>
      <c r="AE1089">
        <f t="shared" ca="1" si="303"/>
        <v>0</v>
      </c>
      <c r="AF1089">
        <f t="shared" ca="1" si="303"/>
        <v>0</v>
      </c>
      <c r="AG1089">
        <f t="shared" ca="1" si="310"/>
        <v>0</v>
      </c>
      <c r="AH1089">
        <f t="shared" ca="1" si="308"/>
        <v>0</v>
      </c>
      <c r="AI1089">
        <f t="shared" ca="1" si="308"/>
        <v>0</v>
      </c>
      <c r="AJ1089">
        <f t="shared" ca="1" si="308"/>
        <v>0</v>
      </c>
      <c r="AK1089">
        <f t="shared" ca="1" si="308"/>
        <v>0</v>
      </c>
      <c r="AL1089">
        <f t="shared" ca="1" si="309"/>
        <v>0</v>
      </c>
      <c r="AM1089" s="4" t="s">
        <v>103</v>
      </c>
      <c r="AZ1089">
        <f ca="1">_xlfn.XLOOKUP($X1089,Return_flow_table!$A$4:$A$25,Return_flow_table!B$4:B$25)</f>
        <v>0</v>
      </c>
      <c r="BA1089">
        <f ca="1">_xlfn.XLOOKUP($X1089,Return_flow_table!$A$4:$A$25,Return_flow_table!C$4:C$25)</f>
        <v>0</v>
      </c>
      <c r="BB1089">
        <f ca="1">_xlfn.XLOOKUP($X1089,Return_flow_table!$A$4:$A$25,Return_flow_table!D$4:D$25)</f>
        <v>0</v>
      </c>
      <c r="BC1089">
        <f ca="1">_xlfn.XLOOKUP($X1089,Return_flow_table!$A$4:$A$25,Return_flow_table!E$4:E$25)</f>
        <v>0</v>
      </c>
      <c r="BD1089">
        <f ca="1">_xlfn.XLOOKUP($X1089,Return_flow_table!$A$4:$A$25,Return_flow_table!F$4:F$25)</f>
        <v>0</v>
      </c>
      <c r="BE1089">
        <f ca="1">_xlfn.XLOOKUP($X1089,Return_flow_table!$A$4:$A$25,Return_flow_table!G$4:G$25)</f>
        <v>0</v>
      </c>
      <c r="BF1089">
        <f ca="1">_xlfn.XLOOKUP($X1089,Return_flow_table!$A$4:$A$25,Return_flow_table!H$4:H$25)</f>
        <v>0</v>
      </c>
      <c r="BG1089">
        <f ca="1">_xlfn.XLOOKUP($X1089,Return_flow_table!$A$4:$A$25,Return_flow_table!I$4:I$25)</f>
        <v>0</v>
      </c>
      <c r="BH1089">
        <f ca="1">_xlfn.XLOOKUP($X1089,Return_flow_table!$A$4:$A$25,Return_flow_table!J$4:J$25)</f>
        <v>0</v>
      </c>
      <c r="BI1089">
        <f ca="1">_xlfn.XLOOKUP($X1089,Return_flow_table!$A$4:$A$25,Return_flow_table!K$4:K$25)</f>
        <v>0</v>
      </c>
      <c r="BJ1089">
        <f ca="1">_xlfn.XLOOKUP($X1089,Return_flow_table!$A$4:$A$25,Return_flow_table!L$4:L$25)</f>
        <v>0</v>
      </c>
      <c r="BK1089" s="2">
        <f ca="1">_xlfn.XLOOKUP($X1089,Return_flow_table!$A$4:$A$25,Return_flow_table!M$4:M$25)</f>
        <v>0</v>
      </c>
    </row>
    <row r="1090" spans="1:63" x14ac:dyDescent="0.3">
      <c r="A1090" t="s">
        <v>1156</v>
      </c>
      <c r="B1090" t="s">
        <v>181</v>
      </c>
      <c r="C1090" t="s">
        <v>99</v>
      </c>
      <c r="D1090">
        <v>24</v>
      </c>
      <c r="E1090" t="s">
        <v>100</v>
      </c>
      <c r="F1090" t="s">
        <v>100</v>
      </c>
      <c r="G1090" t="s">
        <v>1157</v>
      </c>
      <c r="H1090" s="41" t="s">
        <v>106</v>
      </c>
      <c r="I1090">
        <f>_xlfn.XLOOKUP(B1090,Use_Code_Ranking!$A$4:$A$23,Use_Code_Ranking!$B$4:$B$23,9999)</f>
        <v>9</v>
      </c>
      <c r="J1090">
        <f t="shared" ca="1" si="293"/>
        <v>1</v>
      </c>
      <c r="K1090">
        <f t="shared" ca="1" si="294"/>
        <v>1</v>
      </c>
      <c r="L1090">
        <f t="shared" ca="1" si="295"/>
        <v>0</v>
      </c>
      <c r="M1090">
        <f t="shared" ca="1" si="296"/>
        <v>0</v>
      </c>
      <c r="N1090" t="str">
        <f t="shared" ca="1" si="304"/>
        <v/>
      </c>
      <c r="O1090" t="str">
        <f t="shared" ca="1" si="305"/>
        <v/>
      </c>
      <c r="P1090" t="str">
        <f t="shared" si="297"/>
        <v/>
      </c>
      <c r="Q1090" t="str">
        <f t="shared" si="298"/>
        <v/>
      </c>
      <c r="R1090" t="str">
        <f t="shared" si="299"/>
        <v/>
      </c>
      <c r="S1090" t="str">
        <f t="shared" si="300"/>
        <v/>
      </c>
      <c r="U1090" s="2" t="str">
        <f ca="1">IF(ISBLANK($T1090),IF(S1090="Irrigation","Irrigation",IF(R1090="Irrigation","Irrigation",IF(Q1090="Domestic","Domestic",IF(P1090="Stockwatering","Stockwatering",IF(N1090="IRRIGATION_AND_MUNICIPAL","Irrigation and Municipal",IF(O1090="IRRIGATION_AND_DOMESTIC","Irrigation and Domestic Municipality",_xlfn.XLOOKUP(J1090,Use_Code_Ranking!$B$4:$B$23,Use_Code_Ranking!$A$4:$A$23))))))),$T1090)</f>
        <v>Irrigation</v>
      </c>
      <c r="W1090" s="23" t="str">
        <f ca="1"/>
        <v>C005343</v>
      </c>
      <c r="X1090" s="4" t="str">
        <f t="shared" ca="1" si="306"/>
        <v>Stockwatering</v>
      </c>
      <c r="Y1090" t="str">
        <f t="shared" ca="1" si="301"/>
        <v>N</v>
      </c>
      <c r="Z1090" s="2" t="str">
        <f t="shared" ca="1" si="302"/>
        <v>N</v>
      </c>
      <c r="AA1090">
        <f t="shared" ca="1" si="307"/>
        <v>0</v>
      </c>
      <c r="AB1090">
        <f t="shared" ca="1" si="307"/>
        <v>0</v>
      </c>
      <c r="AC1090">
        <f t="shared" ca="1" si="307"/>
        <v>0</v>
      </c>
      <c r="AD1090">
        <f t="shared" ca="1" si="303"/>
        <v>0</v>
      </c>
      <c r="AE1090">
        <f t="shared" ca="1" si="303"/>
        <v>0</v>
      </c>
      <c r="AF1090">
        <f t="shared" ca="1" si="303"/>
        <v>0</v>
      </c>
      <c r="AG1090">
        <f t="shared" ca="1" si="310"/>
        <v>0</v>
      </c>
      <c r="AH1090">
        <f t="shared" ca="1" si="308"/>
        <v>0</v>
      </c>
      <c r="AI1090">
        <f t="shared" ca="1" si="308"/>
        <v>0</v>
      </c>
      <c r="AJ1090">
        <f t="shared" ca="1" si="308"/>
        <v>0</v>
      </c>
      <c r="AK1090">
        <f t="shared" ca="1" si="308"/>
        <v>0</v>
      </c>
      <c r="AL1090">
        <f t="shared" ca="1" si="309"/>
        <v>0</v>
      </c>
      <c r="AM1090" s="4" t="s">
        <v>103</v>
      </c>
      <c r="AZ1090">
        <f ca="1">_xlfn.XLOOKUP($X1090,Return_flow_table!$A$4:$A$25,Return_flow_table!B$4:B$25)</f>
        <v>0</v>
      </c>
      <c r="BA1090">
        <f ca="1">_xlfn.XLOOKUP($X1090,Return_flow_table!$A$4:$A$25,Return_flow_table!C$4:C$25)</f>
        <v>0</v>
      </c>
      <c r="BB1090">
        <f ca="1">_xlfn.XLOOKUP($X1090,Return_flow_table!$A$4:$A$25,Return_flow_table!D$4:D$25)</f>
        <v>0</v>
      </c>
      <c r="BC1090">
        <f ca="1">_xlfn.XLOOKUP($X1090,Return_flow_table!$A$4:$A$25,Return_flow_table!E$4:E$25)</f>
        <v>0</v>
      </c>
      <c r="BD1090">
        <f ca="1">_xlfn.XLOOKUP($X1090,Return_flow_table!$A$4:$A$25,Return_flow_table!F$4:F$25)</f>
        <v>0</v>
      </c>
      <c r="BE1090">
        <f ca="1">_xlfn.XLOOKUP($X1090,Return_flow_table!$A$4:$A$25,Return_flow_table!G$4:G$25)</f>
        <v>0</v>
      </c>
      <c r="BF1090">
        <f ca="1">_xlfn.XLOOKUP($X1090,Return_flow_table!$A$4:$A$25,Return_flow_table!H$4:H$25)</f>
        <v>0</v>
      </c>
      <c r="BG1090">
        <f ca="1">_xlfn.XLOOKUP($X1090,Return_flow_table!$A$4:$A$25,Return_flow_table!I$4:I$25)</f>
        <v>0</v>
      </c>
      <c r="BH1090">
        <f ca="1">_xlfn.XLOOKUP($X1090,Return_flow_table!$A$4:$A$25,Return_flow_table!J$4:J$25)</f>
        <v>0</v>
      </c>
      <c r="BI1090">
        <f ca="1">_xlfn.XLOOKUP($X1090,Return_flow_table!$A$4:$A$25,Return_flow_table!K$4:K$25)</f>
        <v>0</v>
      </c>
      <c r="BJ1090">
        <f ca="1">_xlfn.XLOOKUP($X1090,Return_flow_table!$A$4:$A$25,Return_flow_table!L$4:L$25)</f>
        <v>0</v>
      </c>
      <c r="BK1090" s="2">
        <f ca="1">_xlfn.XLOOKUP($X1090,Return_flow_table!$A$4:$A$25,Return_flow_table!M$4:M$25)</f>
        <v>0</v>
      </c>
    </row>
    <row r="1091" spans="1:63" x14ac:dyDescent="0.3">
      <c r="A1091" t="s">
        <v>1156</v>
      </c>
      <c r="B1091" t="s">
        <v>98</v>
      </c>
      <c r="C1091" t="s">
        <v>99</v>
      </c>
      <c r="D1091">
        <v>24</v>
      </c>
      <c r="E1091" t="s">
        <v>100</v>
      </c>
      <c r="F1091" t="s">
        <v>100</v>
      </c>
      <c r="G1091" t="s">
        <v>1157</v>
      </c>
      <c r="H1091" s="41" t="s">
        <v>106</v>
      </c>
      <c r="I1091">
        <f>_xlfn.XLOOKUP(B1091,Use_Code_Ranking!$A$4:$A$23,Use_Code_Ranking!$B$4:$B$23,9999)</f>
        <v>1</v>
      </c>
      <c r="J1091">
        <f t="shared" ca="1" si="293"/>
        <v>1</v>
      </c>
      <c r="K1091">
        <f t="shared" ca="1" si="294"/>
        <v>1</v>
      </c>
      <c r="L1091">
        <f t="shared" ca="1" si="295"/>
        <v>0</v>
      </c>
      <c r="M1091">
        <f t="shared" ca="1" si="296"/>
        <v>0</v>
      </c>
      <c r="N1091" t="str">
        <f t="shared" ca="1" si="304"/>
        <v/>
      </c>
      <c r="O1091" t="str">
        <f t="shared" ca="1" si="305"/>
        <v/>
      </c>
      <c r="P1091" t="str">
        <f t="shared" si="297"/>
        <v/>
      </c>
      <c r="Q1091" t="str">
        <f t="shared" si="298"/>
        <v/>
      </c>
      <c r="R1091" t="str">
        <f t="shared" si="299"/>
        <v/>
      </c>
      <c r="S1091" t="str">
        <f t="shared" si="300"/>
        <v/>
      </c>
      <c r="U1091" s="2" t="str">
        <f ca="1">IF(ISBLANK($T1091),IF(S1091="Irrigation","Irrigation",IF(R1091="Irrigation","Irrigation",IF(Q1091="Domestic","Domestic",IF(P1091="Stockwatering","Stockwatering",IF(N1091="IRRIGATION_AND_MUNICIPAL","Irrigation and Municipal",IF(O1091="IRRIGATION_AND_DOMESTIC","Irrigation and Domestic Municipality",_xlfn.XLOOKUP(J1091,Use_Code_Ranking!$B$4:$B$23,Use_Code_Ranking!$A$4:$A$23))))))),$T1091)</f>
        <v>Irrigation</v>
      </c>
      <c r="W1091" s="23" t="str">
        <f ca="1"/>
        <v>C005521</v>
      </c>
      <c r="X1091" s="4" t="str">
        <f t="shared" ca="1" si="306"/>
        <v>Stockwatering</v>
      </c>
      <c r="Y1091" t="str">
        <f t="shared" ca="1" si="301"/>
        <v>N</v>
      </c>
      <c r="Z1091" s="2" t="str">
        <f t="shared" ca="1" si="302"/>
        <v>N</v>
      </c>
      <c r="AA1091">
        <f t="shared" ca="1" si="307"/>
        <v>0</v>
      </c>
      <c r="AB1091">
        <f t="shared" ca="1" si="307"/>
        <v>0</v>
      </c>
      <c r="AC1091">
        <f t="shared" ca="1" si="307"/>
        <v>0</v>
      </c>
      <c r="AD1091">
        <f t="shared" ca="1" si="303"/>
        <v>0</v>
      </c>
      <c r="AE1091">
        <f t="shared" ca="1" si="303"/>
        <v>0</v>
      </c>
      <c r="AF1091">
        <f t="shared" ca="1" si="303"/>
        <v>0</v>
      </c>
      <c r="AG1091">
        <f t="shared" ca="1" si="310"/>
        <v>0</v>
      </c>
      <c r="AH1091">
        <f t="shared" ca="1" si="308"/>
        <v>0</v>
      </c>
      <c r="AI1091">
        <f t="shared" ca="1" si="308"/>
        <v>0</v>
      </c>
      <c r="AJ1091">
        <f t="shared" ca="1" si="308"/>
        <v>0</v>
      </c>
      <c r="AK1091">
        <f t="shared" ca="1" si="308"/>
        <v>0</v>
      </c>
      <c r="AL1091">
        <f t="shared" ca="1" si="309"/>
        <v>0</v>
      </c>
      <c r="AM1091" s="4" t="s">
        <v>103</v>
      </c>
      <c r="AZ1091">
        <f ca="1">_xlfn.XLOOKUP($X1091,Return_flow_table!$A$4:$A$25,Return_flow_table!B$4:B$25)</f>
        <v>0</v>
      </c>
      <c r="BA1091">
        <f ca="1">_xlfn.XLOOKUP($X1091,Return_flow_table!$A$4:$A$25,Return_flow_table!C$4:C$25)</f>
        <v>0</v>
      </c>
      <c r="BB1091">
        <f ca="1">_xlfn.XLOOKUP($X1091,Return_flow_table!$A$4:$A$25,Return_flow_table!D$4:D$25)</f>
        <v>0</v>
      </c>
      <c r="BC1091">
        <f ca="1">_xlfn.XLOOKUP($X1091,Return_flow_table!$A$4:$A$25,Return_flow_table!E$4:E$25)</f>
        <v>0</v>
      </c>
      <c r="BD1091">
        <f ca="1">_xlfn.XLOOKUP($X1091,Return_flow_table!$A$4:$A$25,Return_flow_table!F$4:F$25)</f>
        <v>0</v>
      </c>
      <c r="BE1091">
        <f ca="1">_xlfn.XLOOKUP($X1091,Return_flow_table!$A$4:$A$25,Return_flow_table!G$4:G$25)</f>
        <v>0</v>
      </c>
      <c r="BF1091">
        <f ca="1">_xlfn.XLOOKUP($X1091,Return_flow_table!$A$4:$A$25,Return_flow_table!H$4:H$25)</f>
        <v>0</v>
      </c>
      <c r="BG1091">
        <f ca="1">_xlfn.XLOOKUP($X1091,Return_flow_table!$A$4:$A$25,Return_flow_table!I$4:I$25)</f>
        <v>0</v>
      </c>
      <c r="BH1091">
        <f ca="1">_xlfn.XLOOKUP($X1091,Return_flow_table!$A$4:$A$25,Return_flow_table!J$4:J$25)</f>
        <v>0</v>
      </c>
      <c r="BI1091">
        <f ca="1">_xlfn.XLOOKUP($X1091,Return_flow_table!$A$4:$A$25,Return_flow_table!K$4:K$25)</f>
        <v>0</v>
      </c>
      <c r="BJ1091">
        <f ca="1">_xlfn.XLOOKUP($X1091,Return_flow_table!$A$4:$A$25,Return_flow_table!L$4:L$25)</f>
        <v>0</v>
      </c>
      <c r="BK1091" s="2">
        <f ca="1">_xlfn.XLOOKUP($X1091,Return_flow_table!$A$4:$A$25,Return_flow_table!M$4:M$25)</f>
        <v>0</v>
      </c>
    </row>
    <row r="1092" spans="1:63" x14ac:dyDescent="0.3">
      <c r="A1092" t="s">
        <v>1158</v>
      </c>
      <c r="B1092" t="s">
        <v>181</v>
      </c>
      <c r="C1092" t="s">
        <v>99</v>
      </c>
      <c r="D1092">
        <v>3</v>
      </c>
      <c r="E1092" t="s">
        <v>100</v>
      </c>
      <c r="F1092" t="s">
        <v>100</v>
      </c>
      <c r="G1092" t="s">
        <v>613</v>
      </c>
      <c r="H1092" s="41" t="s">
        <v>118</v>
      </c>
      <c r="I1092">
        <f>_xlfn.XLOOKUP(B1092,Use_Code_Ranking!$A$4:$A$23,Use_Code_Ranking!$B$4:$B$23,9999)</f>
        <v>9</v>
      </c>
      <c r="J1092">
        <f t="shared" ref="J1092:J1155" ca="1" si="311">_xlfn.MINIFS(USE_CODE_RANK,APPLICATION_NUMBER,A1092)</f>
        <v>1</v>
      </c>
      <c r="K1092">
        <f t="shared" ref="K1092:K1155" ca="1" si="312">COUNTIFS(USE_CODE_RANK,1,APPLICATION_NUMBER,A1092)</f>
        <v>1</v>
      </c>
      <c r="L1092">
        <f t="shared" ref="L1092:L1155" ca="1" si="313">COUNTIFS(USE_CODE_RANK,2,APPLICATION_NUMBER,A1092)</f>
        <v>0</v>
      </c>
      <c r="M1092">
        <f t="shared" ref="M1092:M1155" ca="1" si="314">COUNTIFS(USE_CODE_RANK,3,APPLICATION_NUMBER,A1092,PRIMARY_OWNER_ENTITY_TYPE,"Government (State/Municipal)")</f>
        <v>0</v>
      </c>
      <c r="N1092" t="str">
        <f t="shared" ca="1" si="304"/>
        <v/>
      </c>
      <c r="O1092" t="str">
        <f t="shared" ca="1" si="305"/>
        <v/>
      </c>
      <c r="P1092" t="str">
        <f t="shared" ref="P1092:P1155" si="315">IF(ISNUMBER(SEARCH("Stock",C1092)),"Stockwatering","")</f>
        <v/>
      </c>
      <c r="Q1092" t="str">
        <f t="shared" ref="Q1092:Q1155" si="316">IF(ISNUMBER(SEARCH("Registration Domestic",C1092)),"Domestic","")</f>
        <v/>
      </c>
      <c r="R1092" t="str">
        <f t="shared" ref="R1092:R1155" si="317">IF(ISNUMBER(SEARCH("Registration Irrigation",C1092)),"Irrigation","")</f>
        <v/>
      </c>
      <c r="S1092" t="str">
        <f t="shared" ref="S1092:S1155" si="318">IF(ISNUMBER(SEARCH("Registration Cannabis",C1092)),"Irrigation","")</f>
        <v/>
      </c>
      <c r="U1092" s="2" t="str">
        <f ca="1">IF(ISBLANK($T1092),IF(S1092="Irrigation","Irrigation",IF(R1092="Irrigation","Irrigation",IF(Q1092="Domestic","Domestic",IF(P1092="Stockwatering","Stockwatering",IF(N1092="IRRIGATION_AND_MUNICIPAL","Irrigation and Municipal",IF(O1092="IRRIGATION_AND_DOMESTIC","Irrigation and Domestic Municipality",_xlfn.XLOOKUP(J1092,Use_Code_Ranking!$B$4:$B$23,Use_Code_Ranking!$A$4:$A$23))))))),$T1092)</f>
        <v>Irrigation</v>
      </c>
      <c r="W1092" s="23" t="str">
        <f ca="1"/>
        <v>C005522</v>
      </c>
      <c r="X1092" s="4" t="str">
        <f t="shared" ca="1" si="306"/>
        <v>Stockwatering</v>
      </c>
      <c r="Y1092" t="str">
        <f t="shared" ref="Y1092:Y1155" ca="1" si="319">IF(OR(X1092="Power", X1092="Recreational", X1092="Aquaculture",X1092="Fish and Wildlife Preservation and Enhancement"),"Y","N")</f>
        <v>N</v>
      </c>
      <c r="Z1092" s="2" t="str">
        <f t="shared" ref="Z1092:Z1155" ca="1" si="320">IF(X1092="Power","Y","N")</f>
        <v>N</v>
      </c>
      <c r="AA1092">
        <f t="shared" ca="1" si="307"/>
        <v>0</v>
      </c>
      <c r="AB1092">
        <f t="shared" ca="1" si="307"/>
        <v>0</v>
      </c>
      <c r="AC1092">
        <f t="shared" ca="1" si="307"/>
        <v>0</v>
      </c>
      <c r="AD1092">
        <f t="shared" ca="1" si="307"/>
        <v>0</v>
      </c>
      <c r="AE1092">
        <f t="shared" ca="1" si="307"/>
        <v>0</v>
      </c>
      <c r="AF1092">
        <f t="shared" ca="1" si="307"/>
        <v>0</v>
      </c>
      <c r="AG1092">
        <f t="shared" ca="1" si="310"/>
        <v>0</v>
      </c>
      <c r="AH1092">
        <f t="shared" ca="1" si="308"/>
        <v>0</v>
      </c>
      <c r="AI1092">
        <f t="shared" ca="1" si="308"/>
        <v>0</v>
      </c>
      <c r="AJ1092">
        <f t="shared" ca="1" si="308"/>
        <v>0</v>
      </c>
      <c r="AK1092">
        <f t="shared" ca="1" si="308"/>
        <v>0</v>
      </c>
      <c r="AL1092">
        <f t="shared" ca="1" si="309"/>
        <v>0</v>
      </c>
      <c r="AM1092" s="4" t="s">
        <v>103</v>
      </c>
      <c r="AZ1092">
        <f ca="1">_xlfn.XLOOKUP($X1092,Return_flow_table!$A$4:$A$25,Return_flow_table!B$4:B$25)</f>
        <v>0</v>
      </c>
      <c r="BA1092">
        <f ca="1">_xlfn.XLOOKUP($X1092,Return_flow_table!$A$4:$A$25,Return_flow_table!C$4:C$25)</f>
        <v>0</v>
      </c>
      <c r="BB1092">
        <f ca="1">_xlfn.XLOOKUP($X1092,Return_flow_table!$A$4:$A$25,Return_flow_table!D$4:D$25)</f>
        <v>0</v>
      </c>
      <c r="BC1092">
        <f ca="1">_xlfn.XLOOKUP($X1092,Return_flow_table!$A$4:$A$25,Return_flow_table!E$4:E$25)</f>
        <v>0</v>
      </c>
      <c r="BD1092">
        <f ca="1">_xlfn.XLOOKUP($X1092,Return_flow_table!$A$4:$A$25,Return_flow_table!F$4:F$25)</f>
        <v>0</v>
      </c>
      <c r="BE1092">
        <f ca="1">_xlfn.XLOOKUP($X1092,Return_flow_table!$A$4:$A$25,Return_flow_table!G$4:G$25)</f>
        <v>0</v>
      </c>
      <c r="BF1092">
        <f ca="1">_xlfn.XLOOKUP($X1092,Return_flow_table!$A$4:$A$25,Return_flow_table!H$4:H$25)</f>
        <v>0</v>
      </c>
      <c r="BG1092">
        <f ca="1">_xlfn.XLOOKUP($X1092,Return_flow_table!$A$4:$A$25,Return_flow_table!I$4:I$25)</f>
        <v>0</v>
      </c>
      <c r="BH1092">
        <f ca="1">_xlfn.XLOOKUP($X1092,Return_flow_table!$A$4:$A$25,Return_flow_table!J$4:J$25)</f>
        <v>0</v>
      </c>
      <c r="BI1092">
        <f ca="1">_xlfn.XLOOKUP($X1092,Return_flow_table!$A$4:$A$25,Return_flow_table!K$4:K$25)</f>
        <v>0</v>
      </c>
      <c r="BJ1092">
        <f ca="1">_xlfn.XLOOKUP($X1092,Return_flow_table!$A$4:$A$25,Return_flow_table!L$4:L$25)</f>
        <v>0</v>
      </c>
      <c r="BK1092" s="2">
        <f ca="1">_xlfn.XLOOKUP($X1092,Return_flow_table!$A$4:$A$25,Return_flow_table!M$4:M$25)</f>
        <v>0</v>
      </c>
    </row>
    <row r="1093" spans="1:63" x14ac:dyDescent="0.3">
      <c r="A1093" t="s">
        <v>1158</v>
      </c>
      <c r="B1093" t="s">
        <v>161</v>
      </c>
      <c r="C1093" t="s">
        <v>99</v>
      </c>
      <c r="D1093">
        <v>3</v>
      </c>
      <c r="E1093" t="s">
        <v>100</v>
      </c>
      <c r="F1093" t="s">
        <v>100</v>
      </c>
      <c r="G1093" t="s">
        <v>613</v>
      </c>
      <c r="H1093" s="41" t="s">
        <v>118</v>
      </c>
      <c r="I1093">
        <f>_xlfn.XLOOKUP(B1093,Use_Code_Ranking!$A$4:$A$23,Use_Code_Ranking!$B$4:$B$23,9999)</f>
        <v>7</v>
      </c>
      <c r="J1093">
        <f t="shared" ca="1" si="311"/>
        <v>1</v>
      </c>
      <c r="K1093">
        <f t="shared" ca="1" si="312"/>
        <v>1</v>
      </c>
      <c r="L1093">
        <f t="shared" ca="1" si="313"/>
        <v>0</v>
      </c>
      <c r="M1093">
        <f t="shared" ca="1" si="314"/>
        <v>0</v>
      </c>
      <c r="N1093" t="str">
        <f t="shared" ref="N1093:N1156" ca="1" si="321">IF(AND(K1093&gt;0,L1093&gt;0),"IRRIGATION_AND_MUNICIPAL","")</f>
        <v/>
      </c>
      <c r="O1093" t="str">
        <f t="shared" ref="O1093:O1156" ca="1" si="322">IF(AND(K1093&gt;0,M1093&gt;0),"IRRIGATION_AND_DOMESTIC","")</f>
        <v/>
      </c>
      <c r="P1093" t="str">
        <f t="shared" si="315"/>
        <v/>
      </c>
      <c r="Q1093" t="str">
        <f t="shared" si="316"/>
        <v/>
      </c>
      <c r="R1093" t="str">
        <f t="shared" si="317"/>
        <v/>
      </c>
      <c r="S1093" t="str">
        <f t="shared" si="318"/>
        <v/>
      </c>
      <c r="U1093" s="2" t="str">
        <f ca="1">IF(ISBLANK($T1093),IF(S1093="Irrigation","Irrigation",IF(R1093="Irrigation","Irrigation",IF(Q1093="Domestic","Domestic",IF(P1093="Stockwatering","Stockwatering",IF(N1093="IRRIGATION_AND_MUNICIPAL","Irrigation and Municipal",IF(O1093="IRRIGATION_AND_DOMESTIC","Irrigation and Domestic Municipality",_xlfn.XLOOKUP(J1093,Use_Code_Ranking!$B$4:$B$23,Use_Code_Ranking!$A$4:$A$23))))))),$T1093)</f>
        <v>Irrigation</v>
      </c>
      <c r="W1093" s="23" t="str">
        <f ca="1"/>
        <v>C005624</v>
      </c>
      <c r="X1093" s="4" t="str">
        <f t="shared" ref="X1093:X1156" ca="1" si="323">_xlfn.XLOOKUP(W1093,A:A,U:U)</f>
        <v>Stockwatering</v>
      </c>
      <c r="Y1093" t="str">
        <f t="shared" ca="1" si="319"/>
        <v>N</v>
      </c>
      <c r="Z1093" s="2" t="str">
        <f t="shared" ca="1" si="320"/>
        <v>N</v>
      </c>
      <c r="AA1093">
        <f t="shared" ref="AA1093:AD1156" ca="1" si="324">IF($AM1093="STANDARD",AZ1093,AN1093)</f>
        <v>0</v>
      </c>
      <c r="AB1093">
        <f t="shared" ca="1" si="324"/>
        <v>0</v>
      </c>
      <c r="AC1093">
        <f t="shared" ca="1" si="324"/>
        <v>0</v>
      </c>
      <c r="AD1093">
        <f t="shared" ca="1" si="324"/>
        <v>0</v>
      </c>
      <c r="AE1093">
        <f t="shared" ref="AE1093:AH1156" ca="1" si="325">IF($AM1093="STANDARD",BD1093,AR1093)</f>
        <v>0</v>
      </c>
      <c r="AF1093">
        <f t="shared" ca="1" si="325"/>
        <v>0</v>
      </c>
      <c r="AG1093">
        <f t="shared" ca="1" si="310"/>
        <v>0</v>
      </c>
      <c r="AH1093">
        <f t="shared" ca="1" si="308"/>
        <v>0</v>
      </c>
      <c r="AI1093">
        <f t="shared" ca="1" si="308"/>
        <v>0</v>
      </c>
      <c r="AJ1093">
        <f t="shared" ca="1" si="308"/>
        <v>0</v>
      </c>
      <c r="AK1093">
        <f t="shared" ca="1" si="308"/>
        <v>0</v>
      </c>
      <c r="AL1093">
        <f t="shared" ca="1" si="309"/>
        <v>0</v>
      </c>
      <c r="AM1093" s="4" t="s">
        <v>103</v>
      </c>
      <c r="AZ1093">
        <f ca="1">_xlfn.XLOOKUP($X1093,Return_flow_table!$A$4:$A$25,Return_flow_table!B$4:B$25)</f>
        <v>0</v>
      </c>
      <c r="BA1093">
        <f ca="1">_xlfn.XLOOKUP($X1093,Return_flow_table!$A$4:$A$25,Return_flow_table!C$4:C$25)</f>
        <v>0</v>
      </c>
      <c r="BB1093">
        <f ca="1">_xlfn.XLOOKUP($X1093,Return_flow_table!$A$4:$A$25,Return_flow_table!D$4:D$25)</f>
        <v>0</v>
      </c>
      <c r="BC1093">
        <f ca="1">_xlfn.XLOOKUP($X1093,Return_flow_table!$A$4:$A$25,Return_flow_table!E$4:E$25)</f>
        <v>0</v>
      </c>
      <c r="BD1093">
        <f ca="1">_xlfn.XLOOKUP($X1093,Return_flow_table!$A$4:$A$25,Return_flow_table!F$4:F$25)</f>
        <v>0</v>
      </c>
      <c r="BE1093">
        <f ca="1">_xlfn.XLOOKUP($X1093,Return_flow_table!$A$4:$A$25,Return_flow_table!G$4:G$25)</f>
        <v>0</v>
      </c>
      <c r="BF1093">
        <f ca="1">_xlfn.XLOOKUP($X1093,Return_flow_table!$A$4:$A$25,Return_flow_table!H$4:H$25)</f>
        <v>0</v>
      </c>
      <c r="BG1093">
        <f ca="1">_xlfn.XLOOKUP($X1093,Return_flow_table!$A$4:$A$25,Return_flow_table!I$4:I$25)</f>
        <v>0</v>
      </c>
      <c r="BH1093">
        <f ca="1">_xlfn.XLOOKUP($X1093,Return_flow_table!$A$4:$A$25,Return_flow_table!J$4:J$25)</f>
        <v>0</v>
      </c>
      <c r="BI1093">
        <f ca="1">_xlfn.XLOOKUP($X1093,Return_flow_table!$A$4:$A$25,Return_flow_table!K$4:K$25)</f>
        <v>0</v>
      </c>
      <c r="BJ1093">
        <f ca="1">_xlfn.XLOOKUP($X1093,Return_flow_table!$A$4:$A$25,Return_flow_table!L$4:L$25)</f>
        <v>0</v>
      </c>
      <c r="BK1093" s="2">
        <f ca="1">_xlfn.XLOOKUP($X1093,Return_flow_table!$A$4:$A$25,Return_flow_table!M$4:M$25)</f>
        <v>0</v>
      </c>
    </row>
    <row r="1094" spans="1:63" x14ac:dyDescent="0.3">
      <c r="A1094" t="s">
        <v>1158</v>
      </c>
      <c r="B1094" t="s">
        <v>98</v>
      </c>
      <c r="C1094" t="s">
        <v>99</v>
      </c>
      <c r="D1094">
        <v>3</v>
      </c>
      <c r="E1094" t="s">
        <v>100</v>
      </c>
      <c r="F1094" t="s">
        <v>100</v>
      </c>
      <c r="G1094" t="s">
        <v>613</v>
      </c>
      <c r="H1094" s="41" t="s">
        <v>118</v>
      </c>
      <c r="I1094">
        <f>_xlfn.XLOOKUP(B1094,Use_Code_Ranking!$A$4:$A$23,Use_Code_Ranking!$B$4:$B$23,9999)</f>
        <v>1</v>
      </c>
      <c r="J1094">
        <f t="shared" ca="1" si="311"/>
        <v>1</v>
      </c>
      <c r="K1094">
        <f t="shared" ca="1" si="312"/>
        <v>1</v>
      </c>
      <c r="L1094">
        <f t="shared" ca="1" si="313"/>
        <v>0</v>
      </c>
      <c r="M1094">
        <f t="shared" ca="1" si="314"/>
        <v>0</v>
      </c>
      <c r="N1094" t="str">
        <f t="shared" ca="1" si="321"/>
        <v/>
      </c>
      <c r="O1094" t="str">
        <f t="shared" ca="1" si="322"/>
        <v/>
      </c>
      <c r="P1094" t="str">
        <f t="shared" si="315"/>
        <v/>
      </c>
      <c r="Q1094" t="str">
        <f t="shared" si="316"/>
        <v/>
      </c>
      <c r="R1094" t="str">
        <f t="shared" si="317"/>
        <v/>
      </c>
      <c r="S1094" t="str">
        <f t="shared" si="318"/>
        <v/>
      </c>
      <c r="U1094" s="2" t="str">
        <f ca="1">IF(ISBLANK($T1094),IF(S1094="Irrigation","Irrigation",IF(R1094="Irrigation","Irrigation",IF(Q1094="Domestic","Domestic",IF(P1094="Stockwatering","Stockwatering",IF(N1094="IRRIGATION_AND_MUNICIPAL","Irrigation and Municipal",IF(O1094="IRRIGATION_AND_DOMESTIC","Irrigation and Domestic Municipality",_xlfn.XLOOKUP(J1094,Use_Code_Ranking!$B$4:$B$23,Use_Code_Ranking!$A$4:$A$23))))))),$T1094)</f>
        <v>Irrigation</v>
      </c>
      <c r="W1094" s="23" t="str">
        <f ca="1"/>
        <v>C005922</v>
      </c>
      <c r="X1094" s="4" t="str">
        <f t="shared" ca="1" si="323"/>
        <v>Stockwatering</v>
      </c>
      <c r="Y1094" t="str">
        <f t="shared" ca="1" si="319"/>
        <v>N</v>
      </c>
      <c r="Z1094" s="2" t="str">
        <f t="shared" ca="1" si="320"/>
        <v>N</v>
      </c>
      <c r="AA1094">
        <f t="shared" ca="1" si="324"/>
        <v>0</v>
      </c>
      <c r="AB1094">
        <f t="shared" ca="1" si="324"/>
        <v>0</v>
      </c>
      <c r="AC1094">
        <f t="shared" ca="1" si="324"/>
        <v>0</v>
      </c>
      <c r="AD1094">
        <f t="shared" ca="1" si="324"/>
        <v>0</v>
      </c>
      <c r="AE1094">
        <f t="shared" ca="1" si="325"/>
        <v>0</v>
      </c>
      <c r="AF1094">
        <f t="shared" ca="1" si="325"/>
        <v>0</v>
      </c>
      <c r="AG1094">
        <f t="shared" ca="1" si="310"/>
        <v>0</v>
      </c>
      <c r="AH1094">
        <f t="shared" ca="1" si="308"/>
        <v>0</v>
      </c>
      <c r="AI1094">
        <f t="shared" ca="1" si="308"/>
        <v>0</v>
      </c>
      <c r="AJ1094">
        <f t="shared" ca="1" si="308"/>
        <v>0</v>
      </c>
      <c r="AK1094">
        <f t="shared" ca="1" si="308"/>
        <v>0</v>
      </c>
      <c r="AL1094">
        <f t="shared" ca="1" si="309"/>
        <v>0</v>
      </c>
      <c r="AM1094" s="4" t="s">
        <v>103</v>
      </c>
      <c r="AZ1094">
        <f ca="1">_xlfn.XLOOKUP($X1094,Return_flow_table!$A$4:$A$25,Return_flow_table!B$4:B$25)</f>
        <v>0</v>
      </c>
      <c r="BA1094">
        <f ca="1">_xlfn.XLOOKUP($X1094,Return_flow_table!$A$4:$A$25,Return_flow_table!C$4:C$25)</f>
        <v>0</v>
      </c>
      <c r="BB1094">
        <f ca="1">_xlfn.XLOOKUP($X1094,Return_flow_table!$A$4:$A$25,Return_flow_table!D$4:D$25)</f>
        <v>0</v>
      </c>
      <c r="BC1094">
        <f ca="1">_xlfn.XLOOKUP($X1094,Return_flow_table!$A$4:$A$25,Return_flow_table!E$4:E$25)</f>
        <v>0</v>
      </c>
      <c r="BD1094">
        <f ca="1">_xlfn.XLOOKUP($X1094,Return_flow_table!$A$4:$A$25,Return_flow_table!F$4:F$25)</f>
        <v>0</v>
      </c>
      <c r="BE1094">
        <f ca="1">_xlfn.XLOOKUP($X1094,Return_flow_table!$A$4:$A$25,Return_flow_table!G$4:G$25)</f>
        <v>0</v>
      </c>
      <c r="BF1094">
        <f ca="1">_xlfn.XLOOKUP($X1094,Return_flow_table!$A$4:$A$25,Return_flow_table!H$4:H$25)</f>
        <v>0</v>
      </c>
      <c r="BG1094">
        <f ca="1">_xlfn.XLOOKUP($X1094,Return_flow_table!$A$4:$A$25,Return_flow_table!I$4:I$25)</f>
        <v>0</v>
      </c>
      <c r="BH1094">
        <f ca="1">_xlfn.XLOOKUP($X1094,Return_flow_table!$A$4:$A$25,Return_flow_table!J$4:J$25)</f>
        <v>0</v>
      </c>
      <c r="BI1094">
        <f ca="1">_xlfn.XLOOKUP($X1094,Return_flow_table!$A$4:$A$25,Return_flow_table!K$4:K$25)</f>
        <v>0</v>
      </c>
      <c r="BJ1094">
        <f ca="1">_xlfn.XLOOKUP($X1094,Return_flow_table!$A$4:$A$25,Return_flow_table!L$4:L$25)</f>
        <v>0</v>
      </c>
      <c r="BK1094" s="2">
        <f ca="1">_xlfn.XLOOKUP($X1094,Return_flow_table!$A$4:$A$25,Return_flow_table!M$4:M$25)</f>
        <v>0</v>
      </c>
    </row>
    <row r="1095" spans="1:63" x14ac:dyDescent="0.3">
      <c r="A1095" t="s">
        <v>1159</v>
      </c>
      <c r="B1095" t="s">
        <v>161</v>
      </c>
      <c r="C1095" t="s">
        <v>99</v>
      </c>
      <c r="D1095">
        <v>10</v>
      </c>
      <c r="E1095" t="s">
        <v>100</v>
      </c>
      <c r="F1095" t="s">
        <v>100</v>
      </c>
      <c r="G1095" t="s">
        <v>888</v>
      </c>
      <c r="H1095" s="41" t="s">
        <v>102</v>
      </c>
      <c r="I1095">
        <f>_xlfn.XLOOKUP(B1095,Use_Code_Ranking!$A$4:$A$23,Use_Code_Ranking!$B$4:$B$23,9999)</f>
        <v>7</v>
      </c>
      <c r="J1095">
        <f t="shared" ca="1" si="311"/>
        <v>1</v>
      </c>
      <c r="K1095">
        <f t="shared" ca="1" si="312"/>
        <v>1</v>
      </c>
      <c r="L1095">
        <f t="shared" ca="1" si="313"/>
        <v>0</v>
      </c>
      <c r="M1095">
        <f t="shared" ca="1" si="314"/>
        <v>0</v>
      </c>
      <c r="N1095" t="str">
        <f t="shared" ca="1" si="321"/>
        <v/>
      </c>
      <c r="O1095" t="str">
        <f t="shared" ca="1" si="322"/>
        <v/>
      </c>
      <c r="P1095" t="str">
        <f t="shared" si="315"/>
        <v/>
      </c>
      <c r="Q1095" t="str">
        <f t="shared" si="316"/>
        <v/>
      </c>
      <c r="R1095" t="str">
        <f t="shared" si="317"/>
        <v/>
      </c>
      <c r="S1095" t="str">
        <f t="shared" si="318"/>
        <v/>
      </c>
      <c r="U1095" s="2" t="str">
        <f ca="1">IF(ISBLANK($T1095),IF(S1095="Irrigation","Irrigation",IF(R1095="Irrigation","Irrigation",IF(Q1095="Domestic","Domestic",IF(P1095="Stockwatering","Stockwatering",IF(N1095="IRRIGATION_AND_MUNICIPAL","Irrigation and Municipal",IF(O1095="IRRIGATION_AND_DOMESTIC","Irrigation and Domestic Municipality",_xlfn.XLOOKUP(J1095,Use_Code_Ranking!$B$4:$B$23,Use_Code_Ranking!$A$4:$A$23))))))),$T1095)</f>
        <v>Irrigation</v>
      </c>
      <c r="W1095" s="23" t="str">
        <f ca="1"/>
        <v>C006052</v>
      </c>
      <c r="X1095" s="4" t="str">
        <f t="shared" ca="1" si="323"/>
        <v>Stockwatering</v>
      </c>
      <c r="Y1095" t="str">
        <f t="shared" ca="1" si="319"/>
        <v>N</v>
      </c>
      <c r="Z1095" s="2" t="str">
        <f t="shared" ca="1" si="320"/>
        <v>N</v>
      </c>
      <c r="AA1095">
        <f t="shared" ca="1" si="324"/>
        <v>0</v>
      </c>
      <c r="AB1095">
        <f t="shared" ca="1" si="324"/>
        <v>0</v>
      </c>
      <c r="AC1095">
        <f t="shared" ca="1" si="324"/>
        <v>0</v>
      </c>
      <c r="AD1095">
        <f t="shared" ca="1" si="324"/>
        <v>0</v>
      </c>
      <c r="AE1095">
        <f t="shared" ca="1" si="325"/>
        <v>0</v>
      </c>
      <c r="AF1095">
        <f t="shared" ca="1" si="325"/>
        <v>0</v>
      </c>
      <c r="AG1095">
        <f t="shared" ca="1" si="310"/>
        <v>0</v>
      </c>
      <c r="AH1095">
        <f t="shared" ca="1" si="308"/>
        <v>0</v>
      </c>
      <c r="AI1095">
        <f t="shared" ca="1" si="308"/>
        <v>0</v>
      </c>
      <c r="AJ1095">
        <f t="shared" ca="1" si="308"/>
        <v>0</v>
      </c>
      <c r="AK1095">
        <f t="shared" ca="1" si="308"/>
        <v>0</v>
      </c>
      <c r="AL1095">
        <f t="shared" ca="1" si="309"/>
        <v>0</v>
      </c>
      <c r="AM1095" s="4" t="s">
        <v>103</v>
      </c>
      <c r="AZ1095">
        <f ca="1">_xlfn.XLOOKUP($X1095,Return_flow_table!$A$4:$A$25,Return_flow_table!B$4:B$25)</f>
        <v>0</v>
      </c>
      <c r="BA1095">
        <f ca="1">_xlfn.XLOOKUP($X1095,Return_flow_table!$A$4:$A$25,Return_flow_table!C$4:C$25)</f>
        <v>0</v>
      </c>
      <c r="BB1095">
        <f ca="1">_xlfn.XLOOKUP($X1095,Return_flow_table!$A$4:$A$25,Return_flow_table!D$4:D$25)</f>
        <v>0</v>
      </c>
      <c r="BC1095">
        <f ca="1">_xlfn.XLOOKUP($X1095,Return_flow_table!$A$4:$A$25,Return_flow_table!E$4:E$25)</f>
        <v>0</v>
      </c>
      <c r="BD1095">
        <f ca="1">_xlfn.XLOOKUP($X1095,Return_flow_table!$A$4:$A$25,Return_flow_table!F$4:F$25)</f>
        <v>0</v>
      </c>
      <c r="BE1095">
        <f ca="1">_xlfn.XLOOKUP($X1095,Return_flow_table!$A$4:$A$25,Return_flow_table!G$4:G$25)</f>
        <v>0</v>
      </c>
      <c r="BF1095">
        <f ca="1">_xlfn.XLOOKUP($X1095,Return_flow_table!$A$4:$A$25,Return_flow_table!H$4:H$25)</f>
        <v>0</v>
      </c>
      <c r="BG1095">
        <f ca="1">_xlfn.XLOOKUP($X1095,Return_flow_table!$A$4:$A$25,Return_flow_table!I$4:I$25)</f>
        <v>0</v>
      </c>
      <c r="BH1095">
        <f ca="1">_xlfn.XLOOKUP($X1095,Return_flow_table!$A$4:$A$25,Return_flow_table!J$4:J$25)</f>
        <v>0</v>
      </c>
      <c r="BI1095">
        <f ca="1">_xlfn.XLOOKUP($X1095,Return_flow_table!$A$4:$A$25,Return_flow_table!K$4:K$25)</f>
        <v>0</v>
      </c>
      <c r="BJ1095">
        <f ca="1">_xlfn.XLOOKUP($X1095,Return_flow_table!$A$4:$A$25,Return_flow_table!L$4:L$25)</f>
        <v>0</v>
      </c>
      <c r="BK1095" s="2">
        <f ca="1">_xlfn.XLOOKUP($X1095,Return_flow_table!$A$4:$A$25,Return_flow_table!M$4:M$25)</f>
        <v>0</v>
      </c>
    </row>
    <row r="1096" spans="1:63" x14ac:dyDescent="0.3">
      <c r="A1096" t="s">
        <v>1159</v>
      </c>
      <c r="B1096" t="s">
        <v>98</v>
      </c>
      <c r="C1096" t="s">
        <v>99</v>
      </c>
      <c r="D1096">
        <v>10</v>
      </c>
      <c r="E1096" t="s">
        <v>100</v>
      </c>
      <c r="F1096" t="s">
        <v>100</v>
      </c>
      <c r="G1096" t="s">
        <v>888</v>
      </c>
      <c r="H1096" s="41" t="s">
        <v>102</v>
      </c>
      <c r="I1096">
        <f>_xlfn.XLOOKUP(B1096,Use_Code_Ranking!$A$4:$A$23,Use_Code_Ranking!$B$4:$B$23,9999)</f>
        <v>1</v>
      </c>
      <c r="J1096">
        <f t="shared" ca="1" si="311"/>
        <v>1</v>
      </c>
      <c r="K1096">
        <f t="shared" ca="1" si="312"/>
        <v>1</v>
      </c>
      <c r="L1096">
        <f t="shared" ca="1" si="313"/>
        <v>0</v>
      </c>
      <c r="M1096">
        <f t="shared" ca="1" si="314"/>
        <v>0</v>
      </c>
      <c r="N1096" t="str">
        <f t="shared" ca="1" si="321"/>
        <v/>
      </c>
      <c r="O1096" t="str">
        <f t="shared" ca="1" si="322"/>
        <v/>
      </c>
      <c r="P1096" t="str">
        <f t="shared" si="315"/>
        <v/>
      </c>
      <c r="Q1096" t="str">
        <f t="shared" si="316"/>
        <v/>
      </c>
      <c r="R1096" t="str">
        <f t="shared" si="317"/>
        <v/>
      </c>
      <c r="S1096" t="str">
        <f t="shared" si="318"/>
        <v/>
      </c>
      <c r="U1096" s="2" t="str">
        <f ca="1">IF(ISBLANK($T1096),IF(S1096="Irrigation","Irrigation",IF(R1096="Irrigation","Irrigation",IF(Q1096="Domestic","Domestic",IF(P1096="Stockwatering","Stockwatering",IF(N1096="IRRIGATION_AND_MUNICIPAL","Irrigation and Municipal",IF(O1096="IRRIGATION_AND_DOMESTIC","Irrigation and Domestic Municipality",_xlfn.XLOOKUP(J1096,Use_Code_Ranking!$B$4:$B$23,Use_Code_Ranking!$A$4:$A$23))))))),$T1096)</f>
        <v>Irrigation</v>
      </c>
      <c r="W1096" s="23" t="str">
        <f ca="1"/>
        <v>D032013</v>
      </c>
      <c r="X1096" s="4" t="str">
        <f t="shared" ca="1" si="323"/>
        <v>Domestic</v>
      </c>
      <c r="Y1096" t="str">
        <f t="shared" ca="1" si="319"/>
        <v>N</v>
      </c>
      <c r="Z1096" s="2" t="str">
        <f t="shared" ca="1" si="320"/>
        <v>N</v>
      </c>
      <c r="AA1096">
        <f t="shared" ca="1" si="324"/>
        <v>0</v>
      </c>
      <c r="AB1096">
        <f t="shared" ca="1" si="324"/>
        <v>0</v>
      </c>
      <c r="AC1096">
        <f t="shared" ca="1" si="324"/>
        <v>0</v>
      </c>
      <c r="AD1096">
        <f t="shared" ca="1" si="324"/>
        <v>0</v>
      </c>
      <c r="AE1096">
        <f t="shared" ca="1" si="325"/>
        <v>0</v>
      </c>
      <c r="AF1096">
        <f t="shared" ca="1" si="325"/>
        <v>0</v>
      </c>
      <c r="AG1096">
        <f t="shared" ca="1" si="310"/>
        <v>0</v>
      </c>
      <c r="AH1096">
        <f t="shared" ca="1" si="308"/>
        <v>0</v>
      </c>
      <c r="AI1096">
        <f t="shared" ca="1" si="308"/>
        <v>0</v>
      </c>
      <c r="AJ1096">
        <f t="shared" ca="1" si="308"/>
        <v>0</v>
      </c>
      <c r="AK1096">
        <f t="shared" ca="1" si="308"/>
        <v>0</v>
      </c>
      <c r="AL1096">
        <f t="shared" ca="1" si="309"/>
        <v>0</v>
      </c>
      <c r="AM1096" s="4" t="s">
        <v>103</v>
      </c>
      <c r="AZ1096">
        <f ca="1">_xlfn.XLOOKUP($X1096,Return_flow_table!$A$4:$A$25,Return_flow_table!B$4:B$25)</f>
        <v>0</v>
      </c>
      <c r="BA1096">
        <f ca="1">_xlfn.XLOOKUP($X1096,Return_flow_table!$A$4:$A$25,Return_flow_table!C$4:C$25)</f>
        <v>0</v>
      </c>
      <c r="BB1096">
        <f ca="1">_xlfn.XLOOKUP($X1096,Return_flow_table!$A$4:$A$25,Return_flow_table!D$4:D$25)</f>
        <v>0</v>
      </c>
      <c r="BC1096">
        <f ca="1">_xlfn.XLOOKUP($X1096,Return_flow_table!$A$4:$A$25,Return_flow_table!E$4:E$25)</f>
        <v>0</v>
      </c>
      <c r="BD1096">
        <f ca="1">_xlfn.XLOOKUP($X1096,Return_flow_table!$A$4:$A$25,Return_flow_table!F$4:F$25)</f>
        <v>0</v>
      </c>
      <c r="BE1096">
        <f ca="1">_xlfn.XLOOKUP($X1096,Return_flow_table!$A$4:$A$25,Return_flow_table!G$4:G$25)</f>
        <v>0</v>
      </c>
      <c r="BF1096">
        <f ca="1">_xlfn.XLOOKUP($X1096,Return_flow_table!$A$4:$A$25,Return_flow_table!H$4:H$25)</f>
        <v>0</v>
      </c>
      <c r="BG1096">
        <f ca="1">_xlfn.XLOOKUP($X1096,Return_flow_table!$A$4:$A$25,Return_flow_table!I$4:I$25)</f>
        <v>0</v>
      </c>
      <c r="BH1096">
        <f ca="1">_xlfn.XLOOKUP($X1096,Return_flow_table!$A$4:$A$25,Return_flow_table!J$4:J$25)</f>
        <v>0</v>
      </c>
      <c r="BI1096">
        <f ca="1">_xlfn.XLOOKUP($X1096,Return_flow_table!$A$4:$A$25,Return_flow_table!K$4:K$25)</f>
        <v>0</v>
      </c>
      <c r="BJ1096">
        <f ca="1">_xlfn.XLOOKUP($X1096,Return_flow_table!$A$4:$A$25,Return_flow_table!L$4:L$25)</f>
        <v>0</v>
      </c>
      <c r="BK1096" s="2">
        <f ca="1">_xlfn.XLOOKUP($X1096,Return_flow_table!$A$4:$A$25,Return_flow_table!M$4:M$25)</f>
        <v>0</v>
      </c>
    </row>
    <row r="1097" spans="1:63" x14ac:dyDescent="0.3">
      <c r="A1097" t="s">
        <v>1159</v>
      </c>
      <c r="B1097" t="s">
        <v>154</v>
      </c>
      <c r="C1097" t="s">
        <v>99</v>
      </c>
      <c r="D1097">
        <v>10</v>
      </c>
      <c r="E1097" t="s">
        <v>100</v>
      </c>
      <c r="F1097" t="s">
        <v>100</v>
      </c>
      <c r="G1097" t="s">
        <v>888</v>
      </c>
      <c r="H1097" s="41" t="s">
        <v>102</v>
      </c>
      <c r="I1097">
        <f>_xlfn.XLOOKUP(B1097,Use_Code_Ranking!$A$4:$A$23,Use_Code_Ranking!$B$4:$B$23,9999)</f>
        <v>5</v>
      </c>
      <c r="J1097">
        <f t="shared" ca="1" si="311"/>
        <v>1</v>
      </c>
      <c r="K1097">
        <f t="shared" ca="1" si="312"/>
        <v>1</v>
      </c>
      <c r="L1097">
        <f t="shared" ca="1" si="313"/>
        <v>0</v>
      </c>
      <c r="M1097">
        <f t="shared" ca="1" si="314"/>
        <v>0</v>
      </c>
      <c r="N1097" t="str">
        <f t="shared" ca="1" si="321"/>
        <v/>
      </c>
      <c r="O1097" t="str">
        <f t="shared" ca="1" si="322"/>
        <v/>
      </c>
      <c r="P1097" t="str">
        <f t="shared" si="315"/>
        <v/>
      </c>
      <c r="Q1097" t="str">
        <f t="shared" si="316"/>
        <v/>
      </c>
      <c r="R1097" t="str">
        <f t="shared" si="317"/>
        <v/>
      </c>
      <c r="S1097" t="str">
        <f t="shared" si="318"/>
        <v/>
      </c>
      <c r="U1097" s="2" t="str">
        <f ca="1">IF(ISBLANK($T1097),IF(S1097="Irrigation","Irrigation",IF(R1097="Irrigation","Irrigation",IF(Q1097="Domestic","Domestic",IF(P1097="Stockwatering","Stockwatering",IF(N1097="IRRIGATION_AND_MUNICIPAL","Irrigation and Municipal",IF(O1097="IRRIGATION_AND_DOMESTIC","Irrigation and Domestic Municipality",_xlfn.XLOOKUP(J1097,Use_Code_Ranking!$B$4:$B$23,Use_Code_Ranking!$A$4:$A$23))))))),$T1097)</f>
        <v>Irrigation</v>
      </c>
      <c r="W1097" s="23" t="str">
        <f ca="1"/>
        <v>D032022</v>
      </c>
      <c r="X1097" s="4" t="str">
        <f t="shared" ca="1" si="323"/>
        <v>Domestic</v>
      </c>
      <c r="Y1097" t="str">
        <f t="shared" ca="1" si="319"/>
        <v>N</v>
      </c>
      <c r="Z1097" s="2" t="str">
        <f t="shared" ca="1" si="320"/>
        <v>N</v>
      </c>
      <c r="AA1097">
        <f t="shared" ca="1" si="324"/>
        <v>0</v>
      </c>
      <c r="AB1097">
        <f t="shared" ca="1" si="324"/>
        <v>0</v>
      </c>
      <c r="AC1097">
        <f t="shared" ca="1" si="324"/>
        <v>0</v>
      </c>
      <c r="AD1097">
        <f t="shared" ca="1" si="324"/>
        <v>0</v>
      </c>
      <c r="AE1097">
        <f t="shared" ca="1" si="325"/>
        <v>0</v>
      </c>
      <c r="AF1097">
        <f t="shared" ca="1" si="325"/>
        <v>0</v>
      </c>
      <c r="AG1097">
        <f t="shared" ca="1" si="310"/>
        <v>0</v>
      </c>
      <c r="AH1097">
        <f t="shared" ca="1" si="308"/>
        <v>0</v>
      </c>
      <c r="AI1097">
        <f t="shared" ca="1" si="308"/>
        <v>0</v>
      </c>
      <c r="AJ1097">
        <f t="shared" ca="1" si="308"/>
        <v>0</v>
      </c>
      <c r="AK1097">
        <f t="shared" ca="1" si="308"/>
        <v>0</v>
      </c>
      <c r="AL1097">
        <f t="shared" ca="1" si="309"/>
        <v>0</v>
      </c>
      <c r="AM1097" s="4" t="s">
        <v>103</v>
      </c>
      <c r="AZ1097">
        <f ca="1">_xlfn.XLOOKUP($X1097,Return_flow_table!$A$4:$A$25,Return_flow_table!B$4:B$25)</f>
        <v>0</v>
      </c>
      <c r="BA1097">
        <f ca="1">_xlfn.XLOOKUP($X1097,Return_flow_table!$A$4:$A$25,Return_flow_table!C$4:C$25)</f>
        <v>0</v>
      </c>
      <c r="BB1097">
        <f ca="1">_xlfn.XLOOKUP($X1097,Return_flow_table!$A$4:$A$25,Return_flow_table!D$4:D$25)</f>
        <v>0</v>
      </c>
      <c r="BC1097">
        <f ca="1">_xlfn.XLOOKUP($X1097,Return_flow_table!$A$4:$A$25,Return_flow_table!E$4:E$25)</f>
        <v>0</v>
      </c>
      <c r="BD1097">
        <f ca="1">_xlfn.XLOOKUP($X1097,Return_flow_table!$A$4:$A$25,Return_flow_table!F$4:F$25)</f>
        <v>0</v>
      </c>
      <c r="BE1097">
        <f ca="1">_xlfn.XLOOKUP($X1097,Return_flow_table!$A$4:$A$25,Return_flow_table!G$4:G$25)</f>
        <v>0</v>
      </c>
      <c r="BF1097">
        <f ca="1">_xlfn.XLOOKUP($X1097,Return_flow_table!$A$4:$A$25,Return_flow_table!H$4:H$25)</f>
        <v>0</v>
      </c>
      <c r="BG1097">
        <f ca="1">_xlfn.XLOOKUP($X1097,Return_flow_table!$A$4:$A$25,Return_flow_table!I$4:I$25)</f>
        <v>0</v>
      </c>
      <c r="BH1097">
        <f ca="1">_xlfn.XLOOKUP($X1097,Return_flow_table!$A$4:$A$25,Return_flow_table!J$4:J$25)</f>
        <v>0</v>
      </c>
      <c r="BI1097">
        <f ca="1">_xlfn.XLOOKUP($X1097,Return_flow_table!$A$4:$A$25,Return_flow_table!K$4:K$25)</f>
        <v>0</v>
      </c>
      <c r="BJ1097">
        <f ca="1">_xlfn.XLOOKUP($X1097,Return_flow_table!$A$4:$A$25,Return_flow_table!L$4:L$25)</f>
        <v>0</v>
      </c>
      <c r="BK1097" s="2">
        <f ca="1">_xlfn.XLOOKUP($X1097,Return_flow_table!$A$4:$A$25,Return_flow_table!M$4:M$25)</f>
        <v>0</v>
      </c>
    </row>
    <row r="1098" spans="1:63" x14ac:dyDescent="0.3">
      <c r="A1098" t="s">
        <v>1160</v>
      </c>
      <c r="B1098" t="s">
        <v>98</v>
      </c>
      <c r="C1098" t="s">
        <v>99</v>
      </c>
      <c r="D1098">
        <v>87</v>
      </c>
      <c r="E1098" t="s">
        <v>100</v>
      </c>
      <c r="F1098" t="s">
        <v>100</v>
      </c>
      <c r="G1098" t="s">
        <v>1025</v>
      </c>
      <c r="H1098" s="41" t="s">
        <v>102</v>
      </c>
      <c r="I1098">
        <f>_xlfn.XLOOKUP(B1098,Use_Code_Ranking!$A$4:$A$23,Use_Code_Ranking!$B$4:$B$23,9999)</f>
        <v>1</v>
      </c>
      <c r="J1098">
        <f t="shared" ca="1" si="311"/>
        <v>1</v>
      </c>
      <c r="K1098">
        <f t="shared" ca="1" si="312"/>
        <v>1</v>
      </c>
      <c r="L1098">
        <f t="shared" ca="1" si="313"/>
        <v>0</v>
      </c>
      <c r="M1098">
        <f t="shared" ca="1" si="314"/>
        <v>0</v>
      </c>
      <c r="N1098" t="str">
        <f t="shared" ca="1" si="321"/>
        <v/>
      </c>
      <c r="O1098" t="str">
        <f t="shared" ca="1" si="322"/>
        <v/>
      </c>
      <c r="P1098" t="str">
        <f t="shared" si="315"/>
        <v/>
      </c>
      <c r="Q1098" t="str">
        <f t="shared" si="316"/>
        <v/>
      </c>
      <c r="R1098" t="str">
        <f t="shared" si="317"/>
        <v/>
      </c>
      <c r="S1098" t="str">
        <f t="shared" si="318"/>
        <v/>
      </c>
      <c r="U1098" s="2" t="str">
        <f ca="1">IF(ISBLANK($T1098),IF(S1098="Irrigation","Irrigation",IF(R1098="Irrigation","Irrigation",IF(Q1098="Domestic","Domestic",IF(P1098="Stockwatering","Stockwatering",IF(N1098="IRRIGATION_AND_MUNICIPAL","Irrigation and Municipal",IF(O1098="IRRIGATION_AND_DOMESTIC","Irrigation and Domestic Municipality",_xlfn.XLOOKUP(J1098,Use_Code_Ranking!$B$4:$B$23,Use_Code_Ranking!$A$4:$A$23))))))),$T1098)</f>
        <v>Irrigation</v>
      </c>
      <c r="W1098" s="23" t="str">
        <f ca="1"/>
        <v>D032041</v>
      </c>
      <c r="X1098" s="4" t="str">
        <f t="shared" ca="1" si="323"/>
        <v>Domestic</v>
      </c>
      <c r="Y1098" t="str">
        <f t="shared" ca="1" si="319"/>
        <v>N</v>
      </c>
      <c r="Z1098" s="2" t="str">
        <f t="shared" ca="1" si="320"/>
        <v>N</v>
      </c>
      <c r="AA1098">
        <f t="shared" ca="1" si="324"/>
        <v>0</v>
      </c>
      <c r="AB1098">
        <f t="shared" ca="1" si="324"/>
        <v>0</v>
      </c>
      <c r="AC1098">
        <f t="shared" ca="1" si="324"/>
        <v>0</v>
      </c>
      <c r="AD1098">
        <f t="shared" ca="1" si="324"/>
        <v>0</v>
      </c>
      <c r="AE1098">
        <f t="shared" ca="1" si="325"/>
        <v>0</v>
      </c>
      <c r="AF1098">
        <f t="shared" ca="1" si="325"/>
        <v>0</v>
      </c>
      <c r="AG1098">
        <f t="shared" ca="1" si="310"/>
        <v>0</v>
      </c>
      <c r="AH1098">
        <f t="shared" ca="1" si="308"/>
        <v>0</v>
      </c>
      <c r="AI1098">
        <f t="shared" ca="1" si="308"/>
        <v>0</v>
      </c>
      <c r="AJ1098">
        <f t="shared" ca="1" si="308"/>
        <v>0</v>
      </c>
      <c r="AK1098">
        <f t="shared" ref="AK1098:AL1161" ca="1" si="326">IF($AM1098="STANDARD",BJ1098,AX1098)</f>
        <v>0</v>
      </c>
      <c r="AL1098">
        <f t="shared" ca="1" si="309"/>
        <v>0</v>
      </c>
      <c r="AM1098" s="4" t="s">
        <v>103</v>
      </c>
      <c r="AZ1098">
        <f ca="1">_xlfn.XLOOKUP($X1098,Return_flow_table!$A$4:$A$25,Return_flow_table!B$4:B$25)</f>
        <v>0</v>
      </c>
      <c r="BA1098">
        <f ca="1">_xlfn.XLOOKUP($X1098,Return_flow_table!$A$4:$A$25,Return_flow_table!C$4:C$25)</f>
        <v>0</v>
      </c>
      <c r="BB1098">
        <f ca="1">_xlfn.XLOOKUP($X1098,Return_flow_table!$A$4:$A$25,Return_flow_table!D$4:D$25)</f>
        <v>0</v>
      </c>
      <c r="BC1098">
        <f ca="1">_xlfn.XLOOKUP($X1098,Return_flow_table!$A$4:$A$25,Return_flow_table!E$4:E$25)</f>
        <v>0</v>
      </c>
      <c r="BD1098">
        <f ca="1">_xlfn.XLOOKUP($X1098,Return_flow_table!$A$4:$A$25,Return_flow_table!F$4:F$25)</f>
        <v>0</v>
      </c>
      <c r="BE1098">
        <f ca="1">_xlfn.XLOOKUP($X1098,Return_flow_table!$A$4:$A$25,Return_flow_table!G$4:G$25)</f>
        <v>0</v>
      </c>
      <c r="BF1098">
        <f ca="1">_xlfn.XLOOKUP($X1098,Return_flow_table!$A$4:$A$25,Return_flow_table!H$4:H$25)</f>
        <v>0</v>
      </c>
      <c r="BG1098">
        <f ca="1">_xlfn.XLOOKUP($X1098,Return_flow_table!$A$4:$A$25,Return_flow_table!I$4:I$25)</f>
        <v>0</v>
      </c>
      <c r="BH1098">
        <f ca="1">_xlfn.XLOOKUP($X1098,Return_flow_table!$A$4:$A$25,Return_flow_table!J$4:J$25)</f>
        <v>0</v>
      </c>
      <c r="BI1098">
        <f ca="1">_xlfn.XLOOKUP($X1098,Return_flow_table!$A$4:$A$25,Return_flow_table!K$4:K$25)</f>
        <v>0</v>
      </c>
      <c r="BJ1098">
        <f ca="1">_xlfn.XLOOKUP($X1098,Return_flow_table!$A$4:$A$25,Return_flow_table!L$4:L$25)</f>
        <v>0</v>
      </c>
      <c r="BK1098" s="2">
        <f ca="1">_xlfn.XLOOKUP($X1098,Return_flow_table!$A$4:$A$25,Return_flow_table!M$4:M$25)</f>
        <v>0</v>
      </c>
    </row>
    <row r="1099" spans="1:63" x14ac:dyDescent="0.3">
      <c r="A1099" t="s">
        <v>1161</v>
      </c>
      <c r="B1099" t="s">
        <v>161</v>
      </c>
      <c r="C1099" t="s">
        <v>99</v>
      </c>
      <c r="D1099">
        <v>87</v>
      </c>
      <c r="E1099" t="s">
        <v>100</v>
      </c>
      <c r="F1099" t="s">
        <v>100</v>
      </c>
      <c r="G1099" t="s">
        <v>1025</v>
      </c>
      <c r="H1099" s="41" t="s">
        <v>102</v>
      </c>
      <c r="I1099">
        <f>_xlfn.XLOOKUP(B1099,Use_Code_Ranking!$A$4:$A$23,Use_Code_Ranking!$B$4:$B$23,9999)</f>
        <v>7</v>
      </c>
      <c r="J1099">
        <f t="shared" ca="1" si="311"/>
        <v>7</v>
      </c>
      <c r="K1099">
        <f t="shared" ca="1" si="312"/>
        <v>0</v>
      </c>
      <c r="L1099">
        <f t="shared" ca="1" si="313"/>
        <v>0</v>
      </c>
      <c r="M1099">
        <f t="shared" ca="1" si="314"/>
        <v>0</v>
      </c>
      <c r="N1099" t="str">
        <f t="shared" ca="1" si="321"/>
        <v/>
      </c>
      <c r="O1099" t="str">
        <f t="shared" ca="1" si="322"/>
        <v/>
      </c>
      <c r="P1099" t="str">
        <f t="shared" si="315"/>
        <v/>
      </c>
      <c r="Q1099" t="str">
        <f t="shared" si="316"/>
        <v/>
      </c>
      <c r="R1099" t="str">
        <f t="shared" si="317"/>
        <v/>
      </c>
      <c r="S1099" t="str">
        <f t="shared" si="318"/>
        <v/>
      </c>
      <c r="U1099" s="2" t="str">
        <f ca="1">IF(ISBLANK($T1099),IF(S1099="Irrigation","Irrigation",IF(R1099="Irrigation","Irrigation",IF(Q1099="Domestic","Domestic",IF(P1099="Stockwatering","Stockwatering",IF(N1099="IRRIGATION_AND_MUNICIPAL","Irrigation and Municipal",IF(O1099="IRRIGATION_AND_DOMESTIC","Irrigation and Domestic Municipality",_xlfn.XLOOKUP(J1099,Use_Code_Ranking!$B$4:$B$23,Use_Code_Ranking!$A$4:$A$23))))))),$T1099)</f>
        <v>Frost Protection</v>
      </c>
      <c r="W1099" s="23" t="str">
        <f ca="1"/>
        <v>D032057</v>
      </c>
      <c r="X1099" s="4" t="str">
        <f t="shared" ca="1" si="323"/>
        <v>Domestic</v>
      </c>
      <c r="Y1099" t="str">
        <f t="shared" ca="1" si="319"/>
        <v>N</v>
      </c>
      <c r="Z1099" s="2" t="str">
        <f t="shared" ca="1" si="320"/>
        <v>N</v>
      </c>
      <c r="AA1099">
        <f t="shared" ca="1" si="324"/>
        <v>0</v>
      </c>
      <c r="AB1099">
        <f t="shared" ca="1" si="324"/>
        <v>0</v>
      </c>
      <c r="AC1099">
        <f t="shared" ca="1" si="324"/>
        <v>0</v>
      </c>
      <c r="AD1099">
        <f t="shared" ca="1" si="324"/>
        <v>0</v>
      </c>
      <c r="AE1099">
        <f t="shared" ca="1" si="325"/>
        <v>0</v>
      </c>
      <c r="AF1099">
        <f t="shared" ca="1" si="325"/>
        <v>0</v>
      </c>
      <c r="AG1099">
        <f t="shared" ca="1" si="310"/>
        <v>0</v>
      </c>
      <c r="AH1099">
        <f t="shared" ca="1" si="325"/>
        <v>0</v>
      </c>
      <c r="AI1099">
        <f t="shared" ref="AI1099:AL1162" ca="1" si="327">IF($AM1099="STANDARD",BH1099,AV1099)</f>
        <v>0</v>
      </c>
      <c r="AJ1099">
        <f t="shared" ca="1" si="327"/>
        <v>0</v>
      </c>
      <c r="AK1099">
        <f t="shared" ca="1" si="326"/>
        <v>0</v>
      </c>
      <c r="AL1099">
        <f t="shared" ca="1" si="326"/>
        <v>0</v>
      </c>
      <c r="AM1099" s="4" t="s">
        <v>103</v>
      </c>
      <c r="AZ1099">
        <f ca="1">_xlfn.XLOOKUP($X1099,Return_flow_table!$A$4:$A$25,Return_flow_table!B$4:B$25)</f>
        <v>0</v>
      </c>
      <c r="BA1099">
        <f ca="1">_xlfn.XLOOKUP($X1099,Return_flow_table!$A$4:$A$25,Return_flow_table!C$4:C$25)</f>
        <v>0</v>
      </c>
      <c r="BB1099">
        <f ca="1">_xlfn.XLOOKUP($X1099,Return_flow_table!$A$4:$A$25,Return_flow_table!D$4:D$25)</f>
        <v>0</v>
      </c>
      <c r="BC1099">
        <f ca="1">_xlfn.XLOOKUP($X1099,Return_flow_table!$A$4:$A$25,Return_flow_table!E$4:E$25)</f>
        <v>0</v>
      </c>
      <c r="BD1099">
        <f ca="1">_xlfn.XLOOKUP($X1099,Return_flow_table!$A$4:$A$25,Return_flow_table!F$4:F$25)</f>
        <v>0</v>
      </c>
      <c r="BE1099">
        <f ca="1">_xlfn.XLOOKUP($X1099,Return_flow_table!$A$4:$A$25,Return_flow_table!G$4:G$25)</f>
        <v>0</v>
      </c>
      <c r="BF1099">
        <f ca="1">_xlfn.XLOOKUP($X1099,Return_flow_table!$A$4:$A$25,Return_flow_table!H$4:H$25)</f>
        <v>0</v>
      </c>
      <c r="BG1099">
        <f ca="1">_xlfn.XLOOKUP($X1099,Return_flow_table!$A$4:$A$25,Return_flow_table!I$4:I$25)</f>
        <v>0</v>
      </c>
      <c r="BH1099">
        <f ca="1">_xlfn.XLOOKUP($X1099,Return_flow_table!$A$4:$A$25,Return_flow_table!J$4:J$25)</f>
        <v>0</v>
      </c>
      <c r="BI1099">
        <f ca="1">_xlfn.XLOOKUP($X1099,Return_flow_table!$A$4:$A$25,Return_flow_table!K$4:K$25)</f>
        <v>0</v>
      </c>
      <c r="BJ1099">
        <f ca="1">_xlfn.XLOOKUP($X1099,Return_flow_table!$A$4:$A$25,Return_flow_table!L$4:L$25)</f>
        <v>0</v>
      </c>
      <c r="BK1099" s="2">
        <f ca="1">_xlfn.XLOOKUP($X1099,Return_flow_table!$A$4:$A$25,Return_flow_table!M$4:M$25)</f>
        <v>0</v>
      </c>
    </row>
    <row r="1100" spans="1:63" x14ac:dyDescent="0.3">
      <c r="A1100" t="s">
        <v>1161</v>
      </c>
      <c r="B1100" t="s">
        <v>156</v>
      </c>
      <c r="C1100" t="s">
        <v>99</v>
      </c>
      <c r="D1100">
        <v>87</v>
      </c>
      <c r="E1100" t="s">
        <v>100</v>
      </c>
      <c r="F1100" t="s">
        <v>100</v>
      </c>
      <c r="G1100" t="s">
        <v>1025</v>
      </c>
      <c r="H1100" s="41" t="s">
        <v>102</v>
      </c>
      <c r="I1100">
        <f>_xlfn.XLOOKUP(B1100,Use_Code_Ranking!$A$4:$A$23,Use_Code_Ranking!$B$4:$B$23,9999)</f>
        <v>8</v>
      </c>
      <c r="J1100">
        <f t="shared" ca="1" si="311"/>
        <v>7</v>
      </c>
      <c r="K1100">
        <f t="shared" ca="1" si="312"/>
        <v>0</v>
      </c>
      <c r="L1100">
        <f t="shared" ca="1" si="313"/>
        <v>0</v>
      </c>
      <c r="M1100">
        <f t="shared" ca="1" si="314"/>
        <v>0</v>
      </c>
      <c r="N1100" t="str">
        <f t="shared" ca="1" si="321"/>
        <v/>
      </c>
      <c r="O1100" t="str">
        <f t="shared" ca="1" si="322"/>
        <v/>
      </c>
      <c r="P1100" t="str">
        <f t="shared" si="315"/>
        <v/>
      </c>
      <c r="Q1100" t="str">
        <f t="shared" si="316"/>
        <v/>
      </c>
      <c r="R1100" t="str">
        <f t="shared" si="317"/>
        <v/>
      </c>
      <c r="S1100" t="str">
        <f t="shared" si="318"/>
        <v/>
      </c>
      <c r="U1100" s="2" t="str">
        <f ca="1">IF(ISBLANK($T1100),IF(S1100="Irrigation","Irrigation",IF(R1100="Irrigation","Irrigation",IF(Q1100="Domestic","Domestic",IF(P1100="Stockwatering","Stockwatering",IF(N1100="IRRIGATION_AND_MUNICIPAL","Irrigation and Municipal",IF(O1100="IRRIGATION_AND_DOMESTIC","Irrigation and Domestic Municipality",_xlfn.XLOOKUP(J1100,Use_Code_Ranking!$B$4:$B$23,Use_Code_Ranking!$A$4:$A$23))))))),$T1100)</f>
        <v>Frost Protection</v>
      </c>
      <c r="W1100" s="23" t="str">
        <f ca="1"/>
        <v>D032058</v>
      </c>
      <c r="X1100" s="4" t="str">
        <f t="shared" ca="1" si="323"/>
        <v>Domestic</v>
      </c>
      <c r="Y1100" t="str">
        <f t="shared" ca="1" si="319"/>
        <v>N</v>
      </c>
      <c r="Z1100" s="2" t="str">
        <f t="shared" ca="1" si="320"/>
        <v>N</v>
      </c>
      <c r="AA1100">
        <f t="shared" ca="1" si="324"/>
        <v>0</v>
      </c>
      <c r="AB1100">
        <f t="shared" ca="1" si="324"/>
        <v>0</v>
      </c>
      <c r="AC1100">
        <f t="shared" ca="1" si="324"/>
        <v>0</v>
      </c>
      <c r="AD1100">
        <f t="shared" ca="1" si="324"/>
        <v>0</v>
      </c>
      <c r="AE1100">
        <f t="shared" ca="1" si="325"/>
        <v>0</v>
      </c>
      <c r="AF1100">
        <f t="shared" ca="1" si="325"/>
        <v>0</v>
      </c>
      <c r="AG1100">
        <f t="shared" ref="AG1100:AG1163" ca="1" si="328">IF($AM1100="STANDARD",BF1100,AT1100)</f>
        <v>0</v>
      </c>
      <c r="AH1100">
        <f t="shared" ref="AH1100:AL1163" ca="1" si="329">IF($AM1100="STANDARD",BG1100,AU1100)</f>
        <v>0</v>
      </c>
      <c r="AI1100">
        <f t="shared" ca="1" si="327"/>
        <v>0</v>
      </c>
      <c r="AJ1100">
        <f t="shared" ca="1" si="327"/>
        <v>0</v>
      </c>
      <c r="AK1100">
        <f t="shared" ca="1" si="326"/>
        <v>0</v>
      </c>
      <c r="AL1100">
        <f t="shared" ca="1" si="326"/>
        <v>0</v>
      </c>
      <c r="AM1100" s="4" t="s">
        <v>103</v>
      </c>
      <c r="AZ1100">
        <f ca="1">_xlfn.XLOOKUP($X1100,Return_flow_table!$A$4:$A$25,Return_flow_table!B$4:B$25)</f>
        <v>0</v>
      </c>
      <c r="BA1100">
        <f ca="1">_xlfn.XLOOKUP($X1100,Return_flow_table!$A$4:$A$25,Return_flow_table!C$4:C$25)</f>
        <v>0</v>
      </c>
      <c r="BB1100">
        <f ca="1">_xlfn.XLOOKUP($X1100,Return_flow_table!$A$4:$A$25,Return_flow_table!D$4:D$25)</f>
        <v>0</v>
      </c>
      <c r="BC1100">
        <f ca="1">_xlfn.XLOOKUP($X1100,Return_flow_table!$A$4:$A$25,Return_flow_table!E$4:E$25)</f>
        <v>0</v>
      </c>
      <c r="BD1100">
        <f ca="1">_xlfn.XLOOKUP($X1100,Return_flow_table!$A$4:$A$25,Return_flow_table!F$4:F$25)</f>
        <v>0</v>
      </c>
      <c r="BE1100">
        <f ca="1">_xlfn.XLOOKUP($X1100,Return_flow_table!$A$4:$A$25,Return_flow_table!G$4:G$25)</f>
        <v>0</v>
      </c>
      <c r="BF1100">
        <f ca="1">_xlfn.XLOOKUP($X1100,Return_flow_table!$A$4:$A$25,Return_flow_table!H$4:H$25)</f>
        <v>0</v>
      </c>
      <c r="BG1100">
        <f ca="1">_xlfn.XLOOKUP($X1100,Return_flow_table!$A$4:$A$25,Return_flow_table!I$4:I$25)</f>
        <v>0</v>
      </c>
      <c r="BH1100">
        <f ca="1">_xlfn.XLOOKUP($X1100,Return_flow_table!$A$4:$A$25,Return_flow_table!J$4:J$25)</f>
        <v>0</v>
      </c>
      <c r="BI1100">
        <f ca="1">_xlfn.XLOOKUP($X1100,Return_flow_table!$A$4:$A$25,Return_flow_table!K$4:K$25)</f>
        <v>0</v>
      </c>
      <c r="BJ1100">
        <f ca="1">_xlfn.XLOOKUP($X1100,Return_flow_table!$A$4:$A$25,Return_flow_table!L$4:L$25)</f>
        <v>0</v>
      </c>
      <c r="BK1100" s="2">
        <f ca="1">_xlfn.XLOOKUP($X1100,Return_flow_table!$A$4:$A$25,Return_flow_table!M$4:M$25)</f>
        <v>0</v>
      </c>
    </row>
    <row r="1101" spans="1:63" x14ac:dyDescent="0.3">
      <c r="A1101" t="s">
        <v>1162</v>
      </c>
      <c r="B1101" t="s">
        <v>98</v>
      </c>
      <c r="C1101" t="s">
        <v>99</v>
      </c>
      <c r="D1101">
        <v>22</v>
      </c>
      <c r="E1101" t="s">
        <v>100</v>
      </c>
      <c r="F1101" t="s">
        <v>100</v>
      </c>
      <c r="G1101" t="s">
        <v>1163</v>
      </c>
      <c r="H1101" s="41" t="s">
        <v>102</v>
      </c>
      <c r="I1101">
        <f>_xlfn.XLOOKUP(B1101,Use_Code_Ranking!$A$4:$A$23,Use_Code_Ranking!$B$4:$B$23,9999)</f>
        <v>1</v>
      </c>
      <c r="J1101">
        <f t="shared" ca="1" si="311"/>
        <v>1</v>
      </c>
      <c r="K1101">
        <f t="shared" ca="1" si="312"/>
        <v>1</v>
      </c>
      <c r="L1101">
        <f t="shared" ca="1" si="313"/>
        <v>0</v>
      </c>
      <c r="M1101">
        <f t="shared" ca="1" si="314"/>
        <v>0</v>
      </c>
      <c r="N1101" t="str">
        <f t="shared" ca="1" si="321"/>
        <v/>
      </c>
      <c r="O1101" t="str">
        <f t="shared" ca="1" si="322"/>
        <v/>
      </c>
      <c r="P1101" t="str">
        <f t="shared" si="315"/>
        <v/>
      </c>
      <c r="Q1101" t="str">
        <f t="shared" si="316"/>
        <v/>
      </c>
      <c r="R1101" t="str">
        <f t="shared" si="317"/>
        <v/>
      </c>
      <c r="S1101" t="str">
        <f t="shared" si="318"/>
        <v/>
      </c>
      <c r="U1101" s="2" t="str">
        <f ca="1">IF(ISBLANK($T1101),IF(S1101="Irrigation","Irrigation",IF(R1101="Irrigation","Irrigation",IF(Q1101="Domestic","Domestic",IF(P1101="Stockwatering","Stockwatering",IF(N1101="IRRIGATION_AND_MUNICIPAL","Irrigation and Municipal",IF(O1101="IRRIGATION_AND_DOMESTIC","Irrigation and Domestic Municipality",_xlfn.XLOOKUP(J1101,Use_Code_Ranking!$B$4:$B$23,Use_Code_Ranking!$A$4:$A$23))))))),$T1101)</f>
        <v>Irrigation</v>
      </c>
      <c r="W1101" s="23" t="str">
        <f ca="1"/>
        <v>D032062</v>
      </c>
      <c r="X1101" s="4" t="str">
        <f t="shared" ca="1" si="323"/>
        <v>Domestic</v>
      </c>
      <c r="Y1101" t="str">
        <f t="shared" ca="1" si="319"/>
        <v>N</v>
      </c>
      <c r="Z1101" s="2" t="str">
        <f t="shared" ca="1" si="320"/>
        <v>N</v>
      </c>
      <c r="AA1101">
        <f t="shared" ca="1" si="324"/>
        <v>0</v>
      </c>
      <c r="AB1101">
        <f t="shared" ca="1" si="324"/>
        <v>0</v>
      </c>
      <c r="AC1101">
        <f t="shared" ca="1" si="324"/>
        <v>0</v>
      </c>
      <c r="AD1101">
        <f t="shared" ca="1" si="324"/>
        <v>0</v>
      </c>
      <c r="AE1101">
        <f t="shared" ca="1" si="325"/>
        <v>0</v>
      </c>
      <c r="AF1101">
        <f t="shared" ca="1" si="325"/>
        <v>0</v>
      </c>
      <c r="AG1101">
        <f t="shared" ca="1" si="328"/>
        <v>0</v>
      </c>
      <c r="AH1101">
        <f t="shared" ca="1" si="329"/>
        <v>0</v>
      </c>
      <c r="AI1101">
        <f t="shared" ca="1" si="327"/>
        <v>0</v>
      </c>
      <c r="AJ1101">
        <f t="shared" ca="1" si="327"/>
        <v>0</v>
      </c>
      <c r="AK1101">
        <f t="shared" ca="1" si="326"/>
        <v>0</v>
      </c>
      <c r="AL1101">
        <f t="shared" ca="1" si="326"/>
        <v>0</v>
      </c>
      <c r="AM1101" s="4" t="s">
        <v>103</v>
      </c>
      <c r="AZ1101">
        <f ca="1">_xlfn.XLOOKUP($X1101,Return_flow_table!$A$4:$A$25,Return_flow_table!B$4:B$25)</f>
        <v>0</v>
      </c>
      <c r="BA1101">
        <f ca="1">_xlfn.XLOOKUP($X1101,Return_flow_table!$A$4:$A$25,Return_flow_table!C$4:C$25)</f>
        <v>0</v>
      </c>
      <c r="BB1101">
        <f ca="1">_xlfn.XLOOKUP($X1101,Return_flow_table!$A$4:$A$25,Return_flow_table!D$4:D$25)</f>
        <v>0</v>
      </c>
      <c r="BC1101">
        <f ca="1">_xlfn.XLOOKUP($X1101,Return_flow_table!$A$4:$A$25,Return_flow_table!E$4:E$25)</f>
        <v>0</v>
      </c>
      <c r="BD1101">
        <f ca="1">_xlfn.XLOOKUP($X1101,Return_flow_table!$A$4:$A$25,Return_flow_table!F$4:F$25)</f>
        <v>0</v>
      </c>
      <c r="BE1101">
        <f ca="1">_xlfn.XLOOKUP($X1101,Return_flow_table!$A$4:$A$25,Return_flow_table!G$4:G$25)</f>
        <v>0</v>
      </c>
      <c r="BF1101">
        <f ca="1">_xlfn.XLOOKUP($X1101,Return_flow_table!$A$4:$A$25,Return_flow_table!H$4:H$25)</f>
        <v>0</v>
      </c>
      <c r="BG1101">
        <f ca="1">_xlfn.XLOOKUP($X1101,Return_flow_table!$A$4:$A$25,Return_flow_table!I$4:I$25)</f>
        <v>0</v>
      </c>
      <c r="BH1101">
        <f ca="1">_xlfn.XLOOKUP($X1101,Return_flow_table!$A$4:$A$25,Return_flow_table!J$4:J$25)</f>
        <v>0</v>
      </c>
      <c r="BI1101">
        <f ca="1">_xlfn.XLOOKUP($X1101,Return_flow_table!$A$4:$A$25,Return_flow_table!K$4:K$25)</f>
        <v>0</v>
      </c>
      <c r="BJ1101">
        <f ca="1">_xlfn.XLOOKUP($X1101,Return_flow_table!$A$4:$A$25,Return_flow_table!L$4:L$25)</f>
        <v>0</v>
      </c>
      <c r="BK1101" s="2">
        <f ca="1">_xlfn.XLOOKUP($X1101,Return_flow_table!$A$4:$A$25,Return_flow_table!M$4:M$25)</f>
        <v>0</v>
      </c>
    </row>
    <row r="1102" spans="1:63" x14ac:dyDescent="0.3">
      <c r="A1102" t="s">
        <v>1164</v>
      </c>
      <c r="B1102" t="s">
        <v>98</v>
      </c>
      <c r="C1102" t="s">
        <v>99</v>
      </c>
      <c r="D1102">
        <v>34</v>
      </c>
      <c r="E1102" t="s">
        <v>100</v>
      </c>
      <c r="F1102" t="s">
        <v>100</v>
      </c>
      <c r="G1102" t="s">
        <v>478</v>
      </c>
      <c r="H1102" s="41" t="s">
        <v>145</v>
      </c>
      <c r="I1102">
        <f>_xlfn.XLOOKUP(B1102,Use_Code_Ranking!$A$4:$A$23,Use_Code_Ranking!$B$4:$B$23,9999)</f>
        <v>1</v>
      </c>
      <c r="J1102">
        <f t="shared" ca="1" si="311"/>
        <v>1</v>
      </c>
      <c r="K1102">
        <f t="shared" ca="1" si="312"/>
        <v>1</v>
      </c>
      <c r="L1102">
        <f t="shared" ca="1" si="313"/>
        <v>0</v>
      </c>
      <c r="M1102">
        <f t="shared" ca="1" si="314"/>
        <v>0</v>
      </c>
      <c r="N1102" t="str">
        <f t="shared" ca="1" si="321"/>
        <v/>
      </c>
      <c r="O1102" t="str">
        <f t="shared" ca="1" si="322"/>
        <v/>
      </c>
      <c r="P1102" t="str">
        <f t="shared" si="315"/>
        <v/>
      </c>
      <c r="Q1102" t="str">
        <f t="shared" si="316"/>
        <v/>
      </c>
      <c r="R1102" t="str">
        <f t="shared" si="317"/>
        <v/>
      </c>
      <c r="S1102" t="str">
        <f t="shared" si="318"/>
        <v/>
      </c>
      <c r="U1102" s="2" t="str">
        <f ca="1">IF(ISBLANK($T1102),IF(S1102="Irrigation","Irrigation",IF(R1102="Irrigation","Irrigation",IF(Q1102="Domestic","Domestic",IF(P1102="Stockwatering","Stockwatering",IF(N1102="IRRIGATION_AND_MUNICIPAL","Irrigation and Municipal",IF(O1102="IRRIGATION_AND_DOMESTIC","Irrigation and Domestic Municipality",_xlfn.XLOOKUP(J1102,Use_Code_Ranking!$B$4:$B$23,Use_Code_Ranking!$A$4:$A$23))))))),$T1102)</f>
        <v>Irrigation</v>
      </c>
      <c r="W1102" s="23" t="str">
        <f ca="1"/>
        <v>D032138</v>
      </c>
      <c r="X1102" s="4" t="str">
        <f t="shared" ca="1" si="323"/>
        <v>Domestic</v>
      </c>
      <c r="Y1102" t="str">
        <f t="shared" ca="1" si="319"/>
        <v>N</v>
      </c>
      <c r="Z1102" s="2" t="str">
        <f t="shared" ca="1" si="320"/>
        <v>N</v>
      </c>
      <c r="AA1102">
        <f t="shared" ca="1" si="324"/>
        <v>0</v>
      </c>
      <c r="AB1102">
        <f t="shared" ca="1" si="324"/>
        <v>0</v>
      </c>
      <c r="AC1102">
        <f t="shared" ca="1" si="324"/>
        <v>0</v>
      </c>
      <c r="AD1102">
        <f t="shared" ca="1" si="324"/>
        <v>0</v>
      </c>
      <c r="AE1102">
        <f t="shared" ca="1" si="325"/>
        <v>0</v>
      </c>
      <c r="AF1102">
        <f t="shared" ca="1" si="325"/>
        <v>0</v>
      </c>
      <c r="AG1102">
        <f t="shared" ca="1" si="328"/>
        <v>0</v>
      </c>
      <c r="AH1102">
        <f t="shared" ca="1" si="329"/>
        <v>0</v>
      </c>
      <c r="AI1102">
        <f t="shared" ca="1" si="327"/>
        <v>0</v>
      </c>
      <c r="AJ1102">
        <f t="shared" ca="1" si="327"/>
        <v>0</v>
      </c>
      <c r="AK1102">
        <f t="shared" ca="1" si="326"/>
        <v>0</v>
      </c>
      <c r="AL1102">
        <f t="shared" ca="1" si="326"/>
        <v>0</v>
      </c>
      <c r="AM1102" s="4" t="s">
        <v>103</v>
      </c>
      <c r="AZ1102">
        <f ca="1">_xlfn.XLOOKUP($X1102,Return_flow_table!$A$4:$A$25,Return_flow_table!B$4:B$25)</f>
        <v>0</v>
      </c>
      <c r="BA1102">
        <f ca="1">_xlfn.XLOOKUP($X1102,Return_flow_table!$A$4:$A$25,Return_flow_table!C$4:C$25)</f>
        <v>0</v>
      </c>
      <c r="BB1102">
        <f ca="1">_xlfn.XLOOKUP($X1102,Return_flow_table!$A$4:$A$25,Return_flow_table!D$4:D$25)</f>
        <v>0</v>
      </c>
      <c r="BC1102">
        <f ca="1">_xlfn.XLOOKUP($X1102,Return_flow_table!$A$4:$A$25,Return_flow_table!E$4:E$25)</f>
        <v>0</v>
      </c>
      <c r="BD1102">
        <f ca="1">_xlfn.XLOOKUP($X1102,Return_flow_table!$A$4:$A$25,Return_flow_table!F$4:F$25)</f>
        <v>0</v>
      </c>
      <c r="BE1102">
        <f ca="1">_xlfn.XLOOKUP($X1102,Return_flow_table!$A$4:$A$25,Return_flow_table!G$4:G$25)</f>
        <v>0</v>
      </c>
      <c r="BF1102">
        <f ca="1">_xlfn.XLOOKUP($X1102,Return_flow_table!$A$4:$A$25,Return_flow_table!H$4:H$25)</f>
        <v>0</v>
      </c>
      <c r="BG1102">
        <f ca="1">_xlfn.XLOOKUP($X1102,Return_flow_table!$A$4:$A$25,Return_flow_table!I$4:I$25)</f>
        <v>0</v>
      </c>
      <c r="BH1102">
        <f ca="1">_xlfn.XLOOKUP($X1102,Return_flow_table!$A$4:$A$25,Return_flow_table!J$4:J$25)</f>
        <v>0</v>
      </c>
      <c r="BI1102">
        <f ca="1">_xlfn.XLOOKUP($X1102,Return_flow_table!$A$4:$A$25,Return_flow_table!K$4:K$25)</f>
        <v>0</v>
      </c>
      <c r="BJ1102">
        <f ca="1">_xlfn.XLOOKUP($X1102,Return_flow_table!$A$4:$A$25,Return_flow_table!L$4:L$25)</f>
        <v>0</v>
      </c>
      <c r="BK1102" s="2">
        <f ca="1">_xlfn.XLOOKUP($X1102,Return_flow_table!$A$4:$A$25,Return_flow_table!M$4:M$25)</f>
        <v>0</v>
      </c>
    </row>
    <row r="1103" spans="1:63" x14ac:dyDescent="0.3">
      <c r="A1103" t="s">
        <v>1164</v>
      </c>
      <c r="B1103" t="s">
        <v>161</v>
      </c>
      <c r="C1103" t="s">
        <v>99</v>
      </c>
      <c r="D1103">
        <v>34</v>
      </c>
      <c r="E1103" t="s">
        <v>100</v>
      </c>
      <c r="F1103" t="s">
        <v>100</v>
      </c>
      <c r="G1103" t="s">
        <v>478</v>
      </c>
      <c r="H1103" s="41" t="s">
        <v>145</v>
      </c>
      <c r="I1103">
        <f>_xlfn.XLOOKUP(B1103,Use_Code_Ranking!$A$4:$A$23,Use_Code_Ranking!$B$4:$B$23,9999)</f>
        <v>7</v>
      </c>
      <c r="J1103">
        <f t="shared" ca="1" si="311"/>
        <v>1</v>
      </c>
      <c r="K1103">
        <f t="shared" ca="1" si="312"/>
        <v>1</v>
      </c>
      <c r="L1103">
        <f t="shared" ca="1" si="313"/>
        <v>0</v>
      </c>
      <c r="M1103">
        <f t="shared" ca="1" si="314"/>
        <v>0</v>
      </c>
      <c r="N1103" t="str">
        <f t="shared" ca="1" si="321"/>
        <v/>
      </c>
      <c r="O1103" t="str">
        <f t="shared" ca="1" si="322"/>
        <v/>
      </c>
      <c r="P1103" t="str">
        <f t="shared" si="315"/>
        <v/>
      </c>
      <c r="Q1103" t="str">
        <f t="shared" si="316"/>
        <v/>
      </c>
      <c r="R1103" t="str">
        <f t="shared" si="317"/>
        <v/>
      </c>
      <c r="S1103" t="str">
        <f t="shared" si="318"/>
        <v/>
      </c>
      <c r="U1103" s="2" t="str">
        <f ca="1">IF(ISBLANK($T1103),IF(S1103="Irrigation","Irrigation",IF(R1103="Irrigation","Irrigation",IF(Q1103="Domestic","Domestic",IF(P1103="Stockwatering","Stockwatering",IF(N1103="IRRIGATION_AND_MUNICIPAL","Irrigation and Municipal",IF(O1103="IRRIGATION_AND_DOMESTIC","Irrigation and Domestic Municipality",_xlfn.XLOOKUP(J1103,Use_Code_Ranking!$B$4:$B$23,Use_Code_Ranking!$A$4:$A$23))))))),$T1103)</f>
        <v>Irrigation</v>
      </c>
      <c r="W1103" s="23" t="str">
        <f ca="1"/>
        <v>D032140</v>
      </c>
      <c r="X1103" s="4" t="str">
        <f t="shared" ca="1" si="323"/>
        <v>Domestic</v>
      </c>
      <c r="Y1103" t="str">
        <f t="shared" ca="1" si="319"/>
        <v>N</v>
      </c>
      <c r="Z1103" s="2" t="str">
        <f t="shared" ca="1" si="320"/>
        <v>N</v>
      </c>
      <c r="AA1103">
        <f t="shared" ca="1" si="324"/>
        <v>0</v>
      </c>
      <c r="AB1103">
        <f t="shared" ca="1" si="324"/>
        <v>0</v>
      </c>
      <c r="AC1103">
        <f t="shared" ca="1" si="324"/>
        <v>0</v>
      </c>
      <c r="AD1103">
        <f t="shared" ca="1" si="324"/>
        <v>0</v>
      </c>
      <c r="AE1103">
        <f t="shared" ca="1" si="325"/>
        <v>0</v>
      </c>
      <c r="AF1103">
        <f t="shared" ca="1" si="325"/>
        <v>0</v>
      </c>
      <c r="AG1103">
        <f t="shared" ca="1" si="328"/>
        <v>0</v>
      </c>
      <c r="AH1103">
        <f t="shared" ca="1" si="329"/>
        <v>0</v>
      </c>
      <c r="AI1103">
        <f t="shared" ca="1" si="327"/>
        <v>0</v>
      </c>
      <c r="AJ1103">
        <f t="shared" ca="1" si="327"/>
        <v>0</v>
      </c>
      <c r="AK1103">
        <f t="shared" ca="1" si="326"/>
        <v>0</v>
      </c>
      <c r="AL1103">
        <f t="shared" ca="1" si="326"/>
        <v>0</v>
      </c>
      <c r="AM1103" s="4" t="s">
        <v>103</v>
      </c>
      <c r="AZ1103">
        <f ca="1">_xlfn.XLOOKUP($X1103,Return_flow_table!$A$4:$A$25,Return_flow_table!B$4:B$25)</f>
        <v>0</v>
      </c>
      <c r="BA1103">
        <f ca="1">_xlfn.XLOOKUP($X1103,Return_flow_table!$A$4:$A$25,Return_flow_table!C$4:C$25)</f>
        <v>0</v>
      </c>
      <c r="BB1103">
        <f ca="1">_xlfn.XLOOKUP($X1103,Return_flow_table!$A$4:$A$25,Return_flow_table!D$4:D$25)</f>
        <v>0</v>
      </c>
      <c r="BC1103">
        <f ca="1">_xlfn.XLOOKUP($X1103,Return_flow_table!$A$4:$A$25,Return_flow_table!E$4:E$25)</f>
        <v>0</v>
      </c>
      <c r="BD1103">
        <f ca="1">_xlfn.XLOOKUP($X1103,Return_flow_table!$A$4:$A$25,Return_flow_table!F$4:F$25)</f>
        <v>0</v>
      </c>
      <c r="BE1103">
        <f ca="1">_xlfn.XLOOKUP($X1103,Return_flow_table!$A$4:$A$25,Return_flow_table!G$4:G$25)</f>
        <v>0</v>
      </c>
      <c r="BF1103">
        <f ca="1">_xlfn.XLOOKUP($X1103,Return_flow_table!$A$4:$A$25,Return_flow_table!H$4:H$25)</f>
        <v>0</v>
      </c>
      <c r="BG1103">
        <f ca="1">_xlfn.XLOOKUP($X1103,Return_flow_table!$A$4:$A$25,Return_flow_table!I$4:I$25)</f>
        <v>0</v>
      </c>
      <c r="BH1103">
        <f ca="1">_xlfn.XLOOKUP($X1103,Return_flow_table!$A$4:$A$25,Return_flow_table!J$4:J$25)</f>
        <v>0</v>
      </c>
      <c r="BI1103">
        <f ca="1">_xlfn.XLOOKUP($X1103,Return_flow_table!$A$4:$A$25,Return_flow_table!K$4:K$25)</f>
        <v>0</v>
      </c>
      <c r="BJ1103">
        <f ca="1">_xlfn.XLOOKUP($X1103,Return_flow_table!$A$4:$A$25,Return_flow_table!L$4:L$25)</f>
        <v>0</v>
      </c>
      <c r="BK1103" s="2">
        <f ca="1">_xlfn.XLOOKUP($X1103,Return_flow_table!$A$4:$A$25,Return_flow_table!M$4:M$25)</f>
        <v>0</v>
      </c>
    </row>
    <row r="1104" spans="1:63" x14ac:dyDescent="0.3">
      <c r="A1104" t="s">
        <v>1165</v>
      </c>
      <c r="B1104" t="s">
        <v>156</v>
      </c>
      <c r="C1104" t="s">
        <v>99</v>
      </c>
      <c r="D1104">
        <v>263</v>
      </c>
      <c r="E1104" t="s">
        <v>100</v>
      </c>
      <c r="F1104" t="s">
        <v>100</v>
      </c>
      <c r="G1104" t="s">
        <v>297</v>
      </c>
      <c r="H1104" s="41" t="s">
        <v>102</v>
      </c>
      <c r="I1104">
        <f>_xlfn.XLOOKUP(B1104,Use_Code_Ranking!$A$4:$A$23,Use_Code_Ranking!$B$4:$B$23,9999)</f>
        <v>8</v>
      </c>
      <c r="J1104">
        <f t="shared" ca="1" si="311"/>
        <v>1</v>
      </c>
      <c r="K1104">
        <f t="shared" ca="1" si="312"/>
        <v>1</v>
      </c>
      <c r="L1104">
        <f t="shared" ca="1" si="313"/>
        <v>0</v>
      </c>
      <c r="M1104">
        <f t="shared" ca="1" si="314"/>
        <v>0</v>
      </c>
      <c r="N1104" t="str">
        <f t="shared" ca="1" si="321"/>
        <v/>
      </c>
      <c r="O1104" t="str">
        <f t="shared" ca="1" si="322"/>
        <v/>
      </c>
      <c r="P1104" t="str">
        <f t="shared" si="315"/>
        <v/>
      </c>
      <c r="Q1104" t="str">
        <f t="shared" si="316"/>
        <v/>
      </c>
      <c r="R1104" t="str">
        <f t="shared" si="317"/>
        <v/>
      </c>
      <c r="S1104" t="str">
        <f t="shared" si="318"/>
        <v/>
      </c>
      <c r="U1104" s="2" t="str">
        <f ca="1">IF(ISBLANK($T1104),IF(S1104="Irrigation","Irrigation",IF(R1104="Irrigation","Irrigation",IF(Q1104="Domestic","Domestic",IF(P1104="Stockwatering","Stockwatering",IF(N1104="IRRIGATION_AND_MUNICIPAL","Irrigation and Municipal",IF(O1104="IRRIGATION_AND_DOMESTIC","Irrigation and Domestic Municipality",_xlfn.XLOOKUP(J1104,Use_Code_Ranking!$B$4:$B$23,Use_Code_Ranking!$A$4:$A$23))))))),$T1104)</f>
        <v>Irrigation</v>
      </c>
      <c r="W1104" s="23" t="str">
        <f ca="1"/>
        <v>D032141</v>
      </c>
      <c r="X1104" s="4" t="str">
        <f t="shared" ca="1" si="323"/>
        <v>Domestic</v>
      </c>
      <c r="Y1104" t="str">
        <f t="shared" ca="1" si="319"/>
        <v>N</v>
      </c>
      <c r="Z1104" s="2" t="str">
        <f t="shared" ca="1" si="320"/>
        <v>N</v>
      </c>
      <c r="AA1104">
        <f t="shared" ca="1" si="324"/>
        <v>0</v>
      </c>
      <c r="AB1104">
        <f t="shared" ca="1" si="324"/>
        <v>0</v>
      </c>
      <c r="AC1104">
        <f t="shared" ca="1" si="324"/>
        <v>0</v>
      </c>
      <c r="AD1104">
        <f t="shared" ca="1" si="324"/>
        <v>0</v>
      </c>
      <c r="AE1104">
        <f t="shared" ca="1" si="325"/>
        <v>0</v>
      </c>
      <c r="AF1104">
        <f t="shared" ca="1" si="325"/>
        <v>0</v>
      </c>
      <c r="AG1104">
        <f t="shared" ca="1" si="328"/>
        <v>0</v>
      </c>
      <c r="AH1104">
        <f t="shared" ca="1" si="329"/>
        <v>0</v>
      </c>
      <c r="AI1104">
        <f t="shared" ca="1" si="327"/>
        <v>0</v>
      </c>
      <c r="AJ1104">
        <f t="shared" ca="1" si="327"/>
        <v>0</v>
      </c>
      <c r="AK1104">
        <f t="shared" ca="1" si="326"/>
        <v>0</v>
      </c>
      <c r="AL1104">
        <f t="shared" ca="1" si="326"/>
        <v>0</v>
      </c>
      <c r="AM1104" s="4" t="s">
        <v>103</v>
      </c>
      <c r="AZ1104">
        <f ca="1">_xlfn.XLOOKUP($X1104,Return_flow_table!$A$4:$A$25,Return_flow_table!B$4:B$25)</f>
        <v>0</v>
      </c>
      <c r="BA1104">
        <f ca="1">_xlfn.XLOOKUP($X1104,Return_flow_table!$A$4:$A$25,Return_flow_table!C$4:C$25)</f>
        <v>0</v>
      </c>
      <c r="BB1104">
        <f ca="1">_xlfn.XLOOKUP($X1104,Return_flow_table!$A$4:$A$25,Return_flow_table!D$4:D$25)</f>
        <v>0</v>
      </c>
      <c r="BC1104">
        <f ca="1">_xlfn.XLOOKUP($X1104,Return_flow_table!$A$4:$A$25,Return_flow_table!E$4:E$25)</f>
        <v>0</v>
      </c>
      <c r="BD1104">
        <f ca="1">_xlfn.XLOOKUP($X1104,Return_flow_table!$A$4:$A$25,Return_flow_table!F$4:F$25)</f>
        <v>0</v>
      </c>
      <c r="BE1104">
        <f ca="1">_xlfn.XLOOKUP($X1104,Return_flow_table!$A$4:$A$25,Return_flow_table!G$4:G$25)</f>
        <v>0</v>
      </c>
      <c r="BF1104">
        <f ca="1">_xlfn.XLOOKUP($X1104,Return_flow_table!$A$4:$A$25,Return_flow_table!H$4:H$25)</f>
        <v>0</v>
      </c>
      <c r="BG1104">
        <f ca="1">_xlfn.XLOOKUP($X1104,Return_flow_table!$A$4:$A$25,Return_flow_table!I$4:I$25)</f>
        <v>0</v>
      </c>
      <c r="BH1104">
        <f ca="1">_xlfn.XLOOKUP($X1104,Return_flow_table!$A$4:$A$25,Return_flow_table!J$4:J$25)</f>
        <v>0</v>
      </c>
      <c r="BI1104">
        <f ca="1">_xlfn.XLOOKUP($X1104,Return_flow_table!$A$4:$A$25,Return_flow_table!K$4:K$25)</f>
        <v>0</v>
      </c>
      <c r="BJ1104">
        <f ca="1">_xlfn.XLOOKUP($X1104,Return_flow_table!$A$4:$A$25,Return_flow_table!L$4:L$25)</f>
        <v>0</v>
      </c>
      <c r="BK1104" s="2">
        <f ca="1">_xlfn.XLOOKUP($X1104,Return_flow_table!$A$4:$A$25,Return_flow_table!M$4:M$25)</f>
        <v>0</v>
      </c>
    </row>
    <row r="1105" spans="1:63" x14ac:dyDescent="0.3">
      <c r="A1105" t="s">
        <v>1165</v>
      </c>
      <c r="B1105" t="s">
        <v>98</v>
      </c>
      <c r="C1105" t="s">
        <v>99</v>
      </c>
      <c r="D1105">
        <v>263</v>
      </c>
      <c r="E1105" t="s">
        <v>100</v>
      </c>
      <c r="F1105" t="s">
        <v>100</v>
      </c>
      <c r="G1105" t="s">
        <v>297</v>
      </c>
      <c r="H1105" s="41" t="s">
        <v>102</v>
      </c>
      <c r="I1105">
        <f>_xlfn.XLOOKUP(B1105,Use_Code_Ranking!$A$4:$A$23,Use_Code_Ranking!$B$4:$B$23,9999)</f>
        <v>1</v>
      </c>
      <c r="J1105">
        <f t="shared" ca="1" si="311"/>
        <v>1</v>
      </c>
      <c r="K1105">
        <f t="shared" ca="1" si="312"/>
        <v>1</v>
      </c>
      <c r="L1105">
        <f t="shared" ca="1" si="313"/>
        <v>0</v>
      </c>
      <c r="M1105">
        <f t="shared" ca="1" si="314"/>
        <v>0</v>
      </c>
      <c r="N1105" t="str">
        <f t="shared" ca="1" si="321"/>
        <v/>
      </c>
      <c r="O1105" t="str">
        <f t="shared" ca="1" si="322"/>
        <v/>
      </c>
      <c r="P1105" t="str">
        <f t="shared" si="315"/>
        <v/>
      </c>
      <c r="Q1105" t="str">
        <f t="shared" si="316"/>
        <v/>
      </c>
      <c r="R1105" t="str">
        <f t="shared" si="317"/>
        <v/>
      </c>
      <c r="S1105" t="str">
        <f t="shared" si="318"/>
        <v/>
      </c>
      <c r="U1105" s="2" t="str">
        <f ca="1">IF(ISBLANK($T1105),IF(S1105="Irrigation","Irrigation",IF(R1105="Irrigation","Irrigation",IF(Q1105="Domestic","Domestic",IF(P1105="Stockwatering","Stockwatering",IF(N1105="IRRIGATION_AND_MUNICIPAL","Irrigation and Municipal",IF(O1105="IRRIGATION_AND_DOMESTIC","Irrigation and Domestic Municipality",_xlfn.XLOOKUP(J1105,Use_Code_Ranking!$B$4:$B$23,Use_Code_Ranking!$A$4:$A$23))))))),$T1105)</f>
        <v>Irrigation</v>
      </c>
      <c r="W1105" s="23" t="str">
        <f ca="1"/>
        <v>D032143</v>
      </c>
      <c r="X1105" s="4" t="str">
        <f t="shared" ca="1" si="323"/>
        <v>Domestic</v>
      </c>
      <c r="Y1105" t="str">
        <f t="shared" ca="1" si="319"/>
        <v>N</v>
      </c>
      <c r="Z1105" s="2" t="str">
        <f t="shared" ca="1" si="320"/>
        <v>N</v>
      </c>
      <c r="AA1105">
        <f t="shared" ca="1" si="324"/>
        <v>0</v>
      </c>
      <c r="AB1105">
        <f t="shared" ca="1" si="324"/>
        <v>0</v>
      </c>
      <c r="AC1105">
        <f t="shared" ca="1" si="324"/>
        <v>0</v>
      </c>
      <c r="AD1105">
        <f t="shared" ca="1" si="324"/>
        <v>0</v>
      </c>
      <c r="AE1105">
        <f t="shared" ca="1" si="325"/>
        <v>0</v>
      </c>
      <c r="AF1105">
        <f t="shared" ca="1" si="325"/>
        <v>0</v>
      </c>
      <c r="AG1105">
        <f t="shared" ca="1" si="328"/>
        <v>0</v>
      </c>
      <c r="AH1105">
        <f t="shared" ca="1" si="329"/>
        <v>0</v>
      </c>
      <c r="AI1105">
        <f t="shared" ca="1" si="327"/>
        <v>0</v>
      </c>
      <c r="AJ1105">
        <f t="shared" ca="1" si="327"/>
        <v>0</v>
      </c>
      <c r="AK1105">
        <f t="shared" ca="1" si="326"/>
        <v>0</v>
      </c>
      <c r="AL1105">
        <f t="shared" ca="1" si="326"/>
        <v>0</v>
      </c>
      <c r="AM1105" s="4" t="s">
        <v>103</v>
      </c>
      <c r="AZ1105">
        <f ca="1">_xlfn.XLOOKUP($X1105,Return_flow_table!$A$4:$A$25,Return_flow_table!B$4:B$25)</f>
        <v>0</v>
      </c>
      <c r="BA1105">
        <f ca="1">_xlfn.XLOOKUP($X1105,Return_flow_table!$A$4:$A$25,Return_flow_table!C$4:C$25)</f>
        <v>0</v>
      </c>
      <c r="BB1105">
        <f ca="1">_xlfn.XLOOKUP($X1105,Return_flow_table!$A$4:$A$25,Return_flow_table!D$4:D$25)</f>
        <v>0</v>
      </c>
      <c r="BC1105">
        <f ca="1">_xlfn.XLOOKUP($X1105,Return_flow_table!$A$4:$A$25,Return_flow_table!E$4:E$25)</f>
        <v>0</v>
      </c>
      <c r="BD1105">
        <f ca="1">_xlfn.XLOOKUP($X1105,Return_flow_table!$A$4:$A$25,Return_flow_table!F$4:F$25)</f>
        <v>0</v>
      </c>
      <c r="BE1105">
        <f ca="1">_xlfn.XLOOKUP($X1105,Return_flow_table!$A$4:$A$25,Return_flow_table!G$4:G$25)</f>
        <v>0</v>
      </c>
      <c r="BF1105">
        <f ca="1">_xlfn.XLOOKUP($X1105,Return_flow_table!$A$4:$A$25,Return_flow_table!H$4:H$25)</f>
        <v>0</v>
      </c>
      <c r="BG1105">
        <f ca="1">_xlfn.XLOOKUP($X1105,Return_flow_table!$A$4:$A$25,Return_flow_table!I$4:I$25)</f>
        <v>0</v>
      </c>
      <c r="BH1105">
        <f ca="1">_xlfn.XLOOKUP($X1105,Return_flow_table!$A$4:$A$25,Return_flow_table!J$4:J$25)</f>
        <v>0</v>
      </c>
      <c r="BI1105">
        <f ca="1">_xlfn.XLOOKUP($X1105,Return_flow_table!$A$4:$A$25,Return_flow_table!K$4:K$25)</f>
        <v>0</v>
      </c>
      <c r="BJ1105">
        <f ca="1">_xlfn.XLOOKUP($X1105,Return_flow_table!$A$4:$A$25,Return_flow_table!L$4:L$25)</f>
        <v>0</v>
      </c>
      <c r="BK1105" s="2">
        <f ca="1">_xlfn.XLOOKUP($X1105,Return_flow_table!$A$4:$A$25,Return_flow_table!M$4:M$25)</f>
        <v>0</v>
      </c>
    </row>
    <row r="1106" spans="1:63" x14ac:dyDescent="0.3">
      <c r="A1106" t="s">
        <v>1166</v>
      </c>
      <c r="B1106" t="s">
        <v>161</v>
      </c>
      <c r="C1106" t="s">
        <v>99</v>
      </c>
      <c r="D1106">
        <v>173</v>
      </c>
      <c r="E1106" t="s">
        <v>100</v>
      </c>
      <c r="F1106" t="s">
        <v>100</v>
      </c>
      <c r="G1106" t="s">
        <v>297</v>
      </c>
      <c r="H1106" s="41" t="s">
        <v>102</v>
      </c>
      <c r="I1106">
        <f>_xlfn.XLOOKUP(B1106,Use_Code_Ranking!$A$4:$A$23,Use_Code_Ranking!$B$4:$B$23,9999)</f>
        <v>7</v>
      </c>
      <c r="J1106">
        <f t="shared" ca="1" si="311"/>
        <v>7</v>
      </c>
      <c r="K1106">
        <f t="shared" ca="1" si="312"/>
        <v>0</v>
      </c>
      <c r="L1106">
        <f t="shared" ca="1" si="313"/>
        <v>0</v>
      </c>
      <c r="M1106">
        <f t="shared" ca="1" si="314"/>
        <v>0</v>
      </c>
      <c r="N1106" t="str">
        <f t="shared" ca="1" si="321"/>
        <v/>
      </c>
      <c r="O1106" t="str">
        <f t="shared" ca="1" si="322"/>
        <v/>
      </c>
      <c r="P1106" t="str">
        <f t="shared" si="315"/>
        <v/>
      </c>
      <c r="Q1106" t="str">
        <f t="shared" si="316"/>
        <v/>
      </c>
      <c r="R1106" t="str">
        <f t="shared" si="317"/>
        <v/>
      </c>
      <c r="S1106" t="str">
        <f t="shared" si="318"/>
        <v/>
      </c>
      <c r="U1106" s="2" t="str">
        <f ca="1">IF(ISBLANK($T1106),IF(S1106="Irrigation","Irrigation",IF(R1106="Irrigation","Irrigation",IF(Q1106="Domestic","Domestic",IF(P1106="Stockwatering","Stockwatering",IF(N1106="IRRIGATION_AND_MUNICIPAL","Irrigation and Municipal",IF(O1106="IRRIGATION_AND_DOMESTIC","Irrigation and Domestic Municipality",_xlfn.XLOOKUP(J1106,Use_Code_Ranking!$B$4:$B$23,Use_Code_Ranking!$A$4:$A$23))))))),$T1106)</f>
        <v>Frost Protection</v>
      </c>
      <c r="W1106" s="23" t="str">
        <f ca="1"/>
        <v>D032149</v>
      </c>
      <c r="X1106" s="4" t="str">
        <f t="shared" ca="1" si="323"/>
        <v>Domestic</v>
      </c>
      <c r="Y1106" t="str">
        <f t="shared" ca="1" si="319"/>
        <v>N</v>
      </c>
      <c r="Z1106" s="2" t="str">
        <f t="shared" ca="1" si="320"/>
        <v>N</v>
      </c>
      <c r="AA1106">
        <f t="shared" ca="1" si="324"/>
        <v>0</v>
      </c>
      <c r="AB1106">
        <f t="shared" ca="1" si="324"/>
        <v>0</v>
      </c>
      <c r="AC1106">
        <f t="shared" ca="1" si="324"/>
        <v>0</v>
      </c>
      <c r="AD1106">
        <f t="shared" ca="1" si="324"/>
        <v>0</v>
      </c>
      <c r="AE1106">
        <f t="shared" ca="1" si="325"/>
        <v>0</v>
      </c>
      <c r="AF1106">
        <f t="shared" ca="1" si="325"/>
        <v>0</v>
      </c>
      <c r="AG1106">
        <f t="shared" ca="1" si="328"/>
        <v>0</v>
      </c>
      <c r="AH1106">
        <f t="shared" ca="1" si="329"/>
        <v>0</v>
      </c>
      <c r="AI1106">
        <f t="shared" ca="1" si="327"/>
        <v>0</v>
      </c>
      <c r="AJ1106">
        <f t="shared" ca="1" si="327"/>
        <v>0</v>
      </c>
      <c r="AK1106">
        <f t="shared" ca="1" si="326"/>
        <v>0</v>
      </c>
      <c r="AL1106">
        <f t="shared" ca="1" si="326"/>
        <v>0</v>
      </c>
      <c r="AM1106" s="4" t="s">
        <v>103</v>
      </c>
      <c r="AZ1106">
        <f ca="1">_xlfn.XLOOKUP($X1106,Return_flow_table!$A$4:$A$25,Return_flow_table!B$4:B$25)</f>
        <v>0</v>
      </c>
      <c r="BA1106">
        <f ca="1">_xlfn.XLOOKUP($X1106,Return_flow_table!$A$4:$A$25,Return_flow_table!C$4:C$25)</f>
        <v>0</v>
      </c>
      <c r="BB1106">
        <f ca="1">_xlfn.XLOOKUP($X1106,Return_flow_table!$A$4:$A$25,Return_flow_table!D$4:D$25)</f>
        <v>0</v>
      </c>
      <c r="BC1106">
        <f ca="1">_xlfn.XLOOKUP($X1106,Return_flow_table!$A$4:$A$25,Return_flow_table!E$4:E$25)</f>
        <v>0</v>
      </c>
      <c r="BD1106">
        <f ca="1">_xlfn.XLOOKUP($X1106,Return_flow_table!$A$4:$A$25,Return_flow_table!F$4:F$25)</f>
        <v>0</v>
      </c>
      <c r="BE1106">
        <f ca="1">_xlfn.XLOOKUP($X1106,Return_flow_table!$A$4:$A$25,Return_flow_table!G$4:G$25)</f>
        <v>0</v>
      </c>
      <c r="BF1106">
        <f ca="1">_xlfn.XLOOKUP($X1106,Return_flow_table!$A$4:$A$25,Return_flow_table!H$4:H$25)</f>
        <v>0</v>
      </c>
      <c r="BG1106">
        <f ca="1">_xlfn.XLOOKUP($X1106,Return_flow_table!$A$4:$A$25,Return_flow_table!I$4:I$25)</f>
        <v>0</v>
      </c>
      <c r="BH1106">
        <f ca="1">_xlfn.XLOOKUP($X1106,Return_flow_table!$A$4:$A$25,Return_flow_table!J$4:J$25)</f>
        <v>0</v>
      </c>
      <c r="BI1106">
        <f ca="1">_xlfn.XLOOKUP($X1106,Return_flow_table!$A$4:$A$25,Return_flow_table!K$4:K$25)</f>
        <v>0</v>
      </c>
      <c r="BJ1106">
        <f ca="1">_xlfn.XLOOKUP($X1106,Return_flow_table!$A$4:$A$25,Return_flow_table!L$4:L$25)</f>
        <v>0</v>
      </c>
      <c r="BK1106" s="2">
        <f ca="1">_xlfn.XLOOKUP($X1106,Return_flow_table!$A$4:$A$25,Return_flow_table!M$4:M$25)</f>
        <v>0</v>
      </c>
    </row>
    <row r="1107" spans="1:63" x14ac:dyDescent="0.3">
      <c r="A1107" t="s">
        <v>1167</v>
      </c>
      <c r="B1107" t="s">
        <v>154</v>
      </c>
      <c r="C1107" t="s">
        <v>99</v>
      </c>
      <c r="D1107">
        <v>1700</v>
      </c>
      <c r="E1107" t="s">
        <v>100</v>
      </c>
      <c r="F1107" t="s">
        <v>100</v>
      </c>
      <c r="G1107" t="s">
        <v>1168</v>
      </c>
      <c r="H1107" s="41" t="s">
        <v>124</v>
      </c>
      <c r="I1107">
        <f>_xlfn.XLOOKUP(B1107,Use_Code_Ranking!$A$4:$A$23,Use_Code_Ranking!$B$4:$B$23,9999)</f>
        <v>5</v>
      </c>
      <c r="J1107">
        <f t="shared" ca="1" si="311"/>
        <v>1</v>
      </c>
      <c r="K1107">
        <f t="shared" ca="1" si="312"/>
        <v>1</v>
      </c>
      <c r="L1107">
        <f t="shared" ca="1" si="313"/>
        <v>0</v>
      </c>
      <c r="M1107">
        <f t="shared" ca="1" si="314"/>
        <v>0</v>
      </c>
      <c r="N1107" t="str">
        <f t="shared" ca="1" si="321"/>
        <v/>
      </c>
      <c r="O1107" t="str">
        <f t="shared" ca="1" si="322"/>
        <v/>
      </c>
      <c r="P1107" t="str">
        <f t="shared" si="315"/>
        <v/>
      </c>
      <c r="Q1107" t="str">
        <f t="shared" si="316"/>
        <v/>
      </c>
      <c r="R1107" t="str">
        <f t="shared" si="317"/>
        <v/>
      </c>
      <c r="S1107" t="str">
        <f t="shared" si="318"/>
        <v/>
      </c>
      <c r="U1107" s="2" t="str">
        <f ca="1">IF(ISBLANK($T1107),IF(S1107="Irrigation","Irrigation",IF(R1107="Irrigation","Irrigation",IF(Q1107="Domestic","Domestic",IF(P1107="Stockwatering","Stockwatering",IF(N1107="IRRIGATION_AND_MUNICIPAL","Irrigation and Municipal",IF(O1107="IRRIGATION_AND_DOMESTIC","Irrigation and Domestic Municipality",_xlfn.XLOOKUP(J1107,Use_Code_Ranking!$B$4:$B$23,Use_Code_Ranking!$A$4:$A$23))))))),$T1107)</f>
        <v>Irrigation</v>
      </c>
      <c r="W1107" s="23" t="str">
        <f ca="1"/>
        <v>D032187</v>
      </c>
      <c r="X1107" s="4" t="str">
        <f t="shared" ca="1" si="323"/>
        <v>Domestic</v>
      </c>
      <c r="Y1107" t="str">
        <f t="shared" ca="1" si="319"/>
        <v>N</v>
      </c>
      <c r="Z1107" s="2" t="str">
        <f t="shared" ca="1" si="320"/>
        <v>N</v>
      </c>
      <c r="AA1107">
        <f t="shared" ca="1" si="324"/>
        <v>0</v>
      </c>
      <c r="AB1107">
        <f t="shared" ca="1" si="324"/>
        <v>0</v>
      </c>
      <c r="AC1107">
        <f t="shared" ca="1" si="324"/>
        <v>0</v>
      </c>
      <c r="AD1107">
        <f t="shared" ca="1" si="324"/>
        <v>0</v>
      </c>
      <c r="AE1107">
        <f t="shared" ca="1" si="325"/>
        <v>0</v>
      </c>
      <c r="AF1107">
        <f t="shared" ca="1" si="325"/>
        <v>0</v>
      </c>
      <c r="AG1107">
        <f t="shared" ca="1" si="328"/>
        <v>0</v>
      </c>
      <c r="AH1107">
        <f t="shared" ca="1" si="329"/>
        <v>0</v>
      </c>
      <c r="AI1107">
        <f t="shared" ca="1" si="327"/>
        <v>0</v>
      </c>
      <c r="AJ1107">
        <f t="shared" ca="1" si="327"/>
        <v>0</v>
      </c>
      <c r="AK1107">
        <f t="shared" ca="1" si="326"/>
        <v>0</v>
      </c>
      <c r="AL1107">
        <f t="shared" ca="1" si="326"/>
        <v>0</v>
      </c>
      <c r="AM1107" s="4" t="s">
        <v>103</v>
      </c>
      <c r="AZ1107">
        <f ca="1">_xlfn.XLOOKUP($X1107,Return_flow_table!$A$4:$A$25,Return_flow_table!B$4:B$25)</f>
        <v>0</v>
      </c>
      <c r="BA1107">
        <f ca="1">_xlfn.XLOOKUP($X1107,Return_flow_table!$A$4:$A$25,Return_flow_table!C$4:C$25)</f>
        <v>0</v>
      </c>
      <c r="BB1107">
        <f ca="1">_xlfn.XLOOKUP($X1107,Return_flow_table!$A$4:$A$25,Return_flow_table!D$4:D$25)</f>
        <v>0</v>
      </c>
      <c r="BC1107">
        <f ca="1">_xlfn.XLOOKUP($X1107,Return_flow_table!$A$4:$A$25,Return_flow_table!E$4:E$25)</f>
        <v>0</v>
      </c>
      <c r="BD1107">
        <f ca="1">_xlfn.XLOOKUP($X1107,Return_flow_table!$A$4:$A$25,Return_flow_table!F$4:F$25)</f>
        <v>0</v>
      </c>
      <c r="BE1107">
        <f ca="1">_xlfn.XLOOKUP($X1107,Return_flow_table!$A$4:$A$25,Return_flow_table!G$4:G$25)</f>
        <v>0</v>
      </c>
      <c r="BF1107">
        <f ca="1">_xlfn.XLOOKUP($X1107,Return_flow_table!$A$4:$A$25,Return_flow_table!H$4:H$25)</f>
        <v>0</v>
      </c>
      <c r="BG1107">
        <f ca="1">_xlfn.XLOOKUP($X1107,Return_flow_table!$A$4:$A$25,Return_flow_table!I$4:I$25)</f>
        <v>0</v>
      </c>
      <c r="BH1107">
        <f ca="1">_xlfn.XLOOKUP($X1107,Return_flow_table!$A$4:$A$25,Return_flow_table!J$4:J$25)</f>
        <v>0</v>
      </c>
      <c r="BI1107">
        <f ca="1">_xlfn.XLOOKUP($X1107,Return_flow_table!$A$4:$A$25,Return_flow_table!K$4:K$25)</f>
        <v>0</v>
      </c>
      <c r="BJ1107">
        <f ca="1">_xlfn.XLOOKUP($X1107,Return_flow_table!$A$4:$A$25,Return_flow_table!L$4:L$25)</f>
        <v>0</v>
      </c>
      <c r="BK1107" s="2">
        <f ca="1">_xlfn.XLOOKUP($X1107,Return_flow_table!$A$4:$A$25,Return_flow_table!M$4:M$25)</f>
        <v>0</v>
      </c>
    </row>
    <row r="1108" spans="1:63" x14ac:dyDescent="0.3">
      <c r="A1108" t="s">
        <v>1167</v>
      </c>
      <c r="B1108" t="s">
        <v>98</v>
      </c>
      <c r="C1108" t="s">
        <v>99</v>
      </c>
      <c r="D1108">
        <v>1700</v>
      </c>
      <c r="E1108" t="s">
        <v>100</v>
      </c>
      <c r="F1108" t="s">
        <v>100</v>
      </c>
      <c r="G1108" t="s">
        <v>1168</v>
      </c>
      <c r="H1108" s="41" t="s">
        <v>124</v>
      </c>
      <c r="I1108">
        <f>_xlfn.XLOOKUP(B1108,Use_Code_Ranking!$A$4:$A$23,Use_Code_Ranking!$B$4:$B$23,9999)</f>
        <v>1</v>
      </c>
      <c r="J1108">
        <f t="shared" ca="1" si="311"/>
        <v>1</v>
      </c>
      <c r="K1108">
        <f t="shared" ca="1" si="312"/>
        <v>1</v>
      </c>
      <c r="L1108">
        <f t="shared" ca="1" si="313"/>
        <v>0</v>
      </c>
      <c r="M1108">
        <f t="shared" ca="1" si="314"/>
        <v>0</v>
      </c>
      <c r="N1108" t="str">
        <f t="shared" ca="1" si="321"/>
        <v/>
      </c>
      <c r="O1108" t="str">
        <f t="shared" ca="1" si="322"/>
        <v/>
      </c>
      <c r="P1108" t="str">
        <f t="shared" si="315"/>
        <v/>
      </c>
      <c r="Q1108" t="str">
        <f t="shared" si="316"/>
        <v/>
      </c>
      <c r="R1108" t="str">
        <f t="shared" si="317"/>
        <v/>
      </c>
      <c r="S1108" t="str">
        <f t="shared" si="318"/>
        <v/>
      </c>
      <c r="U1108" s="2" t="str">
        <f ca="1">IF(ISBLANK($T1108),IF(S1108="Irrigation","Irrigation",IF(R1108="Irrigation","Irrigation",IF(Q1108="Domestic","Domestic",IF(P1108="Stockwatering","Stockwatering",IF(N1108="IRRIGATION_AND_MUNICIPAL","Irrigation and Municipal",IF(O1108="IRRIGATION_AND_DOMESTIC","Irrigation and Domestic Municipality",_xlfn.XLOOKUP(J1108,Use_Code_Ranking!$B$4:$B$23,Use_Code_Ranking!$A$4:$A$23))))))),$T1108)</f>
        <v>Irrigation</v>
      </c>
      <c r="W1108" s="23" t="str">
        <f ca="1"/>
        <v>D032188</v>
      </c>
      <c r="X1108" s="4" t="str">
        <f t="shared" ca="1" si="323"/>
        <v>Domestic</v>
      </c>
      <c r="Y1108" t="str">
        <f t="shared" ca="1" si="319"/>
        <v>N</v>
      </c>
      <c r="Z1108" s="2" t="str">
        <f t="shared" ca="1" si="320"/>
        <v>N</v>
      </c>
      <c r="AA1108">
        <f t="shared" ca="1" si="324"/>
        <v>0</v>
      </c>
      <c r="AB1108">
        <f t="shared" ca="1" si="324"/>
        <v>0</v>
      </c>
      <c r="AC1108">
        <f t="shared" ca="1" si="324"/>
        <v>0</v>
      </c>
      <c r="AD1108">
        <f t="shared" ca="1" si="324"/>
        <v>0</v>
      </c>
      <c r="AE1108">
        <f t="shared" ca="1" si="325"/>
        <v>0</v>
      </c>
      <c r="AF1108">
        <f t="shared" ca="1" si="325"/>
        <v>0</v>
      </c>
      <c r="AG1108">
        <f t="shared" ca="1" si="328"/>
        <v>0</v>
      </c>
      <c r="AH1108">
        <f t="shared" ca="1" si="329"/>
        <v>0</v>
      </c>
      <c r="AI1108">
        <f t="shared" ca="1" si="327"/>
        <v>0</v>
      </c>
      <c r="AJ1108">
        <f t="shared" ca="1" si="327"/>
        <v>0</v>
      </c>
      <c r="AK1108">
        <f t="shared" ca="1" si="326"/>
        <v>0</v>
      </c>
      <c r="AL1108">
        <f t="shared" ca="1" si="326"/>
        <v>0</v>
      </c>
      <c r="AM1108" s="4" t="s">
        <v>103</v>
      </c>
      <c r="AZ1108">
        <f ca="1">_xlfn.XLOOKUP($X1108,Return_flow_table!$A$4:$A$25,Return_flow_table!B$4:B$25)</f>
        <v>0</v>
      </c>
      <c r="BA1108">
        <f ca="1">_xlfn.XLOOKUP($X1108,Return_flow_table!$A$4:$A$25,Return_flow_table!C$4:C$25)</f>
        <v>0</v>
      </c>
      <c r="BB1108">
        <f ca="1">_xlfn.XLOOKUP($X1108,Return_flow_table!$A$4:$A$25,Return_flow_table!D$4:D$25)</f>
        <v>0</v>
      </c>
      <c r="BC1108">
        <f ca="1">_xlfn.XLOOKUP($X1108,Return_flow_table!$A$4:$A$25,Return_flow_table!E$4:E$25)</f>
        <v>0</v>
      </c>
      <c r="BD1108">
        <f ca="1">_xlfn.XLOOKUP($X1108,Return_flow_table!$A$4:$A$25,Return_flow_table!F$4:F$25)</f>
        <v>0</v>
      </c>
      <c r="BE1108">
        <f ca="1">_xlfn.XLOOKUP($X1108,Return_flow_table!$A$4:$A$25,Return_flow_table!G$4:G$25)</f>
        <v>0</v>
      </c>
      <c r="BF1108">
        <f ca="1">_xlfn.XLOOKUP($X1108,Return_flow_table!$A$4:$A$25,Return_flow_table!H$4:H$25)</f>
        <v>0</v>
      </c>
      <c r="BG1108">
        <f ca="1">_xlfn.XLOOKUP($X1108,Return_flow_table!$A$4:$A$25,Return_flow_table!I$4:I$25)</f>
        <v>0</v>
      </c>
      <c r="BH1108">
        <f ca="1">_xlfn.XLOOKUP($X1108,Return_flow_table!$A$4:$A$25,Return_flow_table!J$4:J$25)</f>
        <v>0</v>
      </c>
      <c r="BI1108">
        <f ca="1">_xlfn.XLOOKUP($X1108,Return_flow_table!$A$4:$A$25,Return_flow_table!K$4:K$25)</f>
        <v>0</v>
      </c>
      <c r="BJ1108">
        <f ca="1">_xlfn.XLOOKUP($X1108,Return_flow_table!$A$4:$A$25,Return_flow_table!L$4:L$25)</f>
        <v>0</v>
      </c>
      <c r="BK1108" s="2">
        <f ca="1">_xlfn.XLOOKUP($X1108,Return_flow_table!$A$4:$A$25,Return_flow_table!M$4:M$25)</f>
        <v>0</v>
      </c>
    </row>
    <row r="1109" spans="1:63" x14ac:dyDescent="0.3">
      <c r="A1109" t="s">
        <v>1167</v>
      </c>
      <c r="B1109" t="s">
        <v>156</v>
      </c>
      <c r="C1109" t="s">
        <v>99</v>
      </c>
      <c r="D1109">
        <v>1700</v>
      </c>
      <c r="E1109" t="s">
        <v>100</v>
      </c>
      <c r="F1109" t="s">
        <v>100</v>
      </c>
      <c r="G1109" t="s">
        <v>1168</v>
      </c>
      <c r="H1109" s="41" t="s">
        <v>124</v>
      </c>
      <c r="I1109">
        <f>_xlfn.XLOOKUP(B1109,Use_Code_Ranking!$A$4:$A$23,Use_Code_Ranking!$B$4:$B$23,9999)</f>
        <v>8</v>
      </c>
      <c r="J1109">
        <f t="shared" ca="1" si="311"/>
        <v>1</v>
      </c>
      <c r="K1109">
        <f t="shared" ca="1" si="312"/>
        <v>1</v>
      </c>
      <c r="L1109">
        <f t="shared" ca="1" si="313"/>
        <v>0</v>
      </c>
      <c r="M1109">
        <f t="shared" ca="1" si="314"/>
        <v>0</v>
      </c>
      <c r="N1109" t="str">
        <f t="shared" ca="1" si="321"/>
        <v/>
      </c>
      <c r="O1109" t="str">
        <f t="shared" ca="1" si="322"/>
        <v/>
      </c>
      <c r="P1109" t="str">
        <f t="shared" si="315"/>
        <v/>
      </c>
      <c r="Q1109" t="str">
        <f t="shared" si="316"/>
        <v/>
      </c>
      <c r="R1109" t="str">
        <f t="shared" si="317"/>
        <v/>
      </c>
      <c r="S1109" t="str">
        <f t="shared" si="318"/>
        <v/>
      </c>
      <c r="U1109" s="2" t="str">
        <f ca="1">IF(ISBLANK($T1109),IF(S1109="Irrigation","Irrigation",IF(R1109="Irrigation","Irrigation",IF(Q1109="Domestic","Domestic",IF(P1109="Stockwatering","Stockwatering",IF(N1109="IRRIGATION_AND_MUNICIPAL","Irrigation and Municipal",IF(O1109="IRRIGATION_AND_DOMESTIC","Irrigation and Domestic Municipality",_xlfn.XLOOKUP(J1109,Use_Code_Ranking!$B$4:$B$23,Use_Code_Ranking!$A$4:$A$23))))))),$T1109)</f>
        <v>Irrigation</v>
      </c>
      <c r="W1109" s="23" t="str">
        <f ca="1"/>
        <v>D032206</v>
      </c>
      <c r="X1109" s="4" t="str">
        <f t="shared" ca="1" si="323"/>
        <v>Domestic</v>
      </c>
      <c r="Y1109" t="str">
        <f t="shared" ca="1" si="319"/>
        <v>N</v>
      </c>
      <c r="Z1109" s="2" t="str">
        <f t="shared" ca="1" si="320"/>
        <v>N</v>
      </c>
      <c r="AA1109">
        <f t="shared" ca="1" si="324"/>
        <v>0</v>
      </c>
      <c r="AB1109">
        <f t="shared" ca="1" si="324"/>
        <v>0</v>
      </c>
      <c r="AC1109">
        <f t="shared" ca="1" si="324"/>
        <v>0</v>
      </c>
      <c r="AD1109">
        <f t="shared" ca="1" si="324"/>
        <v>0</v>
      </c>
      <c r="AE1109">
        <f t="shared" ca="1" si="325"/>
        <v>0</v>
      </c>
      <c r="AF1109">
        <f t="shared" ca="1" si="325"/>
        <v>0</v>
      </c>
      <c r="AG1109">
        <f t="shared" ca="1" si="328"/>
        <v>0</v>
      </c>
      <c r="AH1109">
        <f t="shared" ca="1" si="329"/>
        <v>0</v>
      </c>
      <c r="AI1109">
        <f t="shared" ca="1" si="327"/>
        <v>0</v>
      </c>
      <c r="AJ1109">
        <f t="shared" ca="1" si="327"/>
        <v>0</v>
      </c>
      <c r="AK1109">
        <f t="shared" ca="1" si="326"/>
        <v>0</v>
      </c>
      <c r="AL1109">
        <f t="shared" ca="1" si="326"/>
        <v>0</v>
      </c>
      <c r="AM1109" s="4" t="s">
        <v>103</v>
      </c>
      <c r="AZ1109">
        <f ca="1">_xlfn.XLOOKUP($X1109,Return_flow_table!$A$4:$A$25,Return_flow_table!B$4:B$25)</f>
        <v>0</v>
      </c>
      <c r="BA1109">
        <f ca="1">_xlfn.XLOOKUP($X1109,Return_flow_table!$A$4:$A$25,Return_flow_table!C$4:C$25)</f>
        <v>0</v>
      </c>
      <c r="BB1109">
        <f ca="1">_xlfn.XLOOKUP($X1109,Return_flow_table!$A$4:$A$25,Return_flow_table!D$4:D$25)</f>
        <v>0</v>
      </c>
      <c r="BC1109">
        <f ca="1">_xlfn.XLOOKUP($X1109,Return_flow_table!$A$4:$A$25,Return_flow_table!E$4:E$25)</f>
        <v>0</v>
      </c>
      <c r="BD1109">
        <f ca="1">_xlfn.XLOOKUP($X1109,Return_flow_table!$A$4:$A$25,Return_flow_table!F$4:F$25)</f>
        <v>0</v>
      </c>
      <c r="BE1109">
        <f ca="1">_xlfn.XLOOKUP($X1109,Return_flow_table!$A$4:$A$25,Return_flow_table!G$4:G$25)</f>
        <v>0</v>
      </c>
      <c r="BF1109">
        <f ca="1">_xlfn.XLOOKUP($X1109,Return_flow_table!$A$4:$A$25,Return_flow_table!H$4:H$25)</f>
        <v>0</v>
      </c>
      <c r="BG1109">
        <f ca="1">_xlfn.XLOOKUP($X1109,Return_flow_table!$A$4:$A$25,Return_flow_table!I$4:I$25)</f>
        <v>0</v>
      </c>
      <c r="BH1109">
        <f ca="1">_xlfn.XLOOKUP($X1109,Return_flow_table!$A$4:$A$25,Return_flow_table!J$4:J$25)</f>
        <v>0</v>
      </c>
      <c r="BI1109">
        <f ca="1">_xlfn.XLOOKUP($X1109,Return_flow_table!$A$4:$A$25,Return_flow_table!K$4:K$25)</f>
        <v>0</v>
      </c>
      <c r="BJ1109">
        <f ca="1">_xlfn.XLOOKUP($X1109,Return_flow_table!$A$4:$A$25,Return_flow_table!L$4:L$25)</f>
        <v>0</v>
      </c>
      <c r="BK1109" s="2">
        <f ca="1">_xlfn.XLOOKUP($X1109,Return_flow_table!$A$4:$A$25,Return_flow_table!M$4:M$25)</f>
        <v>0</v>
      </c>
    </row>
    <row r="1110" spans="1:63" x14ac:dyDescent="0.3">
      <c r="A1110" t="s">
        <v>1167</v>
      </c>
      <c r="B1110" t="s">
        <v>181</v>
      </c>
      <c r="C1110" t="s">
        <v>99</v>
      </c>
      <c r="D1110">
        <v>1700</v>
      </c>
      <c r="E1110" t="s">
        <v>100</v>
      </c>
      <c r="F1110" t="s">
        <v>100</v>
      </c>
      <c r="G1110" t="s">
        <v>1168</v>
      </c>
      <c r="H1110" s="41" t="s">
        <v>124</v>
      </c>
      <c r="I1110">
        <f>_xlfn.XLOOKUP(B1110,Use_Code_Ranking!$A$4:$A$23,Use_Code_Ranking!$B$4:$B$23,9999)</f>
        <v>9</v>
      </c>
      <c r="J1110">
        <f t="shared" ca="1" si="311"/>
        <v>1</v>
      </c>
      <c r="K1110">
        <f t="shared" ca="1" si="312"/>
        <v>1</v>
      </c>
      <c r="L1110">
        <f t="shared" ca="1" si="313"/>
        <v>0</v>
      </c>
      <c r="M1110">
        <f t="shared" ca="1" si="314"/>
        <v>0</v>
      </c>
      <c r="N1110" t="str">
        <f t="shared" ca="1" si="321"/>
        <v/>
      </c>
      <c r="O1110" t="str">
        <f t="shared" ca="1" si="322"/>
        <v/>
      </c>
      <c r="P1110" t="str">
        <f t="shared" si="315"/>
        <v/>
      </c>
      <c r="Q1110" t="str">
        <f t="shared" si="316"/>
        <v/>
      </c>
      <c r="R1110" t="str">
        <f t="shared" si="317"/>
        <v/>
      </c>
      <c r="S1110" t="str">
        <f t="shared" si="318"/>
        <v/>
      </c>
      <c r="U1110" s="2" t="str">
        <f ca="1">IF(ISBLANK($T1110),IF(S1110="Irrigation","Irrigation",IF(R1110="Irrigation","Irrigation",IF(Q1110="Domestic","Domestic",IF(P1110="Stockwatering","Stockwatering",IF(N1110="IRRIGATION_AND_MUNICIPAL","Irrigation and Municipal",IF(O1110="IRRIGATION_AND_DOMESTIC","Irrigation and Domestic Municipality",_xlfn.XLOOKUP(J1110,Use_Code_Ranking!$B$4:$B$23,Use_Code_Ranking!$A$4:$A$23))))))),$T1110)</f>
        <v>Irrigation</v>
      </c>
      <c r="W1110" s="23" t="str">
        <f ca="1"/>
        <v>D032229</v>
      </c>
      <c r="X1110" s="4" t="str">
        <f t="shared" ca="1" si="323"/>
        <v>Domestic</v>
      </c>
      <c r="Y1110" t="str">
        <f t="shared" ca="1" si="319"/>
        <v>N</v>
      </c>
      <c r="Z1110" s="2" t="str">
        <f t="shared" ca="1" si="320"/>
        <v>N</v>
      </c>
      <c r="AA1110">
        <f t="shared" ca="1" si="324"/>
        <v>0</v>
      </c>
      <c r="AB1110">
        <f t="shared" ca="1" si="324"/>
        <v>0</v>
      </c>
      <c r="AC1110">
        <f t="shared" ca="1" si="324"/>
        <v>0</v>
      </c>
      <c r="AD1110">
        <f t="shared" ca="1" si="324"/>
        <v>0</v>
      </c>
      <c r="AE1110">
        <f t="shared" ca="1" si="325"/>
        <v>0</v>
      </c>
      <c r="AF1110">
        <f t="shared" ca="1" si="325"/>
        <v>0</v>
      </c>
      <c r="AG1110">
        <f t="shared" ca="1" si="328"/>
        <v>0</v>
      </c>
      <c r="AH1110">
        <f t="shared" ca="1" si="329"/>
        <v>0</v>
      </c>
      <c r="AI1110">
        <f t="shared" ca="1" si="327"/>
        <v>0</v>
      </c>
      <c r="AJ1110">
        <f t="shared" ca="1" si="327"/>
        <v>0</v>
      </c>
      <c r="AK1110">
        <f t="shared" ca="1" si="326"/>
        <v>0</v>
      </c>
      <c r="AL1110">
        <f t="shared" ca="1" si="326"/>
        <v>0</v>
      </c>
      <c r="AM1110" s="4" t="s">
        <v>103</v>
      </c>
      <c r="AZ1110">
        <f ca="1">_xlfn.XLOOKUP($X1110,Return_flow_table!$A$4:$A$25,Return_flow_table!B$4:B$25)</f>
        <v>0</v>
      </c>
      <c r="BA1110">
        <f ca="1">_xlfn.XLOOKUP($X1110,Return_flow_table!$A$4:$A$25,Return_flow_table!C$4:C$25)</f>
        <v>0</v>
      </c>
      <c r="BB1110">
        <f ca="1">_xlfn.XLOOKUP($X1110,Return_flow_table!$A$4:$A$25,Return_flow_table!D$4:D$25)</f>
        <v>0</v>
      </c>
      <c r="BC1110">
        <f ca="1">_xlfn.XLOOKUP($X1110,Return_flow_table!$A$4:$A$25,Return_flow_table!E$4:E$25)</f>
        <v>0</v>
      </c>
      <c r="BD1110">
        <f ca="1">_xlfn.XLOOKUP($X1110,Return_flow_table!$A$4:$A$25,Return_flow_table!F$4:F$25)</f>
        <v>0</v>
      </c>
      <c r="BE1110">
        <f ca="1">_xlfn.XLOOKUP($X1110,Return_flow_table!$A$4:$A$25,Return_flow_table!G$4:G$25)</f>
        <v>0</v>
      </c>
      <c r="BF1110">
        <f ca="1">_xlfn.XLOOKUP($X1110,Return_flow_table!$A$4:$A$25,Return_flow_table!H$4:H$25)</f>
        <v>0</v>
      </c>
      <c r="BG1110">
        <f ca="1">_xlfn.XLOOKUP($X1110,Return_flow_table!$A$4:$A$25,Return_flow_table!I$4:I$25)</f>
        <v>0</v>
      </c>
      <c r="BH1110">
        <f ca="1">_xlfn.XLOOKUP($X1110,Return_flow_table!$A$4:$A$25,Return_flow_table!J$4:J$25)</f>
        <v>0</v>
      </c>
      <c r="BI1110">
        <f ca="1">_xlfn.XLOOKUP($X1110,Return_flow_table!$A$4:$A$25,Return_flow_table!K$4:K$25)</f>
        <v>0</v>
      </c>
      <c r="BJ1110">
        <f ca="1">_xlfn.XLOOKUP($X1110,Return_flow_table!$A$4:$A$25,Return_flow_table!L$4:L$25)</f>
        <v>0</v>
      </c>
      <c r="BK1110" s="2">
        <f ca="1">_xlfn.XLOOKUP($X1110,Return_flow_table!$A$4:$A$25,Return_flow_table!M$4:M$25)</f>
        <v>0</v>
      </c>
    </row>
    <row r="1111" spans="1:63" x14ac:dyDescent="0.3">
      <c r="A1111" t="s">
        <v>1167</v>
      </c>
      <c r="B1111" t="s">
        <v>161</v>
      </c>
      <c r="C1111" t="s">
        <v>99</v>
      </c>
      <c r="D1111">
        <v>1700</v>
      </c>
      <c r="E1111" t="s">
        <v>100</v>
      </c>
      <c r="F1111" t="s">
        <v>100</v>
      </c>
      <c r="G1111" t="s">
        <v>1168</v>
      </c>
      <c r="H1111" s="41" t="s">
        <v>124</v>
      </c>
      <c r="I1111">
        <f>_xlfn.XLOOKUP(B1111,Use_Code_Ranking!$A$4:$A$23,Use_Code_Ranking!$B$4:$B$23,9999)</f>
        <v>7</v>
      </c>
      <c r="J1111">
        <f t="shared" ca="1" si="311"/>
        <v>1</v>
      </c>
      <c r="K1111">
        <f t="shared" ca="1" si="312"/>
        <v>1</v>
      </c>
      <c r="L1111">
        <f t="shared" ca="1" si="313"/>
        <v>0</v>
      </c>
      <c r="M1111">
        <f t="shared" ca="1" si="314"/>
        <v>0</v>
      </c>
      <c r="N1111" t="str">
        <f t="shared" ca="1" si="321"/>
        <v/>
      </c>
      <c r="O1111" t="str">
        <f t="shared" ca="1" si="322"/>
        <v/>
      </c>
      <c r="P1111" t="str">
        <f t="shared" si="315"/>
        <v/>
      </c>
      <c r="Q1111" t="str">
        <f t="shared" si="316"/>
        <v/>
      </c>
      <c r="R1111" t="str">
        <f t="shared" si="317"/>
        <v/>
      </c>
      <c r="S1111" t="str">
        <f t="shared" si="318"/>
        <v/>
      </c>
      <c r="U1111" s="2" t="str">
        <f ca="1">IF(ISBLANK($T1111),IF(S1111="Irrigation","Irrigation",IF(R1111="Irrigation","Irrigation",IF(Q1111="Domestic","Domestic",IF(P1111="Stockwatering","Stockwatering",IF(N1111="IRRIGATION_AND_MUNICIPAL","Irrigation and Municipal",IF(O1111="IRRIGATION_AND_DOMESTIC","Irrigation and Domestic Municipality",_xlfn.XLOOKUP(J1111,Use_Code_Ranking!$B$4:$B$23,Use_Code_Ranking!$A$4:$A$23))))))),$T1111)</f>
        <v>Irrigation</v>
      </c>
      <c r="W1111" s="23" t="str">
        <f ca="1"/>
        <v>D032238</v>
      </c>
      <c r="X1111" s="4" t="str">
        <f t="shared" ca="1" si="323"/>
        <v>Domestic</v>
      </c>
      <c r="Y1111" t="str">
        <f t="shared" ca="1" si="319"/>
        <v>N</v>
      </c>
      <c r="Z1111" s="2" t="str">
        <f t="shared" ca="1" si="320"/>
        <v>N</v>
      </c>
      <c r="AA1111">
        <f t="shared" ca="1" si="324"/>
        <v>0</v>
      </c>
      <c r="AB1111">
        <f t="shared" ca="1" si="324"/>
        <v>0</v>
      </c>
      <c r="AC1111">
        <f t="shared" ca="1" si="324"/>
        <v>0</v>
      </c>
      <c r="AD1111">
        <f t="shared" ca="1" si="324"/>
        <v>0</v>
      </c>
      <c r="AE1111">
        <f t="shared" ca="1" si="325"/>
        <v>0</v>
      </c>
      <c r="AF1111">
        <f t="shared" ca="1" si="325"/>
        <v>0</v>
      </c>
      <c r="AG1111">
        <f t="shared" ca="1" si="328"/>
        <v>0</v>
      </c>
      <c r="AH1111">
        <f t="shared" ca="1" si="329"/>
        <v>0</v>
      </c>
      <c r="AI1111">
        <f t="shared" ca="1" si="327"/>
        <v>0</v>
      </c>
      <c r="AJ1111">
        <f t="shared" ca="1" si="327"/>
        <v>0</v>
      </c>
      <c r="AK1111">
        <f t="shared" ca="1" si="326"/>
        <v>0</v>
      </c>
      <c r="AL1111">
        <f t="shared" ca="1" si="326"/>
        <v>0</v>
      </c>
      <c r="AM1111" s="4" t="s">
        <v>103</v>
      </c>
      <c r="AZ1111">
        <f ca="1">_xlfn.XLOOKUP($X1111,Return_flow_table!$A$4:$A$25,Return_flow_table!B$4:B$25)</f>
        <v>0</v>
      </c>
      <c r="BA1111">
        <f ca="1">_xlfn.XLOOKUP($X1111,Return_flow_table!$A$4:$A$25,Return_flow_table!C$4:C$25)</f>
        <v>0</v>
      </c>
      <c r="BB1111">
        <f ca="1">_xlfn.XLOOKUP($X1111,Return_flow_table!$A$4:$A$25,Return_flow_table!D$4:D$25)</f>
        <v>0</v>
      </c>
      <c r="BC1111">
        <f ca="1">_xlfn.XLOOKUP($X1111,Return_flow_table!$A$4:$A$25,Return_flow_table!E$4:E$25)</f>
        <v>0</v>
      </c>
      <c r="BD1111">
        <f ca="1">_xlfn.XLOOKUP($X1111,Return_flow_table!$A$4:$A$25,Return_flow_table!F$4:F$25)</f>
        <v>0</v>
      </c>
      <c r="BE1111">
        <f ca="1">_xlfn.XLOOKUP($X1111,Return_flow_table!$A$4:$A$25,Return_flow_table!G$4:G$25)</f>
        <v>0</v>
      </c>
      <c r="BF1111">
        <f ca="1">_xlfn.XLOOKUP($X1111,Return_flow_table!$A$4:$A$25,Return_flow_table!H$4:H$25)</f>
        <v>0</v>
      </c>
      <c r="BG1111">
        <f ca="1">_xlfn.XLOOKUP($X1111,Return_flow_table!$A$4:$A$25,Return_flow_table!I$4:I$25)</f>
        <v>0</v>
      </c>
      <c r="BH1111">
        <f ca="1">_xlfn.XLOOKUP($X1111,Return_flow_table!$A$4:$A$25,Return_flow_table!J$4:J$25)</f>
        <v>0</v>
      </c>
      <c r="BI1111">
        <f ca="1">_xlfn.XLOOKUP($X1111,Return_flow_table!$A$4:$A$25,Return_flow_table!K$4:K$25)</f>
        <v>0</v>
      </c>
      <c r="BJ1111">
        <f ca="1">_xlfn.XLOOKUP($X1111,Return_flow_table!$A$4:$A$25,Return_flow_table!L$4:L$25)</f>
        <v>0</v>
      </c>
      <c r="BK1111" s="2">
        <f ca="1">_xlfn.XLOOKUP($X1111,Return_flow_table!$A$4:$A$25,Return_flow_table!M$4:M$25)</f>
        <v>0</v>
      </c>
    </row>
    <row r="1112" spans="1:63" x14ac:dyDescent="0.3">
      <c r="A1112" t="s">
        <v>1169</v>
      </c>
      <c r="B1112" t="s">
        <v>161</v>
      </c>
      <c r="C1112" t="s">
        <v>99</v>
      </c>
      <c r="D1112">
        <v>320</v>
      </c>
      <c r="E1112" t="s">
        <v>100</v>
      </c>
      <c r="F1112" t="s">
        <v>100</v>
      </c>
      <c r="G1112" t="s">
        <v>1168</v>
      </c>
      <c r="H1112" s="41" t="s">
        <v>124</v>
      </c>
      <c r="I1112">
        <f>_xlfn.XLOOKUP(B1112,Use_Code_Ranking!$A$4:$A$23,Use_Code_Ranking!$B$4:$B$23,9999)</f>
        <v>7</v>
      </c>
      <c r="J1112">
        <f t="shared" ca="1" si="311"/>
        <v>7</v>
      </c>
      <c r="K1112">
        <f t="shared" ca="1" si="312"/>
        <v>0</v>
      </c>
      <c r="L1112">
        <f t="shared" ca="1" si="313"/>
        <v>0</v>
      </c>
      <c r="M1112">
        <f t="shared" ca="1" si="314"/>
        <v>0</v>
      </c>
      <c r="N1112" t="str">
        <f t="shared" ca="1" si="321"/>
        <v/>
      </c>
      <c r="O1112" t="str">
        <f t="shared" ca="1" si="322"/>
        <v/>
      </c>
      <c r="P1112" t="str">
        <f t="shared" si="315"/>
        <v/>
      </c>
      <c r="Q1112" t="str">
        <f t="shared" si="316"/>
        <v/>
      </c>
      <c r="R1112" t="str">
        <f t="shared" si="317"/>
        <v/>
      </c>
      <c r="S1112" t="str">
        <f t="shared" si="318"/>
        <v/>
      </c>
      <c r="U1112" s="2" t="str">
        <f ca="1">IF(ISBLANK($T1112),IF(S1112="Irrigation","Irrigation",IF(R1112="Irrigation","Irrigation",IF(Q1112="Domestic","Domestic",IF(P1112="Stockwatering","Stockwatering",IF(N1112="IRRIGATION_AND_MUNICIPAL","Irrigation and Municipal",IF(O1112="IRRIGATION_AND_DOMESTIC","Irrigation and Domestic Municipality",_xlfn.XLOOKUP(J1112,Use_Code_Ranking!$B$4:$B$23,Use_Code_Ranking!$A$4:$A$23))))))),$T1112)</f>
        <v>Frost Protection</v>
      </c>
      <c r="W1112" s="23" t="str">
        <f ca="1"/>
        <v>D032249</v>
      </c>
      <c r="X1112" s="4" t="str">
        <f t="shared" ca="1" si="323"/>
        <v>Domestic</v>
      </c>
      <c r="Y1112" t="str">
        <f t="shared" ca="1" si="319"/>
        <v>N</v>
      </c>
      <c r="Z1112" s="2" t="str">
        <f t="shared" ca="1" si="320"/>
        <v>N</v>
      </c>
      <c r="AA1112">
        <f t="shared" ca="1" si="324"/>
        <v>0</v>
      </c>
      <c r="AB1112">
        <f t="shared" ca="1" si="324"/>
        <v>0</v>
      </c>
      <c r="AC1112">
        <f t="shared" ca="1" si="324"/>
        <v>0</v>
      </c>
      <c r="AD1112">
        <f t="shared" ca="1" si="324"/>
        <v>0</v>
      </c>
      <c r="AE1112">
        <f t="shared" ca="1" si="325"/>
        <v>0</v>
      </c>
      <c r="AF1112">
        <f t="shared" ca="1" si="325"/>
        <v>0</v>
      </c>
      <c r="AG1112">
        <f t="shared" ca="1" si="328"/>
        <v>0</v>
      </c>
      <c r="AH1112">
        <f t="shared" ca="1" si="329"/>
        <v>0</v>
      </c>
      <c r="AI1112">
        <f t="shared" ca="1" si="327"/>
        <v>0</v>
      </c>
      <c r="AJ1112">
        <f t="shared" ca="1" si="327"/>
        <v>0</v>
      </c>
      <c r="AK1112">
        <f t="shared" ca="1" si="326"/>
        <v>0</v>
      </c>
      <c r="AL1112">
        <f t="shared" ca="1" si="326"/>
        <v>0</v>
      </c>
      <c r="AM1112" s="4" t="s">
        <v>103</v>
      </c>
      <c r="AZ1112">
        <f ca="1">_xlfn.XLOOKUP($X1112,Return_flow_table!$A$4:$A$25,Return_flow_table!B$4:B$25)</f>
        <v>0</v>
      </c>
      <c r="BA1112">
        <f ca="1">_xlfn.XLOOKUP($X1112,Return_flow_table!$A$4:$A$25,Return_flow_table!C$4:C$25)</f>
        <v>0</v>
      </c>
      <c r="BB1112">
        <f ca="1">_xlfn.XLOOKUP($X1112,Return_flow_table!$A$4:$A$25,Return_flow_table!D$4:D$25)</f>
        <v>0</v>
      </c>
      <c r="BC1112">
        <f ca="1">_xlfn.XLOOKUP($X1112,Return_flow_table!$A$4:$A$25,Return_flow_table!E$4:E$25)</f>
        <v>0</v>
      </c>
      <c r="BD1112">
        <f ca="1">_xlfn.XLOOKUP($X1112,Return_flow_table!$A$4:$A$25,Return_flow_table!F$4:F$25)</f>
        <v>0</v>
      </c>
      <c r="BE1112">
        <f ca="1">_xlfn.XLOOKUP($X1112,Return_flow_table!$A$4:$A$25,Return_flow_table!G$4:G$25)</f>
        <v>0</v>
      </c>
      <c r="BF1112">
        <f ca="1">_xlfn.XLOOKUP($X1112,Return_flow_table!$A$4:$A$25,Return_flow_table!H$4:H$25)</f>
        <v>0</v>
      </c>
      <c r="BG1112">
        <f ca="1">_xlfn.XLOOKUP($X1112,Return_flow_table!$A$4:$A$25,Return_flow_table!I$4:I$25)</f>
        <v>0</v>
      </c>
      <c r="BH1112">
        <f ca="1">_xlfn.XLOOKUP($X1112,Return_flow_table!$A$4:$A$25,Return_flow_table!J$4:J$25)</f>
        <v>0</v>
      </c>
      <c r="BI1112">
        <f ca="1">_xlfn.XLOOKUP($X1112,Return_flow_table!$A$4:$A$25,Return_flow_table!K$4:K$25)</f>
        <v>0</v>
      </c>
      <c r="BJ1112">
        <f ca="1">_xlfn.XLOOKUP($X1112,Return_flow_table!$A$4:$A$25,Return_flow_table!L$4:L$25)</f>
        <v>0</v>
      </c>
      <c r="BK1112" s="2">
        <f ca="1">_xlfn.XLOOKUP($X1112,Return_flow_table!$A$4:$A$25,Return_flow_table!M$4:M$25)</f>
        <v>0</v>
      </c>
    </row>
    <row r="1113" spans="1:63" x14ac:dyDescent="0.3">
      <c r="A1113" t="s">
        <v>1170</v>
      </c>
      <c r="B1113" t="s">
        <v>98</v>
      </c>
      <c r="C1113" t="s">
        <v>99</v>
      </c>
      <c r="D1113">
        <v>19</v>
      </c>
      <c r="E1113" t="s">
        <v>100</v>
      </c>
      <c r="F1113" t="s">
        <v>100</v>
      </c>
      <c r="G1113" t="s">
        <v>1171</v>
      </c>
      <c r="H1113" s="41" t="s">
        <v>102</v>
      </c>
      <c r="I1113">
        <f>_xlfn.XLOOKUP(B1113,Use_Code_Ranking!$A$4:$A$23,Use_Code_Ranking!$B$4:$B$23,9999)</f>
        <v>1</v>
      </c>
      <c r="J1113">
        <f t="shared" ca="1" si="311"/>
        <v>1</v>
      </c>
      <c r="K1113">
        <f t="shared" ca="1" si="312"/>
        <v>1</v>
      </c>
      <c r="L1113">
        <f t="shared" ca="1" si="313"/>
        <v>0</v>
      </c>
      <c r="M1113">
        <f t="shared" ca="1" si="314"/>
        <v>0</v>
      </c>
      <c r="N1113" t="str">
        <f t="shared" ca="1" si="321"/>
        <v/>
      </c>
      <c r="O1113" t="str">
        <f t="shared" ca="1" si="322"/>
        <v/>
      </c>
      <c r="P1113" t="str">
        <f t="shared" si="315"/>
        <v/>
      </c>
      <c r="Q1113" t="str">
        <f t="shared" si="316"/>
        <v/>
      </c>
      <c r="R1113" t="str">
        <f t="shared" si="317"/>
        <v/>
      </c>
      <c r="S1113" t="str">
        <f t="shared" si="318"/>
        <v/>
      </c>
      <c r="U1113" s="2" t="str">
        <f ca="1">IF(ISBLANK($T1113),IF(S1113="Irrigation","Irrigation",IF(R1113="Irrigation","Irrigation",IF(Q1113="Domestic","Domestic",IF(P1113="Stockwatering","Stockwatering",IF(N1113="IRRIGATION_AND_MUNICIPAL","Irrigation and Municipal",IF(O1113="IRRIGATION_AND_DOMESTIC","Irrigation and Domestic Municipality",_xlfn.XLOOKUP(J1113,Use_Code_Ranking!$B$4:$B$23,Use_Code_Ranking!$A$4:$A$23))))))),$T1113)</f>
        <v>Irrigation</v>
      </c>
      <c r="W1113" s="23" t="str">
        <f ca="1"/>
        <v>D032262</v>
      </c>
      <c r="X1113" s="4" t="str">
        <f t="shared" ca="1" si="323"/>
        <v>Domestic</v>
      </c>
      <c r="Y1113" t="str">
        <f t="shared" ca="1" si="319"/>
        <v>N</v>
      </c>
      <c r="Z1113" s="2" t="str">
        <f t="shared" ca="1" si="320"/>
        <v>N</v>
      </c>
      <c r="AA1113">
        <f t="shared" ca="1" si="324"/>
        <v>0</v>
      </c>
      <c r="AB1113">
        <f t="shared" ca="1" si="324"/>
        <v>0</v>
      </c>
      <c r="AC1113">
        <f t="shared" ca="1" si="324"/>
        <v>0</v>
      </c>
      <c r="AD1113">
        <f t="shared" ca="1" si="324"/>
        <v>0</v>
      </c>
      <c r="AE1113">
        <f t="shared" ca="1" si="325"/>
        <v>0</v>
      </c>
      <c r="AF1113">
        <f t="shared" ca="1" si="325"/>
        <v>0</v>
      </c>
      <c r="AG1113">
        <f t="shared" ca="1" si="328"/>
        <v>0</v>
      </c>
      <c r="AH1113">
        <f t="shared" ca="1" si="329"/>
        <v>0</v>
      </c>
      <c r="AI1113">
        <f t="shared" ca="1" si="327"/>
        <v>0</v>
      </c>
      <c r="AJ1113">
        <f t="shared" ca="1" si="327"/>
        <v>0</v>
      </c>
      <c r="AK1113">
        <f t="shared" ca="1" si="326"/>
        <v>0</v>
      </c>
      <c r="AL1113">
        <f t="shared" ca="1" si="326"/>
        <v>0</v>
      </c>
      <c r="AM1113" s="4" t="s">
        <v>103</v>
      </c>
      <c r="AZ1113">
        <f ca="1">_xlfn.XLOOKUP($X1113,Return_flow_table!$A$4:$A$25,Return_flow_table!B$4:B$25)</f>
        <v>0</v>
      </c>
      <c r="BA1113">
        <f ca="1">_xlfn.XLOOKUP($X1113,Return_flow_table!$A$4:$A$25,Return_flow_table!C$4:C$25)</f>
        <v>0</v>
      </c>
      <c r="BB1113">
        <f ca="1">_xlfn.XLOOKUP($X1113,Return_flow_table!$A$4:$A$25,Return_flow_table!D$4:D$25)</f>
        <v>0</v>
      </c>
      <c r="BC1113">
        <f ca="1">_xlfn.XLOOKUP($X1113,Return_flow_table!$A$4:$A$25,Return_flow_table!E$4:E$25)</f>
        <v>0</v>
      </c>
      <c r="BD1113">
        <f ca="1">_xlfn.XLOOKUP($X1113,Return_flow_table!$A$4:$A$25,Return_flow_table!F$4:F$25)</f>
        <v>0</v>
      </c>
      <c r="BE1113">
        <f ca="1">_xlfn.XLOOKUP($X1113,Return_flow_table!$A$4:$A$25,Return_flow_table!G$4:G$25)</f>
        <v>0</v>
      </c>
      <c r="BF1113">
        <f ca="1">_xlfn.XLOOKUP($X1113,Return_flow_table!$A$4:$A$25,Return_flow_table!H$4:H$25)</f>
        <v>0</v>
      </c>
      <c r="BG1113">
        <f ca="1">_xlfn.XLOOKUP($X1113,Return_flow_table!$A$4:$A$25,Return_flow_table!I$4:I$25)</f>
        <v>0</v>
      </c>
      <c r="BH1113">
        <f ca="1">_xlfn.XLOOKUP($X1113,Return_flow_table!$A$4:$A$25,Return_flow_table!J$4:J$25)</f>
        <v>0</v>
      </c>
      <c r="BI1113">
        <f ca="1">_xlfn.XLOOKUP($X1113,Return_flow_table!$A$4:$A$25,Return_flow_table!K$4:K$25)</f>
        <v>0</v>
      </c>
      <c r="BJ1113">
        <f ca="1">_xlfn.XLOOKUP($X1113,Return_flow_table!$A$4:$A$25,Return_flow_table!L$4:L$25)</f>
        <v>0</v>
      </c>
      <c r="BK1113" s="2">
        <f ca="1">_xlfn.XLOOKUP($X1113,Return_flow_table!$A$4:$A$25,Return_flow_table!M$4:M$25)</f>
        <v>0</v>
      </c>
    </row>
    <row r="1114" spans="1:63" x14ac:dyDescent="0.3">
      <c r="A1114" t="s">
        <v>1170</v>
      </c>
      <c r="B1114" t="s">
        <v>181</v>
      </c>
      <c r="C1114" t="s">
        <v>99</v>
      </c>
      <c r="D1114">
        <v>19</v>
      </c>
      <c r="E1114" t="s">
        <v>100</v>
      </c>
      <c r="F1114" t="s">
        <v>100</v>
      </c>
      <c r="G1114" t="s">
        <v>1171</v>
      </c>
      <c r="H1114" s="41" t="s">
        <v>102</v>
      </c>
      <c r="I1114">
        <f>_xlfn.XLOOKUP(B1114,Use_Code_Ranking!$A$4:$A$23,Use_Code_Ranking!$B$4:$B$23,9999)</f>
        <v>9</v>
      </c>
      <c r="J1114">
        <f t="shared" ca="1" si="311"/>
        <v>1</v>
      </c>
      <c r="K1114">
        <f t="shared" ca="1" si="312"/>
        <v>1</v>
      </c>
      <c r="L1114">
        <f t="shared" ca="1" si="313"/>
        <v>0</v>
      </c>
      <c r="M1114">
        <f t="shared" ca="1" si="314"/>
        <v>0</v>
      </c>
      <c r="N1114" t="str">
        <f t="shared" ca="1" si="321"/>
        <v/>
      </c>
      <c r="O1114" t="str">
        <f t="shared" ca="1" si="322"/>
        <v/>
      </c>
      <c r="P1114" t="str">
        <f t="shared" si="315"/>
        <v/>
      </c>
      <c r="Q1114" t="str">
        <f t="shared" si="316"/>
        <v/>
      </c>
      <c r="R1114" t="str">
        <f t="shared" si="317"/>
        <v/>
      </c>
      <c r="S1114" t="str">
        <f t="shared" si="318"/>
        <v/>
      </c>
      <c r="U1114" s="2" t="str">
        <f ca="1">IF(ISBLANK($T1114),IF(S1114="Irrigation","Irrigation",IF(R1114="Irrigation","Irrigation",IF(Q1114="Domestic","Domestic",IF(P1114="Stockwatering","Stockwatering",IF(N1114="IRRIGATION_AND_MUNICIPAL","Irrigation and Municipal",IF(O1114="IRRIGATION_AND_DOMESTIC","Irrigation and Domestic Municipality",_xlfn.XLOOKUP(J1114,Use_Code_Ranking!$B$4:$B$23,Use_Code_Ranking!$A$4:$A$23))))))),$T1114)</f>
        <v>Irrigation</v>
      </c>
      <c r="W1114" s="23" t="str">
        <f ca="1"/>
        <v>D032275</v>
      </c>
      <c r="X1114" s="4" t="str">
        <f t="shared" ca="1" si="323"/>
        <v>Domestic</v>
      </c>
      <c r="Y1114" t="str">
        <f t="shared" ca="1" si="319"/>
        <v>N</v>
      </c>
      <c r="Z1114" s="2" t="str">
        <f t="shared" ca="1" si="320"/>
        <v>N</v>
      </c>
      <c r="AA1114">
        <f t="shared" ca="1" si="324"/>
        <v>0</v>
      </c>
      <c r="AB1114">
        <f t="shared" ca="1" si="324"/>
        <v>0</v>
      </c>
      <c r="AC1114">
        <f t="shared" ca="1" si="324"/>
        <v>0</v>
      </c>
      <c r="AD1114">
        <f t="shared" ca="1" si="324"/>
        <v>0</v>
      </c>
      <c r="AE1114">
        <f t="shared" ca="1" si="325"/>
        <v>0</v>
      </c>
      <c r="AF1114">
        <f t="shared" ca="1" si="325"/>
        <v>0</v>
      </c>
      <c r="AG1114">
        <f t="shared" ca="1" si="328"/>
        <v>0</v>
      </c>
      <c r="AH1114">
        <f t="shared" ca="1" si="329"/>
        <v>0</v>
      </c>
      <c r="AI1114">
        <f t="shared" ca="1" si="327"/>
        <v>0</v>
      </c>
      <c r="AJ1114">
        <f t="shared" ca="1" si="327"/>
        <v>0</v>
      </c>
      <c r="AK1114">
        <f t="shared" ca="1" si="326"/>
        <v>0</v>
      </c>
      <c r="AL1114">
        <f t="shared" ca="1" si="326"/>
        <v>0</v>
      </c>
      <c r="AM1114" s="4" t="s">
        <v>103</v>
      </c>
      <c r="AZ1114">
        <f ca="1">_xlfn.XLOOKUP($X1114,Return_flow_table!$A$4:$A$25,Return_flow_table!B$4:B$25)</f>
        <v>0</v>
      </c>
      <c r="BA1114">
        <f ca="1">_xlfn.XLOOKUP($X1114,Return_flow_table!$A$4:$A$25,Return_flow_table!C$4:C$25)</f>
        <v>0</v>
      </c>
      <c r="BB1114">
        <f ca="1">_xlfn.XLOOKUP($X1114,Return_flow_table!$A$4:$A$25,Return_flow_table!D$4:D$25)</f>
        <v>0</v>
      </c>
      <c r="BC1114">
        <f ca="1">_xlfn.XLOOKUP($X1114,Return_flow_table!$A$4:$A$25,Return_flow_table!E$4:E$25)</f>
        <v>0</v>
      </c>
      <c r="BD1114">
        <f ca="1">_xlfn.XLOOKUP($X1114,Return_flow_table!$A$4:$A$25,Return_flow_table!F$4:F$25)</f>
        <v>0</v>
      </c>
      <c r="BE1114">
        <f ca="1">_xlfn.XLOOKUP($X1114,Return_flow_table!$A$4:$A$25,Return_flow_table!G$4:G$25)</f>
        <v>0</v>
      </c>
      <c r="BF1114">
        <f ca="1">_xlfn.XLOOKUP($X1114,Return_flow_table!$A$4:$A$25,Return_flow_table!H$4:H$25)</f>
        <v>0</v>
      </c>
      <c r="BG1114">
        <f ca="1">_xlfn.XLOOKUP($X1114,Return_flow_table!$A$4:$A$25,Return_flow_table!I$4:I$25)</f>
        <v>0</v>
      </c>
      <c r="BH1114">
        <f ca="1">_xlfn.XLOOKUP($X1114,Return_flow_table!$A$4:$A$25,Return_flow_table!J$4:J$25)</f>
        <v>0</v>
      </c>
      <c r="BI1114">
        <f ca="1">_xlfn.XLOOKUP($X1114,Return_flow_table!$A$4:$A$25,Return_flow_table!K$4:K$25)</f>
        <v>0</v>
      </c>
      <c r="BJ1114">
        <f ca="1">_xlfn.XLOOKUP($X1114,Return_flow_table!$A$4:$A$25,Return_flow_table!L$4:L$25)</f>
        <v>0</v>
      </c>
      <c r="BK1114" s="2">
        <f ca="1">_xlfn.XLOOKUP($X1114,Return_flow_table!$A$4:$A$25,Return_flow_table!M$4:M$25)</f>
        <v>0</v>
      </c>
    </row>
    <row r="1115" spans="1:63" x14ac:dyDescent="0.3">
      <c r="A1115" t="s">
        <v>1172</v>
      </c>
      <c r="B1115" t="s">
        <v>156</v>
      </c>
      <c r="C1115" t="s">
        <v>99</v>
      </c>
      <c r="D1115">
        <v>108</v>
      </c>
      <c r="E1115" t="s">
        <v>100</v>
      </c>
      <c r="F1115" t="s">
        <v>100</v>
      </c>
      <c r="G1115" t="s">
        <v>128</v>
      </c>
      <c r="H1115" s="41" t="s">
        <v>102</v>
      </c>
      <c r="I1115">
        <f>_xlfn.XLOOKUP(B1115,Use_Code_Ranking!$A$4:$A$23,Use_Code_Ranking!$B$4:$B$23,9999)</f>
        <v>8</v>
      </c>
      <c r="J1115">
        <f t="shared" ca="1" si="311"/>
        <v>7</v>
      </c>
      <c r="K1115">
        <f t="shared" ca="1" si="312"/>
        <v>0</v>
      </c>
      <c r="L1115">
        <f t="shared" ca="1" si="313"/>
        <v>0</v>
      </c>
      <c r="M1115">
        <f t="shared" ca="1" si="314"/>
        <v>0</v>
      </c>
      <c r="N1115" t="str">
        <f t="shared" ca="1" si="321"/>
        <v/>
      </c>
      <c r="O1115" t="str">
        <f t="shared" ca="1" si="322"/>
        <v/>
      </c>
      <c r="P1115" t="str">
        <f t="shared" si="315"/>
        <v/>
      </c>
      <c r="Q1115" t="str">
        <f t="shared" si="316"/>
        <v/>
      </c>
      <c r="R1115" t="str">
        <f t="shared" si="317"/>
        <v/>
      </c>
      <c r="S1115" t="str">
        <f t="shared" si="318"/>
        <v/>
      </c>
      <c r="U1115" s="2" t="str">
        <f ca="1">IF(ISBLANK($T1115),IF(S1115="Irrigation","Irrigation",IF(R1115="Irrigation","Irrigation",IF(Q1115="Domestic","Domestic",IF(P1115="Stockwatering","Stockwatering",IF(N1115="IRRIGATION_AND_MUNICIPAL","Irrigation and Municipal",IF(O1115="IRRIGATION_AND_DOMESTIC","Irrigation and Domestic Municipality",_xlfn.XLOOKUP(J1115,Use_Code_Ranking!$B$4:$B$23,Use_Code_Ranking!$A$4:$A$23))))))),$T1115)</f>
        <v>Frost Protection</v>
      </c>
      <c r="W1115" s="23" t="str">
        <f ca="1"/>
        <v>D032313</v>
      </c>
      <c r="X1115" s="4" t="str">
        <f t="shared" ca="1" si="323"/>
        <v>Domestic</v>
      </c>
      <c r="Y1115" t="str">
        <f t="shared" ca="1" si="319"/>
        <v>N</v>
      </c>
      <c r="Z1115" s="2" t="str">
        <f t="shared" ca="1" si="320"/>
        <v>N</v>
      </c>
      <c r="AA1115">
        <f t="shared" ca="1" si="324"/>
        <v>0</v>
      </c>
      <c r="AB1115">
        <f t="shared" ca="1" si="324"/>
        <v>0</v>
      </c>
      <c r="AC1115">
        <f t="shared" ca="1" si="324"/>
        <v>0</v>
      </c>
      <c r="AD1115">
        <f t="shared" ca="1" si="324"/>
        <v>0</v>
      </c>
      <c r="AE1115">
        <f t="shared" ca="1" si="325"/>
        <v>0</v>
      </c>
      <c r="AF1115">
        <f t="shared" ca="1" si="325"/>
        <v>0</v>
      </c>
      <c r="AG1115">
        <f t="shared" ca="1" si="328"/>
        <v>0</v>
      </c>
      <c r="AH1115">
        <f t="shared" ca="1" si="329"/>
        <v>0</v>
      </c>
      <c r="AI1115">
        <f t="shared" ca="1" si="327"/>
        <v>0</v>
      </c>
      <c r="AJ1115">
        <f t="shared" ca="1" si="327"/>
        <v>0</v>
      </c>
      <c r="AK1115">
        <f t="shared" ca="1" si="326"/>
        <v>0</v>
      </c>
      <c r="AL1115">
        <f t="shared" ca="1" si="326"/>
        <v>0</v>
      </c>
      <c r="AM1115" s="4" t="s">
        <v>103</v>
      </c>
      <c r="AZ1115">
        <f ca="1">_xlfn.XLOOKUP($X1115,Return_flow_table!$A$4:$A$25,Return_flow_table!B$4:B$25)</f>
        <v>0</v>
      </c>
      <c r="BA1115">
        <f ca="1">_xlfn.XLOOKUP($X1115,Return_flow_table!$A$4:$A$25,Return_flow_table!C$4:C$25)</f>
        <v>0</v>
      </c>
      <c r="BB1115">
        <f ca="1">_xlfn.XLOOKUP($X1115,Return_flow_table!$A$4:$A$25,Return_flow_table!D$4:D$25)</f>
        <v>0</v>
      </c>
      <c r="BC1115">
        <f ca="1">_xlfn.XLOOKUP($X1115,Return_flow_table!$A$4:$A$25,Return_flow_table!E$4:E$25)</f>
        <v>0</v>
      </c>
      <c r="BD1115">
        <f ca="1">_xlfn.XLOOKUP($X1115,Return_flow_table!$A$4:$A$25,Return_flow_table!F$4:F$25)</f>
        <v>0</v>
      </c>
      <c r="BE1115">
        <f ca="1">_xlfn.XLOOKUP($X1115,Return_flow_table!$A$4:$A$25,Return_flow_table!G$4:G$25)</f>
        <v>0</v>
      </c>
      <c r="BF1115">
        <f ca="1">_xlfn.XLOOKUP($X1115,Return_flow_table!$A$4:$A$25,Return_flow_table!H$4:H$25)</f>
        <v>0</v>
      </c>
      <c r="BG1115">
        <f ca="1">_xlfn.XLOOKUP($X1115,Return_flow_table!$A$4:$A$25,Return_flow_table!I$4:I$25)</f>
        <v>0</v>
      </c>
      <c r="BH1115">
        <f ca="1">_xlfn.XLOOKUP($X1115,Return_flow_table!$A$4:$A$25,Return_flow_table!J$4:J$25)</f>
        <v>0</v>
      </c>
      <c r="BI1115">
        <f ca="1">_xlfn.XLOOKUP($X1115,Return_flow_table!$A$4:$A$25,Return_flow_table!K$4:K$25)</f>
        <v>0</v>
      </c>
      <c r="BJ1115">
        <f ca="1">_xlfn.XLOOKUP($X1115,Return_flow_table!$A$4:$A$25,Return_flow_table!L$4:L$25)</f>
        <v>0</v>
      </c>
      <c r="BK1115" s="2">
        <f ca="1">_xlfn.XLOOKUP($X1115,Return_flow_table!$A$4:$A$25,Return_flow_table!M$4:M$25)</f>
        <v>0</v>
      </c>
    </row>
    <row r="1116" spans="1:63" x14ac:dyDescent="0.3">
      <c r="A1116" t="s">
        <v>1172</v>
      </c>
      <c r="B1116" t="s">
        <v>161</v>
      </c>
      <c r="C1116" t="s">
        <v>99</v>
      </c>
      <c r="D1116">
        <v>108</v>
      </c>
      <c r="E1116" t="s">
        <v>100</v>
      </c>
      <c r="F1116" t="s">
        <v>100</v>
      </c>
      <c r="G1116" t="s">
        <v>128</v>
      </c>
      <c r="H1116" s="41" t="s">
        <v>102</v>
      </c>
      <c r="I1116">
        <f>_xlfn.XLOOKUP(B1116,Use_Code_Ranking!$A$4:$A$23,Use_Code_Ranking!$B$4:$B$23,9999)</f>
        <v>7</v>
      </c>
      <c r="J1116">
        <f t="shared" ca="1" si="311"/>
        <v>7</v>
      </c>
      <c r="K1116">
        <f t="shared" ca="1" si="312"/>
        <v>0</v>
      </c>
      <c r="L1116">
        <f t="shared" ca="1" si="313"/>
        <v>0</v>
      </c>
      <c r="M1116">
        <f t="shared" ca="1" si="314"/>
        <v>0</v>
      </c>
      <c r="N1116" t="str">
        <f t="shared" ca="1" si="321"/>
        <v/>
      </c>
      <c r="O1116" t="str">
        <f t="shared" ca="1" si="322"/>
        <v/>
      </c>
      <c r="P1116" t="str">
        <f t="shared" si="315"/>
        <v/>
      </c>
      <c r="Q1116" t="str">
        <f t="shared" si="316"/>
        <v/>
      </c>
      <c r="R1116" t="str">
        <f t="shared" si="317"/>
        <v/>
      </c>
      <c r="S1116" t="str">
        <f t="shared" si="318"/>
        <v/>
      </c>
      <c r="U1116" s="2" t="str">
        <f ca="1">IF(ISBLANK($T1116),IF(S1116="Irrigation","Irrigation",IF(R1116="Irrigation","Irrigation",IF(Q1116="Domestic","Domestic",IF(P1116="Stockwatering","Stockwatering",IF(N1116="IRRIGATION_AND_MUNICIPAL","Irrigation and Municipal",IF(O1116="IRRIGATION_AND_DOMESTIC","Irrigation and Domestic Municipality",_xlfn.XLOOKUP(J1116,Use_Code_Ranking!$B$4:$B$23,Use_Code_Ranking!$A$4:$A$23))))))),$T1116)</f>
        <v>Frost Protection</v>
      </c>
      <c r="W1116" s="23" t="str">
        <f ca="1"/>
        <v>D032314</v>
      </c>
      <c r="X1116" s="4" t="str">
        <f t="shared" ca="1" si="323"/>
        <v>Domestic</v>
      </c>
      <c r="Y1116" t="str">
        <f t="shared" ca="1" si="319"/>
        <v>N</v>
      </c>
      <c r="Z1116" s="2" t="str">
        <f t="shared" ca="1" si="320"/>
        <v>N</v>
      </c>
      <c r="AA1116">
        <f t="shared" ca="1" si="324"/>
        <v>0</v>
      </c>
      <c r="AB1116">
        <f t="shared" ca="1" si="324"/>
        <v>0</v>
      </c>
      <c r="AC1116">
        <f t="shared" ca="1" si="324"/>
        <v>0</v>
      </c>
      <c r="AD1116">
        <f t="shared" ca="1" si="324"/>
        <v>0</v>
      </c>
      <c r="AE1116">
        <f t="shared" ca="1" si="325"/>
        <v>0</v>
      </c>
      <c r="AF1116">
        <f t="shared" ca="1" si="325"/>
        <v>0</v>
      </c>
      <c r="AG1116">
        <f t="shared" ca="1" si="328"/>
        <v>0</v>
      </c>
      <c r="AH1116">
        <f t="shared" ca="1" si="329"/>
        <v>0</v>
      </c>
      <c r="AI1116">
        <f t="shared" ca="1" si="327"/>
        <v>0</v>
      </c>
      <c r="AJ1116">
        <f t="shared" ca="1" si="327"/>
        <v>0</v>
      </c>
      <c r="AK1116">
        <f t="shared" ca="1" si="326"/>
        <v>0</v>
      </c>
      <c r="AL1116">
        <f t="shared" ca="1" si="326"/>
        <v>0</v>
      </c>
      <c r="AM1116" s="4" t="s">
        <v>103</v>
      </c>
      <c r="AZ1116">
        <f ca="1">_xlfn.XLOOKUP($X1116,Return_flow_table!$A$4:$A$25,Return_flow_table!B$4:B$25)</f>
        <v>0</v>
      </c>
      <c r="BA1116">
        <f ca="1">_xlfn.XLOOKUP($X1116,Return_flow_table!$A$4:$A$25,Return_flow_table!C$4:C$25)</f>
        <v>0</v>
      </c>
      <c r="BB1116">
        <f ca="1">_xlfn.XLOOKUP($X1116,Return_flow_table!$A$4:$A$25,Return_flow_table!D$4:D$25)</f>
        <v>0</v>
      </c>
      <c r="BC1116">
        <f ca="1">_xlfn.XLOOKUP($X1116,Return_flow_table!$A$4:$A$25,Return_flow_table!E$4:E$25)</f>
        <v>0</v>
      </c>
      <c r="BD1116">
        <f ca="1">_xlfn.XLOOKUP($X1116,Return_flow_table!$A$4:$A$25,Return_flow_table!F$4:F$25)</f>
        <v>0</v>
      </c>
      <c r="BE1116">
        <f ca="1">_xlfn.XLOOKUP($X1116,Return_flow_table!$A$4:$A$25,Return_flow_table!G$4:G$25)</f>
        <v>0</v>
      </c>
      <c r="BF1116">
        <f ca="1">_xlfn.XLOOKUP($X1116,Return_flow_table!$A$4:$A$25,Return_flow_table!H$4:H$25)</f>
        <v>0</v>
      </c>
      <c r="BG1116">
        <f ca="1">_xlfn.XLOOKUP($X1116,Return_flow_table!$A$4:$A$25,Return_flow_table!I$4:I$25)</f>
        <v>0</v>
      </c>
      <c r="BH1116">
        <f ca="1">_xlfn.XLOOKUP($X1116,Return_flow_table!$A$4:$A$25,Return_flow_table!J$4:J$25)</f>
        <v>0</v>
      </c>
      <c r="BI1116">
        <f ca="1">_xlfn.XLOOKUP($X1116,Return_flow_table!$A$4:$A$25,Return_flow_table!K$4:K$25)</f>
        <v>0</v>
      </c>
      <c r="BJ1116">
        <f ca="1">_xlfn.XLOOKUP($X1116,Return_flow_table!$A$4:$A$25,Return_flow_table!L$4:L$25)</f>
        <v>0</v>
      </c>
      <c r="BK1116" s="2">
        <f ca="1">_xlfn.XLOOKUP($X1116,Return_flow_table!$A$4:$A$25,Return_flow_table!M$4:M$25)</f>
        <v>0</v>
      </c>
    </row>
    <row r="1117" spans="1:63" x14ac:dyDescent="0.3">
      <c r="A1117" t="s">
        <v>1173</v>
      </c>
      <c r="B1117" t="s">
        <v>181</v>
      </c>
      <c r="C1117" t="s">
        <v>99</v>
      </c>
      <c r="D1117">
        <v>12</v>
      </c>
      <c r="E1117" t="s">
        <v>100</v>
      </c>
      <c r="F1117" t="s">
        <v>100</v>
      </c>
      <c r="G1117" t="s">
        <v>1174</v>
      </c>
      <c r="H1117" s="41" t="s">
        <v>102</v>
      </c>
      <c r="I1117">
        <f>_xlfn.XLOOKUP(B1117,Use_Code_Ranking!$A$4:$A$23,Use_Code_Ranking!$B$4:$B$23,9999)</f>
        <v>9</v>
      </c>
      <c r="J1117">
        <f t="shared" ca="1" si="311"/>
        <v>1</v>
      </c>
      <c r="K1117">
        <f t="shared" ca="1" si="312"/>
        <v>1</v>
      </c>
      <c r="L1117">
        <f t="shared" ca="1" si="313"/>
        <v>0</v>
      </c>
      <c r="M1117">
        <f t="shared" ca="1" si="314"/>
        <v>0</v>
      </c>
      <c r="N1117" t="str">
        <f t="shared" ca="1" si="321"/>
        <v/>
      </c>
      <c r="O1117" t="str">
        <f t="shared" ca="1" si="322"/>
        <v/>
      </c>
      <c r="P1117" t="str">
        <f t="shared" si="315"/>
        <v/>
      </c>
      <c r="Q1117" t="str">
        <f t="shared" si="316"/>
        <v/>
      </c>
      <c r="R1117" t="str">
        <f t="shared" si="317"/>
        <v/>
      </c>
      <c r="S1117" t="str">
        <f t="shared" si="318"/>
        <v/>
      </c>
      <c r="U1117" s="2" t="str">
        <f ca="1">IF(ISBLANK($T1117),IF(S1117="Irrigation","Irrigation",IF(R1117="Irrigation","Irrigation",IF(Q1117="Domestic","Domestic",IF(P1117="Stockwatering","Stockwatering",IF(N1117="IRRIGATION_AND_MUNICIPAL","Irrigation and Municipal",IF(O1117="IRRIGATION_AND_DOMESTIC","Irrigation and Domestic Municipality",_xlfn.XLOOKUP(J1117,Use_Code_Ranking!$B$4:$B$23,Use_Code_Ranking!$A$4:$A$23))))))),$T1117)</f>
        <v>Irrigation</v>
      </c>
      <c r="W1117" s="23" t="str">
        <f ca="1"/>
        <v>D032320</v>
      </c>
      <c r="X1117" s="4" t="str">
        <f t="shared" ca="1" si="323"/>
        <v>Domestic</v>
      </c>
      <c r="Y1117" t="str">
        <f t="shared" ca="1" si="319"/>
        <v>N</v>
      </c>
      <c r="Z1117" s="2" t="str">
        <f t="shared" ca="1" si="320"/>
        <v>N</v>
      </c>
      <c r="AA1117">
        <f t="shared" ca="1" si="324"/>
        <v>0</v>
      </c>
      <c r="AB1117">
        <f t="shared" ca="1" si="324"/>
        <v>0</v>
      </c>
      <c r="AC1117">
        <f t="shared" ca="1" si="324"/>
        <v>0</v>
      </c>
      <c r="AD1117">
        <f t="shared" ca="1" si="324"/>
        <v>0</v>
      </c>
      <c r="AE1117">
        <f t="shared" ca="1" si="325"/>
        <v>0</v>
      </c>
      <c r="AF1117">
        <f t="shared" ca="1" si="325"/>
        <v>0</v>
      </c>
      <c r="AG1117">
        <f t="shared" ca="1" si="328"/>
        <v>0</v>
      </c>
      <c r="AH1117">
        <f t="shared" ca="1" si="329"/>
        <v>0</v>
      </c>
      <c r="AI1117">
        <f t="shared" ca="1" si="327"/>
        <v>0</v>
      </c>
      <c r="AJ1117">
        <f t="shared" ca="1" si="327"/>
        <v>0</v>
      </c>
      <c r="AK1117">
        <f t="shared" ca="1" si="326"/>
        <v>0</v>
      </c>
      <c r="AL1117">
        <f t="shared" ca="1" si="326"/>
        <v>0</v>
      </c>
      <c r="AM1117" s="4" t="s">
        <v>103</v>
      </c>
      <c r="AZ1117">
        <f ca="1">_xlfn.XLOOKUP($X1117,Return_flow_table!$A$4:$A$25,Return_flow_table!B$4:B$25)</f>
        <v>0</v>
      </c>
      <c r="BA1117">
        <f ca="1">_xlfn.XLOOKUP($X1117,Return_flow_table!$A$4:$A$25,Return_flow_table!C$4:C$25)</f>
        <v>0</v>
      </c>
      <c r="BB1117">
        <f ca="1">_xlfn.XLOOKUP($X1117,Return_flow_table!$A$4:$A$25,Return_flow_table!D$4:D$25)</f>
        <v>0</v>
      </c>
      <c r="BC1117">
        <f ca="1">_xlfn.XLOOKUP($X1117,Return_flow_table!$A$4:$A$25,Return_flow_table!E$4:E$25)</f>
        <v>0</v>
      </c>
      <c r="BD1117">
        <f ca="1">_xlfn.XLOOKUP($X1117,Return_flow_table!$A$4:$A$25,Return_flow_table!F$4:F$25)</f>
        <v>0</v>
      </c>
      <c r="BE1117">
        <f ca="1">_xlfn.XLOOKUP($X1117,Return_flow_table!$A$4:$A$25,Return_flow_table!G$4:G$25)</f>
        <v>0</v>
      </c>
      <c r="BF1117">
        <f ca="1">_xlfn.XLOOKUP($X1117,Return_flow_table!$A$4:$A$25,Return_flow_table!H$4:H$25)</f>
        <v>0</v>
      </c>
      <c r="BG1117">
        <f ca="1">_xlfn.XLOOKUP($X1117,Return_flow_table!$A$4:$A$25,Return_flow_table!I$4:I$25)</f>
        <v>0</v>
      </c>
      <c r="BH1117">
        <f ca="1">_xlfn.XLOOKUP($X1117,Return_flow_table!$A$4:$A$25,Return_flow_table!J$4:J$25)</f>
        <v>0</v>
      </c>
      <c r="BI1117">
        <f ca="1">_xlfn.XLOOKUP($X1117,Return_flow_table!$A$4:$A$25,Return_flow_table!K$4:K$25)</f>
        <v>0</v>
      </c>
      <c r="BJ1117">
        <f ca="1">_xlfn.XLOOKUP($X1117,Return_flow_table!$A$4:$A$25,Return_flow_table!L$4:L$25)</f>
        <v>0</v>
      </c>
      <c r="BK1117" s="2">
        <f ca="1">_xlfn.XLOOKUP($X1117,Return_flow_table!$A$4:$A$25,Return_flow_table!M$4:M$25)</f>
        <v>0</v>
      </c>
    </row>
    <row r="1118" spans="1:63" x14ac:dyDescent="0.3">
      <c r="A1118" t="s">
        <v>1173</v>
      </c>
      <c r="B1118" t="s">
        <v>98</v>
      </c>
      <c r="C1118" t="s">
        <v>99</v>
      </c>
      <c r="D1118">
        <v>12</v>
      </c>
      <c r="E1118" t="s">
        <v>100</v>
      </c>
      <c r="F1118" t="s">
        <v>100</v>
      </c>
      <c r="G1118" t="s">
        <v>1174</v>
      </c>
      <c r="H1118" s="41" t="s">
        <v>102</v>
      </c>
      <c r="I1118">
        <f>_xlfn.XLOOKUP(B1118,Use_Code_Ranking!$A$4:$A$23,Use_Code_Ranking!$B$4:$B$23,9999)</f>
        <v>1</v>
      </c>
      <c r="J1118">
        <f t="shared" ca="1" si="311"/>
        <v>1</v>
      </c>
      <c r="K1118">
        <f t="shared" ca="1" si="312"/>
        <v>1</v>
      </c>
      <c r="L1118">
        <f t="shared" ca="1" si="313"/>
        <v>0</v>
      </c>
      <c r="M1118">
        <f t="shared" ca="1" si="314"/>
        <v>0</v>
      </c>
      <c r="N1118" t="str">
        <f t="shared" ca="1" si="321"/>
        <v/>
      </c>
      <c r="O1118" t="str">
        <f t="shared" ca="1" si="322"/>
        <v/>
      </c>
      <c r="P1118" t="str">
        <f t="shared" si="315"/>
        <v/>
      </c>
      <c r="Q1118" t="str">
        <f t="shared" si="316"/>
        <v/>
      </c>
      <c r="R1118" t="str">
        <f t="shared" si="317"/>
        <v/>
      </c>
      <c r="S1118" t="str">
        <f t="shared" si="318"/>
        <v/>
      </c>
      <c r="U1118" s="2" t="str">
        <f ca="1">IF(ISBLANK($T1118),IF(S1118="Irrigation","Irrigation",IF(R1118="Irrigation","Irrigation",IF(Q1118="Domestic","Domestic",IF(P1118="Stockwatering","Stockwatering",IF(N1118="IRRIGATION_AND_MUNICIPAL","Irrigation and Municipal",IF(O1118="IRRIGATION_AND_DOMESTIC","Irrigation and Domestic Municipality",_xlfn.XLOOKUP(J1118,Use_Code_Ranking!$B$4:$B$23,Use_Code_Ranking!$A$4:$A$23))))))),$T1118)</f>
        <v>Irrigation</v>
      </c>
      <c r="W1118" s="23" t="str">
        <f ca="1"/>
        <v>D032346</v>
      </c>
      <c r="X1118" s="4" t="str">
        <f t="shared" ca="1" si="323"/>
        <v>Domestic</v>
      </c>
      <c r="Y1118" t="str">
        <f t="shared" ca="1" si="319"/>
        <v>N</v>
      </c>
      <c r="Z1118" s="2" t="str">
        <f t="shared" ca="1" si="320"/>
        <v>N</v>
      </c>
      <c r="AA1118">
        <f t="shared" ca="1" si="324"/>
        <v>0</v>
      </c>
      <c r="AB1118">
        <f t="shared" ca="1" si="324"/>
        <v>0</v>
      </c>
      <c r="AC1118">
        <f t="shared" ca="1" si="324"/>
        <v>0</v>
      </c>
      <c r="AD1118">
        <f t="shared" ca="1" si="324"/>
        <v>0</v>
      </c>
      <c r="AE1118">
        <f t="shared" ca="1" si="325"/>
        <v>0</v>
      </c>
      <c r="AF1118">
        <f t="shared" ca="1" si="325"/>
        <v>0</v>
      </c>
      <c r="AG1118">
        <f t="shared" ca="1" si="328"/>
        <v>0</v>
      </c>
      <c r="AH1118">
        <f t="shared" ca="1" si="329"/>
        <v>0</v>
      </c>
      <c r="AI1118">
        <f t="shared" ca="1" si="327"/>
        <v>0</v>
      </c>
      <c r="AJ1118">
        <f t="shared" ca="1" si="327"/>
        <v>0</v>
      </c>
      <c r="AK1118">
        <f t="shared" ca="1" si="326"/>
        <v>0</v>
      </c>
      <c r="AL1118">
        <f t="shared" ca="1" si="326"/>
        <v>0</v>
      </c>
      <c r="AM1118" s="4" t="s">
        <v>103</v>
      </c>
      <c r="AZ1118">
        <f ca="1">_xlfn.XLOOKUP($X1118,Return_flow_table!$A$4:$A$25,Return_flow_table!B$4:B$25)</f>
        <v>0</v>
      </c>
      <c r="BA1118">
        <f ca="1">_xlfn.XLOOKUP($X1118,Return_flow_table!$A$4:$A$25,Return_flow_table!C$4:C$25)</f>
        <v>0</v>
      </c>
      <c r="BB1118">
        <f ca="1">_xlfn.XLOOKUP($X1118,Return_flow_table!$A$4:$A$25,Return_flow_table!D$4:D$25)</f>
        <v>0</v>
      </c>
      <c r="BC1118">
        <f ca="1">_xlfn.XLOOKUP($X1118,Return_flow_table!$A$4:$A$25,Return_flow_table!E$4:E$25)</f>
        <v>0</v>
      </c>
      <c r="BD1118">
        <f ca="1">_xlfn.XLOOKUP($X1118,Return_flow_table!$A$4:$A$25,Return_flow_table!F$4:F$25)</f>
        <v>0</v>
      </c>
      <c r="BE1118">
        <f ca="1">_xlfn.XLOOKUP($X1118,Return_flow_table!$A$4:$A$25,Return_flow_table!G$4:G$25)</f>
        <v>0</v>
      </c>
      <c r="BF1118">
        <f ca="1">_xlfn.XLOOKUP($X1118,Return_flow_table!$A$4:$A$25,Return_flow_table!H$4:H$25)</f>
        <v>0</v>
      </c>
      <c r="BG1118">
        <f ca="1">_xlfn.XLOOKUP($X1118,Return_flow_table!$A$4:$A$25,Return_flow_table!I$4:I$25)</f>
        <v>0</v>
      </c>
      <c r="BH1118">
        <f ca="1">_xlfn.XLOOKUP($X1118,Return_flow_table!$A$4:$A$25,Return_flow_table!J$4:J$25)</f>
        <v>0</v>
      </c>
      <c r="BI1118">
        <f ca="1">_xlfn.XLOOKUP($X1118,Return_flow_table!$A$4:$A$25,Return_flow_table!K$4:K$25)</f>
        <v>0</v>
      </c>
      <c r="BJ1118">
        <f ca="1">_xlfn.XLOOKUP($X1118,Return_flow_table!$A$4:$A$25,Return_flow_table!L$4:L$25)</f>
        <v>0</v>
      </c>
      <c r="BK1118" s="2">
        <f ca="1">_xlfn.XLOOKUP($X1118,Return_flow_table!$A$4:$A$25,Return_flow_table!M$4:M$25)</f>
        <v>0</v>
      </c>
    </row>
    <row r="1119" spans="1:63" x14ac:dyDescent="0.3">
      <c r="A1119" t="s">
        <v>1175</v>
      </c>
      <c r="B1119" t="s">
        <v>161</v>
      </c>
      <c r="C1119" t="s">
        <v>99</v>
      </c>
      <c r="D1119">
        <v>110</v>
      </c>
      <c r="E1119" t="s">
        <v>100</v>
      </c>
      <c r="F1119" t="s">
        <v>100</v>
      </c>
      <c r="G1119" t="s">
        <v>1176</v>
      </c>
      <c r="H1119" s="41" t="s">
        <v>106</v>
      </c>
      <c r="I1119">
        <f>_xlfn.XLOOKUP(B1119,Use_Code_Ranking!$A$4:$A$23,Use_Code_Ranking!$B$4:$B$23,9999)</f>
        <v>7</v>
      </c>
      <c r="J1119">
        <f t="shared" ca="1" si="311"/>
        <v>1</v>
      </c>
      <c r="K1119">
        <f t="shared" ca="1" si="312"/>
        <v>1</v>
      </c>
      <c r="L1119">
        <f t="shared" ca="1" si="313"/>
        <v>0</v>
      </c>
      <c r="M1119">
        <f t="shared" ca="1" si="314"/>
        <v>0</v>
      </c>
      <c r="N1119" t="str">
        <f t="shared" ca="1" si="321"/>
        <v/>
      </c>
      <c r="O1119" t="str">
        <f t="shared" ca="1" si="322"/>
        <v/>
      </c>
      <c r="P1119" t="str">
        <f t="shared" si="315"/>
        <v/>
      </c>
      <c r="Q1119" t="str">
        <f t="shared" si="316"/>
        <v/>
      </c>
      <c r="R1119" t="str">
        <f t="shared" si="317"/>
        <v/>
      </c>
      <c r="S1119" t="str">
        <f t="shared" si="318"/>
        <v/>
      </c>
      <c r="U1119" s="2" t="str">
        <f ca="1">IF(ISBLANK($T1119),IF(S1119="Irrigation","Irrigation",IF(R1119="Irrigation","Irrigation",IF(Q1119="Domestic","Domestic",IF(P1119="Stockwatering","Stockwatering",IF(N1119="IRRIGATION_AND_MUNICIPAL","Irrigation and Municipal",IF(O1119="IRRIGATION_AND_DOMESTIC","Irrigation and Domestic Municipality",_xlfn.XLOOKUP(J1119,Use_Code_Ranking!$B$4:$B$23,Use_Code_Ranking!$A$4:$A$23))))))),$T1119)</f>
        <v>Irrigation</v>
      </c>
      <c r="W1119" s="23" t="str">
        <f ca="1"/>
        <v>D032490</v>
      </c>
      <c r="X1119" s="4" t="str">
        <f t="shared" ca="1" si="323"/>
        <v>Domestic</v>
      </c>
      <c r="Y1119" t="str">
        <f t="shared" ca="1" si="319"/>
        <v>N</v>
      </c>
      <c r="Z1119" s="2" t="str">
        <f t="shared" ca="1" si="320"/>
        <v>N</v>
      </c>
      <c r="AA1119">
        <f t="shared" ca="1" si="324"/>
        <v>0</v>
      </c>
      <c r="AB1119">
        <f t="shared" ca="1" si="324"/>
        <v>0</v>
      </c>
      <c r="AC1119">
        <f t="shared" ca="1" si="324"/>
        <v>0</v>
      </c>
      <c r="AD1119">
        <f t="shared" ca="1" si="324"/>
        <v>0</v>
      </c>
      <c r="AE1119">
        <f t="shared" ca="1" si="325"/>
        <v>0</v>
      </c>
      <c r="AF1119">
        <f t="shared" ca="1" si="325"/>
        <v>0</v>
      </c>
      <c r="AG1119">
        <f t="shared" ca="1" si="328"/>
        <v>0</v>
      </c>
      <c r="AH1119">
        <f t="shared" ca="1" si="329"/>
        <v>0</v>
      </c>
      <c r="AI1119">
        <f t="shared" ca="1" si="327"/>
        <v>0</v>
      </c>
      <c r="AJ1119">
        <f t="shared" ca="1" si="327"/>
        <v>0</v>
      </c>
      <c r="AK1119">
        <f t="shared" ca="1" si="326"/>
        <v>0</v>
      </c>
      <c r="AL1119">
        <f t="shared" ca="1" si="326"/>
        <v>0</v>
      </c>
      <c r="AM1119" s="4" t="s">
        <v>103</v>
      </c>
      <c r="AZ1119">
        <f ca="1">_xlfn.XLOOKUP($X1119,Return_flow_table!$A$4:$A$25,Return_flow_table!B$4:B$25)</f>
        <v>0</v>
      </c>
      <c r="BA1119">
        <f ca="1">_xlfn.XLOOKUP($X1119,Return_flow_table!$A$4:$A$25,Return_flow_table!C$4:C$25)</f>
        <v>0</v>
      </c>
      <c r="BB1119">
        <f ca="1">_xlfn.XLOOKUP($X1119,Return_flow_table!$A$4:$A$25,Return_flow_table!D$4:D$25)</f>
        <v>0</v>
      </c>
      <c r="BC1119">
        <f ca="1">_xlfn.XLOOKUP($X1119,Return_flow_table!$A$4:$A$25,Return_flow_table!E$4:E$25)</f>
        <v>0</v>
      </c>
      <c r="BD1119">
        <f ca="1">_xlfn.XLOOKUP($X1119,Return_flow_table!$A$4:$A$25,Return_flow_table!F$4:F$25)</f>
        <v>0</v>
      </c>
      <c r="BE1119">
        <f ca="1">_xlfn.XLOOKUP($X1119,Return_flow_table!$A$4:$A$25,Return_flow_table!G$4:G$25)</f>
        <v>0</v>
      </c>
      <c r="BF1119">
        <f ca="1">_xlfn.XLOOKUP($X1119,Return_flow_table!$A$4:$A$25,Return_flow_table!H$4:H$25)</f>
        <v>0</v>
      </c>
      <c r="BG1119">
        <f ca="1">_xlfn.XLOOKUP($X1119,Return_flow_table!$A$4:$A$25,Return_flow_table!I$4:I$25)</f>
        <v>0</v>
      </c>
      <c r="BH1119">
        <f ca="1">_xlfn.XLOOKUP($X1119,Return_flow_table!$A$4:$A$25,Return_flow_table!J$4:J$25)</f>
        <v>0</v>
      </c>
      <c r="BI1119">
        <f ca="1">_xlfn.XLOOKUP($X1119,Return_flow_table!$A$4:$A$25,Return_flow_table!K$4:K$25)</f>
        <v>0</v>
      </c>
      <c r="BJ1119">
        <f ca="1">_xlfn.XLOOKUP($X1119,Return_flow_table!$A$4:$A$25,Return_flow_table!L$4:L$25)</f>
        <v>0</v>
      </c>
      <c r="BK1119" s="2">
        <f ca="1">_xlfn.XLOOKUP($X1119,Return_flow_table!$A$4:$A$25,Return_flow_table!M$4:M$25)</f>
        <v>0</v>
      </c>
    </row>
    <row r="1120" spans="1:63" x14ac:dyDescent="0.3">
      <c r="A1120" t="s">
        <v>1175</v>
      </c>
      <c r="B1120" t="s">
        <v>98</v>
      </c>
      <c r="C1120" t="s">
        <v>99</v>
      </c>
      <c r="D1120">
        <v>110</v>
      </c>
      <c r="E1120" t="s">
        <v>100</v>
      </c>
      <c r="F1120" t="s">
        <v>100</v>
      </c>
      <c r="G1120" t="s">
        <v>1176</v>
      </c>
      <c r="H1120" s="41" t="s">
        <v>106</v>
      </c>
      <c r="I1120">
        <f>_xlfn.XLOOKUP(B1120,Use_Code_Ranking!$A$4:$A$23,Use_Code_Ranking!$B$4:$B$23,9999)</f>
        <v>1</v>
      </c>
      <c r="J1120">
        <f t="shared" ca="1" si="311"/>
        <v>1</v>
      </c>
      <c r="K1120">
        <f t="shared" ca="1" si="312"/>
        <v>1</v>
      </c>
      <c r="L1120">
        <f t="shared" ca="1" si="313"/>
        <v>0</v>
      </c>
      <c r="M1120">
        <f t="shared" ca="1" si="314"/>
        <v>0</v>
      </c>
      <c r="N1120" t="str">
        <f t="shared" ca="1" si="321"/>
        <v/>
      </c>
      <c r="O1120" t="str">
        <f t="shared" ca="1" si="322"/>
        <v/>
      </c>
      <c r="P1120" t="str">
        <f t="shared" si="315"/>
        <v/>
      </c>
      <c r="Q1120" t="str">
        <f t="shared" si="316"/>
        <v/>
      </c>
      <c r="R1120" t="str">
        <f t="shared" si="317"/>
        <v/>
      </c>
      <c r="S1120" t="str">
        <f t="shared" si="318"/>
        <v/>
      </c>
      <c r="U1120" s="2" t="str">
        <f ca="1">IF(ISBLANK($T1120),IF(S1120="Irrigation","Irrigation",IF(R1120="Irrigation","Irrigation",IF(Q1120="Domestic","Domestic",IF(P1120="Stockwatering","Stockwatering",IF(N1120="IRRIGATION_AND_MUNICIPAL","Irrigation and Municipal",IF(O1120="IRRIGATION_AND_DOMESTIC","Irrigation and Domestic Municipality",_xlfn.XLOOKUP(J1120,Use_Code_Ranking!$B$4:$B$23,Use_Code_Ranking!$A$4:$A$23))))))),$T1120)</f>
        <v>Irrigation</v>
      </c>
      <c r="W1120" s="23" t="str">
        <f ca="1"/>
        <v>D032534</v>
      </c>
      <c r="X1120" s="4" t="str">
        <f t="shared" ca="1" si="323"/>
        <v>Domestic</v>
      </c>
      <c r="Y1120" t="str">
        <f t="shared" ca="1" si="319"/>
        <v>N</v>
      </c>
      <c r="Z1120" s="2" t="str">
        <f t="shared" ca="1" si="320"/>
        <v>N</v>
      </c>
      <c r="AA1120">
        <f t="shared" ca="1" si="324"/>
        <v>0</v>
      </c>
      <c r="AB1120">
        <f t="shared" ca="1" si="324"/>
        <v>0</v>
      </c>
      <c r="AC1120">
        <f t="shared" ca="1" si="324"/>
        <v>0</v>
      </c>
      <c r="AD1120">
        <f t="shared" ca="1" si="324"/>
        <v>0</v>
      </c>
      <c r="AE1120">
        <f t="shared" ca="1" si="325"/>
        <v>0</v>
      </c>
      <c r="AF1120">
        <f t="shared" ca="1" si="325"/>
        <v>0</v>
      </c>
      <c r="AG1120">
        <f t="shared" ca="1" si="328"/>
        <v>0</v>
      </c>
      <c r="AH1120">
        <f t="shared" ca="1" si="329"/>
        <v>0</v>
      </c>
      <c r="AI1120">
        <f t="shared" ca="1" si="327"/>
        <v>0</v>
      </c>
      <c r="AJ1120">
        <f t="shared" ca="1" si="327"/>
        <v>0</v>
      </c>
      <c r="AK1120">
        <f t="shared" ca="1" si="326"/>
        <v>0</v>
      </c>
      <c r="AL1120">
        <f t="shared" ca="1" si="326"/>
        <v>0</v>
      </c>
      <c r="AM1120" s="4" t="s">
        <v>103</v>
      </c>
      <c r="AZ1120">
        <f ca="1">_xlfn.XLOOKUP($X1120,Return_flow_table!$A$4:$A$25,Return_flow_table!B$4:B$25)</f>
        <v>0</v>
      </c>
      <c r="BA1120">
        <f ca="1">_xlfn.XLOOKUP($X1120,Return_flow_table!$A$4:$A$25,Return_flow_table!C$4:C$25)</f>
        <v>0</v>
      </c>
      <c r="BB1120">
        <f ca="1">_xlfn.XLOOKUP($X1120,Return_flow_table!$A$4:$A$25,Return_flow_table!D$4:D$25)</f>
        <v>0</v>
      </c>
      <c r="BC1120">
        <f ca="1">_xlfn.XLOOKUP($X1120,Return_flow_table!$A$4:$A$25,Return_flow_table!E$4:E$25)</f>
        <v>0</v>
      </c>
      <c r="BD1120">
        <f ca="1">_xlfn.XLOOKUP($X1120,Return_flow_table!$A$4:$A$25,Return_flow_table!F$4:F$25)</f>
        <v>0</v>
      </c>
      <c r="BE1120">
        <f ca="1">_xlfn.XLOOKUP($X1120,Return_flow_table!$A$4:$A$25,Return_flow_table!G$4:G$25)</f>
        <v>0</v>
      </c>
      <c r="BF1120">
        <f ca="1">_xlfn.XLOOKUP($X1120,Return_flow_table!$A$4:$A$25,Return_flow_table!H$4:H$25)</f>
        <v>0</v>
      </c>
      <c r="BG1120">
        <f ca="1">_xlfn.XLOOKUP($X1120,Return_flow_table!$A$4:$A$25,Return_flow_table!I$4:I$25)</f>
        <v>0</v>
      </c>
      <c r="BH1120">
        <f ca="1">_xlfn.XLOOKUP($X1120,Return_flow_table!$A$4:$A$25,Return_flow_table!J$4:J$25)</f>
        <v>0</v>
      </c>
      <c r="BI1120">
        <f ca="1">_xlfn.XLOOKUP($X1120,Return_flow_table!$A$4:$A$25,Return_flow_table!K$4:K$25)</f>
        <v>0</v>
      </c>
      <c r="BJ1120">
        <f ca="1">_xlfn.XLOOKUP($X1120,Return_flow_table!$A$4:$A$25,Return_flow_table!L$4:L$25)</f>
        <v>0</v>
      </c>
      <c r="BK1120" s="2">
        <f ca="1">_xlfn.XLOOKUP($X1120,Return_flow_table!$A$4:$A$25,Return_flow_table!M$4:M$25)</f>
        <v>0</v>
      </c>
    </row>
    <row r="1121" spans="1:63" x14ac:dyDescent="0.3">
      <c r="A1121" t="s">
        <v>1177</v>
      </c>
      <c r="B1121" t="s">
        <v>98</v>
      </c>
      <c r="C1121" t="s">
        <v>99</v>
      </c>
      <c r="D1121">
        <v>5.2</v>
      </c>
      <c r="E1121" t="s">
        <v>100</v>
      </c>
      <c r="F1121" t="s">
        <v>100</v>
      </c>
      <c r="G1121" t="s">
        <v>979</v>
      </c>
      <c r="H1121" s="41" t="s">
        <v>102</v>
      </c>
      <c r="I1121">
        <f>_xlfn.XLOOKUP(B1121,Use_Code_Ranking!$A$4:$A$23,Use_Code_Ranking!$B$4:$B$23,9999)</f>
        <v>1</v>
      </c>
      <c r="J1121">
        <f t="shared" ca="1" si="311"/>
        <v>1</v>
      </c>
      <c r="K1121">
        <f t="shared" ca="1" si="312"/>
        <v>1</v>
      </c>
      <c r="L1121">
        <f t="shared" ca="1" si="313"/>
        <v>0</v>
      </c>
      <c r="M1121">
        <f t="shared" ca="1" si="314"/>
        <v>0</v>
      </c>
      <c r="N1121" t="str">
        <f t="shared" ca="1" si="321"/>
        <v/>
      </c>
      <c r="O1121" t="str">
        <f t="shared" ca="1" si="322"/>
        <v/>
      </c>
      <c r="P1121" t="str">
        <f t="shared" si="315"/>
        <v/>
      </c>
      <c r="Q1121" t="str">
        <f t="shared" si="316"/>
        <v/>
      </c>
      <c r="R1121" t="str">
        <f t="shared" si="317"/>
        <v/>
      </c>
      <c r="S1121" t="str">
        <f t="shared" si="318"/>
        <v/>
      </c>
      <c r="U1121" s="2" t="str">
        <f ca="1">IF(ISBLANK($T1121),IF(S1121="Irrigation","Irrigation",IF(R1121="Irrigation","Irrigation",IF(Q1121="Domestic","Domestic",IF(P1121="Stockwatering","Stockwatering",IF(N1121="IRRIGATION_AND_MUNICIPAL","Irrigation and Municipal",IF(O1121="IRRIGATION_AND_DOMESTIC","Irrigation and Domestic Municipality",_xlfn.XLOOKUP(J1121,Use_Code_Ranking!$B$4:$B$23,Use_Code_Ranking!$A$4:$A$23))))))),$T1121)</f>
        <v>Irrigation</v>
      </c>
      <c r="W1121" s="23" t="str">
        <f ca="1"/>
        <v>D032708</v>
      </c>
      <c r="X1121" s="4" t="str">
        <f t="shared" ca="1" si="323"/>
        <v>Domestic</v>
      </c>
      <c r="Y1121" t="str">
        <f t="shared" ca="1" si="319"/>
        <v>N</v>
      </c>
      <c r="Z1121" s="2" t="str">
        <f t="shared" ca="1" si="320"/>
        <v>N</v>
      </c>
      <c r="AA1121">
        <f t="shared" ca="1" si="324"/>
        <v>0</v>
      </c>
      <c r="AB1121">
        <f t="shared" ca="1" si="324"/>
        <v>0</v>
      </c>
      <c r="AC1121">
        <f t="shared" ca="1" si="324"/>
        <v>0</v>
      </c>
      <c r="AD1121">
        <f t="shared" ca="1" si="324"/>
        <v>0</v>
      </c>
      <c r="AE1121">
        <f t="shared" ca="1" si="325"/>
        <v>0</v>
      </c>
      <c r="AF1121">
        <f t="shared" ca="1" si="325"/>
        <v>0</v>
      </c>
      <c r="AG1121">
        <f t="shared" ca="1" si="328"/>
        <v>0</v>
      </c>
      <c r="AH1121">
        <f t="shared" ca="1" si="329"/>
        <v>0</v>
      </c>
      <c r="AI1121">
        <f t="shared" ca="1" si="327"/>
        <v>0</v>
      </c>
      <c r="AJ1121">
        <f t="shared" ca="1" si="327"/>
        <v>0</v>
      </c>
      <c r="AK1121">
        <f t="shared" ca="1" si="326"/>
        <v>0</v>
      </c>
      <c r="AL1121">
        <f t="shared" ca="1" si="326"/>
        <v>0</v>
      </c>
      <c r="AM1121" s="4" t="s">
        <v>103</v>
      </c>
      <c r="AZ1121">
        <f ca="1">_xlfn.XLOOKUP($X1121,Return_flow_table!$A$4:$A$25,Return_flow_table!B$4:B$25)</f>
        <v>0</v>
      </c>
      <c r="BA1121">
        <f ca="1">_xlfn.XLOOKUP($X1121,Return_flow_table!$A$4:$A$25,Return_flow_table!C$4:C$25)</f>
        <v>0</v>
      </c>
      <c r="BB1121">
        <f ca="1">_xlfn.XLOOKUP($X1121,Return_flow_table!$A$4:$A$25,Return_flow_table!D$4:D$25)</f>
        <v>0</v>
      </c>
      <c r="BC1121">
        <f ca="1">_xlfn.XLOOKUP($X1121,Return_flow_table!$A$4:$A$25,Return_flow_table!E$4:E$25)</f>
        <v>0</v>
      </c>
      <c r="BD1121">
        <f ca="1">_xlfn.XLOOKUP($X1121,Return_flow_table!$A$4:$A$25,Return_flow_table!F$4:F$25)</f>
        <v>0</v>
      </c>
      <c r="BE1121">
        <f ca="1">_xlfn.XLOOKUP($X1121,Return_flow_table!$A$4:$A$25,Return_flow_table!G$4:G$25)</f>
        <v>0</v>
      </c>
      <c r="BF1121">
        <f ca="1">_xlfn.XLOOKUP($X1121,Return_flow_table!$A$4:$A$25,Return_flow_table!H$4:H$25)</f>
        <v>0</v>
      </c>
      <c r="BG1121">
        <f ca="1">_xlfn.XLOOKUP($X1121,Return_flow_table!$A$4:$A$25,Return_flow_table!I$4:I$25)</f>
        <v>0</v>
      </c>
      <c r="BH1121">
        <f ca="1">_xlfn.XLOOKUP($X1121,Return_flow_table!$A$4:$A$25,Return_flow_table!J$4:J$25)</f>
        <v>0</v>
      </c>
      <c r="BI1121">
        <f ca="1">_xlfn.XLOOKUP($X1121,Return_flow_table!$A$4:$A$25,Return_flow_table!K$4:K$25)</f>
        <v>0</v>
      </c>
      <c r="BJ1121">
        <f ca="1">_xlfn.XLOOKUP($X1121,Return_flow_table!$A$4:$A$25,Return_flow_table!L$4:L$25)</f>
        <v>0</v>
      </c>
      <c r="BK1121" s="2">
        <f ca="1">_xlfn.XLOOKUP($X1121,Return_flow_table!$A$4:$A$25,Return_flow_table!M$4:M$25)</f>
        <v>0</v>
      </c>
    </row>
    <row r="1122" spans="1:63" x14ac:dyDescent="0.3">
      <c r="A1122" t="s">
        <v>1178</v>
      </c>
      <c r="B1122" t="s">
        <v>161</v>
      </c>
      <c r="C1122" t="s">
        <v>99</v>
      </c>
      <c r="D1122">
        <v>1.5</v>
      </c>
      <c r="E1122" t="s">
        <v>100</v>
      </c>
      <c r="F1122" t="s">
        <v>100</v>
      </c>
      <c r="G1122" t="s">
        <v>979</v>
      </c>
      <c r="H1122" s="41" t="s">
        <v>102</v>
      </c>
      <c r="I1122">
        <f>_xlfn.XLOOKUP(B1122,Use_Code_Ranking!$A$4:$A$23,Use_Code_Ranking!$B$4:$B$23,9999)</f>
        <v>7</v>
      </c>
      <c r="J1122">
        <f t="shared" ca="1" si="311"/>
        <v>7</v>
      </c>
      <c r="K1122">
        <f t="shared" ca="1" si="312"/>
        <v>0</v>
      </c>
      <c r="L1122">
        <f t="shared" ca="1" si="313"/>
        <v>0</v>
      </c>
      <c r="M1122">
        <f t="shared" ca="1" si="314"/>
        <v>0</v>
      </c>
      <c r="N1122" t="str">
        <f t="shared" ca="1" si="321"/>
        <v/>
      </c>
      <c r="O1122" t="str">
        <f t="shared" ca="1" si="322"/>
        <v/>
      </c>
      <c r="P1122" t="str">
        <f t="shared" si="315"/>
        <v/>
      </c>
      <c r="Q1122" t="str">
        <f t="shared" si="316"/>
        <v/>
      </c>
      <c r="R1122" t="str">
        <f t="shared" si="317"/>
        <v/>
      </c>
      <c r="S1122" t="str">
        <f t="shared" si="318"/>
        <v/>
      </c>
      <c r="U1122" s="2" t="str">
        <f ca="1">IF(ISBLANK($T1122),IF(S1122="Irrigation","Irrigation",IF(R1122="Irrigation","Irrigation",IF(Q1122="Domestic","Domestic",IF(P1122="Stockwatering","Stockwatering",IF(N1122="IRRIGATION_AND_MUNICIPAL","Irrigation and Municipal",IF(O1122="IRRIGATION_AND_DOMESTIC","Irrigation and Domestic Municipality",_xlfn.XLOOKUP(J1122,Use_Code_Ranking!$B$4:$B$23,Use_Code_Ranking!$A$4:$A$23))))))),$T1122)</f>
        <v>Frost Protection</v>
      </c>
      <c r="W1122" s="23" t="str">
        <f ca="1"/>
        <v>D032713</v>
      </c>
      <c r="X1122" s="4" t="str">
        <f t="shared" ca="1" si="323"/>
        <v>Domestic</v>
      </c>
      <c r="Y1122" t="str">
        <f t="shared" ca="1" si="319"/>
        <v>N</v>
      </c>
      <c r="Z1122" s="2" t="str">
        <f t="shared" ca="1" si="320"/>
        <v>N</v>
      </c>
      <c r="AA1122">
        <f t="shared" ca="1" si="324"/>
        <v>0</v>
      </c>
      <c r="AB1122">
        <f t="shared" ca="1" si="324"/>
        <v>0</v>
      </c>
      <c r="AC1122">
        <f t="shared" ca="1" si="324"/>
        <v>0</v>
      </c>
      <c r="AD1122">
        <f t="shared" ca="1" si="324"/>
        <v>0</v>
      </c>
      <c r="AE1122">
        <f t="shared" ca="1" si="325"/>
        <v>0</v>
      </c>
      <c r="AF1122">
        <f t="shared" ca="1" si="325"/>
        <v>0</v>
      </c>
      <c r="AG1122">
        <f t="shared" ca="1" si="328"/>
        <v>0</v>
      </c>
      <c r="AH1122">
        <f t="shared" ca="1" si="329"/>
        <v>0</v>
      </c>
      <c r="AI1122">
        <f t="shared" ca="1" si="327"/>
        <v>0</v>
      </c>
      <c r="AJ1122">
        <f t="shared" ca="1" si="327"/>
        <v>0</v>
      </c>
      <c r="AK1122">
        <f t="shared" ca="1" si="326"/>
        <v>0</v>
      </c>
      <c r="AL1122">
        <f t="shared" ca="1" si="326"/>
        <v>0</v>
      </c>
      <c r="AM1122" s="4" t="s">
        <v>103</v>
      </c>
      <c r="AZ1122">
        <f ca="1">_xlfn.XLOOKUP($X1122,Return_flow_table!$A$4:$A$25,Return_flow_table!B$4:B$25)</f>
        <v>0</v>
      </c>
      <c r="BA1122">
        <f ca="1">_xlfn.XLOOKUP($X1122,Return_flow_table!$A$4:$A$25,Return_flow_table!C$4:C$25)</f>
        <v>0</v>
      </c>
      <c r="BB1122">
        <f ca="1">_xlfn.XLOOKUP($X1122,Return_flow_table!$A$4:$A$25,Return_flow_table!D$4:D$25)</f>
        <v>0</v>
      </c>
      <c r="BC1122">
        <f ca="1">_xlfn.XLOOKUP($X1122,Return_flow_table!$A$4:$A$25,Return_flow_table!E$4:E$25)</f>
        <v>0</v>
      </c>
      <c r="BD1122">
        <f ca="1">_xlfn.XLOOKUP($X1122,Return_flow_table!$A$4:$A$25,Return_flow_table!F$4:F$25)</f>
        <v>0</v>
      </c>
      <c r="BE1122">
        <f ca="1">_xlfn.XLOOKUP($X1122,Return_flow_table!$A$4:$A$25,Return_flow_table!G$4:G$25)</f>
        <v>0</v>
      </c>
      <c r="BF1122">
        <f ca="1">_xlfn.XLOOKUP($X1122,Return_flow_table!$A$4:$A$25,Return_flow_table!H$4:H$25)</f>
        <v>0</v>
      </c>
      <c r="BG1122">
        <f ca="1">_xlfn.XLOOKUP($X1122,Return_flow_table!$A$4:$A$25,Return_flow_table!I$4:I$25)</f>
        <v>0</v>
      </c>
      <c r="BH1122">
        <f ca="1">_xlfn.XLOOKUP($X1122,Return_flow_table!$A$4:$A$25,Return_flow_table!J$4:J$25)</f>
        <v>0</v>
      </c>
      <c r="BI1122">
        <f ca="1">_xlfn.XLOOKUP($X1122,Return_flow_table!$A$4:$A$25,Return_flow_table!K$4:K$25)</f>
        <v>0</v>
      </c>
      <c r="BJ1122">
        <f ca="1">_xlfn.XLOOKUP($X1122,Return_flow_table!$A$4:$A$25,Return_flow_table!L$4:L$25)</f>
        <v>0</v>
      </c>
      <c r="BK1122" s="2">
        <f ca="1">_xlfn.XLOOKUP($X1122,Return_flow_table!$A$4:$A$25,Return_flow_table!M$4:M$25)</f>
        <v>0</v>
      </c>
    </row>
    <row r="1123" spans="1:63" x14ac:dyDescent="0.3">
      <c r="A1123" t="s">
        <v>1179</v>
      </c>
      <c r="B1123" t="s">
        <v>161</v>
      </c>
      <c r="C1123" t="s">
        <v>99</v>
      </c>
      <c r="D1123">
        <v>76</v>
      </c>
      <c r="E1123" t="s">
        <v>100</v>
      </c>
      <c r="F1123" t="s">
        <v>100</v>
      </c>
      <c r="G1123" t="s">
        <v>948</v>
      </c>
      <c r="H1123" s="41" t="s">
        <v>124</v>
      </c>
      <c r="I1123">
        <f>_xlfn.XLOOKUP(B1123,Use_Code_Ranking!$A$4:$A$23,Use_Code_Ranking!$B$4:$B$23,9999)</f>
        <v>7</v>
      </c>
      <c r="J1123">
        <f t="shared" ca="1" si="311"/>
        <v>1</v>
      </c>
      <c r="K1123">
        <f t="shared" ca="1" si="312"/>
        <v>1</v>
      </c>
      <c r="L1123">
        <f t="shared" ca="1" si="313"/>
        <v>0</v>
      </c>
      <c r="M1123">
        <f t="shared" ca="1" si="314"/>
        <v>0</v>
      </c>
      <c r="N1123" t="str">
        <f t="shared" ca="1" si="321"/>
        <v/>
      </c>
      <c r="O1123" t="str">
        <f t="shared" ca="1" si="322"/>
        <v/>
      </c>
      <c r="P1123" t="str">
        <f t="shared" si="315"/>
        <v/>
      </c>
      <c r="Q1123" t="str">
        <f t="shared" si="316"/>
        <v/>
      </c>
      <c r="R1123" t="str">
        <f t="shared" si="317"/>
        <v/>
      </c>
      <c r="S1123" t="str">
        <f t="shared" si="318"/>
        <v/>
      </c>
      <c r="U1123" s="2" t="str">
        <f ca="1">IF(ISBLANK($T1123),IF(S1123="Irrigation","Irrigation",IF(R1123="Irrigation","Irrigation",IF(Q1123="Domestic","Domestic",IF(P1123="Stockwatering","Stockwatering",IF(N1123="IRRIGATION_AND_MUNICIPAL","Irrigation and Municipal",IF(O1123="IRRIGATION_AND_DOMESTIC","Irrigation and Domestic Municipality",_xlfn.XLOOKUP(J1123,Use_Code_Ranking!$B$4:$B$23,Use_Code_Ranking!$A$4:$A$23))))))),$T1123)</f>
        <v>Irrigation</v>
      </c>
      <c r="W1123" s="23" t="str">
        <f ca="1"/>
        <v>D032725</v>
      </c>
      <c r="X1123" s="4" t="str">
        <f t="shared" ca="1" si="323"/>
        <v>Domestic</v>
      </c>
      <c r="Y1123" t="str">
        <f t="shared" ca="1" si="319"/>
        <v>N</v>
      </c>
      <c r="Z1123" s="2" t="str">
        <f t="shared" ca="1" si="320"/>
        <v>N</v>
      </c>
      <c r="AA1123">
        <f t="shared" ca="1" si="324"/>
        <v>0</v>
      </c>
      <c r="AB1123">
        <f t="shared" ca="1" si="324"/>
        <v>0</v>
      </c>
      <c r="AC1123">
        <f t="shared" ca="1" si="324"/>
        <v>0</v>
      </c>
      <c r="AD1123">
        <f t="shared" ca="1" si="324"/>
        <v>0</v>
      </c>
      <c r="AE1123">
        <f t="shared" ca="1" si="325"/>
        <v>0</v>
      </c>
      <c r="AF1123">
        <f t="shared" ca="1" si="325"/>
        <v>0</v>
      </c>
      <c r="AG1123">
        <f t="shared" ca="1" si="328"/>
        <v>0</v>
      </c>
      <c r="AH1123">
        <f t="shared" ca="1" si="329"/>
        <v>0</v>
      </c>
      <c r="AI1123">
        <f t="shared" ca="1" si="327"/>
        <v>0</v>
      </c>
      <c r="AJ1123">
        <f t="shared" ca="1" si="327"/>
        <v>0</v>
      </c>
      <c r="AK1123">
        <f t="shared" ca="1" si="326"/>
        <v>0</v>
      </c>
      <c r="AL1123">
        <f t="shared" ca="1" si="326"/>
        <v>0</v>
      </c>
      <c r="AM1123" s="4" t="s">
        <v>103</v>
      </c>
      <c r="AZ1123">
        <f ca="1">_xlfn.XLOOKUP($X1123,Return_flow_table!$A$4:$A$25,Return_flow_table!B$4:B$25)</f>
        <v>0</v>
      </c>
      <c r="BA1123">
        <f ca="1">_xlfn.XLOOKUP($X1123,Return_flow_table!$A$4:$A$25,Return_flow_table!C$4:C$25)</f>
        <v>0</v>
      </c>
      <c r="BB1123">
        <f ca="1">_xlfn.XLOOKUP($X1123,Return_flow_table!$A$4:$A$25,Return_flow_table!D$4:D$25)</f>
        <v>0</v>
      </c>
      <c r="BC1123">
        <f ca="1">_xlfn.XLOOKUP($X1123,Return_flow_table!$A$4:$A$25,Return_flow_table!E$4:E$25)</f>
        <v>0</v>
      </c>
      <c r="BD1123">
        <f ca="1">_xlfn.XLOOKUP($X1123,Return_flow_table!$A$4:$A$25,Return_flow_table!F$4:F$25)</f>
        <v>0</v>
      </c>
      <c r="BE1123">
        <f ca="1">_xlfn.XLOOKUP($X1123,Return_flow_table!$A$4:$A$25,Return_flow_table!G$4:G$25)</f>
        <v>0</v>
      </c>
      <c r="BF1123">
        <f ca="1">_xlfn.XLOOKUP($X1123,Return_flow_table!$A$4:$A$25,Return_flow_table!H$4:H$25)</f>
        <v>0</v>
      </c>
      <c r="BG1123">
        <f ca="1">_xlfn.XLOOKUP($X1123,Return_flow_table!$A$4:$A$25,Return_flow_table!I$4:I$25)</f>
        <v>0</v>
      </c>
      <c r="BH1123">
        <f ca="1">_xlfn.XLOOKUP($X1123,Return_flow_table!$A$4:$A$25,Return_flow_table!J$4:J$25)</f>
        <v>0</v>
      </c>
      <c r="BI1123">
        <f ca="1">_xlfn.XLOOKUP($X1123,Return_flow_table!$A$4:$A$25,Return_flow_table!K$4:K$25)</f>
        <v>0</v>
      </c>
      <c r="BJ1123">
        <f ca="1">_xlfn.XLOOKUP($X1123,Return_flow_table!$A$4:$A$25,Return_flow_table!L$4:L$25)</f>
        <v>0</v>
      </c>
      <c r="BK1123" s="2">
        <f ca="1">_xlfn.XLOOKUP($X1123,Return_flow_table!$A$4:$A$25,Return_flow_table!M$4:M$25)</f>
        <v>0</v>
      </c>
    </row>
    <row r="1124" spans="1:63" x14ac:dyDescent="0.3">
      <c r="A1124" t="s">
        <v>1179</v>
      </c>
      <c r="B1124" t="s">
        <v>156</v>
      </c>
      <c r="C1124" t="s">
        <v>99</v>
      </c>
      <c r="D1124">
        <v>76</v>
      </c>
      <c r="E1124" t="s">
        <v>100</v>
      </c>
      <c r="F1124" t="s">
        <v>100</v>
      </c>
      <c r="G1124" t="s">
        <v>948</v>
      </c>
      <c r="H1124" s="41" t="s">
        <v>124</v>
      </c>
      <c r="I1124">
        <f>_xlfn.XLOOKUP(B1124,Use_Code_Ranking!$A$4:$A$23,Use_Code_Ranking!$B$4:$B$23,9999)</f>
        <v>8</v>
      </c>
      <c r="J1124">
        <f t="shared" ca="1" si="311"/>
        <v>1</v>
      </c>
      <c r="K1124">
        <f t="shared" ca="1" si="312"/>
        <v>1</v>
      </c>
      <c r="L1124">
        <f t="shared" ca="1" si="313"/>
        <v>0</v>
      </c>
      <c r="M1124">
        <f t="shared" ca="1" si="314"/>
        <v>0</v>
      </c>
      <c r="N1124" t="str">
        <f t="shared" ca="1" si="321"/>
        <v/>
      </c>
      <c r="O1124" t="str">
        <f t="shared" ca="1" si="322"/>
        <v/>
      </c>
      <c r="P1124" t="str">
        <f t="shared" si="315"/>
        <v/>
      </c>
      <c r="Q1124" t="str">
        <f t="shared" si="316"/>
        <v/>
      </c>
      <c r="R1124" t="str">
        <f t="shared" si="317"/>
        <v/>
      </c>
      <c r="S1124" t="str">
        <f t="shared" si="318"/>
        <v/>
      </c>
      <c r="U1124" s="2" t="str">
        <f ca="1">IF(ISBLANK($T1124),IF(S1124="Irrigation","Irrigation",IF(R1124="Irrigation","Irrigation",IF(Q1124="Domestic","Domestic",IF(P1124="Stockwatering","Stockwatering",IF(N1124="IRRIGATION_AND_MUNICIPAL","Irrigation and Municipal",IF(O1124="IRRIGATION_AND_DOMESTIC","Irrigation and Domestic Municipality",_xlfn.XLOOKUP(J1124,Use_Code_Ranking!$B$4:$B$23,Use_Code_Ranking!$A$4:$A$23))))))),$T1124)</f>
        <v>Irrigation</v>
      </c>
      <c r="W1124" s="23" t="str">
        <f ca="1"/>
        <v>D032762</v>
      </c>
      <c r="X1124" s="4" t="str">
        <f t="shared" ca="1" si="323"/>
        <v>Domestic</v>
      </c>
      <c r="Y1124" t="str">
        <f t="shared" ca="1" si="319"/>
        <v>N</v>
      </c>
      <c r="Z1124" s="2" t="str">
        <f t="shared" ca="1" si="320"/>
        <v>N</v>
      </c>
      <c r="AA1124">
        <f t="shared" ca="1" si="324"/>
        <v>0</v>
      </c>
      <c r="AB1124">
        <f t="shared" ca="1" si="324"/>
        <v>0</v>
      </c>
      <c r="AC1124">
        <f t="shared" ca="1" si="324"/>
        <v>0</v>
      </c>
      <c r="AD1124">
        <f t="shared" ca="1" si="324"/>
        <v>0</v>
      </c>
      <c r="AE1124">
        <f t="shared" ca="1" si="325"/>
        <v>0</v>
      </c>
      <c r="AF1124">
        <f t="shared" ca="1" si="325"/>
        <v>0</v>
      </c>
      <c r="AG1124">
        <f t="shared" ca="1" si="328"/>
        <v>0</v>
      </c>
      <c r="AH1124">
        <f t="shared" ca="1" si="329"/>
        <v>0</v>
      </c>
      <c r="AI1124">
        <f t="shared" ca="1" si="327"/>
        <v>0</v>
      </c>
      <c r="AJ1124">
        <f t="shared" ca="1" si="327"/>
        <v>0</v>
      </c>
      <c r="AK1124">
        <f t="shared" ca="1" si="326"/>
        <v>0</v>
      </c>
      <c r="AL1124">
        <f t="shared" ca="1" si="326"/>
        <v>0</v>
      </c>
      <c r="AM1124" s="4" t="s">
        <v>103</v>
      </c>
      <c r="AZ1124">
        <f ca="1">_xlfn.XLOOKUP($X1124,Return_flow_table!$A$4:$A$25,Return_flow_table!B$4:B$25)</f>
        <v>0</v>
      </c>
      <c r="BA1124">
        <f ca="1">_xlfn.XLOOKUP($X1124,Return_flow_table!$A$4:$A$25,Return_flow_table!C$4:C$25)</f>
        <v>0</v>
      </c>
      <c r="BB1124">
        <f ca="1">_xlfn.XLOOKUP($X1124,Return_flow_table!$A$4:$A$25,Return_flow_table!D$4:D$25)</f>
        <v>0</v>
      </c>
      <c r="BC1124">
        <f ca="1">_xlfn.XLOOKUP($X1124,Return_flow_table!$A$4:$A$25,Return_flow_table!E$4:E$25)</f>
        <v>0</v>
      </c>
      <c r="BD1124">
        <f ca="1">_xlfn.XLOOKUP($X1124,Return_flow_table!$A$4:$A$25,Return_flow_table!F$4:F$25)</f>
        <v>0</v>
      </c>
      <c r="BE1124">
        <f ca="1">_xlfn.XLOOKUP($X1124,Return_flow_table!$A$4:$A$25,Return_flow_table!G$4:G$25)</f>
        <v>0</v>
      </c>
      <c r="BF1124">
        <f ca="1">_xlfn.XLOOKUP($X1124,Return_flow_table!$A$4:$A$25,Return_flow_table!H$4:H$25)</f>
        <v>0</v>
      </c>
      <c r="BG1124">
        <f ca="1">_xlfn.XLOOKUP($X1124,Return_flow_table!$A$4:$A$25,Return_flow_table!I$4:I$25)</f>
        <v>0</v>
      </c>
      <c r="BH1124">
        <f ca="1">_xlfn.XLOOKUP($X1124,Return_flow_table!$A$4:$A$25,Return_flow_table!J$4:J$25)</f>
        <v>0</v>
      </c>
      <c r="BI1124">
        <f ca="1">_xlfn.XLOOKUP($X1124,Return_flow_table!$A$4:$A$25,Return_flow_table!K$4:K$25)</f>
        <v>0</v>
      </c>
      <c r="BJ1124">
        <f ca="1">_xlfn.XLOOKUP($X1124,Return_flow_table!$A$4:$A$25,Return_flow_table!L$4:L$25)</f>
        <v>0</v>
      </c>
      <c r="BK1124" s="2">
        <f ca="1">_xlfn.XLOOKUP($X1124,Return_flow_table!$A$4:$A$25,Return_flow_table!M$4:M$25)</f>
        <v>0</v>
      </c>
    </row>
    <row r="1125" spans="1:63" x14ac:dyDescent="0.3">
      <c r="A1125" t="s">
        <v>1179</v>
      </c>
      <c r="B1125" t="s">
        <v>98</v>
      </c>
      <c r="C1125" t="s">
        <v>99</v>
      </c>
      <c r="D1125">
        <v>76</v>
      </c>
      <c r="E1125" t="s">
        <v>100</v>
      </c>
      <c r="F1125" t="s">
        <v>100</v>
      </c>
      <c r="G1125" t="s">
        <v>948</v>
      </c>
      <c r="H1125" s="41" t="s">
        <v>124</v>
      </c>
      <c r="I1125">
        <f>_xlfn.XLOOKUP(B1125,Use_Code_Ranking!$A$4:$A$23,Use_Code_Ranking!$B$4:$B$23,9999)</f>
        <v>1</v>
      </c>
      <c r="J1125">
        <f t="shared" ca="1" si="311"/>
        <v>1</v>
      </c>
      <c r="K1125">
        <f t="shared" ca="1" si="312"/>
        <v>1</v>
      </c>
      <c r="L1125">
        <f t="shared" ca="1" si="313"/>
        <v>0</v>
      </c>
      <c r="M1125">
        <f t="shared" ca="1" si="314"/>
        <v>0</v>
      </c>
      <c r="N1125" t="str">
        <f t="shared" ca="1" si="321"/>
        <v/>
      </c>
      <c r="O1125" t="str">
        <f t="shared" ca="1" si="322"/>
        <v/>
      </c>
      <c r="P1125" t="str">
        <f t="shared" si="315"/>
        <v/>
      </c>
      <c r="Q1125" t="str">
        <f t="shared" si="316"/>
        <v/>
      </c>
      <c r="R1125" t="str">
        <f t="shared" si="317"/>
        <v/>
      </c>
      <c r="S1125" t="str">
        <f t="shared" si="318"/>
        <v/>
      </c>
      <c r="U1125" s="2" t="str">
        <f ca="1">IF(ISBLANK($T1125),IF(S1125="Irrigation","Irrigation",IF(R1125="Irrigation","Irrigation",IF(Q1125="Domestic","Domestic",IF(P1125="Stockwatering","Stockwatering",IF(N1125="IRRIGATION_AND_MUNICIPAL","Irrigation and Municipal",IF(O1125="IRRIGATION_AND_DOMESTIC","Irrigation and Domestic Municipality",_xlfn.XLOOKUP(J1125,Use_Code_Ranking!$B$4:$B$23,Use_Code_Ranking!$A$4:$A$23))))))),$T1125)</f>
        <v>Irrigation</v>
      </c>
      <c r="W1125" s="23" t="str">
        <f ca="1"/>
        <v>D032768</v>
      </c>
      <c r="X1125" s="4" t="str">
        <f t="shared" ca="1" si="323"/>
        <v>Domestic</v>
      </c>
      <c r="Y1125" t="str">
        <f t="shared" ca="1" si="319"/>
        <v>N</v>
      </c>
      <c r="Z1125" s="2" t="str">
        <f t="shared" ca="1" si="320"/>
        <v>N</v>
      </c>
      <c r="AA1125">
        <f t="shared" ca="1" si="324"/>
        <v>0</v>
      </c>
      <c r="AB1125">
        <f t="shared" ca="1" si="324"/>
        <v>0</v>
      </c>
      <c r="AC1125">
        <f t="shared" ca="1" si="324"/>
        <v>0</v>
      </c>
      <c r="AD1125">
        <f t="shared" ca="1" si="324"/>
        <v>0</v>
      </c>
      <c r="AE1125">
        <f t="shared" ca="1" si="325"/>
        <v>0</v>
      </c>
      <c r="AF1125">
        <f t="shared" ca="1" si="325"/>
        <v>0</v>
      </c>
      <c r="AG1125">
        <f t="shared" ca="1" si="328"/>
        <v>0</v>
      </c>
      <c r="AH1125">
        <f t="shared" ca="1" si="329"/>
        <v>0</v>
      </c>
      <c r="AI1125">
        <f t="shared" ca="1" si="327"/>
        <v>0</v>
      </c>
      <c r="AJ1125">
        <f t="shared" ca="1" si="327"/>
        <v>0</v>
      </c>
      <c r="AK1125">
        <f t="shared" ca="1" si="326"/>
        <v>0</v>
      </c>
      <c r="AL1125">
        <f t="shared" ca="1" si="326"/>
        <v>0</v>
      </c>
      <c r="AM1125" s="4" t="s">
        <v>103</v>
      </c>
      <c r="AZ1125">
        <f ca="1">_xlfn.XLOOKUP($X1125,Return_flow_table!$A$4:$A$25,Return_flow_table!B$4:B$25)</f>
        <v>0</v>
      </c>
      <c r="BA1125">
        <f ca="1">_xlfn.XLOOKUP($X1125,Return_flow_table!$A$4:$A$25,Return_flow_table!C$4:C$25)</f>
        <v>0</v>
      </c>
      <c r="BB1125">
        <f ca="1">_xlfn.XLOOKUP($X1125,Return_flow_table!$A$4:$A$25,Return_flow_table!D$4:D$25)</f>
        <v>0</v>
      </c>
      <c r="BC1125">
        <f ca="1">_xlfn.XLOOKUP($X1125,Return_flow_table!$A$4:$A$25,Return_flow_table!E$4:E$25)</f>
        <v>0</v>
      </c>
      <c r="BD1125">
        <f ca="1">_xlfn.XLOOKUP($X1125,Return_flow_table!$A$4:$A$25,Return_flow_table!F$4:F$25)</f>
        <v>0</v>
      </c>
      <c r="BE1125">
        <f ca="1">_xlfn.XLOOKUP($X1125,Return_flow_table!$A$4:$A$25,Return_flow_table!G$4:G$25)</f>
        <v>0</v>
      </c>
      <c r="BF1125">
        <f ca="1">_xlfn.XLOOKUP($X1125,Return_flow_table!$A$4:$A$25,Return_flow_table!H$4:H$25)</f>
        <v>0</v>
      </c>
      <c r="BG1125">
        <f ca="1">_xlfn.XLOOKUP($X1125,Return_flow_table!$A$4:$A$25,Return_flow_table!I$4:I$25)</f>
        <v>0</v>
      </c>
      <c r="BH1125">
        <f ca="1">_xlfn.XLOOKUP($X1125,Return_flow_table!$A$4:$A$25,Return_flow_table!J$4:J$25)</f>
        <v>0</v>
      </c>
      <c r="BI1125">
        <f ca="1">_xlfn.XLOOKUP($X1125,Return_flow_table!$A$4:$A$25,Return_flow_table!K$4:K$25)</f>
        <v>0</v>
      </c>
      <c r="BJ1125">
        <f ca="1">_xlfn.XLOOKUP($X1125,Return_flow_table!$A$4:$A$25,Return_flow_table!L$4:L$25)</f>
        <v>0</v>
      </c>
      <c r="BK1125" s="2">
        <f ca="1">_xlfn.XLOOKUP($X1125,Return_flow_table!$A$4:$A$25,Return_flow_table!M$4:M$25)</f>
        <v>0</v>
      </c>
    </row>
    <row r="1126" spans="1:63" x14ac:dyDescent="0.3">
      <c r="A1126" t="s">
        <v>1180</v>
      </c>
      <c r="B1126" t="s">
        <v>161</v>
      </c>
      <c r="C1126" t="s">
        <v>99</v>
      </c>
      <c r="D1126">
        <v>221</v>
      </c>
      <c r="E1126" t="s">
        <v>100</v>
      </c>
      <c r="F1126" t="s">
        <v>100</v>
      </c>
      <c r="G1126" t="s">
        <v>948</v>
      </c>
      <c r="H1126" s="41" t="s">
        <v>124</v>
      </c>
      <c r="I1126">
        <f>_xlfn.XLOOKUP(B1126,Use_Code_Ranking!$A$4:$A$23,Use_Code_Ranking!$B$4:$B$23,9999)</f>
        <v>7</v>
      </c>
      <c r="J1126">
        <f t="shared" ca="1" si="311"/>
        <v>7</v>
      </c>
      <c r="K1126">
        <f t="shared" ca="1" si="312"/>
        <v>0</v>
      </c>
      <c r="L1126">
        <f t="shared" ca="1" si="313"/>
        <v>0</v>
      </c>
      <c r="M1126">
        <f t="shared" ca="1" si="314"/>
        <v>0</v>
      </c>
      <c r="N1126" t="str">
        <f t="shared" ca="1" si="321"/>
        <v/>
      </c>
      <c r="O1126" t="str">
        <f t="shared" ca="1" si="322"/>
        <v/>
      </c>
      <c r="P1126" t="str">
        <f t="shared" si="315"/>
        <v/>
      </c>
      <c r="Q1126" t="str">
        <f t="shared" si="316"/>
        <v/>
      </c>
      <c r="R1126" t="str">
        <f t="shared" si="317"/>
        <v/>
      </c>
      <c r="S1126" t="str">
        <f t="shared" si="318"/>
        <v/>
      </c>
      <c r="U1126" s="2" t="str">
        <f ca="1">IF(ISBLANK($T1126),IF(S1126="Irrigation","Irrigation",IF(R1126="Irrigation","Irrigation",IF(Q1126="Domestic","Domestic",IF(P1126="Stockwatering","Stockwatering",IF(N1126="IRRIGATION_AND_MUNICIPAL","Irrigation and Municipal",IF(O1126="IRRIGATION_AND_DOMESTIC","Irrigation and Domestic Municipality",_xlfn.XLOOKUP(J1126,Use_Code_Ranking!$B$4:$B$23,Use_Code_Ranking!$A$4:$A$23))))))),$T1126)</f>
        <v>Frost Protection</v>
      </c>
      <c r="W1126" s="23" t="str">
        <f ca="1"/>
        <v>D032787</v>
      </c>
      <c r="X1126" s="4" t="str">
        <f t="shared" ca="1" si="323"/>
        <v>Domestic</v>
      </c>
      <c r="Y1126" t="str">
        <f t="shared" ca="1" si="319"/>
        <v>N</v>
      </c>
      <c r="Z1126" s="2" t="str">
        <f t="shared" ca="1" si="320"/>
        <v>N</v>
      </c>
      <c r="AA1126">
        <f t="shared" ca="1" si="324"/>
        <v>0</v>
      </c>
      <c r="AB1126">
        <f t="shared" ca="1" si="324"/>
        <v>0</v>
      </c>
      <c r="AC1126">
        <f t="shared" ca="1" si="324"/>
        <v>0</v>
      </c>
      <c r="AD1126">
        <f t="shared" ca="1" si="324"/>
        <v>0</v>
      </c>
      <c r="AE1126">
        <f t="shared" ca="1" si="325"/>
        <v>0</v>
      </c>
      <c r="AF1126">
        <f t="shared" ca="1" si="325"/>
        <v>0</v>
      </c>
      <c r="AG1126">
        <f t="shared" ca="1" si="328"/>
        <v>0</v>
      </c>
      <c r="AH1126">
        <f t="shared" ca="1" si="329"/>
        <v>0</v>
      </c>
      <c r="AI1126">
        <f t="shared" ca="1" si="327"/>
        <v>0</v>
      </c>
      <c r="AJ1126">
        <f t="shared" ca="1" si="327"/>
        <v>0</v>
      </c>
      <c r="AK1126">
        <f t="shared" ca="1" si="326"/>
        <v>0</v>
      </c>
      <c r="AL1126">
        <f t="shared" ca="1" si="326"/>
        <v>0</v>
      </c>
      <c r="AM1126" s="4" t="s">
        <v>103</v>
      </c>
      <c r="AZ1126">
        <f ca="1">_xlfn.XLOOKUP($X1126,Return_flow_table!$A$4:$A$25,Return_flow_table!B$4:B$25)</f>
        <v>0</v>
      </c>
      <c r="BA1126">
        <f ca="1">_xlfn.XLOOKUP($X1126,Return_flow_table!$A$4:$A$25,Return_flow_table!C$4:C$25)</f>
        <v>0</v>
      </c>
      <c r="BB1126">
        <f ca="1">_xlfn.XLOOKUP($X1126,Return_flow_table!$A$4:$A$25,Return_flow_table!D$4:D$25)</f>
        <v>0</v>
      </c>
      <c r="BC1126">
        <f ca="1">_xlfn.XLOOKUP($X1126,Return_flow_table!$A$4:$A$25,Return_flow_table!E$4:E$25)</f>
        <v>0</v>
      </c>
      <c r="BD1126">
        <f ca="1">_xlfn.XLOOKUP($X1126,Return_flow_table!$A$4:$A$25,Return_flow_table!F$4:F$25)</f>
        <v>0</v>
      </c>
      <c r="BE1126">
        <f ca="1">_xlfn.XLOOKUP($X1126,Return_flow_table!$A$4:$A$25,Return_flow_table!G$4:G$25)</f>
        <v>0</v>
      </c>
      <c r="BF1126">
        <f ca="1">_xlfn.XLOOKUP($X1126,Return_flow_table!$A$4:$A$25,Return_flow_table!H$4:H$25)</f>
        <v>0</v>
      </c>
      <c r="BG1126">
        <f ca="1">_xlfn.XLOOKUP($X1126,Return_flow_table!$A$4:$A$25,Return_flow_table!I$4:I$25)</f>
        <v>0</v>
      </c>
      <c r="BH1126">
        <f ca="1">_xlfn.XLOOKUP($X1126,Return_flow_table!$A$4:$A$25,Return_flow_table!J$4:J$25)</f>
        <v>0</v>
      </c>
      <c r="BI1126">
        <f ca="1">_xlfn.XLOOKUP($X1126,Return_flow_table!$A$4:$A$25,Return_flow_table!K$4:K$25)</f>
        <v>0</v>
      </c>
      <c r="BJ1126">
        <f ca="1">_xlfn.XLOOKUP($X1126,Return_flow_table!$A$4:$A$25,Return_flow_table!L$4:L$25)</f>
        <v>0</v>
      </c>
      <c r="BK1126" s="2">
        <f ca="1">_xlfn.XLOOKUP($X1126,Return_flow_table!$A$4:$A$25,Return_flow_table!M$4:M$25)</f>
        <v>0</v>
      </c>
    </row>
    <row r="1127" spans="1:63" x14ac:dyDescent="0.3">
      <c r="A1127" t="s">
        <v>1181</v>
      </c>
      <c r="B1127" t="s">
        <v>181</v>
      </c>
      <c r="C1127" t="s">
        <v>99</v>
      </c>
      <c r="D1127">
        <v>32</v>
      </c>
      <c r="E1127" t="s">
        <v>100</v>
      </c>
      <c r="F1127" t="s">
        <v>100</v>
      </c>
      <c r="G1127" t="s">
        <v>386</v>
      </c>
      <c r="H1127" s="41" t="s">
        <v>106</v>
      </c>
      <c r="I1127">
        <f>_xlfn.XLOOKUP(B1127,Use_Code_Ranking!$A$4:$A$23,Use_Code_Ranking!$B$4:$B$23,9999)</f>
        <v>9</v>
      </c>
      <c r="J1127">
        <f t="shared" ca="1" si="311"/>
        <v>1</v>
      </c>
      <c r="K1127">
        <f t="shared" ca="1" si="312"/>
        <v>1</v>
      </c>
      <c r="L1127">
        <f t="shared" ca="1" si="313"/>
        <v>0</v>
      </c>
      <c r="M1127">
        <f t="shared" ca="1" si="314"/>
        <v>0</v>
      </c>
      <c r="N1127" t="str">
        <f t="shared" ca="1" si="321"/>
        <v/>
      </c>
      <c r="O1127" t="str">
        <f t="shared" ca="1" si="322"/>
        <v/>
      </c>
      <c r="P1127" t="str">
        <f t="shared" si="315"/>
        <v/>
      </c>
      <c r="Q1127" t="str">
        <f t="shared" si="316"/>
        <v/>
      </c>
      <c r="R1127" t="str">
        <f t="shared" si="317"/>
        <v/>
      </c>
      <c r="S1127" t="str">
        <f t="shared" si="318"/>
        <v/>
      </c>
      <c r="U1127" s="2" t="str">
        <f ca="1">IF(ISBLANK($T1127),IF(S1127="Irrigation","Irrigation",IF(R1127="Irrigation","Irrigation",IF(Q1127="Domestic","Domestic",IF(P1127="Stockwatering","Stockwatering",IF(N1127="IRRIGATION_AND_MUNICIPAL","Irrigation and Municipal",IF(O1127="IRRIGATION_AND_DOMESTIC","Irrigation and Domestic Municipality",_xlfn.XLOOKUP(J1127,Use_Code_Ranking!$B$4:$B$23,Use_Code_Ranking!$A$4:$A$23))))))),$T1127)</f>
        <v>Irrigation</v>
      </c>
      <c r="W1127" s="23" t="str">
        <f ca="1"/>
        <v>D032850</v>
      </c>
      <c r="X1127" s="4" t="str">
        <f t="shared" ca="1" si="323"/>
        <v>Domestic</v>
      </c>
      <c r="Y1127" t="str">
        <f t="shared" ca="1" si="319"/>
        <v>N</v>
      </c>
      <c r="Z1127" s="2" t="str">
        <f t="shared" ca="1" si="320"/>
        <v>N</v>
      </c>
      <c r="AA1127">
        <f t="shared" ca="1" si="324"/>
        <v>0</v>
      </c>
      <c r="AB1127">
        <f t="shared" ca="1" si="324"/>
        <v>0</v>
      </c>
      <c r="AC1127">
        <f t="shared" ca="1" si="324"/>
        <v>0</v>
      </c>
      <c r="AD1127">
        <f t="shared" ca="1" si="324"/>
        <v>0</v>
      </c>
      <c r="AE1127">
        <f t="shared" ca="1" si="325"/>
        <v>0</v>
      </c>
      <c r="AF1127">
        <f t="shared" ca="1" si="325"/>
        <v>0</v>
      </c>
      <c r="AG1127">
        <f t="shared" ca="1" si="328"/>
        <v>0</v>
      </c>
      <c r="AH1127">
        <f t="shared" ca="1" si="329"/>
        <v>0</v>
      </c>
      <c r="AI1127">
        <f t="shared" ca="1" si="327"/>
        <v>0</v>
      </c>
      <c r="AJ1127">
        <f t="shared" ca="1" si="327"/>
        <v>0</v>
      </c>
      <c r="AK1127">
        <f t="shared" ca="1" si="326"/>
        <v>0</v>
      </c>
      <c r="AL1127">
        <f t="shared" ca="1" si="326"/>
        <v>0</v>
      </c>
      <c r="AM1127" s="4" t="s">
        <v>103</v>
      </c>
      <c r="AZ1127">
        <f ca="1">_xlfn.XLOOKUP($X1127,Return_flow_table!$A$4:$A$25,Return_flow_table!B$4:B$25)</f>
        <v>0</v>
      </c>
      <c r="BA1127">
        <f ca="1">_xlfn.XLOOKUP($X1127,Return_flow_table!$A$4:$A$25,Return_flow_table!C$4:C$25)</f>
        <v>0</v>
      </c>
      <c r="BB1127">
        <f ca="1">_xlfn.XLOOKUP($X1127,Return_flow_table!$A$4:$A$25,Return_flow_table!D$4:D$25)</f>
        <v>0</v>
      </c>
      <c r="BC1127">
        <f ca="1">_xlfn.XLOOKUP($X1127,Return_flow_table!$A$4:$A$25,Return_flow_table!E$4:E$25)</f>
        <v>0</v>
      </c>
      <c r="BD1127">
        <f ca="1">_xlfn.XLOOKUP($X1127,Return_flow_table!$A$4:$A$25,Return_flow_table!F$4:F$25)</f>
        <v>0</v>
      </c>
      <c r="BE1127">
        <f ca="1">_xlfn.XLOOKUP($X1127,Return_flow_table!$A$4:$A$25,Return_flow_table!G$4:G$25)</f>
        <v>0</v>
      </c>
      <c r="BF1127">
        <f ca="1">_xlfn.XLOOKUP($X1127,Return_flow_table!$A$4:$A$25,Return_flow_table!H$4:H$25)</f>
        <v>0</v>
      </c>
      <c r="BG1127">
        <f ca="1">_xlfn.XLOOKUP($X1127,Return_flow_table!$A$4:$A$25,Return_flow_table!I$4:I$25)</f>
        <v>0</v>
      </c>
      <c r="BH1127">
        <f ca="1">_xlfn.XLOOKUP($X1127,Return_flow_table!$A$4:$A$25,Return_flow_table!J$4:J$25)</f>
        <v>0</v>
      </c>
      <c r="BI1127">
        <f ca="1">_xlfn.XLOOKUP($X1127,Return_flow_table!$A$4:$A$25,Return_flow_table!K$4:K$25)</f>
        <v>0</v>
      </c>
      <c r="BJ1127">
        <f ca="1">_xlfn.XLOOKUP($X1127,Return_flow_table!$A$4:$A$25,Return_flow_table!L$4:L$25)</f>
        <v>0</v>
      </c>
      <c r="BK1127" s="2">
        <f ca="1">_xlfn.XLOOKUP($X1127,Return_flow_table!$A$4:$A$25,Return_flow_table!M$4:M$25)</f>
        <v>0</v>
      </c>
    </row>
    <row r="1128" spans="1:63" x14ac:dyDescent="0.3">
      <c r="A1128" t="s">
        <v>1181</v>
      </c>
      <c r="B1128" t="s">
        <v>161</v>
      </c>
      <c r="C1128" t="s">
        <v>99</v>
      </c>
      <c r="D1128">
        <v>32</v>
      </c>
      <c r="E1128" t="s">
        <v>100</v>
      </c>
      <c r="F1128" t="s">
        <v>100</v>
      </c>
      <c r="G1128" t="s">
        <v>386</v>
      </c>
      <c r="H1128" s="41" t="s">
        <v>106</v>
      </c>
      <c r="I1128">
        <f>_xlfn.XLOOKUP(B1128,Use_Code_Ranking!$A$4:$A$23,Use_Code_Ranking!$B$4:$B$23,9999)</f>
        <v>7</v>
      </c>
      <c r="J1128">
        <f t="shared" ca="1" si="311"/>
        <v>1</v>
      </c>
      <c r="K1128">
        <f t="shared" ca="1" si="312"/>
        <v>1</v>
      </c>
      <c r="L1128">
        <f t="shared" ca="1" si="313"/>
        <v>0</v>
      </c>
      <c r="M1128">
        <f t="shared" ca="1" si="314"/>
        <v>0</v>
      </c>
      <c r="N1128" t="str">
        <f t="shared" ca="1" si="321"/>
        <v/>
      </c>
      <c r="O1128" t="str">
        <f t="shared" ca="1" si="322"/>
        <v/>
      </c>
      <c r="P1128" t="str">
        <f t="shared" si="315"/>
        <v/>
      </c>
      <c r="Q1128" t="str">
        <f t="shared" si="316"/>
        <v/>
      </c>
      <c r="R1128" t="str">
        <f t="shared" si="317"/>
        <v/>
      </c>
      <c r="S1128" t="str">
        <f t="shared" si="318"/>
        <v/>
      </c>
      <c r="U1128" s="2" t="str">
        <f ca="1">IF(ISBLANK($T1128),IF(S1128="Irrigation","Irrigation",IF(R1128="Irrigation","Irrigation",IF(Q1128="Domestic","Domestic",IF(P1128="Stockwatering","Stockwatering",IF(N1128="IRRIGATION_AND_MUNICIPAL","Irrigation and Municipal",IF(O1128="IRRIGATION_AND_DOMESTIC","Irrigation and Domestic Municipality",_xlfn.XLOOKUP(J1128,Use_Code_Ranking!$B$4:$B$23,Use_Code_Ranking!$A$4:$A$23))))))),$T1128)</f>
        <v>Irrigation</v>
      </c>
      <c r="W1128" s="23" t="str">
        <f ca="1"/>
        <v>D032859</v>
      </c>
      <c r="X1128" s="4" t="str">
        <f t="shared" ca="1" si="323"/>
        <v>Domestic</v>
      </c>
      <c r="Y1128" t="str">
        <f t="shared" ca="1" si="319"/>
        <v>N</v>
      </c>
      <c r="Z1128" s="2" t="str">
        <f t="shared" ca="1" si="320"/>
        <v>N</v>
      </c>
      <c r="AA1128">
        <f t="shared" ca="1" si="324"/>
        <v>0</v>
      </c>
      <c r="AB1128">
        <f t="shared" ca="1" si="324"/>
        <v>0</v>
      </c>
      <c r="AC1128">
        <f t="shared" ca="1" si="324"/>
        <v>0</v>
      </c>
      <c r="AD1128">
        <f t="shared" ca="1" si="324"/>
        <v>0</v>
      </c>
      <c r="AE1128">
        <f t="shared" ca="1" si="325"/>
        <v>0</v>
      </c>
      <c r="AF1128">
        <f t="shared" ca="1" si="325"/>
        <v>0</v>
      </c>
      <c r="AG1128">
        <f t="shared" ca="1" si="328"/>
        <v>0</v>
      </c>
      <c r="AH1128">
        <f t="shared" ca="1" si="329"/>
        <v>0</v>
      </c>
      <c r="AI1128">
        <f t="shared" ca="1" si="327"/>
        <v>0</v>
      </c>
      <c r="AJ1128">
        <f t="shared" ca="1" si="327"/>
        <v>0</v>
      </c>
      <c r="AK1128">
        <f t="shared" ca="1" si="326"/>
        <v>0</v>
      </c>
      <c r="AL1128">
        <f t="shared" ca="1" si="326"/>
        <v>0</v>
      </c>
      <c r="AM1128" s="4" t="s">
        <v>103</v>
      </c>
      <c r="AZ1128">
        <f ca="1">_xlfn.XLOOKUP($X1128,Return_flow_table!$A$4:$A$25,Return_flow_table!B$4:B$25)</f>
        <v>0</v>
      </c>
      <c r="BA1128">
        <f ca="1">_xlfn.XLOOKUP($X1128,Return_flow_table!$A$4:$A$25,Return_flow_table!C$4:C$25)</f>
        <v>0</v>
      </c>
      <c r="BB1128">
        <f ca="1">_xlfn.XLOOKUP($X1128,Return_flow_table!$A$4:$A$25,Return_flow_table!D$4:D$25)</f>
        <v>0</v>
      </c>
      <c r="BC1128">
        <f ca="1">_xlfn.XLOOKUP($X1128,Return_flow_table!$A$4:$A$25,Return_flow_table!E$4:E$25)</f>
        <v>0</v>
      </c>
      <c r="BD1128">
        <f ca="1">_xlfn.XLOOKUP($X1128,Return_flow_table!$A$4:$A$25,Return_flow_table!F$4:F$25)</f>
        <v>0</v>
      </c>
      <c r="BE1128">
        <f ca="1">_xlfn.XLOOKUP($X1128,Return_flow_table!$A$4:$A$25,Return_flow_table!G$4:G$25)</f>
        <v>0</v>
      </c>
      <c r="BF1128">
        <f ca="1">_xlfn.XLOOKUP($X1128,Return_flow_table!$A$4:$A$25,Return_flow_table!H$4:H$25)</f>
        <v>0</v>
      </c>
      <c r="BG1128">
        <f ca="1">_xlfn.XLOOKUP($X1128,Return_flow_table!$A$4:$A$25,Return_flow_table!I$4:I$25)</f>
        <v>0</v>
      </c>
      <c r="BH1128">
        <f ca="1">_xlfn.XLOOKUP($X1128,Return_flow_table!$A$4:$A$25,Return_flow_table!J$4:J$25)</f>
        <v>0</v>
      </c>
      <c r="BI1128">
        <f ca="1">_xlfn.XLOOKUP($X1128,Return_flow_table!$A$4:$A$25,Return_flow_table!K$4:K$25)</f>
        <v>0</v>
      </c>
      <c r="BJ1128">
        <f ca="1">_xlfn.XLOOKUP($X1128,Return_flow_table!$A$4:$A$25,Return_flow_table!L$4:L$25)</f>
        <v>0</v>
      </c>
      <c r="BK1128" s="2">
        <f ca="1">_xlfn.XLOOKUP($X1128,Return_flow_table!$A$4:$A$25,Return_flow_table!M$4:M$25)</f>
        <v>0</v>
      </c>
    </row>
    <row r="1129" spans="1:63" x14ac:dyDescent="0.3">
      <c r="A1129" t="s">
        <v>1181</v>
      </c>
      <c r="B1129" t="s">
        <v>156</v>
      </c>
      <c r="C1129" t="s">
        <v>99</v>
      </c>
      <c r="D1129">
        <v>32</v>
      </c>
      <c r="E1129" t="s">
        <v>100</v>
      </c>
      <c r="F1129" t="s">
        <v>100</v>
      </c>
      <c r="G1129" t="s">
        <v>386</v>
      </c>
      <c r="H1129" s="41" t="s">
        <v>106</v>
      </c>
      <c r="I1129">
        <f>_xlfn.XLOOKUP(B1129,Use_Code_Ranking!$A$4:$A$23,Use_Code_Ranking!$B$4:$B$23,9999)</f>
        <v>8</v>
      </c>
      <c r="J1129">
        <f t="shared" ca="1" si="311"/>
        <v>1</v>
      </c>
      <c r="K1129">
        <f t="shared" ca="1" si="312"/>
        <v>1</v>
      </c>
      <c r="L1129">
        <f t="shared" ca="1" si="313"/>
        <v>0</v>
      </c>
      <c r="M1129">
        <f t="shared" ca="1" si="314"/>
        <v>0</v>
      </c>
      <c r="N1129" t="str">
        <f t="shared" ca="1" si="321"/>
        <v/>
      </c>
      <c r="O1129" t="str">
        <f t="shared" ca="1" si="322"/>
        <v/>
      </c>
      <c r="P1129" t="str">
        <f t="shared" si="315"/>
        <v/>
      </c>
      <c r="Q1129" t="str">
        <f t="shared" si="316"/>
        <v/>
      </c>
      <c r="R1129" t="str">
        <f t="shared" si="317"/>
        <v/>
      </c>
      <c r="S1129" t="str">
        <f t="shared" si="318"/>
        <v/>
      </c>
      <c r="U1129" s="2" t="str">
        <f ca="1">IF(ISBLANK($T1129),IF(S1129="Irrigation","Irrigation",IF(R1129="Irrigation","Irrigation",IF(Q1129="Domestic","Domestic",IF(P1129="Stockwatering","Stockwatering",IF(N1129="IRRIGATION_AND_MUNICIPAL","Irrigation and Municipal",IF(O1129="IRRIGATION_AND_DOMESTIC","Irrigation and Domestic Municipality",_xlfn.XLOOKUP(J1129,Use_Code_Ranking!$B$4:$B$23,Use_Code_Ranking!$A$4:$A$23))))))),$T1129)</f>
        <v>Irrigation</v>
      </c>
      <c r="W1129" s="23" t="str">
        <f ca="1"/>
        <v>D032989</v>
      </c>
      <c r="X1129" s="4" t="str">
        <f t="shared" ca="1" si="323"/>
        <v>Domestic</v>
      </c>
      <c r="Y1129" t="str">
        <f t="shared" ca="1" si="319"/>
        <v>N</v>
      </c>
      <c r="Z1129" s="2" t="str">
        <f t="shared" ca="1" si="320"/>
        <v>N</v>
      </c>
      <c r="AA1129">
        <f t="shared" ca="1" si="324"/>
        <v>0</v>
      </c>
      <c r="AB1129">
        <f t="shared" ca="1" si="324"/>
        <v>0</v>
      </c>
      <c r="AC1129">
        <f t="shared" ca="1" si="324"/>
        <v>0</v>
      </c>
      <c r="AD1129">
        <f t="shared" ca="1" si="324"/>
        <v>0</v>
      </c>
      <c r="AE1129">
        <f t="shared" ca="1" si="325"/>
        <v>0</v>
      </c>
      <c r="AF1129">
        <f t="shared" ca="1" si="325"/>
        <v>0</v>
      </c>
      <c r="AG1129">
        <f t="shared" ca="1" si="328"/>
        <v>0</v>
      </c>
      <c r="AH1129">
        <f t="shared" ca="1" si="329"/>
        <v>0</v>
      </c>
      <c r="AI1129">
        <f t="shared" ca="1" si="327"/>
        <v>0</v>
      </c>
      <c r="AJ1129">
        <f t="shared" ca="1" si="327"/>
        <v>0</v>
      </c>
      <c r="AK1129">
        <f t="shared" ca="1" si="326"/>
        <v>0</v>
      </c>
      <c r="AL1129">
        <f t="shared" ca="1" si="326"/>
        <v>0</v>
      </c>
      <c r="AM1129" s="4" t="s">
        <v>103</v>
      </c>
      <c r="AZ1129">
        <f ca="1">_xlfn.XLOOKUP($X1129,Return_flow_table!$A$4:$A$25,Return_flow_table!B$4:B$25)</f>
        <v>0</v>
      </c>
      <c r="BA1129">
        <f ca="1">_xlfn.XLOOKUP($X1129,Return_flow_table!$A$4:$A$25,Return_flow_table!C$4:C$25)</f>
        <v>0</v>
      </c>
      <c r="BB1129">
        <f ca="1">_xlfn.XLOOKUP($X1129,Return_flow_table!$A$4:$A$25,Return_flow_table!D$4:D$25)</f>
        <v>0</v>
      </c>
      <c r="BC1129">
        <f ca="1">_xlfn.XLOOKUP($X1129,Return_flow_table!$A$4:$A$25,Return_flow_table!E$4:E$25)</f>
        <v>0</v>
      </c>
      <c r="BD1129">
        <f ca="1">_xlfn.XLOOKUP($X1129,Return_flow_table!$A$4:$A$25,Return_flow_table!F$4:F$25)</f>
        <v>0</v>
      </c>
      <c r="BE1129">
        <f ca="1">_xlfn.XLOOKUP($X1129,Return_flow_table!$A$4:$A$25,Return_flow_table!G$4:G$25)</f>
        <v>0</v>
      </c>
      <c r="BF1129">
        <f ca="1">_xlfn.XLOOKUP($X1129,Return_flow_table!$A$4:$A$25,Return_flow_table!H$4:H$25)</f>
        <v>0</v>
      </c>
      <c r="BG1129">
        <f ca="1">_xlfn.XLOOKUP($X1129,Return_flow_table!$A$4:$A$25,Return_flow_table!I$4:I$25)</f>
        <v>0</v>
      </c>
      <c r="BH1129">
        <f ca="1">_xlfn.XLOOKUP($X1129,Return_flow_table!$A$4:$A$25,Return_flow_table!J$4:J$25)</f>
        <v>0</v>
      </c>
      <c r="BI1129">
        <f ca="1">_xlfn.XLOOKUP($X1129,Return_flow_table!$A$4:$A$25,Return_flow_table!K$4:K$25)</f>
        <v>0</v>
      </c>
      <c r="BJ1129">
        <f ca="1">_xlfn.XLOOKUP($X1129,Return_flow_table!$A$4:$A$25,Return_flow_table!L$4:L$25)</f>
        <v>0</v>
      </c>
      <c r="BK1129" s="2">
        <f ca="1">_xlfn.XLOOKUP($X1129,Return_flow_table!$A$4:$A$25,Return_flow_table!M$4:M$25)</f>
        <v>0</v>
      </c>
    </row>
    <row r="1130" spans="1:63" x14ac:dyDescent="0.3">
      <c r="A1130" t="s">
        <v>1181</v>
      </c>
      <c r="B1130" t="s">
        <v>98</v>
      </c>
      <c r="C1130" t="s">
        <v>99</v>
      </c>
      <c r="D1130">
        <v>32</v>
      </c>
      <c r="E1130" t="s">
        <v>100</v>
      </c>
      <c r="F1130" t="s">
        <v>100</v>
      </c>
      <c r="G1130" t="s">
        <v>386</v>
      </c>
      <c r="H1130" s="41" t="s">
        <v>106</v>
      </c>
      <c r="I1130">
        <f>_xlfn.XLOOKUP(B1130,Use_Code_Ranking!$A$4:$A$23,Use_Code_Ranking!$B$4:$B$23,9999)</f>
        <v>1</v>
      </c>
      <c r="J1130">
        <f t="shared" ca="1" si="311"/>
        <v>1</v>
      </c>
      <c r="K1130">
        <f t="shared" ca="1" si="312"/>
        <v>1</v>
      </c>
      <c r="L1130">
        <f t="shared" ca="1" si="313"/>
        <v>0</v>
      </c>
      <c r="M1130">
        <f t="shared" ca="1" si="314"/>
        <v>0</v>
      </c>
      <c r="N1130" t="str">
        <f t="shared" ca="1" si="321"/>
        <v/>
      </c>
      <c r="O1130" t="str">
        <f t="shared" ca="1" si="322"/>
        <v/>
      </c>
      <c r="P1130" t="str">
        <f t="shared" si="315"/>
        <v/>
      </c>
      <c r="Q1130" t="str">
        <f t="shared" si="316"/>
        <v/>
      </c>
      <c r="R1130" t="str">
        <f t="shared" si="317"/>
        <v/>
      </c>
      <c r="S1130" t="str">
        <f t="shared" si="318"/>
        <v/>
      </c>
      <c r="U1130" s="2" t="str">
        <f ca="1">IF(ISBLANK($T1130),IF(S1130="Irrigation","Irrigation",IF(R1130="Irrigation","Irrigation",IF(Q1130="Domestic","Domestic",IF(P1130="Stockwatering","Stockwatering",IF(N1130="IRRIGATION_AND_MUNICIPAL","Irrigation and Municipal",IF(O1130="IRRIGATION_AND_DOMESTIC","Irrigation and Domestic Municipality",_xlfn.XLOOKUP(J1130,Use_Code_Ranking!$B$4:$B$23,Use_Code_Ranking!$A$4:$A$23))))))),$T1130)</f>
        <v>Irrigation</v>
      </c>
      <c r="W1130" s="23" t="str">
        <f ca="1"/>
        <v>D033025</v>
      </c>
      <c r="X1130" s="4" t="str">
        <f t="shared" ca="1" si="323"/>
        <v>Domestic</v>
      </c>
      <c r="Y1130" t="str">
        <f t="shared" ca="1" si="319"/>
        <v>N</v>
      </c>
      <c r="Z1130" s="2" t="str">
        <f t="shared" ca="1" si="320"/>
        <v>N</v>
      </c>
      <c r="AA1130">
        <f t="shared" ca="1" si="324"/>
        <v>0</v>
      </c>
      <c r="AB1130">
        <f t="shared" ca="1" si="324"/>
        <v>0</v>
      </c>
      <c r="AC1130">
        <f t="shared" ca="1" si="324"/>
        <v>0</v>
      </c>
      <c r="AD1130">
        <f t="shared" ca="1" si="324"/>
        <v>0</v>
      </c>
      <c r="AE1130">
        <f t="shared" ca="1" si="325"/>
        <v>0</v>
      </c>
      <c r="AF1130">
        <f t="shared" ca="1" si="325"/>
        <v>0</v>
      </c>
      <c r="AG1130">
        <f t="shared" ca="1" si="328"/>
        <v>0</v>
      </c>
      <c r="AH1130">
        <f t="shared" ca="1" si="329"/>
        <v>0</v>
      </c>
      <c r="AI1130">
        <f t="shared" ca="1" si="327"/>
        <v>0</v>
      </c>
      <c r="AJ1130">
        <f t="shared" ca="1" si="327"/>
        <v>0</v>
      </c>
      <c r="AK1130">
        <f t="shared" ca="1" si="326"/>
        <v>0</v>
      </c>
      <c r="AL1130">
        <f t="shared" ca="1" si="326"/>
        <v>0</v>
      </c>
      <c r="AM1130" s="4" t="s">
        <v>103</v>
      </c>
      <c r="AZ1130">
        <f ca="1">_xlfn.XLOOKUP($X1130,Return_flow_table!$A$4:$A$25,Return_flow_table!B$4:B$25)</f>
        <v>0</v>
      </c>
      <c r="BA1130">
        <f ca="1">_xlfn.XLOOKUP($X1130,Return_flow_table!$A$4:$A$25,Return_flow_table!C$4:C$25)</f>
        <v>0</v>
      </c>
      <c r="BB1130">
        <f ca="1">_xlfn.XLOOKUP($X1130,Return_flow_table!$A$4:$A$25,Return_flow_table!D$4:D$25)</f>
        <v>0</v>
      </c>
      <c r="BC1130">
        <f ca="1">_xlfn.XLOOKUP($X1130,Return_flow_table!$A$4:$A$25,Return_flow_table!E$4:E$25)</f>
        <v>0</v>
      </c>
      <c r="BD1130">
        <f ca="1">_xlfn.XLOOKUP($X1130,Return_flow_table!$A$4:$A$25,Return_flow_table!F$4:F$25)</f>
        <v>0</v>
      </c>
      <c r="BE1130">
        <f ca="1">_xlfn.XLOOKUP($X1130,Return_flow_table!$A$4:$A$25,Return_flow_table!G$4:G$25)</f>
        <v>0</v>
      </c>
      <c r="BF1130">
        <f ca="1">_xlfn.XLOOKUP($X1130,Return_flow_table!$A$4:$A$25,Return_flow_table!H$4:H$25)</f>
        <v>0</v>
      </c>
      <c r="BG1130">
        <f ca="1">_xlfn.XLOOKUP($X1130,Return_flow_table!$A$4:$A$25,Return_flow_table!I$4:I$25)</f>
        <v>0</v>
      </c>
      <c r="BH1130">
        <f ca="1">_xlfn.XLOOKUP($X1130,Return_flow_table!$A$4:$A$25,Return_flow_table!J$4:J$25)</f>
        <v>0</v>
      </c>
      <c r="BI1130">
        <f ca="1">_xlfn.XLOOKUP($X1130,Return_flow_table!$A$4:$A$25,Return_flow_table!K$4:K$25)</f>
        <v>0</v>
      </c>
      <c r="BJ1130">
        <f ca="1">_xlfn.XLOOKUP($X1130,Return_flow_table!$A$4:$A$25,Return_flow_table!L$4:L$25)</f>
        <v>0</v>
      </c>
      <c r="BK1130" s="2">
        <f ca="1">_xlfn.XLOOKUP($X1130,Return_flow_table!$A$4:$A$25,Return_flow_table!M$4:M$25)</f>
        <v>0</v>
      </c>
    </row>
    <row r="1131" spans="1:63" x14ac:dyDescent="0.3">
      <c r="A1131" t="s">
        <v>1181</v>
      </c>
      <c r="B1131" t="s">
        <v>188</v>
      </c>
      <c r="C1131" t="s">
        <v>99</v>
      </c>
      <c r="D1131">
        <v>32</v>
      </c>
      <c r="E1131" t="s">
        <v>100</v>
      </c>
      <c r="F1131" t="s">
        <v>100</v>
      </c>
      <c r="G1131" t="s">
        <v>386</v>
      </c>
      <c r="H1131" s="41" t="s">
        <v>106</v>
      </c>
      <c r="I1131">
        <f>_xlfn.XLOOKUP(B1131,Use_Code_Ranking!$A$4:$A$23,Use_Code_Ranking!$B$4:$B$23,9999)</f>
        <v>12</v>
      </c>
      <c r="J1131">
        <f t="shared" ca="1" si="311"/>
        <v>1</v>
      </c>
      <c r="K1131">
        <f t="shared" ca="1" si="312"/>
        <v>1</v>
      </c>
      <c r="L1131">
        <f t="shared" ca="1" si="313"/>
        <v>0</v>
      </c>
      <c r="M1131">
        <f t="shared" ca="1" si="314"/>
        <v>0</v>
      </c>
      <c r="N1131" t="str">
        <f t="shared" ca="1" si="321"/>
        <v/>
      </c>
      <c r="O1131" t="str">
        <f t="shared" ca="1" si="322"/>
        <v/>
      </c>
      <c r="P1131" t="str">
        <f t="shared" si="315"/>
        <v/>
      </c>
      <c r="Q1131" t="str">
        <f t="shared" si="316"/>
        <v/>
      </c>
      <c r="R1131" t="str">
        <f t="shared" si="317"/>
        <v/>
      </c>
      <c r="S1131" t="str">
        <f t="shared" si="318"/>
        <v/>
      </c>
      <c r="U1131" s="2" t="str">
        <f ca="1">IF(ISBLANK($T1131),IF(S1131="Irrigation","Irrigation",IF(R1131="Irrigation","Irrigation",IF(Q1131="Domestic","Domestic",IF(P1131="Stockwatering","Stockwatering",IF(N1131="IRRIGATION_AND_MUNICIPAL","Irrigation and Municipal",IF(O1131="IRRIGATION_AND_DOMESTIC","Irrigation and Domestic Municipality",_xlfn.XLOOKUP(J1131,Use_Code_Ranking!$B$4:$B$23,Use_Code_Ranking!$A$4:$A$23))))))),$T1131)</f>
        <v>Irrigation</v>
      </c>
      <c r="W1131" s="23" t="str">
        <f ca="1"/>
        <v>D033030</v>
      </c>
      <c r="X1131" s="4" t="str">
        <f t="shared" ca="1" si="323"/>
        <v>Domestic</v>
      </c>
      <c r="Y1131" t="str">
        <f t="shared" ca="1" si="319"/>
        <v>N</v>
      </c>
      <c r="Z1131" s="2" t="str">
        <f t="shared" ca="1" si="320"/>
        <v>N</v>
      </c>
      <c r="AA1131">
        <f t="shared" ca="1" si="324"/>
        <v>0</v>
      </c>
      <c r="AB1131">
        <f t="shared" ca="1" si="324"/>
        <v>0</v>
      </c>
      <c r="AC1131">
        <f t="shared" ca="1" si="324"/>
        <v>0</v>
      </c>
      <c r="AD1131">
        <f t="shared" ca="1" si="324"/>
        <v>0</v>
      </c>
      <c r="AE1131">
        <f t="shared" ca="1" si="325"/>
        <v>0</v>
      </c>
      <c r="AF1131">
        <f t="shared" ca="1" si="325"/>
        <v>0</v>
      </c>
      <c r="AG1131">
        <f t="shared" ca="1" si="328"/>
        <v>0</v>
      </c>
      <c r="AH1131">
        <f t="shared" ca="1" si="329"/>
        <v>0</v>
      </c>
      <c r="AI1131">
        <f t="shared" ca="1" si="327"/>
        <v>0</v>
      </c>
      <c r="AJ1131">
        <f t="shared" ca="1" si="327"/>
        <v>0</v>
      </c>
      <c r="AK1131">
        <f t="shared" ca="1" si="326"/>
        <v>0</v>
      </c>
      <c r="AL1131">
        <f t="shared" ca="1" si="326"/>
        <v>0</v>
      </c>
      <c r="AM1131" s="4" t="s">
        <v>103</v>
      </c>
      <c r="AZ1131">
        <f ca="1">_xlfn.XLOOKUP($X1131,Return_flow_table!$A$4:$A$25,Return_flow_table!B$4:B$25)</f>
        <v>0</v>
      </c>
      <c r="BA1131">
        <f ca="1">_xlfn.XLOOKUP($X1131,Return_flow_table!$A$4:$A$25,Return_flow_table!C$4:C$25)</f>
        <v>0</v>
      </c>
      <c r="BB1131">
        <f ca="1">_xlfn.XLOOKUP($X1131,Return_flow_table!$A$4:$A$25,Return_flow_table!D$4:D$25)</f>
        <v>0</v>
      </c>
      <c r="BC1131">
        <f ca="1">_xlfn.XLOOKUP($X1131,Return_flow_table!$A$4:$A$25,Return_flow_table!E$4:E$25)</f>
        <v>0</v>
      </c>
      <c r="BD1131">
        <f ca="1">_xlfn.XLOOKUP($X1131,Return_flow_table!$A$4:$A$25,Return_flow_table!F$4:F$25)</f>
        <v>0</v>
      </c>
      <c r="BE1131">
        <f ca="1">_xlfn.XLOOKUP($X1131,Return_flow_table!$A$4:$A$25,Return_flow_table!G$4:G$25)</f>
        <v>0</v>
      </c>
      <c r="BF1131">
        <f ca="1">_xlfn.XLOOKUP($X1131,Return_flow_table!$A$4:$A$25,Return_flow_table!H$4:H$25)</f>
        <v>0</v>
      </c>
      <c r="BG1131">
        <f ca="1">_xlfn.XLOOKUP($X1131,Return_flow_table!$A$4:$A$25,Return_flow_table!I$4:I$25)</f>
        <v>0</v>
      </c>
      <c r="BH1131">
        <f ca="1">_xlfn.XLOOKUP($X1131,Return_flow_table!$A$4:$A$25,Return_flow_table!J$4:J$25)</f>
        <v>0</v>
      </c>
      <c r="BI1131">
        <f ca="1">_xlfn.XLOOKUP($X1131,Return_flow_table!$A$4:$A$25,Return_flow_table!K$4:K$25)</f>
        <v>0</v>
      </c>
      <c r="BJ1131">
        <f ca="1">_xlfn.XLOOKUP($X1131,Return_flow_table!$A$4:$A$25,Return_flow_table!L$4:L$25)</f>
        <v>0</v>
      </c>
      <c r="BK1131" s="2">
        <f ca="1">_xlfn.XLOOKUP($X1131,Return_flow_table!$A$4:$A$25,Return_flow_table!M$4:M$25)</f>
        <v>0</v>
      </c>
    </row>
    <row r="1132" spans="1:63" x14ac:dyDescent="0.3">
      <c r="A1132" t="s">
        <v>1182</v>
      </c>
      <c r="B1132" t="s">
        <v>188</v>
      </c>
      <c r="C1132" t="s">
        <v>99</v>
      </c>
      <c r="D1132">
        <v>20</v>
      </c>
      <c r="E1132" t="s">
        <v>100</v>
      </c>
      <c r="F1132" t="s">
        <v>100</v>
      </c>
      <c r="G1132" t="s">
        <v>1050</v>
      </c>
      <c r="H1132" s="41" t="s">
        <v>102</v>
      </c>
      <c r="I1132">
        <f>_xlfn.XLOOKUP(B1132,Use_Code_Ranking!$A$4:$A$23,Use_Code_Ranking!$B$4:$B$23,9999)</f>
        <v>12</v>
      </c>
      <c r="J1132">
        <f t="shared" ca="1" si="311"/>
        <v>1</v>
      </c>
      <c r="K1132">
        <f t="shared" ca="1" si="312"/>
        <v>1</v>
      </c>
      <c r="L1132">
        <f t="shared" ca="1" si="313"/>
        <v>0</v>
      </c>
      <c r="M1132">
        <f t="shared" ca="1" si="314"/>
        <v>0</v>
      </c>
      <c r="N1132" t="str">
        <f t="shared" ca="1" si="321"/>
        <v/>
      </c>
      <c r="O1132" t="str">
        <f t="shared" ca="1" si="322"/>
        <v/>
      </c>
      <c r="P1132" t="str">
        <f t="shared" si="315"/>
        <v/>
      </c>
      <c r="Q1132" t="str">
        <f t="shared" si="316"/>
        <v/>
      </c>
      <c r="R1132" t="str">
        <f t="shared" si="317"/>
        <v/>
      </c>
      <c r="S1132" t="str">
        <f t="shared" si="318"/>
        <v/>
      </c>
      <c r="U1132" s="2" t="str">
        <f ca="1">IF(ISBLANK($T1132),IF(S1132="Irrigation","Irrigation",IF(R1132="Irrigation","Irrigation",IF(Q1132="Domestic","Domestic",IF(P1132="Stockwatering","Stockwatering",IF(N1132="IRRIGATION_AND_MUNICIPAL","Irrigation and Municipal",IF(O1132="IRRIGATION_AND_DOMESTIC","Irrigation and Domestic Municipality",_xlfn.XLOOKUP(J1132,Use_Code_Ranking!$B$4:$B$23,Use_Code_Ranking!$A$4:$A$23))))))),$T1132)</f>
        <v>Irrigation</v>
      </c>
      <c r="W1132" s="23" t="str">
        <f ca="1"/>
        <v>D033034</v>
      </c>
      <c r="X1132" s="4" t="str">
        <f t="shared" ca="1" si="323"/>
        <v>Domestic</v>
      </c>
      <c r="Y1132" t="str">
        <f t="shared" ca="1" si="319"/>
        <v>N</v>
      </c>
      <c r="Z1132" s="2" t="str">
        <f t="shared" ca="1" si="320"/>
        <v>N</v>
      </c>
      <c r="AA1132">
        <f t="shared" ca="1" si="324"/>
        <v>0</v>
      </c>
      <c r="AB1132">
        <f t="shared" ca="1" si="324"/>
        <v>0</v>
      </c>
      <c r="AC1132">
        <f t="shared" ca="1" si="324"/>
        <v>0</v>
      </c>
      <c r="AD1132">
        <f t="shared" ca="1" si="324"/>
        <v>0</v>
      </c>
      <c r="AE1132">
        <f t="shared" ca="1" si="325"/>
        <v>0</v>
      </c>
      <c r="AF1132">
        <f t="shared" ca="1" si="325"/>
        <v>0</v>
      </c>
      <c r="AG1132">
        <f t="shared" ca="1" si="328"/>
        <v>0</v>
      </c>
      <c r="AH1132">
        <f t="shared" ca="1" si="329"/>
        <v>0</v>
      </c>
      <c r="AI1132">
        <f t="shared" ca="1" si="327"/>
        <v>0</v>
      </c>
      <c r="AJ1132">
        <f t="shared" ca="1" si="327"/>
        <v>0</v>
      </c>
      <c r="AK1132">
        <f t="shared" ca="1" si="326"/>
        <v>0</v>
      </c>
      <c r="AL1132">
        <f t="shared" ca="1" si="326"/>
        <v>0</v>
      </c>
      <c r="AM1132" s="4" t="s">
        <v>103</v>
      </c>
      <c r="AZ1132">
        <f ca="1">_xlfn.XLOOKUP($X1132,Return_flow_table!$A$4:$A$25,Return_flow_table!B$4:B$25)</f>
        <v>0</v>
      </c>
      <c r="BA1132">
        <f ca="1">_xlfn.XLOOKUP($X1132,Return_flow_table!$A$4:$A$25,Return_flow_table!C$4:C$25)</f>
        <v>0</v>
      </c>
      <c r="BB1132">
        <f ca="1">_xlfn.XLOOKUP($X1132,Return_flow_table!$A$4:$A$25,Return_flow_table!D$4:D$25)</f>
        <v>0</v>
      </c>
      <c r="BC1132">
        <f ca="1">_xlfn.XLOOKUP($X1132,Return_flow_table!$A$4:$A$25,Return_flow_table!E$4:E$25)</f>
        <v>0</v>
      </c>
      <c r="BD1132">
        <f ca="1">_xlfn.XLOOKUP($X1132,Return_flow_table!$A$4:$A$25,Return_flow_table!F$4:F$25)</f>
        <v>0</v>
      </c>
      <c r="BE1132">
        <f ca="1">_xlfn.XLOOKUP($X1132,Return_flow_table!$A$4:$A$25,Return_flow_table!G$4:G$25)</f>
        <v>0</v>
      </c>
      <c r="BF1132">
        <f ca="1">_xlfn.XLOOKUP($X1132,Return_flow_table!$A$4:$A$25,Return_flow_table!H$4:H$25)</f>
        <v>0</v>
      </c>
      <c r="BG1132">
        <f ca="1">_xlfn.XLOOKUP($X1132,Return_flow_table!$A$4:$A$25,Return_flow_table!I$4:I$25)</f>
        <v>0</v>
      </c>
      <c r="BH1132">
        <f ca="1">_xlfn.XLOOKUP($X1132,Return_flow_table!$A$4:$A$25,Return_flow_table!J$4:J$25)</f>
        <v>0</v>
      </c>
      <c r="BI1132">
        <f ca="1">_xlfn.XLOOKUP($X1132,Return_flow_table!$A$4:$A$25,Return_flow_table!K$4:K$25)</f>
        <v>0</v>
      </c>
      <c r="BJ1132">
        <f ca="1">_xlfn.XLOOKUP($X1132,Return_flow_table!$A$4:$A$25,Return_flow_table!L$4:L$25)</f>
        <v>0</v>
      </c>
      <c r="BK1132" s="2">
        <f ca="1">_xlfn.XLOOKUP($X1132,Return_flow_table!$A$4:$A$25,Return_flow_table!M$4:M$25)</f>
        <v>0</v>
      </c>
    </row>
    <row r="1133" spans="1:63" x14ac:dyDescent="0.3">
      <c r="A1133" t="s">
        <v>1182</v>
      </c>
      <c r="B1133" t="s">
        <v>161</v>
      </c>
      <c r="C1133" t="s">
        <v>99</v>
      </c>
      <c r="D1133">
        <v>20</v>
      </c>
      <c r="E1133" t="s">
        <v>100</v>
      </c>
      <c r="F1133" t="s">
        <v>100</v>
      </c>
      <c r="G1133" t="s">
        <v>1050</v>
      </c>
      <c r="H1133" s="41" t="s">
        <v>102</v>
      </c>
      <c r="I1133">
        <f>_xlfn.XLOOKUP(B1133,Use_Code_Ranking!$A$4:$A$23,Use_Code_Ranking!$B$4:$B$23,9999)</f>
        <v>7</v>
      </c>
      <c r="J1133">
        <f t="shared" ca="1" si="311"/>
        <v>1</v>
      </c>
      <c r="K1133">
        <f t="shared" ca="1" si="312"/>
        <v>1</v>
      </c>
      <c r="L1133">
        <f t="shared" ca="1" si="313"/>
        <v>0</v>
      </c>
      <c r="M1133">
        <f t="shared" ca="1" si="314"/>
        <v>0</v>
      </c>
      <c r="N1133" t="str">
        <f t="shared" ca="1" si="321"/>
        <v/>
      </c>
      <c r="O1133" t="str">
        <f t="shared" ca="1" si="322"/>
        <v/>
      </c>
      <c r="P1133" t="str">
        <f t="shared" si="315"/>
        <v/>
      </c>
      <c r="Q1133" t="str">
        <f t="shared" si="316"/>
        <v/>
      </c>
      <c r="R1133" t="str">
        <f t="shared" si="317"/>
        <v/>
      </c>
      <c r="S1133" t="str">
        <f t="shared" si="318"/>
        <v/>
      </c>
      <c r="U1133" s="2" t="str">
        <f ca="1">IF(ISBLANK($T1133),IF(S1133="Irrigation","Irrigation",IF(R1133="Irrigation","Irrigation",IF(Q1133="Domestic","Domestic",IF(P1133="Stockwatering","Stockwatering",IF(N1133="IRRIGATION_AND_MUNICIPAL","Irrigation and Municipal",IF(O1133="IRRIGATION_AND_DOMESTIC","Irrigation and Domestic Municipality",_xlfn.XLOOKUP(J1133,Use_Code_Ranking!$B$4:$B$23,Use_Code_Ranking!$A$4:$A$23))))))),$T1133)</f>
        <v>Irrigation</v>
      </c>
      <c r="W1133" s="23" t="str">
        <f ca="1"/>
        <v>D033060</v>
      </c>
      <c r="X1133" s="4" t="str">
        <f t="shared" ca="1" si="323"/>
        <v>Domestic</v>
      </c>
      <c r="Y1133" t="str">
        <f t="shared" ca="1" si="319"/>
        <v>N</v>
      </c>
      <c r="Z1133" s="2" t="str">
        <f t="shared" ca="1" si="320"/>
        <v>N</v>
      </c>
      <c r="AA1133">
        <f t="shared" ca="1" si="324"/>
        <v>0</v>
      </c>
      <c r="AB1133">
        <f t="shared" ca="1" si="324"/>
        <v>0</v>
      </c>
      <c r="AC1133">
        <f t="shared" ca="1" si="324"/>
        <v>0</v>
      </c>
      <c r="AD1133">
        <f t="shared" ca="1" si="324"/>
        <v>0</v>
      </c>
      <c r="AE1133">
        <f t="shared" ca="1" si="325"/>
        <v>0</v>
      </c>
      <c r="AF1133">
        <f t="shared" ca="1" si="325"/>
        <v>0</v>
      </c>
      <c r="AG1133">
        <f t="shared" ca="1" si="328"/>
        <v>0</v>
      </c>
      <c r="AH1133">
        <f t="shared" ca="1" si="329"/>
        <v>0</v>
      </c>
      <c r="AI1133">
        <f t="shared" ca="1" si="327"/>
        <v>0</v>
      </c>
      <c r="AJ1133">
        <f t="shared" ca="1" si="327"/>
        <v>0</v>
      </c>
      <c r="AK1133">
        <f t="shared" ca="1" si="326"/>
        <v>0</v>
      </c>
      <c r="AL1133">
        <f t="shared" ca="1" si="326"/>
        <v>0</v>
      </c>
      <c r="AM1133" s="4" t="s">
        <v>103</v>
      </c>
      <c r="AZ1133">
        <f ca="1">_xlfn.XLOOKUP($X1133,Return_flow_table!$A$4:$A$25,Return_flow_table!B$4:B$25)</f>
        <v>0</v>
      </c>
      <c r="BA1133">
        <f ca="1">_xlfn.XLOOKUP($X1133,Return_flow_table!$A$4:$A$25,Return_flow_table!C$4:C$25)</f>
        <v>0</v>
      </c>
      <c r="BB1133">
        <f ca="1">_xlfn.XLOOKUP($X1133,Return_flow_table!$A$4:$A$25,Return_flow_table!D$4:D$25)</f>
        <v>0</v>
      </c>
      <c r="BC1133">
        <f ca="1">_xlfn.XLOOKUP($X1133,Return_flow_table!$A$4:$A$25,Return_flow_table!E$4:E$25)</f>
        <v>0</v>
      </c>
      <c r="BD1133">
        <f ca="1">_xlfn.XLOOKUP($X1133,Return_flow_table!$A$4:$A$25,Return_flow_table!F$4:F$25)</f>
        <v>0</v>
      </c>
      <c r="BE1133">
        <f ca="1">_xlfn.XLOOKUP($X1133,Return_flow_table!$A$4:$A$25,Return_flow_table!G$4:G$25)</f>
        <v>0</v>
      </c>
      <c r="BF1133">
        <f ca="1">_xlfn.XLOOKUP($X1133,Return_flow_table!$A$4:$A$25,Return_flow_table!H$4:H$25)</f>
        <v>0</v>
      </c>
      <c r="BG1133">
        <f ca="1">_xlfn.XLOOKUP($X1133,Return_flow_table!$A$4:$A$25,Return_flow_table!I$4:I$25)</f>
        <v>0</v>
      </c>
      <c r="BH1133">
        <f ca="1">_xlfn.XLOOKUP($X1133,Return_flow_table!$A$4:$A$25,Return_flow_table!J$4:J$25)</f>
        <v>0</v>
      </c>
      <c r="BI1133">
        <f ca="1">_xlfn.XLOOKUP($X1133,Return_flow_table!$A$4:$A$25,Return_flow_table!K$4:K$25)</f>
        <v>0</v>
      </c>
      <c r="BJ1133">
        <f ca="1">_xlfn.XLOOKUP($X1133,Return_flow_table!$A$4:$A$25,Return_flow_table!L$4:L$25)</f>
        <v>0</v>
      </c>
      <c r="BK1133" s="2">
        <f ca="1">_xlfn.XLOOKUP($X1133,Return_flow_table!$A$4:$A$25,Return_flow_table!M$4:M$25)</f>
        <v>0</v>
      </c>
    </row>
    <row r="1134" spans="1:63" x14ac:dyDescent="0.3">
      <c r="A1134" t="s">
        <v>1182</v>
      </c>
      <c r="B1134" t="s">
        <v>181</v>
      </c>
      <c r="C1134" t="s">
        <v>99</v>
      </c>
      <c r="D1134">
        <v>20</v>
      </c>
      <c r="E1134" t="s">
        <v>100</v>
      </c>
      <c r="F1134" t="s">
        <v>100</v>
      </c>
      <c r="G1134" t="s">
        <v>1050</v>
      </c>
      <c r="H1134" s="41" t="s">
        <v>102</v>
      </c>
      <c r="I1134">
        <f>_xlfn.XLOOKUP(B1134,Use_Code_Ranking!$A$4:$A$23,Use_Code_Ranking!$B$4:$B$23,9999)</f>
        <v>9</v>
      </c>
      <c r="J1134">
        <f t="shared" ca="1" si="311"/>
        <v>1</v>
      </c>
      <c r="K1134">
        <f t="shared" ca="1" si="312"/>
        <v>1</v>
      </c>
      <c r="L1134">
        <f t="shared" ca="1" si="313"/>
        <v>0</v>
      </c>
      <c r="M1134">
        <f t="shared" ca="1" si="314"/>
        <v>0</v>
      </c>
      <c r="N1134" t="str">
        <f t="shared" ca="1" si="321"/>
        <v/>
      </c>
      <c r="O1134" t="str">
        <f t="shared" ca="1" si="322"/>
        <v/>
      </c>
      <c r="P1134" t="str">
        <f t="shared" si="315"/>
        <v/>
      </c>
      <c r="Q1134" t="str">
        <f t="shared" si="316"/>
        <v/>
      </c>
      <c r="R1134" t="str">
        <f t="shared" si="317"/>
        <v/>
      </c>
      <c r="S1134" t="str">
        <f t="shared" si="318"/>
        <v/>
      </c>
      <c r="U1134" s="2" t="str">
        <f ca="1">IF(ISBLANK($T1134),IF(S1134="Irrigation","Irrigation",IF(R1134="Irrigation","Irrigation",IF(Q1134="Domestic","Domestic",IF(P1134="Stockwatering","Stockwatering",IF(N1134="IRRIGATION_AND_MUNICIPAL","Irrigation and Municipal",IF(O1134="IRRIGATION_AND_DOMESTIC","Irrigation and Domestic Municipality",_xlfn.XLOOKUP(J1134,Use_Code_Ranking!$B$4:$B$23,Use_Code_Ranking!$A$4:$A$23))))))),$T1134)</f>
        <v>Irrigation</v>
      </c>
      <c r="W1134" s="23" t="str">
        <f ca="1"/>
        <v>D033061</v>
      </c>
      <c r="X1134" s="4" t="str">
        <f t="shared" ca="1" si="323"/>
        <v>Domestic</v>
      </c>
      <c r="Y1134" t="str">
        <f t="shared" ca="1" si="319"/>
        <v>N</v>
      </c>
      <c r="Z1134" s="2" t="str">
        <f t="shared" ca="1" si="320"/>
        <v>N</v>
      </c>
      <c r="AA1134">
        <f t="shared" ca="1" si="324"/>
        <v>0</v>
      </c>
      <c r="AB1134">
        <f t="shared" ca="1" si="324"/>
        <v>0</v>
      </c>
      <c r="AC1134">
        <f t="shared" ca="1" si="324"/>
        <v>0</v>
      </c>
      <c r="AD1134">
        <f t="shared" ca="1" si="324"/>
        <v>0</v>
      </c>
      <c r="AE1134">
        <f t="shared" ca="1" si="325"/>
        <v>0</v>
      </c>
      <c r="AF1134">
        <f t="shared" ca="1" si="325"/>
        <v>0</v>
      </c>
      <c r="AG1134">
        <f t="shared" ca="1" si="328"/>
        <v>0</v>
      </c>
      <c r="AH1134">
        <f t="shared" ca="1" si="329"/>
        <v>0</v>
      </c>
      <c r="AI1134">
        <f t="shared" ca="1" si="327"/>
        <v>0</v>
      </c>
      <c r="AJ1134">
        <f t="shared" ca="1" si="327"/>
        <v>0</v>
      </c>
      <c r="AK1134">
        <f t="shared" ca="1" si="326"/>
        <v>0</v>
      </c>
      <c r="AL1134">
        <f t="shared" ca="1" si="326"/>
        <v>0</v>
      </c>
      <c r="AM1134" s="4" t="s">
        <v>103</v>
      </c>
      <c r="AZ1134">
        <f ca="1">_xlfn.XLOOKUP($X1134,Return_flow_table!$A$4:$A$25,Return_flow_table!B$4:B$25)</f>
        <v>0</v>
      </c>
      <c r="BA1134">
        <f ca="1">_xlfn.XLOOKUP($X1134,Return_flow_table!$A$4:$A$25,Return_flow_table!C$4:C$25)</f>
        <v>0</v>
      </c>
      <c r="BB1134">
        <f ca="1">_xlfn.XLOOKUP($X1134,Return_flow_table!$A$4:$A$25,Return_flow_table!D$4:D$25)</f>
        <v>0</v>
      </c>
      <c r="BC1134">
        <f ca="1">_xlfn.XLOOKUP($X1134,Return_flow_table!$A$4:$A$25,Return_flow_table!E$4:E$25)</f>
        <v>0</v>
      </c>
      <c r="BD1134">
        <f ca="1">_xlfn.XLOOKUP($X1134,Return_flow_table!$A$4:$A$25,Return_flow_table!F$4:F$25)</f>
        <v>0</v>
      </c>
      <c r="BE1134">
        <f ca="1">_xlfn.XLOOKUP($X1134,Return_flow_table!$A$4:$A$25,Return_flow_table!G$4:G$25)</f>
        <v>0</v>
      </c>
      <c r="BF1134">
        <f ca="1">_xlfn.XLOOKUP($X1134,Return_flow_table!$A$4:$A$25,Return_flow_table!H$4:H$25)</f>
        <v>0</v>
      </c>
      <c r="BG1134">
        <f ca="1">_xlfn.XLOOKUP($X1134,Return_flow_table!$A$4:$A$25,Return_flow_table!I$4:I$25)</f>
        <v>0</v>
      </c>
      <c r="BH1134">
        <f ca="1">_xlfn.XLOOKUP($X1134,Return_flow_table!$A$4:$A$25,Return_flow_table!J$4:J$25)</f>
        <v>0</v>
      </c>
      <c r="BI1134">
        <f ca="1">_xlfn.XLOOKUP($X1134,Return_flow_table!$A$4:$A$25,Return_flow_table!K$4:K$25)</f>
        <v>0</v>
      </c>
      <c r="BJ1134">
        <f ca="1">_xlfn.XLOOKUP($X1134,Return_flow_table!$A$4:$A$25,Return_flow_table!L$4:L$25)</f>
        <v>0</v>
      </c>
      <c r="BK1134" s="2">
        <f ca="1">_xlfn.XLOOKUP($X1134,Return_flow_table!$A$4:$A$25,Return_flow_table!M$4:M$25)</f>
        <v>0</v>
      </c>
    </row>
    <row r="1135" spans="1:63" x14ac:dyDescent="0.3">
      <c r="A1135" t="s">
        <v>1182</v>
      </c>
      <c r="B1135" t="s">
        <v>98</v>
      </c>
      <c r="C1135" t="s">
        <v>99</v>
      </c>
      <c r="D1135">
        <v>20</v>
      </c>
      <c r="E1135" t="s">
        <v>100</v>
      </c>
      <c r="F1135" t="s">
        <v>100</v>
      </c>
      <c r="G1135" t="s">
        <v>1050</v>
      </c>
      <c r="H1135" s="41" t="s">
        <v>102</v>
      </c>
      <c r="I1135">
        <f>_xlfn.XLOOKUP(B1135,Use_Code_Ranking!$A$4:$A$23,Use_Code_Ranking!$B$4:$B$23,9999)</f>
        <v>1</v>
      </c>
      <c r="J1135">
        <f t="shared" ca="1" si="311"/>
        <v>1</v>
      </c>
      <c r="K1135">
        <f t="shared" ca="1" si="312"/>
        <v>1</v>
      </c>
      <c r="L1135">
        <f t="shared" ca="1" si="313"/>
        <v>0</v>
      </c>
      <c r="M1135">
        <f t="shared" ca="1" si="314"/>
        <v>0</v>
      </c>
      <c r="N1135" t="str">
        <f t="shared" ca="1" si="321"/>
        <v/>
      </c>
      <c r="O1135" t="str">
        <f t="shared" ca="1" si="322"/>
        <v/>
      </c>
      <c r="P1135" t="str">
        <f t="shared" si="315"/>
        <v/>
      </c>
      <c r="Q1135" t="str">
        <f t="shared" si="316"/>
        <v/>
      </c>
      <c r="R1135" t="str">
        <f t="shared" si="317"/>
        <v/>
      </c>
      <c r="S1135" t="str">
        <f t="shared" si="318"/>
        <v/>
      </c>
      <c r="U1135" s="2" t="str">
        <f ca="1">IF(ISBLANK($T1135),IF(S1135="Irrigation","Irrigation",IF(R1135="Irrigation","Irrigation",IF(Q1135="Domestic","Domestic",IF(P1135="Stockwatering","Stockwatering",IF(N1135="IRRIGATION_AND_MUNICIPAL","Irrigation and Municipal",IF(O1135="IRRIGATION_AND_DOMESTIC","Irrigation and Domestic Municipality",_xlfn.XLOOKUP(J1135,Use_Code_Ranking!$B$4:$B$23,Use_Code_Ranking!$A$4:$A$23))))))),$T1135)</f>
        <v>Irrigation</v>
      </c>
      <c r="W1135" s="23" t="str">
        <f ca="1"/>
        <v>D033083</v>
      </c>
      <c r="X1135" s="4" t="str">
        <f t="shared" ca="1" si="323"/>
        <v>Domestic</v>
      </c>
      <c r="Y1135" t="str">
        <f t="shared" ca="1" si="319"/>
        <v>N</v>
      </c>
      <c r="Z1135" s="2" t="str">
        <f t="shared" ca="1" si="320"/>
        <v>N</v>
      </c>
      <c r="AA1135">
        <f t="shared" ca="1" si="324"/>
        <v>0</v>
      </c>
      <c r="AB1135">
        <f t="shared" ca="1" si="324"/>
        <v>0</v>
      </c>
      <c r="AC1135">
        <f t="shared" ca="1" si="324"/>
        <v>0</v>
      </c>
      <c r="AD1135">
        <f t="shared" ca="1" si="324"/>
        <v>0</v>
      </c>
      <c r="AE1135">
        <f t="shared" ca="1" si="325"/>
        <v>0</v>
      </c>
      <c r="AF1135">
        <f t="shared" ca="1" si="325"/>
        <v>0</v>
      </c>
      <c r="AG1135">
        <f t="shared" ca="1" si="328"/>
        <v>0</v>
      </c>
      <c r="AH1135">
        <f t="shared" ca="1" si="329"/>
        <v>0</v>
      </c>
      <c r="AI1135">
        <f t="shared" ca="1" si="327"/>
        <v>0</v>
      </c>
      <c r="AJ1135">
        <f t="shared" ca="1" si="327"/>
        <v>0</v>
      </c>
      <c r="AK1135">
        <f t="shared" ca="1" si="326"/>
        <v>0</v>
      </c>
      <c r="AL1135">
        <f t="shared" ca="1" si="326"/>
        <v>0</v>
      </c>
      <c r="AM1135" s="4" t="s">
        <v>103</v>
      </c>
      <c r="AZ1135">
        <f ca="1">_xlfn.XLOOKUP($X1135,Return_flow_table!$A$4:$A$25,Return_flow_table!B$4:B$25)</f>
        <v>0</v>
      </c>
      <c r="BA1135">
        <f ca="1">_xlfn.XLOOKUP($X1135,Return_flow_table!$A$4:$A$25,Return_flow_table!C$4:C$25)</f>
        <v>0</v>
      </c>
      <c r="BB1135">
        <f ca="1">_xlfn.XLOOKUP($X1135,Return_flow_table!$A$4:$A$25,Return_flow_table!D$4:D$25)</f>
        <v>0</v>
      </c>
      <c r="BC1135">
        <f ca="1">_xlfn.XLOOKUP($X1135,Return_flow_table!$A$4:$A$25,Return_flow_table!E$4:E$25)</f>
        <v>0</v>
      </c>
      <c r="BD1135">
        <f ca="1">_xlfn.XLOOKUP($X1135,Return_flow_table!$A$4:$A$25,Return_flow_table!F$4:F$25)</f>
        <v>0</v>
      </c>
      <c r="BE1135">
        <f ca="1">_xlfn.XLOOKUP($X1135,Return_flow_table!$A$4:$A$25,Return_flow_table!G$4:G$25)</f>
        <v>0</v>
      </c>
      <c r="BF1135">
        <f ca="1">_xlfn.XLOOKUP($X1135,Return_flow_table!$A$4:$A$25,Return_flow_table!H$4:H$25)</f>
        <v>0</v>
      </c>
      <c r="BG1135">
        <f ca="1">_xlfn.XLOOKUP($X1135,Return_flow_table!$A$4:$A$25,Return_flow_table!I$4:I$25)</f>
        <v>0</v>
      </c>
      <c r="BH1135">
        <f ca="1">_xlfn.XLOOKUP($X1135,Return_flow_table!$A$4:$A$25,Return_flow_table!J$4:J$25)</f>
        <v>0</v>
      </c>
      <c r="BI1135">
        <f ca="1">_xlfn.XLOOKUP($X1135,Return_flow_table!$A$4:$A$25,Return_flow_table!K$4:K$25)</f>
        <v>0</v>
      </c>
      <c r="BJ1135">
        <f ca="1">_xlfn.XLOOKUP($X1135,Return_flow_table!$A$4:$A$25,Return_flow_table!L$4:L$25)</f>
        <v>0</v>
      </c>
      <c r="BK1135" s="2">
        <f ca="1">_xlfn.XLOOKUP($X1135,Return_flow_table!$A$4:$A$25,Return_flow_table!M$4:M$25)</f>
        <v>0</v>
      </c>
    </row>
    <row r="1136" spans="1:63" x14ac:dyDescent="0.3">
      <c r="A1136" t="s">
        <v>1182</v>
      </c>
      <c r="B1136" t="s">
        <v>156</v>
      </c>
      <c r="C1136" t="s">
        <v>99</v>
      </c>
      <c r="D1136">
        <v>20</v>
      </c>
      <c r="E1136" t="s">
        <v>100</v>
      </c>
      <c r="F1136" t="s">
        <v>100</v>
      </c>
      <c r="G1136" t="s">
        <v>1050</v>
      </c>
      <c r="H1136" s="41" t="s">
        <v>102</v>
      </c>
      <c r="I1136">
        <f>_xlfn.XLOOKUP(B1136,Use_Code_Ranking!$A$4:$A$23,Use_Code_Ranking!$B$4:$B$23,9999)</f>
        <v>8</v>
      </c>
      <c r="J1136">
        <f t="shared" ca="1" si="311"/>
        <v>1</v>
      </c>
      <c r="K1136">
        <f t="shared" ca="1" si="312"/>
        <v>1</v>
      </c>
      <c r="L1136">
        <f t="shared" ca="1" si="313"/>
        <v>0</v>
      </c>
      <c r="M1136">
        <f t="shared" ca="1" si="314"/>
        <v>0</v>
      </c>
      <c r="N1136" t="str">
        <f t="shared" ca="1" si="321"/>
        <v/>
      </c>
      <c r="O1136" t="str">
        <f t="shared" ca="1" si="322"/>
        <v/>
      </c>
      <c r="P1136" t="str">
        <f t="shared" si="315"/>
        <v/>
      </c>
      <c r="Q1136" t="str">
        <f t="shared" si="316"/>
        <v/>
      </c>
      <c r="R1136" t="str">
        <f t="shared" si="317"/>
        <v/>
      </c>
      <c r="S1136" t="str">
        <f t="shared" si="318"/>
        <v/>
      </c>
      <c r="U1136" s="2" t="str">
        <f ca="1">IF(ISBLANK($T1136),IF(S1136="Irrigation","Irrigation",IF(R1136="Irrigation","Irrigation",IF(Q1136="Domestic","Domestic",IF(P1136="Stockwatering","Stockwatering",IF(N1136="IRRIGATION_AND_MUNICIPAL","Irrigation and Municipal",IF(O1136="IRRIGATION_AND_DOMESTIC","Irrigation and Domestic Municipality",_xlfn.XLOOKUP(J1136,Use_Code_Ranking!$B$4:$B$23,Use_Code_Ranking!$A$4:$A$23))))))),$T1136)</f>
        <v>Irrigation</v>
      </c>
      <c r="W1136" s="23" t="str">
        <f ca="1"/>
        <v>H031997</v>
      </c>
      <c r="X1136" s="4" t="str">
        <f t="shared" ca="1" si="323"/>
        <v>Irrigation</v>
      </c>
      <c r="Y1136" t="str">
        <f t="shared" ca="1" si="319"/>
        <v>N</v>
      </c>
      <c r="Z1136" s="2" t="str">
        <f t="shared" ca="1" si="320"/>
        <v>N</v>
      </c>
      <c r="AA1136">
        <f t="shared" ca="1" si="324"/>
        <v>0</v>
      </c>
      <c r="AB1136">
        <f t="shared" ca="1" si="324"/>
        <v>0</v>
      </c>
      <c r="AC1136">
        <f t="shared" ca="1" si="324"/>
        <v>20</v>
      </c>
      <c r="AD1136">
        <f t="shared" ca="1" si="324"/>
        <v>20</v>
      </c>
      <c r="AE1136">
        <f t="shared" ca="1" si="325"/>
        <v>10</v>
      </c>
      <c r="AF1136">
        <f t="shared" ca="1" si="325"/>
        <v>10</v>
      </c>
      <c r="AG1136">
        <f t="shared" ca="1" si="328"/>
        <v>0</v>
      </c>
      <c r="AH1136">
        <f t="shared" ca="1" si="329"/>
        <v>0</v>
      </c>
      <c r="AI1136">
        <f t="shared" ca="1" si="327"/>
        <v>0</v>
      </c>
      <c r="AJ1136">
        <f t="shared" ca="1" si="327"/>
        <v>20</v>
      </c>
      <c r="AK1136">
        <f t="shared" ca="1" si="326"/>
        <v>20</v>
      </c>
      <c r="AL1136">
        <f t="shared" ca="1" si="326"/>
        <v>0</v>
      </c>
      <c r="AM1136" s="4" t="s">
        <v>103</v>
      </c>
      <c r="AZ1136">
        <f ca="1">_xlfn.XLOOKUP($X1136,Return_flow_table!$A$4:$A$25,Return_flow_table!B$4:B$25)</f>
        <v>0</v>
      </c>
      <c r="BA1136">
        <f ca="1">_xlfn.XLOOKUP($X1136,Return_flow_table!$A$4:$A$25,Return_flow_table!C$4:C$25)</f>
        <v>0</v>
      </c>
      <c r="BB1136">
        <f ca="1">_xlfn.XLOOKUP($X1136,Return_flow_table!$A$4:$A$25,Return_flow_table!D$4:D$25)</f>
        <v>20</v>
      </c>
      <c r="BC1136">
        <f ca="1">_xlfn.XLOOKUP($X1136,Return_flow_table!$A$4:$A$25,Return_flow_table!E$4:E$25)</f>
        <v>20</v>
      </c>
      <c r="BD1136">
        <f ca="1">_xlfn.XLOOKUP($X1136,Return_flow_table!$A$4:$A$25,Return_flow_table!F$4:F$25)</f>
        <v>10</v>
      </c>
      <c r="BE1136">
        <f ca="1">_xlfn.XLOOKUP($X1136,Return_flow_table!$A$4:$A$25,Return_flow_table!G$4:G$25)</f>
        <v>10</v>
      </c>
      <c r="BF1136">
        <f ca="1">_xlfn.XLOOKUP($X1136,Return_flow_table!$A$4:$A$25,Return_flow_table!H$4:H$25)</f>
        <v>0</v>
      </c>
      <c r="BG1136">
        <f ca="1">_xlfn.XLOOKUP($X1136,Return_flow_table!$A$4:$A$25,Return_flow_table!I$4:I$25)</f>
        <v>0</v>
      </c>
      <c r="BH1136">
        <f ca="1">_xlfn.XLOOKUP($X1136,Return_flow_table!$A$4:$A$25,Return_flow_table!J$4:J$25)</f>
        <v>0</v>
      </c>
      <c r="BI1136">
        <f ca="1">_xlfn.XLOOKUP($X1136,Return_flow_table!$A$4:$A$25,Return_flow_table!K$4:K$25)</f>
        <v>20</v>
      </c>
      <c r="BJ1136">
        <f ca="1">_xlfn.XLOOKUP($X1136,Return_flow_table!$A$4:$A$25,Return_flow_table!L$4:L$25)</f>
        <v>20</v>
      </c>
      <c r="BK1136" s="2">
        <f ca="1">_xlfn.XLOOKUP($X1136,Return_flow_table!$A$4:$A$25,Return_flow_table!M$4:M$25)</f>
        <v>0</v>
      </c>
    </row>
    <row r="1137" spans="1:63" x14ac:dyDescent="0.3">
      <c r="A1137" t="s">
        <v>1182</v>
      </c>
      <c r="B1137" t="s">
        <v>110</v>
      </c>
      <c r="C1137" t="s">
        <v>99</v>
      </c>
      <c r="D1137">
        <v>20</v>
      </c>
      <c r="E1137" t="s">
        <v>100</v>
      </c>
      <c r="F1137" t="s">
        <v>100</v>
      </c>
      <c r="G1137" t="s">
        <v>1050</v>
      </c>
      <c r="H1137" s="41" t="s">
        <v>102</v>
      </c>
      <c r="I1137">
        <f>_xlfn.XLOOKUP(B1137,Use_Code_Ranking!$A$4:$A$23,Use_Code_Ranking!$B$4:$B$23,9999)</f>
        <v>3</v>
      </c>
      <c r="J1137">
        <f t="shared" ca="1" si="311"/>
        <v>1</v>
      </c>
      <c r="K1137">
        <f t="shared" ca="1" si="312"/>
        <v>1</v>
      </c>
      <c r="L1137">
        <f t="shared" ca="1" si="313"/>
        <v>0</v>
      </c>
      <c r="M1137">
        <f t="shared" ca="1" si="314"/>
        <v>0</v>
      </c>
      <c r="N1137" t="str">
        <f t="shared" ca="1" si="321"/>
        <v/>
      </c>
      <c r="O1137" t="str">
        <f t="shared" ca="1" si="322"/>
        <v/>
      </c>
      <c r="P1137" t="str">
        <f t="shared" si="315"/>
        <v/>
      </c>
      <c r="Q1137" t="str">
        <f t="shared" si="316"/>
        <v/>
      </c>
      <c r="R1137" t="str">
        <f t="shared" si="317"/>
        <v/>
      </c>
      <c r="S1137" t="str">
        <f t="shared" si="318"/>
        <v/>
      </c>
      <c r="U1137" s="2" t="str">
        <f ca="1">IF(ISBLANK($T1137),IF(S1137="Irrigation","Irrigation",IF(R1137="Irrigation","Irrigation",IF(Q1137="Domestic","Domestic",IF(P1137="Stockwatering","Stockwatering",IF(N1137="IRRIGATION_AND_MUNICIPAL","Irrigation and Municipal",IF(O1137="IRRIGATION_AND_DOMESTIC","Irrigation and Domestic Municipality",_xlfn.XLOOKUP(J1137,Use_Code_Ranking!$B$4:$B$23,Use_Code_Ranking!$A$4:$A$23))))))),$T1137)</f>
        <v>Irrigation</v>
      </c>
      <c r="W1137" s="23" t="str">
        <f ca="1"/>
        <v>H032009</v>
      </c>
      <c r="X1137" s="4" t="str">
        <f t="shared" ca="1" si="323"/>
        <v>Irrigation</v>
      </c>
      <c r="Y1137" t="str">
        <f t="shared" ca="1" si="319"/>
        <v>N</v>
      </c>
      <c r="Z1137" s="2" t="str">
        <f t="shared" ca="1" si="320"/>
        <v>N</v>
      </c>
      <c r="AA1137">
        <f t="shared" ca="1" si="324"/>
        <v>0</v>
      </c>
      <c r="AB1137">
        <f t="shared" ca="1" si="324"/>
        <v>0</v>
      </c>
      <c r="AC1137">
        <f t="shared" ca="1" si="324"/>
        <v>20</v>
      </c>
      <c r="AD1137">
        <f t="shared" ca="1" si="324"/>
        <v>20</v>
      </c>
      <c r="AE1137">
        <f t="shared" ca="1" si="325"/>
        <v>10</v>
      </c>
      <c r="AF1137">
        <f t="shared" ca="1" si="325"/>
        <v>10</v>
      </c>
      <c r="AG1137">
        <f t="shared" ca="1" si="328"/>
        <v>0</v>
      </c>
      <c r="AH1137">
        <f t="shared" ca="1" si="329"/>
        <v>0</v>
      </c>
      <c r="AI1137">
        <f t="shared" ca="1" si="327"/>
        <v>0</v>
      </c>
      <c r="AJ1137">
        <f t="shared" ca="1" si="327"/>
        <v>20</v>
      </c>
      <c r="AK1137">
        <f t="shared" ca="1" si="326"/>
        <v>20</v>
      </c>
      <c r="AL1137">
        <f t="shared" ca="1" si="326"/>
        <v>0</v>
      </c>
      <c r="AM1137" s="4" t="s">
        <v>103</v>
      </c>
      <c r="AZ1137">
        <f ca="1">_xlfn.XLOOKUP($X1137,Return_flow_table!$A$4:$A$25,Return_flow_table!B$4:B$25)</f>
        <v>0</v>
      </c>
      <c r="BA1137">
        <f ca="1">_xlfn.XLOOKUP($X1137,Return_flow_table!$A$4:$A$25,Return_flow_table!C$4:C$25)</f>
        <v>0</v>
      </c>
      <c r="BB1137">
        <f ca="1">_xlfn.XLOOKUP($X1137,Return_flow_table!$A$4:$A$25,Return_flow_table!D$4:D$25)</f>
        <v>20</v>
      </c>
      <c r="BC1137">
        <f ca="1">_xlfn.XLOOKUP($X1137,Return_flow_table!$A$4:$A$25,Return_flow_table!E$4:E$25)</f>
        <v>20</v>
      </c>
      <c r="BD1137">
        <f ca="1">_xlfn.XLOOKUP($X1137,Return_flow_table!$A$4:$A$25,Return_flow_table!F$4:F$25)</f>
        <v>10</v>
      </c>
      <c r="BE1137">
        <f ca="1">_xlfn.XLOOKUP($X1137,Return_flow_table!$A$4:$A$25,Return_flow_table!G$4:G$25)</f>
        <v>10</v>
      </c>
      <c r="BF1137">
        <f ca="1">_xlfn.XLOOKUP($X1137,Return_flow_table!$A$4:$A$25,Return_flow_table!H$4:H$25)</f>
        <v>0</v>
      </c>
      <c r="BG1137">
        <f ca="1">_xlfn.XLOOKUP($X1137,Return_flow_table!$A$4:$A$25,Return_flow_table!I$4:I$25)</f>
        <v>0</v>
      </c>
      <c r="BH1137">
        <f ca="1">_xlfn.XLOOKUP($X1137,Return_flow_table!$A$4:$A$25,Return_flow_table!J$4:J$25)</f>
        <v>0</v>
      </c>
      <c r="BI1137">
        <f ca="1">_xlfn.XLOOKUP($X1137,Return_flow_table!$A$4:$A$25,Return_flow_table!K$4:K$25)</f>
        <v>20</v>
      </c>
      <c r="BJ1137">
        <f ca="1">_xlfn.XLOOKUP($X1137,Return_flow_table!$A$4:$A$25,Return_flow_table!L$4:L$25)</f>
        <v>20</v>
      </c>
      <c r="BK1137" s="2">
        <f ca="1">_xlfn.XLOOKUP($X1137,Return_flow_table!$A$4:$A$25,Return_flow_table!M$4:M$25)</f>
        <v>0</v>
      </c>
    </row>
    <row r="1138" spans="1:63" x14ac:dyDescent="0.3">
      <c r="A1138" t="s">
        <v>1183</v>
      </c>
      <c r="B1138" t="s">
        <v>161</v>
      </c>
      <c r="C1138" t="s">
        <v>99</v>
      </c>
      <c r="D1138">
        <v>18</v>
      </c>
      <c r="E1138" t="s">
        <v>100</v>
      </c>
      <c r="F1138" t="s">
        <v>100</v>
      </c>
      <c r="G1138" t="s">
        <v>541</v>
      </c>
      <c r="H1138" s="41" t="s">
        <v>102</v>
      </c>
      <c r="I1138">
        <f>_xlfn.XLOOKUP(B1138,Use_Code_Ranking!$A$4:$A$23,Use_Code_Ranking!$B$4:$B$23,9999)</f>
        <v>7</v>
      </c>
      <c r="J1138">
        <f t="shared" ca="1" si="311"/>
        <v>1</v>
      </c>
      <c r="K1138">
        <f t="shared" ca="1" si="312"/>
        <v>1</v>
      </c>
      <c r="L1138">
        <f t="shared" ca="1" si="313"/>
        <v>0</v>
      </c>
      <c r="M1138">
        <f t="shared" ca="1" si="314"/>
        <v>0</v>
      </c>
      <c r="N1138" t="str">
        <f t="shared" ca="1" si="321"/>
        <v/>
      </c>
      <c r="O1138" t="str">
        <f t="shared" ca="1" si="322"/>
        <v/>
      </c>
      <c r="P1138" t="str">
        <f t="shared" si="315"/>
        <v/>
      </c>
      <c r="Q1138" t="str">
        <f t="shared" si="316"/>
        <v/>
      </c>
      <c r="R1138" t="str">
        <f t="shared" si="317"/>
        <v/>
      </c>
      <c r="S1138" t="str">
        <f t="shared" si="318"/>
        <v/>
      </c>
      <c r="U1138" s="2" t="str">
        <f ca="1">IF(ISBLANK($T1138),IF(S1138="Irrigation","Irrigation",IF(R1138="Irrigation","Irrigation",IF(Q1138="Domestic","Domestic",IF(P1138="Stockwatering","Stockwatering",IF(N1138="IRRIGATION_AND_MUNICIPAL","Irrigation and Municipal",IF(O1138="IRRIGATION_AND_DOMESTIC","Irrigation and Domestic Municipality",_xlfn.XLOOKUP(J1138,Use_Code_Ranking!$B$4:$B$23,Use_Code_Ranking!$A$4:$A$23))))))),$T1138)</f>
        <v>Irrigation</v>
      </c>
      <c r="W1138" s="23" t="str">
        <f ca="1"/>
        <v>H032131</v>
      </c>
      <c r="X1138" s="4" t="str">
        <f t="shared" ca="1" si="323"/>
        <v>Irrigation</v>
      </c>
      <c r="Y1138" t="str">
        <f t="shared" ca="1" si="319"/>
        <v>N</v>
      </c>
      <c r="Z1138" s="2" t="str">
        <f t="shared" ca="1" si="320"/>
        <v>N</v>
      </c>
      <c r="AA1138">
        <f t="shared" ca="1" si="324"/>
        <v>0</v>
      </c>
      <c r="AB1138">
        <f t="shared" ca="1" si="324"/>
        <v>0</v>
      </c>
      <c r="AC1138">
        <f t="shared" ca="1" si="324"/>
        <v>20</v>
      </c>
      <c r="AD1138">
        <f t="shared" ca="1" si="324"/>
        <v>20</v>
      </c>
      <c r="AE1138">
        <f t="shared" ca="1" si="325"/>
        <v>10</v>
      </c>
      <c r="AF1138">
        <f t="shared" ca="1" si="325"/>
        <v>10</v>
      </c>
      <c r="AG1138">
        <f t="shared" ca="1" si="328"/>
        <v>0</v>
      </c>
      <c r="AH1138">
        <f t="shared" ca="1" si="329"/>
        <v>0</v>
      </c>
      <c r="AI1138">
        <f t="shared" ca="1" si="327"/>
        <v>0</v>
      </c>
      <c r="AJ1138">
        <f t="shared" ca="1" si="327"/>
        <v>20</v>
      </c>
      <c r="AK1138">
        <f t="shared" ca="1" si="326"/>
        <v>20</v>
      </c>
      <c r="AL1138">
        <f t="shared" ca="1" si="326"/>
        <v>0</v>
      </c>
      <c r="AM1138" s="4" t="s">
        <v>103</v>
      </c>
      <c r="AZ1138">
        <f ca="1">_xlfn.XLOOKUP($X1138,Return_flow_table!$A$4:$A$25,Return_flow_table!B$4:B$25)</f>
        <v>0</v>
      </c>
      <c r="BA1138">
        <f ca="1">_xlfn.XLOOKUP($X1138,Return_flow_table!$A$4:$A$25,Return_flow_table!C$4:C$25)</f>
        <v>0</v>
      </c>
      <c r="BB1138">
        <f ca="1">_xlfn.XLOOKUP($X1138,Return_flow_table!$A$4:$A$25,Return_flow_table!D$4:D$25)</f>
        <v>20</v>
      </c>
      <c r="BC1138">
        <f ca="1">_xlfn.XLOOKUP($X1138,Return_flow_table!$A$4:$A$25,Return_flow_table!E$4:E$25)</f>
        <v>20</v>
      </c>
      <c r="BD1138">
        <f ca="1">_xlfn.XLOOKUP($X1138,Return_flow_table!$A$4:$A$25,Return_flow_table!F$4:F$25)</f>
        <v>10</v>
      </c>
      <c r="BE1138">
        <f ca="1">_xlfn.XLOOKUP($X1138,Return_flow_table!$A$4:$A$25,Return_flow_table!G$4:G$25)</f>
        <v>10</v>
      </c>
      <c r="BF1138">
        <f ca="1">_xlfn.XLOOKUP($X1138,Return_flow_table!$A$4:$A$25,Return_flow_table!H$4:H$25)</f>
        <v>0</v>
      </c>
      <c r="BG1138">
        <f ca="1">_xlfn.XLOOKUP($X1138,Return_flow_table!$A$4:$A$25,Return_flow_table!I$4:I$25)</f>
        <v>0</v>
      </c>
      <c r="BH1138">
        <f ca="1">_xlfn.XLOOKUP($X1138,Return_flow_table!$A$4:$A$25,Return_flow_table!J$4:J$25)</f>
        <v>0</v>
      </c>
      <c r="BI1138">
        <f ca="1">_xlfn.XLOOKUP($X1138,Return_flow_table!$A$4:$A$25,Return_flow_table!K$4:K$25)</f>
        <v>20</v>
      </c>
      <c r="BJ1138">
        <f ca="1">_xlfn.XLOOKUP($X1138,Return_flow_table!$A$4:$A$25,Return_flow_table!L$4:L$25)</f>
        <v>20</v>
      </c>
      <c r="BK1138" s="2">
        <f ca="1">_xlfn.XLOOKUP($X1138,Return_flow_table!$A$4:$A$25,Return_flow_table!M$4:M$25)</f>
        <v>0</v>
      </c>
    </row>
    <row r="1139" spans="1:63" x14ac:dyDescent="0.3">
      <c r="A1139" t="s">
        <v>1183</v>
      </c>
      <c r="B1139" t="s">
        <v>181</v>
      </c>
      <c r="C1139" t="s">
        <v>99</v>
      </c>
      <c r="D1139">
        <v>18</v>
      </c>
      <c r="E1139" t="s">
        <v>100</v>
      </c>
      <c r="F1139" t="s">
        <v>100</v>
      </c>
      <c r="G1139" t="s">
        <v>541</v>
      </c>
      <c r="H1139" s="41" t="s">
        <v>102</v>
      </c>
      <c r="I1139">
        <f>_xlfn.XLOOKUP(B1139,Use_Code_Ranking!$A$4:$A$23,Use_Code_Ranking!$B$4:$B$23,9999)</f>
        <v>9</v>
      </c>
      <c r="J1139">
        <f t="shared" ca="1" si="311"/>
        <v>1</v>
      </c>
      <c r="K1139">
        <f t="shared" ca="1" si="312"/>
        <v>1</v>
      </c>
      <c r="L1139">
        <f t="shared" ca="1" si="313"/>
        <v>0</v>
      </c>
      <c r="M1139">
        <f t="shared" ca="1" si="314"/>
        <v>0</v>
      </c>
      <c r="N1139" t="str">
        <f t="shared" ca="1" si="321"/>
        <v/>
      </c>
      <c r="O1139" t="str">
        <f t="shared" ca="1" si="322"/>
        <v/>
      </c>
      <c r="P1139" t="str">
        <f t="shared" si="315"/>
        <v/>
      </c>
      <c r="Q1139" t="str">
        <f t="shared" si="316"/>
        <v/>
      </c>
      <c r="R1139" t="str">
        <f t="shared" si="317"/>
        <v/>
      </c>
      <c r="S1139" t="str">
        <f t="shared" si="318"/>
        <v/>
      </c>
      <c r="U1139" s="2" t="str">
        <f ca="1">IF(ISBLANK($T1139),IF(S1139="Irrigation","Irrigation",IF(R1139="Irrigation","Irrigation",IF(Q1139="Domestic","Domestic",IF(P1139="Stockwatering","Stockwatering",IF(N1139="IRRIGATION_AND_MUNICIPAL","Irrigation and Municipal",IF(O1139="IRRIGATION_AND_DOMESTIC","Irrigation and Domestic Municipality",_xlfn.XLOOKUP(J1139,Use_Code_Ranking!$B$4:$B$23,Use_Code_Ranking!$A$4:$A$23))))))),$T1139)</f>
        <v>Irrigation</v>
      </c>
      <c r="W1139" s="23" t="str">
        <f ca="1"/>
        <v>H032331</v>
      </c>
      <c r="X1139" s="4" t="str">
        <f t="shared" ca="1" si="323"/>
        <v>Irrigation</v>
      </c>
      <c r="Y1139" t="str">
        <f t="shared" ca="1" si="319"/>
        <v>N</v>
      </c>
      <c r="Z1139" s="2" t="str">
        <f t="shared" ca="1" si="320"/>
        <v>N</v>
      </c>
      <c r="AA1139">
        <f t="shared" ca="1" si="324"/>
        <v>0</v>
      </c>
      <c r="AB1139">
        <f t="shared" ca="1" si="324"/>
        <v>0</v>
      </c>
      <c r="AC1139">
        <f t="shared" ca="1" si="324"/>
        <v>20</v>
      </c>
      <c r="AD1139">
        <f t="shared" ca="1" si="324"/>
        <v>20</v>
      </c>
      <c r="AE1139">
        <f t="shared" ca="1" si="325"/>
        <v>10</v>
      </c>
      <c r="AF1139">
        <f t="shared" ca="1" si="325"/>
        <v>10</v>
      </c>
      <c r="AG1139">
        <f t="shared" ca="1" si="328"/>
        <v>0</v>
      </c>
      <c r="AH1139">
        <f t="shared" ca="1" si="329"/>
        <v>0</v>
      </c>
      <c r="AI1139">
        <f t="shared" ca="1" si="327"/>
        <v>0</v>
      </c>
      <c r="AJ1139">
        <f t="shared" ca="1" si="327"/>
        <v>20</v>
      </c>
      <c r="AK1139">
        <f t="shared" ca="1" si="326"/>
        <v>20</v>
      </c>
      <c r="AL1139">
        <f t="shared" ca="1" si="326"/>
        <v>0</v>
      </c>
      <c r="AM1139" s="4" t="s">
        <v>103</v>
      </c>
      <c r="AZ1139">
        <f ca="1">_xlfn.XLOOKUP($X1139,Return_flow_table!$A$4:$A$25,Return_flow_table!B$4:B$25)</f>
        <v>0</v>
      </c>
      <c r="BA1139">
        <f ca="1">_xlfn.XLOOKUP($X1139,Return_flow_table!$A$4:$A$25,Return_flow_table!C$4:C$25)</f>
        <v>0</v>
      </c>
      <c r="BB1139">
        <f ca="1">_xlfn.XLOOKUP($X1139,Return_flow_table!$A$4:$A$25,Return_flow_table!D$4:D$25)</f>
        <v>20</v>
      </c>
      <c r="BC1139">
        <f ca="1">_xlfn.XLOOKUP($X1139,Return_flow_table!$A$4:$A$25,Return_flow_table!E$4:E$25)</f>
        <v>20</v>
      </c>
      <c r="BD1139">
        <f ca="1">_xlfn.XLOOKUP($X1139,Return_flow_table!$A$4:$A$25,Return_flow_table!F$4:F$25)</f>
        <v>10</v>
      </c>
      <c r="BE1139">
        <f ca="1">_xlfn.XLOOKUP($X1139,Return_flow_table!$A$4:$A$25,Return_flow_table!G$4:G$25)</f>
        <v>10</v>
      </c>
      <c r="BF1139">
        <f ca="1">_xlfn.XLOOKUP($X1139,Return_flow_table!$A$4:$A$25,Return_flow_table!H$4:H$25)</f>
        <v>0</v>
      </c>
      <c r="BG1139">
        <f ca="1">_xlfn.XLOOKUP($X1139,Return_flow_table!$A$4:$A$25,Return_flow_table!I$4:I$25)</f>
        <v>0</v>
      </c>
      <c r="BH1139">
        <f ca="1">_xlfn.XLOOKUP($X1139,Return_flow_table!$A$4:$A$25,Return_flow_table!J$4:J$25)</f>
        <v>0</v>
      </c>
      <c r="BI1139">
        <f ca="1">_xlfn.XLOOKUP($X1139,Return_flow_table!$A$4:$A$25,Return_flow_table!K$4:K$25)</f>
        <v>20</v>
      </c>
      <c r="BJ1139">
        <f ca="1">_xlfn.XLOOKUP($X1139,Return_flow_table!$A$4:$A$25,Return_flow_table!L$4:L$25)</f>
        <v>20</v>
      </c>
      <c r="BK1139" s="2">
        <f ca="1">_xlfn.XLOOKUP($X1139,Return_flow_table!$A$4:$A$25,Return_flow_table!M$4:M$25)</f>
        <v>0</v>
      </c>
    </row>
    <row r="1140" spans="1:63" x14ac:dyDescent="0.3">
      <c r="A1140" t="s">
        <v>1183</v>
      </c>
      <c r="B1140" t="s">
        <v>98</v>
      </c>
      <c r="C1140" t="s">
        <v>99</v>
      </c>
      <c r="D1140">
        <v>18</v>
      </c>
      <c r="E1140" t="s">
        <v>100</v>
      </c>
      <c r="F1140" t="s">
        <v>100</v>
      </c>
      <c r="G1140" t="s">
        <v>541</v>
      </c>
      <c r="H1140" s="41" t="s">
        <v>102</v>
      </c>
      <c r="I1140">
        <f>_xlfn.XLOOKUP(B1140,Use_Code_Ranking!$A$4:$A$23,Use_Code_Ranking!$B$4:$B$23,9999)</f>
        <v>1</v>
      </c>
      <c r="J1140">
        <f t="shared" ca="1" si="311"/>
        <v>1</v>
      </c>
      <c r="K1140">
        <f t="shared" ca="1" si="312"/>
        <v>1</v>
      </c>
      <c r="L1140">
        <f t="shared" ca="1" si="313"/>
        <v>0</v>
      </c>
      <c r="M1140">
        <f t="shared" ca="1" si="314"/>
        <v>0</v>
      </c>
      <c r="N1140" t="str">
        <f t="shared" ca="1" si="321"/>
        <v/>
      </c>
      <c r="O1140" t="str">
        <f t="shared" ca="1" si="322"/>
        <v/>
      </c>
      <c r="P1140" t="str">
        <f t="shared" si="315"/>
        <v/>
      </c>
      <c r="Q1140" t="str">
        <f t="shared" si="316"/>
        <v/>
      </c>
      <c r="R1140" t="str">
        <f t="shared" si="317"/>
        <v/>
      </c>
      <c r="S1140" t="str">
        <f t="shared" si="318"/>
        <v/>
      </c>
      <c r="U1140" s="2" t="str">
        <f ca="1">IF(ISBLANK($T1140),IF(S1140="Irrigation","Irrigation",IF(R1140="Irrigation","Irrigation",IF(Q1140="Domestic","Domestic",IF(P1140="Stockwatering","Stockwatering",IF(N1140="IRRIGATION_AND_MUNICIPAL","Irrigation and Municipal",IF(O1140="IRRIGATION_AND_DOMESTIC","Irrigation and Domestic Municipality",_xlfn.XLOOKUP(J1140,Use_Code_Ranking!$B$4:$B$23,Use_Code_Ranking!$A$4:$A$23))))))),$T1140)</f>
        <v>Irrigation</v>
      </c>
      <c r="W1140" s="23" t="str">
        <f ca="1"/>
        <v>H032335</v>
      </c>
      <c r="X1140" s="4" t="str">
        <f t="shared" ca="1" si="323"/>
        <v>Irrigation</v>
      </c>
      <c r="Y1140" t="str">
        <f t="shared" ca="1" si="319"/>
        <v>N</v>
      </c>
      <c r="Z1140" s="2" t="str">
        <f t="shared" ca="1" si="320"/>
        <v>N</v>
      </c>
      <c r="AA1140">
        <f t="shared" ca="1" si="324"/>
        <v>0</v>
      </c>
      <c r="AB1140">
        <f t="shared" ca="1" si="324"/>
        <v>0</v>
      </c>
      <c r="AC1140">
        <f t="shared" ca="1" si="324"/>
        <v>20</v>
      </c>
      <c r="AD1140">
        <f t="shared" ca="1" si="324"/>
        <v>20</v>
      </c>
      <c r="AE1140">
        <f t="shared" ca="1" si="325"/>
        <v>10</v>
      </c>
      <c r="AF1140">
        <f t="shared" ca="1" si="325"/>
        <v>10</v>
      </c>
      <c r="AG1140">
        <f t="shared" ca="1" si="328"/>
        <v>0</v>
      </c>
      <c r="AH1140">
        <f t="shared" ca="1" si="329"/>
        <v>0</v>
      </c>
      <c r="AI1140">
        <f t="shared" ca="1" si="327"/>
        <v>0</v>
      </c>
      <c r="AJ1140">
        <f t="shared" ca="1" si="327"/>
        <v>20</v>
      </c>
      <c r="AK1140">
        <f t="shared" ca="1" si="326"/>
        <v>20</v>
      </c>
      <c r="AL1140">
        <f t="shared" ca="1" si="326"/>
        <v>0</v>
      </c>
      <c r="AM1140" s="4" t="s">
        <v>103</v>
      </c>
      <c r="AZ1140">
        <f ca="1">_xlfn.XLOOKUP($X1140,Return_flow_table!$A$4:$A$25,Return_flow_table!B$4:B$25)</f>
        <v>0</v>
      </c>
      <c r="BA1140">
        <f ca="1">_xlfn.XLOOKUP($X1140,Return_flow_table!$A$4:$A$25,Return_flow_table!C$4:C$25)</f>
        <v>0</v>
      </c>
      <c r="BB1140">
        <f ca="1">_xlfn.XLOOKUP($X1140,Return_flow_table!$A$4:$A$25,Return_flow_table!D$4:D$25)</f>
        <v>20</v>
      </c>
      <c r="BC1140">
        <f ca="1">_xlfn.XLOOKUP($X1140,Return_flow_table!$A$4:$A$25,Return_flow_table!E$4:E$25)</f>
        <v>20</v>
      </c>
      <c r="BD1140">
        <f ca="1">_xlfn.XLOOKUP($X1140,Return_flow_table!$A$4:$A$25,Return_flow_table!F$4:F$25)</f>
        <v>10</v>
      </c>
      <c r="BE1140">
        <f ca="1">_xlfn.XLOOKUP($X1140,Return_flow_table!$A$4:$A$25,Return_flow_table!G$4:G$25)</f>
        <v>10</v>
      </c>
      <c r="BF1140">
        <f ca="1">_xlfn.XLOOKUP($X1140,Return_flow_table!$A$4:$A$25,Return_flow_table!H$4:H$25)</f>
        <v>0</v>
      </c>
      <c r="BG1140">
        <f ca="1">_xlfn.XLOOKUP($X1140,Return_flow_table!$A$4:$A$25,Return_flow_table!I$4:I$25)</f>
        <v>0</v>
      </c>
      <c r="BH1140">
        <f ca="1">_xlfn.XLOOKUP($X1140,Return_flow_table!$A$4:$A$25,Return_flow_table!J$4:J$25)</f>
        <v>0</v>
      </c>
      <c r="BI1140">
        <f ca="1">_xlfn.XLOOKUP($X1140,Return_flow_table!$A$4:$A$25,Return_flow_table!K$4:K$25)</f>
        <v>20</v>
      </c>
      <c r="BJ1140">
        <f ca="1">_xlfn.XLOOKUP($X1140,Return_flow_table!$A$4:$A$25,Return_flow_table!L$4:L$25)</f>
        <v>20</v>
      </c>
      <c r="BK1140" s="2">
        <f ca="1">_xlfn.XLOOKUP($X1140,Return_flow_table!$A$4:$A$25,Return_flow_table!M$4:M$25)</f>
        <v>0</v>
      </c>
    </row>
    <row r="1141" spans="1:63" x14ac:dyDescent="0.3">
      <c r="A1141" t="s">
        <v>1183</v>
      </c>
      <c r="B1141" t="s">
        <v>156</v>
      </c>
      <c r="C1141" t="s">
        <v>99</v>
      </c>
      <c r="D1141">
        <v>18</v>
      </c>
      <c r="E1141" t="s">
        <v>100</v>
      </c>
      <c r="F1141" t="s">
        <v>100</v>
      </c>
      <c r="G1141" t="s">
        <v>541</v>
      </c>
      <c r="H1141" s="41" t="s">
        <v>102</v>
      </c>
      <c r="I1141">
        <f>_xlfn.XLOOKUP(B1141,Use_Code_Ranking!$A$4:$A$23,Use_Code_Ranking!$B$4:$B$23,9999)</f>
        <v>8</v>
      </c>
      <c r="J1141">
        <f t="shared" ca="1" si="311"/>
        <v>1</v>
      </c>
      <c r="K1141">
        <f t="shared" ca="1" si="312"/>
        <v>1</v>
      </c>
      <c r="L1141">
        <f t="shared" ca="1" si="313"/>
        <v>0</v>
      </c>
      <c r="M1141">
        <f t="shared" ca="1" si="314"/>
        <v>0</v>
      </c>
      <c r="N1141" t="str">
        <f t="shared" ca="1" si="321"/>
        <v/>
      </c>
      <c r="O1141" t="str">
        <f t="shared" ca="1" si="322"/>
        <v/>
      </c>
      <c r="P1141" t="str">
        <f t="shared" si="315"/>
        <v/>
      </c>
      <c r="Q1141" t="str">
        <f t="shared" si="316"/>
        <v/>
      </c>
      <c r="R1141" t="str">
        <f t="shared" si="317"/>
        <v/>
      </c>
      <c r="S1141" t="str">
        <f t="shared" si="318"/>
        <v/>
      </c>
      <c r="U1141" s="2" t="str">
        <f ca="1">IF(ISBLANK($T1141),IF(S1141="Irrigation","Irrigation",IF(R1141="Irrigation","Irrigation",IF(Q1141="Domestic","Domestic",IF(P1141="Stockwatering","Stockwatering",IF(N1141="IRRIGATION_AND_MUNICIPAL","Irrigation and Municipal",IF(O1141="IRRIGATION_AND_DOMESTIC","Irrigation and Domestic Municipality",_xlfn.XLOOKUP(J1141,Use_Code_Ranking!$B$4:$B$23,Use_Code_Ranking!$A$4:$A$23))))))),$T1141)</f>
        <v>Irrigation</v>
      </c>
      <c r="W1141" s="23" t="str">
        <f ca="1"/>
        <v>H032345</v>
      </c>
      <c r="X1141" s="4" t="str">
        <f t="shared" ca="1" si="323"/>
        <v>Irrigation</v>
      </c>
      <c r="Y1141" t="str">
        <f t="shared" ca="1" si="319"/>
        <v>N</v>
      </c>
      <c r="Z1141" s="2" t="str">
        <f t="shared" ca="1" si="320"/>
        <v>N</v>
      </c>
      <c r="AA1141">
        <f t="shared" ca="1" si="324"/>
        <v>0</v>
      </c>
      <c r="AB1141">
        <f t="shared" ca="1" si="324"/>
        <v>0</v>
      </c>
      <c r="AC1141">
        <f t="shared" ca="1" si="324"/>
        <v>20</v>
      </c>
      <c r="AD1141">
        <f t="shared" ca="1" si="324"/>
        <v>20</v>
      </c>
      <c r="AE1141">
        <f t="shared" ca="1" si="325"/>
        <v>10</v>
      </c>
      <c r="AF1141">
        <f t="shared" ca="1" si="325"/>
        <v>10</v>
      </c>
      <c r="AG1141">
        <f t="shared" ca="1" si="328"/>
        <v>0</v>
      </c>
      <c r="AH1141">
        <f t="shared" ca="1" si="329"/>
        <v>0</v>
      </c>
      <c r="AI1141">
        <f t="shared" ca="1" si="327"/>
        <v>0</v>
      </c>
      <c r="AJ1141">
        <f t="shared" ca="1" si="327"/>
        <v>20</v>
      </c>
      <c r="AK1141">
        <f t="shared" ca="1" si="326"/>
        <v>20</v>
      </c>
      <c r="AL1141">
        <f t="shared" ca="1" si="326"/>
        <v>0</v>
      </c>
      <c r="AM1141" s="4" t="s">
        <v>103</v>
      </c>
      <c r="AZ1141">
        <f ca="1">_xlfn.XLOOKUP($X1141,Return_flow_table!$A$4:$A$25,Return_flow_table!B$4:B$25)</f>
        <v>0</v>
      </c>
      <c r="BA1141">
        <f ca="1">_xlfn.XLOOKUP($X1141,Return_flow_table!$A$4:$A$25,Return_flow_table!C$4:C$25)</f>
        <v>0</v>
      </c>
      <c r="BB1141">
        <f ca="1">_xlfn.XLOOKUP($X1141,Return_flow_table!$A$4:$A$25,Return_flow_table!D$4:D$25)</f>
        <v>20</v>
      </c>
      <c r="BC1141">
        <f ca="1">_xlfn.XLOOKUP($X1141,Return_flow_table!$A$4:$A$25,Return_flow_table!E$4:E$25)</f>
        <v>20</v>
      </c>
      <c r="BD1141">
        <f ca="1">_xlfn.XLOOKUP($X1141,Return_flow_table!$A$4:$A$25,Return_flow_table!F$4:F$25)</f>
        <v>10</v>
      </c>
      <c r="BE1141">
        <f ca="1">_xlfn.XLOOKUP($X1141,Return_flow_table!$A$4:$A$25,Return_flow_table!G$4:G$25)</f>
        <v>10</v>
      </c>
      <c r="BF1141">
        <f ca="1">_xlfn.XLOOKUP($X1141,Return_flow_table!$A$4:$A$25,Return_flow_table!H$4:H$25)</f>
        <v>0</v>
      </c>
      <c r="BG1141">
        <f ca="1">_xlfn.XLOOKUP($X1141,Return_flow_table!$A$4:$A$25,Return_flow_table!I$4:I$25)</f>
        <v>0</v>
      </c>
      <c r="BH1141">
        <f ca="1">_xlfn.XLOOKUP($X1141,Return_flow_table!$A$4:$A$25,Return_flow_table!J$4:J$25)</f>
        <v>0</v>
      </c>
      <c r="BI1141">
        <f ca="1">_xlfn.XLOOKUP($X1141,Return_flow_table!$A$4:$A$25,Return_flow_table!K$4:K$25)</f>
        <v>20</v>
      </c>
      <c r="BJ1141">
        <f ca="1">_xlfn.XLOOKUP($X1141,Return_flow_table!$A$4:$A$25,Return_flow_table!L$4:L$25)</f>
        <v>20</v>
      </c>
      <c r="BK1141" s="2">
        <f ca="1">_xlfn.XLOOKUP($X1141,Return_flow_table!$A$4:$A$25,Return_flow_table!M$4:M$25)</f>
        <v>0</v>
      </c>
    </row>
    <row r="1142" spans="1:63" x14ac:dyDescent="0.3">
      <c r="A1142" t="s">
        <v>1184</v>
      </c>
      <c r="B1142" t="s">
        <v>156</v>
      </c>
      <c r="C1142" t="s">
        <v>99</v>
      </c>
      <c r="D1142">
        <v>86</v>
      </c>
      <c r="E1142" t="s">
        <v>100</v>
      </c>
      <c r="F1142" t="s">
        <v>100</v>
      </c>
      <c r="G1142" t="s">
        <v>203</v>
      </c>
      <c r="H1142" s="41" t="s">
        <v>178</v>
      </c>
      <c r="I1142">
        <f>_xlfn.XLOOKUP(B1142,Use_Code_Ranking!$A$4:$A$23,Use_Code_Ranking!$B$4:$B$23,9999)</f>
        <v>8</v>
      </c>
      <c r="J1142">
        <f t="shared" ca="1" si="311"/>
        <v>1</v>
      </c>
      <c r="K1142">
        <f t="shared" ca="1" si="312"/>
        <v>1</v>
      </c>
      <c r="L1142">
        <f t="shared" ca="1" si="313"/>
        <v>0</v>
      </c>
      <c r="M1142">
        <f t="shared" ca="1" si="314"/>
        <v>0</v>
      </c>
      <c r="N1142" t="str">
        <f t="shared" ca="1" si="321"/>
        <v/>
      </c>
      <c r="O1142" t="str">
        <f t="shared" ca="1" si="322"/>
        <v/>
      </c>
      <c r="P1142" t="str">
        <f t="shared" si="315"/>
        <v/>
      </c>
      <c r="Q1142" t="str">
        <f t="shared" si="316"/>
        <v/>
      </c>
      <c r="R1142" t="str">
        <f t="shared" si="317"/>
        <v/>
      </c>
      <c r="S1142" t="str">
        <f t="shared" si="318"/>
        <v/>
      </c>
      <c r="U1142" s="2" t="str">
        <f ca="1">IF(ISBLANK($T1142),IF(S1142="Irrigation","Irrigation",IF(R1142="Irrigation","Irrigation",IF(Q1142="Domestic","Domestic",IF(P1142="Stockwatering","Stockwatering",IF(N1142="IRRIGATION_AND_MUNICIPAL","Irrigation and Municipal",IF(O1142="IRRIGATION_AND_DOMESTIC","Irrigation and Domestic Municipality",_xlfn.XLOOKUP(J1142,Use_Code_Ranking!$B$4:$B$23,Use_Code_Ranking!$A$4:$A$23))))))),$T1142)</f>
        <v>Irrigation</v>
      </c>
      <c r="W1142" s="23" t="str">
        <f ca="1"/>
        <v>H032924</v>
      </c>
      <c r="X1142" s="4" t="str">
        <f t="shared" ca="1" si="323"/>
        <v>Irrigation</v>
      </c>
      <c r="Y1142" t="str">
        <f t="shared" ca="1" si="319"/>
        <v>N</v>
      </c>
      <c r="Z1142" s="2" t="str">
        <f t="shared" ca="1" si="320"/>
        <v>N</v>
      </c>
      <c r="AA1142">
        <f t="shared" ca="1" si="324"/>
        <v>0</v>
      </c>
      <c r="AB1142">
        <f t="shared" ca="1" si="324"/>
        <v>0</v>
      </c>
      <c r="AC1142">
        <f t="shared" ca="1" si="324"/>
        <v>20</v>
      </c>
      <c r="AD1142">
        <f t="shared" ca="1" si="324"/>
        <v>20</v>
      </c>
      <c r="AE1142">
        <f t="shared" ca="1" si="325"/>
        <v>10</v>
      </c>
      <c r="AF1142">
        <f t="shared" ca="1" si="325"/>
        <v>10</v>
      </c>
      <c r="AG1142">
        <f t="shared" ca="1" si="328"/>
        <v>0</v>
      </c>
      <c r="AH1142">
        <f t="shared" ca="1" si="329"/>
        <v>0</v>
      </c>
      <c r="AI1142">
        <f t="shared" ca="1" si="327"/>
        <v>0</v>
      </c>
      <c r="AJ1142">
        <f t="shared" ca="1" si="327"/>
        <v>20</v>
      </c>
      <c r="AK1142">
        <f t="shared" ca="1" si="326"/>
        <v>20</v>
      </c>
      <c r="AL1142">
        <f t="shared" ca="1" si="326"/>
        <v>0</v>
      </c>
      <c r="AM1142" s="4" t="s">
        <v>103</v>
      </c>
      <c r="AZ1142">
        <f ca="1">_xlfn.XLOOKUP($X1142,Return_flow_table!$A$4:$A$25,Return_flow_table!B$4:B$25)</f>
        <v>0</v>
      </c>
      <c r="BA1142">
        <f ca="1">_xlfn.XLOOKUP($X1142,Return_flow_table!$A$4:$A$25,Return_flow_table!C$4:C$25)</f>
        <v>0</v>
      </c>
      <c r="BB1142">
        <f ca="1">_xlfn.XLOOKUP($X1142,Return_flow_table!$A$4:$A$25,Return_flow_table!D$4:D$25)</f>
        <v>20</v>
      </c>
      <c r="BC1142">
        <f ca="1">_xlfn.XLOOKUP($X1142,Return_flow_table!$A$4:$A$25,Return_flow_table!E$4:E$25)</f>
        <v>20</v>
      </c>
      <c r="BD1142">
        <f ca="1">_xlfn.XLOOKUP($X1142,Return_flow_table!$A$4:$A$25,Return_flow_table!F$4:F$25)</f>
        <v>10</v>
      </c>
      <c r="BE1142">
        <f ca="1">_xlfn.XLOOKUP($X1142,Return_flow_table!$A$4:$A$25,Return_flow_table!G$4:G$25)</f>
        <v>10</v>
      </c>
      <c r="BF1142">
        <f ca="1">_xlfn.XLOOKUP($X1142,Return_flow_table!$A$4:$A$25,Return_flow_table!H$4:H$25)</f>
        <v>0</v>
      </c>
      <c r="BG1142">
        <f ca="1">_xlfn.XLOOKUP($X1142,Return_flow_table!$A$4:$A$25,Return_flow_table!I$4:I$25)</f>
        <v>0</v>
      </c>
      <c r="BH1142">
        <f ca="1">_xlfn.XLOOKUP($X1142,Return_flow_table!$A$4:$A$25,Return_flow_table!J$4:J$25)</f>
        <v>0</v>
      </c>
      <c r="BI1142">
        <f ca="1">_xlfn.XLOOKUP($X1142,Return_flow_table!$A$4:$A$25,Return_flow_table!K$4:K$25)</f>
        <v>20</v>
      </c>
      <c r="BJ1142">
        <f ca="1">_xlfn.XLOOKUP($X1142,Return_flow_table!$A$4:$A$25,Return_flow_table!L$4:L$25)</f>
        <v>20</v>
      </c>
      <c r="BK1142" s="2">
        <f ca="1">_xlfn.XLOOKUP($X1142,Return_flow_table!$A$4:$A$25,Return_flow_table!M$4:M$25)</f>
        <v>0</v>
      </c>
    </row>
    <row r="1143" spans="1:63" x14ac:dyDescent="0.3">
      <c r="A1143" t="s">
        <v>1184</v>
      </c>
      <c r="B1143" t="s">
        <v>98</v>
      </c>
      <c r="C1143" t="s">
        <v>99</v>
      </c>
      <c r="D1143">
        <v>86</v>
      </c>
      <c r="E1143" t="s">
        <v>100</v>
      </c>
      <c r="F1143" t="s">
        <v>100</v>
      </c>
      <c r="G1143" t="s">
        <v>203</v>
      </c>
      <c r="H1143" s="41" t="s">
        <v>178</v>
      </c>
      <c r="I1143">
        <f>_xlfn.XLOOKUP(B1143,Use_Code_Ranking!$A$4:$A$23,Use_Code_Ranking!$B$4:$B$23,9999)</f>
        <v>1</v>
      </c>
      <c r="J1143">
        <f t="shared" ca="1" si="311"/>
        <v>1</v>
      </c>
      <c r="K1143">
        <f t="shared" ca="1" si="312"/>
        <v>1</v>
      </c>
      <c r="L1143">
        <f t="shared" ca="1" si="313"/>
        <v>0</v>
      </c>
      <c r="M1143">
        <f t="shared" ca="1" si="314"/>
        <v>0</v>
      </c>
      <c r="N1143" t="str">
        <f t="shared" ca="1" si="321"/>
        <v/>
      </c>
      <c r="O1143" t="str">
        <f t="shared" ca="1" si="322"/>
        <v/>
      </c>
      <c r="P1143" t="str">
        <f t="shared" si="315"/>
        <v/>
      </c>
      <c r="Q1143" t="str">
        <f t="shared" si="316"/>
        <v/>
      </c>
      <c r="R1143" t="str">
        <f t="shared" si="317"/>
        <v/>
      </c>
      <c r="S1143" t="str">
        <f t="shared" si="318"/>
        <v/>
      </c>
      <c r="U1143" s="2" t="str">
        <f ca="1">IF(ISBLANK($T1143),IF(S1143="Irrigation","Irrigation",IF(R1143="Irrigation","Irrigation",IF(Q1143="Domestic","Domestic",IF(P1143="Stockwatering","Stockwatering",IF(N1143="IRRIGATION_AND_MUNICIPAL","Irrigation and Municipal",IF(O1143="IRRIGATION_AND_DOMESTIC","Irrigation and Domestic Municipality",_xlfn.XLOOKUP(J1143,Use_Code_Ranking!$B$4:$B$23,Use_Code_Ranking!$A$4:$A$23))))))),$T1143)</f>
        <v>Irrigation</v>
      </c>
      <c r="W1143" s="23" t="str">
        <f ca="1"/>
        <v>H033072</v>
      </c>
      <c r="X1143" s="4" t="str">
        <f t="shared" ca="1" si="323"/>
        <v>Irrigation</v>
      </c>
      <c r="Y1143" t="str">
        <f t="shared" ca="1" si="319"/>
        <v>N</v>
      </c>
      <c r="Z1143" s="2" t="str">
        <f t="shared" ca="1" si="320"/>
        <v>N</v>
      </c>
      <c r="AA1143">
        <f t="shared" ca="1" si="324"/>
        <v>0</v>
      </c>
      <c r="AB1143">
        <f t="shared" ca="1" si="324"/>
        <v>0</v>
      </c>
      <c r="AC1143">
        <f t="shared" ca="1" si="324"/>
        <v>20</v>
      </c>
      <c r="AD1143">
        <f t="shared" ca="1" si="324"/>
        <v>20</v>
      </c>
      <c r="AE1143">
        <f t="shared" ca="1" si="325"/>
        <v>10</v>
      </c>
      <c r="AF1143">
        <f t="shared" ca="1" si="325"/>
        <v>10</v>
      </c>
      <c r="AG1143">
        <f t="shared" ca="1" si="328"/>
        <v>0</v>
      </c>
      <c r="AH1143">
        <f t="shared" ca="1" si="329"/>
        <v>0</v>
      </c>
      <c r="AI1143">
        <f t="shared" ca="1" si="327"/>
        <v>0</v>
      </c>
      <c r="AJ1143">
        <f t="shared" ca="1" si="327"/>
        <v>20</v>
      </c>
      <c r="AK1143">
        <f t="shared" ca="1" si="326"/>
        <v>20</v>
      </c>
      <c r="AL1143">
        <f t="shared" ca="1" si="326"/>
        <v>0</v>
      </c>
      <c r="AM1143" s="4" t="s">
        <v>103</v>
      </c>
      <c r="AZ1143">
        <f ca="1">_xlfn.XLOOKUP($X1143,Return_flow_table!$A$4:$A$25,Return_flow_table!B$4:B$25)</f>
        <v>0</v>
      </c>
      <c r="BA1143">
        <f ca="1">_xlfn.XLOOKUP($X1143,Return_flow_table!$A$4:$A$25,Return_flow_table!C$4:C$25)</f>
        <v>0</v>
      </c>
      <c r="BB1143">
        <f ca="1">_xlfn.XLOOKUP($X1143,Return_flow_table!$A$4:$A$25,Return_flow_table!D$4:D$25)</f>
        <v>20</v>
      </c>
      <c r="BC1143">
        <f ca="1">_xlfn.XLOOKUP($X1143,Return_flow_table!$A$4:$A$25,Return_flow_table!E$4:E$25)</f>
        <v>20</v>
      </c>
      <c r="BD1143">
        <f ca="1">_xlfn.XLOOKUP($X1143,Return_flow_table!$A$4:$A$25,Return_flow_table!F$4:F$25)</f>
        <v>10</v>
      </c>
      <c r="BE1143">
        <f ca="1">_xlfn.XLOOKUP($X1143,Return_flow_table!$A$4:$A$25,Return_flow_table!G$4:G$25)</f>
        <v>10</v>
      </c>
      <c r="BF1143">
        <f ca="1">_xlfn.XLOOKUP($X1143,Return_flow_table!$A$4:$A$25,Return_flow_table!H$4:H$25)</f>
        <v>0</v>
      </c>
      <c r="BG1143">
        <f ca="1">_xlfn.XLOOKUP($X1143,Return_flow_table!$A$4:$A$25,Return_flow_table!I$4:I$25)</f>
        <v>0</v>
      </c>
      <c r="BH1143">
        <f ca="1">_xlfn.XLOOKUP($X1143,Return_flow_table!$A$4:$A$25,Return_flow_table!J$4:J$25)</f>
        <v>0</v>
      </c>
      <c r="BI1143">
        <f ca="1">_xlfn.XLOOKUP($X1143,Return_flow_table!$A$4:$A$25,Return_flow_table!K$4:K$25)</f>
        <v>20</v>
      </c>
      <c r="BJ1143">
        <f ca="1">_xlfn.XLOOKUP($X1143,Return_flow_table!$A$4:$A$25,Return_flow_table!L$4:L$25)</f>
        <v>20</v>
      </c>
      <c r="BK1143" s="2">
        <f ca="1">_xlfn.XLOOKUP($X1143,Return_flow_table!$A$4:$A$25,Return_flow_table!M$4:M$25)</f>
        <v>0</v>
      </c>
    </row>
    <row r="1144" spans="1:63" x14ac:dyDescent="0.3">
      <c r="A1144" t="s">
        <v>1184</v>
      </c>
      <c r="B1144" t="s">
        <v>161</v>
      </c>
      <c r="C1144" t="s">
        <v>99</v>
      </c>
      <c r="D1144">
        <v>86</v>
      </c>
      <c r="E1144" t="s">
        <v>100</v>
      </c>
      <c r="F1144" t="s">
        <v>100</v>
      </c>
      <c r="G1144" t="s">
        <v>203</v>
      </c>
      <c r="H1144" s="41" t="s">
        <v>178</v>
      </c>
      <c r="I1144">
        <f>_xlfn.XLOOKUP(B1144,Use_Code_Ranking!$A$4:$A$23,Use_Code_Ranking!$B$4:$B$23,9999)</f>
        <v>7</v>
      </c>
      <c r="J1144">
        <f t="shared" ca="1" si="311"/>
        <v>1</v>
      </c>
      <c r="K1144">
        <f t="shared" ca="1" si="312"/>
        <v>1</v>
      </c>
      <c r="L1144">
        <f t="shared" ca="1" si="313"/>
        <v>0</v>
      </c>
      <c r="M1144">
        <f t="shared" ca="1" si="314"/>
        <v>0</v>
      </c>
      <c r="N1144" t="str">
        <f t="shared" ca="1" si="321"/>
        <v/>
      </c>
      <c r="O1144" t="str">
        <f t="shared" ca="1" si="322"/>
        <v/>
      </c>
      <c r="P1144" t="str">
        <f t="shared" si="315"/>
        <v/>
      </c>
      <c r="Q1144" t="str">
        <f t="shared" si="316"/>
        <v/>
      </c>
      <c r="R1144" t="str">
        <f t="shared" si="317"/>
        <v/>
      </c>
      <c r="S1144" t="str">
        <f t="shared" si="318"/>
        <v/>
      </c>
      <c r="U1144" s="2" t="str">
        <f ca="1">IF(ISBLANK($T1144),IF(S1144="Irrigation","Irrigation",IF(R1144="Irrigation","Irrigation",IF(Q1144="Domestic","Domestic",IF(P1144="Stockwatering","Stockwatering",IF(N1144="IRRIGATION_AND_MUNICIPAL","Irrigation and Municipal",IF(O1144="IRRIGATION_AND_DOMESTIC","Irrigation and Domestic Municipality",_xlfn.XLOOKUP(J1144,Use_Code_Ranking!$B$4:$B$23,Use_Code_Ranking!$A$4:$A$23))))))),$T1144)</f>
        <v>Irrigation</v>
      </c>
      <c r="W1144" s="23" t="str">
        <f ca="1"/>
        <v>H033201</v>
      </c>
      <c r="X1144" s="4" t="str">
        <f t="shared" ca="1" si="323"/>
        <v>Irrigation</v>
      </c>
      <c r="Y1144" t="str">
        <f t="shared" ca="1" si="319"/>
        <v>N</v>
      </c>
      <c r="Z1144" s="2" t="str">
        <f t="shared" ca="1" si="320"/>
        <v>N</v>
      </c>
      <c r="AA1144">
        <f t="shared" ca="1" si="324"/>
        <v>0</v>
      </c>
      <c r="AB1144">
        <f t="shared" ca="1" si="324"/>
        <v>0</v>
      </c>
      <c r="AC1144">
        <f t="shared" ca="1" si="324"/>
        <v>20</v>
      </c>
      <c r="AD1144">
        <f t="shared" ca="1" si="324"/>
        <v>20</v>
      </c>
      <c r="AE1144">
        <f t="shared" ca="1" si="325"/>
        <v>10</v>
      </c>
      <c r="AF1144">
        <f t="shared" ca="1" si="325"/>
        <v>10</v>
      </c>
      <c r="AG1144">
        <f t="shared" ca="1" si="328"/>
        <v>0</v>
      </c>
      <c r="AH1144">
        <f t="shared" ca="1" si="329"/>
        <v>0</v>
      </c>
      <c r="AI1144">
        <f t="shared" ca="1" si="327"/>
        <v>0</v>
      </c>
      <c r="AJ1144">
        <f t="shared" ca="1" si="327"/>
        <v>20</v>
      </c>
      <c r="AK1144">
        <f t="shared" ca="1" si="326"/>
        <v>20</v>
      </c>
      <c r="AL1144">
        <f t="shared" ca="1" si="326"/>
        <v>0</v>
      </c>
      <c r="AM1144" s="4" t="s">
        <v>103</v>
      </c>
      <c r="AZ1144">
        <f ca="1">_xlfn.XLOOKUP($X1144,Return_flow_table!$A$4:$A$25,Return_flow_table!B$4:B$25)</f>
        <v>0</v>
      </c>
      <c r="BA1144">
        <f ca="1">_xlfn.XLOOKUP($X1144,Return_flow_table!$A$4:$A$25,Return_flow_table!C$4:C$25)</f>
        <v>0</v>
      </c>
      <c r="BB1144">
        <f ca="1">_xlfn.XLOOKUP($X1144,Return_flow_table!$A$4:$A$25,Return_flow_table!D$4:D$25)</f>
        <v>20</v>
      </c>
      <c r="BC1144">
        <f ca="1">_xlfn.XLOOKUP($X1144,Return_flow_table!$A$4:$A$25,Return_flow_table!E$4:E$25)</f>
        <v>20</v>
      </c>
      <c r="BD1144">
        <f ca="1">_xlfn.XLOOKUP($X1144,Return_flow_table!$A$4:$A$25,Return_flow_table!F$4:F$25)</f>
        <v>10</v>
      </c>
      <c r="BE1144">
        <f ca="1">_xlfn.XLOOKUP($X1144,Return_flow_table!$A$4:$A$25,Return_flow_table!G$4:G$25)</f>
        <v>10</v>
      </c>
      <c r="BF1144">
        <f ca="1">_xlfn.XLOOKUP($X1144,Return_flow_table!$A$4:$A$25,Return_flow_table!H$4:H$25)</f>
        <v>0</v>
      </c>
      <c r="BG1144">
        <f ca="1">_xlfn.XLOOKUP($X1144,Return_flow_table!$A$4:$A$25,Return_flow_table!I$4:I$25)</f>
        <v>0</v>
      </c>
      <c r="BH1144">
        <f ca="1">_xlfn.XLOOKUP($X1144,Return_flow_table!$A$4:$A$25,Return_flow_table!J$4:J$25)</f>
        <v>0</v>
      </c>
      <c r="BI1144">
        <f ca="1">_xlfn.XLOOKUP($X1144,Return_flow_table!$A$4:$A$25,Return_flow_table!K$4:K$25)</f>
        <v>20</v>
      </c>
      <c r="BJ1144">
        <f ca="1">_xlfn.XLOOKUP($X1144,Return_flow_table!$A$4:$A$25,Return_flow_table!L$4:L$25)</f>
        <v>20</v>
      </c>
      <c r="BK1144" s="2">
        <f ca="1">_xlfn.XLOOKUP($X1144,Return_flow_table!$A$4:$A$25,Return_flow_table!M$4:M$25)</f>
        <v>0</v>
      </c>
    </row>
    <row r="1145" spans="1:63" x14ac:dyDescent="0.3">
      <c r="A1145" t="s">
        <v>1185</v>
      </c>
      <c r="B1145" t="s">
        <v>98</v>
      </c>
      <c r="C1145" t="s">
        <v>99</v>
      </c>
      <c r="D1145">
        <v>31</v>
      </c>
      <c r="E1145" t="s">
        <v>100</v>
      </c>
      <c r="F1145" t="s">
        <v>100</v>
      </c>
      <c r="G1145" t="s">
        <v>1186</v>
      </c>
      <c r="H1145" s="41" t="s">
        <v>124</v>
      </c>
      <c r="I1145">
        <f>_xlfn.XLOOKUP(B1145,Use_Code_Ranking!$A$4:$A$23,Use_Code_Ranking!$B$4:$B$23,9999)</f>
        <v>1</v>
      </c>
      <c r="J1145">
        <f t="shared" ca="1" si="311"/>
        <v>1</v>
      </c>
      <c r="K1145">
        <f t="shared" ca="1" si="312"/>
        <v>1</v>
      </c>
      <c r="L1145">
        <f t="shared" ca="1" si="313"/>
        <v>0</v>
      </c>
      <c r="M1145">
        <f t="shared" ca="1" si="314"/>
        <v>0</v>
      </c>
      <c r="N1145" t="str">
        <f t="shared" ca="1" si="321"/>
        <v/>
      </c>
      <c r="O1145" t="str">
        <f t="shared" ca="1" si="322"/>
        <v/>
      </c>
      <c r="P1145" t="str">
        <f t="shared" si="315"/>
        <v/>
      </c>
      <c r="Q1145" t="str">
        <f t="shared" si="316"/>
        <v/>
      </c>
      <c r="R1145" t="str">
        <f t="shared" si="317"/>
        <v/>
      </c>
      <c r="S1145" t="str">
        <f t="shared" si="318"/>
        <v/>
      </c>
      <c r="U1145" s="2" t="str">
        <f ca="1">IF(ISBLANK($T1145),IF(S1145="Irrigation","Irrigation",IF(R1145="Irrigation","Irrigation",IF(Q1145="Domestic","Domestic",IF(P1145="Stockwatering","Stockwatering",IF(N1145="IRRIGATION_AND_MUNICIPAL","Irrigation and Municipal",IF(O1145="IRRIGATION_AND_DOMESTIC","Irrigation and Domestic Municipality",_xlfn.XLOOKUP(J1145,Use_Code_Ranking!$B$4:$B$23,Use_Code_Ranking!$A$4:$A$23))))))),$T1145)</f>
        <v>Irrigation</v>
      </c>
      <c r="W1145" s="23" t="str">
        <f ca="1"/>
        <v>H500244</v>
      </c>
      <c r="X1145" s="4" t="str">
        <f t="shared" ca="1" si="323"/>
        <v>Irrigation</v>
      </c>
      <c r="Y1145" t="str">
        <f t="shared" ca="1" si="319"/>
        <v>N</v>
      </c>
      <c r="Z1145" s="2" t="str">
        <f t="shared" ca="1" si="320"/>
        <v>N</v>
      </c>
      <c r="AA1145">
        <f t="shared" ca="1" si="324"/>
        <v>0</v>
      </c>
      <c r="AB1145">
        <f t="shared" ca="1" si="324"/>
        <v>0</v>
      </c>
      <c r="AC1145">
        <f t="shared" ca="1" si="324"/>
        <v>20</v>
      </c>
      <c r="AD1145">
        <f t="shared" ca="1" si="324"/>
        <v>20</v>
      </c>
      <c r="AE1145">
        <f t="shared" ca="1" si="325"/>
        <v>10</v>
      </c>
      <c r="AF1145">
        <f t="shared" ca="1" si="325"/>
        <v>10</v>
      </c>
      <c r="AG1145">
        <f t="shared" ca="1" si="328"/>
        <v>0</v>
      </c>
      <c r="AH1145">
        <f t="shared" ca="1" si="329"/>
        <v>0</v>
      </c>
      <c r="AI1145">
        <f t="shared" ca="1" si="327"/>
        <v>0</v>
      </c>
      <c r="AJ1145">
        <f t="shared" ca="1" si="327"/>
        <v>20</v>
      </c>
      <c r="AK1145">
        <f t="shared" ca="1" si="326"/>
        <v>20</v>
      </c>
      <c r="AL1145">
        <f t="shared" ca="1" si="326"/>
        <v>0</v>
      </c>
      <c r="AM1145" s="4" t="s">
        <v>103</v>
      </c>
      <c r="AZ1145">
        <f ca="1">_xlfn.XLOOKUP($X1145,Return_flow_table!$A$4:$A$25,Return_flow_table!B$4:B$25)</f>
        <v>0</v>
      </c>
      <c r="BA1145">
        <f ca="1">_xlfn.XLOOKUP($X1145,Return_flow_table!$A$4:$A$25,Return_flow_table!C$4:C$25)</f>
        <v>0</v>
      </c>
      <c r="BB1145">
        <f ca="1">_xlfn.XLOOKUP($X1145,Return_flow_table!$A$4:$A$25,Return_flow_table!D$4:D$25)</f>
        <v>20</v>
      </c>
      <c r="BC1145">
        <f ca="1">_xlfn.XLOOKUP($X1145,Return_flow_table!$A$4:$A$25,Return_flow_table!E$4:E$25)</f>
        <v>20</v>
      </c>
      <c r="BD1145">
        <f ca="1">_xlfn.XLOOKUP($X1145,Return_flow_table!$A$4:$A$25,Return_flow_table!F$4:F$25)</f>
        <v>10</v>
      </c>
      <c r="BE1145">
        <f ca="1">_xlfn.XLOOKUP($X1145,Return_flow_table!$A$4:$A$25,Return_flow_table!G$4:G$25)</f>
        <v>10</v>
      </c>
      <c r="BF1145">
        <f ca="1">_xlfn.XLOOKUP($X1145,Return_flow_table!$A$4:$A$25,Return_flow_table!H$4:H$25)</f>
        <v>0</v>
      </c>
      <c r="BG1145">
        <f ca="1">_xlfn.XLOOKUP($X1145,Return_flow_table!$A$4:$A$25,Return_flow_table!I$4:I$25)</f>
        <v>0</v>
      </c>
      <c r="BH1145">
        <f ca="1">_xlfn.XLOOKUP($X1145,Return_flow_table!$A$4:$A$25,Return_flow_table!J$4:J$25)</f>
        <v>0</v>
      </c>
      <c r="BI1145">
        <f ca="1">_xlfn.XLOOKUP($X1145,Return_flow_table!$A$4:$A$25,Return_flow_table!K$4:K$25)</f>
        <v>20</v>
      </c>
      <c r="BJ1145">
        <f ca="1">_xlfn.XLOOKUP($X1145,Return_flow_table!$A$4:$A$25,Return_flow_table!L$4:L$25)</f>
        <v>20</v>
      </c>
      <c r="BK1145" s="2">
        <f ca="1">_xlfn.XLOOKUP($X1145,Return_flow_table!$A$4:$A$25,Return_flow_table!M$4:M$25)</f>
        <v>0</v>
      </c>
    </row>
    <row r="1146" spans="1:63" x14ac:dyDescent="0.3">
      <c r="A1146" t="s">
        <v>1187</v>
      </c>
      <c r="B1146" t="s">
        <v>161</v>
      </c>
      <c r="C1146" t="s">
        <v>99</v>
      </c>
      <c r="D1146">
        <v>39</v>
      </c>
      <c r="E1146" t="s">
        <v>100</v>
      </c>
      <c r="F1146" t="s">
        <v>100</v>
      </c>
      <c r="G1146" t="s">
        <v>1186</v>
      </c>
      <c r="H1146" s="41" t="s">
        <v>124</v>
      </c>
      <c r="I1146">
        <f>_xlfn.XLOOKUP(B1146,Use_Code_Ranking!$A$4:$A$23,Use_Code_Ranking!$B$4:$B$23,9999)</f>
        <v>7</v>
      </c>
      <c r="J1146">
        <f t="shared" ca="1" si="311"/>
        <v>7</v>
      </c>
      <c r="K1146">
        <f t="shared" ca="1" si="312"/>
        <v>0</v>
      </c>
      <c r="L1146">
        <f t="shared" ca="1" si="313"/>
        <v>0</v>
      </c>
      <c r="M1146">
        <f t="shared" ca="1" si="314"/>
        <v>0</v>
      </c>
      <c r="N1146" t="str">
        <f t="shared" ca="1" si="321"/>
        <v/>
      </c>
      <c r="O1146" t="str">
        <f t="shared" ca="1" si="322"/>
        <v/>
      </c>
      <c r="P1146" t="str">
        <f t="shared" si="315"/>
        <v/>
      </c>
      <c r="Q1146" t="str">
        <f t="shared" si="316"/>
        <v/>
      </c>
      <c r="R1146" t="str">
        <f t="shared" si="317"/>
        <v/>
      </c>
      <c r="S1146" t="str">
        <f t="shared" si="318"/>
        <v/>
      </c>
      <c r="U1146" s="2" t="str">
        <f ca="1">IF(ISBLANK($T1146),IF(S1146="Irrigation","Irrigation",IF(R1146="Irrigation","Irrigation",IF(Q1146="Domestic","Domestic",IF(P1146="Stockwatering","Stockwatering",IF(N1146="IRRIGATION_AND_MUNICIPAL","Irrigation and Municipal",IF(O1146="IRRIGATION_AND_DOMESTIC","Irrigation and Domestic Municipality",_xlfn.XLOOKUP(J1146,Use_Code_Ranking!$B$4:$B$23,Use_Code_Ranking!$A$4:$A$23))))))),$T1146)</f>
        <v>Frost Protection</v>
      </c>
      <c r="W1146" s="23" t="str">
        <f ca="1"/>
        <v>H500399</v>
      </c>
      <c r="X1146" s="4" t="str">
        <f t="shared" ca="1" si="323"/>
        <v>Irrigation</v>
      </c>
      <c r="Y1146" t="str">
        <f t="shared" ca="1" si="319"/>
        <v>N</v>
      </c>
      <c r="Z1146" s="2" t="str">
        <f t="shared" ca="1" si="320"/>
        <v>N</v>
      </c>
      <c r="AA1146">
        <f t="shared" ca="1" si="324"/>
        <v>0</v>
      </c>
      <c r="AB1146">
        <f t="shared" ca="1" si="324"/>
        <v>0</v>
      </c>
      <c r="AC1146">
        <f t="shared" ca="1" si="324"/>
        <v>20</v>
      </c>
      <c r="AD1146">
        <f t="shared" ca="1" si="324"/>
        <v>20</v>
      </c>
      <c r="AE1146">
        <f t="shared" ca="1" si="325"/>
        <v>10</v>
      </c>
      <c r="AF1146">
        <f t="shared" ca="1" si="325"/>
        <v>10</v>
      </c>
      <c r="AG1146">
        <f t="shared" ca="1" si="328"/>
        <v>0</v>
      </c>
      <c r="AH1146">
        <f t="shared" ca="1" si="329"/>
        <v>0</v>
      </c>
      <c r="AI1146">
        <f t="shared" ca="1" si="327"/>
        <v>0</v>
      </c>
      <c r="AJ1146">
        <f t="shared" ca="1" si="327"/>
        <v>20</v>
      </c>
      <c r="AK1146">
        <f t="shared" ca="1" si="326"/>
        <v>20</v>
      </c>
      <c r="AL1146">
        <f t="shared" ca="1" si="326"/>
        <v>0</v>
      </c>
      <c r="AM1146" s="4" t="s">
        <v>103</v>
      </c>
      <c r="AZ1146">
        <f ca="1">_xlfn.XLOOKUP($X1146,Return_flow_table!$A$4:$A$25,Return_flow_table!B$4:B$25)</f>
        <v>0</v>
      </c>
      <c r="BA1146">
        <f ca="1">_xlfn.XLOOKUP($X1146,Return_flow_table!$A$4:$A$25,Return_flow_table!C$4:C$25)</f>
        <v>0</v>
      </c>
      <c r="BB1146">
        <f ca="1">_xlfn.XLOOKUP($X1146,Return_flow_table!$A$4:$A$25,Return_flow_table!D$4:D$25)</f>
        <v>20</v>
      </c>
      <c r="BC1146">
        <f ca="1">_xlfn.XLOOKUP($X1146,Return_flow_table!$A$4:$A$25,Return_flow_table!E$4:E$25)</f>
        <v>20</v>
      </c>
      <c r="BD1146">
        <f ca="1">_xlfn.XLOOKUP($X1146,Return_flow_table!$A$4:$A$25,Return_flow_table!F$4:F$25)</f>
        <v>10</v>
      </c>
      <c r="BE1146">
        <f ca="1">_xlfn.XLOOKUP($X1146,Return_flow_table!$A$4:$A$25,Return_flow_table!G$4:G$25)</f>
        <v>10</v>
      </c>
      <c r="BF1146">
        <f ca="1">_xlfn.XLOOKUP($X1146,Return_flow_table!$A$4:$A$25,Return_flow_table!H$4:H$25)</f>
        <v>0</v>
      </c>
      <c r="BG1146">
        <f ca="1">_xlfn.XLOOKUP($X1146,Return_flow_table!$A$4:$A$25,Return_flow_table!I$4:I$25)</f>
        <v>0</v>
      </c>
      <c r="BH1146">
        <f ca="1">_xlfn.XLOOKUP($X1146,Return_flow_table!$A$4:$A$25,Return_flow_table!J$4:J$25)</f>
        <v>0</v>
      </c>
      <c r="BI1146">
        <f ca="1">_xlfn.XLOOKUP($X1146,Return_flow_table!$A$4:$A$25,Return_flow_table!K$4:K$25)</f>
        <v>20</v>
      </c>
      <c r="BJ1146">
        <f ca="1">_xlfn.XLOOKUP($X1146,Return_flow_table!$A$4:$A$25,Return_flow_table!L$4:L$25)</f>
        <v>20</v>
      </c>
      <c r="BK1146" s="2">
        <f ca="1">_xlfn.XLOOKUP($X1146,Return_flow_table!$A$4:$A$25,Return_flow_table!M$4:M$25)</f>
        <v>0</v>
      </c>
    </row>
    <row r="1147" spans="1:63" x14ac:dyDescent="0.3">
      <c r="A1147" t="s">
        <v>1188</v>
      </c>
      <c r="B1147" t="s">
        <v>161</v>
      </c>
      <c r="C1147" t="s">
        <v>99</v>
      </c>
      <c r="D1147">
        <v>86</v>
      </c>
      <c r="E1147" t="s">
        <v>100</v>
      </c>
      <c r="F1147" t="s">
        <v>100</v>
      </c>
      <c r="G1147" t="s">
        <v>117</v>
      </c>
      <c r="H1147" s="41" t="s">
        <v>118</v>
      </c>
      <c r="I1147">
        <f>_xlfn.XLOOKUP(B1147,Use_Code_Ranking!$A$4:$A$23,Use_Code_Ranking!$B$4:$B$23,9999)</f>
        <v>7</v>
      </c>
      <c r="J1147">
        <f t="shared" ca="1" si="311"/>
        <v>7</v>
      </c>
      <c r="K1147">
        <f t="shared" ca="1" si="312"/>
        <v>0</v>
      </c>
      <c r="L1147">
        <f t="shared" ca="1" si="313"/>
        <v>0</v>
      </c>
      <c r="M1147">
        <f t="shared" ca="1" si="314"/>
        <v>0</v>
      </c>
      <c r="N1147" t="str">
        <f t="shared" ca="1" si="321"/>
        <v/>
      </c>
      <c r="O1147" t="str">
        <f t="shared" ca="1" si="322"/>
        <v/>
      </c>
      <c r="P1147" t="str">
        <f t="shared" si="315"/>
        <v/>
      </c>
      <c r="Q1147" t="str">
        <f t="shared" si="316"/>
        <v/>
      </c>
      <c r="R1147" t="str">
        <f t="shared" si="317"/>
        <v/>
      </c>
      <c r="S1147" t="str">
        <f t="shared" si="318"/>
        <v/>
      </c>
      <c r="U1147" s="2" t="str">
        <f ca="1">IF(ISBLANK($T1147),IF(S1147="Irrigation","Irrigation",IF(R1147="Irrigation","Irrigation",IF(Q1147="Domestic","Domestic",IF(P1147="Stockwatering","Stockwatering",IF(N1147="IRRIGATION_AND_MUNICIPAL","Irrigation and Municipal",IF(O1147="IRRIGATION_AND_DOMESTIC","Irrigation and Domestic Municipality",_xlfn.XLOOKUP(J1147,Use_Code_Ranking!$B$4:$B$23,Use_Code_Ranking!$A$4:$A$23))))))),$T1147)</f>
        <v>Frost Protection</v>
      </c>
      <c r="W1147" s="23" t="str">
        <f ca="1"/>
        <v>H500522</v>
      </c>
      <c r="X1147" s="4" t="str">
        <f t="shared" ca="1" si="323"/>
        <v>Irrigation</v>
      </c>
      <c r="Y1147" t="str">
        <f t="shared" ca="1" si="319"/>
        <v>N</v>
      </c>
      <c r="Z1147" s="2" t="str">
        <f t="shared" ca="1" si="320"/>
        <v>N</v>
      </c>
      <c r="AA1147">
        <f t="shared" ca="1" si="324"/>
        <v>0</v>
      </c>
      <c r="AB1147">
        <f t="shared" ca="1" si="324"/>
        <v>0</v>
      </c>
      <c r="AC1147">
        <f t="shared" ca="1" si="324"/>
        <v>20</v>
      </c>
      <c r="AD1147">
        <f t="shared" ca="1" si="324"/>
        <v>20</v>
      </c>
      <c r="AE1147">
        <f t="shared" ca="1" si="325"/>
        <v>10</v>
      </c>
      <c r="AF1147">
        <f t="shared" ca="1" si="325"/>
        <v>10</v>
      </c>
      <c r="AG1147">
        <f t="shared" ca="1" si="328"/>
        <v>0</v>
      </c>
      <c r="AH1147">
        <f t="shared" ca="1" si="329"/>
        <v>0</v>
      </c>
      <c r="AI1147">
        <f t="shared" ca="1" si="327"/>
        <v>0</v>
      </c>
      <c r="AJ1147">
        <f t="shared" ca="1" si="327"/>
        <v>20</v>
      </c>
      <c r="AK1147">
        <f t="shared" ca="1" si="326"/>
        <v>20</v>
      </c>
      <c r="AL1147">
        <f t="shared" ca="1" si="326"/>
        <v>0</v>
      </c>
      <c r="AM1147" s="4" t="s">
        <v>103</v>
      </c>
      <c r="AZ1147">
        <f ca="1">_xlfn.XLOOKUP($X1147,Return_flow_table!$A$4:$A$25,Return_flow_table!B$4:B$25)</f>
        <v>0</v>
      </c>
      <c r="BA1147">
        <f ca="1">_xlfn.XLOOKUP($X1147,Return_flow_table!$A$4:$A$25,Return_flow_table!C$4:C$25)</f>
        <v>0</v>
      </c>
      <c r="BB1147">
        <f ca="1">_xlfn.XLOOKUP($X1147,Return_flow_table!$A$4:$A$25,Return_flow_table!D$4:D$25)</f>
        <v>20</v>
      </c>
      <c r="BC1147">
        <f ca="1">_xlfn.XLOOKUP($X1147,Return_flow_table!$A$4:$A$25,Return_flow_table!E$4:E$25)</f>
        <v>20</v>
      </c>
      <c r="BD1147">
        <f ca="1">_xlfn.XLOOKUP($X1147,Return_flow_table!$A$4:$A$25,Return_flow_table!F$4:F$25)</f>
        <v>10</v>
      </c>
      <c r="BE1147">
        <f ca="1">_xlfn.XLOOKUP($X1147,Return_flow_table!$A$4:$A$25,Return_flow_table!G$4:G$25)</f>
        <v>10</v>
      </c>
      <c r="BF1147">
        <f ca="1">_xlfn.XLOOKUP($X1147,Return_flow_table!$A$4:$A$25,Return_flow_table!H$4:H$25)</f>
        <v>0</v>
      </c>
      <c r="BG1147">
        <f ca="1">_xlfn.XLOOKUP($X1147,Return_flow_table!$A$4:$A$25,Return_flow_table!I$4:I$25)</f>
        <v>0</v>
      </c>
      <c r="BH1147">
        <f ca="1">_xlfn.XLOOKUP($X1147,Return_flow_table!$A$4:$A$25,Return_flow_table!J$4:J$25)</f>
        <v>0</v>
      </c>
      <c r="BI1147">
        <f ca="1">_xlfn.XLOOKUP($X1147,Return_flow_table!$A$4:$A$25,Return_flow_table!K$4:K$25)</f>
        <v>20</v>
      </c>
      <c r="BJ1147">
        <f ca="1">_xlfn.XLOOKUP($X1147,Return_flow_table!$A$4:$A$25,Return_flow_table!L$4:L$25)</f>
        <v>20</v>
      </c>
      <c r="BK1147" s="2">
        <f ca="1">_xlfn.XLOOKUP($X1147,Return_flow_table!$A$4:$A$25,Return_flow_table!M$4:M$25)</f>
        <v>0</v>
      </c>
    </row>
    <row r="1148" spans="1:63" x14ac:dyDescent="0.3">
      <c r="A1148" t="s">
        <v>1189</v>
      </c>
      <c r="B1148" t="s">
        <v>98</v>
      </c>
      <c r="C1148" t="s">
        <v>99</v>
      </c>
      <c r="D1148">
        <v>8.6999999999999993</v>
      </c>
      <c r="E1148" t="s">
        <v>100</v>
      </c>
      <c r="F1148" t="s">
        <v>100</v>
      </c>
      <c r="G1148" t="s">
        <v>1190</v>
      </c>
      <c r="H1148" s="41" t="s">
        <v>102</v>
      </c>
      <c r="I1148">
        <f>_xlfn.XLOOKUP(B1148,Use_Code_Ranking!$A$4:$A$23,Use_Code_Ranking!$B$4:$B$23,9999)</f>
        <v>1</v>
      </c>
      <c r="J1148">
        <f t="shared" ca="1" si="311"/>
        <v>1</v>
      </c>
      <c r="K1148">
        <f t="shared" ca="1" si="312"/>
        <v>1</v>
      </c>
      <c r="L1148">
        <f t="shared" ca="1" si="313"/>
        <v>0</v>
      </c>
      <c r="M1148">
        <f t="shared" ca="1" si="314"/>
        <v>0</v>
      </c>
      <c r="N1148" t="str">
        <f t="shared" ca="1" si="321"/>
        <v/>
      </c>
      <c r="O1148" t="str">
        <f t="shared" ca="1" si="322"/>
        <v/>
      </c>
      <c r="P1148" t="str">
        <f t="shared" si="315"/>
        <v/>
      </c>
      <c r="Q1148" t="str">
        <f t="shared" si="316"/>
        <v/>
      </c>
      <c r="R1148" t="str">
        <f t="shared" si="317"/>
        <v/>
      </c>
      <c r="S1148" t="str">
        <f t="shared" si="318"/>
        <v/>
      </c>
      <c r="U1148" s="2" t="str">
        <f ca="1">IF(ISBLANK($T1148),IF(S1148="Irrigation","Irrigation",IF(R1148="Irrigation","Irrigation",IF(Q1148="Domestic","Domestic",IF(P1148="Stockwatering","Stockwatering",IF(N1148="IRRIGATION_AND_MUNICIPAL","Irrigation and Municipal",IF(O1148="IRRIGATION_AND_DOMESTIC","Irrigation and Domestic Municipality",_xlfn.XLOOKUP(J1148,Use_Code_Ranking!$B$4:$B$23,Use_Code_Ranking!$A$4:$A$23))))))),$T1148)</f>
        <v>Irrigation</v>
      </c>
      <c r="W1148" s="23" t="str">
        <f ca="1"/>
        <v>H500658</v>
      </c>
      <c r="X1148" s="4" t="str">
        <f t="shared" ca="1" si="323"/>
        <v>Irrigation</v>
      </c>
      <c r="Y1148" t="str">
        <f t="shared" ca="1" si="319"/>
        <v>N</v>
      </c>
      <c r="Z1148" s="2" t="str">
        <f t="shared" ca="1" si="320"/>
        <v>N</v>
      </c>
      <c r="AA1148">
        <f t="shared" ca="1" si="324"/>
        <v>0</v>
      </c>
      <c r="AB1148">
        <f t="shared" ca="1" si="324"/>
        <v>0</v>
      </c>
      <c r="AC1148">
        <f t="shared" ca="1" si="324"/>
        <v>20</v>
      </c>
      <c r="AD1148">
        <f t="shared" ca="1" si="324"/>
        <v>20</v>
      </c>
      <c r="AE1148">
        <f t="shared" ca="1" si="325"/>
        <v>10</v>
      </c>
      <c r="AF1148">
        <f t="shared" ca="1" si="325"/>
        <v>10</v>
      </c>
      <c r="AG1148">
        <f t="shared" ca="1" si="328"/>
        <v>0</v>
      </c>
      <c r="AH1148">
        <f t="shared" ca="1" si="329"/>
        <v>0</v>
      </c>
      <c r="AI1148">
        <f t="shared" ca="1" si="327"/>
        <v>0</v>
      </c>
      <c r="AJ1148">
        <f t="shared" ca="1" si="327"/>
        <v>20</v>
      </c>
      <c r="AK1148">
        <f t="shared" ca="1" si="326"/>
        <v>20</v>
      </c>
      <c r="AL1148">
        <f t="shared" ca="1" si="326"/>
        <v>0</v>
      </c>
      <c r="AM1148" s="4" t="s">
        <v>103</v>
      </c>
      <c r="AZ1148">
        <f ca="1">_xlfn.XLOOKUP($X1148,Return_flow_table!$A$4:$A$25,Return_flow_table!B$4:B$25)</f>
        <v>0</v>
      </c>
      <c r="BA1148">
        <f ca="1">_xlfn.XLOOKUP($X1148,Return_flow_table!$A$4:$A$25,Return_flow_table!C$4:C$25)</f>
        <v>0</v>
      </c>
      <c r="BB1148">
        <f ca="1">_xlfn.XLOOKUP($X1148,Return_flow_table!$A$4:$A$25,Return_flow_table!D$4:D$25)</f>
        <v>20</v>
      </c>
      <c r="BC1148">
        <f ca="1">_xlfn.XLOOKUP($X1148,Return_flow_table!$A$4:$A$25,Return_flow_table!E$4:E$25)</f>
        <v>20</v>
      </c>
      <c r="BD1148">
        <f ca="1">_xlfn.XLOOKUP($X1148,Return_flow_table!$A$4:$A$25,Return_flow_table!F$4:F$25)</f>
        <v>10</v>
      </c>
      <c r="BE1148">
        <f ca="1">_xlfn.XLOOKUP($X1148,Return_flow_table!$A$4:$A$25,Return_flow_table!G$4:G$25)</f>
        <v>10</v>
      </c>
      <c r="BF1148">
        <f ca="1">_xlfn.XLOOKUP($X1148,Return_flow_table!$A$4:$A$25,Return_flow_table!H$4:H$25)</f>
        <v>0</v>
      </c>
      <c r="BG1148">
        <f ca="1">_xlfn.XLOOKUP($X1148,Return_flow_table!$A$4:$A$25,Return_flow_table!I$4:I$25)</f>
        <v>0</v>
      </c>
      <c r="BH1148">
        <f ca="1">_xlfn.XLOOKUP($X1148,Return_flow_table!$A$4:$A$25,Return_flow_table!J$4:J$25)</f>
        <v>0</v>
      </c>
      <c r="BI1148">
        <f ca="1">_xlfn.XLOOKUP($X1148,Return_flow_table!$A$4:$A$25,Return_flow_table!K$4:K$25)</f>
        <v>20</v>
      </c>
      <c r="BJ1148">
        <f ca="1">_xlfn.XLOOKUP($X1148,Return_flow_table!$A$4:$A$25,Return_flow_table!L$4:L$25)</f>
        <v>20</v>
      </c>
      <c r="BK1148" s="2">
        <f ca="1">_xlfn.XLOOKUP($X1148,Return_flow_table!$A$4:$A$25,Return_flow_table!M$4:M$25)</f>
        <v>0</v>
      </c>
    </row>
    <row r="1149" spans="1:63" x14ac:dyDescent="0.3">
      <c r="A1149" t="s">
        <v>1191</v>
      </c>
      <c r="B1149" t="s">
        <v>98</v>
      </c>
      <c r="C1149" t="s">
        <v>99</v>
      </c>
      <c r="D1149">
        <v>6.1</v>
      </c>
      <c r="E1149" t="s">
        <v>100</v>
      </c>
      <c r="F1149" t="s">
        <v>100</v>
      </c>
      <c r="G1149" t="s">
        <v>187</v>
      </c>
      <c r="H1149" s="41" t="s">
        <v>178</v>
      </c>
      <c r="I1149">
        <f>_xlfn.XLOOKUP(B1149,Use_Code_Ranking!$A$4:$A$23,Use_Code_Ranking!$B$4:$B$23,9999)</f>
        <v>1</v>
      </c>
      <c r="J1149">
        <f t="shared" ca="1" si="311"/>
        <v>1</v>
      </c>
      <c r="K1149">
        <f t="shared" ca="1" si="312"/>
        <v>1</v>
      </c>
      <c r="L1149">
        <f t="shared" ca="1" si="313"/>
        <v>0</v>
      </c>
      <c r="M1149">
        <f t="shared" ca="1" si="314"/>
        <v>0</v>
      </c>
      <c r="N1149" t="str">
        <f t="shared" ca="1" si="321"/>
        <v/>
      </c>
      <c r="O1149" t="str">
        <f t="shared" ca="1" si="322"/>
        <v/>
      </c>
      <c r="P1149" t="str">
        <f t="shared" si="315"/>
        <v/>
      </c>
      <c r="Q1149" t="str">
        <f t="shared" si="316"/>
        <v/>
      </c>
      <c r="R1149" t="str">
        <f t="shared" si="317"/>
        <v/>
      </c>
      <c r="S1149" t="str">
        <f t="shared" si="318"/>
        <v/>
      </c>
      <c r="U1149" s="2" t="str">
        <f ca="1">IF(ISBLANK($T1149),IF(S1149="Irrigation","Irrigation",IF(R1149="Irrigation","Irrigation",IF(Q1149="Domestic","Domestic",IF(P1149="Stockwatering","Stockwatering",IF(N1149="IRRIGATION_AND_MUNICIPAL","Irrigation and Municipal",IF(O1149="IRRIGATION_AND_DOMESTIC","Irrigation and Domestic Municipality",_xlfn.XLOOKUP(J1149,Use_Code_Ranking!$B$4:$B$23,Use_Code_Ranking!$A$4:$A$23))))))),$T1149)</f>
        <v>Irrigation</v>
      </c>
      <c r="W1149" s="23" t="str">
        <f ca="1"/>
        <v>H500733</v>
      </c>
      <c r="X1149" s="4" t="str">
        <f t="shared" ca="1" si="323"/>
        <v>Irrigation</v>
      </c>
      <c r="Y1149" t="str">
        <f t="shared" ca="1" si="319"/>
        <v>N</v>
      </c>
      <c r="Z1149" s="2" t="str">
        <f t="shared" ca="1" si="320"/>
        <v>N</v>
      </c>
      <c r="AA1149">
        <f t="shared" ca="1" si="324"/>
        <v>0</v>
      </c>
      <c r="AB1149">
        <f t="shared" ca="1" si="324"/>
        <v>0</v>
      </c>
      <c r="AC1149">
        <f t="shared" ca="1" si="324"/>
        <v>20</v>
      </c>
      <c r="AD1149">
        <f t="shared" ca="1" si="324"/>
        <v>20</v>
      </c>
      <c r="AE1149">
        <f t="shared" ca="1" si="325"/>
        <v>10</v>
      </c>
      <c r="AF1149">
        <f t="shared" ca="1" si="325"/>
        <v>10</v>
      </c>
      <c r="AG1149">
        <f t="shared" ca="1" si="328"/>
        <v>0</v>
      </c>
      <c r="AH1149">
        <f t="shared" ca="1" si="329"/>
        <v>0</v>
      </c>
      <c r="AI1149">
        <f t="shared" ca="1" si="327"/>
        <v>0</v>
      </c>
      <c r="AJ1149">
        <f t="shared" ca="1" si="327"/>
        <v>20</v>
      </c>
      <c r="AK1149">
        <f t="shared" ca="1" si="326"/>
        <v>20</v>
      </c>
      <c r="AL1149">
        <f t="shared" ca="1" si="326"/>
        <v>0</v>
      </c>
      <c r="AM1149" s="4" t="s">
        <v>103</v>
      </c>
      <c r="AZ1149">
        <f ca="1">_xlfn.XLOOKUP($X1149,Return_flow_table!$A$4:$A$25,Return_flow_table!B$4:B$25)</f>
        <v>0</v>
      </c>
      <c r="BA1149">
        <f ca="1">_xlfn.XLOOKUP($X1149,Return_flow_table!$A$4:$A$25,Return_flow_table!C$4:C$25)</f>
        <v>0</v>
      </c>
      <c r="BB1149">
        <f ca="1">_xlfn.XLOOKUP($X1149,Return_flow_table!$A$4:$A$25,Return_flow_table!D$4:D$25)</f>
        <v>20</v>
      </c>
      <c r="BC1149">
        <f ca="1">_xlfn.XLOOKUP($X1149,Return_flow_table!$A$4:$A$25,Return_flow_table!E$4:E$25)</f>
        <v>20</v>
      </c>
      <c r="BD1149">
        <f ca="1">_xlfn.XLOOKUP($X1149,Return_flow_table!$A$4:$A$25,Return_flow_table!F$4:F$25)</f>
        <v>10</v>
      </c>
      <c r="BE1149">
        <f ca="1">_xlfn.XLOOKUP($X1149,Return_flow_table!$A$4:$A$25,Return_flow_table!G$4:G$25)</f>
        <v>10</v>
      </c>
      <c r="BF1149">
        <f ca="1">_xlfn.XLOOKUP($X1149,Return_flow_table!$A$4:$A$25,Return_flow_table!H$4:H$25)</f>
        <v>0</v>
      </c>
      <c r="BG1149">
        <f ca="1">_xlfn.XLOOKUP($X1149,Return_flow_table!$A$4:$A$25,Return_flow_table!I$4:I$25)</f>
        <v>0</v>
      </c>
      <c r="BH1149">
        <f ca="1">_xlfn.XLOOKUP($X1149,Return_flow_table!$A$4:$A$25,Return_flow_table!J$4:J$25)</f>
        <v>0</v>
      </c>
      <c r="BI1149">
        <f ca="1">_xlfn.XLOOKUP($X1149,Return_flow_table!$A$4:$A$25,Return_flow_table!K$4:K$25)</f>
        <v>20</v>
      </c>
      <c r="BJ1149">
        <f ca="1">_xlfn.XLOOKUP($X1149,Return_flow_table!$A$4:$A$25,Return_flow_table!L$4:L$25)</f>
        <v>20</v>
      </c>
      <c r="BK1149" s="2">
        <f ca="1">_xlfn.XLOOKUP($X1149,Return_flow_table!$A$4:$A$25,Return_flow_table!M$4:M$25)</f>
        <v>0</v>
      </c>
    </row>
    <row r="1150" spans="1:63" x14ac:dyDescent="0.3">
      <c r="A1150" t="s">
        <v>1192</v>
      </c>
      <c r="B1150" t="s">
        <v>98</v>
      </c>
      <c r="C1150" t="s">
        <v>99</v>
      </c>
      <c r="D1150">
        <v>30</v>
      </c>
      <c r="E1150" t="s">
        <v>100</v>
      </c>
      <c r="F1150" t="s">
        <v>100</v>
      </c>
      <c r="G1150" t="s">
        <v>190</v>
      </c>
      <c r="H1150" s="41" t="s">
        <v>178</v>
      </c>
      <c r="I1150">
        <f>_xlfn.XLOOKUP(B1150,Use_Code_Ranking!$A$4:$A$23,Use_Code_Ranking!$B$4:$B$23,9999)</f>
        <v>1</v>
      </c>
      <c r="J1150">
        <f t="shared" ca="1" si="311"/>
        <v>1</v>
      </c>
      <c r="K1150">
        <f t="shared" ca="1" si="312"/>
        <v>1</v>
      </c>
      <c r="L1150">
        <f t="shared" ca="1" si="313"/>
        <v>0</v>
      </c>
      <c r="M1150">
        <f t="shared" ca="1" si="314"/>
        <v>0</v>
      </c>
      <c r="N1150" t="str">
        <f t="shared" ca="1" si="321"/>
        <v/>
      </c>
      <c r="O1150" t="str">
        <f t="shared" ca="1" si="322"/>
        <v/>
      </c>
      <c r="P1150" t="str">
        <f t="shared" si="315"/>
        <v/>
      </c>
      <c r="Q1150" t="str">
        <f t="shared" si="316"/>
        <v/>
      </c>
      <c r="R1150" t="str">
        <f t="shared" si="317"/>
        <v/>
      </c>
      <c r="S1150" t="str">
        <f t="shared" si="318"/>
        <v/>
      </c>
      <c r="U1150" s="2" t="str">
        <f ca="1">IF(ISBLANK($T1150),IF(S1150="Irrigation","Irrigation",IF(R1150="Irrigation","Irrigation",IF(Q1150="Domestic","Domestic",IF(P1150="Stockwatering","Stockwatering",IF(N1150="IRRIGATION_AND_MUNICIPAL","Irrigation and Municipal",IF(O1150="IRRIGATION_AND_DOMESTIC","Irrigation and Domestic Municipality",_xlfn.XLOOKUP(J1150,Use_Code_Ranking!$B$4:$B$23,Use_Code_Ranking!$A$4:$A$23))))))),$T1150)</f>
        <v>Irrigation</v>
      </c>
      <c r="W1150" s="23" t="str">
        <f ca="1"/>
        <v>H500821</v>
      </c>
      <c r="X1150" s="4" t="str">
        <f t="shared" ca="1" si="323"/>
        <v>Irrigation</v>
      </c>
      <c r="Y1150" t="str">
        <f t="shared" ca="1" si="319"/>
        <v>N</v>
      </c>
      <c r="Z1150" s="2" t="str">
        <f t="shared" ca="1" si="320"/>
        <v>N</v>
      </c>
      <c r="AA1150">
        <f t="shared" ca="1" si="324"/>
        <v>0</v>
      </c>
      <c r="AB1150">
        <f t="shared" ca="1" si="324"/>
        <v>0</v>
      </c>
      <c r="AC1150">
        <f t="shared" ca="1" si="324"/>
        <v>20</v>
      </c>
      <c r="AD1150">
        <f t="shared" ca="1" si="324"/>
        <v>20</v>
      </c>
      <c r="AE1150">
        <f t="shared" ca="1" si="325"/>
        <v>10</v>
      </c>
      <c r="AF1150">
        <f t="shared" ca="1" si="325"/>
        <v>10</v>
      </c>
      <c r="AG1150">
        <f t="shared" ca="1" si="328"/>
        <v>0</v>
      </c>
      <c r="AH1150">
        <f t="shared" ca="1" si="329"/>
        <v>0</v>
      </c>
      <c r="AI1150">
        <f t="shared" ca="1" si="327"/>
        <v>0</v>
      </c>
      <c r="AJ1150">
        <f t="shared" ca="1" si="327"/>
        <v>20</v>
      </c>
      <c r="AK1150">
        <f t="shared" ca="1" si="326"/>
        <v>20</v>
      </c>
      <c r="AL1150">
        <f t="shared" ca="1" si="326"/>
        <v>0</v>
      </c>
      <c r="AM1150" s="4" t="s">
        <v>103</v>
      </c>
      <c r="AZ1150">
        <f ca="1">_xlfn.XLOOKUP($X1150,Return_flow_table!$A$4:$A$25,Return_flow_table!B$4:B$25)</f>
        <v>0</v>
      </c>
      <c r="BA1150">
        <f ca="1">_xlfn.XLOOKUP($X1150,Return_flow_table!$A$4:$A$25,Return_flow_table!C$4:C$25)</f>
        <v>0</v>
      </c>
      <c r="BB1150">
        <f ca="1">_xlfn.XLOOKUP($X1150,Return_flow_table!$A$4:$A$25,Return_flow_table!D$4:D$25)</f>
        <v>20</v>
      </c>
      <c r="BC1150">
        <f ca="1">_xlfn.XLOOKUP($X1150,Return_flow_table!$A$4:$A$25,Return_flow_table!E$4:E$25)</f>
        <v>20</v>
      </c>
      <c r="BD1150">
        <f ca="1">_xlfn.XLOOKUP($X1150,Return_flow_table!$A$4:$A$25,Return_flow_table!F$4:F$25)</f>
        <v>10</v>
      </c>
      <c r="BE1150">
        <f ca="1">_xlfn.XLOOKUP($X1150,Return_flow_table!$A$4:$A$25,Return_flow_table!G$4:G$25)</f>
        <v>10</v>
      </c>
      <c r="BF1150">
        <f ca="1">_xlfn.XLOOKUP($X1150,Return_flow_table!$A$4:$A$25,Return_flow_table!H$4:H$25)</f>
        <v>0</v>
      </c>
      <c r="BG1150">
        <f ca="1">_xlfn.XLOOKUP($X1150,Return_flow_table!$A$4:$A$25,Return_flow_table!I$4:I$25)</f>
        <v>0</v>
      </c>
      <c r="BH1150">
        <f ca="1">_xlfn.XLOOKUP($X1150,Return_flow_table!$A$4:$A$25,Return_flow_table!J$4:J$25)</f>
        <v>0</v>
      </c>
      <c r="BI1150">
        <f ca="1">_xlfn.XLOOKUP($X1150,Return_flow_table!$A$4:$A$25,Return_flow_table!K$4:K$25)</f>
        <v>20</v>
      </c>
      <c r="BJ1150">
        <f ca="1">_xlfn.XLOOKUP($X1150,Return_flow_table!$A$4:$A$25,Return_flow_table!L$4:L$25)</f>
        <v>20</v>
      </c>
      <c r="BK1150" s="2">
        <f ca="1">_xlfn.XLOOKUP($X1150,Return_flow_table!$A$4:$A$25,Return_flow_table!M$4:M$25)</f>
        <v>0</v>
      </c>
    </row>
    <row r="1151" spans="1:63" x14ac:dyDescent="0.3">
      <c r="A1151" t="s">
        <v>1192</v>
      </c>
      <c r="B1151" t="s">
        <v>154</v>
      </c>
      <c r="C1151" t="s">
        <v>99</v>
      </c>
      <c r="D1151">
        <v>30</v>
      </c>
      <c r="E1151" t="s">
        <v>100</v>
      </c>
      <c r="F1151" t="s">
        <v>100</v>
      </c>
      <c r="G1151" t="s">
        <v>190</v>
      </c>
      <c r="H1151" s="41" t="s">
        <v>178</v>
      </c>
      <c r="I1151">
        <f>_xlfn.XLOOKUP(B1151,Use_Code_Ranking!$A$4:$A$23,Use_Code_Ranking!$B$4:$B$23,9999)</f>
        <v>5</v>
      </c>
      <c r="J1151">
        <f t="shared" ca="1" si="311"/>
        <v>1</v>
      </c>
      <c r="K1151">
        <f t="shared" ca="1" si="312"/>
        <v>1</v>
      </c>
      <c r="L1151">
        <f t="shared" ca="1" si="313"/>
        <v>0</v>
      </c>
      <c r="M1151">
        <f t="shared" ca="1" si="314"/>
        <v>0</v>
      </c>
      <c r="N1151" t="str">
        <f t="shared" ca="1" si="321"/>
        <v/>
      </c>
      <c r="O1151" t="str">
        <f t="shared" ca="1" si="322"/>
        <v/>
      </c>
      <c r="P1151" t="str">
        <f t="shared" si="315"/>
        <v/>
      </c>
      <c r="Q1151" t="str">
        <f t="shared" si="316"/>
        <v/>
      </c>
      <c r="R1151" t="str">
        <f t="shared" si="317"/>
        <v/>
      </c>
      <c r="S1151" t="str">
        <f t="shared" si="318"/>
        <v/>
      </c>
      <c r="U1151" s="2" t="str">
        <f ca="1">IF(ISBLANK($T1151),IF(S1151="Irrigation","Irrigation",IF(R1151="Irrigation","Irrigation",IF(Q1151="Domestic","Domestic",IF(P1151="Stockwatering","Stockwatering",IF(N1151="IRRIGATION_AND_MUNICIPAL","Irrigation and Municipal",IF(O1151="IRRIGATION_AND_DOMESTIC","Irrigation and Domestic Municipality",_xlfn.XLOOKUP(J1151,Use_Code_Ranking!$B$4:$B$23,Use_Code_Ranking!$A$4:$A$23))))))),$T1151)</f>
        <v>Irrigation</v>
      </c>
      <c r="W1151" s="23" t="str">
        <f ca="1"/>
        <v>H500889</v>
      </c>
      <c r="X1151" s="4" t="str">
        <f t="shared" ca="1" si="323"/>
        <v>Irrigation</v>
      </c>
      <c r="Y1151" t="str">
        <f t="shared" ca="1" si="319"/>
        <v>N</v>
      </c>
      <c r="Z1151" s="2" t="str">
        <f t="shared" ca="1" si="320"/>
        <v>N</v>
      </c>
      <c r="AA1151">
        <f t="shared" ca="1" si="324"/>
        <v>0</v>
      </c>
      <c r="AB1151">
        <f t="shared" ca="1" si="324"/>
        <v>0</v>
      </c>
      <c r="AC1151">
        <f t="shared" ca="1" si="324"/>
        <v>20</v>
      </c>
      <c r="AD1151">
        <f t="shared" ca="1" si="324"/>
        <v>20</v>
      </c>
      <c r="AE1151">
        <f t="shared" ca="1" si="325"/>
        <v>10</v>
      </c>
      <c r="AF1151">
        <f t="shared" ca="1" si="325"/>
        <v>10</v>
      </c>
      <c r="AG1151">
        <f t="shared" ca="1" si="328"/>
        <v>0</v>
      </c>
      <c r="AH1151">
        <f t="shared" ca="1" si="329"/>
        <v>0</v>
      </c>
      <c r="AI1151">
        <f t="shared" ca="1" si="327"/>
        <v>0</v>
      </c>
      <c r="AJ1151">
        <f t="shared" ca="1" si="327"/>
        <v>20</v>
      </c>
      <c r="AK1151">
        <f t="shared" ca="1" si="326"/>
        <v>20</v>
      </c>
      <c r="AL1151">
        <f t="shared" ca="1" si="326"/>
        <v>0</v>
      </c>
      <c r="AM1151" s="4" t="s">
        <v>103</v>
      </c>
      <c r="AZ1151">
        <f ca="1">_xlfn.XLOOKUP($X1151,Return_flow_table!$A$4:$A$25,Return_flow_table!B$4:B$25)</f>
        <v>0</v>
      </c>
      <c r="BA1151">
        <f ca="1">_xlfn.XLOOKUP($X1151,Return_flow_table!$A$4:$A$25,Return_flow_table!C$4:C$25)</f>
        <v>0</v>
      </c>
      <c r="BB1151">
        <f ca="1">_xlfn.XLOOKUP($X1151,Return_flow_table!$A$4:$A$25,Return_flow_table!D$4:D$25)</f>
        <v>20</v>
      </c>
      <c r="BC1151">
        <f ca="1">_xlfn.XLOOKUP($X1151,Return_flow_table!$A$4:$A$25,Return_flow_table!E$4:E$25)</f>
        <v>20</v>
      </c>
      <c r="BD1151">
        <f ca="1">_xlfn.XLOOKUP($X1151,Return_flow_table!$A$4:$A$25,Return_flow_table!F$4:F$25)</f>
        <v>10</v>
      </c>
      <c r="BE1151">
        <f ca="1">_xlfn.XLOOKUP($X1151,Return_flow_table!$A$4:$A$25,Return_flow_table!G$4:G$25)</f>
        <v>10</v>
      </c>
      <c r="BF1151">
        <f ca="1">_xlfn.XLOOKUP($X1151,Return_flow_table!$A$4:$A$25,Return_flow_table!H$4:H$25)</f>
        <v>0</v>
      </c>
      <c r="BG1151">
        <f ca="1">_xlfn.XLOOKUP($X1151,Return_flow_table!$A$4:$A$25,Return_flow_table!I$4:I$25)</f>
        <v>0</v>
      </c>
      <c r="BH1151">
        <f ca="1">_xlfn.XLOOKUP($X1151,Return_flow_table!$A$4:$A$25,Return_flow_table!J$4:J$25)</f>
        <v>0</v>
      </c>
      <c r="BI1151">
        <f ca="1">_xlfn.XLOOKUP($X1151,Return_flow_table!$A$4:$A$25,Return_flow_table!K$4:K$25)</f>
        <v>20</v>
      </c>
      <c r="BJ1151">
        <f ca="1">_xlfn.XLOOKUP($X1151,Return_flow_table!$A$4:$A$25,Return_flow_table!L$4:L$25)</f>
        <v>20</v>
      </c>
      <c r="BK1151" s="2">
        <f ca="1">_xlfn.XLOOKUP($X1151,Return_flow_table!$A$4:$A$25,Return_flow_table!M$4:M$25)</f>
        <v>0</v>
      </c>
    </row>
    <row r="1152" spans="1:63" x14ac:dyDescent="0.3">
      <c r="A1152" t="s">
        <v>1192</v>
      </c>
      <c r="B1152" t="s">
        <v>188</v>
      </c>
      <c r="C1152" t="s">
        <v>99</v>
      </c>
      <c r="D1152">
        <v>30</v>
      </c>
      <c r="E1152" t="s">
        <v>100</v>
      </c>
      <c r="F1152" t="s">
        <v>100</v>
      </c>
      <c r="G1152" t="s">
        <v>190</v>
      </c>
      <c r="H1152" s="41" t="s">
        <v>178</v>
      </c>
      <c r="I1152">
        <f>_xlfn.XLOOKUP(B1152,Use_Code_Ranking!$A$4:$A$23,Use_Code_Ranking!$B$4:$B$23,9999)</f>
        <v>12</v>
      </c>
      <c r="J1152">
        <f t="shared" ca="1" si="311"/>
        <v>1</v>
      </c>
      <c r="K1152">
        <f t="shared" ca="1" si="312"/>
        <v>1</v>
      </c>
      <c r="L1152">
        <f t="shared" ca="1" si="313"/>
        <v>0</v>
      </c>
      <c r="M1152">
        <f t="shared" ca="1" si="314"/>
        <v>0</v>
      </c>
      <c r="N1152" t="str">
        <f t="shared" ca="1" si="321"/>
        <v/>
      </c>
      <c r="O1152" t="str">
        <f t="shared" ca="1" si="322"/>
        <v/>
      </c>
      <c r="P1152" t="str">
        <f t="shared" si="315"/>
        <v/>
      </c>
      <c r="Q1152" t="str">
        <f t="shared" si="316"/>
        <v/>
      </c>
      <c r="R1152" t="str">
        <f t="shared" si="317"/>
        <v/>
      </c>
      <c r="S1152" t="str">
        <f t="shared" si="318"/>
        <v/>
      </c>
      <c r="U1152" s="2" t="str">
        <f ca="1">IF(ISBLANK($T1152),IF(S1152="Irrigation","Irrigation",IF(R1152="Irrigation","Irrigation",IF(Q1152="Domestic","Domestic",IF(P1152="Stockwatering","Stockwatering",IF(N1152="IRRIGATION_AND_MUNICIPAL","Irrigation and Municipal",IF(O1152="IRRIGATION_AND_DOMESTIC","Irrigation and Domestic Municipality",_xlfn.XLOOKUP(J1152,Use_Code_Ranking!$B$4:$B$23,Use_Code_Ranking!$A$4:$A$23))))))),$T1152)</f>
        <v>Irrigation</v>
      </c>
      <c r="W1152" s="23" t="str">
        <f ca="1"/>
        <v>H501328</v>
      </c>
      <c r="X1152" s="4" t="str">
        <f t="shared" ca="1" si="323"/>
        <v>Irrigation</v>
      </c>
      <c r="Y1152" t="str">
        <f t="shared" ca="1" si="319"/>
        <v>N</v>
      </c>
      <c r="Z1152" s="2" t="str">
        <f t="shared" ca="1" si="320"/>
        <v>N</v>
      </c>
      <c r="AA1152">
        <f t="shared" ca="1" si="324"/>
        <v>0</v>
      </c>
      <c r="AB1152">
        <f t="shared" ca="1" si="324"/>
        <v>0</v>
      </c>
      <c r="AC1152">
        <f t="shared" ca="1" si="324"/>
        <v>20</v>
      </c>
      <c r="AD1152">
        <f t="shared" ca="1" si="324"/>
        <v>20</v>
      </c>
      <c r="AE1152">
        <f t="shared" ca="1" si="325"/>
        <v>10</v>
      </c>
      <c r="AF1152">
        <f t="shared" ca="1" si="325"/>
        <v>10</v>
      </c>
      <c r="AG1152">
        <f t="shared" ca="1" si="328"/>
        <v>0</v>
      </c>
      <c r="AH1152">
        <f t="shared" ca="1" si="329"/>
        <v>0</v>
      </c>
      <c r="AI1152">
        <f t="shared" ca="1" si="327"/>
        <v>0</v>
      </c>
      <c r="AJ1152">
        <f t="shared" ca="1" si="327"/>
        <v>20</v>
      </c>
      <c r="AK1152">
        <f t="shared" ca="1" si="326"/>
        <v>20</v>
      </c>
      <c r="AL1152">
        <f t="shared" ca="1" si="326"/>
        <v>0</v>
      </c>
      <c r="AM1152" s="4" t="s">
        <v>103</v>
      </c>
      <c r="AZ1152">
        <f ca="1">_xlfn.XLOOKUP($X1152,Return_flow_table!$A$4:$A$25,Return_flow_table!B$4:B$25)</f>
        <v>0</v>
      </c>
      <c r="BA1152">
        <f ca="1">_xlfn.XLOOKUP($X1152,Return_flow_table!$A$4:$A$25,Return_flow_table!C$4:C$25)</f>
        <v>0</v>
      </c>
      <c r="BB1152">
        <f ca="1">_xlfn.XLOOKUP($X1152,Return_flow_table!$A$4:$A$25,Return_flow_table!D$4:D$25)</f>
        <v>20</v>
      </c>
      <c r="BC1152">
        <f ca="1">_xlfn.XLOOKUP($X1152,Return_flow_table!$A$4:$A$25,Return_flow_table!E$4:E$25)</f>
        <v>20</v>
      </c>
      <c r="BD1152">
        <f ca="1">_xlfn.XLOOKUP($X1152,Return_flow_table!$A$4:$A$25,Return_flow_table!F$4:F$25)</f>
        <v>10</v>
      </c>
      <c r="BE1152">
        <f ca="1">_xlfn.XLOOKUP($X1152,Return_flow_table!$A$4:$A$25,Return_flow_table!G$4:G$25)</f>
        <v>10</v>
      </c>
      <c r="BF1152">
        <f ca="1">_xlfn.XLOOKUP($X1152,Return_flow_table!$A$4:$A$25,Return_flow_table!H$4:H$25)</f>
        <v>0</v>
      </c>
      <c r="BG1152">
        <f ca="1">_xlfn.XLOOKUP($X1152,Return_flow_table!$A$4:$A$25,Return_flow_table!I$4:I$25)</f>
        <v>0</v>
      </c>
      <c r="BH1152">
        <f ca="1">_xlfn.XLOOKUP($X1152,Return_flow_table!$A$4:$A$25,Return_flow_table!J$4:J$25)</f>
        <v>0</v>
      </c>
      <c r="BI1152">
        <f ca="1">_xlfn.XLOOKUP($X1152,Return_flow_table!$A$4:$A$25,Return_flow_table!K$4:K$25)</f>
        <v>20</v>
      </c>
      <c r="BJ1152">
        <f ca="1">_xlfn.XLOOKUP($X1152,Return_flow_table!$A$4:$A$25,Return_flow_table!L$4:L$25)</f>
        <v>20</v>
      </c>
      <c r="BK1152" s="2">
        <f ca="1">_xlfn.XLOOKUP($X1152,Return_flow_table!$A$4:$A$25,Return_flow_table!M$4:M$25)</f>
        <v>0</v>
      </c>
    </row>
    <row r="1153" spans="1:63" x14ac:dyDescent="0.3">
      <c r="A1153" t="s">
        <v>1192</v>
      </c>
      <c r="B1153" t="s">
        <v>181</v>
      </c>
      <c r="C1153" t="s">
        <v>99</v>
      </c>
      <c r="D1153">
        <v>30</v>
      </c>
      <c r="E1153" t="s">
        <v>100</v>
      </c>
      <c r="F1153" t="s">
        <v>100</v>
      </c>
      <c r="G1153" t="s">
        <v>190</v>
      </c>
      <c r="H1153" s="41" t="s">
        <v>178</v>
      </c>
      <c r="I1153">
        <f>_xlfn.XLOOKUP(B1153,Use_Code_Ranking!$A$4:$A$23,Use_Code_Ranking!$B$4:$B$23,9999)</f>
        <v>9</v>
      </c>
      <c r="J1153">
        <f t="shared" ca="1" si="311"/>
        <v>1</v>
      </c>
      <c r="K1153">
        <f t="shared" ca="1" si="312"/>
        <v>1</v>
      </c>
      <c r="L1153">
        <f t="shared" ca="1" si="313"/>
        <v>0</v>
      </c>
      <c r="M1153">
        <f t="shared" ca="1" si="314"/>
        <v>0</v>
      </c>
      <c r="N1153" t="str">
        <f t="shared" ca="1" si="321"/>
        <v/>
      </c>
      <c r="O1153" t="str">
        <f t="shared" ca="1" si="322"/>
        <v/>
      </c>
      <c r="P1153" t="str">
        <f t="shared" si="315"/>
        <v/>
      </c>
      <c r="Q1153" t="str">
        <f t="shared" si="316"/>
        <v/>
      </c>
      <c r="R1153" t="str">
        <f t="shared" si="317"/>
        <v/>
      </c>
      <c r="S1153" t="str">
        <f t="shared" si="318"/>
        <v/>
      </c>
      <c r="U1153" s="2" t="str">
        <f ca="1">IF(ISBLANK($T1153),IF(S1153="Irrigation","Irrigation",IF(R1153="Irrigation","Irrigation",IF(Q1153="Domestic","Domestic",IF(P1153="Stockwatering","Stockwatering",IF(N1153="IRRIGATION_AND_MUNICIPAL","Irrigation and Municipal",IF(O1153="IRRIGATION_AND_DOMESTIC","Irrigation and Domestic Municipality",_xlfn.XLOOKUP(J1153,Use_Code_Ranking!$B$4:$B$23,Use_Code_Ranking!$A$4:$A$23))))))),$T1153)</f>
        <v>Irrigation</v>
      </c>
      <c r="W1153" s="23" t="str">
        <f ca="1"/>
        <v>H501475</v>
      </c>
      <c r="X1153" s="4" t="str">
        <f t="shared" ca="1" si="323"/>
        <v>Irrigation</v>
      </c>
      <c r="Y1153" t="str">
        <f t="shared" ca="1" si="319"/>
        <v>N</v>
      </c>
      <c r="Z1153" s="2" t="str">
        <f t="shared" ca="1" si="320"/>
        <v>N</v>
      </c>
      <c r="AA1153">
        <f t="shared" ca="1" si="324"/>
        <v>0</v>
      </c>
      <c r="AB1153">
        <f t="shared" ca="1" si="324"/>
        <v>0</v>
      </c>
      <c r="AC1153">
        <f t="shared" ca="1" si="324"/>
        <v>20</v>
      </c>
      <c r="AD1153">
        <f t="shared" ca="1" si="324"/>
        <v>20</v>
      </c>
      <c r="AE1153">
        <f t="shared" ca="1" si="325"/>
        <v>10</v>
      </c>
      <c r="AF1153">
        <f t="shared" ca="1" si="325"/>
        <v>10</v>
      </c>
      <c r="AG1153">
        <f t="shared" ca="1" si="328"/>
        <v>0</v>
      </c>
      <c r="AH1153">
        <f t="shared" ca="1" si="329"/>
        <v>0</v>
      </c>
      <c r="AI1153">
        <f t="shared" ca="1" si="327"/>
        <v>0</v>
      </c>
      <c r="AJ1153">
        <f t="shared" ca="1" si="327"/>
        <v>20</v>
      </c>
      <c r="AK1153">
        <f t="shared" ca="1" si="326"/>
        <v>20</v>
      </c>
      <c r="AL1153">
        <f t="shared" ca="1" si="326"/>
        <v>0</v>
      </c>
      <c r="AM1153" s="4" t="s">
        <v>103</v>
      </c>
      <c r="AZ1153">
        <f ca="1">_xlfn.XLOOKUP($X1153,Return_flow_table!$A$4:$A$25,Return_flow_table!B$4:B$25)</f>
        <v>0</v>
      </c>
      <c r="BA1153">
        <f ca="1">_xlfn.XLOOKUP($X1153,Return_flow_table!$A$4:$A$25,Return_flow_table!C$4:C$25)</f>
        <v>0</v>
      </c>
      <c r="BB1153">
        <f ca="1">_xlfn.XLOOKUP($X1153,Return_flow_table!$A$4:$A$25,Return_flow_table!D$4:D$25)</f>
        <v>20</v>
      </c>
      <c r="BC1153">
        <f ca="1">_xlfn.XLOOKUP($X1153,Return_flow_table!$A$4:$A$25,Return_flow_table!E$4:E$25)</f>
        <v>20</v>
      </c>
      <c r="BD1153">
        <f ca="1">_xlfn.XLOOKUP($X1153,Return_flow_table!$A$4:$A$25,Return_flow_table!F$4:F$25)</f>
        <v>10</v>
      </c>
      <c r="BE1153">
        <f ca="1">_xlfn.XLOOKUP($X1153,Return_flow_table!$A$4:$A$25,Return_flow_table!G$4:G$25)</f>
        <v>10</v>
      </c>
      <c r="BF1153">
        <f ca="1">_xlfn.XLOOKUP($X1153,Return_flow_table!$A$4:$A$25,Return_flow_table!H$4:H$25)</f>
        <v>0</v>
      </c>
      <c r="BG1153">
        <f ca="1">_xlfn.XLOOKUP($X1153,Return_flow_table!$A$4:$A$25,Return_flow_table!I$4:I$25)</f>
        <v>0</v>
      </c>
      <c r="BH1153">
        <f ca="1">_xlfn.XLOOKUP($X1153,Return_flow_table!$A$4:$A$25,Return_flow_table!J$4:J$25)</f>
        <v>0</v>
      </c>
      <c r="BI1153">
        <f ca="1">_xlfn.XLOOKUP($X1153,Return_flow_table!$A$4:$A$25,Return_flow_table!K$4:K$25)</f>
        <v>20</v>
      </c>
      <c r="BJ1153">
        <f ca="1">_xlfn.XLOOKUP($X1153,Return_flow_table!$A$4:$A$25,Return_flow_table!L$4:L$25)</f>
        <v>20</v>
      </c>
      <c r="BK1153" s="2">
        <f ca="1">_xlfn.XLOOKUP($X1153,Return_flow_table!$A$4:$A$25,Return_flow_table!M$4:M$25)</f>
        <v>0</v>
      </c>
    </row>
    <row r="1154" spans="1:63" x14ac:dyDescent="0.3">
      <c r="A1154" t="s">
        <v>1193</v>
      </c>
      <c r="B1154" t="s">
        <v>98</v>
      </c>
      <c r="C1154" t="s">
        <v>99</v>
      </c>
      <c r="D1154">
        <v>12.4</v>
      </c>
      <c r="E1154" t="s">
        <v>100</v>
      </c>
      <c r="F1154" t="s">
        <v>100</v>
      </c>
      <c r="G1154" t="s">
        <v>1194</v>
      </c>
      <c r="H1154" s="41" t="s">
        <v>102</v>
      </c>
      <c r="I1154">
        <f>_xlfn.XLOOKUP(B1154,Use_Code_Ranking!$A$4:$A$23,Use_Code_Ranking!$B$4:$B$23,9999)</f>
        <v>1</v>
      </c>
      <c r="J1154">
        <f t="shared" ca="1" si="311"/>
        <v>1</v>
      </c>
      <c r="K1154">
        <f t="shared" ca="1" si="312"/>
        <v>1</v>
      </c>
      <c r="L1154">
        <f t="shared" ca="1" si="313"/>
        <v>0</v>
      </c>
      <c r="M1154">
        <f t="shared" ca="1" si="314"/>
        <v>0</v>
      </c>
      <c r="N1154" t="str">
        <f t="shared" ca="1" si="321"/>
        <v/>
      </c>
      <c r="O1154" t="str">
        <f t="shared" ca="1" si="322"/>
        <v/>
      </c>
      <c r="P1154" t="str">
        <f t="shared" si="315"/>
        <v/>
      </c>
      <c r="Q1154" t="str">
        <f t="shared" si="316"/>
        <v/>
      </c>
      <c r="R1154" t="str">
        <f t="shared" si="317"/>
        <v/>
      </c>
      <c r="S1154" t="str">
        <f t="shared" si="318"/>
        <v/>
      </c>
      <c r="U1154" s="2" t="str">
        <f ca="1">IF(ISBLANK($T1154),IF(S1154="Irrigation","Irrigation",IF(R1154="Irrigation","Irrigation",IF(Q1154="Domestic","Domestic",IF(P1154="Stockwatering","Stockwatering",IF(N1154="IRRIGATION_AND_MUNICIPAL","Irrigation and Municipal",IF(O1154="IRRIGATION_AND_DOMESTIC","Irrigation and Domestic Municipality",_xlfn.XLOOKUP(J1154,Use_Code_Ranking!$B$4:$B$23,Use_Code_Ranking!$A$4:$A$23))))))),$T1154)</f>
        <v>Irrigation</v>
      </c>
      <c r="W1154" s="23" t="str">
        <f ca="1"/>
        <v>H501536</v>
      </c>
      <c r="X1154" s="4" t="str">
        <f t="shared" ca="1" si="323"/>
        <v>Irrigation</v>
      </c>
      <c r="Y1154" t="str">
        <f t="shared" ca="1" si="319"/>
        <v>N</v>
      </c>
      <c r="Z1154" s="2" t="str">
        <f t="shared" ca="1" si="320"/>
        <v>N</v>
      </c>
      <c r="AA1154">
        <f t="shared" ca="1" si="324"/>
        <v>0</v>
      </c>
      <c r="AB1154">
        <f t="shared" ca="1" si="324"/>
        <v>0</v>
      </c>
      <c r="AC1154">
        <f t="shared" ca="1" si="324"/>
        <v>20</v>
      </c>
      <c r="AD1154">
        <f t="shared" ca="1" si="324"/>
        <v>20</v>
      </c>
      <c r="AE1154">
        <f t="shared" ca="1" si="325"/>
        <v>10</v>
      </c>
      <c r="AF1154">
        <f t="shared" ca="1" si="325"/>
        <v>10</v>
      </c>
      <c r="AG1154">
        <f t="shared" ca="1" si="328"/>
        <v>0</v>
      </c>
      <c r="AH1154">
        <f t="shared" ca="1" si="329"/>
        <v>0</v>
      </c>
      <c r="AI1154">
        <f t="shared" ca="1" si="327"/>
        <v>0</v>
      </c>
      <c r="AJ1154">
        <f t="shared" ca="1" si="327"/>
        <v>20</v>
      </c>
      <c r="AK1154">
        <f t="shared" ca="1" si="326"/>
        <v>20</v>
      </c>
      <c r="AL1154">
        <f t="shared" ca="1" si="326"/>
        <v>0</v>
      </c>
      <c r="AM1154" s="4" t="s">
        <v>103</v>
      </c>
      <c r="AZ1154">
        <f ca="1">_xlfn.XLOOKUP($X1154,Return_flow_table!$A$4:$A$25,Return_flow_table!B$4:B$25)</f>
        <v>0</v>
      </c>
      <c r="BA1154">
        <f ca="1">_xlfn.XLOOKUP($X1154,Return_flow_table!$A$4:$A$25,Return_flow_table!C$4:C$25)</f>
        <v>0</v>
      </c>
      <c r="BB1154">
        <f ca="1">_xlfn.XLOOKUP($X1154,Return_flow_table!$A$4:$A$25,Return_flow_table!D$4:D$25)</f>
        <v>20</v>
      </c>
      <c r="BC1154">
        <f ca="1">_xlfn.XLOOKUP($X1154,Return_flow_table!$A$4:$A$25,Return_flow_table!E$4:E$25)</f>
        <v>20</v>
      </c>
      <c r="BD1154">
        <f ca="1">_xlfn.XLOOKUP($X1154,Return_flow_table!$A$4:$A$25,Return_flow_table!F$4:F$25)</f>
        <v>10</v>
      </c>
      <c r="BE1154">
        <f ca="1">_xlfn.XLOOKUP($X1154,Return_flow_table!$A$4:$A$25,Return_flow_table!G$4:G$25)</f>
        <v>10</v>
      </c>
      <c r="BF1154">
        <f ca="1">_xlfn.XLOOKUP($X1154,Return_flow_table!$A$4:$A$25,Return_flow_table!H$4:H$25)</f>
        <v>0</v>
      </c>
      <c r="BG1154">
        <f ca="1">_xlfn.XLOOKUP($X1154,Return_flow_table!$A$4:$A$25,Return_flow_table!I$4:I$25)</f>
        <v>0</v>
      </c>
      <c r="BH1154">
        <f ca="1">_xlfn.XLOOKUP($X1154,Return_flow_table!$A$4:$A$25,Return_flow_table!J$4:J$25)</f>
        <v>0</v>
      </c>
      <c r="BI1154">
        <f ca="1">_xlfn.XLOOKUP($X1154,Return_flow_table!$A$4:$A$25,Return_flow_table!K$4:K$25)</f>
        <v>20</v>
      </c>
      <c r="BJ1154">
        <f ca="1">_xlfn.XLOOKUP($X1154,Return_flow_table!$A$4:$A$25,Return_flow_table!L$4:L$25)</f>
        <v>20</v>
      </c>
      <c r="BK1154" s="2">
        <f ca="1">_xlfn.XLOOKUP($X1154,Return_flow_table!$A$4:$A$25,Return_flow_table!M$4:M$25)</f>
        <v>0</v>
      </c>
    </row>
    <row r="1155" spans="1:63" x14ac:dyDescent="0.3">
      <c r="A1155" t="s">
        <v>1195</v>
      </c>
      <c r="B1155" t="s">
        <v>161</v>
      </c>
      <c r="C1155" t="s">
        <v>99</v>
      </c>
      <c r="D1155">
        <v>23</v>
      </c>
      <c r="E1155" t="s">
        <v>100</v>
      </c>
      <c r="F1155" t="s">
        <v>100</v>
      </c>
      <c r="G1155" t="s">
        <v>128</v>
      </c>
      <c r="H1155" s="41" t="s">
        <v>102</v>
      </c>
      <c r="I1155">
        <f>_xlfn.XLOOKUP(B1155,Use_Code_Ranking!$A$4:$A$23,Use_Code_Ranking!$B$4:$B$23,9999)</f>
        <v>7</v>
      </c>
      <c r="J1155">
        <f t="shared" ca="1" si="311"/>
        <v>7</v>
      </c>
      <c r="K1155">
        <f t="shared" ca="1" si="312"/>
        <v>0</v>
      </c>
      <c r="L1155">
        <f t="shared" ca="1" si="313"/>
        <v>0</v>
      </c>
      <c r="M1155">
        <f t="shared" ca="1" si="314"/>
        <v>0</v>
      </c>
      <c r="N1155" t="str">
        <f t="shared" ca="1" si="321"/>
        <v/>
      </c>
      <c r="O1155" t="str">
        <f t="shared" ca="1" si="322"/>
        <v/>
      </c>
      <c r="P1155" t="str">
        <f t="shared" si="315"/>
        <v/>
      </c>
      <c r="Q1155" t="str">
        <f t="shared" si="316"/>
        <v/>
      </c>
      <c r="R1155" t="str">
        <f t="shared" si="317"/>
        <v/>
      </c>
      <c r="S1155" t="str">
        <f t="shared" si="318"/>
        <v/>
      </c>
      <c r="U1155" s="2" t="str">
        <f ca="1">IF(ISBLANK($T1155),IF(S1155="Irrigation","Irrigation",IF(R1155="Irrigation","Irrigation",IF(Q1155="Domestic","Domestic",IF(P1155="Stockwatering","Stockwatering",IF(N1155="IRRIGATION_AND_MUNICIPAL","Irrigation and Municipal",IF(O1155="IRRIGATION_AND_DOMESTIC","Irrigation and Domestic Municipality",_xlfn.XLOOKUP(J1155,Use_Code_Ranking!$B$4:$B$23,Use_Code_Ranking!$A$4:$A$23))))))),$T1155)</f>
        <v>Frost Protection</v>
      </c>
      <c r="W1155" s="23" t="str">
        <f ca="1"/>
        <v>H501586</v>
      </c>
      <c r="X1155" s="4" t="str">
        <f t="shared" ca="1" si="323"/>
        <v>Irrigation</v>
      </c>
      <c r="Y1155" t="str">
        <f t="shared" ca="1" si="319"/>
        <v>N</v>
      </c>
      <c r="Z1155" s="2" t="str">
        <f t="shared" ca="1" si="320"/>
        <v>N</v>
      </c>
      <c r="AA1155">
        <f t="shared" ca="1" si="324"/>
        <v>0</v>
      </c>
      <c r="AB1155">
        <f t="shared" ca="1" si="324"/>
        <v>0</v>
      </c>
      <c r="AC1155">
        <f t="shared" ca="1" si="324"/>
        <v>20</v>
      </c>
      <c r="AD1155">
        <f t="shared" ca="1" si="324"/>
        <v>20</v>
      </c>
      <c r="AE1155">
        <f t="shared" ca="1" si="325"/>
        <v>10</v>
      </c>
      <c r="AF1155">
        <f t="shared" ca="1" si="325"/>
        <v>10</v>
      </c>
      <c r="AG1155">
        <f t="shared" ca="1" si="328"/>
        <v>0</v>
      </c>
      <c r="AH1155">
        <f t="shared" ca="1" si="329"/>
        <v>0</v>
      </c>
      <c r="AI1155">
        <f t="shared" ca="1" si="327"/>
        <v>0</v>
      </c>
      <c r="AJ1155">
        <f t="shared" ca="1" si="327"/>
        <v>20</v>
      </c>
      <c r="AK1155">
        <f t="shared" ca="1" si="326"/>
        <v>20</v>
      </c>
      <c r="AL1155">
        <f t="shared" ca="1" si="326"/>
        <v>0</v>
      </c>
      <c r="AM1155" s="4" t="s">
        <v>103</v>
      </c>
      <c r="AZ1155">
        <f ca="1">_xlfn.XLOOKUP($X1155,Return_flow_table!$A$4:$A$25,Return_flow_table!B$4:B$25)</f>
        <v>0</v>
      </c>
      <c r="BA1155">
        <f ca="1">_xlfn.XLOOKUP($X1155,Return_flow_table!$A$4:$A$25,Return_flow_table!C$4:C$25)</f>
        <v>0</v>
      </c>
      <c r="BB1155">
        <f ca="1">_xlfn.XLOOKUP($X1155,Return_flow_table!$A$4:$A$25,Return_flow_table!D$4:D$25)</f>
        <v>20</v>
      </c>
      <c r="BC1155">
        <f ca="1">_xlfn.XLOOKUP($X1155,Return_flow_table!$A$4:$A$25,Return_flow_table!E$4:E$25)</f>
        <v>20</v>
      </c>
      <c r="BD1155">
        <f ca="1">_xlfn.XLOOKUP($X1155,Return_flow_table!$A$4:$A$25,Return_flow_table!F$4:F$25)</f>
        <v>10</v>
      </c>
      <c r="BE1155">
        <f ca="1">_xlfn.XLOOKUP($X1155,Return_flow_table!$A$4:$A$25,Return_flow_table!G$4:G$25)</f>
        <v>10</v>
      </c>
      <c r="BF1155">
        <f ca="1">_xlfn.XLOOKUP($X1155,Return_flow_table!$A$4:$A$25,Return_flow_table!H$4:H$25)</f>
        <v>0</v>
      </c>
      <c r="BG1155">
        <f ca="1">_xlfn.XLOOKUP($X1155,Return_flow_table!$A$4:$A$25,Return_flow_table!I$4:I$25)</f>
        <v>0</v>
      </c>
      <c r="BH1155">
        <f ca="1">_xlfn.XLOOKUP($X1155,Return_flow_table!$A$4:$A$25,Return_flow_table!J$4:J$25)</f>
        <v>0</v>
      </c>
      <c r="BI1155">
        <f ca="1">_xlfn.XLOOKUP($X1155,Return_flow_table!$A$4:$A$25,Return_flow_table!K$4:K$25)</f>
        <v>20</v>
      </c>
      <c r="BJ1155">
        <f ca="1">_xlfn.XLOOKUP($X1155,Return_flow_table!$A$4:$A$25,Return_flow_table!L$4:L$25)</f>
        <v>20</v>
      </c>
      <c r="BK1155" s="2">
        <f ca="1">_xlfn.XLOOKUP($X1155,Return_flow_table!$A$4:$A$25,Return_flow_table!M$4:M$25)</f>
        <v>0</v>
      </c>
    </row>
    <row r="1156" spans="1:63" x14ac:dyDescent="0.3">
      <c r="A1156" t="s">
        <v>1196</v>
      </c>
      <c r="B1156" t="s">
        <v>98</v>
      </c>
      <c r="C1156" t="s">
        <v>99</v>
      </c>
      <c r="D1156">
        <v>60</v>
      </c>
      <c r="E1156" t="s">
        <v>100</v>
      </c>
      <c r="F1156" t="s">
        <v>100</v>
      </c>
      <c r="G1156" t="s">
        <v>567</v>
      </c>
      <c r="H1156" s="41" t="s">
        <v>102</v>
      </c>
      <c r="I1156">
        <f>_xlfn.XLOOKUP(B1156,Use_Code_Ranking!$A$4:$A$23,Use_Code_Ranking!$B$4:$B$23,9999)</f>
        <v>1</v>
      </c>
      <c r="J1156">
        <f t="shared" ref="J1156:J1219" ca="1" si="330">_xlfn.MINIFS(USE_CODE_RANK,APPLICATION_NUMBER,A1156)</f>
        <v>1</v>
      </c>
      <c r="K1156">
        <f t="shared" ref="K1156:K1219" ca="1" si="331">COUNTIFS(USE_CODE_RANK,1,APPLICATION_NUMBER,A1156)</f>
        <v>1</v>
      </c>
      <c r="L1156">
        <f t="shared" ref="L1156:L1219" ca="1" si="332">COUNTIFS(USE_CODE_RANK,2,APPLICATION_NUMBER,A1156)</f>
        <v>0</v>
      </c>
      <c r="M1156">
        <f t="shared" ref="M1156:M1219" ca="1" si="333">COUNTIFS(USE_CODE_RANK,3,APPLICATION_NUMBER,A1156,PRIMARY_OWNER_ENTITY_TYPE,"Government (State/Municipal)")</f>
        <v>0</v>
      </c>
      <c r="N1156" t="str">
        <f t="shared" ca="1" si="321"/>
        <v/>
      </c>
      <c r="O1156" t="str">
        <f t="shared" ca="1" si="322"/>
        <v/>
      </c>
      <c r="P1156" t="str">
        <f t="shared" ref="P1156:P1219" si="334">IF(ISNUMBER(SEARCH("Stock",C1156)),"Stockwatering","")</f>
        <v/>
      </c>
      <c r="Q1156" t="str">
        <f t="shared" ref="Q1156:Q1219" si="335">IF(ISNUMBER(SEARCH("Registration Domestic",C1156)),"Domestic","")</f>
        <v/>
      </c>
      <c r="R1156" t="str">
        <f t="shared" ref="R1156:R1219" si="336">IF(ISNUMBER(SEARCH("Registration Irrigation",C1156)),"Irrigation","")</f>
        <v/>
      </c>
      <c r="S1156" t="str">
        <f t="shared" ref="S1156:S1219" si="337">IF(ISNUMBER(SEARCH("Registration Cannabis",C1156)),"Irrigation","")</f>
        <v/>
      </c>
      <c r="U1156" s="2" t="str">
        <f ca="1">IF(ISBLANK($T1156),IF(S1156="Irrigation","Irrigation",IF(R1156="Irrigation","Irrigation",IF(Q1156="Domestic","Domestic",IF(P1156="Stockwatering","Stockwatering",IF(N1156="IRRIGATION_AND_MUNICIPAL","Irrigation and Municipal",IF(O1156="IRRIGATION_AND_DOMESTIC","Irrigation and Domestic Municipality",_xlfn.XLOOKUP(J1156,Use_Code_Ranking!$B$4:$B$23,Use_Code_Ranking!$A$4:$A$23))))))),$T1156)</f>
        <v>Irrigation</v>
      </c>
      <c r="W1156" s="23" t="str">
        <f ca="1"/>
        <v>H502560</v>
      </c>
      <c r="X1156" s="4" t="str">
        <f t="shared" ca="1" si="323"/>
        <v>Irrigation</v>
      </c>
      <c r="Y1156" t="str">
        <f t="shared" ref="Y1156:Y1205" ca="1" si="338">IF(OR(X1156="Power", X1156="Recreational", X1156="Aquaculture",X1156="Fish and Wildlife Preservation and Enhancement"),"Y","N")</f>
        <v>N</v>
      </c>
      <c r="Z1156" s="2" t="str">
        <f t="shared" ref="Z1156:Z1205" ca="1" si="339">IF(X1156="Power","Y","N")</f>
        <v>N</v>
      </c>
      <c r="AA1156">
        <f t="shared" ca="1" si="324"/>
        <v>0</v>
      </c>
      <c r="AB1156">
        <f t="shared" ca="1" si="324"/>
        <v>0</v>
      </c>
      <c r="AC1156">
        <f t="shared" ca="1" si="324"/>
        <v>20</v>
      </c>
      <c r="AD1156">
        <f t="shared" ref="AD1156:AH1205" ca="1" si="340">IF($AM1156="STANDARD",BC1156,AQ1156)</f>
        <v>20</v>
      </c>
      <c r="AE1156">
        <f t="shared" ca="1" si="325"/>
        <v>10</v>
      </c>
      <c r="AF1156">
        <f t="shared" ca="1" si="325"/>
        <v>10</v>
      </c>
      <c r="AG1156">
        <f t="shared" ca="1" si="328"/>
        <v>0</v>
      </c>
      <c r="AH1156">
        <f t="shared" ca="1" si="329"/>
        <v>0</v>
      </c>
      <c r="AI1156">
        <f t="shared" ca="1" si="327"/>
        <v>0</v>
      </c>
      <c r="AJ1156">
        <f t="shared" ca="1" si="327"/>
        <v>20</v>
      </c>
      <c r="AK1156">
        <f t="shared" ca="1" si="326"/>
        <v>20</v>
      </c>
      <c r="AL1156">
        <f t="shared" ca="1" si="326"/>
        <v>0</v>
      </c>
      <c r="AM1156" s="4" t="s">
        <v>103</v>
      </c>
      <c r="AZ1156">
        <f ca="1">_xlfn.XLOOKUP($X1156,Return_flow_table!$A$4:$A$25,Return_flow_table!B$4:B$25)</f>
        <v>0</v>
      </c>
      <c r="BA1156">
        <f ca="1">_xlfn.XLOOKUP($X1156,Return_flow_table!$A$4:$A$25,Return_flow_table!C$4:C$25)</f>
        <v>0</v>
      </c>
      <c r="BB1156">
        <f ca="1">_xlfn.XLOOKUP($X1156,Return_flow_table!$A$4:$A$25,Return_flow_table!D$4:D$25)</f>
        <v>20</v>
      </c>
      <c r="BC1156">
        <f ca="1">_xlfn.XLOOKUP($X1156,Return_flow_table!$A$4:$A$25,Return_flow_table!E$4:E$25)</f>
        <v>20</v>
      </c>
      <c r="BD1156">
        <f ca="1">_xlfn.XLOOKUP($X1156,Return_flow_table!$A$4:$A$25,Return_flow_table!F$4:F$25)</f>
        <v>10</v>
      </c>
      <c r="BE1156">
        <f ca="1">_xlfn.XLOOKUP($X1156,Return_flow_table!$A$4:$A$25,Return_flow_table!G$4:G$25)</f>
        <v>10</v>
      </c>
      <c r="BF1156">
        <f ca="1">_xlfn.XLOOKUP($X1156,Return_flow_table!$A$4:$A$25,Return_flow_table!H$4:H$25)</f>
        <v>0</v>
      </c>
      <c r="BG1156">
        <f ca="1">_xlfn.XLOOKUP($X1156,Return_flow_table!$A$4:$A$25,Return_flow_table!I$4:I$25)</f>
        <v>0</v>
      </c>
      <c r="BH1156">
        <f ca="1">_xlfn.XLOOKUP($X1156,Return_flow_table!$A$4:$A$25,Return_flow_table!J$4:J$25)</f>
        <v>0</v>
      </c>
      <c r="BI1156">
        <f ca="1">_xlfn.XLOOKUP($X1156,Return_flow_table!$A$4:$A$25,Return_flow_table!K$4:K$25)</f>
        <v>20</v>
      </c>
      <c r="BJ1156">
        <f ca="1">_xlfn.XLOOKUP($X1156,Return_flow_table!$A$4:$A$25,Return_flow_table!L$4:L$25)</f>
        <v>20</v>
      </c>
      <c r="BK1156" s="2">
        <f ca="1">_xlfn.XLOOKUP($X1156,Return_flow_table!$A$4:$A$25,Return_flow_table!M$4:M$25)</f>
        <v>0</v>
      </c>
    </row>
    <row r="1157" spans="1:63" x14ac:dyDescent="0.3">
      <c r="A1157" t="s">
        <v>1196</v>
      </c>
      <c r="B1157" t="s">
        <v>161</v>
      </c>
      <c r="C1157" t="s">
        <v>99</v>
      </c>
      <c r="D1157">
        <v>60</v>
      </c>
      <c r="E1157" t="s">
        <v>100</v>
      </c>
      <c r="F1157" t="s">
        <v>100</v>
      </c>
      <c r="G1157" t="s">
        <v>567</v>
      </c>
      <c r="H1157" s="41" t="s">
        <v>102</v>
      </c>
      <c r="I1157">
        <f>_xlfn.XLOOKUP(B1157,Use_Code_Ranking!$A$4:$A$23,Use_Code_Ranking!$B$4:$B$23,9999)</f>
        <v>7</v>
      </c>
      <c r="J1157">
        <f t="shared" ca="1" si="330"/>
        <v>1</v>
      </c>
      <c r="K1157">
        <f t="shared" ca="1" si="331"/>
        <v>1</v>
      </c>
      <c r="L1157">
        <f t="shared" ca="1" si="332"/>
        <v>0</v>
      </c>
      <c r="M1157">
        <f t="shared" ca="1" si="333"/>
        <v>0</v>
      </c>
      <c r="N1157" t="str">
        <f t="shared" ref="N1157:N1220" ca="1" si="341">IF(AND(K1157&gt;0,L1157&gt;0),"IRRIGATION_AND_MUNICIPAL","")</f>
        <v/>
      </c>
      <c r="O1157" t="str">
        <f t="shared" ref="O1157:O1220" ca="1" si="342">IF(AND(K1157&gt;0,M1157&gt;0),"IRRIGATION_AND_DOMESTIC","")</f>
        <v/>
      </c>
      <c r="P1157" t="str">
        <f t="shared" si="334"/>
        <v/>
      </c>
      <c r="Q1157" t="str">
        <f t="shared" si="335"/>
        <v/>
      </c>
      <c r="R1157" t="str">
        <f t="shared" si="336"/>
        <v/>
      </c>
      <c r="S1157" t="str">
        <f t="shared" si="337"/>
        <v/>
      </c>
      <c r="U1157" s="2" t="str">
        <f ca="1">IF(ISBLANK($T1157),IF(S1157="Irrigation","Irrigation",IF(R1157="Irrigation","Irrigation",IF(Q1157="Domestic","Domestic",IF(P1157="Stockwatering","Stockwatering",IF(N1157="IRRIGATION_AND_MUNICIPAL","Irrigation and Municipal",IF(O1157="IRRIGATION_AND_DOMESTIC","Irrigation and Domestic Municipality",_xlfn.XLOOKUP(J1157,Use_Code_Ranking!$B$4:$B$23,Use_Code_Ranking!$A$4:$A$23))))))),$T1157)</f>
        <v>Irrigation</v>
      </c>
      <c r="W1157" s="23" t="str">
        <f ca="1"/>
        <v>H503838</v>
      </c>
      <c r="X1157" s="4" t="str">
        <f t="shared" ref="X1157:X1204" ca="1" si="343">_xlfn.XLOOKUP(W1157,A:A,U:U)</f>
        <v>Irrigation</v>
      </c>
      <c r="Y1157" t="str">
        <f t="shared" ca="1" si="338"/>
        <v>N</v>
      </c>
      <c r="Z1157" s="2" t="str">
        <f t="shared" ca="1" si="339"/>
        <v>N</v>
      </c>
      <c r="AA1157">
        <f t="shared" ref="AA1157:AC1205" ca="1" si="344">IF($AM1157="STANDARD",AZ1157,AN1157)</f>
        <v>0</v>
      </c>
      <c r="AB1157">
        <f t="shared" ca="1" si="344"/>
        <v>0</v>
      </c>
      <c r="AC1157">
        <f t="shared" ca="1" si="344"/>
        <v>20</v>
      </c>
      <c r="AD1157">
        <f t="shared" ca="1" si="340"/>
        <v>20</v>
      </c>
      <c r="AE1157">
        <f t="shared" ca="1" si="340"/>
        <v>10</v>
      </c>
      <c r="AF1157">
        <f t="shared" ca="1" si="340"/>
        <v>10</v>
      </c>
      <c r="AG1157">
        <f t="shared" ca="1" si="328"/>
        <v>0</v>
      </c>
      <c r="AH1157">
        <f t="shared" ca="1" si="329"/>
        <v>0</v>
      </c>
      <c r="AI1157">
        <f t="shared" ca="1" si="327"/>
        <v>0</v>
      </c>
      <c r="AJ1157">
        <f t="shared" ca="1" si="327"/>
        <v>20</v>
      </c>
      <c r="AK1157">
        <f t="shared" ca="1" si="326"/>
        <v>20</v>
      </c>
      <c r="AL1157">
        <f t="shared" ca="1" si="326"/>
        <v>0</v>
      </c>
      <c r="AM1157" s="4" t="s">
        <v>103</v>
      </c>
      <c r="AZ1157">
        <f ca="1">_xlfn.XLOOKUP($X1157,Return_flow_table!$A$4:$A$25,Return_flow_table!B$4:B$25)</f>
        <v>0</v>
      </c>
      <c r="BA1157">
        <f ca="1">_xlfn.XLOOKUP($X1157,Return_flow_table!$A$4:$A$25,Return_flow_table!C$4:C$25)</f>
        <v>0</v>
      </c>
      <c r="BB1157">
        <f ca="1">_xlfn.XLOOKUP($X1157,Return_flow_table!$A$4:$A$25,Return_flow_table!D$4:D$25)</f>
        <v>20</v>
      </c>
      <c r="BC1157">
        <f ca="1">_xlfn.XLOOKUP($X1157,Return_flow_table!$A$4:$A$25,Return_flow_table!E$4:E$25)</f>
        <v>20</v>
      </c>
      <c r="BD1157">
        <f ca="1">_xlfn.XLOOKUP($X1157,Return_flow_table!$A$4:$A$25,Return_flow_table!F$4:F$25)</f>
        <v>10</v>
      </c>
      <c r="BE1157">
        <f ca="1">_xlfn.XLOOKUP($X1157,Return_flow_table!$A$4:$A$25,Return_flow_table!G$4:G$25)</f>
        <v>10</v>
      </c>
      <c r="BF1157">
        <f ca="1">_xlfn.XLOOKUP($X1157,Return_flow_table!$A$4:$A$25,Return_flow_table!H$4:H$25)</f>
        <v>0</v>
      </c>
      <c r="BG1157">
        <f ca="1">_xlfn.XLOOKUP($X1157,Return_flow_table!$A$4:$A$25,Return_flow_table!I$4:I$25)</f>
        <v>0</v>
      </c>
      <c r="BH1157">
        <f ca="1">_xlfn.XLOOKUP($X1157,Return_flow_table!$A$4:$A$25,Return_flow_table!J$4:J$25)</f>
        <v>0</v>
      </c>
      <c r="BI1157">
        <f ca="1">_xlfn.XLOOKUP($X1157,Return_flow_table!$A$4:$A$25,Return_flow_table!K$4:K$25)</f>
        <v>20</v>
      </c>
      <c r="BJ1157">
        <f ca="1">_xlfn.XLOOKUP($X1157,Return_flow_table!$A$4:$A$25,Return_flow_table!L$4:L$25)</f>
        <v>20</v>
      </c>
      <c r="BK1157" s="2">
        <f ca="1">_xlfn.XLOOKUP($X1157,Return_flow_table!$A$4:$A$25,Return_flow_table!M$4:M$25)</f>
        <v>0</v>
      </c>
    </row>
    <row r="1158" spans="1:63" x14ac:dyDescent="0.3">
      <c r="A1158" t="s">
        <v>1197</v>
      </c>
      <c r="B1158" t="s">
        <v>98</v>
      </c>
      <c r="C1158" t="s">
        <v>99</v>
      </c>
      <c r="D1158">
        <v>9.8000000000000007</v>
      </c>
      <c r="E1158" t="s">
        <v>100</v>
      </c>
      <c r="F1158" t="s">
        <v>100</v>
      </c>
      <c r="G1158" t="s">
        <v>1198</v>
      </c>
      <c r="H1158" s="41" t="s">
        <v>102</v>
      </c>
      <c r="I1158">
        <f>_xlfn.XLOOKUP(B1158,Use_Code_Ranking!$A$4:$A$23,Use_Code_Ranking!$B$4:$B$23,9999)</f>
        <v>1</v>
      </c>
      <c r="J1158">
        <f t="shared" ca="1" si="330"/>
        <v>1</v>
      </c>
      <c r="K1158">
        <f t="shared" ca="1" si="331"/>
        <v>1</v>
      </c>
      <c r="L1158">
        <f t="shared" ca="1" si="332"/>
        <v>0</v>
      </c>
      <c r="M1158">
        <f t="shared" ca="1" si="333"/>
        <v>0</v>
      </c>
      <c r="N1158" t="str">
        <f t="shared" ca="1" si="341"/>
        <v/>
      </c>
      <c r="O1158" t="str">
        <f t="shared" ca="1" si="342"/>
        <v/>
      </c>
      <c r="P1158" t="str">
        <f t="shared" si="334"/>
        <v/>
      </c>
      <c r="Q1158" t="str">
        <f t="shared" si="335"/>
        <v/>
      </c>
      <c r="R1158" t="str">
        <f t="shared" si="336"/>
        <v/>
      </c>
      <c r="S1158" t="str">
        <f t="shared" si="337"/>
        <v/>
      </c>
      <c r="U1158" s="2" t="str">
        <f ca="1">IF(ISBLANK($T1158),IF(S1158="Irrigation","Irrigation",IF(R1158="Irrigation","Irrigation",IF(Q1158="Domestic","Domestic",IF(P1158="Stockwatering","Stockwatering",IF(N1158="IRRIGATION_AND_MUNICIPAL","Irrigation and Municipal",IF(O1158="IRRIGATION_AND_DOMESTIC","Irrigation and Domestic Municipality",_xlfn.XLOOKUP(J1158,Use_Code_Ranking!$B$4:$B$23,Use_Code_Ranking!$A$4:$A$23))))))),$T1158)</f>
        <v>Irrigation</v>
      </c>
      <c r="W1158" s="23" t="str">
        <f ca="1"/>
        <v>H504162</v>
      </c>
      <c r="X1158" s="4" t="str">
        <f t="shared" ca="1" si="343"/>
        <v>Irrigation</v>
      </c>
      <c r="Y1158" t="str">
        <f t="shared" ca="1" si="338"/>
        <v>N</v>
      </c>
      <c r="Z1158" s="2" t="str">
        <f t="shared" ca="1" si="339"/>
        <v>N</v>
      </c>
      <c r="AA1158">
        <f t="shared" ca="1" si="344"/>
        <v>0</v>
      </c>
      <c r="AB1158">
        <f t="shared" ca="1" si="344"/>
        <v>0</v>
      </c>
      <c r="AC1158">
        <f t="shared" ca="1" si="344"/>
        <v>20</v>
      </c>
      <c r="AD1158">
        <f t="shared" ca="1" si="340"/>
        <v>20</v>
      </c>
      <c r="AE1158">
        <f t="shared" ca="1" si="340"/>
        <v>10</v>
      </c>
      <c r="AF1158">
        <f t="shared" ca="1" si="340"/>
        <v>10</v>
      </c>
      <c r="AG1158">
        <f t="shared" ca="1" si="328"/>
        <v>0</v>
      </c>
      <c r="AH1158">
        <f t="shared" ca="1" si="329"/>
        <v>0</v>
      </c>
      <c r="AI1158">
        <f t="shared" ca="1" si="327"/>
        <v>0</v>
      </c>
      <c r="AJ1158">
        <f t="shared" ca="1" si="327"/>
        <v>20</v>
      </c>
      <c r="AK1158">
        <f t="shared" ca="1" si="326"/>
        <v>20</v>
      </c>
      <c r="AL1158">
        <f t="shared" ca="1" si="326"/>
        <v>0</v>
      </c>
      <c r="AM1158" s="4" t="s">
        <v>103</v>
      </c>
      <c r="AZ1158">
        <f ca="1">_xlfn.XLOOKUP($X1158,Return_flow_table!$A$4:$A$25,Return_flow_table!B$4:B$25)</f>
        <v>0</v>
      </c>
      <c r="BA1158">
        <f ca="1">_xlfn.XLOOKUP($X1158,Return_flow_table!$A$4:$A$25,Return_flow_table!C$4:C$25)</f>
        <v>0</v>
      </c>
      <c r="BB1158">
        <f ca="1">_xlfn.XLOOKUP($X1158,Return_flow_table!$A$4:$A$25,Return_flow_table!D$4:D$25)</f>
        <v>20</v>
      </c>
      <c r="BC1158">
        <f ca="1">_xlfn.XLOOKUP($X1158,Return_flow_table!$A$4:$A$25,Return_flow_table!E$4:E$25)</f>
        <v>20</v>
      </c>
      <c r="BD1158">
        <f ca="1">_xlfn.XLOOKUP($X1158,Return_flow_table!$A$4:$A$25,Return_flow_table!F$4:F$25)</f>
        <v>10</v>
      </c>
      <c r="BE1158">
        <f ca="1">_xlfn.XLOOKUP($X1158,Return_flow_table!$A$4:$A$25,Return_flow_table!G$4:G$25)</f>
        <v>10</v>
      </c>
      <c r="BF1158">
        <f ca="1">_xlfn.XLOOKUP($X1158,Return_flow_table!$A$4:$A$25,Return_flow_table!H$4:H$25)</f>
        <v>0</v>
      </c>
      <c r="BG1158">
        <f ca="1">_xlfn.XLOOKUP($X1158,Return_flow_table!$A$4:$A$25,Return_flow_table!I$4:I$25)</f>
        <v>0</v>
      </c>
      <c r="BH1158">
        <f ca="1">_xlfn.XLOOKUP($X1158,Return_flow_table!$A$4:$A$25,Return_flow_table!J$4:J$25)</f>
        <v>0</v>
      </c>
      <c r="BI1158">
        <f ca="1">_xlfn.XLOOKUP($X1158,Return_flow_table!$A$4:$A$25,Return_flow_table!K$4:K$25)</f>
        <v>20</v>
      </c>
      <c r="BJ1158">
        <f ca="1">_xlfn.XLOOKUP($X1158,Return_flow_table!$A$4:$A$25,Return_flow_table!L$4:L$25)</f>
        <v>20</v>
      </c>
      <c r="BK1158" s="2">
        <f ca="1">_xlfn.XLOOKUP($X1158,Return_flow_table!$A$4:$A$25,Return_flow_table!M$4:M$25)</f>
        <v>0</v>
      </c>
    </row>
    <row r="1159" spans="1:63" x14ac:dyDescent="0.3">
      <c r="A1159" t="s">
        <v>1199</v>
      </c>
      <c r="B1159" t="s">
        <v>188</v>
      </c>
      <c r="C1159" t="s">
        <v>99</v>
      </c>
      <c r="D1159">
        <v>2</v>
      </c>
      <c r="E1159" t="s">
        <v>100</v>
      </c>
      <c r="F1159" t="s">
        <v>100</v>
      </c>
      <c r="G1159" t="s">
        <v>1200</v>
      </c>
      <c r="H1159" s="41" t="s">
        <v>102</v>
      </c>
      <c r="I1159">
        <f>_xlfn.XLOOKUP(B1159,Use_Code_Ranking!$A$4:$A$23,Use_Code_Ranking!$B$4:$B$23,9999)</f>
        <v>12</v>
      </c>
      <c r="J1159">
        <f t="shared" ca="1" si="330"/>
        <v>1</v>
      </c>
      <c r="K1159">
        <f t="shared" ca="1" si="331"/>
        <v>1</v>
      </c>
      <c r="L1159">
        <f t="shared" ca="1" si="332"/>
        <v>0</v>
      </c>
      <c r="M1159">
        <f t="shared" ca="1" si="333"/>
        <v>0</v>
      </c>
      <c r="N1159" t="str">
        <f t="shared" ca="1" si="341"/>
        <v/>
      </c>
      <c r="O1159" t="str">
        <f t="shared" ca="1" si="342"/>
        <v/>
      </c>
      <c r="P1159" t="str">
        <f t="shared" si="334"/>
        <v/>
      </c>
      <c r="Q1159" t="str">
        <f t="shared" si="335"/>
        <v/>
      </c>
      <c r="R1159" t="str">
        <f t="shared" si="336"/>
        <v/>
      </c>
      <c r="S1159" t="str">
        <f t="shared" si="337"/>
        <v/>
      </c>
      <c r="U1159" s="2" t="str">
        <f ca="1">IF(ISBLANK($T1159),IF(S1159="Irrigation","Irrigation",IF(R1159="Irrigation","Irrigation",IF(Q1159="Domestic","Domestic",IF(P1159="Stockwatering","Stockwatering",IF(N1159="IRRIGATION_AND_MUNICIPAL","Irrigation and Municipal",IF(O1159="IRRIGATION_AND_DOMESTIC","Irrigation and Domestic Municipality",_xlfn.XLOOKUP(J1159,Use_Code_Ranking!$B$4:$B$23,Use_Code_Ranking!$A$4:$A$23))))))),$T1159)</f>
        <v>Irrigation</v>
      </c>
      <c r="W1159" s="23" t="str">
        <f ca="1"/>
        <v>H505765</v>
      </c>
      <c r="X1159" s="4" t="str">
        <f t="shared" ca="1" si="343"/>
        <v>Irrigation</v>
      </c>
      <c r="Y1159" t="str">
        <f t="shared" ca="1" si="338"/>
        <v>N</v>
      </c>
      <c r="Z1159" s="2" t="str">
        <f t="shared" ca="1" si="339"/>
        <v>N</v>
      </c>
      <c r="AA1159">
        <f t="shared" ca="1" si="344"/>
        <v>0</v>
      </c>
      <c r="AB1159">
        <f t="shared" ca="1" si="344"/>
        <v>0</v>
      </c>
      <c r="AC1159">
        <f t="shared" ca="1" si="344"/>
        <v>20</v>
      </c>
      <c r="AD1159">
        <f t="shared" ca="1" si="340"/>
        <v>20</v>
      </c>
      <c r="AE1159">
        <f t="shared" ca="1" si="340"/>
        <v>10</v>
      </c>
      <c r="AF1159">
        <f t="shared" ca="1" si="340"/>
        <v>10</v>
      </c>
      <c r="AG1159">
        <f t="shared" ca="1" si="328"/>
        <v>0</v>
      </c>
      <c r="AH1159">
        <f t="shared" ca="1" si="329"/>
        <v>0</v>
      </c>
      <c r="AI1159">
        <f t="shared" ca="1" si="327"/>
        <v>0</v>
      </c>
      <c r="AJ1159">
        <f t="shared" ca="1" si="327"/>
        <v>20</v>
      </c>
      <c r="AK1159">
        <f t="shared" ca="1" si="326"/>
        <v>20</v>
      </c>
      <c r="AL1159">
        <f t="shared" ca="1" si="326"/>
        <v>0</v>
      </c>
      <c r="AM1159" s="4" t="s">
        <v>103</v>
      </c>
      <c r="AZ1159">
        <f ca="1">_xlfn.XLOOKUP($X1159,Return_flow_table!$A$4:$A$25,Return_flow_table!B$4:B$25)</f>
        <v>0</v>
      </c>
      <c r="BA1159">
        <f ca="1">_xlfn.XLOOKUP($X1159,Return_flow_table!$A$4:$A$25,Return_flow_table!C$4:C$25)</f>
        <v>0</v>
      </c>
      <c r="BB1159">
        <f ca="1">_xlfn.XLOOKUP($X1159,Return_flow_table!$A$4:$A$25,Return_flow_table!D$4:D$25)</f>
        <v>20</v>
      </c>
      <c r="BC1159">
        <f ca="1">_xlfn.XLOOKUP($X1159,Return_flow_table!$A$4:$A$25,Return_flow_table!E$4:E$25)</f>
        <v>20</v>
      </c>
      <c r="BD1159">
        <f ca="1">_xlfn.XLOOKUP($X1159,Return_flow_table!$A$4:$A$25,Return_flow_table!F$4:F$25)</f>
        <v>10</v>
      </c>
      <c r="BE1159">
        <f ca="1">_xlfn.XLOOKUP($X1159,Return_flow_table!$A$4:$A$25,Return_flow_table!G$4:G$25)</f>
        <v>10</v>
      </c>
      <c r="BF1159">
        <f ca="1">_xlfn.XLOOKUP($X1159,Return_flow_table!$A$4:$A$25,Return_flow_table!H$4:H$25)</f>
        <v>0</v>
      </c>
      <c r="BG1159">
        <f ca="1">_xlfn.XLOOKUP($X1159,Return_flow_table!$A$4:$A$25,Return_flow_table!I$4:I$25)</f>
        <v>0</v>
      </c>
      <c r="BH1159">
        <f ca="1">_xlfn.XLOOKUP($X1159,Return_flow_table!$A$4:$A$25,Return_flow_table!J$4:J$25)</f>
        <v>0</v>
      </c>
      <c r="BI1159">
        <f ca="1">_xlfn.XLOOKUP($X1159,Return_flow_table!$A$4:$A$25,Return_flow_table!K$4:K$25)</f>
        <v>20</v>
      </c>
      <c r="BJ1159">
        <f ca="1">_xlfn.XLOOKUP($X1159,Return_flow_table!$A$4:$A$25,Return_flow_table!L$4:L$25)</f>
        <v>20</v>
      </c>
      <c r="BK1159" s="2">
        <f ca="1">_xlfn.XLOOKUP($X1159,Return_flow_table!$A$4:$A$25,Return_flow_table!M$4:M$25)</f>
        <v>0</v>
      </c>
    </row>
    <row r="1160" spans="1:63" x14ac:dyDescent="0.3">
      <c r="A1160" t="s">
        <v>1199</v>
      </c>
      <c r="B1160" t="s">
        <v>181</v>
      </c>
      <c r="C1160" t="s">
        <v>99</v>
      </c>
      <c r="D1160">
        <v>2</v>
      </c>
      <c r="E1160" t="s">
        <v>100</v>
      </c>
      <c r="F1160" t="s">
        <v>100</v>
      </c>
      <c r="G1160" t="s">
        <v>1200</v>
      </c>
      <c r="H1160" s="41" t="s">
        <v>102</v>
      </c>
      <c r="I1160">
        <f>_xlfn.XLOOKUP(B1160,Use_Code_Ranking!$A$4:$A$23,Use_Code_Ranking!$B$4:$B$23,9999)</f>
        <v>9</v>
      </c>
      <c r="J1160">
        <f t="shared" ca="1" si="330"/>
        <v>1</v>
      </c>
      <c r="K1160">
        <f t="shared" ca="1" si="331"/>
        <v>1</v>
      </c>
      <c r="L1160">
        <f t="shared" ca="1" si="332"/>
        <v>0</v>
      </c>
      <c r="M1160">
        <f t="shared" ca="1" si="333"/>
        <v>0</v>
      </c>
      <c r="N1160" t="str">
        <f t="shared" ca="1" si="341"/>
        <v/>
      </c>
      <c r="O1160" t="str">
        <f t="shared" ca="1" si="342"/>
        <v/>
      </c>
      <c r="P1160" t="str">
        <f t="shared" si="334"/>
        <v/>
      </c>
      <c r="Q1160" t="str">
        <f t="shared" si="335"/>
        <v/>
      </c>
      <c r="R1160" t="str">
        <f t="shared" si="336"/>
        <v/>
      </c>
      <c r="S1160" t="str">
        <f t="shared" si="337"/>
        <v/>
      </c>
      <c r="U1160" s="2" t="str">
        <f ca="1">IF(ISBLANK($T1160),IF(S1160="Irrigation","Irrigation",IF(R1160="Irrigation","Irrigation",IF(Q1160="Domestic","Domestic",IF(P1160="Stockwatering","Stockwatering",IF(N1160="IRRIGATION_AND_MUNICIPAL","Irrigation and Municipal",IF(O1160="IRRIGATION_AND_DOMESTIC","Irrigation and Domestic Municipality",_xlfn.XLOOKUP(J1160,Use_Code_Ranking!$B$4:$B$23,Use_Code_Ranking!$A$4:$A$23))))))),$T1160)</f>
        <v>Irrigation</v>
      </c>
      <c r="W1160" s="23" t="str">
        <f ca="1"/>
        <v>H505809</v>
      </c>
      <c r="X1160" s="4" t="str">
        <f t="shared" ca="1" si="343"/>
        <v>Irrigation</v>
      </c>
      <c r="Y1160" t="str">
        <f t="shared" ca="1" si="338"/>
        <v>N</v>
      </c>
      <c r="Z1160" s="2" t="str">
        <f t="shared" ca="1" si="339"/>
        <v>N</v>
      </c>
      <c r="AA1160">
        <f t="shared" ca="1" si="344"/>
        <v>0</v>
      </c>
      <c r="AB1160">
        <f t="shared" ca="1" si="344"/>
        <v>0</v>
      </c>
      <c r="AC1160">
        <f t="shared" ca="1" si="344"/>
        <v>20</v>
      </c>
      <c r="AD1160">
        <f t="shared" ca="1" si="340"/>
        <v>20</v>
      </c>
      <c r="AE1160">
        <f t="shared" ca="1" si="340"/>
        <v>10</v>
      </c>
      <c r="AF1160">
        <f t="shared" ca="1" si="340"/>
        <v>10</v>
      </c>
      <c r="AG1160">
        <f t="shared" ca="1" si="328"/>
        <v>0</v>
      </c>
      <c r="AH1160">
        <f t="shared" ca="1" si="329"/>
        <v>0</v>
      </c>
      <c r="AI1160">
        <f t="shared" ca="1" si="327"/>
        <v>0</v>
      </c>
      <c r="AJ1160">
        <f t="shared" ca="1" si="327"/>
        <v>20</v>
      </c>
      <c r="AK1160">
        <f t="shared" ca="1" si="326"/>
        <v>20</v>
      </c>
      <c r="AL1160">
        <f t="shared" ca="1" si="326"/>
        <v>0</v>
      </c>
      <c r="AM1160" s="4" t="s">
        <v>103</v>
      </c>
      <c r="AZ1160">
        <f ca="1">_xlfn.XLOOKUP($X1160,Return_flow_table!$A$4:$A$25,Return_flow_table!B$4:B$25)</f>
        <v>0</v>
      </c>
      <c r="BA1160">
        <f ca="1">_xlfn.XLOOKUP($X1160,Return_flow_table!$A$4:$A$25,Return_flow_table!C$4:C$25)</f>
        <v>0</v>
      </c>
      <c r="BB1160">
        <f ca="1">_xlfn.XLOOKUP($X1160,Return_flow_table!$A$4:$A$25,Return_flow_table!D$4:D$25)</f>
        <v>20</v>
      </c>
      <c r="BC1160">
        <f ca="1">_xlfn.XLOOKUP($X1160,Return_flow_table!$A$4:$A$25,Return_flow_table!E$4:E$25)</f>
        <v>20</v>
      </c>
      <c r="BD1160">
        <f ca="1">_xlfn.XLOOKUP($X1160,Return_flow_table!$A$4:$A$25,Return_flow_table!F$4:F$25)</f>
        <v>10</v>
      </c>
      <c r="BE1160">
        <f ca="1">_xlfn.XLOOKUP($X1160,Return_flow_table!$A$4:$A$25,Return_flow_table!G$4:G$25)</f>
        <v>10</v>
      </c>
      <c r="BF1160">
        <f ca="1">_xlfn.XLOOKUP($X1160,Return_flow_table!$A$4:$A$25,Return_flow_table!H$4:H$25)</f>
        <v>0</v>
      </c>
      <c r="BG1160">
        <f ca="1">_xlfn.XLOOKUP($X1160,Return_flow_table!$A$4:$A$25,Return_flow_table!I$4:I$25)</f>
        <v>0</v>
      </c>
      <c r="BH1160">
        <f ca="1">_xlfn.XLOOKUP($X1160,Return_flow_table!$A$4:$A$25,Return_flow_table!J$4:J$25)</f>
        <v>0</v>
      </c>
      <c r="BI1160">
        <f ca="1">_xlfn.XLOOKUP($X1160,Return_flow_table!$A$4:$A$25,Return_flow_table!K$4:K$25)</f>
        <v>20</v>
      </c>
      <c r="BJ1160">
        <f ca="1">_xlfn.XLOOKUP($X1160,Return_flow_table!$A$4:$A$25,Return_flow_table!L$4:L$25)</f>
        <v>20</v>
      </c>
      <c r="BK1160" s="2">
        <f ca="1">_xlfn.XLOOKUP($X1160,Return_flow_table!$A$4:$A$25,Return_flow_table!M$4:M$25)</f>
        <v>0</v>
      </c>
    </row>
    <row r="1161" spans="1:63" x14ac:dyDescent="0.3">
      <c r="A1161" t="s">
        <v>1199</v>
      </c>
      <c r="B1161" t="s">
        <v>98</v>
      </c>
      <c r="C1161" t="s">
        <v>99</v>
      </c>
      <c r="D1161">
        <v>2</v>
      </c>
      <c r="E1161" t="s">
        <v>100</v>
      </c>
      <c r="F1161" t="s">
        <v>100</v>
      </c>
      <c r="G1161" t="s">
        <v>1200</v>
      </c>
      <c r="H1161" s="41" t="s">
        <v>102</v>
      </c>
      <c r="I1161">
        <f>_xlfn.XLOOKUP(B1161,Use_Code_Ranking!$A$4:$A$23,Use_Code_Ranking!$B$4:$B$23,9999)</f>
        <v>1</v>
      </c>
      <c r="J1161">
        <f t="shared" ca="1" si="330"/>
        <v>1</v>
      </c>
      <c r="K1161">
        <f t="shared" ca="1" si="331"/>
        <v>1</v>
      </c>
      <c r="L1161">
        <f t="shared" ca="1" si="332"/>
        <v>0</v>
      </c>
      <c r="M1161">
        <f t="shared" ca="1" si="333"/>
        <v>0</v>
      </c>
      <c r="N1161" t="str">
        <f t="shared" ca="1" si="341"/>
        <v/>
      </c>
      <c r="O1161" t="str">
        <f t="shared" ca="1" si="342"/>
        <v/>
      </c>
      <c r="P1161" t="str">
        <f t="shared" si="334"/>
        <v/>
      </c>
      <c r="Q1161" t="str">
        <f t="shared" si="335"/>
        <v/>
      </c>
      <c r="R1161" t="str">
        <f t="shared" si="336"/>
        <v/>
      </c>
      <c r="S1161" t="str">
        <f t="shared" si="337"/>
        <v/>
      </c>
      <c r="U1161" s="2" t="str">
        <f ca="1">IF(ISBLANK($T1161),IF(S1161="Irrigation","Irrigation",IF(R1161="Irrigation","Irrigation",IF(Q1161="Domestic","Domestic",IF(P1161="Stockwatering","Stockwatering",IF(N1161="IRRIGATION_AND_MUNICIPAL","Irrigation and Municipal",IF(O1161="IRRIGATION_AND_DOMESTIC","Irrigation and Domestic Municipality",_xlfn.XLOOKUP(J1161,Use_Code_Ranking!$B$4:$B$23,Use_Code_Ranking!$A$4:$A$23))))))),$T1161)</f>
        <v>Irrigation</v>
      </c>
      <c r="W1161" s="23" t="str">
        <f ca="1"/>
        <v>H505997</v>
      </c>
      <c r="X1161" s="4" t="str">
        <f t="shared" ca="1" si="343"/>
        <v>Irrigation</v>
      </c>
      <c r="Y1161" t="str">
        <f t="shared" ca="1" si="338"/>
        <v>N</v>
      </c>
      <c r="Z1161" s="2" t="str">
        <f t="shared" ca="1" si="339"/>
        <v>N</v>
      </c>
      <c r="AA1161">
        <f t="shared" ca="1" si="344"/>
        <v>0</v>
      </c>
      <c r="AB1161">
        <f t="shared" ca="1" si="344"/>
        <v>0</v>
      </c>
      <c r="AC1161">
        <f t="shared" ca="1" si="344"/>
        <v>20</v>
      </c>
      <c r="AD1161">
        <f t="shared" ca="1" si="340"/>
        <v>20</v>
      </c>
      <c r="AE1161">
        <f t="shared" ca="1" si="340"/>
        <v>10</v>
      </c>
      <c r="AF1161">
        <f t="shared" ca="1" si="340"/>
        <v>10</v>
      </c>
      <c r="AG1161">
        <f t="shared" ca="1" si="328"/>
        <v>0</v>
      </c>
      <c r="AH1161">
        <f t="shared" ca="1" si="329"/>
        <v>0</v>
      </c>
      <c r="AI1161">
        <f t="shared" ca="1" si="327"/>
        <v>0</v>
      </c>
      <c r="AJ1161">
        <f t="shared" ca="1" si="327"/>
        <v>20</v>
      </c>
      <c r="AK1161">
        <f t="shared" ca="1" si="326"/>
        <v>20</v>
      </c>
      <c r="AL1161">
        <f t="shared" ca="1" si="326"/>
        <v>0</v>
      </c>
      <c r="AM1161" s="4" t="s">
        <v>103</v>
      </c>
      <c r="AZ1161">
        <f ca="1">_xlfn.XLOOKUP($X1161,Return_flow_table!$A$4:$A$25,Return_flow_table!B$4:B$25)</f>
        <v>0</v>
      </c>
      <c r="BA1161">
        <f ca="1">_xlfn.XLOOKUP($X1161,Return_flow_table!$A$4:$A$25,Return_flow_table!C$4:C$25)</f>
        <v>0</v>
      </c>
      <c r="BB1161">
        <f ca="1">_xlfn.XLOOKUP($X1161,Return_flow_table!$A$4:$A$25,Return_flow_table!D$4:D$25)</f>
        <v>20</v>
      </c>
      <c r="BC1161">
        <f ca="1">_xlfn.XLOOKUP($X1161,Return_flow_table!$A$4:$A$25,Return_flow_table!E$4:E$25)</f>
        <v>20</v>
      </c>
      <c r="BD1161">
        <f ca="1">_xlfn.XLOOKUP($X1161,Return_flow_table!$A$4:$A$25,Return_flow_table!F$4:F$25)</f>
        <v>10</v>
      </c>
      <c r="BE1161">
        <f ca="1">_xlfn.XLOOKUP($X1161,Return_flow_table!$A$4:$A$25,Return_flow_table!G$4:G$25)</f>
        <v>10</v>
      </c>
      <c r="BF1161">
        <f ca="1">_xlfn.XLOOKUP($X1161,Return_flow_table!$A$4:$A$25,Return_flow_table!H$4:H$25)</f>
        <v>0</v>
      </c>
      <c r="BG1161">
        <f ca="1">_xlfn.XLOOKUP($X1161,Return_flow_table!$A$4:$A$25,Return_flow_table!I$4:I$25)</f>
        <v>0</v>
      </c>
      <c r="BH1161">
        <f ca="1">_xlfn.XLOOKUP($X1161,Return_flow_table!$A$4:$A$25,Return_flow_table!J$4:J$25)</f>
        <v>0</v>
      </c>
      <c r="BI1161">
        <f ca="1">_xlfn.XLOOKUP($X1161,Return_flow_table!$A$4:$A$25,Return_flow_table!K$4:K$25)</f>
        <v>20</v>
      </c>
      <c r="BJ1161">
        <f ca="1">_xlfn.XLOOKUP($X1161,Return_flow_table!$A$4:$A$25,Return_flow_table!L$4:L$25)</f>
        <v>20</v>
      </c>
      <c r="BK1161" s="2">
        <f ca="1">_xlfn.XLOOKUP($X1161,Return_flow_table!$A$4:$A$25,Return_flow_table!M$4:M$25)</f>
        <v>0</v>
      </c>
    </row>
    <row r="1162" spans="1:63" x14ac:dyDescent="0.3">
      <c r="A1162" t="s">
        <v>1199</v>
      </c>
      <c r="B1162" t="s">
        <v>110</v>
      </c>
      <c r="C1162" t="s">
        <v>99</v>
      </c>
      <c r="D1162">
        <v>2</v>
      </c>
      <c r="E1162" t="s">
        <v>100</v>
      </c>
      <c r="F1162" t="s">
        <v>100</v>
      </c>
      <c r="G1162" t="s">
        <v>1200</v>
      </c>
      <c r="H1162" s="41" t="s">
        <v>102</v>
      </c>
      <c r="I1162">
        <f>_xlfn.XLOOKUP(B1162,Use_Code_Ranking!$A$4:$A$23,Use_Code_Ranking!$B$4:$B$23,9999)</f>
        <v>3</v>
      </c>
      <c r="J1162">
        <f t="shared" ca="1" si="330"/>
        <v>1</v>
      </c>
      <c r="K1162">
        <f t="shared" ca="1" si="331"/>
        <v>1</v>
      </c>
      <c r="L1162">
        <f t="shared" ca="1" si="332"/>
        <v>0</v>
      </c>
      <c r="M1162">
        <f t="shared" ca="1" si="333"/>
        <v>0</v>
      </c>
      <c r="N1162" t="str">
        <f t="shared" ca="1" si="341"/>
        <v/>
      </c>
      <c r="O1162" t="str">
        <f t="shared" ca="1" si="342"/>
        <v/>
      </c>
      <c r="P1162" t="str">
        <f t="shared" si="334"/>
        <v/>
      </c>
      <c r="Q1162" t="str">
        <f t="shared" si="335"/>
        <v/>
      </c>
      <c r="R1162" t="str">
        <f t="shared" si="336"/>
        <v/>
      </c>
      <c r="S1162" t="str">
        <f t="shared" si="337"/>
        <v/>
      </c>
      <c r="U1162" s="2" t="str">
        <f ca="1">IF(ISBLANK($T1162),IF(S1162="Irrigation","Irrigation",IF(R1162="Irrigation","Irrigation",IF(Q1162="Domestic","Domestic",IF(P1162="Stockwatering","Stockwatering",IF(N1162="IRRIGATION_AND_MUNICIPAL","Irrigation and Municipal",IF(O1162="IRRIGATION_AND_DOMESTIC","Irrigation and Domestic Municipality",_xlfn.XLOOKUP(J1162,Use_Code_Ranking!$B$4:$B$23,Use_Code_Ranking!$A$4:$A$23))))))),$T1162)</f>
        <v>Irrigation</v>
      </c>
      <c r="W1162" s="23" t="str">
        <f ca="1"/>
        <v>H506245</v>
      </c>
      <c r="X1162" s="4" t="str">
        <f t="shared" ca="1" si="343"/>
        <v>Irrigation</v>
      </c>
      <c r="Y1162" t="str">
        <f t="shared" ca="1" si="338"/>
        <v>N</v>
      </c>
      <c r="Z1162" s="2" t="str">
        <f t="shared" ca="1" si="339"/>
        <v>N</v>
      </c>
      <c r="AA1162">
        <f t="shared" ca="1" si="344"/>
        <v>0</v>
      </c>
      <c r="AB1162">
        <f t="shared" ca="1" si="344"/>
        <v>0</v>
      </c>
      <c r="AC1162">
        <f t="shared" ca="1" si="344"/>
        <v>20</v>
      </c>
      <c r="AD1162">
        <f t="shared" ca="1" si="340"/>
        <v>20</v>
      </c>
      <c r="AE1162">
        <f t="shared" ca="1" si="340"/>
        <v>10</v>
      </c>
      <c r="AF1162">
        <f t="shared" ca="1" si="340"/>
        <v>10</v>
      </c>
      <c r="AG1162">
        <f t="shared" ca="1" si="328"/>
        <v>0</v>
      </c>
      <c r="AH1162">
        <f t="shared" ca="1" si="329"/>
        <v>0</v>
      </c>
      <c r="AI1162">
        <f t="shared" ca="1" si="327"/>
        <v>0</v>
      </c>
      <c r="AJ1162">
        <f t="shared" ca="1" si="327"/>
        <v>20</v>
      </c>
      <c r="AK1162">
        <f t="shared" ca="1" si="327"/>
        <v>20</v>
      </c>
      <c r="AL1162">
        <f t="shared" ca="1" si="327"/>
        <v>0</v>
      </c>
      <c r="AM1162" s="4" t="s">
        <v>103</v>
      </c>
      <c r="AZ1162">
        <f ca="1">_xlfn.XLOOKUP($X1162,Return_flow_table!$A$4:$A$25,Return_flow_table!B$4:B$25)</f>
        <v>0</v>
      </c>
      <c r="BA1162">
        <f ca="1">_xlfn.XLOOKUP($X1162,Return_flow_table!$A$4:$A$25,Return_flow_table!C$4:C$25)</f>
        <v>0</v>
      </c>
      <c r="BB1162">
        <f ca="1">_xlfn.XLOOKUP($X1162,Return_flow_table!$A$4:$A$25,Return_flow_table!D$4:D$25)</f>
        <v>20</v>
      </c>
      <c r="BC1162">
        <f ca="1">_xlfn.XLOOKUP($X1162,Return_flow_table!$A$4:$A$25,Return_flow_table!E$4:E$25)</f>
        <v>20</v>
      </c>
      <c r="BD1162">
        <f ca="1">_xlfn.XLOOKUP($X1162,Return_flow_table!$A$4:$A$25,Return_flow_table!F$4:F$25)</f>
        <v>10</v>
      </c>
      <c r="BE1162">
        <f ca="1">_xlfn.XLOOKUP($X1162,Return_flow_table!$A$4:$A$25,Return_flow_table!G$4:G$25)</f>
        <v>10</v>
      </c>
      <c r="BF1162">
        <f ca="1">_xlfn.XLOOKUP($X1162,Return_flow_table!$A$4:$A$25,Return_flow_table!H$4:H$25)</f>
        <v>0</v>
      </c>
      <c r="BG1162">
        <f ca="1">_xlfn.XLOOKUP($X1162,Return_flow_table!$A$4:$A$25,Return_flow_table!I$4:I$25)</f>
        <v>0</v>
      </c>
      <c r="BH1162">
        <f ca="1">_xlfn.XLOOKUP($X1162,Return_flow_table!$A$4:$A$25,Return_flow_table!J$4:J$25)</f>
        <v>0</v>
      </c>
      <c r="BI1162">
        <f ca="1">_xlfn.XLOOKUP($X1162,Return_flow_table!$A$4:$A$25,Return_flow_table!K$4:K$25)</f>
        <v>20</v>
      </c>
      <c r="BJ1162">
        <f ca="1">_xlfn.XLOOKUP($X1162,Return_flow_table!$A$4:$A$25,Return_flow_table!L$4:L$25)</f>
        <v>20</v>
      </c>
      <c r="BK1162" s="2">
        <f ca="1">_xlfn.XLOOKUP($X1162,Return_flow_table!$A$4:$A$25,Return_flow_table!M$4:M$25)</f>
        <v>0</v>
      </c>
    </row>
    <row r="1163" spans="1:63" x14ac:dyDescent="0.3">
      <c r="A1163" t="s">
        <v>1201</v>
      </c>
      <c r="B1163" t="s">
        <v>98</v>
      </c>
      <c r="C1163" t="s">
        <v>99</v>
      </c>
      <c r="D1163">
        <v>1</v>
      </c>
      <c r="E1163" t="s">
        <v>100</v>
      </c>
      <c r="F1163" t="s">
        <v>100</v>
      </c>
      <c r="G1163" t="s">
        <v>1202</v>
      </c>
      <c r="H1163" s="41" t="s">
        <v>102</v>
      </c>
      <c r="I1163">
        <f>_xlfn.XLOOKUP(B1163,Use_Code_Ranking!$A$4:$A$23,Use_Code_Ranking!$B$4:$B$23,9999)</f>
        <v>1</v>
      </c>
      <c r="J1163">
        <f t="shared" ca="1" si="330"/>
        <v>1</v>
      </c>
      <c r="K1163">
        <f t="shared" ca="1" si="331"/>
        <v>1</v>
      </c>
      <c r="L1163">
        <f t="shared" ca="1" si="332"/>
        <v>0</v>
      </c>
      <c r="M1163">
        <f t="shared" ca="1" si="333"/>
        <v>0</v>
      </c>
      <c r="N1163" t="str">
        <f t="shared" ca="1" si="341"/>
        <v/>
      </c>
      <c r="O1163" t="str">
        <f t="shared" ca="1" si="342"/>
        <v/>
      </c>
      <c r="P1163" t="str">
        <f t="shared" si="334"/>
        <v/>
      </c>
      <c r="Q1163" t="str">
        <f t="shared" si="335"/>
        <v/>
      </c>
      <c r="R1163" t="str">
        <f t="shared" si="336"/>
        <v/>
      </c>
      <c r="S1163" t="str">
        <f t="shared" si="337"/>
        <v/>
      </c>
      <c r="U1163" s="2" t="str">
        <f ca="1">IF(ISBLANK($T1163),IF(S1163="Irrigation","Irrigation",IF(R1163="Irrigation","Irrigation",IF(Q1163="Domestic","Domestic",IF(P1163="Stockwatering","Stockwatering",IF(N1163="IRRIGATION_AND_MUNICIPAL","Irrigation and Municipal",IF(O1163="IRRIGATION_AND_DOMESTIC","Irrigation and Domestic Municipality",_xlfn.XLOOKUP(J1163,Use_Code_Ranking!$B$4:$B$23,Use_Code_Ranking!$A$4:$A$23))))))),$T1163)</f>
        <v>Irrigation</v>
      </c>
      <c r="W1163" s="23" t="str">
        <f ca="1"/>
        <v>H506517</v>
      </c>
      <c r="X1163" s="4" t="str">
        <f t="shared" ca="1" si="343"/>
        <v>Irrigation</v>
      </c>
      <c r="Y1163" t="str">
        <f t="shared" ca="1" si="338"/>
        <v>N</v>
      </c>
      <c r="Z1163" s="2" t="str">
        <f t="shared" ca="1" si="339"/>
        <v>N</v>
      </c>
      <c r="AA1163">
        <f t="shared" ca="1" si="344"/>
        <v>0</v>
      </c>
      <c r="AB1163">
        <f t="shared" ca="1" si="344"/>
        <v>0</v>
      </c>
      <c r="AC1163">
        <f t="shared" ca="1" si="344"/>
        <v>20</v>
      </c>
      <c r="AD1163">
        <f t="shared" ca="1" si="340"/>
        <v>20</v>
      </c>
      <c r="AE1163">
        <f t="shared" ca="1" si="340"/>
        <v>10</v>
      </c>
      <c r="AF1163">
        <f t="shared" ca="1" si="340"/>
        <v>10</v>
      </c>
      <c r="AG1163">
        <f t="shared" ca="1" si="328"/>
        <v>0</v>
      </c>
      <c r="AH1163">
        <f t="shared" ca="1" si="329"/>
        <v>0</v>
      </c>
      <c r="AI1163">
        <f t="shared" ca="1" si="329"/>
        <v>0</v>
      </c>
      <c r="AJ1163">
        <f t="shared" ca="1" si="329"/>
        <v>20</v>
      </c>
      <c r="AK1163">
        <f t="shared" ca="1" si="329"/>
        <v>20</v>
      </c>
      <c r="AL1163">
        <f t="shared" ca="1" si="329"/>
        <v>0</v>
      </c>
      <c r="AM1163" s="4" t="s">
        <v>103</v>
      </c>
      <c r="AZ1163">
        <f ca="1">_xlfn.XLOOKUP($X1163,Return_flow_table!$A$4:$A$25,Return_flow_table!B$4:B$25)</f>
        <v>0</v>
      </c>
      <c r="BA1163">
        <f ca="1">_xlfn.XLOOKUP($X1163,Return_flow_table!$A$4:$A$25,Return_flow_table!C$4:C$25)</f>
        <v>0</v>
      </c>
      <c r="BB1163">
        <f ca="1">_xlfn.XLOOKUP($X1163,Return_flow_table!$A$4:$A$25,Return_flow_table!D$4:D$25)</f>
        <v>20</v>
      </c>
      <c r="BC1163">
        <f ca="1">_xlfn.XLOOKUP($X1163,Return_flow_table!$A$4:$A$25,Return_flow_table!E$4:E$25)</f>
        <v>20</v>
      </c>
      <c r="BD1163">
        <f ca="1">_xlfn.XLOOKUP($X1163,Return_flow_table!$A$4:$A$25,Return_flow_table!F$4:F$25)</f>
        <v>10</v>
      </c>
      <c r="BE1163">
        <f ca="1">_xlfn.XLOOKUP($X1163,Return_flow_table!$A$4:$A$25,Return_flow_table!G$4:G$25)</f>
        <v>10</v>
      </c>
      <c r="BF1163">
        <f ca="1">_xlfn.XLOOKUP($X1163,Return_flow_table!$A$4:$A$25,Return_flow_table!H$4:H$25)</f>
        <v>0</v>
      </c>
      <c r="BG1163">
        <f ca="1">_xlfn.XLOOKUP($X1163,Return_flow_table!$A$4:$A$25,Return_flow_table!I$4:I$25)</f>
        <v>0</v>
      </c>
      <c r="BH1163">
        <f ca="1">_xlfn.XLOOKUP($X1163,Return_flow_table!$A$4:$A$25,Return_flow_table!J$4:J$25)</f>
        <v>0</v>
      </c>
      <c r="BI1163">
        <f ca="1">_xlfn.XLOOKUP($X1163,Return_flow_table!$A$4:$A$25,Return_flow_table!K$4:K$25)</f>
        <v>20</v>
      </c>
      <c r="BJ1163">
        <f ca="1">_xlfn.XLOOKUP($X1163,Return_flow_table!$A$4:$A$25,Return_flow_table!L$4:L$25)</f>
        <v>20</v>
      </c>
      <c r="BK1163" s="2">
        <f ca="1">_xlfn.XLOOKUP($X1163,Return_flow_table!$A$4:$A$25,Return_flow_table!M$4:M$25)</f>
        <v>0</v>
      </c>
    </row>
    <row r="1164" spans="1:63" x14ac:dyDescent="0.3">
      <c r="A1164" t="s">
        <v>1201</v>
      </c>
      <c r="B1164" t="s">
        <v>181</v>
      </c>
      <c r="C1164" t="s">
        <v>99</v>
      </c>
      <c r="D1164">
        <v>1</v>
      </c>
      <c r="E1164" t="s">
        <v>100</v>
      </c>
      <c r="F1164" t="s">
        <v>100</v>
      </c>
      <c r="G1164" t="s">
        <v>1202</v>
      </c>
      <c r="H1164" s="41" t="s">
        <v>102</v>
      </c>
      <c r="I1164">
        <f>_xlfn.XLOOKUP(B1164,Use_Code_Ranking!$A$4:$A$23,Use_Code_Ranking!$B$4:$B$23,9999)</f>
        <v>9</v>
      </c>
      <c r="J1164">
        <f t="shared" ca="1" si="330"/>
        <v>1</v>
      </c>
      <c r="K1164">
        <f t="shared" ca="1" si="331"/>
        <v>1</v>
      </c>
      <c r="L1164">
        <f t="shared" ca="1" si="332"/>
        <v>0</v>
      </c>
      <c r="M1164">
        <f t="shared" ca="1" si="333"/>
        <v>0</v>
      </c>
      <c r="N1164" t="str">
        <f t="shared" ca="1" si="341"/>
        <v/>
      </c>
      <c r="O1164" t="str">
        <f t="shared" ca="1" si="342"/>
        <v/>
      </c>
      <c r="P1164" t="str">
        <f t="shared" si="334"/>
        <v/>
      </c>
      <c r="Q1164" t="str">
        <f t="shared" si="335"/>
        <v/>
      </c>
      <c r="R1164" t="str">
        <f t="shared" si="336"/>
        <v/>
      </c>
      <c r="S1164" t="str">
        <f t="shared" si="337"/>
        <v/>
      </c>
      <c r="U1164" s="2" t="str">
        <f ca="1">IF(ISBLANK($T1164),IF(S1164="Irrigation","Irrigation",IF(R1164="Irrigation","Irrigation",IF(Q1164="Domestic","Domestic",IF(P1164="Stockwatering","Stockwatering",IF(N1164="IRRIGATION_AND_MUNICIPAL","Irrigation and Municipal",IF(O1164="IRRIGATION_AND_DOMESTIC","Irrigation and Domestic Municipality",_xlfn.XLOOKUP(J1164,Use_Code_Ranking!$B$4:$B$23,Use_Code_Ranking!$A$4:$A$23))))))),$T1164)</f>
        <v>Irrigation</v>
      </c>
      <c r="W1164" s="23" t="str">
        <f ca="1"/>
        <v>H507504</v>
      </c>
      <c r="X1164" s="4" t="str">
        <f t="shared" ca="1" si="343"/>
        <v>Irrigation</v>
      </c>
      <c r="Y1164" t="str">
        <f t="shared" ca="1" si="338"/>
        <v>N</v>
      </c>
      <c r="Z1164" s="2" t="str">
        <f t="shared" ca="1" si="339"/>
        <v>N</v>
      </c>
      <c r="AA1164">
        <f t="shared" ca="1" si="344"/>
        <v>0</v>
      </c>
      <c r="AB1164">
        <f t="shared" ca="1" si="344"/>
        <v>0</v>
      </c>
      <c r="AC1164">
        <f t="shared" ca="1" si="344"/>
        <v>20</v>
      </c>
      <c r="AD1164">
        <f t="shared" ca="1" si="340"/>
        <v>20</v>
      </c>
      <c r="AE1164">
        <f t="shared" ca="1" si="340"/>
        <v>10</v>
      </c>
      <c r="AF1164">
        <f t="shared" ca="1" si="340"/>
        <v>10</v>
      </c>
      <c r="AG1164">
        <f t="shared" ref="AG1164:AG1205" ca="1" si="345">IF($AM1164="STANDARD",BF1164,AT1164)</f>
        <v>0</v>
      </c>
      <c r="AH1164">
        <f t="shared" ca="1" si="340"/>
        <v>0</v>
      </c>
      <c r="AI1164">
        <f t="shared" ref="AI1164:AL1205" ca="1" si="346">IF($AM1164="STANDARD",BH1164,AV1164)</f>
        <v>0</v>
      </c>
      <c r="AJ1164">
        <f t="shared" ca="1" si="346"/>
        <v>20</v>
      </c>
      <c r="AK1164">
        <f t="shared" ca="1" si="346"/>
        <v>20</v>
      </c>
      <c r="AL1164">
        <f t="shared" ca="1" si="346"/>
        <v>0</v>
      </c>
      <c r="AM1164" s="4" t="s">
        <v>103</v>
      </c>
      <c r="AZ1164">
        <f ca="1">_xlfn.XLOOKUP($X1164,Return_flow_table!$A$4:$A$25,Return_flow_table!B$4:B$25)</f>
        <v>0</v>
      </c>
      <c r="BA1164">
        <f ca="1">_xlfn.XLOOKUP($X1164,Return_flow_table!$A$4:$A$25,Return_flow_table!C$4:C$25)</f>
        <v>0</v>
      </c>
      <c r="BB1164">
        <f ca="1">_xlfn.XLOOKUP($X1164,Return_flow_table!$A$4:$A$25,Return_flow_table!D$4:D$25)</f>
        <v>20</v>
      </c>
      <c r="BC1164">
        <f ca="1">_xlfn.XLOOKUP($X1164,Return_flow_table!$A$4:$A$25,Return_flow_table!E$4:E$25)</f>
        <v>20</v>
      </c>
      <c r="BD1164">
        <f ca="1">_xlfn.XLOOKUP($X1164,Return_flow_table!$A$4:$A$25,Return_flow_table!F$4:F$25)</f>
        <v>10</v>
      </c>
      <c r="BE1164">
        <f ca="1">_xlfn.XLOOKUP($X1164,Return_flow_table!$A$4:$A$25,Return_flow_table!G$4:G$25)</f>
        <v>10</v>
      </c>
      <c r="BF1164">
        <f ca="1">_xlfn.XLOOKUP($X1164,Return_flow_table!$A$4:$A$25,Return_flow_table!H$4:H$25)</f>
        <v>0</v>
      </c>
      <c r="BG1164">
        <f ca="1">_xlfn.XLOOKUP($X1164,Return_flow_table!$A$4:$A$25,Return_flow_table!I$4:I$25)</f>
        <v>0</v>
      </c>
      <c r="BH1164">
        <f ca="1">_xlfn.XLOOKUP($X1164,Return_flow_table!$A$4:$A$25,Return_flow_table!J$4:J$25)</f>
        <v>0</v>
      </c>
      <c r="BI1164">
        <f ca="1">_xlfn.XLOOKUP($X1164,Return_flow_table!$A$4:$A$25,Return_flow_table!K$4:K$25)</f>
        <v>20</v>
      </c>
      <c r="BJ1164">
        <f ca="1">_xlfn.XLOOKUP($X1164,Return_flow_table!$A$4:$A$25,Return_flow_table!L$4:L$25)</f>
        <v>20</v>
      </c>
      <c r="BK1164" s="2">
        <f ca="1">_xlfn.XLOOKUP($X1164,Return_flow_table!$A$4:$A$25,Return_flow_table!M$4:M$25)</f>
        <v>0</v>
      </c>
    </row>
    <row r="1165" spans="1:63" x14ac:dyDescent="0.3">
      <c r="A1165" t="s">
        <v>1201</v>
      </c>
      <c r="B1165" t="s">
        <v>188</v>
      </c>
      <c r="C1165" t="s">
        <v>99</v>
      </c>
      <c r="D1165">
        <v>1</v>
      </c>
      <c r="E1165" t="s">
        <v>100</v>
      </c>
      <c r="F1165" t="s">
        <v>100</v>
      </c>
      <c r="G1165" t="s">
        <v>1202</v>
      </c>
      <c r="H1165" s="41" t="s">
        <v>102</v>
      </c>
      <c r="I1165">
        <f>_xlfn.XLOOKUP(B1165,Use_Code_Ranking!$A$4:$A$23,Use_Code_Ranking!$B$4:$B$23,9999)</f>
        <v>12</v>
      </c>
      <c r="J1165">
        <f t="shared" ca="1" si="330"/>
        <v>1</v>
      </c>
      <c r="K1165">
        <f t="shared" ca="1" si="331"/>
        <v>1</v>
      </c>
      <c r="L1165">
        <f t="shared" ca="1" si="332"/>
        <v>0</v>
      </c>
      <c r="M1165">
        <f t="shared" ca="1" si="333"/>
        <v>0</v>
      </c>
      <c r="N1165" t="str">
        <f t="shared" ca="1" si="341"/>
        <v/>
      </c>
      <c r="O1165" t="str">
        <f t="shared" ca="1" si="342"/>
        <v/>
      </c>
      <c r="P1165" t="str">
        <f t="shared" si="334"/>
        <v/>
      </c>
      <c r="Q1165" t="str">
        <f t="shared" si="335"/>
        <v/>
      </c>
      <c r="R1165" t="str">
        <f t="shared" si="336"/>
        <v/>
      </c>
      <c r="S1165" t="str">
        <f t="shared" si="337"/>
        <v/>
      </c>
      <c r="U1165" s="2" t="str">
        <f ca="1">IF(ISBLANK($T1165),IF(S1165="Irrigation","Irrigation",IF(R1165="Irrigation","Irrigation",IF(Q1165="Domestic","Domestic",IF(P1165="Stockwatering","Stockwatering",IF(N1165="IRRIGATION_AND_MUNICIPAL","Irrigation and Municipal",IF(O1165="IRRIGATION_AND_DOMESTIC","Irrigation and Domestic Municipality",_xlfn.XLOOKUP(J1165,Use_Code_Ranking!$B$4:$B$23,Use_Code_Ranking!$A$4:$A$23))))))),$T1165)</f>
        <v>Irrigation</v>
      </c>
      <c r="W1165" s="23" t="str">
        <f ca="1"/>
        <v>H507549</v>
      </c>
      <c r="X1165" s="4" t="str">
        <f t="shared" ca="1" si="343"/>
        <v>Irrigation</v>
      </c>
      <c r="Y1165" t="str">
        <f t="shared" ca="1" si="338"/>
        <v>N</v>
      </c>
      <c r="Z1165" s="2" t="str">
        <f t="shared" ca="1" si="339"/>
        <v>N</v>
      </c>
      <c r="AA1165">
        <f t="shared" ca="1" si="344"/>
        <v>0</v>
      </c>
      <c r="AB1165">
        <f t="shared" ca="1" si="344"/>
        <v>0</v>
      </c>
      <c r="AC1165">
        <f t="shared" ca="1" si="344"/>
        <v>20</v>
      </c>
      <c r="AD1165">
        <f t="shared" ca="1" si="340"/>
        <v>20</v>
      </c>
      <c r="AE1165">
        <f t="shared" ca="1" si="340"/>
        <v>10</v>
      </c>
      <c r="AF1165">
        <f t="shared" ca="1" si="340"/>
        <v>10</v>
      </c>
      <c r="AG1165">
        <f t="shared" ca="1" si="345"/>
        <v>0</v>
      </c>
      <c r="AH1165">
        <f t="shared" ca="1" si="340"/>
        <v>0</v>
      </c>
      <c r="AI1165">
        <f t="shared" ca="1" si="346"/>
        <v>0</v>
      </c>
      <c r="AJ1165">
        <f t="shared" ca="1" si="346"/>
        <v>20</v>
      </c>
      <c r="AK1165">
        <f t="shared" ca="1" si="346"/>
        <v>20</v>
      </c>
      <c r="AL1165">
        <f t="shared" ca="1" si="346"/>
        <v>0</v>
      </c>
      <c r="AM1165" s="4" t="s">
        <v>103</v>
      </c>
      <c r="AZ1165">
        <f ca="1">_xlfn.XLOOKUP($X1165,Return_flow_table!$A$4:$A$25,Return_flow_table!B$4:B$25)</f>
        <v>0</v>
      </c>
      <c r="BA1165">
        <f ca="1">_xlfn.XLOOKUP($X1165,Return_flow_table!$A$4:$A$25,Return_flow_table!C$4:C$25)</f>
        <v>0</v>
      </c>
      <c r="BB1165">
        <f ca="1">_xlfn.XLOOKUP($X1165,Return_flow_table!$A$4:$A$25,Return_flow_table!D$4:D$25)</f>
        <v>20</v>
      </c>
      <c r="BC1165">
        <f ca="1">_xlfn.XLOOKUP($X1165,Return_flow_table!$A$4:$A$25,Return_flow_table!E$4:E$25)</f>
        <v>20</v>
      </c>
      <c r="BD1165">
        <f ca="1">_xlfn.XLOOKUP($X1165,Return_flow_table!$A$4:$A$25,Return_flow_table!F$4:F$25)</f>
        <v>10</v>
      </c>
      <c r="BE1165">
        <f ca="1">_xlfn.XLOOKUP($X1165,Return_flow_table!$A$4:$A$25,Return_flow_table!G$4:G$25)</f>
        <v>10</v>
      </c>
      <c r="BF1165">
        <f ca="1">_xlfn.XLOOKUP($X1165,Return_flow_table!$A$4:$A$25,Return_flow_table!H$4:H$25)</f>
        <v>0</v>
      </c>
      <c r="BG1165">
        <f ca="1">_xlfn.XLOOKUP($X1165,Return_flow_table!$A$4:$A$25,Return_flow_table!I$4:I$25)</f>
        <v>0</v>
      </c>
      <c r="BH1165">
        <f ca="1">_xlfn.XLOOKUP($X1165,Return_flow_table!$A$4:$A$25,Return_flow_table!J$4:J$25)</f>
        <v>0</v>
      </c>
      <c r="BI1165">
        <f ca="1">_xlfn.XLOOKUP($X1165,Return_flow_table!$A$4:$A$25,Return_flow_table!K$4:K$25)</f>
        <v>20</v>
      </c>
      <c r="BJ1165">
        <f ca="1">_xlfn.XLOOKUP($X1165,Return_flow_table!$A$4:$A$25,Return_flow_table!L$4:L$25)</f>
        <v>20</v>
      </c>
      <c r="BK1165" s="2">
        <f ca="1">_xlfn.XLOOKUP($X1165,Return_flow_table!$A$4:$A$25,Return_flow_table!M$4:M$25)</f>
        <v>0</v>
      </c>
    </row>
    <row r="1166" spans="1:63" x14ac:dyDescent="0.3">
      <c r="A1166" t="s">
        <v>1203</v>
      </c>
      <c r="B1166" t="s">
        <v>154</v>
      </c>
      <c r="C1166" t="s">
        <v>99</v>
      </c>
      <c r="D1166">
        <v>4</v>
      </c>
      <c r="E1166" t="s">
        <v>100</v>
      </c>
      <c r="F1166" t="s">
        <v>100</v>
      </c>
      <c r="G1166" t="s">
        <v>1204</v>
      </c>
      <c r="H1166" s="41" t="s">
        <v>102</v>
      </c>
      <c r="I1166">
        <f>_xlfn.XLOOKUP(B1166,Use_Code_Ranking!$A$4:$A$23,Use_Code_Ranking!$B$4:$B$23,9999)</f>
        <v>5</v>
      </c>
      <c r="J1166">
        <f t="shared" ca="1" si="330"/>
        <v>5</v>
      </c>
      <c r="K1166">
        <f t="shared" ca="1" si="331"/>
        <v>0</v>
      </c>
      <c r="L1166">
        <f t="shared" ca="1" si="332"/>
        <v>0</v>
      </c>
      <c r="M1166">
        <f t="shared" ca="1" si="333"/>
        <v>0</v>
      </c>
      <c r="N1166" t="str">
        <f t="shared" ca="1" si="341"/>
        <v/>
      </c>
      <c r="O1166" t="str">
        <f t="shared" ca="1" si="342"/>
        <v/>
      </c>
      <c r="P1166" t="str">
        <f t="shared" si="334"/>
        <v/>
      </c>
      <c r="Q1166" t="str">
        <f t="shared" si="335"/>
        <v/>
      </c>
      <c r="R1166" t="str">
        <f t="shared" si="336"/>
        <v/>
      </c>
      <c r="S1166" t="str">
        <f t="shared" si="337"/>
        <v/>
      </c>
      <c r="U1166" s="2" t="str">
        <f ca="1">IF(ISBLANK($T1166),IF(S1166="Irrigation","Irrigation",IF(R1166="Irrigation","Irrigation",IF(Q1166="Domestic","Domestic",IF(P1166="Stockwatering","Stockwatering",IF(N1166="IRRIGATION_AND_MUNICIPAL","Irrigation and Municipal",IF(O1166="IRRIGATION_AND_DOMESTIC","Irrigation and Domestic Municipality",_xlfn.XLOOKUP(J1166,Use_Code_Ranking!$B$4:$B$23,Use_Code_Ranking!$A$4:$A$23))))))),$T1166)</f>
        <v>Stockwatering</v>
      </c>
      <c r="W1166" s="23" t="str">
        <f ca="1"/>
        <v>H507821</v>
      </c>
      <c r="X1166" s="4" t="str">
        <f t="shared" ca="1" si="343"/>
        <v>Irrigation</v>
      </c>
      <c r="Y1166" t="str">
        <f t="shared" ca="1" si="338"/>
        <v>N</v>
      </c>
      <c r="Z1166" s="2" t="str">
        <f t="shared" ca="1" si="339"/>
        <v>N</v>
      </c>
      <c r="AA1166">
        <f t="shared" ca="1" si="344"/>
        <v>0</v>
      </c>
      <c r="AB1166">
        <f t="shared" ca="1" si="344"/>
        <v>0</v>
      </c>
      <c r="AC1166">
        <f t="shared" ca="1" si="344"/>
        <v>20</v>
      </c>
      <c r="AD1166">
        <f t="shared" ca="1" si="340"/>
        <v>20</v>
      </c>
      <c r="AE1166">
        <f t="shared" ca="1" si="340"/>
        <v>10</v>
      </c>
      <c r="AF1166">
        <f t="shared" ca="1" si="340"/>
        <v>10</v>
      </c>
      <c r="AG1166">
        <f t="shared" ca="1" si="345"/>
        <v>0</v>
      </c>
      <c r="AH1166">
        <f t="shared" ca="1" si="340"/>
        <v>0</v>
      </c>
      <c r="AI1166">
        <f t="shared" ca="1" si="346"/>
        <v>0</v>
      </c>
      <c r="AJ1166">
        <f t="shared" ca="1" si="346"/>
        <v>20</v>
      </c>
      <c r="AK1166">
        <f t="shared" ca="1" si="346"/>
        <v>20</v>
      </c>
      <c r="AL1166">
        <f t="shared" ca="1" si="346"/>
        <v>0</v>
      </c>
      <c r="AM1166" s="4" t="s">
        <v>103</v>
      </c>
      <c r="AZ1166">
        <f ca="1">_xlfn.XLOOKUP($X1166,Return_flow_table!$A$4:$A$25,Return_flow_table!B$4:B$25)</f>
        <v>0</v>
      </c>
      <c r="BA1166">
        <f ca="1">_xlfn.XLOOKUP($X1166,Return_flow_table!$A$4:$A$25,Return_flow_table!C$4:C$25)</f>
        <v>0</v>
      </c>
      <c r="BB1166">
        <f ca="1">_xlfn.XLOOKUP($X1166,Return_flow_table!$A$4:$A$25,Return_flow_table!D$4:D$25)</f>
        <v>20</v>
      </c>
      <c r="BC1166">
        <f ca="1">_xlfn.XLOOKUP($X1166,Return_flow_table!$A$4:$A$25,Return_flow_table!E$4:E$25)</f>
        <v>20</v>
      </c>
      <c r="BD1166">
        <f ca="1">_xlfn.XLOOKUP($X1166,Return_flow_table!$A$4:$A$25,Return_flow_table!F$4:F$25)</f>
        <v>10</v>
      </c>
      <c r="BE1166">
        <f ca="1">_xlfn.XLOOKUP($X1166,Return_flow_table!$A$4:$A$25,Return_flow_table!G$4:G$25)</f>
        <v>10</v>
      </c>
      <c r="BF1166">
        <f ca="1">_xlfn.XLOOKUP($X1166,Return_flow_table!$A$4:$A$25,Return_flow_table!H$4:H$25)</f>
        <v>0</v>
      </c>
      <c r="BG1166">
        <f ca="1">_xlfn.XLOOKUP($X1166,Return_flow_table!$A$4:$A$25,Return_flow_table!I$4:I$25)</f>
        <v>0</v>
      </c>
      <c r="BH1166">
        <f ca="1">_xlfn.XLOOKUP($X1166,Return_flow_table!$A$4:$A$25,Return_flow_table!J$4:J$25)</f>
        <v>0</v>
      </c>
      <c r="BI1166">
        <f ca="1">_xlfn.XLOOKUP($X1166,Return_flow_table!$A$4:$A$25,Return_flow_table!K$4:K$25)</f>
        <v>20</v>
      </c>
      <c r="BJ1166">
        <f ca="1">_xlfn.XLOOKUP($X1166,Return_flow_table!$A$4:$A$25,Return_flow_table!L$4:L$25)</f>
        <v>20</v>
      </c>
      <c r="BK1166" s="2">
        <f ca="1">_xlfn.XLOOKUP($X1166,Return_flow_table!$A$4:$A$25,Return_flow_table!M$4:M$25)</f>
        <v>0</v>
      </c>
    </row>
    <row r="1167" spans="1:63" x14ac:dyDescent="0.3">
      <c r="A1167" t="s">
        <v>1203</v>
      </c>
      <c r="B1167" t="s">
        <v>181</v>
      </c>
      <c r="C1167" t="s">
        <v>99</v>
      </c>
      <c r="D1167">
        <v>4</v>
      </c>
      <c r="E1167" t="s">
        <v>100</v>
      </c>
      <c r="F1167" t="s">
        <v>100</v>
      </c>
      <c r="G1167" t="s">
        <v>1204</v>
      </c>
      <c r="H1167" s="41" t="s">
        <v>102</v>
      </c>
      <c r="I1167">
        <f>_xlfn.XLOOKUP(B1167,Use_Code_Ranking!$A$4:$A$23,Use_Code_Ranking!$B$4:$B$23,9999)</f>
        <v>9</v>
      </c>
      <c r="J1167">
        <f t="shared" ca="1" si="330"/>
        <v>5</v>
      </c>
      <c r="K1167">
        <f t="shared" ca="1" si="331"/>
        <v>0</v>
      </c>
      <c r="L1167">
        <f t="shared" ca="1" si="332"/>
        <v>0</v>
      </c>
      <c r="M1167">
        <f t="shared" ca="1" si="333"/>
        <v>0</v>
      </c>
      <c r="N1167" t="str">
        <f t="shared" ca="1" si="341"/>
        <v/>
      </c>
      <c r="O1167" t="str">
        <f t="shared" ca="1" si="342"/>
        <v/>
      </c>
      <c r="P1167" t="str">
        <f t="shared" si="334"/>
        <v/>
      </c>
      <c r="Q1167" t="str">
        <f t="shared" si="335"/>
        <v/>
      </c>
      <c r="R1167" t="str">
        <f t="shared" si="336"/>
        <v/>
      </c>
      <c r="S1167" t="str">
        <f t="shared" si="337"/>
        <v/>
      </c>
      <c r="U1167" s="2" t="str">
        <f ca="1">IF(ISBLANK($T1167),IF(S1167="Irrigation","Irrigation",IF(R1167="Irrigation","Irrigation",IF(Q1167="Domestic","Domestic",IF(P1167="Stockwatering","Stockwatering",IF(N1167="IRRIGATION_AND_MUNICIPAL","Irrigation and Municipal",IF(O1167="IRRIGATION_AND_DOMESTIC","Irrigation and Domestic Municipality",_xlfn.XLOOKUP(J1167,Use_Code_Ranking!$B$4:$B$23,Use_Code_Ranking!$A$4:$A$23))))))),$T1167)</f>
        <v>Stockwatering</v>
      </c>
      <c r="W1167" s="23" t="str">
        <f ca="1"/>
        <v>H507877</v>
      </c>
      <c r="X1167" s="4" t="str">
        <f t="shared" ca="1" si="343"/>
        <v>Irrigation</v>
      </c>
      <c r="Y1167" t="str">
        <f t="shared" ca="1" si="338"/>
        <v>N</v>
      </c>
      <c r="Z1167" s="2" t="str">
        <f t="shared" ca="1" si="339"/>
        <v>N</v>
      </c>
      <c r="AA1167">
        <f t="shared" ca="1" si="344"/>
        <v>0</v>
      </c>
      <c r="AB1167">
        <f t="shared" ca="1" si="344"/>
        <v>0</v>
      </c>
      <c r="AC1167">
        <f t="shared" ca="1" si="344"/>
        <v>20</v>
      </c>
      <c r="AD1167">
        <f t="shared" ca="1" si="340"/>
        <v>20</v>
      </c>
      <c r="AE1167">
        <f t="shared" ca="1" si="340"/>
        <v>10</v>
      </c>
      <c r="AF1167">
        <f t="shared" ca="1" si="340"/>
        <v>10</v>
      </c>
      <c r="AG1167">
        <f t="shared" ca="1" si="345"/>
        <v>0</v>
      </c>
      <c r="AH1167">
        <f t="shared" ca="1" si="340"/>
        <v>0</v>
      </c>
      <c r="AI1167">
        <f t="shared" ca="1" si="346"/>
        <v>0</v>
      </c>
      <c r="AJ1167">
        <f t="shared" ca="1" si="346"/>
        <v>20</v>
      </c>
      <c r="AK1167">
        <f t="shared" ca="1" si="346"/>
        <v>20</v>
      </c>
      <c r="AL1167">
        <f t="shared" ca="1" si="346"/>
        <v>0</v>
      </c>
      <c r="AM1167" s="4" t="s">
        <v>103</v>
      </c>
      <c r="AZ1167">
        <f ca="1">_xlfn.XLOOKUP($X1167,Return_flow_table!$A$4:$A$25,Return_flow_table!B$4:B$25)</f>
        <v>0</v>
      </c>
      <c r="BA1167">
        <f ca="1">_xlfn.XLOOKUP($X1167,Return_flow_table!$A$4:$A$25,Return_flow_table!C$4:C$25)</f>
        <v>0</v>
      </c>
      <c r="BB1167">
        <f ca="1">_xlfn.XLOOKUP($X1167,Return_flow_table!$A$4:$A$25,Return_flow_table!D$4:D$25)</f>
        <v>20</v>
      </c>
      <c r="BC1167">
        <f ca="1">_xlfn.XLOOKUP($X1167,Return_flow_table!$A$4:$A$25,Return_flow_table!E$4:E$25)</f>
        <v>20</v>
      </c>
      <c r="BD1167">
        <f ca="1">_xlfn.XLOOKUP($X1167,Return_flow_table!$A$4:$A$25,Return_flow_table!F$4:F$25)</f>
        <v>10</v>
      </c>
      <c r="BE1167">
        <f ca="1">_xlfn.XLOOKUP($X1167,Return_flow_table!$A$4:$A$25,Return_flow_table!G$4:G$25)</f>
        <v>10</v>
      </c>
      <c r="BF1167">
        <f ca="1">_xlfn.XLOOKUP($X1167,Return_flow_table!$A$4:$A$25,Return_flow_table!H$4:H$25)</f>
        <v>0</v>
      </c>
      <c r="BG1167">
        <f ca="1">_xlfn.XLOOKUP($X1167,Return_flow_table!$A$4:$A$25,Return_flow_table!I$4:I$25)</f>
        <v>0</v>
      </c>
      <c r="BH1167">
        <f ca="1">_xlfn.XLOOKUP($X1167,Return_flow_table!$A$4:$A$25,Return_flow_table!J$4:J$25)</f>
        <v>0</v>
      </c>
      <c r="BI1167">
        <f ca="1">_xlfn.XLOOKUP($X1167,Return_flow_table!$A$4:$A$25,Return_flow_table!K$4:K$25)</f>
        <v>20</v>
      </c>
      <c r="BJ1167">
        <f ca="1">_xlfn.XLOOKUP($X1167,Return_flow_table!$A$4:$A$25,Return_flow_table!L$4:L$25)</f>
        <v>20</v>
      </c>
      <c r="BK1167" s="2">
        <f ca="1">_xlfn.XLOOKUP($X1167,Return_flow_table!$A$4:$A$25,Return_flow_table!M$4:M$25)</f>
        <v>0</v>
      </c>
    </row>
    <row r="1168" spans="1:63" x14ac:dyDescent="0.3">
      <c r="A1168" t="s">
        <v>1205</v>
      </c>
      <c r="B1168" t="s">
        <v>154</v>
      </c>
      <c r="C1168" t="s">
        <v>99</v>
      </c>
      <c r="D1168">
        <v>21</v>
      </c>
      <c r="E1168" t="s">
        <v>100</v>
      </c>
      <c r="F1168" t="s">
        <v>100</v>
      </c>
      <c r="G1168" t="s">
        <v>1206</v>
      </c>
      <c r="H1168" s="41" t="s">
        <v>102</v>
      </c>
      <c r="I1168">
        <f>_xlfn.XLOOKUP(B1168,Use_Code_Ranking!$A$4:$A$23,Use_Code_Ranking!$B$4:$B$23,9999)</f>
        <v>5</v>
      </c>
      <c r="J1168">
        <f t="shared" ca="1" si="330"/>
        <v>1</v>
      </c>
      <c r="K1168">
        <f t="shared" ca="1" si="331"/>
        <v>1</v>
      </c>
      <c r="L1168">
        <f t="shared" ca="1" si="332"/>
        <v>0</v>
      </c>
      <c r="M1168">
        <f t="shared" ca="1" si="333"/>
        <v>0</v>
      </c>
      <c r="N1168" t="str">
        <f t="shared" ca="1" si="341"/>
        <v/>
      </c>
      <c r="O1168" t="str">
        <f t="shared" ca="1" si="342"/>
        <v/>
      </c>
      <c r="P1168" t="str">
        <f t="shared" si="334"/>
        <v/>
      </c>
      <c r="Q1168" t="str">
        <f t="shared" si="335"/>
        <v/>
      </c>
      <c r="R1168" t="str">
        <f t="shared" si="336"/>
        <v/>
      </c>
      <c r="S1168" t="str">
        <f t="shared" si="337"/>
        <v/>
      </c>
      <c r="U1168" s="2" t="str">
        <f ca="1">IF(ISBLANK($T1168),IF(S1168="Irrigation","Irrigation",IF(R1168="Irrigation","Irrigation",IF(Q1168="Domestic","Domestic",IF(P1168="Stockwatering","Stockwatering",IF(N1168="IRRIGATION_AND_MUNICIPAL","Irrigation and Municipal",IF(O1168="IRRIGATION_AND_DOMESTIC","Irrigation and Domestic Municipality",_xlfn.XLOOKUP(J1168,Use_Code_Ranking!$B$4:$B$23,Use_Code_Ranking!$A$4:$A$23))))))),$T1168)</f>
        <v>Irrigation</v>
      </c>
      <c r="W1168" s="23" t="str">
        <f ca="1"/>
        <v>H508968</v>
      </c>
      <c r="X1168" s="4" t="str">
        <f t="shared" ca="1" si="343"/>
        <v>Irrigation</v>
      </c>
      <c r="Y1168" t="str">
        <f t="shared" ca="1" si="338"/>
        <v>N</v>
      </c>
      <c r="Z1168" s="2" t="str">
        <f t="shared" ca="1" si="339"/>
        <v>N</v>
      </c>
      <c r="AA1168">
        <f t="shared" ca="1" si="344"/>
        <v>0</v>
      </c>
      <c r="AB1168">
        <f t="shared" ca="1" si="344"/>
        <v>0</v>
      </c>
      <c r="AC1168">
        <f t="shared" ca="1" si="344"/>
        <v>20</v>
      </c>
      <c r="AD1168">
        <f t="shared" ca="1" si="340"/>
        <v>20</v>
      </c>
      <c r="AE1168">
        <f t="shared" ca="1" si="340"/>
        <v>10</v>
      </c>
      <c r="AF1168">
        <f t="shared" ca="1" si="340"/>
        <v>10</v>
      </c>
      <c r="AG1168">
        <f t="shared" ca="1" si="345"/>
        <v>0</v>
      </c>
      <c r="AH1168">
        <f t="shared" ca="1" si="340"/>
        <v>0</v>
      </c>
      <c r="AI1168">
        <f t="shared" ca="1" si="346"/>
        <v>0</v>
      </c>
      <c r="AJ1168">
        <f t="shared" ca="1" si="346"/>
        <v>20</v>
      </c>
      <c r="AK1168">
        <f t="shared" ca="1" si="346"/>
        <v>20</v>
      </c>
      <c r="AL1168">
        <f t="shared" ca="1" si="346"/>
        <v>0</v>
      </c>
      <c r="AM1168" s="4" t="s">
        <v>103</v>
      </c>
      <c r="AZ1168">
        <f ca="1">_xlfn.XLOOKUP($X1168,Return_flow_table!$A$4:$A$25,Return_flow_table!B$4:B$25)</f>
        <v>0</v>
      </c>
      <c r="BA1168">
        <f ca="1">_xlfn.XLOOKUP($X1168,Return_flow_table!$A$4:$A$25,Return_flow_table!C$4:C$25)</f>
        <v>0</v>
      </c>
      <c r="BB1168">
        <f ca="1">_xlfn.XLOOKUP($X1168,Return_flow_table!$A$4:$A$25,Return_flow_table!D$4:D$25)</f>
        <v>20</v>
      </c>
      <c r="BC1168">
        <f ca="1">_xlfn.XLOOKUP($X1168,Return_flow_table!$A$4:$A$25,Return_flow_table!E$4:E$25)</f>
        <v>20</v>
      </c>
      <c r="BD1168">
        <f ca="1">_xlfn.XLOOKUP($X1168,Return_flow_table!$A$4:$A$25,Return_flow_table!F$4:F$25)</f>
        <v>10</v>
      </c>
      <c r="BE1168">
        <f ca="1">_xlfn.XLOOKUP($X1168,Return_flow_table!$A$4:$A$25,Return_flow_table!G$4:G$25)</f>
        <v>10</v>
      </c>
      <c r="BF1168">
        <f ca="1">_xlfn.XLOOKUP($X1168,Return_flow_table!$A$4:$A$25,Return_flow_table!H$4:H$25)</f>
        <v>0</v>
      </c>
      <c r="BG1168">
        <f ca="1">_xlfn.XLOOKUP($X1168,Return_flow_table!$A$4:$A$25,Return_flow_table!I$4:I$25)</f>
        <v>0</v>
      </c>
      <c r="BH1168">
        <f ca="1">_xlfn.XLOOKUP($X1168,Return_flow_table!$A$4:$A$25,Return_flow_table!J$4:J$25)</f>
        <v>0</v>
      </c>
      <c r="BI1168">
        <f ca="1">_xlfn.XLOOKUP($X1168,Return_flow_table!$A$4:$A$25,Return_flow_table!K$4:K$25)</f>
        <v>20</v>
      </c>
      <c r="BJ1168">
        <f ca="1">_xlfn.XLOOKUP($X1168,Return_flow_table!$A$4:$A$25,Return_flow_table!L$4:L$25)</f>
        <v>20</v>
      </c>
      <c r="BK1168" s="2">
        <f ca="1">_xlfn.XLOOKUP($X1168,Return_flow_table!$A$4:$A$25,Return_flow_table!M$4:M$25)</f>
        <v>0</v>
      </c>
    </row>
    <row r="1169" spans="1:63" x14ac:dyDescent="0.3">
      <c r="A1169" t="s">
        <v>1205</v>
      </c>
      <c r="B1169" t="s">
        <v>188</v>
      </c>
      <c r="C1169" t="s">
        <v>99</v>
      </c>
      <c r="D1169">
        <v>21</v>
      </c>
      <c r="E1169" t="s">
        <v>100</v>
      </c>
      <c r="F1169" t="s">
        <v>100</v>
      </c>
      <c r="G1169" t="s">
        <v>1206</v>
      </c>
      <c r="H1169" s="41" t="s">
        <v>102</v>
      </c>
      <c r="I1169">
        <f>_xlfn.XLOOKUP(B1169,Use_Code_Ranking!$A$4:$A$23,Use_Code_Ranking!$B$4:$B$23,9999)</f>
        <v>12</v>
      </c>
      <c r="J1169">
        <f t="shared" ca="1" si="330"/>
        <v>1</v>
      </c>
      <c r="K1169">
        <f t="shared" ca="1" si="331"/>
        <v>1</v>
      </c>
      <c r="L1169">
        <f t="shared" ca="1" si="332"/>
        <v>0</v>
      </c>
      <c r="M1169">
        <f t="shared" ca="1" si="333"/>
        <v>0</v>
      </c>
      <c r="N1169" t="str">
        <f t="shared" ca="1" si="341"/>
        <v/>
      </c>
      <c r="O1169" t="str">
        <f t="shared" ca="1" si="342"/>
        <v/>
      </c>
      <c r="P1169" t="str">
        <f t="shared" si="334"/>
        <v/>
      </c>
      <c r="Q1169" t="str">
        <f t="shared" si="335"/>
        <v/>
      </c>
      <c r="R1169" t="str">
        <f t="shared" si="336"/>
        <v/>
      </c>
      <c r="S1169" t="str">
        <f t="shared" si="337"/>
        <v/>
      </c>
      <c r="U1169" s="2" t="str">
        <f ca="1">IF(ISBLANK($T1169),IF(S1169="Irrigation","Irrigation",IF(R1169="Irrigation","Irrigation",IF(Q1169="Domestic","Domestic",IF(P1169="Stockwatering","Stockwatering",IF(N1169="IRRIGATION_AND_MUNICIPAL","Irrigation and Municipal",IF(O1169="IRRIGATION_AND_DOMESTIC","Irrigation and Domestic Municipality",_xlfn.XLOOKUP(J1169,Use_Code_Ranking!$B$4:$B$23,Use_Code_Ranking!$A$4:$A$23))))))),$T1169)</f>
        <v>Irrigation</v>
      </c>
      <c r="W1169" s="23" t="str">
        <f ca="1"/>
        <v>H509254</v>
      </c>
      <c r="X1169" s="4" t="str">
        <f t="shared" ca="1" si="343"/>
        <v>Irrigation</v>
      </c>
      <c r="Y1169" t="str">
        <f t="shared" ca="1" si="338"/>
        <v>N</v>
      </c>
      <c r="Z1169" s="2" t="str">
        <f t="shared" ca="1" si="339"/>
        <v>N</v>
      </c>
      <c r="AA1169">
        <f t="shared" ca="1" si="344"/>
        <v>0</v>
      </c>
      <c r="AB1169">
        <f t="shared" ca="1" si="344"/>
        <v>0</v>
      </c>
      <c r="AC1169">
        <f t="shared" ca="1" si="344"/>
        <v>20</v>
      </c>
      <c r="AD1169">
        <f t="shared" ca="1" si="340"/>
        <v>20</v>
      </c>
      <c r="AE1169">
        <f t="shared" ca="1" si="340"/>
        <v>10</v>
      </c>
      <c r="AF1169">
        <f t="shared" ca="1" si="340"/>
        <v>10</v>
      </c>
      <c r="AG1169">
        <f t="shared" ca="1" si="345"/>
        <v>0</v>
      </c>
      <c r="AH1169">
        <f t="shared" ca="1" si="340"/>
        <v>0</v>
      </c>
      <c r="AI1169">
        <f t="shared" ca="1" si="346"/>
        <v>0</v>
      </c>
      <c r="AJ1169">
        <f t="shared" ca="1" si="346"/>
        <v>20</v>
      </c>
      <c r="AK1169">
        <f t="shared" ca="1" si="346"/>
        <v>20</v>
      </c>
      <c r="AL1169">
        <f t="shared" ca="1" si="346"/>
        <v>0</v>
      </c>
      <c r="AM1169" s="4" t="s">
        <v>103</v>
      </c>
      <c r="AZ1169">
        <f ca="1">_xlfn.XLOOKUP($X1169,Return_flow_table!$A$4:$A$25,Return_flow_table!B$4:B$25)</f>
        <v>0</v>
      </c>
      <c r="BA1169">
        <f ca="1">_xlfn.XLOOKUP($X1169,Return_flow_table!$A$4:$A$25,Return_flow_table!C$4:C$25)</f>
        <v>0</v>
      </c>
      <c r="BB1169">
        <f ca="1">_xlfn.XLOOKUP($X1169,Return_flow_table!$A$4:$A$25,Return_flow_table!D$4:D$25)</f>
        <v>20</v>
      </c>
      <c r="BC1169">
        <f ca="1">_xlfn.XLOOKUP($X1169,Return_flow_table!$A$4:$A$25,Return_flow_table!E$4:E$25)</f>
        <v>20</v>
      </c>
      <c r="BD1169">
        <f ca="1">_xlfn.XLOOKUP($X1169,Return_flow_table!$A$4:$A$25,Return_flow_table!F$4:F$25)</f>
        <v>10</v>
      </c>
      <c r="BE1169">
        <f ca="1">_xlfn.XLOOKUP($X1169,Return_flow_table!$A$4:$A$25,Return_flow_table!G$4:G$25)</f>
        <v>10</v>
      </c>
      <c r="BF1169">
        <f ca="1">_xlfn.XLOOKUP($X1169,Return_flow_table!$A$4:$A$25,Return_flow_table!H$4:H$25)</f>
        <v>0</v>
      </c>
      <c r="BG1169">
        <f ca="1">_xlfn.XLOOKUP($X1169,Return_flow_table!$A$4:$A$25,Return_flow_table!I$4:I$25)</f>
        <v>0</v>
      </c>
      <c r="BH1169">
        <f ca="1">_xlfn.XLOOKUP($X1169,Return_flow_table!$A$4:$A$25,Return_flow_table!J$4:J$25)</f>
        <v>0</v>
      </c>
      <c r="BI1169">
        <f ca="1">_xlfn.XLOOKUP($X1169,Return_flow_table!$A$4:$A$25,Return_flow_table!K$4:K$25)</f>
        <v>20</v>
      </c>
      <c r="BJ1169">
        <f ca="1">_xlfn.XLOOKUP($X1169,Return_flow_table!$A$4:$A$25,Return_flow_table!L$4:L$25)</f>
        <v>20</v>
      </c>
      <c r="BK1169" s="2">
        <f ca="1">_xlfn.XLOOKUP($X1169,Return_flow_table!$A$4:$A$25,Return_flow_table!M$4:M$25)</f>
        <v>0</v>
      </c>
    </row>
    <row r="1170" spans="1:63" x14ac:dyDescent="0.3">
      <c r="A1170" t="s">
        <v>1205</v>
      </c>
      <c r="B1170" t="s">
        <v>98</v>
      </c>
      <c r="C1170" t="s">
        <v>99</v>
      </c>
      <c r="D1170">
        <v>21</v>
      </c>
      <c r="E1170" t="s">
        <v>100</v>
      </c>
      <c r="F1170" t="s">
        <v>100</v>
      </c>
      <c r="G1170" t="s">
        <v>1206</v>
      </c>
      <c r="H1170" s="41" t="s">
        <v>102</v>
      </c>
      <c r="I1170">
        <f>_xlfn.XLOOKUP(B1170,Use_Code_Ranking!$A$4:$A$23,Use_Code_Ranking!$B$4:$B$23,9999)</f>
        <v>1</v>
      </c>
      <c r="J1170">
        <f t="shared" ca="1" si="330"/>
        <v>1</v>
      </c>
      <c r="K1170">
        <f t="shared" ca="1" si="331"/>
        <v>1</v>
      </c>
      <c r="L1170">
        <f t="shared" ca="1" si="332"/>
        <v>0</v>
      </c>
      <c r="M1170">
        <f t="shared" ca="1" si="333"/>
        <v>0</v>
      </c>
      <c r="N1170" t="str">
        <f t="shared" ca="1" si="341"/>
        <v/>
      </c>
      <c r="O1170" t="str">
        <f t="shared" ca="1" si="342"/>
        <v/>
      </c>
      <c r="P1170" t="str">
        <f t="shared" si="334"/>
        <v/>
      </c>
      <c r="Q1170" t="str">
        <f t="shared" si="335"/>
        <v/>
      </c>
      <c r="R1170" t="str">
        <f t="shared" si="336"/>
        <v/>
      </c>
      <c r="S1170" t="str">
        <f t="shared" si="337"/>
        <v/>
      </c>
      <c r="U1170" s="2" t="str">
        <f ca="1">IF(ISBLANK($T1170),IF(S1170="Irrigation","Irrigation",IF(R1170="Irrigation","Irrigation",IF(Q1170="Domestic","Domestic",IF(P1170="Stockwatering","Stockwatering",IF(N1170="IRRIGATION_AND_MUNICIPAL","Irrigation and Municipal",IF(O1170="IRRIGATION_AND_DOMESTIC","Irrigation and Domestic Municipality",_xlfn.XLOOKUP(J1170,Use_Code_Ranking!$B$4:$B$23,Use_Code_Ranking!$A$4:$A$23))))))),$T1170)</f>
        <v>Irrigation</v>
      </c>
      <c r="W1170" s="23" t="str">
        <f ca="1"/>
        <v>H509523</v>
      </c>
      <c r="X1170" s="4" t="str">
        <f t="shared" ca="1" si="343"/>
        <v>Irrigation</v>
      </c>
      <c r="Y1170" t="str">
        <f t="shared" ca="1" si="338"/>
        <v>N</v>
      </c>
      <c r="Z1170" s="2" t="str">
        <f t="shared" ca="1" si="339"/>
        <v>N</v>
      </c>
      <c r="AA1170">
        <f t="shared" ca="1" si="344"/>
        <v>0</v>
      </c>
      <c r="AB1170">
        <f t="shared" ca="1" si="344"/>
        <v>0</v>
      </c>
      <c r="AC1170">
        <f t="shared" ca="1" si="344"/>
        <v>20</v>
      </c>
      <c r="AD1170">
        <f t="shared" ca="1" si="340"/>
        <v>20</v>
      </c>
      <c r="AE1170">
        <f t="shared" ca="1" si="340"/>
        <v>10</v>
      </c>
      <c r="AF1170">
        <f t="shared" ca="1" si="340"/>
        <v>10</v>
      </c>
      <c r="AG1170">
        <f t="shared" ca="1" si="345"/>
        <v>0</v>
      </c>
      <c r="AH1170">
        <f t="shared" ca="1" si="340"/>
        <v>0</v>
      </c>
      <c r="AI1170">
        <f t="shared" ca="1" si="346"/>
        <v>0</v>
      </c>
      <c r="AJ1170">
        <f t="shared" ca="1" si="346"/>
        <v>20</v>
      </c>
      <c r="AK1170">
        <f t="shared" ca="1" si="346"/>
        <v>20</v>
      </c>
      <c r="AL1170">
        <f t="shared" ca="1" si="346"/>
        <v>0</v>
      </c>
      <c r="AM1170" s="4" t="s">
        <v>103</v>
      </c>
      <c r="AZ1170">
        <f ca="1">_xlfn.XLOOKUP($X1170,Return_flow_table!$A$4:$A$25,Return_flow_table!B$4:B$25)</f>
        <v>0</v>
      </c>
      <c r="BA1170">
        <f ca="1">_xlfn.XLOOKUP($X1170,Return_flow_table!$A$4:$A$25,Return_flow_table!C$4:C$25)</f>
        <v>0</v>
      </c>
      <c r="BB1170">
        <f ca="1">_xlfn.XLOOKUP($X1170,Return_flow_table!$A$4:$A$25,Return_flow_table!D$4:D$25)</f>
        <v>20</v>
      </c>
      <c r="BC1170">
        <f ca="1">_xlfn.XLOOKUP($X1170,Return_flow_table!$A$4:$A$25,Return_flow_table!E$4:E$25)</f>
        <v>20</v>
      </c>
      <c r="BD1170">
        <f ca="1">_xlfn.XLOOKUP($X1170,Return_flow_table!$A$4:$A$25,Return_flow_table!F$4:F$25)</f>
        <v>10</v>
      </c>
      <c r="BE1170">
        <f ca="1">_xlfn.XLOOKUP($X1170,Return_flow_table!$A$4:$A$25,Return_flow_table!G$4:G$25)</f>
        <v>10</v>
      </c>
      <c r="BF1170">
        <f ca="1">_xlfn.XLOOKUP($X1170,Return_flow_table!$A$4:$A$25,Return_flow_table!H$4:H$25)</f>
        <v>0</v>
      </c>
      <c r="BG1170">
        <f ca="1">_xlfn.XLOOKUP($X1170,Return_flow_table!$A$4:$A$25,Return_flow_table!I$4:I$25)</f>
        <v>0</v>
      </c>
      <c r="BH1170">
        <f ca="1">_xlfn.XLOOKUP($X1170,Return_flow_table!$A$4:$A$25,Return_flow_table!J$4:J$25)</f>
        <v>0</v>
      </c>
      <c r="BI1170">
        <f ca="1">_xlfn.XLOOKUP($X1170,Return_flow_table!$A$4:$A$25,Return_flow_table!K$4:K$25)</f>
        <v>20</v>
      </c>
      <c r="BJ1170">
        <f ca="1">_xlfn.XLOOKUP($X1170,Return_flow_table!$A$4:$A$25,Return_flow_table!L$4:L$25)</f>
        <v>20</v>
      </c>
      <c r="BK1170" s="2">
        <f ca="1">_xlfn.XLOOKUP($X1170,Return_flow_table!$A$4:$A$25,Return_flow_table!M$4:M$25)</f>
        <v>0</v>
      </c>
    </row>
    <row r="1171" spans="1:63" x14ac:dyDescent="0.3">
      <c r="A1171" t="s">
        <v>1205</v>
      </c>
      <c r="B1171" t="s">
        <v>181</v>
      </c>
      <c r="C1171" t="s">
        <v>99</v>
      </c>
      <c r="D1171">
        <v>21</v>
      </c>
      <c r="E1171" t="s">
        <v>100</v>
      </c>
      <c r="F1171" t="s">
        <v>100</v>
      </c>
      <c r="G1171" t="s">
        <v>1206</v>
      </c>
      <c r="H1171" s="41" t="s">
        <v>102</v>
      </c>
      <c r="I1171">
        <f>_xlfn.XLOOKUP(B1171,Use_Code_Ranking!$A$4:$A$23,Use_Code_Ranking!$B$4:$B$23,9999)</f>
        <v>9</v>
      </c>
      <c r="J1171">
        <f t="shared" ca="1" si="330"/>
        <v>1</v>
      </c>
      <c r="K1171">
        <f t="shared" ca="1" si="331"/>
        <v>1</v>
      </c>
      <c r="L1171">
        <f t="shared" ca="1" si="332"/>
        <v>0</v>
      </c>
      <c r="M1171">
        <f t="shared" ca="1" si="333"/>
        <v>0</v>
      </c>
      <c r="N1171" t="str">
        <f t="shared" ca="1" si="341"/>
        <v/>
      </c>
      <c r="O1171" t="str">
        <f t="shared" ca="1" si="342"/>
        <v/>
      </c>
      <c r="P1171" t="str">
        <f t="shared" si="334"/>
        <v/>
      </c>
      <c r="Q1171" t="str">
        <f t="shared" si="335"/>
        <v/>
      </c>
      <c r="R1171" t="str">
        <f t="shared" si="336"/>
        <v/>
      </c>
      <c r="S1171" t="str">
        <f t="shared" si="337"/>
        <v/>
      </c>
      <c r="U1171" s="2" t="str">
        <f ca="1">IF(ISBLANK($T1171),IF(S1171="Irrigation","Irrigation",IF(R1171="Irrigation","Irrigation",IF(Q1171="Domestic","Domestic",IF(P1171="Stockwatering","Stockwatering",IF(N1171="IRRIGATION_AND_MUNICIPAL","Irrigation and Municipal",IF(O1171="IRRIGATION_AND_DOMESTIC","Irrigation and Domestic Municipality",_xlfn.XLOOKUP(J1171,Use_Code_Ranking!$B$4:$B$23,Use_Code_Ranking!$A$4:$A$23))))))),$T1171)</f>
        <v>Irrigation</v>
      </c>
      <c r="W1171" s="23" t="str">
        <f ca="1"/>
        <v>L031319</v>
      </c>
      <c r="X1171" s="4" t="str">
        <f t="shared" ca="1" si="343"/>
        <v>Stockwatering</v>
      </c>
      <c r="Y1171" t="str">
        <f t="shared" ca="1" si="338"/>
        <v>N</v>
      </c>
      <c r="Z1171" s="2" t="str">
        <f t="shared" ca="1" si="339"/>
        <v>N</v>
      </c>
      <c r="AA1171">
        <f t="shared" ca="1" si="344"/>
        <v>0</v>
      </c>
      <c r="AB1171">
        <f t="shared" ca="1" si="344"/>
        <v>0</v>
      </c>
      <c r="AC1171">
        <f t="shared" ca="1" si="344"/>
        <v>0</v>
      </c>
      <c r="AD1171">
        <f t="shared" ca="1" si="340"/>
        <v>0</v>
      </c>
      <c r="AE1171">
        <f t="shared" ca="1" si="340"/>
        <v>0</v>
      </c>
      <c r="AF1171">
        <f t="shared" ca="1" si="340"/>
        <v>0</v>
      </c>
      <c r="AG1171">
        <f t="shared" ca="1" si="345"/>
        <v>0</v>
      </c>
      <c r="AH1171">
        <f t="shared" ca="1" si="340"/>
        <v>0</v>
      </c>
      <c r="AI1171">
        <f t="shared" ca="1" si="346"/>
        <v>0</v>
      </c>
      <c r="AJ1171">
        <f t="shared" ca="1" si="346"/>
        <v>0</v>
      </c>
      <c r="AK1171">
        <f t="shared" ca="1" si="346"/>
        <v>0</v>
      </c>
      <c r="AL1171">
        <f t="shared" ca="1" si="346"/>
        <v>0</v>
      </c>
      <c r="AM1171" s="4" t="s">
        <v>103</v>
      </c>
      <c r="AZ1171">
        <f ca="1">_xlfn.XLOOKUP($X1171,Return_flow_table!$A$4:$A$25,Return_flow_table!B$4:B$25)</f>
        <v>0</v>
      </c>
      <c r="BA1171">
        <f ca="1">_xlfn.XLOOKUP($X1171,Return_flow_table!$A$4:$A$25,Return_flow_table!C$4:C$25)</f>
        <v>0</v>
      </c>
      <c r="BB1171">
        <f ca="1">_xlfn.XLOOKUP($X1171,Return_flow_table!$A$4:$A$25,Return_flow_table!D$4:D$25)</f>
        <v>0</v>
      </c>
      <c r="BC1171">
        <f ca="1">_xlfn.XLOOKUP($X1171,Return_flow_table!$A$4:$A$25,Return_flow_table!E$4:E$25)</f>
        <v>0</v>
      </c>
      <c r="BD1171">
        <f ca="1">_xlfn.XLOOKUP($X1171,Return_flow_table!$A$4:$A$25,Return_flow_table!F$4:F$25)</f>
        <v>0</v>
      </c>
      <c r="BE1171">
        <f ca="1">_xlfn.XLOOKUP($X1171,Return_flow_table!$A$4:$A$25,Return_flow_table!G$4:G$25)</f>
        <v>0</v>
      </c>
      <c r="BF1171">
        <f ca="1">_xlfn.XLOOKUP($X1171,Return_flow_table!$A$4:$A$25,Return_flow_table!H$4:H$25)</f>
        <v>0</v>
      </c>
      <c r="BG1171">
        <f ca="1">_xlfn.XLOOKUP($X1171,Return_flow_table!$A$4:$A$25,Return_flow_table!I$4:I$25)</f>
        <v>0</v>
      </c>
      <c r="BH1171">
        <f ca="1">_xlfn.XLOOKUP($X1171,Return_flow_table!$A$4:$A$25,Return_flow_table!J$4:J$25)</f>
        <v>0</v>
      </c>
      <c r="BI1171">
        <f ca="1">_xlfn.XLOOKUP($X1171,Return_flow_table!$A$4:$A$25,Return_flow_table!K$4:K$25)</f>
        <v>0</v>
      </c>
      <c r="BJ1171">
        <f ca="1">_xlfn.XLOOKUP($X1171,Return_flow_table!$A$4:$A$25,Return_flow_table!L$4:L$25)</f>
        <v>0</v>
      </c>
      <c r="BK1171" s="2">
        <f ca="1">_xlfn.XLOOKUP($X1171,Return_flow_table!$A$4:$A$25,Return_flow_table!M$4:M$25)</f>
        <v>0</v>
      </c>
    </row>
    <row r="1172" spans="1:63" x14ac:dyDescent="0.3">
      <c r="A1172" t="s">
        <v>1207</v>
      </c>
      <c r="B1172" t="s">
        <v>163</v>
      </c>
      <c r="C1172" t="s">
        <v>99</v>
      </c>
      <c r="D1172">
        <v>7</v>
      </c>
      <c r="E1172" t="s">
        <v>100</v>
      </c>
      <c r="F1172" t="s">
        <v>100</v>
      </c>
      <c r="G1172" t="s">
        <v>1208</v>
      </c>
      <c r="H1172" s="41" t="s">
        <v>102</v>
      </c>
      <c r="I1172">
        <f>_xlfn.XLOOKUP(B1172,Use_Code_Ranking!$A$4:$A$23,Use_Code_Ranking!$B$4:$B$23,9999)</f>
        <v>14</v>
      </c>
      <c r="J1172">
        <f t="shared" ca="1" si="330"/>
        <v>1</v>
      </c>
      <c r="K1172">
        <f t="shared" ca="1" si="331"/>
        <v>1</v>
      </c>
      <c r="L1172">
        <f t="shared" ca="1" si="332"/>
        <v>0</v>
      </c>
      <c r="M1172">
        <f t="shared" ca="1" si="333"/>
        <v>0</v>
      </c>
      <c r="N1172" t="str">
        <f t="shared" ca="1" si="341"/>
        <v/>
      </c>
      <c r="O1172" t="str">
        <f t="shared" ca="1" si="342"/>
        <v/>
      </c>
      <c r="P1172" t="str">
        <f t="shared" si="334"/>
        <v/>
      </c>
      <c r="Q1172" t="str">
        <f t="shared" si="335"/>
        <v/>
      </c>
      <c r="R1172" t="str">
        <f t="shared" si="336"/>
        <v/>
      </c>
      <c r="S1172" t="str">
        <f t="shared" si="337"/>
        <v/>
      </c>
      <c r="U1172" s="2" t="str">
        <f ca="1">IF(ISBLANK($T1172),IF(S1172="Irrigation","Irrigation",IF(R1172="Irrigation","Irrigation",IF(Q1172="Domestic","Domestic",IF(P1172="Stockwatering","Stockwatering",IF(N1172="IRRIGATION_AND_MUNICIPAL","Irrigation and Municipal",IF(O1172="IRRIGATION_AND_DOMESTIC","Irrigation and Domestic Municipality",_xlfn.XLOOKUP(J1172,Use_Code_Ranking!$B$4:$B$23,Use_Code_Ranking!$A$4:$A$23))))))),$T1172)</f>
        <v>Irrigation</v>
      </c>
      <c r="W1172" s="23" t="str">
        <f ca="1"/>
        <v>L031353</v>
      </c>
      <c r="X1172" s="4" t="str">
        <f t="shared" ca="1" si="343"/>
        <v>Stockwatering</v>
      </c>
      <c r="Y1172" t="str">
        <f t="shared" ca="1" si="338"/>
        <v>N</v>
      </c>
      <c r="Z1172" s="2" t="str">
        <f t="shared" ca="1" si="339"/>
        <v>N</v>
      </c>
      <c r="AA1172">
        <f t="shared" ca="1" si="344"/>
        <v>0</v>
      </c>
      <c r="AB1172">
        <f t="shared" ca="1" si="344"/>
        <v>0</v>
      </c>
      <c r="AC1172">
        <f t="shared" ca="1" si="344"/>
        <v>0</v>
      </c>
      <c r="AD1172">
        <f t="shared" ca="1" si="340"/>
        <v>0</v>
      </c>
      <c r="AE1172">
        <f t="shared" ca="1" si="340"/>
        <v>0</v>
      </c>
      <c r="AF1172">
        <f t="shared" ca="1" si="340"/>
        <v>0</v>
      </c>
      <c r="AG1172">
        <f t="shared" ca="1" si="345"/>
        <v>0</v>
      </c>
      <c r="AH1172">
        <f t="shared" ca="1" si="340"/>
        <v>0</v>
      </c>
      <c r="AI1172">
        <f t="shared" ca="1" si="346"/>
        <v>0</v>
      </c>
      <c r="AJ1172">
        <f t="shared" ca="1" si="346"/>
        <v>0</v>
      </c>
      <c r="AK1172">
        <f t="shared" ca="1" si="346"/>
        <v>0</v>
      </c>
      <c r="AL1172">
        <f t="shared" ca="1" si="346"/>
        <v>0</v>
      </c>
      <c r="AM1172" s="4" t="s">
        <v>103</v>
      </c>
      <c r="AZ1172">
        <f ca="1">_xlfn.XLOOKUP($X1172,Return_flow_table!$A$4:$A$25,Return_flow_table!B$4:B$25)</f>
        <v>0</v>
      </c>
      <c r="BA1172">
        <f ca="1">_xlfn.XLOOKUP($X1172,Return_flow_table!$A$4:$A$25,Return_flow_table!C$4:C$25)</f>
        <v>0</v>
      </c>
      <c r="BB1172">
        <f ca="1">_xlfn.XLOOKUP($X1172,Return_flow_table!$A$4:$A$25,Return_flow_table!D$4:D$25)</f>
        <v>0</v>
      </c>
      <c r="BC1172">
        <f ca="1">_xlfn.XLOOKUP($X1172,Return_flow_table!$A$4:$A$25,Return_flow_table!E$4:E$25)</f>
        <v>0</v>
      </c>
      <c r="BD1172">
        <f ca="1">_xlfn.XLOOKUP($X1172,Return_flow_table!$A$4:$A$25,Return_flow_table!F$4:F$25)</f>
        <v>0</v>
      </c>
      <c r="BE1172">
        <f ca="1">_xlfn.XLOOKUP($X1172,Return_flow_table!$A$4:$A$25,Return_flow_table!G$4:G$25)</f>
        <v>0</v>
      </c>
      <c r="BF1172">
        <f ca="1">_xlfn.XLOOKUP($X1172,Return_flow_table!$A$4:$A$25,Return_flow_table!H$4:H$25)</f>
        <v>0</v>
      </c>
      <c r="BG1172">
        <f ca="1">_xlfn.XLOOKUP($X1172,Return_flow_table!$A$4:$A$25,Return_flow_table!I$4:I$25)</f>
        <v>0</v>
      </c>
      <c r="BH1172">
        <f ca="1">_xlfn.XLOOKUP($X1172,Return_flow_table!$A$4:$A$25,Return_flow_table!J$4:J$25)</f>
        <v>0</v>
      </c>
      <c r="BI1172">
        <f ca="1">_xlfn.XLOOKUP($X1172,Return_flow_table!$A$4:$A$25,Return_flow_table!K$4:K$25)</f>
        <v>0</v>
      </c>
      <c r="BJ1172">
        <f ca="1">_xlfn.XLOOKUP($X1172,Return_flow_table!$A$4:$A$25,Return_flow_table!L$4:L$25)</f>
        <v>0</v>
      </c>
      <c r="BK1172" s="2">
        <f ca="1">_xlfn.XLOOKUP($X1172,Return_flow_table!$A$4:$A$25,Return_flow_table!M$4:M$25)</f>
        <v>0</v>
      </c>
    </row>
    <row r="1173" spans="1:63" x14ac:dyDescent="0.3">
      <c r="A1173" t="s">
        <v>1207</v>
      </c>
      <c r="B1173" t="s">
        <v>98</v>
      </c>
      <c r="C1173" t="s">
        <v>99</v>
      </c>
      <c r="D1173">
        <v>7</v>
      </c>
      <c r="E1173" t="s">
        <v>100</v>
      </c>
      <c r="F1173" t="s">
        <v>100</v>
      </c>
      <c r="G1173" t="s">
        <v>1208</v>
      </c>
      <c r="H1173" s="41" t="s">
        <v>102</v>
      </c>
      <c r="I1173">
        <f>_xlfn.XLOOKUP(B1173,Use_Code_Ranking!$A$4:$A$23,Use_Code_Ranking!$B$4:$B$23,9999)</f>
        <v>1</v>
      </c>
      <c r="J1173">
        <f t="shared" ca="1" si="330"/>
        <v>1</v>
      </c>
      <c r="K1173">
        <f t="shared" ca="1" si="331"/>
        <v>1</v>
      </c>
      <c r="L1173">
        <f t="shared" ca="1" si="332"/>
        <v>0</v>
      </c>
      <c r="M1173">
        <f t="shared" ca="1" si="333"/>
        <v>0</v>
      </c>
      <c r="N1173" t="str">
        <f t="shared" ca="1" si="341"/>
        <v/>
      </c>
      <c r="O1173" t="str">
        <f t="shared" ca="1" si="342"/>
        <v/>
      </c>
      <c r="P1173" t="str">
        <f t="shared" si="334"/>
        <v/>
      </c>
      <c r="Q1173" t="str">
        <f t="shared" si="335"/>
        <v/>
      </c>
      <c r="R1173" t="str">
        <f t="shared" si="336"/>
        <v/>
      </c>
      <c r="S1173" t="str">
        <f t="shared" si="337"/>
        <v/>
      </c>
      <c r="U1173" s="2" t="str">
        <f ca="1">IF(ISBLANK($T1173),IF(S1173="Irrigation","Irrigation",IF(R1173="Irrigation","Irrigation",IF(Q1173="Domestic","Domestic",IF(P1173="Stockwatering","Stockwatering",IF(N1173="IRRIGATION_AND_MUNICIPAL","Irrigation and Municipal",IF(O1173="IRRIGATION_AND_DOMESTIC","Irrigation and Domestic Municipality",_xlfn.XLOOKUP(J1173,Use_Code_Ranking!$B$4:$B$23,Use_Code_Ranking!$A$4:$A$23))))))),$T1173)</f>
        <v>Irrigation</v>
      </c>
      <c r="W1173" s="23" t="str">
        <f ca="1"/>
        <v>L031378</v>
      </c>
      <c r="X1173" s="4" t="str">
        <f t="shared" ca="1" si="343"/>
        <v>Stockwatering</v>
      </c>
      <c r="Y1173" t="str">
        <f t="shared" ca="1" si="338"/>
        <v>N</v>
      </c>
      <c r="Z1173" s="2" t="str">
        <f t="shared" ca="1" si="339"/>
        <v>N</v>
      </c>
      <c r="AA1173">
        <f t="shared" ca="1" si="344"/>
        <v>0</v>
      </c>
      <c r="AB1173">
        <f t="shared" ca="1" si="344"/>
        <v>0</v>
      </c>
      <c r="AC1173">
        <f t="shared" ca="1" si="344"/>
        <v>0</v>
      </c>
      <c r="AD1173">
        <f t="shared" ca="1" si="340"/>
        <v>0</v>
      </c>
      <c r="AE1173">
        <f t="shared" ca="1" si="340"/>
        <v>0</v>
      </c>
      <c r="AF1173">
        <f t="shared" ca="1" si="340"/>
        <v>0</v>
      </c>
      <c r="AG1173">
        <f t="shared" ca="1" si="345"/>
        <v>0</v>
      </c>
      <c r="AH1173">
        <f t="shared" ref="AH1173:AH1205" ca="1" si="347">IF($AM1173="STANDARD",BG1173,AU1173)</f>
        <v>0</v>
      </c>
      <c r="AI1173">
        <f t="shared" ca="1" si="346"/>
        <v>0</v>
      </c>
      <c r="AJ1173">
        <f t="shared" ca="1" si="346"/>
        <v>0</v>
      </c>
      <c r="AK1173">
        <f t="shared" ca="1" si="346"/>
        <v>0</v>
      </c>
      <c r="AL1173">
        <f t="shared" ca="1" si="346"/>
        <v>0</v>
      </c>
      <c r="AM1173" s="4" t="s">
        <v>103</v>
      </c>
      <c r="AZ1173">
        <f ca="1">_xlfn.XLOOKUP($X1173,Return_flow_table!$A$4:$A$25,Return_flow_table!B$4:B$25)</f>
        <v>0</v>
      </c>
      <c r="BA1173">
        <f ca="1">_xlfn.XLOOKUP($X1173,Return_flow_table!$A$4:$A$25,Return_flow_table!C$4:C$25)</f>
        <v>0</v>
      </c>
      <c r="BB1173">
        <f ca="1">_xlfn.XLOOKUP($X1173,Return_flow_table!$A$4:$A$25,Return_flow_table!D$4:D$25)</f>
        <v>0</v>
      </c>
      <c r="BC1173">
        <f ca="1">_xlfn.XLOOKUP($X1173,Return_flow_table!$A$4:$A$25,Return_flow_table!E$4:E$25)</f>
        <v>0</v>
      </c>
      <c r="BD1173">
        <f ca="1">_xlfn.XLOOKUP($X1173,Return_flow_table!$A$4:$A$25,Return_flow_table!F$4:F$25)</f>
        <v>0</v>
      </c>
      <c r="BE1173">
        <f ca="1">_xlfn.XLOOKUP($X1173,Return_flow_table!$A$4:$A$25,Return_flow_table!G$4:G$25)</f>
        <v>0</v>
      </c>
      <c r="BF1173">
        <f ca="1">_xlfn.XLOOKUP($X1173,Return_flow_table!$A$4:$A$25,Return_flow_table!H$4:H$25)</f>
        <v>0</v>
      </c>
      <c r="BG1173">
        <f ca="1">_xlfn.XLOOKUP($X1173,Return_flow_table!$A$4:$A$25,Return_flow_table!I$4:I$25)</f>
        <v>0</v>
      </c>
      <c r="BH1173">
        <f ca="1">_xlfn.XLOOKUP($X1173,Return_flow_table!$A$4:$A$25,Return_flow_table!J$4:J$25)</f>
        <v>0</v>
      </c>
      <c r="BI1173">
        <f ca="1">_xlfn.XLOOKUP($X1173,Return_flow_table!$A$4:$A$25,Return_flow_table!K$4:K$25)</f>
        <v>0</v>
      </c>
      <c r="BJ1173">
        <f ca="1">_xlfn.XLOOKUP($X1173,Return_flow_table!$A$4:$A$25,Return_flow_table!L$4:L$25)</f>
        <v>0</v>
      </c>
      <c r="BK1173" s="2">
        <f ca="1">_xlfn.XLOOKUP($X1173,Return_flow_table!$A$4:$A$25,Return_flow_table!M$4:M$25)</f>
        <v>0</v>
      </c>
    </row>
    <row r="1174" spans="1:63" x14ac:dyDescent="0.3">
      <c r="A1174" t="s">
        <v>1209</v>
      </c>
      <c r="B1174" t="s">
        <v>156</v>
      </c>
      <c r="C1174" t="s">
        <v>99</v>
      </c>
      <c r="D1174">
        <v>21</v>
      </c>
      <c r="E1174" t="s">
        <v>100</v>
      </c>
      <c r="F1174" t="s">
        <v>100</v>
      </c>
      <c r="G1174" t="s">
        <v>1210</v>
      </c>
      <c r="H1174" s="41" t="s">
        <v>124</v>
      </c>
      <c r="I1174">
        <f>_xlfn.XLOOKUP(B1174,Use_Code_Ranking!$A$4:$A$23,Use_Code_Ranking!$B$4:$B$23,9999)</f>
        <v>8</v>
      </c>
      <c r="J1174">
        <f t="shared" ca="1" si="330"/>
        <v>1</v>
      </c>
      <c r="K1174">
        <f t="shared" ca="1" si="331"/>
        <v>1</v>
      </c>
      <c r="L1174">
        <f t="shared" ca="1" si="332"/>
        <v>0</v>
      </c>
      <c r="M1174">
        <f t="shared" ca="1" si="333"/>
        <v>0</v>
      </c>
      <c r="N1174" t="str">
        <f t="shared" ca="1" si="341"/>
        <v/>
      </c>
      <c r="O1174" t="str">
        <f t="shared" ca="1" si="342"/>
        <v/>
      </c>
      <c r="P1174" t="str">
        <f t="shared" si="334"/>
        <v/>
      </c>
      <c r="Q1174" t="str">
        <f t="shared" si="335"/>
        <v/>
      </c>
      <c r="R1174" t="str">
        <f t="shared" si="336"/>
        <v/>
      </c>
      <c r="S1174" t="str">
        <f t="shared" si="337"/>
        <v/>
      </c>
      <c r="U1174" s="2" t="str">
        <f ca="1">IF(ISBLANK($T1174),IF(S1174="Irrigation","Irrigation",IF(R1174="Irrigation","Irrigation",IF(Q1174="Domestic","Domestic",IF(P1174="Stockwatering","Stockwatering",IF(N1174="IRRIGATION_AND_MUNICIPAL","Irrigation and Municipal",IF(O1174="IRRIGATION_AND_DOMESTIC","Irrigation and Domestic Municipality",_xlfn.XLOOKUP(J1174,Use_Code_Ranking!$B$4:$B$23,Use_Code_Ranking!$A$4:$A$23))))))),$T1174)</f>
        <v>Irrigation</v>
      </c>
      <c r="W1174" s="23" t="str">
        <f ca="1"/>
        <v>L031391</v>
      </c>
      <c r="X1174" s="4" t="str">
        <f t="shared" ca="1" si="343"/>
        <v>Stockwatering</v>
      </c>
      <c r="Y1174" t="str">
        <f t="shared" ca="1" si="338"/>
        <v>N</v>
      </c>
      <c r="Z1174" s="2" t="str">
        <f t="shared" ca="1" si="339"/>
        <v>N</v>
      </c>
      <c r="AA1174">
        <f t="shared" ca="1" si="344"/>
        <v>0</v>
      </c>
      <c r="AB1174">
        <f t="shared" ca="1" si="344"/>
        <v>0</v>
      </c>
      <c r="AC1174">
        <f t="shared" ca="1" si="344"/>
        <v>0</v>
      </c>
      <c r="AD1174">
        <f t="shared" ca="1" si="340"/>
        <v>0</v>
      </c>
      <c r="AE1174">
        <f t="shared" ca="1" si="340"/>
        <v>0</v>
      </c>
      <c r="AF1174">
        <f t="shared" ca="1" si="340"/>
        <v>0</v>
      </c>
      <c r="AG1174">
        <f t="shared" ca="1" si="345"/>
        <v>0</v>
      </c>
      <c r="AH1174">
        <f t="shared" ca="1" si="347"/>
        <v>0</v>
      </c>
      <c r="AI1174">
        <f t="shared" ca="1" si="346"/>
        <v>0</v>
      </c>
      <c r="AJ1174">
        <f t="shared" ca="1" si="346"/>
        <v>0</v>
      </c>
      <c r="AK1174">
        <f t="shared" ca="1" si="346"/>
        <v>0</v>
      </c>
      <c r="AL1174">
        <f t="shared" ca="1" si="346"/>
        <v>0</v>
      </c>
      <c r="AM1174" s="4" t="s">
        <v>103</v>
      </c>
      <c r="AZ1174">
        <f ca="1">_xlfn.XLOOKUP($X1174,Return_flow_table!$A$4:$A$25,Return_flow_table!B$4:B$25)</f>
        <v>0</v>
      </c>
      <c r="BA1174">
        <f ca="1">_xlfn.XLOOKUP($X1174,Return_flow_table!$A$4:$A$25,Return_flow_table!C$4:C$25)</f>
        <v>0</v>
      </c>
      <c r="BB1174">
        <f ca="1">_xlfn.XLOOKUP($X1174,Return_flow_table!$A$4:$A$25,Return_flow_table!D$4:D$25)</f>
        <v>0</v>
      </c>
      <c r="BC1174">
        <f ca="1">_xlfn.XLOOKUP($X1174,Return_flow_table!$A$4:$A$25,Return_flow_table!E$4:E$25)</f>
        <v>0</v>
      </c>
      <c r="BD1174">
        <f ca="1">_xlfn.XLOOKUP($X1174,Return_flow_table!$A$4:$A$25,Return_flow_table!F$4:F$25)</f>
        <v>0</v>
      </c>
      <c r="BE1174">
        <f ca="1">_xlfn.XLOOKUP($X1174,Return_flow_table!$A$4:$A$25,Return_flow_table!G$4:G$25)</f>
        <v>0</v>
      </c>
      <c r="BF1174">
        <f ca="1">_xlfn.XLOOKUP($X1174,Return_flow_table!$A$4:$A$25,Return_flow_table!H$4:H$25)</f>
        <v>0</v>
      </c>
      <c r="BG1174">
        <f ca="1">_xlfn.XLOOKUP($X1174,Return_flow_table!$A$4:$A$25,Return_flow_table!I$4:I$25)</f>
        <v>0</v>
      </c>
      <c r="BH1174">
        <f ca="1">_xlfn.XLOOKUP($X1174,Return_flow_table!$A$4:$A$25,Return_flow_table!J$4:J$25)</f>
        <v>0</v>
      </c>
      <c r="BI1174">
        <f ca="1">_xlfn.XLOOKUP($X1174,Return_flow_table!$A$4:$A$25,Return_flow_table!K$4:K$25)</f>
        <v>0</v>
      </c>
      <c r="BJ1174">
        <f ca="1">_xlfn.XLOOKUP($X1174,Return_flow_table!$A$4:$A$25,Return_flow_table!L$4:L$25)</f>
        <v>0</v>
      </c>
      <c r="BK1174" s="2">
        <f ca="1">_xlfn.XLOOKUP($X1174,Return_flow_table!$A$4:$A$25,Return_flow_table!M$4:M$25)</f>
        <v>0</v>
      </c>
    </row>
    <row r="1175" spans="1:63" x14ac:dyDescent="0.3">
      <c r="A1175" t="s">
        <v>1209</v>
      </c>
      <c r="B1175" t="s">
        <v>98</v>
      </c>
      <c r="C1175" t="s">
        <v>99</v>
      </c>
      <c r="D1175">
        <v>21</v>
      </c>
      <c r="E1175" t="s">
        <v>100</v>
      </c>
      <c r="F1175" t="s">
        <v>100</v>
      </c>
      <c r="G1175" t="s">
        <v>1210</v>
      </c>
      <c r="H1175" s="41" t="s">
        <v>124</v>
      </c>
      <c r="I1175">
        <f>_xlfn.XLOOKUP(B1175,Use_Code_Ranking!$A$4:$A$23,Use_Code_Ranking!$B$4:$B$23,9999)</f>
        <v>1</v>
      </c>
      <c r="J1175">
        <f t="shared" ca="1" si="330"/>
        <v>1</v>
      </c>
      <c r="K1175">
        <f t="shared" ca="1" si="331"/>
        <v>1</v>
      </c>
      <c r="L1175">
        <f t="shared" ca="1" si="332"/>
        <v>0</v>
      </c>
      <c r="M1175">
        <f t="shared" ca="1" si="333"/>
        <v>0</v>
      </c>
      <c r="N1175" t="str">
        <f t="shared" ca="1" si="341"/>
        <v/>
      </c>
      <c r="O1175" t="str">
        <f t="shared" ca="1" si="342"/>
        <v/>
      </c>
      <c r="P1175" t="str">
        <f t="shared" si="334"/>
        <v/>
      </c>
      <c r="Q1175" t="str">
        <f t="shared" si="335"/>
        <v/>
      </c>
      <c r="R1175" t="str">
        <f t="shared" si="336"/>
        <v/>
      </c>
      <c r="S1175" t="str">
        <f t="shared" si="337"/>
        <v/>
      </c>
      <c r="U1175" s="2" t="str">
        <f ca="1">IF(ISBLANK($T1175),IF(S1175="Irrigation","Irrigation",IF(R1175="Irrigation","Irrigation",IF(Q1175="Domestic","Domestic",IF(P1175="Stockwatering","Stockwatering",IF(N1175="IRRIGATION_AND_MUNICIPAL","Irrigation and Municipal",IF(O1175="IRRIGATION_AND_DOMESTIC","Irrigation and Domestic Municipality",_xlfn.XLOOKUP(J1175,Use_Code_Ranking!$B$4:$B$23,Use_Code_Ranking!$A$4:$A$23))))))),$T1175)</f>
        <v>Irrigation</v>
      </c>
      <c r="W1175" s="23" t="str">
        <f ca="1"/>
        <v>L031392</v>
      </c>
      <c r="X1175" s="4" t="str">
        <f t="shared" ca="1" si="343"/>
        <v>Stockwatering</v>
      </c>
      <c r="Y1175" t="str">
        <f t="shared" ca="1" si="338"/>
        <v>N</v>
      </c>
      <c r="Z1175" s="2" t="str">
        <f t="shared" ca="1" si="339"/>
        <v>N</v>
      </c>
      <c r="AA1175">
        <f t="shared" ca="1" si="344"/>
        <v>0</v>
      </c>
      <c r="AB1175">
        <f t="shared" ca="1" si="344"/>
        <v>0</v>
      </c>
      <c r="AC1175">
        <f t="shared" ca="1" si="344"/>
        <v>0</v>
      </c>
      <c r="AD1175">
        <f t="shared" ca="1" si="340"/>
        <v>0</v>
      </c>
      <c r="AE1175">
        <f t="shared" ca="1" si="340"/>
        <v>0</v>
      </c>
      <c r="AF1175">
        <f t="shared" ca="1" si="340"/>
        <v>0</v>
      </c>
      <c r="AG1175">
        <f t="shared" ca="1" si="345"/>
        <v>0</v>
      </c>
      <c r="AH1175">
        <f t="shared" ca="1" si="347"/>
        <v>0</v>
      </c>
      <c r="AI1175">
        <f t="shared" ca="1" si="346"/>
        <v>0</v>
      </c>
      <c r="AJ1175">
        <f t="shared" ca="1" si="346"/>
        <v>0</v>
      </c>
      <c r="AK1175">
        <f t="shared" ca="1" si="346"/>
        <v>0</v>
      </c>
      <c r="AL1175">
        <f t="shared" ca="1" si="346"/>
        <v>0</v>
      </c>
      <c r="AM1175" s="4" t="s">
        <v>103</v>
      </c>
      <c r="AZ1175">
        <f ca="1">_xlfn.XLOOKUP($X1175,Return_flow_table!$A$4:$A$25,Return_flow_table!B$4:B$25)</f>
        <v>0</v>
      </c>
      <c r="BA1175">
        <f ca="1">_xlfn.XLOOKUP($X1175,Return_flow_table!$A$4:$A$25,Return_flow_table!C$4:C$25)</f>
        <v>0</v>
      </c>
      <c r="BB1175">
        <f ca="1">_xlfn.XLOOKUP($X1175,Return_flow_table!$A$4:$A$25,Return_flow_table!D$4:D$25)</f>
        <v>0</v>
      </c>
      <c r="BC1175">
        <f ca="1">_xlfn.XLOOKUP($X1175,Return_flow_table!$A$4:$A$25,Return_flow_table!E$4:E$25)</f>
        <v>0</v>
      </c>
      <c r="BD1175">
        <f ca="1">_xlfn.XLOOKUP($X1175,Return_flow_table!$A$4:$A$25,Return_flow_table!F$4:F$25)</f>
        <v>0</v>
      </c>
      <c r="BE1175">
        <f ca="1">_xlfn.XLOOKUP($X1175,Return_flow_table!$A$4:$A$25,Return_flow_table!G$4:G$25)</f>
        <v>0</v>
      </c>
      <c r="BF1175">
        <f ca="1">_xlfn.XLOOKUP($X1175,Return_flow_table!$A$4:$A$25,Return_flow_table!H$4:H$25)</f>
        <v>0</v>
      </c>
      <c r="BG1175">
        <f ca="1">_xlfn.XLOOKUP($X1175,Return_flow_table!$A$4:$A$25,Return_flow_table!I$4:I$25)</f>
        <v>0</v>
      </c>
      <c r="BH1175">
        <f ca="1">_xlfn.XLOOKUP($X1175,Return_flow_table!$A$4:$A$25,Return_flow_table!J$4:J$25)</f>
        <v>0</v>
      </c>
      <c r="BI1175">
        <f ca="1">_xlfn.XLOOKUP($X1175,Return_flow_table!$A$4:$A$25,Return_flow_table!K$4:K$25)</f>
        <v>0</v>
      </c>
      <c r="BJ1175">
        <f ca="1">_xlfn.XLOOKUP($X1175,Return_flow_table!$A$4:$A$25,Return_flow_table!L$4:L$25)</f>
        <v>0</v>
      </c>
      <c r="BK1175" s="2">
        <f ca="1">_xlfn.XLOOKUP($X1175,Return_flow_table!$A$4:$A$25,Return_flow_table!M$4:M$25)</f>
        <v>0</v>
      </c>
    </row>
    <row r="1176" spans="1:63" x14ac:dyDescent="0.3">
      <c r="A1176" t="s">
        <v>1211</v>
      </c>
      <c r="B1176" t="s">
        <v>161</v>
      </c>
      <c r="C1176" t="s">
        <v>99</v>
      </c>
      <c r="D1176">
        <v>50</v>
      </c>
      <c r="E1176" t="s">
        <v>100</v>
      </c>
      <c r="F1176" t="s">
        <v>100</v>
      </c>
      <c r="G1176" t="s">
        <v>1210</v>
      </c>
      <c r="H1176" s="41" t="s">
        <v>124</v>
      </c>
      <c r="I1176">
        <f>_xlfn.XLOOKUP(B1176,Use_Code_Ranking!$A$4:$A$23,Use_Code_Ranking!$B$4:$B$23,9999)</f>
        <v>7</v>
      </c>
      <c r="J1176">
        <f t="shared" ca="1" si="330"/>
        <v>7</v>
      </c>
      <c r="K1176">
        <f t="shared" ca="1" si="331"/>
        <v>0</v>
      </c>
      <c r="L1176">
        <f t="shared" ca="1" si="332"/>
        <v>0</v>
      </c>
      <c r="M1176">
        <f t="shared" ca="1" si="333"/>
        <v>0</v>
      </c>
      <c r="N1176" t="str">
        <f t="shared" ca="1" si="341"/>
        <v/>
      </c>
      <c r="O1176" t="str">
        <f t="shared" ca="1" si="342"/>
        <v/>
      </c>
      <c r="P1176" t="str">
        <f t="shared" si="334"/>
        <v/>
      </c>
      <c r="Q1176" t="str">
        <f t="shared" si="335"/>
        <v/>
      </c>
      <c r="R1176" t="str">
        <f t="shared" si="336"/>
        <v/>
      </c>
      <c r="S1176" t="str">
        <f t="shared" si="337"/>
        <v/>
      </c>
      <c r="U1176" s="2" t="str">
        <f ca="1">IF(ISBLANK($T1176),IF(S1176="Irrigation","Irrigation",IF(R1176="Irrigation","Irrigation",IF(Q1176="Domestic","Domestic",IF(P1176="Stockwatering","Stockwatering",IF(N1176="IRRIGATION_AND_MUNICIPAL","Irrigation and Municipal",IF(O1176="IRRIGATION_AND_DOMESTIC","Irrigation and Domestic Municipality",_xlfn.XLOOKUP(J1176,Use_Code_Ranking!$B$4:$B$23,Use_Code_Ranking!$A$4:$A$23))))))),$T1176)</f>
        <v>Frost Protection</v>
      </c>
      <c r="W1176" s="23" t="str">
        <f ca="1"/>
        <v>L031393</v>
      </c>
      <c r="X1176" s="4" t="str">
        <f t="shared" ca="1" si="343"/>
        <v>Stockwatering</v>
      </c>
      <c r="Y1176" t="str">
        <f t="shared" ca="1" si="338"/>
        <v>N</v>
      </c>
      <c r="Z1176" s="2" t="str">
        <f t="shared" ca="1" si="339"/>
        <v>N</v>
      </c>
      <c r="AA1176">
        <f t="shared" ca="1" si="344"/>
        <v>0</v>
      </c>
      <c r="AB1176">
        <f t="shared" ca="1" si="344"/>
        <v>0</v>
      </c>
      <c r="AC1176">
        <f t="shared" ca="1" si="344"/>
        <v>0</v>
      </c>
      <c r="AD1176">
        <f t="shared" ca="1" si="340"/>
        <v>0</v>
      </c>
      <c r="AE1176">
        <f t="shared" ca="1" si="340"/>
        <v>0</v>
      </c>
      <c r="AF1176">
        <f t="shared" ca="1" si="340"/>
        <v>0</v>
      </c>
      <c r="AG1176">
        <f t="shared" ca="1" si="345"/>
        <v>0</v>
      </c>
      <c r="AH1176">
        <f t="shared" ca="1" si="347"/>
        <v>0</v>
      </c>
      <c r="AI1176">
        <f t="shared" ca="1" si="346"/>
        <v>0</v>
      </c>
      <c r="AJ1176">
        <f t="shared" ca="1" si="346"/>
        <v>0</v>
      </c>
      <c r="AK1176">
        <f t="shared" ca="1" si="346"/>
        <v>0</v>
      </c>
      <c r="AL1176">
        <f t="shared" ca="1" si="346"/>
        <v>0</v>
      </c>
      <c r="AM1176" s="4" t="s">
        <v>103</v>
      </c>
      <c r="AZ1176">
        <f ca="1">_xlfn.XLOOKUP($X1176,Return_flow_table!$A$4:$A$25,Return_flow_table!B$4:B$25)</f>
        <v>0</v>
      </c>
      <c r="BA1176">
        <f ca="1">_xlfn.XLOOKUP($X1176,Return_flow_table!$A$4:$A$25,Return_flow_table!C$4:C$25)</f>
        <v>0</v>
      </c>
      <c r="BB1176">
        <f ca="1">_xlfn.XLOOKUP($X1176,Return_flow_table!$A$4:$A$25,Return_flow_table!D$4:D$25)</f>
        <v>0</v>
      </c>
      <c r="BC1176">
        <f ca="1">_xlfn.XLOOKUP($X1176,Return_flow_table!$A$4:$A$25,Return_flow_table!E$4:E$25)</f>
        <v>0</v>
      </c>
      <c r="BD1176">
        <f ca="1">_xlfn.XLOOKUP($X1176,Return_flow_table!$A$4:$A$25,Return_flow_table!F$4:F$25)</f>
        <v>0</v>
      </c>
      <c r="BE1176">
        <f ca="1">_xlfn.XLOOKUP($X1176,Return_flow_table!$A$4:$A$25,Return_flow_table!G$4:G$25)</f>
        <v>0</v>
      </c>
      <c r="BF1176">
        <f ca="1">_xlfn.XLOOKUP($X1176,Return_flow_table!$A$4:$A$25,Return_flow_table!H$4:H$25)</f>
        <v>0</v>
      </c>
      <c r="BG1176">
        <f ca="1">_xlfn.XLOOKUP($X1176,Return_flow_table!$A$4:$A$25,Return_flow_table!I$4:I$25)</f>
        <v>0</v>
      </c>
      <c r="BH1176">
        <f ca="1">_xlfn.XLOOKUP($X1176,Return_flow_table!$A$4:$A$25,Return_flow_table!J$4:J$25)</f>
        <v>0</v>
      </c>
      <c r="BI1176">
        <f ca="1">_xlfn.XLOOKUP($X1176,Return_flow_table!$A$4:$A$25,Return_flow_table!K$4:K$25)</f>
        <v>0</v>
      </c>
      <c r="BJ1176">
        <f ca="1">_xlfn.XLOOKUP($X1176,Return_flow_table!$A$4:$A$25,Return_flow_table!L$4:L$25)</f>
        <v>0</v>
      </c>
      <c r="BK1176" s="2">
        <f ca="1">_xlfn.XLOOKUP($X1176,Return_flow_table!$A$4:$A$25,Return_flow_table!M$4:M$25)</f>
        <v>0</v>
      </c>
    </row>
    <row r="1177" spans="1:63" x14ac:dyDescent="0.3">
      <c r="A1177" t="s">
        <v>1212</v>
      </c>
      <c r="B1177" t="s">
        <v>110</v>
      </c>
      <c r="C1177" t="s">
        <v>99</v>
      </c>
      <c r="D1177">
        <v>0.3</v>
      </c>
      <c r="E1177" t="s">
        <v>100</v>
      </c>
      <c r="F1177" t="s">
        <v>100</v>
      </c>
      <c r="G1177" t="s">
        <v>1213</v>
      </c>
      <c r="H1177" s="41" t="s">
        <v>102</v>
      </c>
      <c r="I1177">
        <f>_xlfn.XLOOKUP(B1177,Use_Code_Ranking!$A$4:$A$23,Use_Code_Ranking!$B$4:$B$23,9999)</f>
        <v>3</v>
      </c>
      <c r="J1177">
        <f t="shared" ca="1" si="330"/>
        <v>3</v>
      </c>
      <c r="K1177">
        <f t="shared" ca="1" si="331"/>
        <v>0</v>
      </c>
      <c r="L1177">
        <f t="shared" ca="1" si="332"/>
        <v>0</v>
      </c>
      <c r="M1177">
        <f t="shared" ca="1" si="333"/>
        <v>0</v>
      </c>
      <c r="N1177" t="str">
        <f t="shared" ca="1" si="341"/>
        <v/>
      </c>
      <c r="O1177" t="str">
        <f t="shared" ca="1" si="342"/>
        <v/>
      </c>
      <c r="P1177" t="str">
        <f t="shared" si="334"/>
        <v/>
      </c>
      <c r="Q1177" t="str">
        <f t="shared" si="335"/>
        <v/>
      </c>
      <c r="R1177" t="str">
        <f t="shared" si="336"/>
        <v/>
      </c>
      <c r="S1177" t="str">
        <f t="shared" si="337"/>
        <v/>
      </c>
      <c r="U1177" s="2" t="str">
        <f ca="1">IF(ISBLANK($T1177),IF(S1177="Irrigation","Irrigation",IF(R1177="Irrigation","Irrigation",IF(Q1177="Domestic","Domestic",IF(P1177="Stockwatering","Stockwatering",IF(N1177="IRRIGATION_AND_MUNICIPAL","Irrigation and Municipal",IF(O1177="IRRIGATION_AND_DOMESTIC","Irrigation and Domestic Municipality",_xlfn.XLOOKUP(J1177,Use_Code_Ranking!$B$4:$B$23,Use_Code_Ranking!$A$4:$A$23))))))),$T1177)</f>
        <v>Domestic</v>
      </c>
      <c r="W1177" s="23" t="str">
        <f ca="1"/>
        <v>L031414</v>
      </c>
      <c r="X1177" s="4" t="str">
        <f t="shared" ca="1" si="343"/>
        <v>Stockwatering</v>
      </c>
      <c r="Y1177" t="str">
        <f t="shared" ca="1" si="338"/>
        <v>N</v>
      </c>
      <c r="Z1177" s="2" t="str">
        <f t="shared" ca="1" si="339"/>
        <v>N</v>
      </c>
      <c r="AA1177">
        <f t="shared" ca="1" si="344"/>
        <v>0</v>
      </c>
      <c r="AB1177">
        <f t="shared" ca="1" si="344"/>
        <v>0</v>
      </c>
      <c r="AC1177">
        <f t="shared" ca="1" si="344"/>
        <v>0</v>
      </c>
      <c r="AD1177">
        <f t="shared" ca="1" si="340"/>
        <v>0</v>
      </c>
      <c r="AE1177">
        <f t="shared" ca="1" si="340"/>
        <v>0</v>
      </c>
      <c r="AF1177">
        <f t="shared" ca="1" si="340"/>
        <v>0</v>
      </c>
      <c r="AG1177">
        <f t="shared" ca="1" si="345"/>
        <v>0</v>
      </c>
      <c r="AH1177">
        <f t="shared" ca="1" si="347"/>
        <v>0</v>
      </c>
      <c r="AI1177">
        <f t="shared" ca="1" si="346"/>
        <v>0</v>
      </c>
      <c r="AJ1177">
        <f t="shared" ca="1" si="346"/>
        <v>0</v>
      </c>
      <c r="AK1177">
        <f t="shared" ca="1" si="346"/>
        <v>0</v>
      </c>
      <c r="AL1177">
        <f t="shared" ca="1" si="346"/>
        <v>0</v>
      </c>
      <c r="AM1177" s="4" t="s">
        <v>103</v>
      </c>
      <c r="AZ1177">
        <f ca="1">_xlfn.XLOOKUP($X1177,Return_flow_table!$A$4:$A$25,Return_flow_table!B$4:B$25)</f>
        <v>0</v>
      </c>
      <c r="BA1177">
        <f ca="1">_xlfn.XLOOKUP($X1177,Return_flow_table!$A$4:$A$25,Return_flow_table!C$4:C$25)</f>
        <v>0</v>
      </c>
      <c r="BB1177">
        <f ca="1">_xlfn.XLOOKUP($X1177,Return_flow_table!$A$4:$A$25,Return_flow_table!D$4:D$25)</f>
        <v>0</v>
      </c>
      <c r="BC1177">
        <f ca="1">_xlfn.XLOOKUP($X1177,Return_flow_table!$A$4:$A$25,Return_flow_table!E$4:E$25)</f>
        <v>0</v>
      </c>
      <c r="BD1177">
        <f ca="1">_xlfn.XLOOKUP($X1177,Return_flow_table!$A$4:$A$25,Return_flow_table!F$4:F$25)</f>
        <v>0</v>
      </c>
      <c r="BE1177">
        <f ca="1">_xlfn.XLOOKUP($X1177,Return_flow_table!$A$4:$A$25,Return_flow_table!G$4:G$25)</f>
        <v>0</v>
      </c>
      <c r="BF1177">
        <f ca="1">_xlfn.XLOOKUP($X1177,Return_flow_table!$A$4:$A$25,Return_flow_table!H$4:H$25)</f>
        <v>0</v>
      </c>
      <c r="BG1177">
        <f ca="1">_xlfn.XLOOKUP($X1177,Return_flow_table!$A$4:$A$25,Return_flow_table!I$4:I$25)</f>
        <v>0</v>
      </c>
      <c r="BH1177">
        <f ca="1">_xlfn.XLOOKUP($X1177,Return_flow_table!$A$4:$A$25,Return_flow_table!J$4:J$25)</f>
        <v>0</v>
      </c>
      <c r="BI1177">
        <f ca="1">_xlfn.XLOOKUP($X1177,Return_flow_table!$A$4:$A$25,Return_flow_table!K$4:K$25)</f>
        <v>0</v>
      </c>
      <c r="BJ1177">
        <f ca="1">_xlfn.XLOOKUP($X1177,Return_flow_table!$A$4:$A$25,Return_flow_table!L$4:L$25)</f>
        <v>0</v>
      </c>
      <c r="BK1177" s="2">
        <f ca="1">_xlfn.XLOOKUP($X1177,Return_flow_table!$A$4:$A$25,Return_flow_table!M$4:M$25)</f>
        <v>0</v>
      </c>
    </row>
    <row r="1178" spans="1:63" x14ac:dyDescent="0.3">
      <c r="A1178" t="s">
        <v>1214</v>
      </c>
      <c r="B1178" t="s">
        <v>156</v>
      </c>
      <c r="C1178" t="s">
        <v>99</v>
      </c>
      <c r="D1178">
        <v>60.7</v>
      </c>
      <c r="E1178" t="s">
        <v>100</v>
      </c>
      <c r="F1178" t="s">
        <v>100</v>
      </c>
      <c r="G1178" t="s">
        <v>1215</v>
      </c>
      <c r="H1178" s="41" t="s">
        <v>178</v>
      </c>
      <c r="I1178">
        <f>_xlfn.XLOOKUP(B1178,Use_Code_Ranking!$A$4:$A$23,Use_Code_Ranking!$B$4:$B$23,9999)</f>
        <v>8</v>
      </c>
      <c r="J1178">
        <f t="shared" ca="1" si="330"/>
        <v>1</v>
      </c>
      <c r="K1178">
        <f t="shared" ca="1" si="331"/>
        <v>1</v>
      </c>
      <c r="L1178">
        <f t="shared" ca="1" si="332"/>
        <v>0</v>
      </c>
      <c r="M1178">
        <f t="shared" ca="1" si="333"/>
        <v>0</v>
      </c>
      <c r="N1178" t="str">
        <f t="shared" ca="1" si="341"/>
        <v/>
      </c>
      <c r="O1178" t="str">
        <f t="shared" ca="1" si="342"/>
        <v/>
      </c>
      <c r="P1178" t="str">
        <f t="shared" si="334"/>
        <v/>
      </c>
      <c r="Q1178" t="str">
        <f t="shared" si="335"/>
        <v/>
      </c>
      <c r="R1178" t="str">
        <f t="shared" si="336"/>
        <v/>
      </c>
      <c r="S1178" t="str">
        <f t="shared" si="337"/>
        <v/>
      </c>
      <c r="U1178" s="2" t="str">
        <f ca="1">IF(ISBLANK($T1178),IF(S1178="Irrigation","Irrigation",IF(R1178="Irrigation","Irrigation",IF(Q1178="Domestic","Domestic",IF(P1178="Stockwatering","Stockwatering",IF(N1178="IRRIGATION_AND_MUNICIPAL","Irrigation and Municipal",IF(O1178="IRRIGATION_AND_DOMESTIC","Irrigation and Domestic Municipality",_xlfn.XLOOKUP(J1178,Use_Code_Ranking!$B$4:$B$23,Use_Code_Ranking!$A$4:$A$23))))))),$T1178)</f>
        <v>Irrigation</v>
      </c>
      <c r="W1178" s="23" t="str">
        <f ca="1"/>
        <v>L031415A</v>
      </c>
      <c r="X1178" s="4" t="str">
        <f t="shared" ca="1" si="343"/>
        <v>Stockwatering</v>
      </c>
      <c r="Y1178" t="str">
        <f t="shared" ca="1" si="338"/>
        <v>N</v>
      </c>
      <c r="Z1178" s="2" t="str">
        <f t="shared" ca="1" si="339"/>
        <v>N</v>
      </c>
      <c r="AA1178">
        <f t="shared" ca="1" si="344"/>
        <v>0</v>
      </c>
      <c r="AB1178">
        <f t="shared" ca="1" si="344"/>
        <v>0</v>
      </c>
      <c r="AC1178">
        <f t="shared" ca="1" si="344"/>
        <v>0</v>
      </c>
      <c r="AD1178">
        <f t="shared" ca="1" si="340"/>
        <v>0</v>
      </c>
      <c r="AE1178">
        <f t="shared" ca="1" si="340"/>
        <v>0</v>
      </c>
      <c r="AF1178">
        <f t="shared" ca="1" si="340"/>
        <v>0</v>
      </c>
      <c r="AG1178">
        <f t="shared" ca="1" si="345"/>
        <v>0</v>
      </c>
      <c r="AH1178">
        <f t="shared" ca="1" si="347"/>
        <v>0</v>
      </c>
      <c r="AI1178">
        <f t="shared" ca="1" si="346"/>
        <v>0</v>
      </c>
      <c r="AJ1178">
        <f t="shared" ca="1" si="346"/>
        <v>0</v>
      </c>
      <c r="AK1178">
        <f t="shared" ca="1" si="346"/>
        <v>0</v>
      </c>
      <c r="AL1178">
        <f t="shared" ca="1" si="346"/>
        <v>0</v>
      </c>
      <c r="AM1178" s="4" t="s">
        <v>103</v>
      </c>
      <c r="AZ1178">
        <f ca="1">_xlfn.XLOOKUP($X1178,Return_flow_table!$A$4:$A$25,Return_flow_table!B$4:B$25)</f>
        <v>0</v>
      </c>
      <c r="BA1178">
        <f ca="1">_xlfn.XLOOKUP($X1178,Return_flow_table!$A$4:$A$25,Return_flow_table!C$4:C$25)</f>
        <v>0</v>
      </c>
      <c r="BB1178">
        <f ca="1">_xlfn.XLOOKUP($X1178,Return_flow_table!$A$4:$A$25,Return_flow_table!D$4:D$25)</f>
        <v>0</v>
      </c>
      <c r="BC1178">
        <f ca="1">_xlfn.XLOOKUP($X1178,Return_flow_table!$A$4:$A$25,Return_flow_table!E$4:E$25)</f>
        <v>0</v>
      </c>
      <c r="BD1178">
        <f ca="1">_xlfn.XLOOKUP($X1178,Return_flow_table!$A$4:$A$25,Return_flow_table!F$4:F$25)</f>
        <v>0</v>
      </c>
      <c r="BE1178">
        <f ca="1">_xlfn.XLOOKUP($X1178,Return_flow_table!$A$4:$A$25,Return_flow_table!G$4:G$25)</f>
        <v>0</v>
      </c>
      <c r="BF1178">
        <f ca="1">_xlfn.XLOOKUP($X1178,Return_flow_table!$A$4:$A$25,Return_flow_table!H$4:H$25)</f>
        <v>0</v>
      </c>
      <c r="BG1178">
        <f ca="1">_xlfn.XLOOKUP($X1178,Return_flow_table!$A$4:$A$25,Return_flow_table!I$4:I$25)</f>
        <v>0</v>
      </c>
      <c r="BH1178">
        <f ca="1">_xlfn.XLOOKUP($X1178,Return_flow_table!$A$4:$A$25,Return_flow_table!J$4:J$25)</f>
        <v>0</v>
      </c>
      <c r="BI1178">
        <f ca="1">_xlfn.XLOOKUP($X1178,Return_flow_table!$A$4:$A$25,Return_flow_table!K$4:K$25)</f>
        <v>0</v>
      </c>
      <c r="BJ1178">
        <f ca="1">_xlfn.XLOOKUP($X1178,Return_flow_table!$A$4:$A$25,Return_flow_table!L$4:L$25)</f>
        <v>0</v>
      </c>
      <c r="BK1178" s="2">
        <f ca="1">_xlfn.XLOOKUP($X1178,Return_flow_table!$A$4:$A$25,Return_flow_table!M$4:M$25)</f>
        <v>0</v>
      </c>
    </row>
    <row r="1179" spans="1:63" x14ac:dyDescent="0.3">
      <c r="A1179" t="s">
        <v>1214</v>
      </c>
      <c r="B1179" t="s">
        <v>98</v>
      </c>
      <c r="C1179" t="s">
        <v>99</v>
      </c>
      <c r="D1179">
        <v>60.7</v>
      </c>
      <c r="E1179" t="s">
        <v>100</v>
      </c>
      <c r="F1179" t="s">
        <v>100</v>
      </c>
      <c r="G1179" t="s">
        <v>1215</v>
      </c>
      <c r="H1179" s="41" t="s">
        <v>178</v>
      </c>
      <c r="I1179">
        <f>_xlfn.XLOOKUP(B1179,Use_Code_Ranking!$A$4:$A$23,Use_Code_Ranking!$B$4:$B$23,9999)</f>
        <v>1</v>
      </c>
      <c r="J1179">
        <f t="shared" ca="1" si="330"/>
        <v>1</v>
      </c>
      <c r="K1179">
        <f t="shared" ca="1" si="331"/>
        <v>1</v>
      </c>
      <c r="L1179">
        <f t="shared" ca="1" si="332"/>
        <v>0</v>
      </c>
      <c r="M1179">
        <f t="shared" ca="1" si="333"/>
        <v>0</v>
      </c>
      <c r="N1179" t="str">
        <f t="shared" ca="1" si="341"/>
        <v/>
      </c>
      <c r="O1179" t="str">
        <f t="shared" ca="1" si="342"/>
        <v/>
      </c>
      <c r="P1179" t="str">
        <f t="shared" si="334"/>
        <v/>
      </c>
      <c r="Q1179" t="str">
        <f t="shared" si="335"/>
        <v/>
      </c>
      <c r="R1179" t="str">
        <f t="shared" si="336"/>
        <v/>
      </c>
      <c r="S1179" t="str">
        <f t="shared" si="337"/>
        <v/>
      </c>
      <c r="U1179" s="2" t="str">
        <f ca="1">IF(ISBLANK($T1179),IF(S1179="Irrigation","Irrigation",IF(R1179="Irrigation","Irrigation",IF(Q1179="Domestic","Domestic",IF(P1179="Stockwatering","Stockwatering",IF(N1179="IRRIGATION_AND_MUNICIPAL","Irrigation and Municipal",IF(O1179="IRRIGATION_AND_DOMESTIC","Irrigation and Domestic Municipality",_xlfn.XLOOKUP(J1179,Use_Code_Ranking!$B$4:$B$23,Use_Code_Ranking!$A$4:$A$23))))))),$T1179)</f>
        <v>Irrigation</v>
      </c>
      <c r="W1179" s="23" t="str">
        <f ca="1"/>
        <v>L031420</v>
      </c>
      <c r="X1179" s="4" t="str">
        <f t="shared" ca="1" si="343"/>
        <v>Stockwatering</v>
      </c>
      <c r="Y1179" t="str">
        <f t="shared" ca="1" si="338"/>
        <v>N</v>
      </c>
      <c r="Z1179" s="2" t="str">
        <f t="shared" ca="1" si="339"/>
        <v>N</v>
      </c>
      <c r="AA1179">
        <f t="shared" ca="1" si="344"/>
        <v>0</v>
      </c>
      <c r="AB1179">
        <f t="shared" ca="1" si="344"/>
        <v>0</v>
      </c>
      <c r="AC1179">
        <f t="shared" ca="1" si="344"/>
        <v>0</v>
      </c>
      <c r="AD1179">
        <f t="shared" ca="1" si="340"/>
        <v>0</v>
      </c>
      <c r="AE1179">
        <f t="shared" ca="1" si="340"/>
        <v>0</v>
      </c>
      <c r="AF1179">
        <f t="shared" ca="1" si="340"/>
        <v>0</v>
      </c>
      <c r="AG1179">
        <f t="shared" ca="1" si="345"/>
        <v>0</v>
      </c>
      <c r="AH1179">
        <f t="shared" ca="1" si="347"/>
        <v>0</v>
      </c>
      <c r="AI1179">
        <f t="shared" ca="1" si="346"/>
        <v>0</v>
      </c>
      <c r="AJ1179">
        <f t="shared" ca="1" si="346"/>
        <v>0</v>
      </c>
      <c r="AK1179">
        <f t="shared" ca="1" si="346"/>
        <v>0</v>
      </c>
      <c r="AL1179">
        <f t="shared" ca="1" si="346"/>
        <v>0</v>
      </c>
      <c r="AM1179" s="4" t="s">
        <v>103</v>
      </c>
      <c r="AZ1179">
        <f ca="1">_xlfn.XLOOKUP($X1179,Return_flow_table!$A$4:$A$25,Return_flow_table!B$4:B$25)</f>
        <v>0</v>
      </c>
      <c r="BA1179">
        <f ca="1">_xlfn.XLOOKUP($X1179,Return_flow_table!$A$4:$A$25,Return_flow_table!C$4:C$25)</f>
        <v>0</v>
      </c>
      <c r="BB1179">
        <f ca="1">_xlfn.XLOOKUP($X1179,Return_flow_table!$A$4:$A$25,Return_flow_table!D$4:D$25)</f>
        <v>0</v>
      </c>
      <c r="BC1179">
        <f ca="1">_xlfn.XLOOKUP($X1179,Return_flow_table!$A$4:$A$25,Return_flow_table!E$4:E$25)</f>
        <v>0</v>
      </c>
      <c r="BD1179">
        <f ca="1">_xlfn.XLOOKUP($X1179,Return_flow_table!$A$4:$A$25,Return_flow_table!F$4:F$25)</f>
        <v>0</v>
      </c>
      <c r="BE1179">
        <f ca="1">_xlfn.XLOOKUP($X1179,Return_flow_table!$A$4:$A$25,Return_flow_table!G$4:G$25)</f>
        <v>0</v>
      </c>
      <c r="BF1179">
        <f ca="1">_xlfn.XLOOKUP($X1179,Return_flow_table!$A$4:$A$25,Return_flow_table!H$4:H$25)</f>
        <v>0</v>
      </c>
      <c r="BG1179">
        <f ca="1">_xlfn.XLOOKUP($X1179,Return_flow_table!$A$4:$A$25,Return_flow_table!I$4:I$25)</f>
        <v>0</v>
      </c>
      <c r="BH1179">
        <f ca="1">_xlfn.XLOOKUP($X1179,Return_flow_table!$A$4:$A$25,Return_flow_table!J$4:J$25)</f>
        <v>0</v>
      </c>
      <c r="BI1179">
        <f ca="1">_xlfn.XLOOKUP($X1179,Return_flow_table!$A$4:$A$25,Return_flow_table!K$4:K$25)</f>
        <v>0</v>
      </c>
      <c r="BJ1179">
        <f ca="1">_xlfn.XLOOKUP($X1179,Return_flow_table!$A$4:$A$25,Return_flow_table!L$4:L$25)</f>
        <v>0</v>
      </c>
      <c r="BK1179" s="2">
        <f ca="1">_xlfn.XLOOKUP($X1179,Return_flow_table!$A$4:$A$25,Return_flow_table!M$4:M$25)</f>
        <v>0</v>
      </c>
    </row>
    <row r="1180" spans="1:63" x14ac:dyDescent="0.3">
      <c r="A1180" t="s">
        <v>1216</v>
      </c>
      <c r="B1180" t="s">
        <v>98</v>
      </c>
      <c r="C1180" t="s">
        <v>99</v>
      </c>
      <c r="D1180">
        <v>61</v>
      </c>
      <c r="E1180" t="s">
        <v>100</v>
      </c>
      <c r="F1180" t="s">
        <v>100</v>
      </c>
      <c r="G1180" t="s">
        <v>1215</v>
      </c>
      <c r="H1180" s="41" t="s">
        <v>106</v>
      </c>
      <c r="I1180">
        <f>_xlfn.XLOOKUP(B1180,Use_Code_Ranking!$A$4:$A$23,Use_Code_Ranking!$B$4:$B$23,9999)</f>
        <v>1</v>
      </c>
      <c r="J1180">
        <f t="shared" ca="1" si="330"/>
        <v>1</v>
      </c>
      <c r="K1180">
        <f t="shared" ca="1" si="331"/>
        <v>1</v>
      </c>
      <c r="L1180">
        <f t="shared" ca="1" si="332"/>
        <v>0</v>
      </c>
      <c r="M1180">
        <f t="shared" ca="1" si="333"/>
        <v>0</v>
      </c>
      <c r="N1180" t="str">
        <f t="shared" ca="1" si="341"/>
        <v/>
      </c>
      <c r="O1180" t="str">
        <f t="shared" ca="1" si="342"/>
        <v/>
      </c>
      <c r="P1180" t="str">
        <f t="shared" si="334"/>
        <v/>
      </c>
      <c r="Q1180" t="str">
        <f t="shared" si="335"/>
        <v/>
      </c>
      <c r="R1180" t="str">
        <f t="shared" si="336"/>
        <v/>
      </c>
      <c r="S1180" t="str">
        <f t="shared" si="337"/>
        <v/>
      </c>
      <c r="U1180" s="2" t="str">
        <f ca="1">IF(ISBLANK($T1180),IF(S1180="Irrigation","Irrigation",IF(R1180="Irrigation","Irrigation",IF(Q1180="Domestic","Domestic",IF(P1180="Stockwatering","Stockwatering",IF(N1180="IRRIGATION_AND_MUNICIPAL","Irrigation and Municipal",IF(O1180="IRRIGATION_AND_DOMESTIC","Irrigation and Domestic Municipality",_xlfn.XLOOKUP(J1180,Use_Code_Ranking!$B$4:$B$23,Use_Code_Ranking!$A$4:$A$23))))))),$T1180)</f>
        <v>Irrigation</v>
      </c>
      <c r="W1180" s="23" t="str">
        <f ca="1"/>
        <v>L031422</v>
      </c>
      <c r="X1180" s="4" t="str">
        <f t="shared" ca="1" si="343"/>
        <v>Stockwatering</v>
      </c>
      <c r="Y1180" t="str">
        <f t="shared" ca="1" si="338"/>
        <v>N</v>
      </c>
      <c r="Z1180" s="2" t="str">
        <f t="shared" ca="1" si="339"/>
        <v>N</v>
      </c>
      <c r="AA1180">
        <f t="shared" ca="1" si="344"/>
        <v>0</v>
      </c>
      <c r="AB1180">
        <f t="shared" ca="1" si="344"/>
        <v>0</v>
      </c>
      <c r="AC1180">
        <f t="shared" ca="1" si="344"/>
        <v>0</v>
      </c>
      <c r="AD1180">
        <f t="shared" ca="1" si="340"/>
        <v>0</v>
      </c>
      <c r="AE1180">
        <f t="shared" ca="1" si="340"/>
        <v>0</v>
      </c>
      <c r="AF1180">
        <f t="shared" ca="1" si="340"/>
        <v>0</v>
      </c>
      <c r="AG1180">
        <f t="shared" ca="1" si="345"/>
        <v>0</v>
      </c>
      <c r="AH1180">
        <f t="shared" ca="1" si="347"/>
        <v>0</v>
      </c>
      <c r="AI1180">
        <f t="shared" ca="1" si="346"/>
        <v>0</v>
      </c>
      <c r="AJ1180">
        <f t="shared" ca="1" si="346"/>
        <v>0</v>
      </c>
      <c r="AK1180">
        <f t="shared" ca="1" si="346"/>
        <v>0</v>
      </c>
      <c r="AL1180">
        <f t="shared" ca="1" si="346"/>
        <v>0</v>
      </c>
      <c r="AM1180" s="4" t="s">
        <v>103</v>
      </c>
      <c r="AZ1180">
        <f ca="1">_xlfn.XLOOKUP($X1180,Return_flow_table!$A$4:$A$25,Return_flow_table!B$4:B$25)</f>
        <v>0</v>
      </c>
      <c r="BA1180">
        <f ca="1">_xlfn.XLOOKUP($X1180,Return_flow_table!$A$4:$A$25,Return_flow_table!C$4:C$25)</f>
        <v>0</v>
      </c>
      <c r="BB1180">
        <f ca="1">_xlfn.XLOOKUP($X1180,Return_flow_table!$A$4:$A$25,Return_flow_table!D$4:D$25)</f>
        <v>0</v>
      </c>
      <c r="BC1180">
        <f ca="1">_xlfn.XLOOKUP($X1180,Return_flow_table!$A$4:$A$25,Return_flow_table!E$4:E$25)</f>
        <v>0</v>
      </c>
      <c r="BD1180">
        <f ca="1">_xlfn.XLOOKUP($X1180,Return_flow_table!$A$4:$A$25,Return_flow_table!F$4:F$25)</f>
        <v>0</v>
      </c>
      <c r="BE1180">
        <f ca="1">_xlfn.XLOOKUP($X1180,Return_flow_table!$A$4:$A$25,Return_flow_table!G$4:G$25)</f>
        <v>0</v>
      </c>
      <c r="BF1180">
        <f ca="1">_xlfn.XLOOKUP($X1180,Return_flow_table!$A$4:$A$25,Return_flow_table!H$4:H$25)</f>
        <v>0</v>
      </c>
      <c r="BG1180">
        <f ca="1">_xlfn.XLOOKUP($X1180,Return_flow_table!$A$4:$A$25,Return_flow_table!I$4:I$25)</f>
        <v>0</v>
      </c>
      <c r="BH1180">
        <f ca="1">_xlfn.XLOOKUP($X1180,Return_flow_table!$A$4:$A$25,Return_flow_table!J$4:J$25)</f>
        <v>0</v>
      </c>
      <c r="BI1180">
        <f ca="1">_xlfn.XLOOKUP($X1180,Return_flow_table!$A$4:$A$25,Return_flow_table!K$4:K$25)</f>
        <v>0</v>
      </c>
      <c r="BJ1180">
        <f ca="1">_xlfn.XLOOKUP($X1180,Return_flow_table!$A$4:$A$25,Return_flow_table!L$4:L$25)</f>
        <v>0</v>
      </c>
      <c r="BK1180" s="2">
        <f ca="1">_xlfn.XLOOKUP($X1180,Return_flow_table!$A$4:$A$25,Return_flow_table!M$4:M$25)</f>
        <v>0</v>
      </c>
    </row>
    <row r="1181" spans="1:63" x14ac:dyDescent="0.3">
      <c r="A1181" t="s">
        <v>1216</v>
      </c>
      <c r="B1181" t="s">
        <v>161</v>
      </c>
      <c r="C1181" t="s">
        <v>99</v>
      </c>
      <c r="D1181">
        <v>61</v>
      </c>
      <c r="E1181" t="s">
        <v>100</v>
      </c>
      <c r="F1181" t="s">
        <v>100</v>
      </c>
      <c r="G1181" t="s">
        <v>1215</v>
      </c>
      <c r="H1181" s="41" t="s">
        <v>106</v>
      </c>
      <c r="I1181">
        <f>_xlfn.XLOOKUP(B1181,Use_Code_Ranking!$A$4:$A$23,Use_Code_Ranking!$B$4:$B$23,9999)</f>
        <v>7</v>
      </c>
      <c r="J1181">
        <f t="shared" ca="1" si="330"/>
        <v>1</v>
      </c>
      <c r="K1181">
        <f t="shared" ca="1" si="331"/>
        <v>1</v>
      </c>
      <c r="L1181">
        <f t="shared" ca="1" si="332"/>
        <v>0</v>
      </c>
      <c r="M1181">
        <f t="shared" ca="1" si="333"/>
        <v>0</v>
      </c>
      <c r="N1181" t="str">
        <f t="shared" ca="1" si="341"/>
        <v/>
      </c>
      <c r="O1181" t="str">
        <f t="shared" ca="1" si="342"/>
        <v/>
      </c>
      <c r="P1181" t="str">
        <f t="shared" si="334"/>
        <v/>
      </c>
      <c r="Q1181" t="str">
        <f t="shared" si="335"/>
        <v/>
      </c>
      <c r="R1181" t="str">
        <f t="shared" si="336"/>
        <v/>
      </c>
      <c r="S1181" t="str">
        <f t="shared" si="337"/>
        <v/>
      </c>
      <c r="U1181" s="2" t="str">
        <f ca="1">IF(ISBLANK($T1181),IF(S1181="Irrigation","Irrigation",IF(R1181="Irrigation","Irrigation",IF(Q1181="Domestic","Domestic",IF(P1181="Stockwatering","Stockwatering",IF(N1181="IRRIGATION_AND_MUNICIPAL","Irrigation and Municipal",IF(O1181="IRRIGATION_AND_DOMESTIC","Irrigation and Domestic Municipality",_xlfn.XLOOKUP(J1181,Use_Code_Ranking!$B$4:$B$23,Use_Code_Ranking!$A$4:$A$23))))))),$T1181)</f>
        <v>Irrigation</v>
      </c>
      <c r="W1181" s="23" t="str">
        <f ca="1"/>
        <v>L031423</v>
      </c>
      <c r="X1181" s="4" t="str">
        <f t="shared" ca="1" si="343"/>
        <v>Stockwatering</v>
      </c>
      <c r="Y1181" t="str">
        <f t="shared" ca="1" si="338"/>
        <v>N</v>
      </c>
      <c r="Z1181" s="2" t="str">
        <f t="shared" ca="1" si="339"/>
        <v>N</v>
      </c>
      <c r="AA1181">
        <f t="shared" ca="1" si="344"/>
        <v>0</v>
      </c>
      <c r="AB1181">
        <f t="shared" ca="1" si="344"/>
        <v>0</v>
      </c>
      <c r="AC1181">
        <f t="shared" ca="1" si="344"/>
        <v>0</v>
      </c>
      <c r="AD1181">
        <f t="shared" ca="1" si="340"/>
        <v>0</v>
      </c>
      <c r="AE1181">
        <f t="shared" ca="1" si="340"/>
        <v>0</v>
      </c>
      <c r="AF1181">
        <f t="shared" ca="1" si="340"/>
        <v>0</v>
      </c>
      <c r="AG1181">
        <f t="shared" ca="1" si="345"/>
        <v>0</v>
      </c>
      <c r="AH1181">
        <f t="shared" ca="1" si="347"/>
        <v>0</v>
      </c>
      <c r="AI1181">
        <f t="shared" ca="1" si="346"/>
        <v>0</v>
      </c>
      <c r="AJ1181">
        <f t="shared" ca="1" si="346"/>
        <v>0</v>
      </c>
      <c r="AK1181">
        <f t="shared" ca="1" si="346"/>
        <v>0</v>
      </c>
      <c r="AL1181">
        <f t="shared" ca="1" si="346"/>
        <v>0</v>
      </c>
      <c r="AM1181" s="4" t="s">
        <v>103</v>
      </c>
      <c r="AZ1181">
        <f ca="1">_xlfn.XLOOKUP($X1181,Return_flow_table!$A$4:$A$25,Return_flow_table!B$4:B$25)</f>
        <v>0</v>
      </c>
      <c r="BA1181">
        <f ca="1">_xlfn.XLOOKUP($X1181,Return_flow_table!$A$4:$A$25,Return_flow_table!C$4:C$25)</f>
        <v>0</v>
      </c>
      <c r="BB1181">
        <f ca="1">_xlfn.XLOOKUP($X1181,Return_flow_table!$A$4:$A$25,Return_flow_table!D$4:D$25)</f>
        <v>0</v>
      </c>
      <c r="BC1181">
        <f ca="1">_xlfn.XLOOKUP($X1181,Return_flow_table!$A$4:$A$25,Return_flow_table!E$4:E$25)</f>
        <v>0</v>
      </c>
      <c r="BD1181">
        <f ca="1">_xlfn.XLOOKUP($X1181,Return_flow_table!$A$4:$A$25,Return_flow_table!F$4:F$25)</f>
        <v>0</v>
      </c>
      <c r="BE1181">
        <f ca="1">_xlfn.XLOOKUP($X1181,Return_flow_table!$A$4:$A$25,Return_flow_table!G$4:G$25)</f>
        <v>0</v>
      </c>
      <c r="BF1181">
        <f ca="1">_xlfn.XLOOKUP($X1181,Return_flow_table!$A$4:$A$25,Return_flow_table!H$4:H$25)</f>
        <v>0</v>
      </c>
      <c r="BG1181">
        <f ca="1">_xlfn.XLOOKUP($X1181,Return_flow_table!$A$4:$A$25,Return_flow_table!I$4:I$25)</f>
        <v>0</v>
      </c>
      <c r="BH1181">
        <f ca="1">_xlfn.XLOOKUP($X1181,Return_flow_table!$A$4:$A$25,Return_flow_table!J$4:J$25)</f>
        <v>0</v>
      </c>
      <c r="BI1181">
        <f ca="1">_xlfn.XLOOKUP($X1181,Return_flow_table!$A$4:$A$25,Return_flow_table!K$4:K$25)</f>
        <v>0</v>
      </c>
      <c r="BJ1181">
        <f ca="1">_xlfn.XLOOKUP($X1181,Return_flow_table!$A$4:$A$25,Return_flow_table!L$4:L$25)</f>
        <v>0</v>
      </c>
      <c r="BK1181" s="2">
        <f ca="1">_xlfn.XLOOKUP($X1181,Return_flow_table!$A$4:$A$25,Return_flow_table!M$4:M$25)</f>
        <v>0</v>
      </c>
    </row>
    <row r="1182" spans="1:63" x14ac:dyDescent="0.3">
      <c r="A1182" t="s">
        <v>1217</v>
      </c>
      <c r="B1182" t="s">
        <v>161</v>
      </c>
      <c r="C1182" t="s">
        <v>99</v>
      </c>
      <c r="D1182">
        <v>22</v>
      </c>
      <c r="E1182" t="s">
        <v>100</v>
      </c>
      <c r="F1182" t="s">
        <v>100</v>
      </c>
      <c r="G1182" t="s">
        <v>1218</v>
      </c>
      <c r="H1182" s="41" t="s">
        <v>199</v>
      </c>
      <c r="I1182">
        <f>_xlfn.XLOOKUP(B1182,Use_Code_Ranking!$A$4:$A$23,Use_Code_Ranking!$B$4:$B$23,9999)</f>
        <v>7</v>
      </c>
      <c r="J1182">
        <f t="shared" ca="1" si="330"/>
        <v>1</v>
      </c>
      <c r="K1182">
        <f t="shared" ca="1" si="331"/>
        <v>1</v>
      </c>
      <c r="L1182">
        <f t="shared" ca="1" si="332"/>
        <v>0</v>
      </c>
      <c r="M1182">
        <f t="shared" ca="1" si="333"/>
        <v>0</v>
      </c>
      <c r="N1182" t="str">
        <f t="shared" ca="1" si="341"/>
        <v/>
      </c>
      <c r="O1182" t="str">
        <f t="shared" ca="1" si="342"/>
        <v/>
      </c>
      <c r="P1182" t="str">
        <f t="shared" si="334"/>
        <v/>
      </c>
      <c r="Q1182" t="str">
        <f t="shared" si="335"/>
        <v/>
      </c>
      <c r="R1182" t="str">
        <f t="shared" si="336"/>
        <v/>
      </c>
      <c r="S1182" t="str">
        <f t="shared" si="337"/>
        <v/>
      </c>
      <c r="U1182" s="2" t="str">
        <f ca="1">IF(ISBLANK($T1182),IF(S1182="Irrigation","Irrigation",IF(R1182="Irrigation","Irrigation",IF(Q1182="Domestic","Domestic",IF(P1182="Stockwatering","Stockwatering",IF(N1182="IRRIGATION_AND_MUNICIPAL","Irrigation and Municipal",IF(O1182="IRRIGATION_AND_DOMESTIC","Irrigation and Domestic Municipality",_xlfn.XLOOKUP(J1182,Use_Code_Ranking!$B$4:$B$23,Use_Code_Ranking!$A$4:$A$23))))))),$T1182)</f>
        <v>Irrigation</v>
      </c>
      <c r="W1182" s="23" t="str">
        <f ca="1"/>
        <v>L031424</v>
      </c>
      <c r="X1182" s="4" t="str">
        <f t="shared" ca="1" si="343"/>
        <v>Stockwatering</v>
      </c>
      <c r="Y1182" t="str">
        <f t="shared" ca="1" si="338"/>
        <v>N</v>
      </c>
      <c r="Z1182" s="2" t="str">
        <f t="shared" ca="1" si="339"/>
        <v>N</v>
      </c>
      <c r="AA1182">
        <f t="shared" ca="1" si="344"/>
        <v>0</v>
      </c>
      <c r="AB1182">
        <f t="shared" ca="1" si="344"/>
        <v>0</v>
      </c>
      <c r="AC1182">
        <f t="shared" ca="1" si="344"/>
        <v>0</v>
      </c>
      <c r="AD1182">
        <f t="shared" ca="1" si="340"/>
        <v>0</v>
      </c>
      <c r="AE1182">
        <f t="shared" ca="1" si="340"/>
        <v>0</v>
      </c>
      <c r="AF1182">
        <f t="shared" ca="1" si="340"/>
        <v>0</v>
      </c>
      <c r="AG1182">
        <f t="shared" ca="1" si="345"/>
        <v>0</v>
      </c>
      <c r="AH1182">
        <f t="shared" ca="1" si="347"/>
        <v>0</v>
      </c>
      <c r="AI1182">
        <f t="shared" ca="1" si="346"/>
        <v>0</v>
      </c>
      <c r="AJ1182">
        <f t="shared" ca="1" si="346"/>
        <v>0</v>
      </c>
      <c r="AK1182">
        <f t="shared" ca="1" si="346"/>
        <v>0</v>
      </c>
      <c r="AL1182">
        <f t="shared" ca="1" si="346"/>
        <v>0</v>
      </c>
      <c r="AM1182" s="4" t="s">
        <v>103</v>
      </c>
      <c r="AZ1182">
        <f ca="1">_xlfn.XLOOKUP($X1182,Return_flow_table!$A$4:$A$25,Return_flow_table!B$4:B$25)</f>
        <v>0</v>
      </c>
      <c r="BA1182">
        <f ca="1">_xlfn.XLOOKUP($X1182,Return_flow_table!$A$4:$A$25,Return_flow_table!C$4:C$25)</f>
        <v>0</v>
      </c>
      <c r="BB1182">
        <f ca="1">_xlfn.XLOOKUP($X1182,Return_flow_table!$A$4:$A$25,Return_flow_table!D$4:D$25)</f>
        <v>0</v>
      </c>
      <c r="BC1182">
        <f ca="1">_xlfn.XLOOKUP($X1182,Return_flow_table!$A$4:$A$25,Return_flow_table!E$4:E$25)</f>
        <v>0</v>
      </c>
      <c r="BD1182">
        <f ca="1">_xlfn.XLOOKUP($X1182,Return_flow_table!$A$4:$A$25,Return_flow_table!F$4:F$25)</f>
        <v>0</v>
      </c>
      <c r="BE1182">
        <f ca="1">_xlfn.XLOOKUP($X1182,Return_flow_table!$A$4:$A$25,Return_flow_table!G$4:G$25)</f>
        <v>0</v>
      </c>
      <c r="BF1182">
        <f ca="1">_xlfn.XLOOKUP($X1182,Return_flow_table!$A$4:$A$25,Return_flow_table!H$4:H$25)</f>
        <v>0</v>
      </c>
      <c r="BG1182">
        <f ca="1">_xlfn.XLOOKUP($X1182,Return_flow_table!$A$4:$A$25,Return_flow_table!I$4:I$25)</f>
        <v>0</v>
      </c>
      <c r="BH1182">
        <f ca="1">_xlfn.XLOOKUP($X1182,Return_flow_table!$A$4:$A$25,Return_flow_table!J$4:J$25)</f>
        <v>0</v>
      </c>
      <c r="BI1182">
        <f ca="1">_xlfn.XLOOKUP($X1182,Return_flow_table!$A$4:$A$25,Return_flow_table!K$4:K$25)</f>
        <v>0</v>
      </c>
      <c r="BJ1182">
        <f ca="1">_xlfn.XLOOKUP($X1182,Return_flow_table!$A$4:$A$25,Return_flow_table!L$4:L$25)</f>
        <v>0</v>
      </c>
      <c r="BK1182" s="2">
        <f ca="1">_xlfn.XLOOKUP($X1182,Return_flow_table!$A$4:$A$25,Return_flow_table!M$4:M$25)</f>
        <v>0</v>
      </c>
    </row>
    <row r="1183" spans="1:63" x14ac:dyDescent="0.3">
      <c r="A1183" t="s">
        <v>1217</v>
      </c>
      <c r="B1183" t="s">
        <v>98</v>
      </c>
      <c r="C1183" t="s">
        <v>99</v>
      </c>
      <c r="D1183">
        <v>22</v>
      </c>
      <c r="E1183" t="s">
        <v>100</v>
      </c>
      <c r="F1183" t="s">
        <v>100</v>
      </c>
      <c r="G1183" t="s">
        <v>1218</v>
      </c>
      <c r="H1183" s="41" t="s">
        <v>199</v>
      </c>
      <c r="I1183">
        <f>_xlfn.XLOOKUP(B1183,Use_Code_Ranking!$A$4:$A$23,Use_Code_Ranking!$B$4:$B$23,9999)</f>
        <v>1</v>
      </c>
      <c r="J1183">
        <f t="shared" ca="1" si="330"/>
        <v>1</v>
      </c>
      <c r="K1183">
        <f t="shared" ca="1" si="331"/>
        <v>1</v>
      </c>
      <c r="L1183">
        <f t="shared" ca="1" si="332"/>
        <v>0</v>
      </c>
      <c r="M1183">
        <f t="shared" ca="1" si="333"/>
        <v>0</v>
      </c>
      <c r="N1183" t="str">
        <f t="shared" ca="1" si="341"/>
        <v/>
      </c>
      <c r="O1183" t="str">
        <f t="shared" ca="1" si="342"/>
        <v/>
      </c>
      <c r="P1183" t="str">
        <f t="shared" si="334"/>
        <v/>
      </c>
      <c r="Q1183" t="str">
        <f t="shared" si="335"/>
        <v/>
      </c>
      <c r="R1183" t="str">
        <f t="shared" si="336"/>
        <v/>
      </c>
      <c r="S1183" t="str">
        <f t="shared" si="337"/>
        <v/>
      </c>
      <c r="U1183" s="2" t="str">
        <f ca="1">IF(ISBLANK($T1183),IF(S1183="Irrigation","Irrigation",IF(R1183="Irrigation","Irrigation",IF(Q1183="Domestic","Domestic",IF(P1183="Stockwatering","Stockwatering",IF(N1183="IRRIGATION_AND_MUNICIPAL","Irrigation and Municipal",IF(O1183="IRRIGATION_AND_DOMESTIC","Irrigation and Domestic Municipality",_xlfn.XLOOKUP(J1183,Use_Code_Ranking!$B$4:$B$23,Use_Code_Ranking!$A$4:$A$23))))))),$T1183)</f>
        <v>Irrigation</v>
      </c>
      <c r="W1183" s="23" t="str">
        <f ca="1"/>
        <v>L031457</v>
      </c>
      <c r="X1183" s="4" t="str">
        <f t="shared" ca="1" si="343"/>
        <v>Stockwatering</v>
      </c>
      <c r="Y1183" t="str">
        <f t="shared" ca="1" si="338"/>
        <v>N</v>
      </c>
      <c r="Z1183" s="2" t="str">
        <f t="shared" ca="1" si="339"/>
        <v>N</v>
      </c>
      <c r="AA1183">
        <f t="shared" ca="1" si="344"/>
        <v>0</v>
      </c>
      <c r="AB1183">
        <f t="shared" ca="1" si="344"/>
        <v>0</v>
      </c>
      <c r="AC1183">
        <f t="shared" ca="1" si="344"/>
        <v>0</v>
      </c>
      <c r="AD1183">
        <f t="shared" ca="1" si="340"/>
        <v>0</v>
      </c>
      <c r="AE1183">
        <f t="shared" ca="1" si="340"/>
        <v>0</v>
      </c>
      <c r="AF1183">
        <f t="shared" ca="1" si="340"/>
        <v>0</v>
      </c>
      <c r="AG1183">
        <f t="shared" ca="1" si="345"/>
        <v>0</v>
      </c>
      <c r="AH1183">
        <f t="shared" ca="1" si="347"/>
        <v>0</v>
      </c>
      <c r="AI1183">
        <f t="shared" ca="1" si="346"/>
        <v>0</v>
      </c>
      <c r="AJ1183">
        <f t="shared" ca="1" si="346"/>
        <v>0</v>
      </c>
      <c r="AK1183">
        <f t="shared" ca="1" si="346"/>
        <v>0</v>
      </c>
      <c r="AL1183">
        <f t="shared" ca="1" si="346"/>
        <v>0</v>
      </c>
      <c r="AM1183" s="4" t="s">
        <v>103</v>
      </c>
      <c r="AZ1183">
        <f ca="1">_xlfn.XLOOKUP($X1183,Return_flow_table!$A$4:$A$25,Return_flow_table!B$4:B$25)</f>
        <v>0</v>
      </c>
      <c r="BA1183">
        <f ca="1">_xlfn.XLOOKUP($X1183,Return_flow_table!$A$4:$A$25,Return_flow_table!C$4:C$25)</f>
        <v>0</v>
      </c>
      <c r="BB1183">
        <f ca="1">_xlfn.XLOOKUP($X1183,Return_flow_table!$A$4:$A$25,Return_flow_table!D$4:D$25)</f>
        <v>0</v>
      </c>
      <c r="BC1183">
        <f ca="1">_xlfn.XLOOKUP($X1183,Return_flow_table!$A$4:$A$25,Return_flow_table!E$4:E$25)</f>
        <v>0</v>
      </c>
      <c r="BD1183">
        <f ca="1">_xlfn.XLOOKUP($X1183,Return_flow_table!$A$4:$A$25,Return_flow_table!F$4:F$25)</f>
        <v>0</v>
      </c>
      <c r="BE1183">
        <f ca="1">_xlfn.XLOOKUP($X1183,Return_flow_table!$A$4:$A$25,Return_flow_table!G$4:G$25)</f>
        <v>0</v>
      </c>
      <c r="BF1183">
        <f ca="1">_xlfn.XLOOKUP($X1183,Return_flow_table!$A$4:$A$25,Return_flow_table!H$4:H$25)</f>
        <v>0</v>
      </c>
      <c r="BG1183">
        <f ca="1">_xlfn.XLOOKUP($X1183,Return_flow_table!$A$4:$A$25,Return_flow_table!I$4:I$25)</f>
        <v>0</v>
      </c>
      <c r="BH1183">
        <f ca="1">_xlfn.XLOOKUP($X1183,Return_flow_table!$A$4:$A$25,Return_flow_table!J$4:J$25)</f>
        <v>0</v>
      </c>
      <c r="BI1183">
        <f ca="1">_xlfn.XLOOKUP($X1183,Return_flow_table!$A$4:$A$25,Return_flow_table!K$4:K$25)</f>
        <v>0</v>
      </c>
      <c r="BJ1183">
        <f ca="1">_xlfn.XLOOKUP($X1183,Return_flow_table!$A$4:$A$25,Return_flow_table!L$4:L$25)</f>
        <v>0</v>
      </c>
      <c r="BK1183" s="2">
        <f ca="1">_xlfn.XLOOKUP($X1183,Return_flow_table!$A$4:$A$25,Return_flow_table!M$4:M$25)</f>
        <v>0</v>
      </c>
    </row>
    <row r="1184" spans="1:63" x14ac:dyDescent="0.3">
      <c r="A1184" t="s">
        <v>1219</v>
      </c>
      <c r="B1184" t="s">
        <v>98</v>
      </c>
      <c r="C1184" t="s">
        <v>99</v>
      </c>
      <c r="D1184">
        <v>1.5</v>
      </c>
      <c r="E1184" t="s">
        <v>100</v>
      </c>
      <c r="F1184" t="s">
        <v>100</v>
      </c>
      <c r="G1184" t="s">
        <v>1220</v>
      </c>
      <c r="H1184" s="41" t="s">
        <v>102</v>
      </c>
      <c r="I1184">
        <f>_xlfn.XLOOKUP(B1184,Use_Code_Ranking!$A$4:$A$23,Use_Code_Ranking!$B$4:$B$23,9999)</f>
        <v>1</v>
      </c>
      <c r="J1184">
        <f t="shared" ca="1" si="330"/>
        <v>1</v>
      </c>
      <c r="K1184">
        <f t="shared" ca="1" si="331"/>
        <v>1</v>
      </c>
      <c r="L1184">
        <f t="shared" ca="1" si="332"/>
        <v>0</v>
      </c>
      <c r="M1184">
        <f t="shared" ca="1" si="333"/>
        <v>0</v>
      </c>
      <c r="N1184" t="str">
        <f t="shared" ca="1" si="341"/>
        <v/>
      </c>
      <c r="O1184" t="str">
        <f t="shared" ca="1" si="342"/>
        <v/>
      </c>
      <c r="P1184" t="str">
        <f t="shared" si="334"/>
        <v/>
      </c>
      <c r="Q1184" t="str">
        <f t="shared" si="335"/>
        <v/>
      </c>
      <c r="R1184" t="str">
        <f t="shared" si="336"/>
        <v/>
      </c>
      <c r="S1184" t="str">
        <f t="shared" si="337"/>
        <v/>
      </c>
      <c r="U1184" s="2" t="str">
        <f ca="1">IF(ISBLANK($T1184),IF(S1184="Irrigation","Irrigation",IF(R1184="Irrigation","Irrigation",IF(Q1184="Domestic","Domestic",IF(P1184="Stockwatering","Stockwatering",IF(N1184="IRRIGATION_AND_MUNICIPAL","Irrigation and Municipal",IF(O1184="IRRIGATION_AND_DOMESTIC","Irrigation and Domestic Municipality",_xlfn.XLOOKUP(J1184,Use_Code_Ranking!$B$4:$B$23,Use_Code_Ranking!$A$4:$A$23))))))),$T1184)</f>
        <v>Irrigation</v>
      </c>
      <c r="W1184" s="23" t="str">
        <f ca="1"/>
        <v>L031528</v>
      </c>
      <c r="X1184" s="4" t="str">
        <f t="shared" ca="1" si="343"/>
        <v>Stockwatering</v>
      </c>
      <c r="Y1184" t="str">
        <f t="shared" ca="1" si="338"/>
        <v>N</v>
      </c>
      <c r="Z1184" s="2" t="str">
        <f t="shared" ca="1" si="339"/>
        <v>N</v>
      </c>
      <c r="AA1184">
        <f t="shared" ca="1" si="344"/>
        <v>0</v>
      </c>
      <c r="AB1184">
        <f t="shared" ca="1" si="344"/>
        <v>0</v>
      </c>
      <c r="AC1184">
        <f t="shared" ca="1" si="344"/>
        <v>0</v>
      </c>
      <c r="AD1184">
        <f t="shared" ca="1" si="340"/>
        <v>0</v>
      </c>
      <c r="AE1184">
        <f t="shared" ca="1" si="340"/>
        <v>0</v>
      </c>
      <c r="AF1184">
        <f t="shared" ca="1" si="340"/>
        <v>0</v>
      </c>
      <c r="AG1184">
        <f t="shared" ca="1" si="345"/>
        <v>0</v>
      </c>
      <c r="AH1184">
        <f t="shared" ca="1" si="347"/>
        <v>0</v>
      </c>
      <c r="AI1184">
        <f t="shared" ca="1" si="346"/>
        <v>0</v>
      </c>
      <c r="AJ1184">
        <f t="shared" ca="1" si="346"/>
        <v>0</v>
      </c>
      <c r="AK1184">
        <f t="shared" ca="1" si="346"/>
        <v>0</v>
      </c>
      <c r="AL1184">
        <f t="shared" ca="1" si="346"/>
        <v>0</v>
      </c>
      <c r="AM1184" s="4" t="s">
        <v>103</v>
      </c>
      <c r="AZ1184">
        <f ca="1">_xlfn.XLOOKUP($X1184,Return_flow_table!$A$4:$A$25,Return_flow_table!B$4:B$25)</f>
        <v>0</v>
      </c>
      <c r="BA1184">
        <f ca="1">_xlfn.XLOOKUP($X1184,Return_flow_table!$A$4:$A$25,Return_flow_table!C$4:C$25)</f>
        <v>0</v>
      </c>
      <c r="BB1184">
        <f ca="1">_xlfn.XLOOKUP($X1184,Return_flow_table!$A$4:$A$25,Return_flow_table!D$4:D$25)</f>
        <v>0</v>
      </c>
      <c r="BC1184">
        <f ca="1">_xlfn.XLOOKUP($X1184,Return_flow_table!$A$4:$A$25,Return_flow_table!E$4:E$25)</f>
        <v>0</v>
      </c>
      <c r="BD1184">
        <f ca="1">_xlfn.XLOOKUP($X1184,Return_flow_table!$A$4:$A$25,Return_flow_table!F$4:F$25)</f>
        <v>0</v>
      </c>
      <c r="BE1184">
        <f ca="1">_xlfn.XLOOKUP($X1184,Return_flow_table!$A$4:$A$25,Return_flow_table!G$4:G$25)</f>
        <v>0</v>
      </c>
      <c r="BF1184">
        <f ca="1">_xlfn.XLOOKUP($X1184,Return_flow_table!$A$4:$A$25,Return_flow_table!H$4:H$25)</f>
        <v>0</v>
      </c>
      <c r="BG1184">
        <f ca="1">_xlfn.XLOOKUP($X1184,Return_flow_table!$A$4:$A$25,Return_flow_table!I$4:I$25)</f>
        <v>0</v>
      </c>
      <c r="BH1184">
        <f ca="1">_xlfn.XLOOKUP($X1184,Return_flow_table!$A$4:$A$25,Return_flow_table!J$4:J$25)</f>
        <v>0</v>
      </c>
      <c r="BI1184">
        <f ca="1">_xlfn.XLOOKUP($X1184,Return_flow_table!$A$4:$A$25,Return_flow_table!K$4:K$25)</f>
        <v>0</v>
      </c>
      <c r="BJ1184">
        <f ca="1">_xlfn.XLOOKUP($X1184,Return_flow_table!$A$4:$A$25,Return_flow_table!L$4:L$25)</f>
        <v>0</v>
      </c>
      <c r="BK1184" s="2">
        <f ca="1">_xlfn.XLOOKUP($X1184,Return_flow_table!$A$4:$A$25,Return_flow_table!M$4:M$25)</f>
        <v>0</v>
      </c>
    </row>
    <row r="1185" spans="1:63" x14ac:dyDescent="0.3">
      <c r="A1185" t="s">
        <v>1219</v>
      </c>
      <c r="B1185" t="s">
        <v>110</v>
      </c>
      <c r="C1185" t="s">
        <v>99</v>
      </c>
      <c r="D1185">
        <v>1.5</v>
      </c>
      <c r="E1185" t="s">
        <v>100</v>
      </c>
      <c r="F1185" t="s">
        <v>100</v>
      </c>
      <c r="G1185" t="s">
        <v>1220</v>
      </c>
      <c r="H1185" s="41" t="s">
        <v>102</v>
      </c>
      <c r="I1185">
        <f>_xlfn.XLOOKUP(B1185,Use_Code_Ranking!$A$4:$A$23,Use_Code_Ranking!$B$4:$B$23,9999)</f>
        <v>3</v>
      </c>
      <c r="J1185">
        <f t="shared" ca="1" si="330"/>
        <v>1</v>
      </c>
      <c r="K1185">
        <f t="shared" ca="1" si="331"/>
        <v>1</v>
      </c>
      <c r="L1185">
        <f t="shared" ca="1" si="332"/>
        <v>0</v>
      </c>
      <c r="M1185">
        <f t="shared" ca="1" si="333"/>
        <v>0</v>
      </c>
      <c r="N1185" t="str">
        <f t="shared" ca="1" si="341"/>
        <v/>
      </c>
      <c r="O1185" t="str">
        <f t="shared" ca="1" si="342"/>
        <v/>
      </c>
      <c r="P1185" t="str">
        <f t="shared" si="334"/>
        <v/>
      </c>
      <c r="Q1185" t="str">
        <f t="shared" si="335"/>
        <v/>
      </c>
      <c r="R1185" t="str">
        <f t="shared" si="336"/>
        <v/>
      </c>
      <c r="S1185" t="str">
        <f t="shared" si="337"/>
        <v/>
      </c>
      <c r="U1185" s="2" t="str">
        <f ca="1">IF(ISBLANK($T1185),IF(S1185="Irrigation","Irrigation",IF(R1185="Irrigation","Irrigation",IF(Q1185="Domestic","Domestic",IF(P1185="Stockwatering","Stockwatering",IF(N1185="IRRIGATION_AND_MUNICIPAL","Irrigation and Municipal",IF(O1185="IRRIGATION_AND_DOMESTIC","Irrigation and Domestic Municipality",_xlfn.XLOOKUP(J1185,Use_Code_Ranking!$B$4:$B$23,Use_Code_Ranking!$A$4:$A$23))))))),$T1185)</f>
        <v>Irrigation</v>
      </c>
      <c r="W1185" s="23" t="str">
        <f ca="1"/>
        <v>L031573</v>
      </c>
      <c r="X1185" s="4" t="str">
        <f t="shared" ca="1" si="343"/>
        <v>Stockwatering</v>
      </c>
      <c r="Y1185" t="str">
        <f t="shared" ca="1" si="338"/>
        <v>N</v>
      </c>
      <c r="Z1185" s="2" t="str">
        <f t="shared" ca="1" si="339"/>
        <v>N</v>
      </c>
      <c r="AA1185">
        <f t="shared" ca="1" si="344"/>
        <v>0</v>
      </c>
      <c r="AB1185">
        <f t="shared" ca="1" si="344"/>
        <v>0</v>
      </c>
      <c r="AC1185">
        <f t="shared" ca="1" si="344"/>
        <v>0</v>
      </c>
      <c r="AD1185">
        <f t="shared" ca="1" si="340"/>
        <v>0</v>
      </c>
      <c r="AE1185">
        <f t="shared" ca="1" si="340"/>
        <v>0</v>
      </c>
      <c r="AF1185">
        <f t="shared" ca="1" si="340"/>
        <v>0</v>
      </c>
      <c r="AG1185">
        <f t="shared" ca="1" si="345"/>
        <v>0</v>
      </c>
      <c r="AH1185">
        <f t="shared" ca="1" si="347"/>
        <v>0</v>
      </c>
      <c r="AI1185">
        <f t="shared" ca="1" si="346"/>
        <v>0</v>
      </c>
      <c r="AJ1185">
        <f t="shared" ca="1" si="346"/>
        <v>0</v>
      </c>
      <c r="AK1185">
        <f t="shared" ca="1" si="346"/>
        <v>0</v>
      </c>
      <c r="AL1185">
        <f t="shared" ca="1" si="346"/>
        <v>0</v>
      </c>
      <c r="AM1185" s="4" t="s">
        <v>103</v>
      </c>
      <c r="AZ1185">
        <f ca="1">_xlfn.XLOOKUP($X1185,Return_flow_table!$A$4:$A$25,Return_flow_table!B$4:B$25)</f>
        <v>0</v>
      </c>
      <c r="BA1185">
        <f ca="1">_xlfn.XLOOKUP($X1185,Return_flow_table!$A$4:$A$25,Return_flow_table!C$4:C$25)</f>
        <v>0</v>
      </c>
      <c r="BB1185">
        <f ca="1">_xlfn.XLOOKUP($X1185,Return_flow_table!$A$4:$A$25,Return_flow_table!D$4:D$25)</f>
        <v>0</v>
      </c>
      <c r="BC1185">
        <f ca="1">_xlfn.XLOOKUP($X1185,Return_flow_table!$A$4:$A$25,Return_flow_table!E$4:E$25)</f>
        <v>0</v>
      </c>
      <c r="BD1185">
        <f ca="1">_xlfn.XLOOKUP($X1185,Return_flow_table!$A$4:$A$25,Return_flow_table!F$4:F$25)</f>
        <v>0</v>
      </c>
      <c r="BE1185">
        <f ca="1">_xlfn.XLOOKUP($X1185,Return_flow_table!$A$4:$A$25,Return_flow_table!G$4:G$25)</f>
        <v>0</v>
      </c>
      <c r="BF1185">
        <f ca="1">_xlfn.XLOOKUP($X1185,Return_flow_table!$A$4:$A$25,Return_flow_table!H$4:H$25)</f>
        <v>0</v>
      </c>
      <c r="BG1185">
        <f ca="1">_xlfn.XLOOKUP($X1185,Return_flow_table!$A$4:$A$25,Return_flow_table!I$4:I$25)</f>
        <v>0</v>
      </c>
      <c r="BH1185">
        <f ca="1">_xlfn.XLOOKUP($X1185,Return_flow_table!$A$4:$A$25,Return_flow_table!J$4:J$25)</f>
        <v>0</v>
      </c>
      <c r="BI1185">
        <f ca="1">_xlfn.XLOOKUP($X1185,Return_flow_table!$A$4:$A$25,Return_flow_table!K$4:K$25)</f>
        <v>0</v>
      </c>
      <c r="BJ1185">
        <f ca="1">_xlfn.XLOOKUP($X1185,Return_flow_table!$A$4:$A$25,Return_flow_table!L$4:L$25)</f>
        <v>0</v>
      </c>
      <c r="BK1185" s="2">
        <f ca="1">_xlfn.XLOOKUP($X1185,Return_flow_table!$A$4:$A$25,Return_flow_table!M$4:M$25)</f>
        <v>0</v>
      </c>
    </row>
    <row r="1186" spans="1:63" x14ac:dyDescent="0.3">
      <c r="A1186" t="s">
        <v>1221</v>
      </c>
      <c r="B1186" t="s">
        <v>110</v>
      </c>
      <c r="C1186" t="s">
        <v>99</v>
      </c>
      <c r="D1186">
        <v>0.2</v>
      </c>
      <c r="E1186" t="s">
        <v>100</v>
      </c>
      <c r="F1186" t="s">
        <v>100</v>
      </c>
      <c r="G1186" t="s">
        <v>1222</v>
      </c>
      <c r="H1186" s="41" t="s">
        <v>118</v>
      </c>
      <c r="I1186">
        <f>_xlfn.XLOOKUP(B1186,Use_Code_Ranking!$A$4:$A$23,Use_Code_Ranking!$B$4:$B$23,9999)</f>
        <v>3</v>
      </c>
      <c r="J1186">
        <f t="shared" ca="1" si="330"/>
        <v>3</v>
      </c>
      <c r="K1186">
        <f t="shared" ca="1" si="331"/>
        <v>0</v>
      </c>
      <c r="L1186">
        <f t="shared" ca="1" si="332"/>
        <v>0</v>
      </c>
      <c r="M1186">
        <f t="shared" ca="1" si="333"/>
        <v>0</v>
      </c>
      <c r="N1186" t="str">
        <f t="shared" ca="1" si="341"/>
        <v/>
      </c>
      <c r="O1186" t="str">
        <f t="shared" ca="1" si="342"/>
        <v/>
      </c>
      <c r="P1186" t="str">
        <f t="shared" si="334"/>
        <v/>
      </c>
      <c r="Q1186" t="str">
        <f t="shared" si="335"/>
        <v/>
      </c>
      <c r="R1186" t="str">
        <f t="shared" si="336"/>
        <v/>
      </c>
      <c r="S1186" t="str">
        <f t="shared" si="337"/>
        <v/>
      </c>
      <c r="U1186" s="2" t="str">
        <f ca="1">IF(ISBLANK($T1186),IF(S1186="Irrigation","Irrigation",IF(R1186="Irrigation","Irrigation",IF(Q1186="Domestic","Domestic",IF(P1186="Stockwatering","Stockwatering",IF(N1186="IRRIGATION_AND_MUNICIPAL","Irrigation and Municipal",IF(O1186="IRRIGATION_AND_DOMESTIC","Irrigation and Domestic Municipality",_xlfn.XLOOKUP(J1186,Use_Code_Ranking!$B$4:$B$23,Use_Code_Ranking!$A$4:$A$23))))))),$T1186)</f>
        <v>Domestic</v>
      </c>
      <c r="W1186" s="23" t="str">
        <f ca="1"/>
        <v>L031582</v>
      </c>
      <c r="X1186" s="4" t="str">
        <f t="shared" ca="1" si="343"/>
        <v>Stockwatering</v>
      </c>
      <c r="Y1186" t="str">
        <f t="shared" ca="1" si="338"/>
        <v>N</v>
      </c>
      <c r="Z1186" s="2" t="str">
        <f t="shared" ca="1" si="339"/>
        <v>N</v>
      </c>
      <c r="AA1186">
        <f t="shared" ca="1" si="344"/>
        <v>0</v>
      </c>
      <c r="AB1186">
        <f t="shared" ca="1" si="344"/>
        <v>0</v>
      </c>
      <c r="AC1186">
        <f t="shared" ca="1" si="344"/>
        <v>0</v>
      </c>
      <c r="AD1186">
        <f t="shared" ca="1" si="340"/>
        <v>0</v>
      </c>
      <c r="AE1186">
        <f t="shared" ca="1" si="340"/>
        <v>0</v>
      </c>
      <c r="AF1186">
        <f t="shared" ca="1" si="340"/>
        <v>0</v>
      </c>
      <c r="AG1186">
        <f t="shared" ca="1" si="345"/>
        <v>0</v>
      </c>
      <c r="AH1186">
        <f t="shared" ca="1" si="347"/>
        <v>0</v>
      </c>
      <c r="AI1186">
        <f t="shared" ca="1" si="346"/>
        <v>0</v>
      </c>
      <c r="AJ1186">
        <f t="shared" ca="1" si="346"/>
        <v>0</v>
      </c>
      <c r="AK1186">
        <f t="shared" ca="1" si="346"/>
        <v>0</v>
      </c>
      <c r="AL1186">
        <f t="shared" ca="1" si="346"/>
        <v>0</v>
      </c>
      <c r="AM1186" s="4" t="s">
        <v>103</v>
      </c>
      <c r="AZ1186">
        <f ca="1">_xlfn.XLOOKUP($X1186,Return_flow_table!$A$4:$A$25,Return_flow_table!B$4:B$25)</f>
        <v>0</v>
      </c>
      <c r="BA1186">
        <f ca="1">_xlfn.XLOOKUP($X1186,Return_flow_table!$A$4:$A$25,Return_flow_table!C$4:C$25)</f>
        <v>0</v>
      </c>
      <c r="BB1186">
        <f ca="1">_xlfn.XLOOKUP($X1186,Return_flow_table!$A$4:$A$25,Return_flow_table!D$4:D$25)</f>
        <v>0</v>
      </c>
      <c r="BC1186">
        <f ca="1">_xlfn.XLOOKUP($X1186,Return_flow_table!$A$4:$A$25,Return_flow_table!E$4:E$25)</f>
        <v>0</v>
      </c>
      <c r="BD1186">
        <f ca="1">_xlfn.XLOOKUP($X1186,Return_flow_table!$A$4:$A$25,Return_flow_table!F$4:F$25)</f>
        <v>0</v>
      </c>
      <c r="BE1186">
        <f ca="1">_xlfn.XLOOKUP($X1186,Return_flow_table!$A$4:$A$25,Return_flow_table!G$4:G$25)</f>
        <v>0</v>
      </c>
      <c r="BF1186">
        <f ca="1">_xlfn.XLOOKUP($X1186,Return_flow_table!$A$4:$A$25,Return_flow_table!H$4:H$25)</f>
        <v>0</v>
      </c>
      <c r="BG1186">
        <f ca="1">_xlfn.XLOOKUP($X1186,Return_flow_table!$A$4:$A$25,Return_flow_table!I$4:I$25)</f>
        <v>0</v>
      </c>
      <c r="BH1186">
        <f ca="1">_xlfn.XLOOKUP($X1186,Return_flow_table!$A$4:$A$25,Return_flow_table!J$4:J$25)</f>
        <v>0</v>
      </c>
      <c r="BI1186">
        <f ca="1">_xlfn.XLOOKUP($X1186,Return_flow_table!$A$4:$A$25,Return_flow_table!K$4:K$25)</f>
        <v>0</v>
      </c>
      <c r="BJ1186">
        <f ca="1">_xlfn.XLOOKUP($X1186,Return_flow_table!$A$4:$A$25,Return_flow_table!L$4:L$25)</f>
        <v>0</v>
      </c>
      <c r="BK1186" s="2">
        <f ca="1">_xlfn.XLOOKUP($X1186,Return_flow_table!$A$4:$A$25,Return_flow_table!M$4:M$25)</f>
        <v>0</v>
      </c>
    </row>
    <row r="1187" spans="1:63" x14ac:dyDescent="0.3">
      <c r="A1187" t="s">
        <v>1223</v>
      </c>
      <c r="B1187" t="s">
        <v>110</v>
      </c>
      <c r="C1187" t="s">
        <v>99</v>
      </c>
      <c r="D1187">
        <v>182</v>
      </c>
      <c r="E1187" t="s">
        <v>100</v>
      </c>
      <c r="F1187" t="s">
        <v>100</v>
      </c>
      <c r="G1187" t="s">
        <v>1224</v>
      </c>
      <c r="H1187" s="41" t="s">
        <v>178</v>
      </c>
      <c r="I1187">
        <f>_xlfn.XLOOKUP(B1187,Use_Code_Ranking!$A$4:$A$23,Use_Code_Ranking!$B$4:$B$23,9999)</f>
        <v>3</v>
      </c>
      <c r="J1187">
        <f t="shared" ca="1" si="330"/>
        <v>3</v>
      </c>
      <c r="K1187">
        <f t="shared" ca="1" si="331"/>
        <v>0</v>
      </c>
      <c r="L1187">
        <f t="shared" ca="1" si="332"/>
        <v>0</v>
      </c>
      <c r="M1187">
        <f t="shared" ca="1" si="333"/>
        <v>1</v>
      </c>
      <c r="N1187" t="str">
        <f t="shared" ca="1" si="341"/>
        <v/>
      </c>
      <c r="O1187" t="str">
        <f t="shared" ca="1" si="342"/>
        <v/>
      </c>
      <c r="P1187" t="str">
        <f t="shared" si="334"/>
        <v/>
      </c>
      <c r="Q1187" t="str">
        <f t="shared" si="335"/>
        <v/>
      </c>
      <c r="R1187" t="str">
        <f t="shared" si="336"/>
        <v/>
      </c>
      <c r="S1187" t="str">
        <f t="shared" si="337"/>
        <v/>
      </c>
      <c r="U1187" s="2" t="str">
        <f ca="1">IF(ISBLANK($T1187),IF(S1187="Irrigation","Irrigation",IF(R1187="Irrigation","Irrigation",IF(Q1187="Domestic","Domestic",IF(P1187="Stockwatering","Stockwatering",IF(N1187="IRRIGATION_AND_MUNICIPAL","Irrigation and Municipal",IF(O1187="IRRIGATION_AND_DOMESTIC","Irrigation and Domestic Municipality",_xlfn.XLOOKUP(J1187,Use_Code_Ranking!$B$4:$B$23,Use_Code_Ranking!$A$4:$A$23))))))),$T1187)</f>
        <v>Domestic</v>
      </c>
      <c r="W1187" s="23" t="str">
        <f ca="1"/>
        <v>L031605</v>
      </c>
      <c r="X1187" s="4" t="str">
        <f t="shared" ca="1" si="343"/>
        <v>Stockwatering</v>
      </c>
      <c r="Y1187" t="str">
        <f t="shared" ca="1" si="338"/>
        <v>N</v>
      </c>
      <c r="Z1187" s="2" t="str">
        <f t="shared" ca="1" si="339"/>
        <v>N</v>
      </c>
      <c r="AA1187">
        <f t="shared" ca="1" si="344"/>
        <v>0</v>
      </c>
      <c r="AB1187">
        <f t="shared" ca="1" si="344"/>
        <v>0</v>
      </c>
      <c r="AC1187">
        <f t="shared" ca="1" si="344"/>
        <v>0</v>
      </c>
      <c r="AD1187">
        <f t="shared" ca="1" si="340"/>
        <v>0</v>
      </c>
      <c r="AE1187">
        <f t="shared" ca="1" si="340"/>
        <v>0</v>
      </c>
      <c r="AF1187">
        <f t="shared" ca="1" si="340"/>
        <v>0</v>
      </c>
      <c r="AG1187">
        <f t="shared" ca="1" si="345"/>
        <v>0</v>
      </c>
      <c r="AH1187">
        <f t="shared" ca="1" si="347"/>
        <v>0</v>
      </c>
      <c r="AI1187">
        <f t="shared" ca="1" si="346"/>
        <v>0</v>
      </c>
      <c r="AJ1187">
        <f t="shared" ca="1" si="346"/>
        <v>0</v>
      </c>
      <c r="AK1187">
        <f t="shared" ca="1" si="346"/>
        <v>0</v>
      </c>
      <c r="AL1187">
        <f t="shared" ca="1" si="346"/>
        <v>0</v>
      </c>
      <c r="AM1187" s="4" t="s">
        <v>103</v>
      </c>
      <c r="AZ1187">
        <f ca="1">_xlfn.XLOOKUP($X1187,Return_flow_table!$A$4:$A$25,Return_flow_table!B$4:B$25)</f>
        <v>0</v>
      </c>
      <c r="BA1187">
        <f ca="1">_xlfn.XLOOKUP($X1187,Return_flow_table!$A$4:$A$25,Return_flow_table!C$4:C$25)</f>
        <v>0</v>
      </c>
      <c r="BB1187">
        <f ca="1">_xlfn.XLOOKUP($X1187,Return_flow_table!$A$4:$A$25,Return_flow_table!D$4:D$25)</f>
        <v>0</v>
      </c>
      <c r="BC1187">
        <f ca="1">_xlfn.XLOOKUP($X1187,Return_flow_table!$A$4:$A$25,Return_flow_table!E$4:E$25)</f>
        <v>0</v>
      </c>
      <c r="BD1187">
        <f ca="1">_xlfn.XLOOKUP($X1187,Return_flow_table!$A$4:$A$25,Return_flow_table!F$4:F$25)</f>
        <v>0</v>
      </c>
      <c r="BE1187">
        <f ca="1">_xlfn.XLOOKUP($X1187,Return_flow_table!$A$4:$A$25,Return_flow_table!G$4:G$25)</f>
        <v>0</v>
      </c>
      <c r="BF1187">
        <f ca="1">_xlfn.XLOOKUP($X1187,Return_flow_table!$A$4:$A$25,Return_flow_table!H$4:H$25)</f>
        <v>0</v>
      </c>
      <c r="BG1187">
        <f ca="1">_xlfn.XLOOKUP($X1187,Return_flow_table!$A$4:$A$25,Return_flow_table!I$4:I$25)</f>
        <v>0</v>
      </c>
      <c r="BH1187">
        <f ca="1">_xlfn.XLOOKUP($X1187,Return_flow_table!$A$4:$A$25,Return_flow_table!J$4:J$25)</f>
        <v>0</v>
      </c>
      <c r="BI1187">
        <f ca="1">_xlfn.XLOOKUP($X1187,Return_flow_table!$A$4:$A$25,Return_flow_table!K$4:K$25)</f>
        <v>0</v>
      </c>
      <c r="BJ1187">
        <f ca="1">_xlfn.XLOOKUP($X1187,Return_flow_table!$A$4:$A$25,Return_flow_table!L$4:L$25)</f>
        <v>0</v>
      </c>
      <c r="BK1187" s="2">
        <f ca="1">_xlfn.XLOOKUP($X1187,Return_flow_table!$A$4:$A$25,Return_flow_table!M$4:M$25)</f>
        <v>0</v>
      </c>
    </row>
    <row r="1188" spans="1:63" x14ac:dyDescent="0.3">
      <c r="A1188" t="s">
        <v>1223</v>
      </c>
      <c r="B1188" t="s">
        <v>188</v>
      </c>
      <c r="C1188" t="s">
        <v>99</v>
      </c>
      <c r="D1188">
        <v>182</v>
      </c>
      <c r="E1188" t="s">
        <v>100</v>
      </c>
      <c r="F1188" t="s">
        <v>100</v>
      </c>
      <c r="G1188" t="s">
        <v>1224</v>
      </c>
      <c r="H1188" s="41" t="s">
        <v>178</v>
      </c>
      <c r="I1188">
        <f>_xlfn.XLOOKUP(B1188,Use_Code_Ranking!$A$4:$A$23,Use_Code_Ranking!$B$4:$B$23,9999)</f>
        <v>12</v>
      </c>
      <c r="J1188">
        <f t="shared" ca="1" si="330"/>
        <v>3</v>
      </c>
      <c r="K1188">
        <f t="shared" ca="1" si="331"/>
        <v>0</v>
      </c>
      <c r="L1188">
        <f t="shared" ca="1" si="332"/>
        <v>0</v>
      </c>
      <c r="M1188">
        <f t="shared" ca="1" si="333"/>
        <v>1</v>
      </c>
      <c r="N1188" t="str">
        <f t="shared" ca="1" si="341"/>
        <v/>
      </c>
      <c r="O1188" t="str">
        <f t="shared" ca="1" si="342"/>
        <v/>
      </c>
      <c r="P1188" t="str">
        <f t="shared" si="334"/>
        <v/>
      </c>
      <c r="Q1188" t="str">
        <f t="shared" si="335"/>
        <v/>
      </c>
      <c r="R1188" t="str">
        <f t="shared" si="336"/>
        <v/>
      </c>
      <c r="S1188" t="str">
        <f t="shared" si="337"/>
        <v/>
      </c>
      <c r="U1188" s="2" t="str">
        <f ca="1">IF(ISBLANK($T1188),IF(S1188="Irrigation","Irrigation",IF(R1188="Irrigation","Irrigation",IF(Q1188="Domestic","Domestic",IF(P1188="Stockwatering","Stockwatering",IF(N1188="IRRIGATION_AND_MUNICIPAL","Irrigation and Municipal",IF(O1188="IRRIGATION_AND_DOMESTIC","Irrigation and Domestic Municipality",_xlfn.XLOOKUP(J1188,Use_Code_Ranking!$B$4:$B$23,Use_Code_Ranking!$A$4:$A$23))))))),$T1188)</f>
        <v>Domestic</v>
      </c>
      <c r="W1188" s="23" t="str">
        <f ca="1"/>
        <v>L031607</v>
      </c>
      <c r="X1188" s="4" t="str">
        <f t="shared" ca="1" si="343"/>
        <v>Stockwatering</v>
      </c>
      <c r="Y1188" t="str">
        <f t="shared" ca="1" si="338"/>
        <v>N</v>
      </c>
      <c r="Z1188" s="2" t="str">
        <f t="shared" ca="1" si="339"/>
        <v>N</v>
      </c>
      <c r="AA1188">
        <f t="shared" ca="1" si="344"/>
        <v>0</v>
      </c>
      <c r="AB1188">
        <f t="shared" ca="1" si="344"/>
        <v>0</v>
      </c>
      <c r="AC1188">
        <f t="shared" ca="1" si="344"/>
        <v>0</v>
      </c>
      <c r="AD1188">
        <f t="shared" ca="1" si="340"/>
        <v>0</v>
      </c>
      <c r="AE1188">
        <f t="shared" ca="1" si="340"/>
        <v>0</v>
      </c>
      <c r="AF1188">
        <f t="shared" ca="1" si="340"/>
        <v>0</v>
      </c>
      <c r="AG1188">
        <f t="shared" ca="1" si="345"/>
        <v>0</v>
      </c>
      <c r="AH1188">
        <f t="shared" ca="1" si="347"/>
        <v>0</v>
      </c>
      <c r="AI1188">
        <f t="shared" ca="1" si="346"/>
        <v>0</v>
      </c>
      <c r="AJ1188">
        <f t="shared" ca="1" si="346"/>
        <v>0</v>
      </c>
      <c r="AK1188">
        <f t="shared" ca="1" si="346"/>
        <v>0</v>
      </c>
      <c r="AL1188">
        <f t="shared" ca="1" si="346"/>
        <v>0</v>
      </c>
      <c r="AM1188" s="4" t="s">
        <v>103</v>
      </c>
      <c r="AZ1188">
        <f ca="1">_xlfn.XLOOKUP($X1188,Return_flow_table!$A$4:$A$25,Return_flow_table!B$4:B$25)</f>
        <v>0</v>
      </c>
      <c r="BA1188">
        <f ca="1">_xlfn.XLOOKUP($X1188,Return_flow_table!$A$4:$A$25,Return_flow_table!C$4:C$25)</f>
        <v>0</v>
      </c>
      <c r="BB1188">
        <f ca="1">_xlfn.XLOOKUP($X1188,Return_flow_table!$A$4:$A$25,Return_flow_table!D$4:D$25)</f>
        <v>0</v>
      </c>
      <c r="BC1188">
        <f ca="1">_xlfn.XLOOKUP($X1188,Return_flow_table!$A$4:$A$25,Return_flow_table!E$4:E$25)</f>
        <v>0</v>
      </c>
      <c r="BD1188">
        <f ca="1">_xlfn.XLOOKUP($X1188,Return_flow_table!$A$4:$A$25,Return_flow_table!F$4:F$25)</f>
        <v>0</v>
      </c>
      <c r="BE1188">
        <f ca="1">_xlfn.XLOOKUP($X1188,Return_flow_table!$A$4:$A$25,Return_flow_table!G$4:G$25)</f>
        <v>0</v>
      </c>
      <c r="BF1188">
        <f ca="1">_xlfn.XLOOKUP($X1188,Return_flow_table!$A$4:$A$25,Return_flow_table!H$4:H$25)</f>
        <v>0</v>
      </c>
      <c r="BG1188">
        <f ca="1">_xlfn.XLOOKUP($X1188,Return_flow_table!$A$4:$A$25,Return_flow_table!I$4:I$25)</f>
        <v>0</v>
      </c>
      <c r="BH1188">
        <f ca="1">_xlfn.XLOOKUP($X1188,Return_flow_table!$A$4:$A$25,Return_flow_table!J$4:J$25)</f>
        <v>0</v>
      </c>
      <c r="BI1188">
        <f ca="1">_xlfn.XLOOKUP($X1188,Return_flow_table!$A$4:$A$25,Return_flow_table!K$4:K$25)</f>
        <v>0</v>
      </c>
      <c r="BJ1188">
        <f ca="1">_xlfn.XLOOKUP($X1188,Return_flow_table!$A$4:$A$25,Return_flow_table!L$4:L$25)</f>
        <v>0</v>
      </c>
      <c r="BK1188" s="2">
        <f ca="1">_xlfn.XLOOKUP($X1188,Return_flow_table!$A$4:$A$25,Return_flow_table!M$4:M$25)</f>
        <v>0</v>
      </c>
    </row>
    <row r="1189" spans="1:63" x14ac:dyDescent="0.3">
      <c r="A1189" t="s">
        <v>1225</v>
      </c>
      <c r="B1189" t="s">
        <v>113</v>
      </c>
      <c r="C1189" t="s">
        <v>99</v>
      </c>
      <c r="D1189">
        <v>36</v>
      </c>
      <c r="E1189" t="s">
        <v>100</v>
      </c>
      <c r="F1189" t="s">
        <v>100</v>
      </c>
      <c r="G1189" t="s">
        <v>1226</v>
      </c>
      <c r="H1189" s="41" t="s">
        <v>106</v>
      </c>
      <c r="I1189">
        <f>_xlfn.XLOOKUP(B1189,Use_Code_Ranking!$A$4:$A$23,Use_Code_Ranking!$B$4:$B$23,9999)</f>
        <v>6</v>
      </c>
      <c r="J1189">
        <f t="shared" ca="1" si="330"/>
        <v>6</v>
      </c>
      <c r="K1189">
        <f t="shared" ca="1" si="331"/>
        <v>0</v>
      </c>
      <c r="L1189">
        <f t="shared" ca="1" si="332"/>
        <v>0</v>
      </c>
      <c r="M1189">
        <f t="shared" ca="1" si="333"/>
        <v>0</v>
      </c>
      <c r="N1189" t="str">
        <f t="shared" ca="1" si="341"/>
        <v/>
      </c>
      <c r="O1189" t="str">
        <f t="shared" ca="1" si="342"/>
        <v/>
      </c>
      <c r="P1189" t="str">
        <f t="shared" si="334"/>
        <v/>
      </c>
      <c r="Q1189" t="str">
        <f t="shared" si="335"/>
        <v/>
      </c>
      <c r="R1189" t="str">
        <f t="shared" si="336"/>
        <v/>
      </c>
      <c r="S1189" t="str">
        <f t="shared" si="337"/>
        <v/>
      </c>
      <c r="U1189" s="2" t="str">
        <f ca="1">IF(ISBLANK($T1189),IF(S1189="Irrigation","Irrigation",IF(R1189="Irrigation","Irrigation",IF(Q1189="Domestic","Domestic",IF(P1189="Stockwatering","Stockwatering",IF(N1189="IRRIGATION_AND_MUNICIPAL","Irrigation and Municipal",IF(O1189="IRRIGATION_AND_DOMESTIC","Irrigation and Domestic Municipality",_xlfn.XLOOKUP(J1189,Use_Code_Ranking!$B$4:$B$23,Use_Code_Ranking!$A$4:$A$23))))))),$T1189)</f>
        <v>Industrial</v>
      </c>
      <c r="W1189" s="23" t="str">
        <f ca="1"/>
        <v>L031669</v>
      </c>
      <c r="X1189" s="4" t="str">
        <f t="shared" ca="1" si="343"/>
        <v>Stockwatering</v>
      </c>
      <c r="Y1189" t="str">
        <f t="shared" ca="1" si="338"/>
        <v>N</v>
      </c>
      <c r="Z1189" s="2" t="str">
        <f t="shared" ca="1" si="339"/>
        <v>N</v>
      </c>
      <c r="AA1189">
        <f t="shared" ca="1" si="344"/>
        <v>0</v>
      </c>
      <c r="AB1189">
        <f t="shared" ca="1" si="344"/>
        <v>0</v>
      </c>
      <c r="AC1189">
        <f t="shared" ca="1" si="344"/>
        <v>0</v>
      </c>
      <c r="AD1189">
        <f t="shared" ca="1" si="340"/>
        <v>0</v>
      </c>
      <c r="AE1189">
        <f t="shared" ca="1" si="340"/>
        <v>0</v>
      </c>
      <c r="AF1189">
        <f t="shared" ca="1" si="340"/>
        <v>0</v>
      </c>
      <c r="AG1189">
        <f t="shared" ca="1" si="345"/>
        <v>0</v>
      </c>
      <c r="AH1189">
        <f t="shared" ca="1" si="347"/>
        <v>0</v>
      </c>
      <c r="AI1189">
        <f t="shared" ca="1" si="346"/>
        <v>0</v>
      </c>
      <c r="AJ1189">
        <f t="shared" ca="1" si="346"/>
        <v>0</v>
      </c>
      <c r="AK1189">
        <f t="shared" ca="1" si="346"/>
        <v>0</v>
      </c>
      <c r="AL1189">
        <f t="shared" ca="1" si="346"/>
        <v>0</v>
      </c>
      <c r="AM1189" s="4" t="s">
        <v>103</v>
      </c>
      <c r="AZ1189">
        <f ca="1">_xlfn.XLOOKUP($X1189,Return_flow_table!$A$4:$A$25,Return_flow_table!B$4:B$25)</f>
        <v>0</v>
      </c>
      <c r="BA1189">
        <f ca="1">_xlfn.XLOOKUP($X1189,Return_flow_table!$A$4:$A$25,Return_flow_table!C$4:C$25)</f>
        <v>0</v>
      </c>
      <c r="BB1189">
        <f ca="1">_xlfn.XLOOKUP($X1189,Return_flow_table!$A$4:$A$25,Return_flow_table!D$4:D$25)</f>
        <v>0</v>
      </c>
      <c r="BC1189">
        <f ca="1">_xlfn.XLOOKUP($X1189,Return_flow_table!$A$4:$A$25,Return_flow_table!E$4:E$25)</f>
        <v>0</v>
      </c>
      <c r="BD1189">
        <f ca="1">_xlfn.XLOOKUP($X1189,Return_flow_table!$A$4:$A$25,Return_flow_table!F$4:F$25)</f>
        <v>0</v>
      </c>
      <c r="BE1189">
        <f ca="1">_xlfn.XLOOKUP($X1189,Return_flow_table!$A$4:$A$25,Return_flow_table!G$4:G$25)</f>
        <v>0</v>
      </c>
      <c r="BF1189">
        <f ca="1">_xlfn.XLOOKUP($X1189,Return_flow_table!$A$4:$A$25,Return_flow_table!H$4:H$25)</f>
        <v>0</v>
      </c>
      <c r="BG1189">
        <f ca="1">_xlfn.XLOOKUP($X1189,Return_flow_table!$A$4:$A$25,Return_flow_table!I$4:I$25)</f>
        <v>0</v>
      </c>
      <c r="BH1189">
        <f ca="1">_xlfn.XLOOKUP($X1189,Return_flow_table!$A$4:$A$25,Return_flow_table!J$4:J$25)</f>
        <v>0</v>
      </c>
      <c r="BI1189">
        <f ca="1">_xlfn.XLOOKUP($X1189,Return_flow_table!$A$4:$A$25,Return_flow_table!K$4:K$25)</f>
        <v>0</v>
      </c>
      <c r="BJ1189">
        <f ca="1">_xlfn.XLOOKUP($X1189,Return_flow_table!$A$4:$A$25,Return_flow_table!L$4:L$25)</f>
        <v>0</v>
      </c>
      <c r="BK1189" s="2">
        <f ca="1">_xlfn.XLOOKUP($X1189,Return_flow_table!$A$4:$A$25,Return_flow_table!M$4:M$25)</f>
        <v>0</v>
      </c>
    </row>
    <row r="1190" spans="1:63" x14ac:dyDescent="0.3">
      <c r="A1190" t="s">
        <v>1227</v>
      </c>
      <c r="B1190" t="s">
        <v>98</v>
      </c>
      <c r="C1190" t="s">
        <v>99</v>
      </c>
      <c r="D1190">
        <v>195</v>
      </c>
      <c r="E1190" t="s">
        <v>100</v>
      </c>
      <c r="F1190" t="s">
        <v>100</v>
      </c>
      <c r="G1190" t="s">
        <v>220</v>
      </c>
      <c r="H1190" s="41" t="s">
        <v>124</v>
      </c>
      <c r="I1190">
        <f>_xlfn.XLOOKUP(B1190,Use_Code_Ranking!$A$4:$A$23,Use_Code_Ranking!$B$4:$B$23,9999)</f>
        <v>1</v>
      </c>
      <c r="J1190">
        <f t="shared" ca="1" si="330"/>
        <v>1</v>
      </c>
      <c r="K1190">
        <f t="shared" ca="1" si="331"/>
        <v>1</v>
      </c>
      <c r="L1190">
        <f t="shared" ca="1" si="332"/>
        <v>0</v>
      </c>
      <c r="M1190">
        <f t="shared" ca="1" si="333"/>
        <v>0</v>
      </c>
      <c r="N1190" t="str">
        <f t="shared" ca="1" si="341"/>
        <v/>
      </c>
      <c r="O1190" t="str">
        <f t="shared" ca="1" si="342"/>
        <v/>
      </c>
      <c r="P1190" t="str">
        <f t="shared" si="334"/>
        <v/>
      </c>
      <c r="Q1190" t="str">
        <f t="shared" si="335"/>
        <v/>
      </c>
      <c r="R1190" t="str">
        <f t="shared" si="336"/>
        <v/>
      </c>
      <c r="S1190" t="str">
        <f t="shared" si="337"/>
        <v/>
      </c>
      <c r="U1190" s="2" t="str">
        <f ca="1">IF(ISBLANK($T1190),IF(S1190="Irrigation","Irrigation",IF(R1190="Irrigation","Irrigation",IF(Q1190="Domestic","Domestic",IF(P1190="Stockwatering","Stockwatering",IF(N1190="IRRIGATION_AND_MUNICIPAL","Irrigation and Municipal",IF(O1190="IRRIGATION_AND_DOMESTIC","Irrigation and Domestic Municipality",_xlfn.XLOOKUP(J1190,Use_Code_Ranking!$B$4:$B$23,Use_Code_Ranking!$A$4:$A$23))))))),$T1190)</f>
        <v>Irrigation</v>
      </c>
      <c r="W1190" s="23" t="str">
        <f ca="1"/>
        <v>L031764</v>
      </c>
      <c r="X1190" s="4" t="str">
        <f t="shared" ca="1" si="343"/>
        <v>Stockwatering</v>
      </c>
      <c r="Y1190" t="str">
        <f t="shared" ca="1" si="338"/>
        <v>N</v>
      </c>
      <c r="Z1190" s="2" t="str">
        <f t="shared" ca="1" si="339"/>
        <v>N</v>
      </c>
      <c r="AA1190">
        <f t="shared" ca="1" si="344"/>
        <v>0</v>
      </c>
      <c r="AB1190">
        <f t="shared" ca="1" si="344"/>
        <v>0</v>
      </c>
      <c r="AC1190">
        <f t="shared" ca="1" si="344"/>
        <v>0</v>
      </c>
      <c r="AD1190">
        <f t="shared" ca="1" si="340"/>
        <v>0</v>
      </c>
      <c r="AE1190">
        <f t="shared" ca="1" si="340"/>
        <v>0</v>
      </c>
      <c r="AF1190">
        <f t="shared" ca="1" si="340"/>
        <v>0</v>
      </c>
      <c r="AG1190">
        <f t="shared" ca="1" si="345"/>
        <v>0</v>
      </c>
      <c r="AH1190">
        <f t="shared" ca="1" si="347"/>
        <v>0</v>
      </c>
      <c r="AI1190">
        <f t="shared" ca="1" si="346"/>
        <v>0</v>
      </c>
      <c r="AJ1190">
        <f t="shared" ca="1" si="346"/>
        <v>0</v>
      </c>
      <c r="AK1190">
        <f t="shared" ca="1" si="346"/>
        <v>0</v>
      </c>
      <c r="AL1190">
        <f t="shared" ca="1" si="346"/>
        <v>0</v>
      </c>
      <c r="AM1190" s="4" t="s">
        <v>103</v>
      </c>
      <c r="AZ1190">
        <f ca="1">_xlfn.XLOOKUP($X1190,Return_flow_table!$A$4:$A$25,Return_flow_table!B$4:B$25)</f>
        <v>0</v>
      </c>
      <c r="BA1190">
        <f ca="1">_xlfn.XLOOKUP($X1190,Return_flow_table!$A$4:$A$25,Return_flow_table!C$4:C$25)</f>
        <v>0</v>
      </c>
      <c r="BB1190">
        <f ca="1">_xlfn.XLOOKUP($X1190,Return_flow_table!$A$4:$A$25,Return_flow_table!D$4:D$25)</f>
        <v>0</v>
      </c>
      <c r="BC1190">
        <f ca="1">_xlfn.XLOOKUP($X1190,Return_flow_table!$A$4:$A$25,Return_flow_table!E$4:E$25)</f>
        <v>0</v>
      </c>
      <c r="BD1190">
        <f ca="1">_xlfn.XLOOKUP($X1190,Return_flow_table!$A$4:$A$25,Return_flow_table!F$4:F$25)</f>
        <v>0</v>
      </c>
      <c r="BE1190">
        <f ca="1">_xlfn.XLOOKUP($X1190,Return_flow_table!$A$4:$A$25,Return_flow_table!G$4:G$25)</f>
        <v>0</v>
      </c>
      <c r="BF1190">
        <f ca="1">_xlfn.XLOOKUP($X1190,Return_flow_table!$A$4:$A$25,Return_flow_table!H$4:H$25)</f>
        <v>0</v>
      </c>
      <c r="BG1190">
        <f ca="1">_xlfn.XLOOKUP($X1190,Return_flow_table!$A$4:$A$25,Return_flow_table!I$4:I$25)</f>
        <v>0</v>
      </c>
      <c r="BH1190">
        <f ca="1">_xlfn.XLOOKUP($X1190,Return_flow_table!$A$4:$A$25,Return_flow_table!J$4:J$25)</f>
        <v>0</v>
      </c>
      <c r="BI1190">
        <f ca="1">_xlfn.XLOOKUP($X1190,Return_flow_table!$A$4:$A$25,Return_flow_table!K$4:K$25)</f>
        <v>0</v>
      </c>
      <c r="BJ1190">
        <f ca="1">_xlfn.XLOOKUP($X1190,Return_flow_table!$A$4:$A$25,Return_flow_table!L$4:L$25)</f>
        <v>0</v>
      </c>
      <c r="BK1190" s="2">
        <f ca="1">_xlfn.XLOOKUP($X1190,Return_flow_table!$A$4:$A$25,Return_flow_table!M$4:M$25)</f>
        <v>0</v>
      </c>
    </row>
    <row r="1191" spans="1:63" x14ac:dyDescent="0.3">
      <c r="A1191" t="s">
        <v>1227</v>
      </c>
      <c r="B1191" t="s">
        <v>156</v>
      </c>
      <c r="C1191" t="s">
        <v>99</v>
      </c>
      <c r="D1191">
        <v>195</v>
      </c>
      <c r="E1191" t="s">
        <v>100</v>
      </c>
      <c r="F1191" t="s">
        <v>100</v>
      </c>
      <c r="G1191" t="s">
        <v>220</v>
      </c>
      <c r="H1191" s="41" t="s">
        <v>124</v>
      </c>
      <c r="I1191">
        <f>_xlfn.XLOOKUP(B1191,Use_Code_Ranking!$A$4:$A$23,Use_Code_Ranking!$B$4:$B$23,9999)</f>
        <v>8</v>
      </c>
      <c r="J1191">
        <f t="shared" ca="1" si="330"/>
        <v>1</v>
      </c>
      <c r="K1191">
        <f t="shared" ca="1" si="331"/>
        <v>1</v>
      </c>
      <c r="L1191">
        <f t="shared" ca="1" si="332"/>
        <v>0</v>
      </c>
      <c r="M1191">
        <f t="shared" ca="1" si="333"/>
        <v>0</v>
      </c>
      <c r="N1191" t="str">
        <f t="shared" ca="1" si="341"/>
        <v/>
      </c>
      <c r="O1191" t="str">
        <f t="shared" ca="1" si="342"/>
        <v/>
      </c>
      <c r="P1191" t="str">
        <f t="shared" si="334"/>
        <v/>
      </c>
      <c r="Q1191" t="str">
        <f t="shared" si="335"/>
        <v/>
      </c>
      <c r="R1191" t="str">
        <f t="shared" si="336"/>
        <v/>
      </c>
      <c r="S1191" t="str">
        <f t="shared" si="337"/>
        <v/>
      </c>
      <c r="U1191" s="2" t="str">
        <f ca="1">IF(ISBLANK($T1191),IF(S1191="Irrigation","Irrigation",IF(R1191="Irrigation","Irrigation",IF(Q1191="Domestic","Domestic",IF(P1191="Stockwatering","Stockwatering",IF(N1191="IRRIGATION_AND_MUNICIPAL","Irrigation and Municipal",IF(O1191="IRRIGATION_AND_DOMESTIC","Irrigation and Domestic Municipality",_xlfn.XLOOKUP(J1191,Use_Code_Ranking!$B$4:$B$23,Use_Code_Ranking!$A$4:$A$23))))))),$T1191)</f>
        <v>Irrigation</v>
      </c>
      <c r="W1191" s="23" t="str">
        <f ca="1"/>
        <v>L031802</v>
      </c>
      <c r="X1191" s="4" t="str">
        <f t="shared" ca="1" si="343"/>
        <v>Stockwatering</v>
      </c>
      <c r="Y1191" t="str">
        <f t="shared" ca="1" si="338"/>
        <v>N</v>
      </c>
      <c r="Z1191" s="2" t="str">
        <f t="shared" ca="1" si="339"/>
        <v>N</v>
      </c>
      <c r="AA1191">
        <f t="shared" ca="1" si="344"/>
        <v>0</v>
      </c>
      <c r="AB1191">
        <f t="shared" ca="1" si="344"/>
        <v>0</v>
      </c>
      <c r="AC1191">
        <f t="shared" ca="1" si="344"/>
        <v>0</v>
      </c>
      <c r="AD1191">
        <f t="shared" ca="1" si="340"/>
        <v>0</v>
      </c>
      <c r="AE1191">
        <f t="shared" ca="1" si="340"/>
        <v>0</v>
      </c>
      <c r="AF1191">
        <f t="shared" ca="1" si="340"/>
        <v>0</v>
      </c>
      <c r="AG1191">
        <f t="shared" ca="1" si="345"/>
        <v>0</v>
      </c>
      <c r="AH1191">
        <f t="shared" ca="1" si="347"/>
        <v>0</v>
      </c>
      <c r="AI1191">
        <f t="shared" ca="1" si="346"/>
        <v>0</v>
      </c>
      <c r="AJ1191">
        <f t="shared" ca="1" si="346"/>
        <v>0</v>
      </c>
      <c r="AK1191">
        <f t="shared" ca="1" si="346"/>
        <v>0</v>
      </c>
      <c r="AL1191">
        <f t="shared" ca="1" si="346"/>
        <v>0</v>
      </c>
      <c r="AM1191" s="4" t="s">
        <v>103</v>
      </c>
      <c r="AZ1191">
        <f ca="1">_xlfn.XLOOKUP($X1191,Return_flow_table!$A$4:$A$25,Return_flow_table!B$4:B$25)</f>
        <v>0</v>
      </c>
      <c r="BA1191">
        <f ca="1">_xlfn.XLOOKUP($X1191,Return_flow_table!$A$4:$A$25,Return_flow_table!C$4:C$25)</f>
        <v>0</v>
      </c>
      <c r="BB1191">
        <f ca="1">_xlfn.XLOOKUP($X1191,Return_flow_table!$A$4:$A$25,Return_flow_table!D$4:D$25)</f>
        <v>0</v>
      </c>
      <c r="BC1191">
        <f ca="1">_xlfn.XLOOKUP($X1191,Return_flow_table!$A$4:$A$25,Return_flow_table!E$4:E$25)</f>
        <v>0</v>
      </c>
      <c r="BD1191">
        <f ca="1">_xlfn.XLOOKUP($X1191,Return_flow_table!$A$4:$A$25,Return_flow_table!F$4:F$25)</f>
        <v>0</v>
      </c>
      <c r="BE1191">
        <f ca="1">_xlfn.XLOOKUP($X1191,Return_flow_table!$A$4:$A$25,Return_flow_table!G$4:G$25)</f>
        <v>0</v>
      </c>
      <c r="BF1191">
        <f ca="1">_xlfn.XLOOKUP($X1191,Return_flow_table!$A$4:$A$25,Return_flow_table!H$4:H$25)</f>
        <v>0</v>
      </c>
      <c r="BG1191">
        <f ca="1">_xlfn.XLOOKUP($X1191,Return_flow_table!$A$4:$A$25,Return_flow_table!I$4:I$25)</f>
        <v>0</v>
      </c>
      <c r="BH1191">
        <f ca="1">_xlfn.XLOOKUP($X1191,Return_flow_table!$A$4:$A$25,Return_flow_table!J$4:J$25)</f>
        <v>0</v>
      </c>
      <c r="BI1191">
        <f ca="1">_xlfn.XLOOKUP($X1191,Return_flow_table!$A$4:$A$25,Return_flow_table!K$4:K$25)</f>
        <v>0</v>
      </c>
      <c r="BJ1191">
        <f ca="1">_xlfn.XLOOKUP($X1191,Return_flow_table!$A$4:$A$25,Return_flow_table!L$4:L$25)</f>
        <v>0</v>
      </c>
      <c r="BK1191" s="2">
        <f ca="1">_xlfn.XLOOKUP($X1191,Return_flow_table!$A$4:$A$25,Return_flow_table!M$4:M$25)</f>
        <v>0</v>
      </c>
    </row>
    <row r="1192" spans="1:63" x14ac:dyDescent="0.3">
      <c r="A1192" t="s">
        <v>1228</v>
      </c>
      <c r="B1192" t="s">
        <v>161</v>
      </c>
      <c r="C1192" t="s">
        <v>99</v>
      </c>
      <c r="D1192">
        <v>13.4</v>
      </c>
      <c r="E1192" t="s">
        <v>100</v>
      </c>
      <c r="F1192" t="s">
        <v>100</v>
      </c>
      <c r="G1192" t="s">
        <v>220</v>
      </c>
      <c r="H1192" s="41" t="s">
        <v>106</v>
      </c>
      <c r="I1192">
        <f>_xlfn.XLOOKUP(B1192,Use_Code_Ranking!$A$4:$A$23,Use_Code_Ranking!$B$4:$B$23,9999)</f>
        <v>7</v>
      </c>
      <c r="J1192">
        <f t="shared" ca="1" si="330"/>
        <v>7</v>
      </c>
      <c r="K1192">
        <f t="shared" ca="1" si="331"/>
        <v>0</v>
      </c>
      <c r="L1192">
        <f t="shared" ca="1" si="332"/>
        <v>0</v>
      </c>
      <c r="M1192">
        <f t="shared" ca="1" si="333"/>
        <v>0</v>
      </c>
      <c r="N1192" t="str">
        <f t="shared" ca="1" si="341"/>
        <v/>
      </c>
      <c r="O1192" t="str">
        <f t="shared" ca="1" si="342"/>
        <v/>
      </c>
      <c r="P1192" t="str">
        <f t="shared" si="334"/>
        <v/>
      </c>
      <c r="Q1192" t="str">
        <f t="shared" si="335"/>
        <v/>
      </c>
      <c r="R1192" t="str">
        <f t="shared" si="336"/>
        <v/>
      </c>
      <c r="S1192" t="str">
        <f t="shared" si="337"/>
        <v/>
      </c>
      <c r="U1192" s="2" t="str">
        <f ca="1">IF(ISBLANK($T1192),IF(S1192="Irrigation","Irrigation",IF(R1192="Irrigation","Irrigation",IF(Q1192="Domestic","Domestic",IF(P1192="Stockwatering","Stockwatering",IF(N1192="IRRIGATION_AND_MUNICIPAL","Irrigation and Municipal",IF(O1192="IRRIGATION_AND_DOMESTIC","Irrigation and Domestic Municipality",_xlfn.XLOOKUP(J1192,Use_Code_Ranking!$B$4:$B$23,Use_Code_Ranking!$A$4:$A$23))))))),$T1192)</f>
        <v>Frost Protection</v>
      </c>
      <c r="W1192" s="23" t="str">
        <f ca="1"/>
        <v>L031908</v>
      </c>
      <c r="X1192" s="4" t="str">
        <f t="shared" ca="1" si="343"/>
        <v>Stockwatering</v>
      </c>
      <c r="Y1192" t="str">
        <f t="shared" ca="1" si="338"/>
        <v>N</v>
      </c>
      <c r="Z1192" s="2" t="str">
        <f t="shared" ca="1" si="339"/>
        <v>N</v>
      </c>
      <c r="AA1192">
        <f t="shared" ca="1" si="344"/>
        <v>0</v>
      </c>
      <c r="AB1192">
        <f t="shared" ca="1" si="344"/>
        <v>0</v>
      </c>
      <c r="AC1192">
        <f t="shared" ca="1" si="344"/>
        <v>0</v>
      </c>
      <c r="AD1192">
        <f t="shared" ca="1" si="340"/>
        <v>0</v>
      </c>
      <c r="AE1192">
        <f t="shared" ca="1" si="340"/>
        <v>0</v>
      </c>
      <c r="AF1192">
        <f t="shared" ca="1" si="340"/>
        <v>0</v>
      </c>
      <c r="AG1192">
        <f t="shared" ca="1" si="345"/>
        <v>0</v>
      </c>
      <c r="AH1192">
        <f t="shared" ca="1" si="347"/>
        <v>0</v>
      </c>
      <c r="AI1192">
        <f t="shared" ca="1" si="346"/>
        <v>0</v>
      </c>
      <c r="AJ1192">
        <f t="shared" ca="1" si="346"/>
        <v>0</v>
      </c>
      <c r="AK1192">
        <f t="shared" ca="1" si="346"/>
        <v>0</v>
      </c>
      <c r="AL1192">
        <f t="shared" ca="1" si="346"/>
        <v>0</v>
      </c>
      <c r="AM1192" s="4" t="s">
        <v>103</v>
      </c>
      <c r="AZ1192">
        <f ca="1">_xlfn.XLOOKUP($X1192,Return_flow_table!$A$4:$A$25,Return_flow_table!B$4:B$25)</f>
        <v>0</v>
      </c>
      <c r="BA1192">
        <f ca="1">_xlfn.XLOOKUP($X1192,Return_flow_table!$A$4:$A$25,Return_flow_table!C$4:C$25)</f>
        <v>0</v>
      </c>
      <c r="BB1192">
        <f ca="1">_xlfn.XLOOKUP($X1192,Return_flow_table!$A$4:$A$25,Return_flow_table!D$4:D$25)</f>
        <v>0</v>
      </c>
      <c r="BC1192">
        <f ca="1">_xlfn.XLOOKUP($X1192,Return_flow_table!$A$4:$A$25,Return_flow_table!E$4:E$25)</f>
        <v>0</v>
      </c>
      <c r="BD1192">
        <f ca="1">_xlfn.XLOOKUP($X1192,Return_flow_table!$A$4:$A$25,Return_flow_table!F$4:F$25)</f>
        <v>0</v>
      </c>
      <c r="BE1192">
        <f ca="1">_xlfn.XLOOKUP($X1192,Return_flow_table!$A$4:$A$25,Return_flow_table!G$4:G$25)</f>
        <v>0</v>
      </c>
      <c r="BF1192">
        <f ca="1">_xlfn.XLOOKUP($X1192,Return_flow_table!$A$4:$A$25,Return_flow_table!H$4:H$25)</f>
        <v>0</v>
      </c>
      <c r="BG1192">
        <f ca="1">_xlfn.XLOOKUP($X1192,Return_flow_table!$A$4:$A$25,Return_flow_table!I$4:I$25)</f>
        <v>0</v>
      </c>
      <c r="BH1192">
        <f ca="1">_xlfn.XLOOKUP($X1192,Return_flow_table!$A$4:$A$25,Return_flow_table!J$4:J$25)</f>
        <v>0</v>
      </c>
      <c r="BI1192">
        <f ca="1">_xlfn.XLOOKUP($X1192,Return_flow_table!$A$4:$A$25,Return_flow_table!K$4:K$25)</f>
        <v>0</v>
      </c>
      <c r="BJ1192">
        <f ca="1">_xlfn.XLOOKUP($X1192,Return_flow_table!$A$4:$A$25,Return_flow_table!L$4:L$25)</f>
        <v>0</v>
      </c>
      <c r="BK1192" s="2">
        <f ca="1">_xlfn.XLOOKUP($X1192,Return_flow_table!$A$4:$A$25,Return_flow_table!M$4:M$25)</f>
        <v>0</v>
      </c>
    </row>
    <row r="1193" spans="1:63" x14ac:dyDescent="0.3">
      <c r="A1193" t="s">
        <v>1229</v>
      </c>
      <c r="B1193" t="s">
        <v>98</v>
      </c>
      <c r="C1193" t="s">
        <v>99</v>
      </c>
      <c r="D1193">
        <v>42</v>
      </c>
      <c r="E1193" t="s">
        <v>100</v>
      </c>
      <c r="F1193" t="s">
        <v>100</v>
      </c>
      <c r="G1193" t="s">
        <v>268</v>
      </c>
      <c r="H1193" s="41" t="s">
        <v>178</v>
      </c>
      <c r="I1193">
        <f>_xlfn.XLOOKUP(B1193,Use_Code_Ranking!$A$4:$A$23,Use_Code_Ranking!$B$4:$B$23,9999)</f>
        <v>1</v>
      </c>
      <c r="J1193">
        <f t="shared" ca="1" si="330"/>
        <v>1</v>
      </c>
      <c r="K1193">
        <f t="shared" ca="1" si="331"/>
        <v>1</v>
      </c>
      <c r="L1193">
        <f t="shared" ca="1" si="332"/>
        <v>0</v>
      </c>
      <c r="M1193">
        <f t="shared" ca="1" si="333"/>
        <v>0</v>
      </c>
      <c r="N1193" t="str">
        <f t="shared" ca="1" si="341"/>
        <v/>
      </c>
      <c r="O1193" t="str">
        <f t="shared" ca="1" si="342"/>
        <v/>
      </c>
      <c r="P1193" t="str">
        <f t="shared" si="334"/>
        <v/>
      </c>
      <c r="Q1193" t="str">
        <f t="shared" si="335"/>
        <v/>
      </c>
      <c r="R1193" t="str">
        <f t="shared" si="336"/>
        <v/>
      </c>
      <c r="S1193" t="str">
        <f t="shared" si="337"/>
        <v/>
      </c>
      <c r="U1193" s="2" t="str">
        <f ca="1">IF(ISBLANK($T1193),IF(S1193="Irrigation","Irrigation",IF(R1193="Irrigation","Irrigation",IF(Q1193="Domestic","Domestic",IF(P1193="Stockwatering","Stockwatering",IF(N1193="IRRIGATION_AND_MUNICIPAL","Irrigation and Municipal",IF(O1193="IRRIGATION_AND_DOMESTIC","Irrigation and Domestic Municipality",_xlfn.XLOOKUP(J1193,Use_Code_Ranking!$B$4:$B$23,Use_Code_Ranking!$A$4:$A$23))))))),$T1193)</f>
        <v>Irrigation</v>
      </c>
      <c r="W1193" s="23" t="str">
        <f ca="1"/>
        <v>L032006</v>
      </c>
      <c r="X1193" s="4" t="str">
        <f t="shared" ca="1" si="343"/>
        <v>Stockwatering</v>
      </c>
      <c r="Y1193" t="str">
        <f t="shared" ca="1" si="338"/>
        <v>N</v>
      </c>
      <c r="Z1193" s="2" t="str">
        <f t="shared" ca="1" si="339"/>
        <v>N</v>
      </c>
      <c r="AA1193">
        <f t="shared" ca="1" si="344"/>
        <v>0</v>
      </c>
      <c r="AB1193">
        <f t="shared" ca="1" si="344"/>
        <v>0</v>
      </c>
      <c r="AC1193">
        <f t="shared" ca="1" si="344"/>
        <v>0</v>
      </c>
      <c r="AD1193">
        <f t="shared" ca="1" si="340"/>
        <v>0</v>
      </c>
      <c r="AE1193">
        <f t="shared" ca="1" si="340"/>
        <v>0</v>
      </c>
      <c r="AF1193">
        <f t="shared" ca="1" si="340"/>
        <v>0</v>
      </c>
      <c r="AG1193">
        <f t="shared" ca="1" si="345"/>
        <v>0</v>
      </c>
      <c r="AH1193">
        <f t="shared" ca="1" si="347"/>
        <v>0</v>
      </c>
      <c r="AI1193">
        <f t="shared" ca="1" si="346"/>
        <v>0</v>
      </c>
      <c r="AJ1193">
        <f t="shared" ca="1" si="346"/>
        <v>0</v>
      </c>
      <c r="AK1193">
        <f t="shared" ca="1" si="346"/>
        <v>0</v>
      </c>
      <c r="AL1193">
        <f t="shared" ca="1" si="346"/>
        <v>0</v>
      </c>
      <c r="AM1193" s="4" t="s">
        <v>103</v>
      </c>
      <c r="AZ1193">
        <f ca="1">_xlfn.XLOOKUP($X1193,Return_flow_table!$A$4:$A$25,Return_flow_table!B$4:B$25)</f>
        <v>0</v>
      </c>
      <c r="BA1193">
        <f ca="1">_xlfn.XLOOKUP($X1193,Return_flow_table!$A$4:$A$25,Return_flow_table!C$4:C$25)</f>
        <v>0</v>
      </c>
      <c r="BB1193">
        <f ca="1">_xlfn.XLOOKUP($X1193,Return_flow_table!$A$4:$A$25,Return_flow_table!D$4:D$25)</f>
        <v>0</v>
      </c>
      <c r="BC1193">
        <f ca="1">_xlfn.XLOOKUP($X1193,Return_flow_table!$A$4:$A$25,Return_flow_table!E$4:E$25)</f>
        <v>0</v>
      </c>
      <c r="BD1193">
        <f ca="1">_xlfn.XLOOKUP($X1193,Return_flow_table!$A$4:$A$25,Return_flow_table!F$4:F$25)</f>
        <v>0</v>
      </c>
      <c r="BE1193">
        <f ca="1">_xlfn.XLOOKUP($X1193,Return_flow_table!$A$4:$A$25,Return_flow_table!G$4:G$25)</f>
        <v>0</v>
      </c>
      <c r="BF1193">
        <f ca="1">_xlfn.XLOOKUP($X1193,Return_flow_table!$A$4:$A$25,Return_flow_table!H$4:H$25)</f>
        <v>0</v>
      </c>
      <c r="BG1193">
        <f ca="1">_xlfn.XLOOKUP($X1193,Return_flow_table!$A$4:$A$25,Return_flow_table!I$4:I$25)</f>
        <v>0</v>
      </c>
      <c r="BH1193">
        <f ca="1">_xlfn.XLOOKUP($X1193,Return_flow_table!$A$4:$A$25,Return_flow_table!J$4:J$25)</f>
        <v>0</v>
      </c>
      <c r="BI1193">
        <f ca="1">_xlfn.XLOOKUP($X1193,Return_flow_table!$A$4:$A$25,Return_flow_table!K$4:K$25)</f>
        <v>0</v>
      </c>
      <c r="BJ1193">
        <f ca="1">_xlfn.XLOOKUP($X1193,Return_flow_table!$A$4:$A$25,Return_flow_table!L$4:L$25)</f>
        <v>0</v>
      </c>
      <c r="BK1193" s="2">
        <f ca="1">_xlfn.XLOOKUP($X1193,Return_flow_table!$A$4:$A$25,Return_flow_table!M$4:M$25)</f>
        <v>0</v>
      </c>
    </row>
    <row r="1194" spans="1:63" x14ac:dyDescent="0.3">
      <c r="A1194" t="s">
        <v>1230</v>
      </c>
      <c r="B1194" t="s">
        <v>161</v>
      </c>
      <c r="C1194" t="s">
        <v>99</v>
      </c>
      <c r="D1194">
        <v>150</v>
      </c>
      <c r="E1194" t="s">
        <v>100</v>
      </c>
      <c r="F1194" t="s">
        <v>100</v>
      </c>
      <c r="G1194" t="s">
        <v>268</v>
      </c>
      <c r="H1194" s="41" t="s">
        <v>178</v>
      </c>
      <c r="I1194">
        <f>_xlfn.XLOOKUP(B1194,Use_Code_Ranking!$A$4:$A$23,Use_Code_Ranking!$B$4:$B$23,9999)</f>
        <v>7</v>
      </c>
      <c r="J1194">
        <f t="shared" ca="1" si="330"/>
        <v>7</v>
      </c>
      <c r="K1194">
        <f t="shared" ca="1" si="331"/>
        <v>0</v>
      </c>
      <c r="L1194">
        <f t="shared" ca="1" si="332"/>
        <v>0</v>
      </c>
      <c r="M1194">
        <f t="shared" ca="1" si="333"/>
        <v>0</v>
      </c>
      <c r="N1194" t="str">
        <f t="shared" ca="1" si="341"/>
        <v/>
      </c>
      <c r="O1194" t="str">
        <f t="shared" ca="1" si="342"/>
        <v/>
      </c>
      <c r="P1194" t="str">
        <f t="shared" si="334"/>
        <v/>
      </c>
      <c r="Q1194" t="str">
        <f t="shared" si="335"/>
        <v/>
      </c>
      <c r="R1194" t="str">
        <f t="shared" si="336"/>
        <v/>
      </c>
      <c r="S1194" t="str">
        <f t="shared" si="337"/>
        <v/>
      </c>
      <c r="U1194" s="2" t="str">
        <f ca="1">IF(ISBLANK($T1194),IF(S1194="Irrigation","Irrigation",IF(R1194="Irrigation","Irrigation",IF(Q1194="Domestic","Domestic",IF(P1194="Stockwatering","Stockwatering",IF(N1194="IRRIGATION_AND_MUNICIPAL","Irrigation and Municipal",IF(O1194="IRRIGATION_AND_DOMESTIC","Irrigation and Domestic Municipality",_xlfn.XLOOKUP(J1194,Use_Code_Ranking!$B$4:$B$23,Use_Code_Ranking!$A$4:$A$23))))))),$T1194)</f>
        <v>Frost Protection</v>
      </c>
      <c r="W1194" s="23" t="str">
        <f ca="1"/>
        <v>L032027</v>
      </c>
      <c r="X1194" s="4" t="str">
        <f t="shared" ca="1" si="343"/>
        <v>Stockwatering</v>
      </c>
      <c r="Y1194" t="str">
        <f t="shared" ca="1" si="338"/>
        <v>N</v>
      </c>
      <c r="Z1194" s="2" t="str">
        <f t="shared" ca="1" si="339"/>
        <v>N</v>
      </c>
      <c r="AA1194">
        <f t="shared" ca="1" si="344"/>
        <v>0</v>
      </c>
      <c r="AB1194">
        <f t="shared" ca="1" si="344"/>
        <v>0</v>
      </c>
      <c r="AC1194">
        <f t="shared" ca="1" si="344"/>
        <v>0</v>
      </c>
      <c r="AD1194">
        <f t="shared" ca="1" si="340"/>
        <v>0</v>
      </c>
      <c r="AE1194">
        <f t="shared" ca="1" si="340"/>
        <v>0</v>
      </c>
      <c r="AF1194">
        <f t="shared" ca="1" si="340"/>
        <v>0</v>
      </c>
      <c r="AG1194">
        <f t="shared" ca="1" si="345"/>
        <v>0</v>
      </c>
      <c r="AH1194">
        <f t="shared" ca="1" si="347"/>
        <v>0</v>
      </c>
      <c r="AI1194">
        <f t="shared" ca="1" si="346"/>
        <v>0</v>
      </c>
      <c r="AJ1194">
        <f t="shared" ca="1" si="346"/>
        <v>0</v>
      </c>
      <c r="AK1194">
        <f t="shared" ca="1" si="346"/>
        <v>0</v>
      </c>
      <c r="AL1194">
        <f t="shared" ca="1" si="346"/>
        <v>0</v>
      </c>
      <c r="AM1194" s="4" t="s">
        <v>103</v>
      </c>
      <c r="AZ1194">
        <f ca="1">_xlfn.XLOOKUP($X1194,Return_flow_table!$A$4:$A$25,Return_flow_table!B$4:B$25)</f>
        <v>0</v>
      </c>
      <c r="BA1194">
        <f ca="1">_xlfn.XLOOKUP($X1194,Return_flow_table!$A$4:$A$25,Return_flow_table!C$4:C$25)</f>
        <v>0</v>
      </c>
      <c r="BB1194">
        <f ca="1">_xlfn.XLOOKUP($X1194,Return_flow_table!$A$4:$A$25,Return_flow_table!D$4:D$25)</f>
        <v>0</v>
      </c>
      <c r="BC1194">
        <f ca="1">_xlfn.XLOOKUP($X1194,Return_flow_table!$A$4:$A$25,Return_flow_table!E$4:E$25)</f>
        <v>0</v>
      </c>
      <c r="BD1194">
        <f ca="1">_xlfn.XLOOKUP($X1194,Return_flow_table!$A$4:$A$25,Return_flow_table!F$4:F$25)</f>
        <v>0</v>
      </c>
      <c r="BE1194">
        <f ca="1">_xlfn.XLOOKUP($X1194,Return_flow_table!$A$4:$A$25,Return_flow_table!G$4:G$25)</f>
        <v>0</v>
      </c>
      <c r="BF1194">
        <f ca="1">_xlfn.XLOOKUP($X1194,Return_flow_table!$A$4:$A$25,Return_flow_table!H$4:H$25)</f>
        <v>0</v>
      </c>
      <c r="BG1194">
        <f ca="1">_xlfn.XLOOKUP($X1194,Return_flow_table!$A$4:$A$25,Return_flow_table!I$4:I$25)</f>
        <v>0</v>
      </c>
      <c r="BH1194">
        <f ca="1">_xlfn.XLOOKUP($X1194,Return_flow_table!$A$4:$A$25,Return_flow_table!J$4:J$25)</f>
        <v>0</v>
      </c>
      <c r="BI1194">
        <f ca="1">_xlfn.XLOOKUP($X1194,Return_flow_table!$A$4:$A$25,Return_flow_table!K$4:K$25)</f>
        <v>0</v>
      </c>
      <c r="BJ1194">
        <f ca="1">_xlfn.XLOOKUP($X1194,Return_flow_table!$A$4:$A$25,Return_flow_table!L$4:L$25)</f>
        <v>0</v>
      </c>
      <c r="BK1194" s="2">
        <f ca="1">_xlfn.XLOOKUP($X1194,Return_flow_table!$A$4:$A$25,Return_flow_table!M$4:M$25)</f>
        <v>0</v>
      </c>
    </row>
    <row r="1195" spans="1:63" x14ac:dyDescent="0.3">
      <c r="A1195" t="s">
        <v>1231</v>
      </c>
      <c r="B1195" t="s">
        <v>98</v>
      </c>
      <c r="C1195" t="s">
        <v>99</v>
      </c>
      <c r="D1195">
        <v>51.1</v>
      </c>
      <c r="E1195" t="s">
        <v>100</v>
      </c>
      <c r="F1195" t="s">
        <v>100</v>
      </c>
      <c r="G1195" t="s">
        <v>1232</v>
      </c>
      <c r="H1195" s="41" t="s">
        <v>102</v>
      </c>
      <c r="I1195">
        <f>_xlfn.XLOOKUP(B1195,Use_Code_Ranking!$A$4:$A$23,Use_Code_Ranking!$B$4:$B$23,9999)</f>
        <v>1</v>
      </c>
      <c r="J1195">
        <f t="shared" ca="1" si="330"/>
        <v>1</v>
      </c>
      <c r="K1195">
        <f t="shared" ca="1" si="331"/>
        <v>1</v>
      </c>
      <c r="L1195">
        <f t="shared" ca="1" si="332"/>
        <v>0</v>
      </c>
      <c r="M1195">
        <f t="shared" ca="1" si="333"/>
        <v>0</v>
      </c>
      <c r="N1195" t="str">
        <f t="shared" ca="1" si="341"/>
        <v/>
      </c>
      <c r="O1195" t="str">
        <f t="shared" ca="1" si="342"/>
        <v/>
      </c>
      <c r="P1195" t="str">
        <f t="shared" si="334"/>
        <v/>
      </c>
      <c r="Q1195" t="str">
        <f t="shared" si="335"/>
        <v/>
      </c>
      <c r="R1195" t="str">
        <f t="shared" si="336"/>
        <v/>
      </c>
      <c r="S1195" t="str">
        <f t="shared" si="337"/>
        <v/>
      </c>
      <c r="U1195" s="2" t="str">
        <f ca="1">IF(ISBLANK($T1195),IF(S1195="Irrigation","Irrigation",IF(R1195="Irrigation","Irrigation",IF(Q1195="Domestic","Domestic",IF(P1195="Stockwatering","Stockwatering",IF(N1195="IRRIGATION_AND_MUNICIPAL","Irrigation and Municipal",IF(O1195="IRRIGATION_AND_DOMESTIC","Irrigation and Domestic Municipality",_xlfn.XLOOKUP(J1195,Use_Code_Ranking!$B$4:$B$23,Use_Code_Ranking!$A$4:$A$23))))))),$T1195)</f>
        <v>Irrigation</v>
      </c>
      <c r="W1195" s="23" t="str">
        <f ca="1"/>
        <v>L032032</v>
      </c>
      <c r="X1195" s="4" t="str">
        <f t="shared" ca="1" si="343"/>
        <v>Stockwatering</v>
      </c>
      <c r="Y1195" t="str">
        <f t="shared" ca="1" si="338"/>
        <v>N</v>
      </c>
      <c r="Z1195" s="2" t="str">
        <f t="shared" ca="1" si="339"/>
        <v>N</v>
      </c>
      <c r="AA1195">
        <f t="shared" ca="1" si="344"/>
        <v>0</v>
      </c>
      <c r="AB1195">
        <f t="shared" ca="1" si="344"/>
        <v>0</v>
      </c>
      <c r="AC1195">
        <f t="shared" ca="1" si="344"/>
        <v>0</v>
      </c>
      <c r="AD1195">
        <f t="shared" ca="1" si="340"/>
        <v>0</v>
      </c>
      <c r="AE1195">
        <f t="shared" ca="1" si="340"/>
        <v>0</v>
      </c>
      <c r="AF1195">
        <f t="shared" ca="1" si="340"/>
        <v>0</v>
      </c>
      <c r="AG1195">
        <f t="shared" ca="1" si="345"/>
        <v>0</v>
      </c>
      <c r="AH1195">
        <f t="shared" ca="1" si="347"/>
        <v>0</v>
      </c>
      <c r="AI1195">
        <f t="shared" ca="1" si="346"/>
        <v>0</v>
      </c>
      <c r="AJ1195">
        <f t="shared" ca="1" si="346"/>
        <v>0</v>
      </c>
      <c r="AK1195">
        <f t="shared" ca="1" si="346"/>
        <v>0</v>
      </c>
      <c r="AL1195">
        <f t="shared" ca="1" si="346"/>
        <v>0</v>
      </c>
      <c r="AM1195" s="4" t="s">
        <v>103</v>
      </c>
      <c r="AZ1195">
        <f ca="1">_xlfn.XLOOKUP($X1195,Return_flow_table!$A$4:$A$25,Return_flow_table!B$4:B$25)</f>
        <v>0</v>
      </c>
      <c r="BA1195">
        <f ca="1">_xlfn.XLOOKUP($X1195,Return_flow_table!$A$4:$A$25,Return_flow_table!C$4:C$25)</f>
        <v>0</v>
      </c>
      <c r="BB1195">
        <f ca="1">_xlfn.XLOOKUP($X1195,Return_flow_table!$A$4:$A$25,Return_flow_table!D$4:D$25)</f>
        <v>0</v>
      </c>
      <c r="BC1195">
        <f ca="1">_xlfn.XLOOKUP($X1195,Return_flow_table!$A$4:$A$25,Return_flow_table!E$4:E$25)</f>
        <v>0</v>
      </c>
      <c r="BD1195">
        <f ca="1">_xlfn.XLOOKUP($X1195,Return_flow_table!$A$4:$A$25,Return_flow_table!F$4:F$25)</f>
        <v>0</v>
      </c>
      <c r="BE1195">
        <f ca="1">_xlfn.XLOOKUP($X1195,Return_flow_table!$A$4:$A$25,Return_flow_table!G$4:G$25)</f>
        <v>0</v>
      </c>
      <c r="BF1195">
        <f ca="1">_xlfn.XLOOKUP($X1195,Return_flow_table!$A$4:$A$25,Return_flow_table!H$4:H$25)</f>
        <v>0</v>
      </c>
      <c r="BG1195">
        <f ca="1">_xlfn.XLOOKUP($X1195,Return_flow_table!$A$4:$A$25,Return_flow_table!I$4:I$25)</f>
        <v>0</v>
      </c>
      <c r="BH1195">
        <f ca="1">_xlfn.XLOOKUP($X1195,Return_flow_table!$A$4:$A$25,Return_flow_table!J$4:J$25)</f>
        <v>0</v>
      </c>
      <c r="BI1195">
        <f ca="1">_xlfn.XLOOKUP($X1195,Return_flow_table!$A$4:$A$25,Return_flow_table!K$4:K$25)</f>
        <v>0</v>
      </c>
      <c r="BJ1195">
        <f ca="1">_xlfn.XLOOKUP($X1195,Return_flow_table!$A$4:$A$25,Return_flow_table!L$4:L$25)</f>
        <v>0</v>
      </c>
      <c r="BK1195" s="2">
        <f ca="1">_xlfn.XLOOKUP($X1195,Return_flow_table!$A$4:$A$25,Return_flow_table!M$4:M$25)</f>
        <v>0</v>
      </c>
    </row>
    <row r="1196" spans="1:63" x14ac:dyDescent="0.3">
      <c r="A1196" t="s">
        <v>1233</v>
      </c>
      <c r="B1196" t="s">
        <v>161</v>
      </c>
      <c r="C1196" t="s">
        <v>99</v>
      </c>
      <c r="D1196">
        <v>25</v>
      </c>
      <c r="E1196" t="s">
        <v>100</v>
      </c>
      <c r="F1196" t="s">
        <v>100</v>
      </c>
      <c r="G1196" t="s">
        <v>1035</v>
      </c>
      <c r="H1196" s="41" t="s">
        <v>102</v>
      </c>
      <c r="I1196">
        <f>_xlfn.XLOOKUP(B1196,Use_Code_Ranking!$A$4:$A$23,Use_Code_Ranking!$B$4:$B$23,9999)</f>
        <v>7</v>
      </c>
      <c r="J1196">
        <f t="shared" ca="1" si="330"/>
        <v>1</v>
      </c>
      <c r="K1196">
        <f t="shared" ca="1" si="331"/>
        <v>1</v>
      </c>
      <c r="L1196">
        <f t="shared" ca="1" si="332"/>
        <v>0</v>
      </c>
      <c r="M1196">
        <f t="shared" ca="1" si="333"/>
        <v>0</v>
      </c>
      <c r="N1196" t="str">
        <f t="shared" ca="1" si="341"/>
        <v/>
      </c>
      <c r="O1196" t="str">
        <f t="shared" ca="1" si="342"/>
        <v/>
      </c>
      <c r="P1196" t="str">
        <f t="shared" si="334"/>
        <v/>
      </c>
      <c r="Q1196" t="str">
        <f t="shared" si="335"/>
        <v/>
      </c>
      <c r="R1196" t="str">
        <f t="shared" si="336"/>
        <v/>
      </c>
      <c r="S1196" t="str">
        <f t="shared" si="337"/>
        <v/>
      </c>
      <c r="U1196" s="2" t="str">
        <f ca="1">IF(ISBLANK($T1196),IF(S1196="Irrigation","Irrigation",IF(R1196="Irrigation","Irrigation",IF(Q1196="Domestic","Domestic",IF(P1196="Stockwatering","Stockwatering",IF(N1196="IRRIGATION_AND_MUNICIPAL","Irrigation and Municipal",IF(O1196="IRRIGATION_AND_DOMESTIC","Irrigation and Domestic Municipality",_xlfn.XLOOKUP(J1196,Use_Code_Ranking!$B$4:$B$23,Use_Code_Ranking!$A$4:$A$23))))))),$T1196)</f>
        <v>Irrigation</v>
      </c>
      <c r="W1196" s="23" t="str">
        <f ca="1"/>
        <v>L032128</v>
      </c>
      <c r="X1196" s="4" t="str">
        <f t="shared" ca="1" si="343"/>
        <v>Stockwatering</v>
      </c>
      <c r="Y1196" t="str">
        <f t="shared" ca="1" si="338"/>
        <v>N</v>
      </c>
      <c r="Z1196" s="2" t="str">
        <f t="shared" ca="1" si="339"/>
        <v>N</v>
      </c>
      <c r="AA1196">
        <f t="shared" ca="1" si="344"/>
        <v>0</v>
      </c>
      <c r="AB1196">
        <f t="shared" ca="1" si="344"/>
        <v>0</v>
      </c>
      <c r="AC1196">
        <f t="shared" ca="1" si="344"/>
        <v>0</v>
      </c>
      <c r="AD1196">
        <f t="shared" ca="1" si="340"/>
        <v>0</v>
      </c>
      <c r="AE1196">
        <f t="shared" ca="1" si="340"/>
        <v>0</v>
      </c>
      <c r="AF1196">
        <f t="shared" ca="1" si="340"/>
        <v>0</v>
      </c>
      <c r="AG1196">
        <f t="shared" ca="1" si="345"/>
        <v>0</v>
      </c>
      <c r="AH1196">
        <f t="shared" ca="1" si="347"/>
        <v>0</v>
      </c>
      <c r="AI1196">
        <f t="shared" ca="1" si="346"/>
        <v>0</v>
      </c>
      <c r="AJ1196">
        <f t="shared" ca="1" si="346"/>
        <v>0</v>
      </c>
      <c r="AK1196">
        <f t="shared" ca="1" si="346"/>
        <v>0</v>
      </c>
      <c r="AL1196">
        <f t="shared" ca="1" si="346"/>
        <v>0</v>
      </c>
      <c r="AM1196" s="4" t="s">
        <v>103</v>
      </c>
      <c r="AZ1196">
        <f ca="1">_xlfn.XLOOKUP($X1196,Return_flow_table!$A$4:$A$25,Return_flow_table!B$4:B$25)</f>
        <v>0</v>
      </c>
      <c r="BA1196">
        <f ca="1">_xlfn.XLOOKUP($X1196,Return_flow_table!$A$4:$A$25,Return_flow_table!C$4:C$25)</f>
        <v>0</v>
      </c>
      <c r="BB1196">
        <f ca="1">_xlfn.XLOOKUP($X1196,Return_flow_table!$A$4:$A$25,Return_flow_table!D$4:D$25)</f>
        <v>0</v>
      </c>
      <c r="BC1196">
        <f ca="1">_xlfn.XLOOKUP($X1196,Return_flow_table!$A$4:$A$25,Return_flow_table!E$4:E$25)</f>
        <v>0</v>
      </c>
      <c r="BD1196">
        <f ca="1">_xlfn.XLOOKUP($X1196,Return_flow_table!$A$4:$A$25,Return_flow_table!F$4:F$25)</f>
        <v>0</v>
      </c>
      <c r="BE1196">
        <f ca="1">_xlfn.XLOOKUP($X1196,Return_flow_table!$A$4:$A$25,Return_flow_table!G$4:G$25)</f>
        <v>0</v>
      </c>
      <c r="BF1196">
        <f ca="1">_xlfn.XLOOKUP($X1196,Return_flow_table!$A$4:$A$25,Return_flow_table!H$4:H$25)</f>
        <v>0</v>
      </c>
      <c r="BG1196">
        <f ca="1">_xlfn.XLOOKUP($X1196,Return_flow_table!$A$4:$A$25,Return_flow_table!I$4:I$25)</f>
        <v>0</v>
      </c>
      <c r="BH1196">
        <f ca="1">_xlfn.XLOOKUP($X1196,Return_flow_table!$A$4:$A$25,Return_flow_table!J$4:J$25)</f>
        <v>0</v>
      </c>
      <c r="BI1196">
        <f ca="1">_xlfn.XLOOKUP($X1196,Return_flow_table!$A$4:$A$25,Return_flow_table!K$4:K$25)</f>
        <v>0</v>
      </c>
      <c r="BJ1196">
        <f ca="1">_xlfn.XLOOKUP($X1196,Return_flow_table!$A$4:$A$25,Return_flow_table!L$4:L$25)</f>
        <v>0</v>
      </c>
      <c r="BK1196" s="2">
        <f ca="1">_xlfn.XLOOKUP($X1196,Return_flow_table!$A$4:$A$25,Return_flow_table!M$4:M$25)</f>
        <v>0</v>
      </c>
    </row>
    <row r="1197" spans="1:63" x14ac:dyDescent="0.3">
      <c r="A1197" t="s">
        <v>1233</v>
      </c>
      <c r="B1197" t="s">
        <v>98</v>
      </c>
      <c r="C1197" t="s">
        <v>99</v>
      </c>
      <c r="D1197">
        <v>25</v>
      </c>
      <c r="E1197" t="s">
        <v>100</v>
      </c>
      <c r="F1197" t="s">
        <v>100</v>
      </c>
      <c r="G1197" t="s">
        <v>1035</v>
      </c>
      <c r="H1197" s="41" t="s">
        <v>102</v>
      </c>
      <c r="I1197">
        <f>_xlfn.XLOOKUP(B1197,Use_Code_Ranking!$A$4:$A$23,Use_Code_Ranking!$B$4:$B$23,9999)</f>
        <v>1</v>
      </c>
      <c r="J1197">
        <f t="shared" ca="1" si="330"/>
        <v>1</v>
      </c>
      <c r="K1197">
        <f t="shared" ca="1" si="331"/>
        <v>1</v>
      </c>
      <c r="L1197">
        <f t="shared" ca="1" si="332"/>
        <v>0</v>
      </c>
      <c r="M1197">
        <f t="shared" ca="1" si="333"/>
        <v>0</v>
      </c>
      <c r="N1197" t="str">
        <f t="shared" ca="1" si="341"/>
        <v/>
      </c>
      <c r="O1197" t="str">
        <f t="shared" ca="1" si="342"/>
        <v/>
      </c>
      <c r="P1197" t="str">
        <f t="shared" si="334"/>
        <v/>
      </c>
      <c r="Q1197" t="str">
        <f t="shared" si="335"/>
        <v/>
      </c>
      <c r="R1197" t="str">
        <f t="shared" si="336"/>
        <v/>
      </c>
      <c r="S1197" t="str">
        <f t="shared" si="337"/>
        <v/>
      </c>
      <c r="U1197" s="2" t="str">
        <f ca="1">IF(ISBLANK($T1197),IF(S1197="Irrigation","Irrigation",IF(R1197="Irrigation","Irrigation",IF(Q1197="Domestic","Domestic",IF(P1197="Stockwatering","Stockwatering",IF(N1197="IRRIGATION_AND_MUNICIPAL","Irrigation and Municipal",IF(O1197="IRRIGATION_AND_DOMESTIC","Irrigation and Domestic Municipality",_xlfn.XLOOKUP(J1197,Use_Code_Ranking!$B$4:$B$23,Use_Code_Ranking!$A$4:$A$23))))))),$T1197)</f>
        <v>Irrigation</v>
      </c>
      <c r="W1197" s="23" t="str">
        <f ca="1"/>
        <v>L032146</v>
      </c>
      <c r="X1197" s="4" t="str">
        <f t="shared" ca="1" si="343"/>
        <v>Stockwatering</v>
      </c>
      <c r="Y1197" t="str">
        <f t="shared" ca="1" si="338"/>
        <v>N</v>
      </c>
      <c r="Z1197" s="2" t="str">
        <f t="shared" ca="1" si="339"/>
        <v>N</v>
      </c>
      <c r="AA1197">
        <f t="shared" ca="1" si="344"/>
        <v>0</v>
      </c>
      <c r="AB1197">
        <f t="shared" ca="1" si="344"/>
        <v>0</v>
      </c>
      <c r="AC1197">
        <f t="shared" ca="1" si="344"/>
        <v>0</v>
      </c>
      <c r="AD1197">
        <f t="shared" ca="1" si="340"/>
        <v>0</v>
      </c>
      <c r="AE1197">
        <f t="shared" ca="1" si="340"/>
        <v>0</v>
      </c>
      <c r="AF1197">
        <f t="shared" ca="1" si="340"/>
        <v>0</v>
      </c>
      <c r="AG1197">
        <f t="shared" ca="1" si="345"/>
        <v>0</v>
      </c>
      <c r="AH1197">
        <f t="shared" ca="1" si="347"/>
        <v>0</v>
      </c>
      <c r="AI1197">
        <f t="shared" ca="1" si="346"/>
        <v>0</v>
      </c>
      <c r="AJ1197">
        <f t="shared" ca="1" si="346"/>
        <v>0</v>
      </c>
      <c r="AK1197">
        <f t="shared" ca="1" si="346"/>
        <v>0</v>
      </c>
      <c r="AL1197">
        <f t="shared" ca="1" si="346"/>
        <v>0</v>
      </c>
      <c r="AM1197" s="4" t="s">
        <v>103</v>
      </c>
      <c r="AZ1197">
        <f ca="1">_xlfn.XLOOKUP($X1197,Return_flow_table!$A$4:$A$25,Return_flow_table!B$4:B$25)</f>
        <v>0</v>
      </c>
      <c r="BA1197">
        <f ca="1">_xlfn.XLOOKUP($X1197,Return_flow_table!$A$4:$A$25,Return_flow_table!C$4:C$25)</f>
        <v>0</v>
      </c>
      <c r="BB1197">
        <f ca="1">_xlfn.XLOOKUP($X1197,Return_flow_table!$A$4:$A$25,Return_flow_table!D$4:D$25)</f>
        <v>0</v>
      </c>
      <c r="BC1197">
        <f ca="1">_xlfn.XLOOKUP($X1197,Return_flow_table!$A$4:$A$25,Return_flow_table!E$4:E$25)</f>
        <v>0</v>
      </c>
      <c r="BD1197">
        <f ca="1">_xlfn.XLOOKUP($X1197,Return_flow_table!$A$4:$A$25,Return_flow_table!F$4:F$25)</f>
        <v>0</v>
      </c>
      <c r="BE1197">
        <f ca="1">_xlfn.XLOOKUP($X1197,Return_flow_table!$A$4:$A$25,Return_flow_table!G$4:G$25)</f>
        <v>0</v>
      </c>
      <c r="BF1197">
        <f ca="1">_xlfn.XLOOKUP($X1197,Return_flow_table!$A$4:$A$25,Return_flow_table!H$4:H$25)</f>
        <v>0</v>
      </c>
      <c r="BG1197">
        <f ca="1">_xlfn.XLOOKUP($X1197,Return_flow_table!$A$4:$A$25,Return_flow_table!I$4:I$25)</f>
        <v>0</v>
      </c>
      <c r="BH1197">
        <f ca="1">_xlfn.XLOOKUP($X1197,Return_flow_table!$A$4:$A$25,Return_flow_table!J$4:J$25)</f>
        <v>0</v>
      </c>
      <c r="BI1197">
        <f ca="1">_xlfn.XLOOKUP($X1197,Return_flow_table!$A$4:$A$25,Return_flow_table!K$4:K$25)</f>
        <v>0</v>
      </c>
      <c r="BJ1197">
        <f ca="1">_xlfn.XLOOKUP($X1197,Return_flow_table!$A$4:$A$25,Return_flow_table!L$4:L$25)</f>
        <v>0</v>
      </c>
      <c r="BK1197" s="2">
        <f ca="1">_xlfn.XLOOKUP($X1197,Return_flow_table!$A$4:$A$25,Return_flow_table!M$4:M$25)</f>
        <v>0</v>
      </c>
    </row>
    <row r="1198" spans="1:63" x14ac:dyDescent="0.3">
      <c r="A1198" t="s">
        <v>1233</v>
      </c>
      <c r="B1198" t="s">
        <v>181</v>
      </c>
      <c r="C1198" t="s">
        <v>99</v>
      </c>
      <c r="D1198">
        <v>25</v>
      </c>
      <c r="E1198" t="s">
        <v>100</v>
      </c>
      <c r="F1198" t="s">
        <v>100</v>
      </c>
      <c r="G1198" t="s">
        <v>1035</v>
      </c>
      <c r="H1198" s="41" t="s">
        <v>102</v>
      </c>
      <c r="I1198">
        <f>_xlfn.XLOOKUP(B1198,Use_Code_Ranking!$A$4:$A$23,Use_Code_Ranking!$B$4:$B$23,9999)</f>
        <v>9</v>
      </c>
      <c r="J1198">
        <f t="shared" ca="1" si="330"/>
        <v>1</v>
      </c>
      <c r="K1198">
        <f t="shared" ca="1" si="331"/>
        <v>1</v>
      </c>
      <c r="L1198">
        <f t="shared" ca="1" si="332"/>
        <v>0</v>
      </c>
      <c r="M1198">
        <f t="shared" ca="1" si="333"/>
        <v>0</v>
      </c>
      <c r="N1198" t="str">
        <f t="shared" ca="1" si="341"/>
        <v/>
      </c>
      <c r="O1198" t="str">
        <f t="shared" ca="1" si="342"/>
        <v/>
      </c>
      <c r="P1198" t="str">
        <f t="shared" si="334"/>
        <v/>
      </c>
      <c r="Q1198" t="str">
        <f t="shared" si="335"/>
        <v/>
      </c>
      <c r="R1198" t="str">
        <f t="shared" si="336"/>
        <v/>
      </c>
      <c r="S1198" t="str">
        <f t="shared" si="337"/>
        <v/>
      </c>
      <c r="U1198" s="2" t="str">
        <f ca="1">IF(ISBLANK($T1198),IF(S1198="Irrigation","Irrigation",IF(R1198="Irrigation","Irrigation",IF(Q1198="Domestic","Domestic",IF(P1198="Stockwatering","Stockwatering",IF(N1198="IRRIGATION_AND_MUNICIPAL","Irrigation and Municipal",IF(O1198="IRRIGATION_AND_DOMESTIC","Irrigation and Domestic Municipality",_xlfn.XLOOKUP(J1198,Use_Code_Ranking!$B$4:$B$23,Use_Code_Ranking!$A$4:$A$23))))))),$T1198)</f>
        <v>Irrigation</v>
      </c>
      <c r="W1198" s="23" t="str">
        <f ca="1"/>
        <v>L032147</v>
      </c>
      <c r="X1198" s="4" t="str">
        <f t="shared" ca="1" si="343"/>
        <v>Stockwatering</v>
      </c>
      <c r="Y1198" t="str">
        <f t="shared" ca="1" si="338"/>
        <v>N</v>
      </c>
      <c r="Z1198" s="2" t="str">
        <f t="shared" ca="1" si="339"/>
        <v>N</v>
      </c>
      <c r="AA1198">
        <f t="shared" ca="1" si="344"/>
        <v>0</v>
      </c>
      <c r="AB1198">
        <f t="shared" ca="1" si="344"/>
        <v>0</v>
      </c>
      <c r="AC1198">
        <f t="shared" ca="1" si="344"/>
        <v>0</v>
      </c>
      <c r="AD1198">
        <f t="shared" ca="1" si="340"/>
        <v>0</v>
      </c>
      <c r="AE1198">
        <f t="shared" ca="1" si="340"/>
        <v>0</v>
      </c>
      <c r="AF1198">
        <f t="shared" ca="1" si="340"/>
        <v>0</v>
      </c>
      <c r="AG1198">
        <f t="shared" ca="1" si="345"/>
        <v>0</v>
      </c>
      <c r="AH1198">
        <f t="shared" ca="1" si="347"/>
        <v>0</v>
      </c>
      <c r="AI1198">
        <f t="shared" ca="1" si="346"/>
        <v>0</v>
      </c>
      <c r="AJ1198">
        <f t="shared" ca="1" si="346"/>
        <v>0</v>
      </c>
      <c r="AK1198">
        <f t="shared" ca="1" si="346"/>
        <v>0</v>
      </c>
      <c r="AL1198">
        <f t="shared" ca="1" si="346"/>
        <v>0</v>
      </c>
      <c r="AM1198" s="4" t="s">
        <v>103</v>
      </c>
      <c r="AZ1198">
        <f ca="1">_xlfn.XLOOKUP($X1198,Return_flow_table!$A$4:$A$25,Return_flow_table!B$4:B$25)</f>
        <v>0</v>
      </c>
      <c r="BA1198">
        <f ca="1">_xlfn.XLOOKUP($X1198,Return_flow_table!$A$4:$A$25,Return_flow_table!C$4:C$25)</f>
        <v>0</v>
      </c>
      <c r="BB1198">
        <f ca="1">_xlfn.XLOOKUP($X1198,Return_flow_table!$A$4:$A$25,Return_flow_table!D$4:D$25)</f>
        <v>0</v>
      </c>
      <c r="BC1198">
        <f ca="1">_xlfn.XLOOKUP($X1198,Return_flow_table!$A$4:$A$25,Return_flow_table!E$4:E$25)</f>
        <v>0</v>
      </c>
      <c r="BD1198">
        <f ca="1">_xlfn.XLOOKUP($X1198,Return_flow_table!$A$4:$A$25,Return_flow_table!F$4:F$25)</f>
        <v>0</v>
      </c>
      <c r="BE1198">
        <f ca="1">_xlfn.XLOOKUP($X1198,Return_flow_table!$A$4:$A$25,Return_flow_table!G$4:G$25)</f>
        <v>0</v>
      </c>
      <c r="BF1198">
        <f ca="1">_xlfn.XLOOKUP($X1198,Return_flow_table!$A$4:$A$25,Return_flow_table!H$4:H$25)</f>
        <v>0</v>
      </c>
      <c r="BG1198">
        <f ca="1">_xlfn.XLOOKUP($X1198,Return_flow_table!$A$4:$A$25,Return_flow_table!I$4:I$25)</f>
        <v>0</v>
      </c>
      <c r="BH1198">
        <f ca="1">_xlfn.XLOOKUP($X1198,Return_flow_table!$A$4:$A$25,Return_flow_table!J$4:J$25)</f>
        <v>0</v>
      </c>
      <c r="BI1198">
        <f ca="1">_xlfn.XLOOKUP($X1198,Return_flow_table!$A$4:$A$25,Return_flow_table!K$4:K$25)</f>
        <v>0</v>
      </c>
      <c r="BJ1198">
        <f ca="1">_xlfn.XLOOKUP($X1198,Return_flow_table!$A$4:$A$25,Return_flow_table!L$4:L$25)</f>
        <v>0</v>
      </c>
      <c r="BK1198" s="2">
        <f ca="1">_xlfn.XLOOKUP($X1198,Return_flow_table!$A$4:$A$25,Return_flow_table!M$4:M$25)</f>
        <v>0</v>
      </c>
    </row>
    <row r="1199" spans="1:63" x14ac:dyDescent="0.3">
      <c r="A1199" t="s">
        <v>1233</v>
      </c>
      <c r="B1199" t="s">
        <v>156</v>
      </c>
      <c r="C1199" t="s">
        <v>99</v>
      </c>
      <c r="D1199">
        <v>25</v>
      </c>
      <c r="E1199" t="s">
        <v>100</v>
      </c>
      <c r="F1199" t="s">
        <v>100</v>
      </c>
      <c r="G1199" t="s">
        <v>1035</v>
      </c>
      <c r="H1199" s="41" t="s">
        <v>102</v>
      </c>
      <c r="I1199">
        <f>_xlfn.XLOOKUP(B1199,Use_Code_Ranking!$A$4:$A$23,Use_Code_Ranking!$B$4:$B$23,9999)</f>
        <v>8</v>
      </c>
      <c r="J1199">
        <f t="shared" ca="1" si="330"/>
        <v>1</v>
      </c>
      <c r="K1199">
        <f t="shared" ca="1" si="331"/>
        <v>1</v>
      </c>
      <c r="L1199">
        <f t="shared" ca="1" si="332"/>
        <v>0</v>
      </c>
      <c r="M1199">
        <f t="shared" ca="1" si="333"/>
        <v>0</v>
      </c>
      <c r="N1199" t="str">
        <f t="shared" ca="1" si="341"/>
        <v/>
      </c>
      <c r="O1199" t="str">
        <f t="shared" ca="1" si="342"/>
        <v/>
      </c>
      <c r="P1199" t="str">
        <f t="shared" si="334"/>
        <v/>
      </c>
      <c r="Q1199" t="str">
        <f t="shared" si="335"/>
        <v/>
      </c>
      <c r="R1199" t="str">
        <f t="shared" si="336"/>
        <v/>
      </c>
      <c r="S1199" t="str">
        <f t="shared" si="337"/>
        <v/>
      </c>
      <c r="U1199" s="2" t="str">
        <f ca="1">IF(ISBLANK($T1199),IF(S1199="Irrigation","Irrigation",IF(R1199="Irrigation","Irrigation",IF(Q1199="Domestic","Domestic",IF(P1199="Stockwatering","Stockwatering",IF(N1199="IRRIGATION_AND_MUNICIPAL","Irrigation and Municipal",IF(O1199="IRRIGATION_AND_DOMESTIC","Irrigation and Domestic Municipality",_xlfn.XLOOKUP(J1199,Use_Code_Ranking!$B$4:$B$23,Use_Code_Ranking!$A$4:$A$23))))))),$T1199)</f>
        <v>Irrigation</v>
      </c>
      <c r="W1199" s="23" t="str">
        <f ca="1"/>
        <v>L032148</v>
      </c>
      <c r="X1199" s="4" t="str">
        <f t="shared" ca="1" si="343"/>
        <v>Stockwatering</v>
      </c>
      <c r="Y1199" t="str">
        <f t="shared" ca="1" si="338"/>
        <v>N</v>
      </c>
      <c r="Z1199" s="2" t="str">
        <f t="shared" ca="1" si="339"/>
        <v>N</v>
      </c>
      <c r="AA1199">
        <f t="shared" ca="1" si="344"/>
        <v>0</v>
      </c>
      <c r="AB1199">
        <f t="shared" ca="1" si="344"/>
        <v>0</v>
      </c>
      <c r="AC1199">
        <f t="shared" ca="1" si="344"/>
        <v>0</v>
      </c>
      <c r="AD1199">
        <f t="shared" ca="1" si="340"/>
        <v>0</v>
      </c>
      <c r="AE1199">
        <f t="shared" ca="1" si="340"/>
        <v>0</v>
      </c>
      <c r="AF1199">
        <f t="shared" ca="1" si="340"/>
        <v>0</v>
      </c>
      <c r="AG1199">
        <f t="shared" ca="1" si="345"/>
        <v>0</v>
      </c>
      <c r="AH1199">
        <f t="shared" ca="1" si="347"/>
        <v>0</v>
      </c>
      <c r="AI1199">
        <f t="shared" ca="1" si="346"/>
        <v>0</v>
      </c>
      <c r="AJ1199">
        <f t="shared" ca="1" si="346"/>
        <v>0</v>
      </c>
      <c r="AK1199">
        <f t="shared" ca="1" si="346"/>
        <v>0</v>
      </c>
      <c r="AL1199">
        <f t="shared" ca="1" si="346"/>
        <v>0</v>
      </c>
      <c r="AM1199" s="4" t="s">
        <v>103</v>
      </c>
      <c r="AZ1199">
        <f ca="1">_xlfn.XLOOKUP($X1199,Return_flow_table!$A$4:$A$25,Return_flow_table!B$4:B$25)</f>
        <v>0</v>
      </c>
      <c r="BA1199">
        <f ca="1">_xlfn.XLOOKUP($X1199,Return_flow_table!$A$4:$A$25,Return_flow_table!C$4:C$25)</f>
        <v>0</v>
      </c>
      <c r="BB1199">
        <f ca="1">_xlfn.XLOOKUP($X1199,Return_flow_table!$A$4:$A$25,Return_flow_table!D$4:D$25)</f>
        <v>0</v>
      </c>
      <c r="BC1199">
        <f ca="1">_xlfn.XLOOKUP($X1199,Return_flow_table!$A$4:$A$25,Return_flow_table!E$4:E$25)</f>
        <v>0</v>
      </c>
      <c r="BD1199">
        <f ca="1">_xlfn.XLOOKUP($X1199,Return_flow_table!$A$4:$A$25,Return_flow_table!F$4:F$25)</f>
        <v>0</v>
      </c>
      <c r="BE1199">
        <f ca="1">_xlfn.XLOOKUP($X1199,Return_flow_table!$A$4:$A$25,Return_flow_table!G$4:G$25)</f>
        <v>0</v>
      </c>
      <c r="BF1199">
        <f ca="1">_xlfn.XLOOKUP($X1199,Return_flow_table!$A$4:$A$25,Return_flow_table!H$4:H$25)</f>
        <v>0</v>
      </c>
      <c r="BG1199">
        <f ca="1">_xlfn.XLOOKUP($X1199,Return_flow_table!$A$4:$A$25,Return_flow_table!I$4:I$25)</f>
        <v>0</v>
      </c>
      <c r="BH1199">
        <f ca="1">_xlfn.XLOOKUP($X1199,Return_flow_table!$A$4:$A$25,Return_flow_table!J$4:J$25)</f>
        <v>0</v>
      </c>
      <c r="BI1199">
        <f ca="1">_xlfn.XLOOKUP($X1199,Return_flow_table!$A$4:$A$25,Return_flow_table!K$4:K$25)</f>
        <v>0</v>
      </c>
      <c r="BJ1199">
        <f ca="1">_xlfn.XLOOKUP($X1199,Return_flow_table!$A$4:$A$25,Return_flow_table!L$4:L$25)</f>
        <v>0</v>
      </c>
      <c r="BK1199" s="2">
        <f ca="1">_xlfn.XLOOKUP($X1199,Return_flow_table!$A$4:$A$25,Return_flow_table!M$4:M$25)</f>
        <v>0</v>
      </c>
    </row>
    <row r="1200" spans="1:63" x14ac:dyDescent="0.3">
      <c r="A1200" t="s">
        <v>1234</v>
      </c>
      <c r="B1200" t="s">
        <v>98</v>
      </c>
      <c r="C1200" t="s">
        <v>99</v>
      </c>
      <c r="D1200">
        <v>12.6</v>
      </c>
      <c r="E1200" t="s">
        <v>100</v>
      </c>
      <c r="F1200" t="s">
        <v>100</v>
      </c>
      <c r="G1200" t="s">
        <v>1235</v>
      </c>
      <c r="H1200" s="41" t="s">
        <v>102</v>
      </c>
      <c r="I1200">
        <f>_xlfn.XLOOKUP(B1200,Use_Code_Ranking!$A$4:$A$23,Use_Code_Ranking!$B$4:$B$23,9999)</f>
        <v>1</v>
      </c>
      <c r="J1200">
        <f t="shared" ca="1" si="330"/>
        <v>1</v>
      </c>
      <c r="K1200">
        <f t="shared" ca="1" si="331"/>
        <v>1</v>
      </c>
      <c r="L1200">
        <f t="shared" ca="1" si="332"/>
        <v>0</v>
      </c>
      <c r="M1200">
        <f t="shared" ca="1" si="333"/>
        <v>0</v>
      </c>
      <c r="N1200" t="str">
        <f t="shared" ca="1" si="341"/>
        <v/>
      </c>
      <c r="O1200" t="str">
        <f t="shared" ca="1" si="342"/>
        <v/>
      </c>
      <c r="P1200" t="str">
        <f t="shared" si="334"/>
        <v/>
      </c>
      <c r="Q1200" t="str">
        <f t="shared" si="335"/>
        <v/>
      </c>
      <c r="R1200" t="str">
        <f t="shared" si="336"/>
        <v/>
      </c>
      <c r="S1200" t="str">
        <f t="shared" si="337"/>
        <v/>
      </c>
      <c r="U1200" s="2" t="str">
        <f ca="1">IF(ISBLANK($T1200),IF(S1200="Irrigation","Irrigation",IF(R1200="Irrigation","Irrigation",IF(Q1200="Domestic","Domestic",IF(P1200="Stockwatering","Stockwatering",IF(N1200="IRRIGATION_AND_MUNICIPAL","Irrigation and Municipal",IF(O1200="IRRIGATION_AND_DOMESTIC","Irrigation and Domestic Municipality",_xlfn.XLOOKUP(J1200,Use_Code_Ranking!$B$4:$B$23,Use_Code_Ranking!$A$4:$A$23))))))),$T1200)</f>
        <v>Irrigation</v>
      </c>
      <c r="W1200" s="23" t="str">
        <f ca="1"/>
        <v>L032271</v>
      </c>
      <c r="X1200" s="4" t="str">
        <f t="shared" ca="1" si="343"/>
        <v>Stockwatering</v>
      </c>
      <c r="Y1200" t="str">
        <f t="shared" ca="1" si="338"/>
        <v>N</v>
      </c>
      <c r="Z1200" s="2" t="str">
        <f t="shared" ca="1" si="339"/>
        <v>N</v>
      </c>
      <c r="AA1200">
        <f t="shared" ca="1" si="344"/>
        <v>0</v>
      </c>
      <c r="AB1200">
        <f t="shared" ca="1" si="344"/>
        <v>0</v>
      </c>
      <c r="AC1200">
        <f t="shared" ca="1" si="344"/>
        <v>0</v>
      </c>
      <c r="AD1200">
        <f t="shared" ca="1" si="340"/>
        <v>0</v>
      </c>
      <c r="AE1200">
        <f t="shared" ca="1" si="340"/>
        <v>0</v>
      </c>
      <c r="AF1200">
        <f t="shared" ca="1" si="340"/>
        <v>0</v>
      </c>
      <c r="AG1200">
        <f t="shared" ca="1" si="345"/>
        <v>0</v>
      </c>
      <c r="AH1200">
        <f t="shared" ca="1" si="347"/>
        <v>0</v>
      </c>
      <c r="AI1200">
        <f t="shared" ca="1" si="346"/>
        <v>0</v>
      </c>
      <c r="AJ1200">
        <f t="shared" ca="1" si="346"/>
        <v>0</v>
      </c>
      <c r="AK1200">
        <f t="shared" ca="1" si="346"/>
        <v>0</v>
      </c>
      <c r="AL1200">
        <f t="shared" ca="1" si="346"/>
        <v>0</v>
      </c>
      <c r="AM1200" s="4" t="s">
        <v>103</v>
      </c>
      <c r="AZ1200">
        <f ca="1">_xlfn.XLOOKUP($X1200,Return_flow_table!$A$4:$A$25,Return_flow_table!B$4:B$25)</f>
        <v>0</v>
      </c>
      <c r="BA1200">
        <f ca="1">_xlfn.XLOOKUP($X1200,Return_flow_table!$A$4:$A$25,Return_flow_table!C$4:C$25)</f>
        <v>0</v>
      </c>
      <c r="BB1200">
        <f ca="1">_xlfn.XLOOKUP($X1200,Return_flow_table!$A$4:$A$25,Return_flow_table!D$4:D$25)</f>
        <v>0</v>
      </c>
      <c r="BC1200">
        <f ca="1">_xlfn.XLOOKUP($X1200,Return_flow_table!$A$4:$A$25,Return_flow_table!E$4:E$25)</f>
        <v>0</v>
      </c>
      <c r="BD1200">
        <f ca="1">_xlfn.XLOOKUP($X1200,Return_flow_table!$A$4:$A$25,Return_flow_table!F$4:F$25)</f>
        <v>0</v>
      </c>
      <c r="BE1200">
        <f ca="1">_xlfn.XLOOKUP($X1200,Return_flow_table!$A$4:$A$25,Return_flow_table!G$4:G$25)</f>
        <v>0</v>
      </c>
      <c r="BF1200">
        <f ca="1">_xlfn.XLOOKUP($X1200,Return_flow_table!$A$4:$A$25,Return_flow_table!H$4:H$25)</f>
        <v>0</v>
      </c>
      <c r="BG1200">
        <f ca="1">_xlfn.XLOOKUP($X1200,Return_flow_table!$A$4:$A$25,Return_flow_table!I$4:I$25)</f>
        <v>0</v>
      </c>
      <c r="BH1200">
        <f ca="1">_xlfn.XLOOKUP($X1200,Return_flow_table!$A$4:$A$25,Return_flow_table!J$4:J$25)</f>
        <v>0</v>
      </c>
      <c r="BI1200">
        <f ca="1">_xlfn.XLOOKUP($X1200,Return_flow_table!$A$4:$A$25,Return_flow_table!K$4:K$25)</f>
        <v>0</v>
      </c>
      <c r="BJ1200">
        <f ca="1">_xlfn.XLOOKUP($X1200,Return_flow_table!$A$4:$A$25,Return_flow_table!L$4:L$25)</f>
        <v>0</v>
      </c>
      <c r="BK1200" s="2">
        <f ca="1">_xlfn.XLOOKUP($X1200,Return_flow_table!$A$4:$A$25,Return_flow_table!M$4:M$25)</f>
        <v>0</v>
      </c>
    </row>
    <row r="1201" spans="1:63" x14ac:dyDescent="0.3">
      <c r="A1201" t="s">
        <v>1234</v>
      </c>
      <c r="B1201" t="s">
        <v>110</v>
      </c>
      <c r="C1201" t="s">
        <v>99</v>
      </c>
      <c r="D1201">
        <v>12.6</v>
      </c>
      <c r="E1201" t="s">
        <v>100</v>
      </c>
      <c r="F1201" t="s">
        <v>100</v>
      </c>
      <c r="G1201" t="s">
        <v>1235</v>
      </c>
      <c r="H1201" s="41" t="s">
        <v>102</v>
      </c>
      <c r="I1201">
        <f>_xlfn.XLOOKUP(B1201,Use_Code_Ranking!$A$4:$A$23,Use_Code_Ranking!$B$4:$B$23,9999)</f>
        <v>3</v>
      </c>
      <c r="J1201">
        <f t="shared" ca="1" si="330"/>
        <v>1</v>
      </c>
      <c r="K1201">
        <f t="shared" ca="1" si="331"/>
        <v>1</v>
      </c>
      <c r="L1201">
        <f t="shared" ca="1" si="332"/>
        <v>0</v>
      </c>
      <c r="M1201">
        <f t="shared" ca="1" si="333"/>
        <v>0</v>
      </c>
      <c r="N1201" t="str">
        <f t="shared" ca="1" si="341"/>
        <v/>
      </c>
      <c r="O1201" t="str">
        <f t="shared" ca="1" si="342"/>
        <v/>
      </c>
      <c r="P1201" t="str">
        <f t="shared" si="334"/>
        <v/>
      </c>
      <c r="Q1201" t="str">
        <f t="shared" si="335"/>
        <v/>
      </c>
      <c r="R1201" t="str">
        <f t="shared" si="336"/>
        <v/>
      </c>
      <c r="S1201" t="str">
        <f t="shared" si="337"/>
        <v/>
      </c>
      <c r="U1201" s="2" t="str">
        <f ca="1">IF(ISBLANK($T1201),IF(S1201="Irrigation","Irrigation",IF(R1201="Irrigation","Irrigation",IF(Q1201="Domestic","Domestic",IF(P1201="Stockwatering","Stockwatering",IF(N1201="IRRIGATION_AND_MUNICIPAL","Irrigation and Municipal",IF(O1201="IRRIGATION_AND_DOMESTIC","Irrigation and Domestic Municipality",_xlfn.XLOOKUP(J1201,Use_Code_Ranking!$B$4:$B$23,Use_Code_Ranking!$A$4:$A$23))))))),$T1201)</f>
        <v>Irrigation</v>
      </c>
      <c r="W1201" s="23" t="str">
        <f ca="1"/>
        <v>L032279</v>
      </c>
      <c r="X1201" s="4" t="str">
        <f t="shared" ca="1" si="343"/>
        <v>Stockwatering</v>
      </c>
      <c r="Y1201" t="str">
        <f t="shared" ca="1" si="338"/>
        <v>N</v>
      </c>
      <c r="Z1201" s="2" t="str">
        <f t="shared" ca="1" si="339"/>
        <v>N</v>
      </c>
      <c r="AA1201">
        <f t="shared" ca="1" si="344"/>
        <v>0</v>
      </c>
      <c r="AB1201">
        <f t="shared" ca="1" si="344"/>
        <v>0</v>
      </c>
      <c r="AC1201">
        <f t="shared" ca="1" si="344"/>
        <v>0</v>
      </c>
      <c r="AD1201">
        <f t="shared" ca="1" si="340"/>
        <v>0</v>
      </c>
      <c r="AE1201">
        <f t="shared" ca="1" si="340"/>
        <v>0</v>
      </c>
      <c r="AF1201">
        <f t="shared" ca="1" si="340"/>
        <v>0</v>
      </c>
      <c r="AG1201">
        <f t="shared" ca="1" si="345"/>
        <v>0</v>
      </c>
      <c r="AH1201">
        <f t="shared" ca="1" si="347"/>
        <v>0</v>
      </c>
      <c r="AI1201">
        <f t="shared" ca="1" si="346"/>
        <v>0</v>
      </c>
      <c r="AJ1201">
        <f t="shared" ca="1" si="346"/>
        <v>0</v>
      </c>
      <c r="AK1201">
        <f t="shared" ca="1" si="346"/>
        <v>0</v>
      </c>
      <c r="AL1201">
        <f t="shared" ca="1" si="346"/>
        <v>0</v>
      </c>
      <c r="AM1201" s="4" t="s">
        <v>103</v>
      </c>
      <c r="AZ1201">
        <f ca="1">_xlfn.XLOOKUP($X1201,Return_flow_table!$A$4:$A$25,Return_flow_table!B$4:B$25)</f>
        <v>0</v>
      </c>
      <c r="BA1201">
        <f ca="1">_xlfn.XLOOKUP($X1201,Return_flow_table!$A$4:$A$25,Return_flow_table!C$4:C$25)</f>
        <v>0</v>
      </c>
      <c r="BB1201">
        <f ca="1">_xlfn.XLOOKUP($X1201,Return_flow_table!$A$4:$A$25,Return_flow_table!D$4:D$25)</f>
        <v>0</v>
      </c>
      <c r="BC1201">
        <f ca="1">_xlfn.XLOOKUP($X1201,Return_flow_table!$A$4:$A$25,Return_flow_table!E$4:E$25)</f>
        <v>0</v>
      </c>
      <c r="BD1201">
        <f ca="1">_xlfn.XLOOKUP($X1201,Return_flow_table!$A$4:$A$25,Return_flow_table!F$4:F$25)</f>
        <v>0</v>
      </c>
      <c r="BE1201">
        <f ca="1">_xlfn.XLOOKUP($X1201,Return_flow_table!$A$4:$A$25,Return_flow_table!G$4:G$25)</f>
        <v>0</v>
      </c>
      <c r="BF1201">
        <f ca="1">_xlfn.XLOOKUP($X1201,Return_flow_table!$A$4:$A$25,Return_flow_table!H$4:H$25)</f>
        <v>0</v>
      </c>
      <c r="BG1201">
        <f ca="1">_xlfn.XLOOKUP($X1201,Return_flow_table!$A$4:$A$25,Return_flow_table!I$4:I$25)</f>
        <v>0</v>
      </c>
      <c r="BH1201">
        <f ca="1">_xlfn.XLOOKUP($X1201,Return_flow_table!$A$4:$A$25,Return_flow_table!J$4:J$25)</f>
        <v>0</v>
      </c>
      <c r="BI1201">
        <f ca="1">_xlfn.XLOOKUP($X1201,Return_flow_table!$A$4:$A$25,Return_flow_table!K$4:K$25)</f>
        <v>0</v>
      </c>
      <c r="BJ1201">
        <f ca="1">_xlfn.XLOOKUP($X1201,Return_flow_table!$A$4:$A$25,Return_flow_table!L$4:L$25)</f>
        <v>0</v>
      </c>
      <c r="BK1201" s="2">
        <f ca="1">_xlfn.XLOOKUP($X1201,Return_flow_table!$A$4:$A$25,Return_flow_table!M$4:M$25)</f>
        <v>0</v>
      </c>
    </row>
    <row r="1202" spans="1:63" x14ac:dyDescent="0.3">
      <c r="A1202" t="s">
        <v>1234</v>
      </c>
      <c r="B1202" t="s">
        <v>156</v>
      </c>
      <c r="C1202" t="s">
        <v>99</v>
      </c>
      <c r="D1202">
        <v>12.6</v>
      </c>
      <c r="E1202" t="s">
        <v>100</v>
      </c>
      <c r="F1202" t="s">
        <v>100</v>
      </c>
      <c r="G1202" t="s">
        <v>1235</v>
      </c>
      <c r="H1202" s="41" t="s">
        <v>102</v>
      </c>
      <c r="I1202">
        <f>_xlfn.XLOOKUP(B1202,Use_Code_Ranking!$A$4:$A$23,Use_Code_Ranking!$B$4:$B$23,9999)</f>
        <v>8</v>
      </c>
      <c r="J1202">
        <f t="shared" ca="1" si="330"/>
        <v>1</v>
      </c>
      <c r="K1202">
        <f t="shared" ca="1" si="331"/>
        <v>1</v>
      </c>
      <c r="L1202">
        <f t="shared" ca="1" si="332"/>
        <v>0</v>
      </c>
      <c r="M1202">
        <f t="shared" ca="1" si="333"/>
        <v>0</v>
      </c>
      <c r="N1202" t="str">
        <f t="shared" ca="1" si="341"/>
        <v/>
      </c>
      <c r="O1202" t="str">
        <f t="shared" ca="1" si="342"/>
        <v/>
      </c>
      <c r="P1202" t="str">
        <f t="shared" si="334"/>
        <v/>
      </c>
      <c r="Q1202" t="str">
        <f t="shared" si="335"/>
        <v/>
      </c>
      <c r="R1202" t="str">
        <f t="shared" si="336"/>
        <v/>
      </c>
      <c r="S1202" t="str">
        <f t="shared" si="337"/>
        <v/>
      </c>
      <c r="U1202" s="2" t="str">
        <f ca="1">IF(ISBLANK($T1202),IF(S1202="Irrigation","Irrigation",IF(R1202="Irrigation","Irrigation",IF(Q1202="Domestic","Domestic",IF(P1202="Stockwatering","Stockwatering",IF(N1202="IRRIGATION_AND_MUNICIPAL","Irrigation and Municipal",IF(O1202="IRRIGATION_AND_DOMESTIC","Irrigation and Domestic Municipality",_xlfn.XLOOKUP(J1202,Use_Code_Ranking!$B$4:$B$23,Use_Code_Ranking!$A$4:$A$23))))))),$T1202)</f>
        <v>Irrigation</v>
      </c>
      <c r="W1202" s="23" t="str">
        <f ca="1"/>
        <v>L032735</v>
      </c>
      <c r="X1202" s="4" t="str">
        <f t="shared" ca="1" si="343"/>
        <v>Stockwatering</v>
      </c>
      <c r="Y1202" t="str">
        <f t="shared" ca="1" si="338"/>
        <v>N</v>
      </c>
      <c r="Z1202" s="2" t="str">
        <f t="shared" ca="1" si="339"/>
        <v>N</v>
      </c>
      <c r="AA1202">
        <f t="shared" ca="1" si="344"/>
        <v>0</v>
      </c>
      <c r="AB1202">
        <f t="shared" ca="1" si="344"/>
        <v>0</v>
      </c>
      <c r="AC1202">
        <f t="shared" ca="1" si="344"/>
        <v>0</v>
      </c>
      <c r="AD1202">
        <f t="shared" ca="1" si="340"/>
        <v>0</v>
      </c>
      <c r="AE1202">
        <f t="shared" ca="1" si="340"/>
        <v>0</v>
      </c>
      <c r="AF1202">
        <f t="shared" ca="1" si="340"/>
        <v>0</v>
      </c>
      <c r="AG1202">
        <f t="shared" ca="1" si="345"/>
        <v>0</v>
      </c>
      <c r="AH1202">
        <f t="shared" ca="1" si="347"/>
        <v>0</v>
      </c>
      <c r="AI1202">
        <f t="shared" ca="1" si="346"/>
        <v>0</v>
      </c>
      <c r="AJ1202">
        <f t="shared" ca="1" si="346"/>
        <v>0</v>
      </c>
      <c r="AK1202">
        <f t="shared" ca="1" si="346"/>
        <v>0</v>
      </c>
      <c r="AL1202">
        <f t="shared" ca="1" si="346"/>
        <v>0</v>
      </c>
      <c r="AM1202" s="4" t="s">
        <v>103</v>
      </c>
      <c r="AZ1202">
        <f ca="1">_xlfn.XLOOKUP($X1202,Return_flow_table!$A$4:$A$25,Return_flow_table!B$4:B$25)</f>
        <v>0</v>
      </c>
      <c r="BA1202">
        <f ca="1">_xlfn.XLOOKUP($X1202,Return_flow_table!$A$4:$A$25,Return_flow_table!C$4:C$25)</f>
        <v>0</v>
      </c>
      <c r="BB1202">
        <f ca="1">_xlfn.XLOOKUP($X1202,Return_flow_table!$A$4:$A$25,Return_flow_table!D$4:D$25)</f>
        <v>0</v>
      </c>
      <c r="BC1202">
        <f ca="1">_xlfn.XLOOKUP($X1202,Return_flow_table!$A$4:$A$25,Return_flow_table!E$4:E$25)</f>
        <v>0</v>
      </c>
      <c r="BD1202">
        <f ca="1">_xlfn.XLOOKUP($X1202,Return_flow_table!$A$4:$A$25,Return_flow_table!F$4:F$25)</f>
        <v>0</v>
      </c>
      <c r="BE1202">
        <f ca="1">_xlfn.XLOOKUP($X1202,Return_flow_table!$A$4:$A$25,Return_flow_table!G$4:G$25)</f>
        <v>0</v>
      </c>
      <c r="BF1202">
        <f ca="1">_xlfn.XLOOKUP($X1202,Return_flow_table!$A$4:$A$25,Return_flow_table!H$4:H$25)</f>
        <v>0</v>
      </c>
      <c r="BG1202">
        <f ca="1">_xlfn.XLOOKUP($X1202,Return_flow_table!$A$4:$A$25,Return_flow_table!I$4:I$25)</f>
        <v>0</v>
      </c>
      <c r="BH1202">
        <f ca="1">_xlfn.XLOOKUP($X1202,Return_flow_table!$A$4:$A$25,Return_flow_table!J$4:J$25)</f>
        <v>0</v>
      </c>
      <c r="BI1202">
        <f ca="1">_xlfn.XLOOKUP($X1202,Return_flow_table!$A$4:$A$25,Return_flow_table!K$4:K$25)</f>
        <v>0</v>
      </c>
      <c r="BJ1202">
        <f ca="1">_xlfn.XLOOKUP($X1202,Return_flow_table!$A$4:$A$25,Return_flow_table!L$4:L$25)</f>
        <v>0</v>
      </c>
      <c r="BK1202" s="2">
        <f ca="1">_xlfn.XLOOKUP($X1202,Return_flow_table!$A$4:$A$25,Return_flow_table!M$4:M$25)</f>
        <v>0</v>
      </c>
    </row>
    <row r="1203" spans="1:63" x14ac:dyDescent="0.3">
      <c r="A1203" t="s">
        <v>1236</v>
      </c>
      <c r="B1203" t="s">
        <v>161</v>
      </c>
      <c r="C1203" t="s">
        <v>99</v>
      </c>
      <c r="D1203">
        <v>34</v>
      </c>
      <c r="E1203" t="s">
        <v>100</v>
      </c>
      <c r="F1203" t="s">
        <v>100</v>
      </c>
      <c r="G1203" t="s">
        <v>1237</v>
      </c>
      <c r="H1203" s="41" t="s">
        <v>102</v>
      </c>
      <c r="I1203">
        <f>_xlfn.XLOOKUP(B1203,Use_Code_Ranking!$A$4:$A$23,Use_Code_Ranking!$B$4:$B$23,9999)</f>
        <v>7</v>
      </c>
      <c r="J1203">
        <f t="shared" ca="1" si="330"/>
        <v>1</v>
      </c>
      <c r="K1203">
        <f t="shared" ca="1" si="331"/>
        <v>1</v>
      </c>
      <c r="L1203">
        <f t="shared" ca="1" si="332"/>
        <v>0</v>
      </c>
      <c r="M1203">
        <f t="shared" ca="1" si="333"/>
        <v>0</v>
      </c>
      <c r="N1203" t="str">
        <f t="shared" ca="1" si="341"/>
        <v/>
      </c>
      <c r="O1203" t="str">
        <f t="shared" ca="1" si="342"/>
        <v/>
      </c>
      <c r="P1203" t="str">
        <f t="shared" si="334"/>
        <v/>
      </c>
      <c r="Q1203" t="str">
        <f t="shared" si="335"/>
        <v/>
      </c>
      <c r="R1203" t="str">
        <f t="shared" si="336"/>
        <v/>
      </c>
      <c r="S1203" t="str">
        <f t="shared" si="337"/>
        <v/>
      </c>
      <c r="U1203" s="2" t="str">
        <f ca="1">IF(ISBLANK($T1203),IF(S1203="Irrigation","Irrigation",IF(R1203="Irrigation","Irrigation",IF(Q1203="Domestic","Domestic",IF(P1203="Stockwatering","Stockwatering",IF(N1203="IRRIGATION_AND_MUNICIPAL","Irrigation and Municipal",IF(O1203="IRRIGATION_AND_DOMESTIC","Irrigation and Domestic Municipality",_xlfn.XLOOKUP(J1203,Use_Code_Ranking!$B$4:$B$23,Use_Code_Ranking!$A$4:$A$23))))))),$T1203)</f>
        <v>Irrigation</v>
      </c>
      <c r="W1203" s="23" t="str">
        <f ca="1"/>
        <v>L032966</v>
      </c>
      <c r="X1203" s="4" t="str">
        <f t="shared" ca="1" si="343"/>
        <v>Stockwatering</v>
      </c>
      <c r="Y1203" t="str">
        <f t="shared" ca="1" si="338"/>
        <v>N</v>
      </c>
      <c r="Z1203" s="2" t="str">
        <f t="shared" ca="1" si="339"/>
        <v>N</v>
      </c>
      <c r="AA1203">
        <f t="shared" ca="1" si="344"/>
        <v>0</v>
      </c>
      <c r="AB1203">
        <f t="shared" ca="1" si="344"/>
        <v>0</v>
      </c>
      <c r="AC1203">
        <f t="shared" ca="1" si="344"/>
        <v>0</v>
      </c>
      <c r="AD1203">
        <f t="shared" ca="1" si="340"/>
        <v>0</v>
      </c>
      <c r="AE1203">
        <f t="shared" ca="1" si="340"/>
        <v>0</v>
      </c>
      <c r="AF1203">
        <f t="shared" ca="1" si="340"/>
        <v>0</v>
      </c>
      <c r="AG1203">
        <f t="shared" ca="1" si="345"/>
        <v>0</v>
      </c>
      <c r="AH1203">
        <f t="shared" ca="1" si="347"/>
        <v>0</v>
      </c>
      <c r="AI1203">
        <f t="shared" ca="1" si="346"/>
        <v>0</v>
      </c>
      <c r="AJ1203">
        <f t="shared" ca="1" si="346"/>
        <v>0</v>
      </c>
      <c r="AK1203">
        <f t="shared" ca="1" si="346"/>
        <v>0</v>
      </c>
      <c r="AL1203">
        <f t="shared" ca="1" si="346"/>
        <v>0</v>
      </c>
      <c r="AM1203" s="4" t="s">
        <v>103</v>
      </c>
      <c r="AZ1203">
        <f ca="1">_xlfn.XLOOKUP($X1203,Return_flow_table!$A$4:$A$25,Return_flow_table!B$4:B$25)</f>
        <v>0</v>
      </c>
      <c r="BA1203">
        <f ca="1">_xlfn.XLOOKUP($X1203,Return_flow_table!$A$4:$A$25,Return_flow_table!C$4:C$25)</f>
        <v>0</v>
      </c>
      <c r="BB1203">
        <f ca="1">_xlfn.XLOOKUP($X1203,Return_flow_table!$A$4:$A$25,Return_flow_table!D$4:D$25)</f>
        <v>0</v>
      </c>
      <c r="BC1203">
        <f ca="1">_xlfn.XLOOKUP($X1203,Return_flow_table!$A$4:$A$25,Return_flow_table!E$4:E$25)</f>
        <v>0</v>
      </c>
      <c r="BD1203">
        <f ca="1">_xlfn.XLOOKUP($X1203,Return_flow_table!$A$4:$A$25,Return_flow_table!F$4:F$25)</f>
        <v>0</v>
      </c>
      <c r="BE1203">
        <f ca="1">_xlfn.XLOOKUP($X1203,Return_flow_table!$A$4:$A$25,Return_flow_table!G$4:G$25)</f>
        <v>0</v>
      </c>
      <c r="BF1203">
        <f ca="1">_xlfn.XLOOKUP($X1203,Return_flow_table!$A$4:$A$25,Return_flow_table!H$4:H$25)</f>
        <v>0</v>
      </c>
      <c r="BG1203">
        <f ca="1">_xlfn.XLOOKUP($X1203,Return_flow_table!$A$4:$A$25,Return_flow_table!I$4:I$25)</f>
        <v>0</v>
      </c>
      <c r="BH1203">
        <f ca="1">_xlfn.XLOOKUP($X1203,Return_flow_table!$A$4:$A$25,Return_flow_table!J$4:J$25)</f>
        <v>0</v>
      </c>
      <c r="BI1203">
        <f ca="1">_xlfn.XLOOKUP($X1203,Return_flow_table!$A$4:$A$25,Return_flow_table!K$4:K$25)</f>
        <v>0</v>
      </c>
      <c r="BJ1203">
        <f ca="1">_xlfn.XLOOKUP($X1203,Return_flow_table!$A$4:$A$25,Return_flow_table!L$4:L$25)</f>
        <v>0</v>
      </c>
      <c r="BK1203" s="2">
        <f ca="1">_xlfn.XLOOKUP($X1203,Return_flow_table!$A$4:$A$25,Return_flow_table!M$4:M$25)</f>
        <v>0</v>
      </c>
    </row>
    <row r="1204" spans="1:63" x14ac:dyDescent="0.3">
      <c r="A1204" t="s">
        <v>1236</v>
      </c>
      <c r="B1204" t="s">
        <v>156</v>
      </c>
      <c r="C1204" t="s">
        <v>99</v>
      </c>
      <c r="D1204">
        <v>34</v>
      </c>
      <c r="E1204" t="s">
        <v>100</v>
      </c>
      <c r="F1204" t="s">
        <v>100</v>
      </c>
      <c r="G1204" t="s">
        <v>1237</v>
      </c>
      <c r="H1204" s="41" t="s">
        <v>102</v>
      </c>
      <c r="I1204">
        <f>_xlfn.XLOOKUP(B1204,Use_Code_Ranking!$A$4:$A$23,Use_Code_Ranking!$B$4:$B$23,9999)</f>
        <v>8</v>
      </c>
      <c r="J1204">
        <f t="shared" ca="1" si="330"/>
        <v>1</v>
      </c>
      <c r="K1204">
        <f t="shared" ca="1" si="331"/>
        <v>1</v>
      </c>
      <c r="L1204">
        <f t="shared" ca="1" si="332"/>
        <v>0</v>
      </c>
      <c r="M1204">
        <f t="shared" ca="1" si="333"/>
        <v>0</v>
      </c>
      <c r="N1204" t="str">
        <f t="shared" ca="1" si="341"/>
        <v/>
      </c>
      <c r="O1204" t="str">
        <f t="shared" ca="1" si="342"/>
        <v/>
      </c>
      <c r="P1204" t="str">
        <f t="shared" si="334"/>
        <v/>
      </c>
      <c r="Q1204" t="str">
        <f t="shared" si="335"/>
        <v/>
      </c>
      <c r="R1204" t="str">
        <f t="shared" si="336"/>
        <v/>
      </c>
      <c r="S1204" t="str">
        <f t="shared" si="337"/>
        <v/>
      </c>
      <c r="U1204" s="2" t="str">
        <f ca="1">IF(ISBLANK($T1204),IF(S1204="Irrigation","Irrigation",IF(R1204="Irrigation","Irrigation",IF(Q1204="Domestic","Domestic",IF(P1204="Stockwatering","Stockwatering",IF(N1204="IRRIGATION_AND_MUNICIPAL","Irrigation and Municipal",IF(O1204="IRRIGATION_AND_DOMESTIC","Irrigation and Domestic Municipality",_xlfn.XLOOKUP(J1204,Use_Code_Ranking!$B$4:$B$23,Use_Code_Ranking!$A$4:$A$23))))))),$T1204)</f>
        <v>Irrigation</v>
      </c>
      <c r="W1204" s="23" t="str">
        <f ca="1"/>
        <v>L033031</v>
      </c>
      <c r="X1204" s="4" t="str">
        <f t="shared" ca="1" si="343"/>
        <v>Stockwatering</v>
      </c>
      <c r="Y1204" t="str">
        <f t="shared" ca="1" si="338"/>
        <v>N</v>
      </c>
      <c r="Z1204" s="2" t="str">
        <f t="shared" ca="1" si="339"/>
        <v>N</v>
      </c>
      <c r="AA1204">
        <f t="shared" ca="1" si="344"/>
        <v>0</v>
      </c>
      <c r="AB1204">
        <f t="shared" ca="1" si="344"/>
        <v>0</v>
      </c>
      <c r="AC1204">
        <f t="shared" ca="1" si="344"/>
        <v>0</v>
      </c>
      <c r="AD1204">
        <f t="shared" ca="1" si="340"/>
        <v>0</v>
      </c>
      <c r="AE1204">
        <f t="shared" ca="1" si="340"/>
        <v>0</v>
      </c>
      <c r="AF1204">
        <f t="shared" ca="1" si="340"/>
        <v>0</v>
      </c>
      <c r="AG1204">
        <f t="shared" ca="1" si="345"/>
        <v>0</v>
      </c>
      <c r="AH1204">
        <f t="shared" ca="1" si="347"/>
        <v>0</v>
      </c>
      <c r="AI1204">
        <f t="shared" ca="1" si="346"/>
        <v>0</v>
      </c>
      <c r="AJ1204">
        <f t="shared" ca="1" si="346"/>
        <v>0</v>
      </c>
      <c r="AK1204">
        <f t="shared" ca="1" si="346"/>
        <v>0</v>
      </c>
      <c r="AL1204">
        <f t="shared" ca="1" si="346"/>
        <v>0</v>
      </c>
      <c r="AM1204" s="4" t="s">
        <v>103</v>
      </c>
      <c r="AZ1204">
        <f ca="1">_xlfn.XLOOKUP($X1204,Return_flow_table!$A$4:$A$25,Return_flow_table!B$4:B$25)</f>
        <v>0</v>
      </c>
      <c r="BA1204">
        <f ca="1">_xlfn.XLOOKUP($X1204,Return_flow_table!$A$4:$A$25,Return_flow_table!C$4:C$25)</f>
        <v>0</v>
      </c>
      <c r="BB1204">
        <f ca="1">_xlfn.XLOOKUP($X1204,Return_flow_table!$A$4:$A$25,Return_flow_table!D$4:D$25)</f>
        <v>0</v>
      </c>
      <c r="BC1204">
        <f ca="1">_xlfn.XLOOKUP($X1204,Return_flow_table!$A$4:$A$25,Return_flow_table!E$4:E$25)</f>
        <v>0</v>
      </c>
      <c r="BD1204">
        <f ca="1">_xlfn.XLOOKUP($X1204,Return_flow_table!$A$4:$A$25,Return_flow_table!F$4:F$25)</f>
        <v>0</v>
      </c>
      <c r="BE1204">
        <f ca="1">_xlfn.XLOOKUP($X1204,Return_flow_table!$A$4:$A$25,Return_flow_table!G$4:G$25)</f>
        <v>0</v>
      </c>
      <c r="BF1204">
        <f ca="1">_xlfn.XLOOKUP($X1204,Return_flow_table!$A$4:$A$25,Return_flow_table!H$4:H$25)</f>
        <v>0</v>
      </c>
      <c r="BG1204">
        <f ca="1">_xlfn.XLOOKUP($X1204,Return_flow_table!$A$4:$A$25,Return_flow_table!I$4:I$25)</f>
        <v>0</v>
      </c>
      <c r="BH1204">
        <f ca="1">_xlfn.XLOOKUP($X1204,Return_flow_table!$A$4:$A$25,Return_flow_table!J$4:J$25)</f>
        <v>0</v>
      </c>
      <c r="BI1204">
        <f ca="1">_xlfn.XLOOKUP($X1204,Return_flow_table!$A$4:$A$25,Return_flow_table!K$4:K$25)</f>
        <v>0</v>
      </c>
      <c r="BJ1204">
        <f ca="1">_xlfn.XLOOKUP($X1204,Return_flow_table!$A$4:$A$25,Return_flow_table!L$4:L$25)</f>
        <v>0</v>
      </c>
      <c r="BK1204" s="2">
        <f ca="1">_xlfn.XLOOKUP($X1204,Return_flow_table!$A$4:$A$25,Return_flow_table!M$4:M$25)</f>
        <v>0</v>
      </c>
    </row>
    <row r="1205" spans="1:63" x14ac:dyDescent="0.3">
      <c r="A1205" t="s">
        <v>1236</v>
      </c>
      <c r="B1205" t="s">
        <v>98</v>
      </c>
      <c r="C1205" t="s">
        <v>99</v>
      </c>
      <c r="D1205">
        <v>34</v>
      </c>
      <c r="E1205" t="s">
        <v>100</v>
      </c>
      <c r="F1205" t="s">
        <v>100</v>
      </c>
      <c r="G1205" t="s">
        <v>1237</v>
      </c>
      <c r="H1205" s="41" t="s">
        <v>102</v>
      </c>
      <c r="I1205">
        <f>_xlfn.XLOOKUP(B1205,Use_Code_Ranking!$A$4:$A$23,Use_Code_Ranking!$B$4:$B$23,9999)</f>
        <v>1</v>
      </c>
      <c r="J1205">
        <f t="shared" ca="1" si="330"/>
        <v>1</v>
      </c>
      <c r="K1205">
        <f t="shared" ca="1" si="331"/>
        <v>1</v>
      </c>
      <c r="L1205">
        <f t="shared" ca="1" si="332"/>
        <v>0</v>
      </c>
      <c r="M1205">
        <f t="shared" ca="1" si="333"/>
        <v>0</v>
      </c>
      <c r="N1205" t="str">
        <f t="shared" ca="1" si="341"/>
        <v/>
      </c>
      <c r="O1205" t="str">
        <f t="shared" ca="1" si="342"/>
        <v/>
      </c>
      <c r="P1205" t="str">
        <f t="shared" si="334"/>
        <v/>
      </c>
      <c r="Q1205" t="str">
        <f t="shared" si="335"/>
        <v/>
      </c>
      <c r="R1205" t="str">
        <f t="shared" si="336"/>
        <v/>
      </c>
      <c r="S1205" t="str">
        <f t="shared" si="337"/>
        <v/>
      </c>
      <c r="U1205" s="2" t="str">
        <f ca="1">IF(ISBLANK($T1205),IF(S1205="Irrigation","Irrigation",IF(R1205="Irrigation","Irrigation",IF(Q1205="Domestic","Domestic",IF(P1205="Stockwatering","Stockwatering",IF(N1205="IRRIGATION_AND_MUNICIPAL","Irrigation and Municipal",IF(O1205="IRRIGATION_AND_DOMESTIC","Irrigation and Domestic Municipality",_xlfn.XLOOKUP(J1205,Use_Code_Ranking!$B$4:$B$23,Use_Code_Ranking!$A$4:$A$23))))))),$T1205)</f>
        <v>Irrigation</v>
      </c>
      <c r="W1205" s="23" t="str">
        <f ca="1"/>
        <v>L033035</v>
      </c>
      <c r="X1205" s="4" t="str">
        <f ca="1">_xlfn.XLOOKUP(W1205,A:A,U:U)</f>
        <v>Stockwatering</v>
      </c>
      <c r="Y1205" t="str">
        <f t="shared" ca="1" si="338"/>
        <v>N</v>
      </c>
      <c r="Z1205" s="2" t="str">
        <f t="shared" ca="1" si="339"/>
        <v>N</v>
      </c>
      <c r="AA1205">
        <f t="shared" ca="1" si="344"/>
        <v>0</v>
      </c>
      <c r="AB1205">
        <f t="shared" ca="1" si="344"/>
        <v>0</v>
      </c>
      <c r="AC1205">
        <f t="shared" ca="1" si="344"/>
        <v>0</v>
      </c>
      <c r="AD1205">
        <f t="shared" ca="1" si="340"/>
        <v>0</v>
      </c>
      <c r="AE1205">
        <f t="shared" ca="1" si="340"/>
        <v>0</v>
      </c>
      <c r="AF1205">
        <f t="shared" ca="1" si="340"/>
        <v>0</v>
      </c>
      <c r="AG1205">
        <f t="shared" ca="1" si="345"/>
        <v>0</v>
      </c>
      <c r="AH1205">
        <f t="shared" ca="1" si="347"/>
        <v>0</v>
      </c>
      <c r="AI1205">
        <f t="shared" ca="1" si="346"/>
        <v>0</v>
      </c>
      <c r="AJ1205">
        <f t="shared" ca="1" si="346"/>
        <v>0</v>
      </c>
      <c r="AK1205">
        <f t="shared" ca="1" si="346"/>
        <v>0</v>
      </c>
      <c r="AL1205">
        <f t="shared" ca="1" si="346"/>
        <v>0</v>
      </c>
      <c r="AM1205" s="4" t="s">
        <v>103</v>
      </c>
      <c r="AZ1205">
        <f ca="1">_xlfn.XLOOKUP($X1205,Return_flow_table!$A$4:$A$25,Return_flow_table!B$4:B$25)</f>
        <v>0</v>
      </c>
      <c r="BA1205">
        <f ca="1">_xlfn.XLOOKUP($X1205,Return_flow_table!$A$4:$A$25,Return_flow_table!C$4:C$25)</f>
        <v>0</v>
      </c>
      <c r="BB1205">
        <f ca="1">_xlfn.XLOOKUP($X1205,Return_flow_table!$A$4:$A$25,Return_flow_table!D$4:D$25)</f>
        <v>0</v>
      </c>
      <c r="BC1205">
        <f ca="1">_xlfn.XLOOKUP($X1205,Return_flow_table!$A$4:$A$25,Return_flow_table!E$4:E$25)</f>
        <v>0</v>
      </c>
      <c r="BD1205">
        <f ca="1">_xlfn.XLOOKUP($X1205,Return_flow_table!$A$4:$A$25,Return_flow_table!F$4:F$25)</f>
        <v>0</v>
      </c>
      <c r="BE1205">
        <f ca="1">_xlfn.XLOOKUP($X1205,Return_flow_table!$A$4:$A$25,Return_flow_table!G$4:G$25)</f>
        <v>0</v>
      </c>
      <c r="BF1205">
        <f ca="1">_xlfn.XLOOKUP($X1205,Return_flow_table!$A$4:$A$25,Return_flow_table!H$4:H$25)</f>
        <v>0</v>
      </c>
      <c r="BG1205">
        <f ca="1">_xlfn.XLOOKUP($X1205,Return_flow_table!$A$4:$A$25,Return_flow_table!I$4:I$25)</f>
        <v>0</v>
      </c>
      <c r="BH1205">
        <f ca="1">_xlfn.XLOOKUP($X1205,Return_flow_table!$A$4:$A$25,Return_flow_table!J$4:J$25)</f>
        <v>0</v>
      </c>
      <c r="BI1205">
        <f ca="1">_xlfn.XLOOKUP($X1205,Return_flow_table!$A$4:$A$25,Return_flow_table!K$4:K$25)</f>
        <v>0</v>
      </c>
      <c r="BJ1205">
        <f ca="1">_xlfn.XLOOKUP($X1205,Return_flow_table!$A$4:$A$25,Return_flow_table!L$4:L$25)</f>
        <v>0</v>
      </c>
      <c r="BK1205" s="2">
        <f ca="1">_xlfn.XLOOKUP($X1205,Return_flow_table!$A$4:$A$25,Return_flow_table!M$4:M$25)</f>
        <v>0</v>
      </c>
    </row>
    <row r="1206" spans="1:63" x14ac:dyDescent="0.3">
      <c r="A1206" t="s">
        <v>1238</v>
      </c>
      <c r="B1206" t="s">
        <v>110</v>
      </c>
      <c r="C1206" t="s">
        <v>99</v>
      </c>
      <c r="D1206">
        <v>2.9</v>
      </c>
      <c r="E1206" t="s">
        <v>100</v>
      </c>
      <c r="F1206" t="s">
        <v>100</v>
      </c>
      <c r="G1206" t="s">
        <v>1239</v>
      </c>
      <c r="H1206" s="41" t="s">
        <v>102</v>
      </c>
      <c r="I1206">
        <f>_xlfn.XLOOKUP(B1206,Use_Code_Ranking!$A$4:$A$23,Use_Code_Ranking!$B$4:$B$23,9999)</f>
        <v>3</v>
      </c>
      <c r="J1206">
        <f t="shared" ca="1" si="330"/>
        <v>3</v>
      </c>
      <c r="K1206">
        <f t="shared" ca="1" si="331"/>
        <v>0</v>
      </c>
      <c r="L1206">
        <f t="shared" ca="1" si="332"/>
        <v>0</v>
      </c>
      <c r="M1206">
        <f t="shared" ca="1" si="333"/>
        <v>0</v>
      </c>
      <c r="N1206" t="str">
        <f t="shared" ca="1" si="341"/>
        <v/>
      </c>
      <c r="O1206" t="str">
        <f t="shared" ca="1" si="342"/>
        <v/>
      </c>
      <c r="P1206" t="str">
        <f t="shared" si="334"/>
        <v/>
      </c>
      <c r="Q1206" t="str">
        <f t="shared" si="335"/>
        <v/>
      </c>
      <c r="R1206" t="str">
        <f t="shared" si="336"/>
        <v/>
      </c>
      <c r="S1206" t="str">
        <f t="shared" si="337"/>
        <v/>
      </c>
      <c r="U1206" s="2" t="str">
        <f ca="1">IF(ISBLANK($T1206),IF(S1206="Irrigation","Irrigation",IF(R1206="Irrigation","Irrigation",IF(Q1206="Domestic","Domestic",IF(P1206="Stockwatering","Stockwatering",IF(N1206="IRRIGATION_AND_MUNICIPAL","Irrigation and Municipal",IF(O1206="IRRIGATION_AND_DOMESTIC","Irrigation and Domestic Municipality",_xlfn.XLOOKUP(J1206,Use_Code_Ranking!$B$4:$B$23,Use_Code_Ranking!$A$4:$A$23))))))),$T1206)</f>
        <v>Domestic</v>
      </c>
    </row>
    <row r="1207" spans="1:63" x14ac:dyDescent="0.3">
      <c r="A1207" t="s">
        <v>1240</v>
      </c>
      <c r="B1207" t="s">
        <v>110</v>
      </c>
      <c r="C1207" t="s">
        <v>99</v>
      </c>
      <c r="D1207">
        <v>1.3</v>
      </c>
      <c r="E1207" t="s">
        <v>100</v>
      </c>
      <c r="F1207" t="s">
        <v>100</v>
      </c>
      <c r="G1207" t="s">
        <v>1241</v>
      </c>
      <c r="H1207" s="41" t="s">
        <v>102</v>
      </c>
      <c r="I1207">
        <f>_xlfn.XLOOKUP(B1207,Use_Code_Ranking!$A$4:$A$23,Use_Code_Ranking!$B$4:$B$23,9999)</f>
        <v>3</v>
      </c>
      <c r="J1207">
        <f t="shared" ca="1" si="330"/>
        <v>3</v>
      </c>
      <c r="K1207">
        <f t="shared" ca="1" si="331"/>
        <v>0</v>
      </c>
      <c r="L1207">
        <f t="shared" ca="1" si="332"/>
        <v>0</v>
      </c>
      <c r="M1207">
        <f t="shared" ca="1" si="333"/>
        <v>0</v>
      </c>
      <c r="N1207" t="str">
        <f t="shared" ca="1" si="341"/>
        <v/>
      </c>
      <c r="O1207" t="str">
        <f t="shared" ca="1" si="342"/>
        <v/>
      </c>
      <c r="P1207" t="str">
        <f t="shared" si="334"/>
        <v/>
      </c>
      <c r="Q1207" t="str">
        <f t="shared" si="335"/>
        <v/>
      </c>
      <c r="R1207" t="str">
        <f t="shared" si="336"/>
        <v/>
      </c>
      <c r="S1207" t="str">
        <f t="shared" si="337"/>
        <v/>
      </c>
      <c r="U1207" s="2" t="str">
        <f ca="1">IF(ISBLANK($T1207),IF(S1207="Irrigation","Irrigation",IF(R1207="Irrigation","Irrigation",IF(Q1207="Domestic","Domestic",IF(P1207="Stockwatering","Stockwatering",IF(N1207="IRRIGATION_AND_MUNICIPAL","Irrigation and Municipal",IF(O1207="IRRIGATION_AND_DOMESTIC","Irrigation and Domestic Municipality",_xlfn.XLOOKUP(J1207,Use_Code_Ranking!$B$4:$B$23,Use_Code_Ranking!$A$4:$A$23))))))),$T1207)</f>
        <v>Domestic</v>
      </c>
    </row>
    <row r="1208" spans="1:63" x14ac:dyDescent="0.3">
      <c r="A1208" t="s">
        <v>1242</v>
      </c>
      <c r="B1208" t="s">
        <v>98</v>
      </c>
      <c r="C1208" t="s">
        <v>99</v>
      </c>
      <c r="D1208">
        <v>0.5</v>
      </c>
      <c r="E1208" t="s">
        <v>100</v>
      </c>
      <c r="F1208" t="s">
        <v>100</v>
      </c>
      <c r="G1208" t="s">
        <v>1243</v>
      </c>
      <c r="H1208" s="41" t="s">
        <v>102</v>
      </c>
      <c r="I1208">
        <f>_xlfn.XLOOKUP(B1208,Use_Code_Ranking!$A$4:$A$23,Use_Code_Ranking!$B$4:$B$23,9999)</f>
        <v>1</v>
      </c>
      <c r="J1208">
        <f t="shared" ca="1" si="330"/>
        <v>1</v>
      </c>
      <c r="K1208">
        <f t="shared" ca="1" si="331"/>
        <v>1</v>
      </c>
      <c r="L1208">
        <f t="shared" ca="1" si="332"/>
        <v>0</v>
      </c>
      <c r="M1208">
        <f t="shared" ca="1" si="333"/>
        <v>0</v>
      </c>
      <c r="N1208" t="str">
        <f t="shared" ca="1" si="341"/>
        <v/>
      </c>
      <c r="O1208" t="str">
        <f t="shared" ca="1" si="342"/>
        <v/>
      </c>
      <c r="P1208" t="str">
        <f t="shared" si="334"/>
        <v/>
      </c>
      <c r="Q1208" t="str">
        <f t="shared" si="335"/>
        <v/>
      </c>
      <c r="R1208" t="str">
        <f t="shared" si="336"/>
        <v/>
      </c>
      <c r="S1208" t="str">
        <f t="shared" si="337"/>
        <v/>
      </c>
      <c r="U1208" s="2" t="str">
        <f ca="1">IF(ISBLANK($T1208),IF(S1208="Irrigation","Irrigation",IF(R1208="Irrigation","Irrigation",IF(Q1208="Domestic","Domestic",IF(P1208="Stockwatering","Stockwatering",IF(N1208="IRRIGATION_AND_MUNICIPAL","Irrigation and Municipal",IF(O1208="IRRIGATION_AND_DOMESTIC","Irrigation and Domestic Municipality",_xlfn.XLOOKUP(J1208,Use_Code_Ranking!$B$4:$B$23,Use_Code_Ranking!$A$4:$A$23))))))),$T1208)</f>
        <v>Irrigation</v>
      </c>
    </row>
    <row r="1209" spans="1:63" x14ac:dyDescent="0.3">
      <c r="A1209" t="s">
        <v>1244</v>
      </c>
      <c r="B1209" t="s">
        <v>121</v>
      </c>
      <c r="C1209" t="s">
        <v>99</v>
      </c>
      <c r="D1209">
        <v>1137</v>
      </c>
      <c r="E1209" t="s">
        <v>100</v>
      </c>
      <c r="F1209" t="s">
        <v>100</v>
      </c>
      <c r="G1209" t="s">
        <v>1245</v>
      </c>
      <c r="H1209" s="41" t="s">
        <v>178</v>
      </c>
      <c r="I1209">
        <f>_xlfn.XLOOKUP(B1209,Use_Code_Ranking!$A$4:$A$23,Use_Code_Ranking!$B$4:$B$23,9999)</f>
        <v>2</v>
      </c>
      <c r="J1209">
        <f t="shared" ca="1" si="330"/>
        <v>2</v>
      </c>
      <c r="K1209">
        <f t="shared" ca="1" si="331"/>
        <v>0</v>
      </c>
      <c r="L1209">
        <f t="shared" ca="1" si="332"/>
        <v>1</v>
      </c>
      <c r="M1209">
        <f t="shared" ca="1" si="333"/>
        <v>0</v>
      </c>
      <c r="N1209" t="str">
        <f t="shared" ca="1" si="341"/>
        <v/>
      </c>
      <c r="O1209" t="str">
        <f t="shared" ca="1" si="342"/>
        <v/>
      </c>
      <c r="P1209" t="str">
        <f t="shared" si="334"/>
        <v/>
      </c>
      <c r="Q1209" t="str">
        <f t="shared" si="335"/>
        <v/>
      </c>
      <c r="R1209" t="str">
        <f t="shared" si="336"/>
        <v/>
      </c>
      <c r="S1209" t="str">
        <f t="shared" si="337"/>
        <v/>
      </c>
      <c r="U1209" s="2" t="str">
        <f ca="1">IF(ISBLANK($T1209),IF(S1209="Irrigation","Irrigation",IF(R1209="Irrigation","Irrigation",IF(Q1209="Domestic","Domestic",IF(P1209="Stockwatering","Stockwatering",IF(N1209="IRRIGATION_AND_MUNICIPAL","Irrigation and Municipal",IF(O1209="IRRIGATION_AND_DOMESTIC","Irrigation and Domestic Municipality",_xlfn.XLOOKUP(J1209,Use_Code_Ranking!$B$4:$B$23,Use_Code_Ranking!$A$4:$A$23))))))),$T1209)</f>
        <v>Municipal</v>
      </c>
    </row>
    <row r="1210" spans="1:63" x14ac:dyDescent="0.3">
      <c r="A1210" t="s">
        <v>1246</v>
      </c>
      <c r="B1210" t="s">
        <v>110</v>
      </c>
      <c r="C1210" t="s">
        <v>99</v>
      </c>
      <c r="D1210">
        <v>0.2</v>
      </c>
      <c r="E1210" t="s">
        <v>100</v>
      </c>
      <c r="F1210" t="s">
        <v>100</v>
      </c>
      <c r="G1210" t="s">
        <v>1247</v>
      </c>
      <c r="H1210" s="41" t="s">
        <v>102</v>
      </c>
      <c r="I1210">
        <f>_xlfn.XLOOKUP(B1210,Use_Code_Ranking!$A$4:$A$23,Use_Code_Ranking!$B$4:$B$23,9999)</f>
        <v>3</v>
      </c>
      <c r="J1210">
        <f t="shared" ca="1" si="330"/>
        <v>3</v>
      </c>
      <c r="K1210">
        <f t="shared" ca="1" si="331"/>
        <v>0</v>
      </c>
      <c r="L1210">
        <f t="shared" ca="1" si="332"/>
        <v>0</v>
      </c>
      <c r="M1210">
        <f t="shared" ca="1" si="333"/>
        <v>0</v>
      </c>
      <c r="N1210" t="str">
        <f t="shared" ca="1" si="341"/>
        <v/>
      </c>
      <c r="O1210" t="str">
        <f t="shared" ca="1" si="342"/>
        <v/>
      </c>
      <c r="P1210" t="str">
        <f t="shared" si="334"/>
        <v/>
      </c>
      <c r="Q1210" t="str">
        <f t="shared" si="335"/>
        <v/>
      </c>
      <c r="R1210" t="str">
        <f t="shared" si="336"/>
        <v/>
      </c>
      <c r="S1210" t="str">
        <f t="shared" si="337"/>
        <v/>
      </c>
      <c r="U1210" s="2" t="str">
        <f ca="1">IF(ISBLANK($T1210),IF(S1210="Irrigation","Irrigation",IF(R1210="Irrigation","Irrigation",IF(Q1210="Domestic","Domestic",IF(P1210="Stockwatering","Stockwatering",IF(N1210="IRRIGATION_AND_MUNICIPAL","Irrigation and Municipal",IF(O1210="IRRIGATION_AND_DOMESTIC","Irrigation and Domestic Municipality",_xlfn.XLOOKUP(J1210,Use_Code_Ranking!$B$4:$B$23,Use_Code_Ranking!$A$4:$A$23))))))),$T1210)</f>
        <v>Domestic</v>
      </c>
    </row>
    <row r="1211" spans="1:63" x14ac:dyDescent="0.3">
      <c r="A1211" t="s">
        <v>1248</v>
      </c>
      <c r="B1211" t="s">
        <v>110</v>
      </c>
      <c r="C1211" t="s">
        <v>99</v>
      </c>
      <c r="D1211">
        <v>0.4</v>
      </c>
      <c r="E1211" t="s">
        <v>100</v>
      </c>
      <c r="F1211" t="s">
        <v>100</v>
      </c>
      <c r="G1211" t="s">
        <v>1249</v>
      </c>
      <c r="H1211" s="41" t="s">
        <v>102</v>
      </c>
      <c r="I1211">
        <f>_xlfn.XLOOKUP(B1211,Use_Code_Ranking!$A$4:$A$23,Use_Code_Ranking!$B$4:$B$23,9999)</f>
        <v>3</v>
      </c>
      <c r="J1211">
        <f t="shared" ca="1" si="330"/>
        <v>3</v>
      </c>
      <c r="K1211">
        <f t="shared" ca="1" si="331"/>
        <v>0</v>
      </c>
      <c r="L1211">
        <f t="shared" ca="1" si="332"/>
        <v>0</v>
      </c>
      <c r="M1211">
        <f t="shared" ca="1" si="333"/>
        <v>0</v>
      </c>
      <c r="N1211" t="str">
        <f t="shared" ca="1" si="341"/>
        <v/>
      </c>
      <c r="O1211" t="str">
        <f t="shared" ca="1" si="342"/>
        <v/>
      </c>
      <c r="P1211" t="str">
        <f t="shared" si="334"/>
        <v/>
      </c>
      <c r="Q1211" t="str">
        <f t="shared" si="335"/>
        <v/>
      </c>
      <c r="R1211" t="str">
        <f t="shared" si="336"/>
        <v/>
      </c>
      <c r="S1211" t="str">
        <f t="shared" si="337"/>
        <v/>
      </c>
      <c r="U1211" s="2" t="str">
        <f ca="1">IF(ISBLANK($T1211),IF(S1211="Irrigation","Irrigation",IF(R1211="Irrigation","Irrigation",IF(Q1211="Domestic","Domestic",IF(P1211="Stockwatering","Stockwatering",IF(N1211="IRRIGATION_AND_MUNICIPAL","Irrigation and Municipal",IF(O1211="IRRIGATION_AND_DOMESTIC","Irrigation and Domestic Municipality",_xlfn.XLOOKUP(J1211,Use_Code_Ranking!$B$4:$B$23,Use_Code_Ranking!$A$4:$A$23))))))),$T1211)</f>
        <v>Domestic</v>
      </c>
    </row>
    <row r="1212" spans="1:63" x14ac:dyDescent="0.3">
      <c r="A1212" t="s">
        <v>1250</v>
      </c>
      <c r="B1212" t="s">
        <v>98</v>
      </c>
      <c r="C1212" t="s">
        <v>99</v>
      </c>
      <c r="D1212">
        <v>0.1</v>
      </c>
      <c r="E1212" t="s">
        <v>100</v>
      </c>
      <c r="F1212" t="s">
        <v>100</v>
      </c>
      <c r="G1212" t="s">
        <v>1251</v>
      </c>
      <c r="H1212" s="41" t="s">
        <v>124</v>
      </c>
      <c r="I1212">
        <f>_xlfn.XLOOKUP(B1212,Use_Code_Ranking!$A$4:$A$23,Use_Code_Ranking!$B$4:$B$23,9999)</f>
        <v>1</v>
      </c>
      <c r="J1212">
        <f t="shared" ca="1" si="330"/>
        <v>1</v>
      </c>
      <c r="K1212">
        <f t="shared" ca="1" si="331"/>
        <v>1</v>
      </c>
      <c r="L1212">
        <f t="shared" ca="1" si="332"/>
        <v>0</v>
      </c>
      <c r="M1212">
        <f t="shared" ca="1" si="333"/>
        <v>0</v>
      </c>
      <c r="N1212" t="str">
        <f t="shared" ca="1" si="341"/>
        <v/>
      </c>
      <c r="O1212" t="str">
        <f t="shared" ca="1" si="342"/>
        <v/>
      </c>
      <c r="P1212" t="str">
        <f t="shared" si="334"/>
        <v/>
      </c>
      <c r="Q1212" t="str">
        <f t="shared" si="335"/>
        <v/>
      </c>
      <c r="R1212" t="str">
        <f t="shared" si="336"/>
        <v/>
      </c>
      <c r="S1212" t="str">
        <f t="shared" si="337"/>
        <v/>
      </c>
      <c r="U1212" s="2" t="str">
        <f ca="1">IF(ISBLANK($T1212),IF(S1212="Irrigation","Irrigation",IF(R1212="Irrigation","Irrigation",IF(Q1212="Domestic","Domestic",IF(P1212="Stockwatering","Stockwatering",IF(N1212="IRRIGATION_AND_MUNICIPAL","Irrigation and Municipal",IF(O1212="IRRIGATION_AND_DOMESTIC","Irrigation and Domestic Municipality",_xlfn.XLOOKUP(J1212,Use_Code_Ranking!$B$4:$B$23,Use_Code_Ranking!$A$4:$A$23))))))),$T1212)</f>
        <v>Irrigation</v>
      </c>
    </row>
    <row r="1213" spans="1:63" x14ac:dyDescent="0.3">
      <c r="A1213" t="s">
        <v>1252</v>
      </c>
      <c r="B1213" t="s">
        <v>188</v>
      </c>
      <c r="C1213" t="s">
        <v>99</v>
      </c>
      <c r="D1213">
        <v>11</v>
      </c>
      <c r="E1213" t="s">
        <v>100</v>
      </c>
      <c r="F1213" t="s">
        <v>100</v>
      </c>
      <c r="G1213" t="s">
        <v>1253</v>
      </c>
      <c r="H1213" s="41" t="s">
        <v>102</v>
      </c>
      <c r="I1213">
        <f>_xlfn.XLOOKUP(B1213,Use_Code_Ranking!$A$4:$A$23,Use_Code_Ranking!$B$4:$B$23,9999)</f>
        <v>12</v>
      </c>
      <c r="J1213">
        <f t="shared" ca="1" si="330"/>
        <v>1</v>
      </c>
      <c r="K1213">
        <f t="shared" ca="1" si="331"/>
        <v>1</v>
      </c>
      <c r="L1213">
        <f t="shared" ca="1" si="332"/>
        <v>0</v>
      </c>
      <c r="M1213">
        <f t="shared" ca="1" si="333"/>
        <v>0</v>
      </c>
      <c r="N1213" t="str">
        <f t="shared" ca="1" si="341"/>
        <v/>
      </c>
      <c r="O1213" t="str">
        <f t="shared" ca="1" si="342"/>
        <v/>
      </c>
      <c r="P1213" t="str">
        <f t="shared" si="334"/>
        <v/>
      </c>
      <c r="Q1213" t="str">
        <f t="shared" si="335"/>
        <v/>
      </c>
      <c r="R1213" t="str">
        <f t="shared" si="336"/>
        <v/>
      </c>
      <c r="S1213" t="str">
        <f t="shared" si="337"/>
        <v/>
      </c>
      <c r="U1213" s="2" t="str">
        <f ca="1">IF(ISBLANK($T1213),IF(S1213="Irrigation","Irrigation",IF(R1213="Irrigation","Irrigation",IF(Q1213="Domestic","Domestic",IF(P1213="Stockwatering","Stockwatering",IF(N1213="IRRIGATION_AND_MUNICIPAL","Irrigation and Municipal",IF(O1213="IRRIGATION_AND_DOMESTIC","Irrigation and Domestic Municipality",_xlfn.XLOOKUP(J1213,Use_Code_Ranking!$B$4:$B$23,Use_Code_Ranking!$A$4:$A$23))))))),$T1213)</f>
        <v>Irrigation</v>
      </c>
    </row>
    <row r="1214" spans="1:63" x14ac:dyDescent="0.3">
      <c r="A1214" t="s">
        <v>1252</v>
      </c>
      <c r="B1214" t="s">
        <v>98</v>
      </c>
      <c r="C1214" t="s">
        <v>99</v>
      </c>
      <c r="D1214">
        <v>11</v>
      </c>
      <c r="E1214" t="s">
        <v>100</v>
      </c>
      <c r="F1214" t="s">
        <v>100</v>
      </c>
      <c r="G1214" t="s">
        <v>1253</v>
      </c>
      <c r="H1214" s="41" t="s">
        <v>102</v>
      </c>
      <c r="I1214">
        <f>_xlfn.XLOOKUP(B1214,Use_Code_Ranking!$A$4:$A$23,Use_Code_Ranking!$B$4:$B$23,9999)</f>
        <v>1</v>
      </c>
      <c r="J1214">
        <f t="shared" ca="1" si="330"/>
        <v>1</v>
      </c>
      <c r="K1214">
        <f t="shared" ca="1" si="331"/>
        <v>1</v>
      </c>
      <c r="L1214">
        <f t="shared" ca="1" si="332"/>
        <v>0</v>
      </c>
      <c r="M1214">
        <f t="shared" ca="1" si="333"/>
        <v>0</v>
      </c>
      <c r="N1214" t="str">
        <f t="shared" ca="1" si="341"/>
        <v/>
      </c>
      <c r="O1214" t="str">
        <f t="shared" ca="1" si="342"/>
        <v/>
      </c>
      <c r="P1214" t="str">
        <f t="shared" si="334"/>
        <v/>
      </c>
      <c r="Q1214" t="str">
        <f t="shared" si="335"/>
        <v/>
      </c>
      <c r="R1214" t="str">
        <f t="shared" si="336"/>
        <v/>
      </c>
      <c r="S1214" t="str">
        <f t="shared" si="337"/>
        <v/>
      </c>
      <c r="U1214" s="2" t="str">
        <f ca="1">IF(ISBLANK($T1214),IF(S1214="Irrigation","Irrigation",IF(R1214="Irrigation","Irrigation",IF(Q1214="Domestic","Domestic",IF(P1214="Stockwatering","Stockwatering",IF(N1214="IRRIGATION_AND_MUNICIPAL","Irrigation and Municipal",IF(O1214="IRRIGATION_AND_DOMESTIC","Irrigation and Domestic Municipality",_xlfn.XLOOKUP(J1214,Use_Code_Ranking!$B$4:$B$23,Use_Code_Ranking!$A$4:$A$23))))))),$T1214)</f>
        <v>Irrigation</v>
      </c>
    </row>
    <row r="1215" spans="1:63" x14ac:dyDescent="0.3">
      <c r="A1215" t="s">
        <v>1252</v>
      </c>
      <c r="B1215" t="s">
        <v>161</v>
      </c>
      <c r="C1215" t="s">
        <v>99</v>
      </c>
      <c r="D1215">
        <v>11</v>
      </c>
      <c r="E1215" t="s">
        <v>100</v>
      </c>
      <c r="F1215" t="s">
        <v>100</v>
      </c>
      <c r="G1215" t="s">
        <v>1253</v>
      </c>
      <c r="H1215" s="41" t="s">
        <v>102</v>
      </c>
      <c r="I1215">
        <f>_xlfn.XLOOKUP(B1215,Use_Code_Ranking!$A$4:$A$23,Use_Code_Ranking!$B$4:$B$23,9999)</f>
        <v>7</v>
      </c>
      <c r="J1215">
        <f t="shared" ca="1" si="330"/>
        <v>1</v>
      </c>
      <c r="K1215">
        <f t="shared" ca="1" si="331"/>
        <v>1</v>
      </c>
      <c r="L1215">
        <f t="shared" ca="1" si="332"/>
        <v>0</v>
      </c>
      <c r="M1215">
        <f t="shared" ca="1" si="333"/>
        <v>0</v>
      </c>
      <c r="N1215" t="str">
        <f t="shared" ca="1" si="341"/>
        <v/>
      </c>
      <c r="O1215" t="str">
        <f t="shared" ca="1" si="342"/>
        <v/>
      </c>
      <c r="P1215" t="str">
        <f t="shared" si="334"/>
        <v/>
      </c>
      <c r="Q1215" t="str">
        <f t="shared" si="335"/>
        <v/>
      </c>
      <c r="R1215" t="str">
        <f t="shared" si="336"/>
        <v/>
      </c>
      <c r="S1215" t="str">
        <f t="shared" si="337"/>
        <v/>
      </c>
      <c r="U1215" s="2" t="str">
        <f ca="1">IF(ISBLANK($T1215),IF(S1215="Irrigation","Irrigation",IF(R1215="Irrigation","Irrigation",IF(Q1215="Domestic","Domestic",IF(P1215="Stockwatering","Stockwatering",IF(N1215="IRRIGATION_AND_MUNICIPAL","Irrigation and Municipal",IF(O1215="IRRIGATION_AND_DOMESTIC","Irrigation and Domestic Municipality",_xlfn.XLOOKUP(J1215,Use_Code_Ranking!$B$4:$B$23,Use_Code_Ranking!$A$4:$A$23))))))),$T1215)</f>
        <v>Irrigation</v>
      </c>
    </row>
    <row r="1216" spans="1:63" x14ac:dyDescent="0.3">
      <c r="A1216" t="s">
        <v>1252</v>
      </c>
      <c r="B1216" t="s">
        <v>156</v>
      </c>
      <c r="C1216" t="s">
        <v>99</v>
      </c>
      <c r="D1216">
        <v>11</v>
      </c>
      <c r="E1216" t="s">
        <v>100</v>
      </c>
      <c r="F1216" t="s">
        <v>100</v>
      </c>
      <c r="G1216" t="s">
        <v>1253</v>
      </c>
      <c r="H1216" s="41" t="s">
        <v>102</v>
      </c>
      <c r="I1216">
        <f>_xlfn.XLOOKUP(B1216,Use_Code_Ranking!$A$4:$A$23,Use_Code_Ranking!$B$4:$B$23,9999)</f>
        <v>8</v>
      </c>
      <c r="J1216">
        <f t="shared" ca="1" si="330"/>
        <v>1</v>
      </c>
      <c r="K1216">
        <f t="shared" ca="1" si="331"/>
        <v>1</v>
      </c>
      <c r="L1216">
        <f t="shared" ca="1" si="332"/>
        <v>0</v>
      </c>
      <c r="M1216">
        <f t="shared" ca="1" si="333"/>
        <v>0</v>
      </c>
      <c r="N1216" t="str">
        <f t="shared" ca="1" si="341"/>
        <v/>
      </c>
      <c r="O1216" t="str">
        <f t="shared" ca="1" si="342"/>
        <v/>
      </c>
      <c r="P1216" t="str">
        <f t="shared" si="334"/>
        <v/>
      </c>
      <c r="Q1216" t="str">
        <f t="shared" si="335"/>
        <v/>
      </c>
      <c r="R1216" t="str">
        <f t="shared" si="336"/>
        <v/>
      </c>
      <c r="S1216" t="str">
        <f t="shared" si="337"/>
        <v/>
      </c>
      <c r="U1216" s="2" t="str">
        <f ca="1">IF(ISBLANK($T1216),IF(S1216="Irrigation","Irrigation",IF(R1216="Irrigation","Irrigation",IF(Q1216="Domestic","Domestic",IF(P1216="Stockwatering","Stockwatering",IF(N1216="IRRIGATION_AND_MUNICIPAL","Irrigation and Municipal",IF(O1216="IRRIGATION_AND_DOMESTIC","Irrigation and Domestic Municipality",_xlfn.XLOOKUP(J1216,Use_Code_Ranking!$B$4:$B$23,Use_Code_Ranking!$A$4:$A$23))))))),$T1216)</f>
        <v>Irrigation</v>
      </c>
    </row>
    <row r="1217" spans="1:21" x14ac:dyDescent="0.3">
      <c r="A1217" t="s">
        <v>1252</v>
      </c>
      <c r="B1217" t="s">
        <v>110</v>
      </c>
      <c r="C1217" t="s">
        <v>99</v>
      </c>
      <c r="D1217">
        <v>11</v>
      </c>
      <c r="E1217" t="s">
        <v>100</v>
      </c>
      <c r="F1217" t="s">
        <v>100</v>
      </c>
      <c r="G1217" t="s">
        <v>1253</v>
      </c>
      <c r="H1217" s="41" t="s">
        <v>102</v>
      </c>
      <c r="I1217">
        <f>_xlfn.XLOOKUP(B1217,Use_Code_Ranking!$A$4:$A$23,Use_Code_Ranking!$B$4:$B$23,9999)</f>
        <v>3</v>
      </c>
      <c r="J1217">
        <f t="shared" ca="1" si="330"/>
        <v>1</v>
      </c>
      <c r="K1217">
        <f t="shared" ca="1" si="331"/>
        <v>1</v>
      </c>
      <c r="L1217">
        <f t="shared" ca="1" si="332"/>
        <v>0</v>
      </c>
      <c r="M1217">
        <f t="shared" ca="1" si="333"/>
        <v>0</v>
      </c>
      <c r="N1217" t="str">
        <f t="shared" ca="1" si="341"/>
        <v/>
      </c>
      <c r="O1217" t="str">
        <f t="shared" ca="1" si="342"/>
        <v/>
      </c>
      <c r="P1217" t="str">
        <f t="shared" si="334"/>
        <v/>
      </c>
      <c r="Q1217" t="str">
        <f t="shared" si="335"/>
        <v/>
      </c>
      <c r="R1217" t="str">
        <f t="shared" si="336"/>
        <v/>
      </c>
      <c r="S1217" t="str">
        <f t="shared" si="337"/>
        <v/>
      </c>
      <c r="U1217" s="2" t="str">
        <f ca="1">IF(ISBLANK($T1217),IF(S1217="Irrigation","Irrigation",IF(R1217="Irrigation","Irrigation",IF(Q1217="Domestic","Domestic",IF(P1217="Stockwatering","Stockwatering",IF(N1217="IRRIGATION_AND_MUNICIPAL","Irrigation and Municipal",IF(O1217="IRRIGATION_AND_DOMESTIC","Irrigation and Domestic Municipality",_xlfn.XLOOKUP(J1217,Use_Code_Ranking!$B$4:$B$23,Use_Code_Ranking!$A$4:$A$23))))))),$T1217)</f>
        <v>Irrigation</v>
      </c>
    </row>
    <row r="1218" spans="1:21" x14ac:dyDescent="0.3">
      <c r="A1218" t="s">
        <v>1254</v>
      </c>
      <c r="B1218" t="s">
        <v>98</v>
      </c>
      <c r="C1218" t="s">
        <v>99</v>
      </c>
      <c r="D1218">
        <v>41.8</v>
      </c>
      <c r="E1218" t="s">
        <v>100</v>
      </c>
      <c r="F1218" t="s">
        <v>100</v>
      </c>
      <c r="G1218" t="s">
        <v>1255</v>
      </c>
      <c r="H1218" s="41" t="s">
        <v>102</v>
      </c>
      <c r="I1218">
        <f>_xlfn.XLOOKUP(B1218,Use_Code_Ranking!$A$4:$A$23,Use_Code_Ranking!$B$4:$B$23,9999)</f>
        <v>1</v>
      </c>
      <c r="J1218">
        <f t="shared" ca="1" si="330"/>
        <v>1</v>
      </c>
      <c r="K1218">
        <f t="shared" ca="1" si="331"/>
        <v>1</v>
      </c>
      <c r="L1218">
        <f t="shared" ca="1" si="332"/>
        <v>0</v>
      </c>
      <c r="M1218">
        <f t="shared" ca="1" si="333"/>
        <v>0</v>
      </c>
      <c r="N1218" t="str">
        <f t="shared" ca="1" si="341"/>
        <v/>
      </c>
      <c r="O1218" t="str">
        <f t="shared" ca="1" si="342"/>
        <v/>
      </c>
      <c r="P1218" t="str">
        <f t="shared" si="334"/>
        <v/>
      </c>
      <c r="Q1218" t="str">
        <f t="shared" si="335"/>
        <v/>
      </c>
      <c r="R1218" t="str">
        <f t="shared" si="336"/>
        <v/>
      </c>
      <c r="S1218" t="str">
        <f t="shared" si="337"/>
        <v/>
      </c>
      <c r="U1218" s="2" t="str">
        <f ca="1">IF(ISBLANK($T1218),IF(S1218="Irrigation","Irrigation",IF(R1218="Irrigation","Irrigation",IF(Q1218="Domestic","Domestic",IF(P1218="Stockwatering","Stockwatering",IF(N1218="IRRIGATION_AND_MUNICIPAL","Irrigation and Municipal",IF(O1218="IRRIGATION_AND_DOMESTIC","Irrigation and Domestic Municipality",_xlfn.XLOOKUP(J1218,Use_Code_Ranking!$B$4:$B$23,Use_Code_Ranking!$A$4:$A$23))))))),$T1218)</f>
        <v>Irrigation</v>
      </c>
    </row>
    <row r="1219" spans="1:21" x14ac:dyDescent="0.3">
      <c r="A1219" t="s">
        <v>1256</v>
      </c>
      <c r="B1219" t="s">
        <v>161</v>
      </c>
      <c r="C1219" t="s">
        <v>99</v>
      </c>
      <c r="D1219">
        <v>43</v>
      </c>
      <c r="E1219" t="s">
        <v>100</v>
      </c>
      <c r="F1219" t="s">
        <v>100</v>
      </c>
      <c r="G1219" t="s">
        <v>1255</v>
      </c>
      <c r="H1219" s="41" t="s">
        <v>102</v>
      </c>
      <c r="I1219">
        <f>_xlfn.XLOOKUP(B1219,Use_Code_Ranking!$A$4:$A$23,Use_Code_Ranking!$B$4:$B$23,9999)</f>
        <v>7</v>
      </c>
      <c r="J1219">
        <f t="shared" ca="1" si="330"/>
        <v>7</v>
      </c>
      <c r="K1219">
        <f t="shared" ca="1" si="331"/>
        <v>0</v>
      </c>
      <c r="L1219">
        <f t="shared" ca="1" si="332"/>
        <v>0</v>
      </c>
      <c r="M1219">
        <f t="shared" ca="1" si="333"/>
        <v>0</v>
      </c>
      <c r="N1219" t="str">
        <f t="shared" ca="1" si="341"/>
        <v/>
      </c>
      <c r="O1219" t="str">
        <f t="shared" ca="1" si="342"/>
        <v/>
      </c>
      <c r="P1219" t="str">
        <f t="shared" si="334"/>
        <v/>
      </c>
      <c r="Q1219" t="str">
        <f t="shared" si="335"/>
        <v/>
      </c>
      <c r="R1219" t="str">
        <f t="shared" si="336"/>
        <v/>
      </c>
      <c r="S1219" t="str">
        <f t="shared" si="337"/>
        <v/>
      </c>
      <c r="U1219" s="2" t="str">
        <f ca="1">IF(ISBLANK($T1219),IF(S1219="Irrigation","Irrigation",IF(R1219="Irrigation","Irrigation",IF(Q1219="Domestic","Domestic",IF(P1219="Stockwatering","Stockwatering",IF(N1219="IRRIGATION_AND_MUNICIPAL","Irrigation and Municipal",IF(O1219="IRRIGATION_AND_DOMESTIC","Irrigation and Domestic Municipality",_xlfn.XLOOKUP(J1219,Use_Code_Ranking!$B$4:$B$23,Use_Code_Ranking!$A$4:$A$23))))))),$T1219)</f>
        <v>Frost Protection</v>
      </c>
    </row>
    <row r="1220" spans="1:21" x14ac:dyDescent="0.3">
      <c r="A1220" t="s">
        <v>1257</v>
      </c>
      <c r="B1220" t="s">
        <v>98</v>
      </c>
      <c r="C1220" t="s">
        <v>99</v>
      </c>
      <c r="D1220">
        <v>4.2</v>
      </c>
      <c r="E1220" t="s">
        <v>100</v>
      </c>
      <c r="F1220" t="s">
        <v>100</v>
      </c>
      <c r="G1220" t="s">
        <v>1258</v>
      </c>
      <c r="H1220" s="41" t="s">
        <v>106</v>
      </c>
      <c r="I1220">
        <f>_xlfn.XLOOKUP(B1220,Use_Code_Ranking!$A$4:$A$23,Use_Code_Ranking!$B$4:$B$23,9999)</f>
        <v>1</v>
      </c>
      <c r="J1220">
        <f t="shared" ref="J1220:J1283" ca="1" si="348">_xlfn.MINIFS(USE_CODE_RANK,APPLICATION_NUMBER,A1220)</f>
        <v>1</v>
      </c>
      <c r="K1220">
        <f t="shared" ref="K1220:K1283" ca="1" si="349">COUNTIFS(USE_CODE_RANK,1,APPLICATION_NUMBER,A1220)</f>
        <v>1</v>
      </c>
      <c r="L1220">
        <f t="shared" ref="L1220:L1283" ca="1" si="350">COUNTIFS(USE_CODE_RANK,2,APPLICATION_NUMBER,A1220)</f>
        <v>0</v>
      </c>
      <c r="M1220">
        <f t="shared" ref="M1220:M1283" ca="1" si="351">COUNTIFS(USE_CODE_RANK,3,APPLICATION_NUMBER,A1220,PRIMARY_OWNER_ENTITY_TYPE,"Government (State/Municipal)")</f>
        <v>0</v>
      </c>
      <c r="N1220" t="str">
        <f t="shared" ca="1" si="341"/>
        <v/>
      </c>
      <c r="O1220" t="str">
        <f t="shared" ca="1" si="342"/>
        <v/>
      </c>
      <c r="P1220" t="str">
        <f t="shared" ref="P1220:P1283" si="352">IF(ISNUMBER(SEARCH("Stock",C1220)),"Stockwatering","")</f>
        <v/>
      </c>
      <c r="Q1220" t="str">
        <f t="shared" ref="Q1220:Q1283" si="353">IF(ISNUMBER(SEARCH("Registration Domestic",C1220)),"Domestic","")</f>
        <v/>
      </c>
      <c r="R1220" t="str">
        <f t="shared" ref="R1220:R1283" si="354">IF(ISNUMBER(SEARCH("Registration Irrigation",C1220)),"Irrigation","")</f>
        <v/>
      </c>
      <c r="S1220" t="str">
        <f t="shared" ref="S1220:S1283" si="355">IF(ISNUMBER(SEARCH("Registration Cannabis",C1220)),"Irrigation","")</f>
        <v/>
      </c>
      <c r="U1220" s="2" t="str">
        <f ca="1">IF(ISBLANK($T1220),IF(S1220="Irrigation","Irrigation",IF(R1220="Irrigation","Irrigation",IF(Q1220="Domestic","Domestic",IF(P1220="Stockwatering","Stockwatering",IF(N1220="IRRIGATION_AND_MUNICIPAL","Irrigation and Municipal",IF(O1220="IRRIGATION_AND_DOMESTIC","Irrigation and Domestic Municipality",_xlfn.XLOOKUP(J1220,Use_Code_Ranking!$B$4:$B$23,Use_Code_Ranking!$A$4:$A$23))))))),$T1220)</f>
        <v>Irrigation</v>
      </c>
    </row>
    <row r="1221" spans="1:21" x14ac:dyDescent="0.3">
      <c r="A1221" t="s">
        <v>1257</v>
      </c>
      <c r="B1221" t="s">
        <v>181</v>
      </c>
      <c r="C1221" t="s">
        <v>99</v>
      </c>
      <c r="D1221">
        <v>4.2</v>
      </c>
      <c r="E1221" t="s">
        <v>100</v>
      </c>
      <c r="F1221" t="s">
        <v>100</v>
      </c>
      <c r="G1221" t="s">
        <v>1258</v>
      </c>
      <c r="H1221" s="41" t="s">
        <v>106</v>
      </c>
      <c r="I1221">
        <f>_xlfn.XLOOKUP(B1221,Use_Code_Ranking!$A$4:$A$23,Use_Code_Ranking!$B$4:$B$23,9999)</f>
        <v>9</v>
      </c>
      <c r="J1221">
        <f t="shared" ca="1" si="348"/>
        <v>1</v>
      </c>
      <c r="K1221">
        <f t="shared" ca="1" si="349"/>
        <v>1</v>
      </c>
      <c r="L1221">
        <f t="shared" ca="1" si="350"/>
        <v>0</v>
      </c>
      <c r="M1221">
        <f t="shared" ca="1" si="351"/>
        <v>0</v>
      </c>
      <c r="N1221" t="str">
        <f t="shared" ref="N1221:N1284" ca="1" si="356">IF(AND(K1221&gt;0,L1221&gt;0),"IRRIGATION_AND_MUNICIPAL","")</f>
        <v/>
      </c>
      <c r="O1221" t="str">
        <f t="shared" ref="O1221:O1284" ca="1" si="357">IF(AND(K1221&gt;0,M1221&gt;0),"IRRIGATION_AND_DOMESTIC","")</f>
        <v/>
      </c>
      <c r="P1221" t="str">
        <f t="shared" si="352"/>
        <v/>
      </c>
      <c r="Q1221" t="str">
        <f t="shared" si="353"/>
        <v/>
      </c>
      <c r="R1221" t="str">
        <f t="shared" si="354"/>
        <v/>
      </c>
      <c r="S1221" t="str">
        <f t="shared" si="355"/>
        <v/>
      </c>
      <c r="U1221" s="2" t="str">
        <f ca="1">IF(ISBLANK($T1221),IF(S1221="Irrigation","Irrigation",IF(R1221="Irrigation","Irrigation",IF(Q1221="Domestic","Domestic",IF(P1221="Stockwatering","Stockwatering",IF(N1221="IRRIGATION_AND_MUNICIPAL","Irrigation and Municipal",IF(O1221="IRRIGATION_AND_DOMESTIC","Irrigation and Domestic Municipality",_xlfn.XLOOKUP(J1221,Use_Code_Ranking!$B$4:$B$23,Use_Code_Ranking!$A$4:$A$23))))))),$T1221)</f>
        <v>Irrigation</v>
      </c>
    </row>
    <row r="1222" spans="1:21" x14ac:dyDescent="0.3">
      <c r="A1222" t="s">
        <v>1257</v>
      </c>
      <c r="B1222" t="s">
        <v>161</v>
      </c>
      <c r="C1222" t="s">
        <v>99</v>
      </c>
      <c r="D1222">
        <v>4.2</v>
      </c>
      <c r="E1222" t="s">
        <v>100</v>
      </c>
      <c r="F1222" t="s">
        <v>100</v>
      </c>
      <c r="G1222" t="s">
        <v>1258</v>
      </c>
      <c r="H1222" s="41" t="s">
        <v>106</v>
      </c>
      <c r="I1222">
        <f>_xlfn.XLOOKUP(B1222,Use_Code_Ranking!$A$4:$A$23,Use_Code_Ranking!$B$4:$B$23,9999)</f>
        <v>7</v>
      </c>
      <c r="J1222">
        <f t="shared" ca="1" si="348"/>
        <v>1</v>
      </c>
      <c r="K1222">
        <f t="shared" ca="1" si="349"/>
        <v>1</v>
      </c>
      <c r="L1222">
        <f t="shared" ca="1" si="350"/>
        <v>0</v>
      </c>
      <c r="M1222">
        <f t="shared" ca="1" si="351"/>
        <v>0</v>
      </c>
      <c r="N1222" t="str">
        <f t="shared" ca="1" si="356"/>
        <v/>
      </c>
      <c r="O1222" t="str">
        <f t="shared" ca="1" si="357"/>
        <v/>
      </c>
      <c r="P1222" t="str">
        <f t="shared" si="352"/>
        <v/>
      </c>
      <c r="Q1222" t="str">
        <f t="shared" si="353"/>
        <v/>
      </c>
      <c r="R1222" t="str">
        <f t="shared" si="354"/>
        <v/>
      </c>
      <c r="S1222" t="str">
        <f t="shared" si="355"/>
        <v/>
      </c>
      <c r="U1222" s="2" t="str">
        <f ca="1">IF(ISBLANK($T1222),IF(S1222="Irrigation","Irrigation",IF(R1222="Irrigation","Irrigation",IF(Q1222="Domestic","Domestic",IF(P1222="Stockwatering","Stockwatering",IF(N1222="IRRIGATION_AND_MUNICIPAL","Irrigation and Municipal",IF(O1222="IRRIGATION_AND_DOMESTIC","Irrigation and Domestic Municipality",_xlfn.XLOOKUP(J1222,Use_Code_Ranking!$B$4:$B$23,Use_Code_Ranking!$A$4:$A$23))))))),$T1222)</f>
        <v>Irrigation</v>
      </c>
    </row>
    <row r="1223" spans="1:21" x14ac:dyDescent="0.3">
      <c r="A1223" t="s">
        <v>1259</v>
      </c>
      <c r="B1223" t="s">
        <v>110</v>
      </c>
      <c r="C1223" t="s">
        <v>99</v>
      </c>
      <c r="D1223">
        <v>3.3</v>
      </c>
      <c r="E1223" t="s">
        <v>100</v>
      </c>
      <c r="F1223" t="s">
        <v>100</v>
      </c>
      <c r="G1223" t="s">
        <v>1260</v>
      </c>
      <c r="H1223" s="41" t="s">
        <v>124</v>
      </c>
      <c r="I1223">
        <f>_xlfn.XLOOKUP(B1223,Use_Code_Ranking!$A$4:$A$23,Use_Code_Ranking!$B$4:$B$23,9999)</f>
        <v>3</v>
      </c>
      <c r="J1223">
        <f t="shared" ca="1" si="348"/>
        <v>3</v>
      </c>
      <c r="K1223">
        <f t="shared" ca="1" si="349"/>
        <v>0</v>
      </c>
      <c r="L1223">
        <f t="shared" ca="1" si="350"/>
        <v>0</v>
      </c>
      <c r="M1223">
        <f t="shared" ca="1" si="351"/>
        <v>0</v>
      </c>
      <c r="N1223" t="str">
        <f t="shared" ca="1" si="356"/>
        <v/>
      </c>
      <c r="O1223" t="str">
        <f t="shared" ca="1" si="357"/>
        <v/>
      </c>
      <c r="P1223" t="str">
        <f t="shared" si="352"/>
        <v/>
      </c>
      <c r="Q1223" t="str">
        <f t="shared" si="353"/>
        <v/>
      </c>
      <c r="R1223" t="str">
        <f t="shared" si="354"/>
        <v/>
      </c>
      <c r="S1223" t="str">
        <f t="shared" si="355"/>
        <v/>
      </c>
      <c r="U1223" s="2" t="str">
        <f ca="1">IF(ISBLANK($T1223),IF(S1223="Irrigation","Irrigation",IF(R1223="Irrigation","Irrigation",IF(Q1223="Domestic","Domestic",IF(P1223="Stockwatering","Stockwatering",IF(N1223="IRRIGATION_AND_MUNICIPAL","Irrigation and Municipal",IF(O1223="IRRIGATION_AND_DOMESTIC","Irrigation and Domestic Municipality",_xlfn.XLOOKUP(J1223,Use_Code_Ranking!$B$4:$B$23,Use_Code_Ranking!$A$4:$A$23))))))),$T1223)</f>
        <v>Domestic</v>
      </c>
    </row>
    <row r="1224" spans="1:21" x14ac:dyDescent="0.3">
      <c r="A1224" t="s">
        <v>1261</v>
      </c>
      <c r="B1224" t="s">
        <v>98</v>
      </c>
      <c r="C1224" t="s">
        <v>99</v>
      </c>
      <c r="D1224">
        <v>16</v>
      </c>
      <c r="E1224" t="s">
        <v>100</v>
      </c>
      <c r="F1224" t="s">
        <v>100</v>
      </c>
      <c r="G1224" t="s">
        <v>1262</v>
      </c>
      <c r="H1224" s="41" t="s">
        <v>102</v>
      </c>
      <c r="I1224">
        <f>_xlfn.XLOOKUP(B1224,Use_Code_Ranking!$A$4:$A$23,Use_Code_Ranking!$B$4:$B$23,9999)</f>
        <v>1</v>
      </c>
      <c r="J1224">
        <f t="shared" ca="1" si="348"/>
        <v>1</v>
      </c>
      <c r="K1224">
        <f t="shared" ca="1" si="349"/>
        <v>1</v>
      </c>
      <c r="L1224">
        <f t="shared" ca="1" si="350"/>
        <v>0</v>
      </c>
      <c r="M1224">
        <f t="shared" ca="1" si="351"/>
        <v>0</v>
      </c>
      <c r="N1224" t="str">
        <f t="shared" ca="1" si="356"/>
        <v/>
      </c>
      <c r="O1224" t="str">
        <f t="shared" ca="1" si="357"/>
        <v/>
      </c>
      <c r="P1224" t="str">
        <f t="shared" si="352"/>
        <v/>
      </c>
      <c r="Q1224" t="str">
        <f t="shared" si="353"/>
        <v/>
      </c>
      <c r="R1224" t="str">
        <f t="shared" si="354"/>
        <v/>
      </c>
      <c r="S1224" t="str">
        <f t="shared" si="355"/>
        <v/>
      </c>
      <c r="U1224" s="2" t="str">
        <f ca="1">IF(ISBLANK($T1224),IF(S1224="Irrigation","Irrigation",IF(R1224="Irrigation","Irrigation",IF(Q1224="Domestic","Domestic",IF(P1224="Stockwatering","Stockwatering",IF(N1224="IRRIGATION_AND_MUNICIPAL","Irrigation and Municipal",IF(O1224="IRRIGATION_AND_DOMESTIC","Irrigation and Domestic Municipality",_xlfn.XLOOKUP(J1224,Use_Code_Ranking!$B$4:$B$23,Use_Code_Ranking!$A$4:$A$23))))))),$T1224)</f>
        <v>Irrigation</v>
      </c>
    </row>
    <row r="1225" spans="1:21" x14ac:dyDescent="0.3">
      <c r="A1225" t="s">
        <v>1263</v>
      </c>
      <c r="B1225" t="s">
        <v>113</v>
      </c>
      <c r="C1225" t="s">
        <v>99</v>
      </c>
      <c r="D1225">
        <v>25</v>
      </c>
      <c r="E1225" t="s">
        <v>100</v>
      </c>
      <c r="F1225" t="s">
        <v>100</v>
      </c>
      <c r="G1225" t="s">
        <v>1264</v>
      </c>
      <c r="H1225" s="41" t="s">
        <v>178</v>
      </c>
      <c r="I1225">
        <f>_xlfn.XLOOKUP(B1225,Use_Code_Ranking!$A$4:$A$23,Use_Code_Ranking!$B$4:$B$23,9999)</f>
        <v>6</v>
      </c>
      <c r="J1225">
        <f t="shared" ca="1" si="348"/>
        <v>1</v>
      </c>
      <c r="K1225">
        <f t="shared" ca="1" si="349"/>
        <v>1</v>
      </c>
      <c r="L1225">
        <f t="shared" ca="1" si="350"/>
        <v>0</v>
      </c>
      <c r="M1225">
        <f t="shared" ca="1" si="351"/>
        <v>1</v>
      </c>
      <c r="N1225" t="str">
        <f t="shared" ca="1" si="356"/>
        <v/>
      </c>
      <c r="O1225" t="str">
        <f t="shared" ca="1" si="357"/>
        <v>IRRIGATION_AND_DOMESTIC</v>
      </c>
      <c r="P1225" t="str">
        <f t="shared" si="352"/>
        <v/>
      </c>
      <c r="Q1225" t="str">
        <f t="shared" si="353"/>
        <v/>
      </c>
      <c r="R1225" t="str">
        <f t="shared" si="354"/>
        <v/>
      </c>
      <c r="S1225" t="str">
        <f t="shared" si="355"/>
        <v/>
      </c>
      <c r="U1225" s="2" t="str">
        <f ca="1">IF(ISBLANK($T1225),IF(S1225="Irrigation","Irrigation",IF(R1225="Irrigation","Irrigation",IF(Q1225="Domestic","Domestic",IF(P1225="Stockwatering","Stockwatering",IF(N1225="IRRIGATION_AND_MUNICIPAL","Irrigation and Municipal",IF(O1225="IRRIGATION_AND_DOMESTIC","Irrigation and Domestic Municipality",_xlfn.XLOOKUP(J1225,Use_Code_Ranking!$B$4:$B$23,Use_Code_Ranking!$A$4:$A$23))))))),$T1225)</f>
        <v>Irrigation and Domestic Municipality</v>
      </c>
    </row>
    <row r="1226" spans="1:21" x14ac:dyDescent="0.3">
      <c r="A1226" t="s">
        <v>1263</v>
      </c>
      <c r="B1226" t="s">
        <v>98</v>
      </c>
      <c r="C1226" t="s">
        <v>99</v>
      </c>
      <c r="D1226">
        <v>25</v>
      </c>
      <c r="E1226" t="s">
        <v>100</v>
      </c>
      <c r="F1226" t="s">
        <v>100</v>
      </c>
      <c r="G1226" t="s">
        <v>1264</v>
      </c>
      <c r="H1226" s="41" t="s">
        <v>178</v>
      </c>
      <c r="I1226">
        <f>_xlfn.XLOOKUP(B1226,Use_Code_Ranking!$A$4:$A$23,Use_Code_Ranking!$B$4:$B$23,9999)</f>
        <v>1</v>
      </c>
      <c r="J1226">
        <f t="shared" ca="1" si="348"/>
        <v>1</v>
      </c>
      <c r="K1226">
        <f t="shared" ca="1" si="349"/>
        <v>1</v>
      </c>
      <c r="L1226">
        <f t="shared" ca="1" si="350"/>
        <v>0</v>
      </c>
      <c r="M1226">
        <f t="shared" ca="1" si="351"/>
        <v>1</v>
      </c>
      <c r="N1226" t="str">
        <f t="shared" ca="1" si="356"/>
        <v/>
      </c>
      <c r="O1226" t="str">
        <f t="shared" ca="1" si="357"/>
        <v>IRRIGATION_AND_DOMESTIC</v>
      </c>
      <c r="P1226" t="str">
        <f t="shared" si="352"/>
        <v/>
      </c>
      <c r="Q1226" t="str">
        <f t="shared" si="353"/>
        <v/>
      </c>
      <c r="R1226" t="str">
        <f t="shared" si="354"/>
        <v/>
      </c>
      <c r="S1226" t="str">
        <f t="shared" si="355"/>
        <v/>
      </c>
      <c r="U1226" s="2" t="str">
        <f ca="1">IF(ISBLANK($T1226),IF(S1226="Irrigation","Irrigation",IF(R1226="Irrigation","Irrigation",IF(Q1226="Domestic","Domestic",IF(P1226="Stockwatering","Stockwatering",IF(N1226="IRRIGATION_AND_MUNICIPAL","Irrigation and Municipal",IF(O1226="IRRIGATION_AND_DOMESTIC","Irrigation and Domestic Municipality",_xlfn.XLOOKUP(J1226,Use_Code_Ranking!$B$4:$B$23,Use_Code_Ranking!$A$4:$A$23))))))),$T1226)</f>
        <v>Irrigation and Domestic Municipality</v>
      </c>
    </row>
    <row r="1227" spans="1:21" x14ac:dyDescent="0.3">
      <c r="A1227" t="s">
        <v>1263</v>
      </c>
      <c r="B1227" t="s">
        <v>110</v>
      </c>
      <c r="C1227" t="s">
        <v>99</v>
      </c>
      <c r="D1227">
        <v>25</v>
      </c>
      <c r="E1227" t="s">
        <v>100</v>
      </c>
      <c r="F1227" t="s">
        <v>100</v>
      </c>
      <c r="G1227" t="s">
        <v>1264</v>
      </c>
      <c r="H1227" s="41" t="s">
        <v>178</v>
      </c>
      <c r="I1227">
        <f>_xlfn.XLOOKUP(B1227,Use_Code_Ranking!$A$4:$A$23,Use_Code_Ranking!$B$4:$B$23,9999)</f>
        <v>3</v>
      </c>
      <c r="J1227">
        <f t="shared" ca="1" si="348"/>
        <v>1</v>
      </c>
      <c r="K1227">
        <f t="shared" ca="1" si="349"/>
        <v>1</v>
      </c>
      <c r="L1227">
        <f t="shared" ca="1" si="350"/>
        <v>0</v>
      </c>
      <c r="M1227">
        <f t="shared" ca="1" si="351"/>
        <v>1</v>
      </c>
      <c r="N1227" t="str">
        <f t="shared" ca="1" si="356"/>
        <v/>
      </c>
      <c r="O1227" t="str">
        <f t="shared" ca="1" si="357"/>
        <v>IRRIGATION_AND_DOMESTIC</v>
      </c>
      <c r="P1227" t="str">
        <f t="shared" si="352"/>
        <v/>
      </c>
      <c r="Q1227" t="str">
        <f t="shared" si="353"/>
        <v/>
      </c>
      <c r="R1227" t="str">
        <f t="shared" si="354"/>
        <v/>
      </c>
      <c r="S1227" t="str">
        <f t="shared" si="355"/>
        <v/>
      </c>
      <c r="U1227" s="2" t="str">
        <f ca="1">IF(ISBLANK($T1227),IF(S1227="Irrigation","Irrigation",IF(R1227="Irrigation","Irrigation",IF(Q1227="Domestic","Domestic",IF(P1227="Stockwatering","Stockwatering",IF(N1227="IRRIGATION_AND_MUNICIPAL","Irrigation and Municipal",IF(O1227="IRRIGATION_AND_DOMESTIC","Irrigation and Domestic Municipality",_xlfn.XLOOKUP(J1227,Use_Code_Ranking!$B$4:$B$23,Use_Code_Ranking!$A$4:$A$23))))))),$T1227)</f>
        <v>Irrigation and Domestic Municipality</v>
      </c>
    </row>
    <row r="1228" spans="1:21" x14ac:dyDescent="0.3">
      <c r="A1228" t="s">
        <v>1265</v>
      </c>
      <c r="B1228" t="s">
        <v>156</v>
      </c>
      <c r="C1228" t="s">
        <v>99</v>
      </c>
      <c r="D1228">
        <v>22.6</v>
      </c>
      <c r="E1228" t="s">
        <v>100</v>
      </c>
      <c r="F1228" t="s">
        <v>100</v>
      </c>
      <c r="G1228" t="s">
        <v>1264</v>
      </c>
      <c r="H1228" s="41" t="s">
        <v>178</v>
      </c>
      <c r="I1228">
        <f>_xlfn.XLOOKUP(B1228,Use_Code_Ranking!$A$4:$A$23,Use_Code_Ranking!$B$4:$B$23,9999)</f>
        <v>8</v>
      </c>
      <c r="J1228">
        <f t="shared" ca="1" si="348"/>
        <v>1</v>
      </c>
      <c r="K1228">
        <f t="shared" ca="1" si="349"/>
        <v>1</v>
      </c>
      <c r="L1228">
        <f t="shared" ca="1" si="350"/>
        <v>0</v>
      </c>
      <c r="M1228">
        <f t="shared" ca="1" si="351"/>
        <v>0</v>
      </c>
      <c r="N1228" t="str">
        <f t="shared" ca="1" si="356"/>
        <v/>
      </c>
      <c r="O1228" t="str">
        <f t="shared" ca="1" si="357"/>
        <v/>
      </c>
      <c r="P1228" t="str">
        <f t="shared" si="352"/>
        <v/>
      </c>
      <c r="Q1228" t="str">
        <f t="shared" si="353"/>
        <v/>
      </c>
      <c r="R1228" t="str">
        <f t="shared" si="354"/>
        <v/>
      </c>
      <c r="S1228" t="str">
        <f t="shared" si="355"/>
        <v/>
      </c>
      <c r="U1228" s="2" t="str">
        <f ca="1">IF(ISBLANK($T1228),IF(S1228="Irrigation","Irrigation",IF(R1228="Irrigation","Irrigation",IF(Q1228="Domestic","Domestic",IF(P1228="Stockwatering","Stockwatering",IF(N1228="IRRIGATION_AND_MUNICIPAL","Irrigation and Municipal",IF(O1228="IRRIGATION_AND_DOMESTIC","Irrigation and Domestic Municipality",_xlfn.XLOOKUP(J1228,Use_Code_Ranking!$B$4:$B$23,Use_Code_Ranking!$A$4:$A$23))))))),$T1228)</f>
        <v>Irrigation</v>
      </c>
    </row>
    <row r="1229" spans="1:21" x14ac:dyDescent="0.3">
      <c r="A1229" t="s">
        <v>1265</v>
      </c>
      <c r="B1229" t="s">
        <v>98</v>
      </c>
      <c r="C1229" t="s">
        <v>99</v>
      </c>
      <c r="D1229">
        <v>22.6</v>
      </c>
      <c r="E1229" t="s">
        <v>100</v>
      </c>
      <c r="F1229" t="s">
        <v>100</v>
      </c>
      <c r="G1229" t="s">
        <v>1264</v>
      </c>
      <c r="H1229" s="41" t="s">
        <v>178</v>
      </c>
      <c r="I1229">
        <f>_xlfn.XLOOKUP(B1229,Use_Code_Ranking!$A$4:$A$23,Use_Code_Ranking!$B$4:$B$23,9999)</f>
        <v>1</v>
      </c>
      <c r="J1229">
        <f t="shared" ca="1" si="348"/>
        <v>1</v>
      </c>
      <c r="K1229">
        <f t="shared" ca="1" si="349"/>
        <v>1</v>
      </c>
      <c r="L1229">
        <f t="shared" ca="1" si="350"/>
        <v>0</v>
      </c>
      <c r="M1229">
        <f t="shared" ca="1" si="351"/>
        <v>0</v>
      </c>
      <c r="N1229" t="str">
        <f t="shared" ca="1" si="356"/>
        <v/>
      </c>
      <c r="O1229" t="str">
        <f t="shared" ca="1" si="357"/>
        <v/>
      </c>
      <c r="P1229" t="str">
        <f t="shared" si="352"/>
        <v/>
      </c>
      <c r="Q1229" t="str">
        <f t="shared" si="353"/>
        <v/>
      </c>
      <c r="R1229" t="str">
        <f t="shared" si="354"/>
        <v/>
      </c>
      <c r="S1229" t="str">
        <f t="shared" si="355"/>
        <v/>
      </c>
      <c r="U1229" s="2" t="str">
        <f ca="1">IF(ISBLANK($T1229),IF(S1229="Irrigation","Irrigation",IF(R1229="Irrigation","Irrigation",IF(Q1229="Domestic","Domestic",IF(P1229="Stockwatering","Stockwatering",IF(N1229="IRRIGATION_AND_MUNICIPAL","Irrigation and Municipal",IF(O1229="IRRIGATION_AND_DOMESTIC","Irrigation and Domestic Municipality",_xlfn.XLOOKUP(J1229,Use_Code_Ranking!$B$4:$B$23,Use_Code_Ranking!$A$4:$A$23))))))),$T1229)</f>
        <v>Irrigation</v>
      </c>
    </row>
    <row r="1230" spans="1:21" x14ac:dyDescent="0.3">
      <c r="A1230" t="s">
        <v>1266</v>
      </c>
      <c r="B1230" t="s">
        <v>161</v>
      </c>
      <c r="C1230" t="s">
        <v>99</v>
      </c>
      <c r="D1230">
        <v>87.5</v>
      </c>
      <c r="E1230" t="s">
        <v>100</v>
      </c>
      <c r="F1230" t="s">
        <v>100</v>
      </c>
      <c r="G1230" t="s">
        <v>1264</v>
      </c>
      <c r="H1230" s="41" t="s">
        <v>178</v>
      </c>
      <c r="I1230">
        <f>_xlfn.XLOOKUP(B1230,Use_Code_Ranking!$A$4:$A$23,Use_Code_Ranking!$B$4:$B$23,9999)</f>
        <v>7</v>
      </c>
      <c r="J1230">
        <f t="shared" ca="1" si="348"/>
        <v>1</v>
      </c>
      <c r="K1230">
        <f t="shared" ca="1" si="349"/>
        <v>1</v>
      </c>
      <c r="L1230">
        <f t="shared" ca="1" si="350"/>
        <v>0</v>
      </c>
      <c r="M1230">
        <f t="shared" ca="1" si="351"/>
        <v>0</v>
      </c>
      <c r="N1230" t="str">
        <f t="shared" ca="1" si="356"/>
        <v/>
      </c>
      <c r="O1230" t="str">
        <f t="shared" ca="1" si="357"/>
        <v/>
      </c>
      <c r="P1230" t="str">
        <f t="shared" si="352"/>
        <v/>
      </c>
      <c r="Q1230" t="str">
        <f t="shared" si="353"/>
        <v/>
      </c>
      <c r="R1230" t="str">
        <f t="shared" si="354"/>
        <v/>
      </c>
      <c r="S1230" t="str">
        <f t="shared" si="355"/>
        <v/>
      </c>
      <c r="U1230" s="2" t="str">
        <f ca="1">IF(ISBLANK($T1230),IF(S1230="Irrigation","Irrigation",IF(R1230="Irrigation","Irrigation",IF(Q1230="Domestic","Domestic",IF(P1230="Stockwatering","Stockwatering",IF(N1230="IRRIGATION_AND_MUNICIPAL","Irrigation and Municipal",IF(O1230="IRRIGATION_AND_DOMESTIC","Irrigation and Domestic Municipality",_xlfn.XLOOKUP(J1230,Use_Code_Ranking!$B$4:$B$23,Use_Code_Ranking!$A$4:$A$23))))))),$T1230)</f>
        <v>Irrigation</v>
      </c>
    </row>
    <row r="1231" spans="1:21" x14ac:dyDescent="0.3">
      <c r="A1231" t="s">
        <v>1266</v>
      </c>
      <c r="B1231" t="s">
        <v>98</v>
      </c>
      <c r="C1231" t="s">
        <v>99</v>
      </c>
      <c r="D1231">
        <v>87.5</v>
      </c>
      <c r="E1231" t="s">
        <v>100</v>
      </c>
      <c r="F1231" t="s">
        <v>100</v>
      </c>
      <c r="G1231" t="s">
        <v>1264</v>
      </c>
      <c r="H1231" s="41" t="s">
        <v>178</v>
      </c>
      <c r="I1231">
        <f>_xlfn.XLOOKUP(B1231,Use_Code_Ranking!$A$4:$A$23,Use_Code_Ranking!$B$4:$B$23,9999)</f>
        <v>1</v>
      </c>
      <c r="J1231">
        <f t="shared" ca="1" si="348"/>
        <v>1</v>
      </c>
      <c r="K1231">
        <f t="shared" ca="1" si="349"/>
        <v>1</v>
      </c>
      <c r="L1231">
        <f t="shared" ca="1" si="350"/>
        <v>0</v>
      </c>
      <c r="M1231">
        <f t="shared" ca="1" si="351"/>
        <v>0</v>
      </c>
      <c r="N1231" t="str">
        <f t="shared" ca="1" si="356"/>
        <v/>
      </c>
      <c r="O1231" t="str">
        <f t="shared" ca="1" si="357"/>
        <v/>
      </c>
      <c r="P1231" t="str">
        <f t="shared" si="352"/>
        <v/>
      </c>
      <c r="Q1231" t="str">
        <f t="shared" si="353"/>
        <v/>
      </c>
      <c r="R1231" t="str">
        <f t="shared" si="354"/>
        <v/>
      </c>
      <c r="S1231" t="str">
        <f t="shared" si="355"/>
        <v/>
      </c>
      <c r="U1231" s="2" t="str">
        <f ca="1">IF(ISBLANK($T1231),IF(S1231="Irrigation","Irrigation",IF(R1231="Irrigation","Irrigation",IF(Q1231="Domestic","Domestic",IF(P1231="Stockwatering","Stockwatering",IF(N1231="IRRIGATION_AND_MUNICIPAL","Irrigation and Municipal",IF(O1231="IRRIGATION_AND_DOMESTIC","Irrigation and Domestic Municipality",_xlfn.XLOOKUP(J1231,Use_Code_Ranking!$B$4:$B$23,Use_Code_Ranking!$A$4:$A$23))))))),$T1231)</f>
        <v>Irrigation</v>
      </c>
    </row>
    <row r="1232" spans="1:21" x14ac:dyDescent="0.3">
      <c r="A1232" t="s">
        <v>1267</v>
      </c>
      <c r="B1232" t="s">
        <v>161</v>
      </c>
      <c r="C1232" t="s">
        <v>99</v>
      </c>
      <c r="D1232">
        <v>100</v>
      </c>
      <c r="E1232" t="s">
        <v>100</v>
      </c>
      <c r="F1232" t="s">
        <v>100</v>
      </c>
      <c r="G1232" t="s">
        <v>1264</v>
      </c>
      <c r="H1232" s="41" t="s">
        <v>178</v>
      </c>
      <c r="I1232">
        <f>_xlfn.XLOOKUP(B1232,Use_Code_Ranking!$A$4:$A$23,Use_Code_Ranking!$B$4:$B$23,9999)</f>
        <v>7</v>
      </c>
      <c r="J1232">
        <f t="shared" ca="1" si="348"/>
        <v>1</v>
      </c>
      <c r="K1232">
        <f t="shared" ca="1" si="349"/>
        <v>1</v>
      </c>
      <c r="L1232">
        <f t="shared" ca="1" si="350"/>
        <v>0</v>
      </c>
      <c r="M1232">
        <f t="shared" ca="1" si="351"/>
        <v>0</v>
      </c>
      <c r="N1232" t="str">
        <f t="shared" ca="1" si="356"/>
        <v/>
      </c>
      <c r="O1232" t="str">
        <f t="shared" ca="1" si="357"/>
        <v/>
      </c>
      <c r="P1232" t="str">
        <f t="shared" si="352"/>
        <v/>
      </c>
      <c r="Q1232" t="str">
        <f t="shared" si="353"/>
        <v/>
      </c>
      <c r="R1232" t="str">
        <f t="shared" si="354"/>
        <v/>
      </c>
      <c r="S1232" t="str">
        <f t="shared" si="355"/>
        <v/>
      </c>
      <c r="U1232" s="2" t="str">
        <f ca="1">IF(ISBLANK($T1232),IF(S1232="Irrigation","Irrigation",IF(R1232="Irrigation","Irrigation",IF(Q1232="Domestic","Domestic",IF(P1232="Stockwatering","Stockwatering",IF(N1232="IRRIGATION_AND_MUNICIPAL","Irrigation and Municipal",IF(O1232="IRRIGATION_AND_DOMESTIC","Irrigation and Domestic Municipality",_xlfn.XLOOKUP(J1232,Use_Code_Ranking!$B$4:$B$23,Use_Code_Ranking!$A$4:$A$23))))))),$T1232)</f>
        <v>Irrigation</v>
      </c>
    </row>
    <row r="1233" spans="1:21" x14ac:dyDescent="0.3">
      <c r="A1233" t="s">
        <v>1267</v>
      </c>
      <c r="B1233" t="s">
        <v>98</v>
      </c>
      <c r="C1233" t="s">
        <v>99</v>
      </c>
      <c r="D1233">
        <v>100</v>
      </c>
      <c r="E1233" t="s">
        <v>100</v>
      </c>
      <c r="F1233" t="s">
        <v>100</v>
      </c>
      <c r="G1233" t="s">
        <v>1264</v>
      </c>
      <c r="H1233" s="41" t="s">
        <v>178</v>
      </c>
      <c r="I1233">
        <f>_xlfn.XLOOKUP(B1233,Use_Code_Ranking!$A$4:$A$23,Use_Code_Ranking!$B$4:$B$23,9999)</f>
        <v>1</v>
      </c>
      <c r="J1233">
        <f t="shared" ca="1" si="348"/>
        <v>1</v>
      </c>
      <c r="K1233">
        <f t="shared" ca="1" si="349"/>
        <v>1</v>
      </c>
      <c r="L1233">
        <f t="shared" ca="1" si="350"/>
        <v>0</v>
      </c>
      <c r="M1233">
        <f t="shared" ca="1" si="351"/>
        <v>0</v>
      </c>
      <c r="N1233" t="str">
        <f t="shared" ca="1" si="356"/>
        <v/>
      </c>
      <c r="O1233" t="str">
        <f t="shared" ca="1" si="357"/>
        <v/>
      </c>
      <c r="P1233" t="str">
        <f t="shared" si="352"/>
        <v/>
      </c>
      <c r="Q1233" t="str">
        <f t="shared" si="353"/>
        <v/>
      </c>
      <c r="R1233" t="str">
        <f t="shared" si="354"/>
        <v/>
      </c>
      <c r="S1233" t="str">
        <f t="shared" si="355"/>
        <v/>
      </c>
      <c r="U1233" s="2" t="str">
        <f ca="1">IF(ISBLANK($T1233),IF(S1233="Irrigation","Irrigation",IF(R1233="Irrigation","Irrigation",IF(Q1233="Domestic","Domestic",IF(P1233="Stockwatering","Stockwatering",IF(N1233="IRRIGATION_AND_MUNICIPAL","Irrigation and Municipal",IF(O1233="IRRIGATION_AND_DOMESTIC","Irrigation and Domestic Municipality",_xlfn.XLOOKUP(J1233,Use_Code_Ranking!$B$4:$B$23,Use_Code_Ranking!$A$4:$A$23))))))),$T1233)</f>
        <v>Irrigation</v>
      </c>
    </row>
    <row r="1234" spans="1:21" x14ac:dyDescent="0.3">
      <c r="A1234" t="s">
        <v>1268</v>
      </c>
      <c r="B1234" t="s">
        <v>161</v>
      </c>
      <c r="C1234" t="s">
        <v>99</v>
      </c>
      <c r="D1234">
        <v>8</v>
      </c>
      <c r="E1234" t="s">
        <v>100</v>
      </c>
      <c r="F1234" t="s">
        <v>100</v>
      </c>
      <c r="G1234" t="s">
        <v>1269</v>
      </c>
      <c r="H1234" s="41" t="s">
        <v>102</v>
      </c>
      <c r="I1234">
        <f>_xlfn.XLOOKUP(B1234,Use_Code_Ranking!$A$4:$A$23,Use_Code_Ranking!$B$4:$B$23,9999)</f>
        <v>7</v>
      </c>
      <c r="J1234">
        <f t="shared" ca="1" si="348"/>
        <v>1</v>
      </c>
      <c r="K1234">
        <f t="shared" ca="1" si="349"/>
        <v>1</v>
      </c>
      <c r="L1234">
        <f t="shared" ca="1" si="350"/>
        <v>0</v>
      </c>
      <c r="M1234">
        <f t="shared" ca="1" si="351"/>
        <v>0</v>
      </c>
      <c r="N1234" t="str">
        <f t="shared" ca="1" si="356"/>
        <v/>
      </c>
      <c r="O1234" t="str">
        <f t="shared" ca="1" si="357"/>
        <v/>
      </c>
      <c r="P1234" t="str">
        <f t="shared" si="352"/>
        <v/>
      </c>
      <c r="Q1234" t="str">
        <f t="shared" si="353"/>
        <v/>
      </c>
      <c r="R1234" t="str">
        <f t="shared" si="354"/>
        <v/>
      </c>
      <c r="S1234" t="str">
        <f t="shared" si="355"/>
        <v/>
      </c>
      <c r="U1234" s="2" t="str">
        <f ca="1">IF(ISBLANK($T1234),IF(S1234="Irrigation","Irrigation",IF(R1234="Irrigation","Irrigation",IF(Q1234="Domestic","Domestic",IF(P1234="Stockwatering","Stockwatering",IF(N1234="IRRIGATION_AND_MUNICIPAL","Irrigation and Municipal",IF(O1234="IRRIGATION_AND_DOMESTIC","Irrigation and Domestic Municipality",_xlfn.XLOOKUP(J1234,Use_Code_Ranking!$B$4:$B$23,Use_Code_Ranking!$A$4:$A$23))))))),$T1234)</f>
        <v>Irrigation</v>
      </c>
    </row>
    <row r="1235" spans="1:21" x14ac:dyDescent="0.3">
      <c r="A1235" t="s">
        <v>1268</v>
      </c>
      <c r="B1235" t="s">
        <v>156</v>
      </c>
      <c r="C1235" t="s">
        <v>99</v>
      </c>
      <c r="D1235">
        <v>8</v>
      </c>
      <c r="E1235" t="s">
        <v>100</v>
      </c>
      <c r="F1235" t="s">
        <v>100</v>
      </c>
      <c r="G1235" t="s">
        <v>1269</v>
      </c>
      <c r="H1235" s="41" t="s">
        <v>102</v>
      </c>
      <c r="I1235">
        <f>_xlfn.XLOOKUP(B1235,Use_Code_Ranking!$A$4:$A$23,Use_Code_Ranking!$B$4:$B$23,9999)</f>
        <v>8</v>
      </c>
      <c r="J1235">
        <f t="shared" ca="1" si="348"/>
        <v>1</v>
      </c>
      <c r="K1235">
        <f t="shared" ca="1" si="349"/>
        <v>1</v>
      </c>
      <c r="L1235">
        <f t="shared" ca="1" si="350"/>
        <v>0</v>
      </c>
      <c r="M1235">
        <f t="shared" ca="1" si="351"/>
        <v>0</v>
      </c>
      <c r="N1235" t="str">
        <f t="shared" ca="1" si="356"/>
        <v/>
      </c>
      <c r="O1235" t="str">
        <f t="shared" ca="1" si="357"/>
        <v/>
      </c>
      <c r="P1235" t="str">
        <f t="shared" si="352"/>
        <v/>
      </c>
      <c r="Q1235" t="str">
        <f t="shared" si="353"/>
        <v/>
      </c>
      <c r="R1235" t="str">
        <f t="shared" si="354"/>
        <v/>
      </c>
      <c r="S1235" t="str">
        <f t="shared" si="355"/>
        <v/>
      </c>
      <c r="U1235" s="2" t="str">
        <f ca="1">IF(ISBLANK($T1235),IF(S1235="Irrigation","Irrigation",IF(R1235="Irrigation","Irrigation",IF(Q1235="Domestic","Domestic",IF(P1235="Stockwatering","Stockwatering",IF(N1235="IRRIGATION_AND_MUNICIPAL","Irrigation and Municipal",IF(O1235="IRRIGATION_AND_DOMESTIC","Irrigation and Domestic Municipality",_xlfn.XLOOKUP(J1235,Use_Code_Ranking!$B$4:$B$23,Use_Code_Ranking!$A$4:$A$23))))))),$T1235)</f>
        <v>Irrigation</v>
      </c>
    </row>
    <row r="1236" spans="1:21" x14ac:dyDescent="0.3">
      <c r="A1236" t="s">
        <v>1268</v>
      </c>
      <c r="B1236" t="s">
        <v>98</v>
      </c>
      <c r="C1236" t="s">
        <v>99</v>
      </c>
      <c r="D1236">
        <v>8</v>
      </c>
      <c r="E1236" t="s">
        <v>100</v>
      </c>
      <c r="F1236" t="s">
        <v>100</v>
      </c>
      <c r="G1236" t="s">
        <v>1269</v>
      </c>
      <c r="H1236" s="41" t="s">
        <v>102</v>
      </c>
      <c r="I1236">
        <f>_xlfn.XLOOKUP(B1236,Use_Code_Ranking!$A$4:$A$23,Use_Code_Ranking!$B$4:$B$23,9999)</f>
        <v>1</v>
      </c>
      <c r="J1236">
        <f t="shared" ca="1" si="348"/>
        <v>1</v>
      </c>
      <c r="K1236">
        <f t="shared" ca="1" si="349"/>
        <v>1</v>
      </c>
      <c r="L1236">
        <f t="shared" ca="1" si="350"/>
        <v>0</v>
      </c>
      <c r="M1236">
        <f t="shared" ca="1" si="351"/>
        <v>0</v>
      </c>
      <c r="N1236" t="str">
        <f t="shared" ca="1" si="356"/>
        <v/>
      </c>
      <c r="O1236" t="str">
        <f t="shared" ca="1" si="357"/>
        <v/>
      </c>
      <c r="P1236" t="str">
        <f t="shared" si="352"/>
        <v/>
      </c>
      <c r="Q1236" t="str">
        <f t="shared" si="353"/>
        <v/>
      </c>
      <c r="R1236" t="str">
        <f t="shared" si="354"/>
        <v/>
      </c>
      <c r="S1236" t="str">
        <f t="shared" si="355"/>
        <v/>
      </c>
      <c r="U1236" s="2" t="str">
        <f ca="1">IF(ISBLANK($T1236),IF(S1236="Irrigation","Irrigation",IF(R1236="Irrigation","Irrigation",IF(Q1236="Domestic","Domestic",IF(P1236="Stockwatering","Stockwatering",IF(N1236="IRRIGATION_AND_MUNICIPAL","Irrigation and Municipal",IF(O1236="IRRIGATION_AND_DOMESTIC","Irrigation and Domestic Municipality",_xlfn.XLOOKUP(J1236,Use_Code_Ranking!$B$4:$B$23,Use_Code_Ranking!$A$4:$A$23))))))),$T1236)</f>
        <v>Irrigation</v>
      </c>
    </row>
    <row r="1237" spans="1:21" x14ac:dyDescent="0.3">
      <c r="A1237" t="s">
        <v>1270</v>
      </c>
      <c r="B1237" t="s">
        <v>188</v>
      </c>
      <c r="C1237" t="s">
        <v>99</v>
      </c>
      <c r="D1237">
        <v>17</v>
      </c>
      <c r="E1237" t="s">
        <v>100</v>
      </c>
      <c r="F1237" t="s">
        <v>100</v>
      </c>
      <c r="G1237" t="s">
        <v>1271</v>
      </c>
      <c r="H1237" s="41" t="s">
        <v>102</v>
      </c>
      <c r="I1237">
        <f>_xlfn.XLOOKUP(B1237,Use_Code_Ranking!$A$4:$A$23,Use_Code_Ranking!$B$4:$B$23,9999)</f>
        <v>12</v>
      </c>
      <c r="J1237">
        <f t="shared" ca="1" si="348"/>
        <v>1</v>
      </c>
      <c r="K1237">
        <f t="shared" ca="1" si="349"/>
        <v>1</v>
      </c>
      <c r="L1237">
        <f t="shared" ca="1" si="350"/>
        <v>0</v>
      </c>
      <c r="M1237">
        <f t="shared" ca="1" si="351"/>
        <v>0</v>
      </c>
      <c r="N1237" t="str">
        <f t="shared" ca="1" si="356"/>
        <v/>
      </c>
      <c r="O1237" t="str">
        <f t="shared" ca="1" si="357"/>
        <v/>
      </c>
      <c r="P1237" t="str">
        <f t="shared" si="352"/>
        <v/>
      </c>
      <c r="Q1237" t="str">
        <f t="shared" si="353"/>
        <v/>
      </c>
      <c r="R1237" t="str">
        <f t="shared" si="354"/>
        <v/>
      </c>
      <c r="S1237" t="str">
        <f t="shared" si="355"/>
        <v/>
      </c>
      <c r="U1237" s="2" t="str">
        <f ca="1">IF(ISBLANK($T1237),IF(S1237="Irrigation","Irrigation",IF(R1237="Irrigation","Irrigation",IF(Q1237="Domestic","Domestic",IF(P1237="Stockwatering","Stockwatering",IF(N1237="IRRIGATION_AND_MUNICIPAL","Irrigation and Municipal",IF(O1237="IRRIGATION_AND_DOMESTIC","Irrigation and Domestic Municipality",_xlfn.XLOOKUP(J1237,Use_Code_Ranking!$B$4:$B$23,Use_Code_Ranking!$A$4:$A$23))))))),$T1237)</f>
        <v>Irrigation</v>
      </c>
    </row>
    <row r="1238" spans="1:21" x14ac:dyDescent="0.3">
      <c r="A1238" t="s">
        <v>1270</v>
      </c>
      <c r="B1238" t="s">
        <v>156</v>
      </c>
      <c r="C1238" t="s">
        <v>99</v>
      </c>
      <c r="D1238">
        <v>17</v>
      </c>
      <c r="E1238" t="s">
        <v>100</v>
      </c>
      <c r="F1238" t="s">
        <v>100</v>
      </c>
      <c r="G1238" t="s">
        <v>1271</v>
      </c>
      <c r="H1238" s="41" t="s">
        <v>102</v>
      </c>
      <c r="I1238">
        <f>_xlfn.XLOOKUP(B1238,Use_Code_Ranking!$A$4:$A$23,Use_Code_Ranking!$B$4:$B$23,9999)</f>
        <v>8</v>
      </c>
      <c r="J1238">
        <f t="shared" ca="1" si="348"/>
        <v>1</v>
      </c>
      <c r="K1238">
        <f t="shared" ca="1" si="349"/>
        <v>1</v>
      </c>
      <c r="L1238">
        <f t="shared" ca="1" si="350"/>
        <v>0</v>
      </c>
      <c r="M1238">
        <f t="shared" ca="1" si="351"/>
        <v>0</v>
      </c>
      <c r="N1238" t="str">
        <f t="shared" ca="1" si="356"/>
        <v/>
      </c>
      <c r="O1238" t="str">
        <f t="shared" ca="1" si="357"/>
        <v/>
      </c>
      <c r="P1238" t="str">
        <f t="shared" si="352"/>
        <v/>
      </c>
      <c r="Q1238" t="str">
        <f t="shared" si="353"/>
        <v/>
      </c>
      <c r="R1238" t="str">
        <f t="shared" si="354"/>
        <v/>
      </c>
      <c r="S1238" t="str">
        <f t="shared" si="355"/>
        <v/>
      </c>
      <c r="U1238" s="2" t="str">
        <f ca="1">IF(ISBLANK($T1238),IF(S1238="Irrigation","Irrigation",IF(R1238="Irrigation","Irrigation",IF(Q1238="Domestic","Domestic",IF(P1238="Stockwatering","Stockwatering",IF(N1238="IRRIGATION_AND_MUNICIPAL","Irrigation and Municipal",IF(O1238="IRRIGATION_AND_DOMESTIC","Irrigation and Domestic Municipality",_xlfn.XLOOKUP(J1238,Use_Code_Ranking!$B$4:$B$23,Use_Code_Ranking!$A$4:$A$23))))))),$T1238)</f>
        <v>Irrigation</v>
      </c>
    </row>
    <row r="1239" spans="1:21" x14ac:dyDescent="0.3">
      <c r="A1239" t="s">
        <v>1270</v>
      </c>
      <c r="B1239" t="s">
        <v>110</v>
      </c>
      <c r="C1239" t="s">
        <v>99</v>
      </c>
      <c r="D1239">
        <v>17</v>
      </c>
      <c r="E1239" t="s">
        <v>100</v>
      </c>
      <c r="F1239" t="s">
        <v>100</v>
      </c>
      <c r="G1239" t="s">
        <v>1271</v>
      </c>
      <c r="H1239" s="41" t="s">
        <v>102</v>
      </c>
      <c r="I1239">
        <f>_xlfn.XLOOKUP(B1239,Use_Code_Ranking!$A$4:$A$23,Use_Code_Ranking!$B$4:$B$23,9999)</f>
        <v>3</v>
      </c>
      <c r="J1239">
        <f t="shared" ca="1" si="348"/>
        <v>1</v>
      </c>
      <c r="K1239">
        <f t="shared" ca="1" si="349"/>
        <v>1</v>
      </c>
      <c r="L1239">
        <f t="shared" ca="1" si="350"/>
        <v>0</v>
      </c>
      <c r="M1239">
        <f t="shared" ca="1" si="351"/>
        <v>0</v>
      </c>
      <c r="N1239" t="str">
        <f t="shared" ca="1" si="356"/>
        <v/>
      </c>
      <c r="O1239" t="str">
        <f t="shared" ca="1" si="357"/>
        <v/>
      </c>
      <c r="P1239" t="str">
        <f t="shared" si="352"/>
        <v/>
      </c>
      <c r="Q1239" t="str">
        <f t="shared" si="353"/>
        <v/>
      </c>
      <c r="R1239" t="str">
        <f t="shared" si="354"/>
        <v/>
      </c>
      <c r="S1239" t="str">
        <f t="shared" si="355"/>
        <v/>
      </c>
      <c r="U1239" s="2" t="str">
        <f ca="1">IF(ISBLANK($T1239),IF(S1239="Irrigation","Irrigation",IF(R1239="Irrigation","Irrigation",IF(Q1239="Domestic","Domestic",IF(P1239="Stockwatering","Stockwatering",IF(N1239="IRRIGATION_AND_MUNICIPAL","Irrigation and Municipal",IF(O1239="IRRIGATION_AND_DOMESTIC","Irrigation and Domestic Municipality",_xlfn.XLOOKUP(J1239,Use_Code_Ranking!$B$4:$B$23,Use_Code_Ranking!$A$4:$A$23))))))),$T1239)</f>
        <v>Irrigation</v>
      </c>
    </row>
    <row r="1240" spans="1:21" x14ac:dyDescent="0.3">
      <c r="A1240" t="s">
        <v>1270</v>
      </c>
      <c r="B1240" t="s">
        <v>161</v>
      </c>
      <c r="C1240" t="s">
        <v>99</v>
      </c>
      <c r="D1240">
        <v>17</v>
      </c>
      <c r="E1240" t="s">
        <v>100</v>
      </c>
      <c r="F1240" t="s">
        <v>100</v>
      </c>
      <c r="G1240" t="s">
        <v>1271</v>
      </c>
      <c r="H1240" s="41" t="s">
        <v>102</v>
      </c>
      <c r="I1240">
        <f>_xlfn.XLOOKUP(B1240,Use_Code_Ranking!$A$4:$A$23,Use_Code_Ranking!$B$4:$B$23,9999)</f>
        <v>7</v>
      </c>
      <c r="J1240">
        <f t="shared" ca="1" si="348"/>
        <v>1</v>
      </c>
      <c r="K1240">
        <f t="shared" ca="1" si="349"/>
        <v>1</v>
      </c>
      <c r="L1240">
        <f t="shared" ca="1" si="350"/>
        <v>0</v>
      </c>
      <c r="M1240">
        <f t="shared" ca="1" si="351"/>
        <v>0</v>
      </c>
      <c r="N1240" t="str">
        <f t="shared" ca="1" si="356"/>
        <v/>
      </c>
      <c r="O1240" t="str">
        <f t="shared" ca="1" si="357"/>
        <v/>
      </c>
      <c r="P1240" t="str">
        <f t="shared" si="352"/>
        <v/>
      </c>
      <c r="Q1240" t="str">
        <f t="shared" si="353"/>
        <v/>
      </c>
      <c r="R1240" t="str">
        <f t="shared" si="354"/>
        <v/>
      </c>
      <c r="S1240" t="str">
        <f t="shared" si="355"/>
        <v/>
      </c>
      <c r="U1240" s="2" t="str">
        <f ca="1">IF(ISBLANK($T1240),IF(S1240="Irrigation","Irrigation",IF(R1240="Irrigation","Irrigation",IF(Q1240="Domestic","Domestic",IF(P1240="Stockwatering","Stockwatering",IF(N1240="IRRIGATION_AND_MUNICIPAL","Irrigation and Municipal",IF(O1240="IRRIGATION_AND_DOMESTIC","Irrigation and Domestic Municipality",_xlfn.XLOOKUP(J1240,Use_Code_Ranking!$B$4:$B$23,Use_Code_Ranking!$A$4:$A$23))))))),$T1240)</f>
        <v>Irrigation</v>
      </c>
    </row>
    <row r="1241" spans="1:21" x14ac:dyDescent="0.3">
      <c r="A1241" t="s">
        <v>1270</v>
      </c>
      <c r="B1241" t="s">
        <v>98</v>
      </c>
      <c r="C1241" t="s">
        <v>99</v>
      </c>
      <c r="D1241">
        <v>17</v>
      </c>
      <c r="E1241" t="s">
        <v>100</v>
      </c>
      <c r="F1241" t="s">
        <v>100</v>
      </c>
      <c r="G1241" t="s">
        <v>1271</v>
      </c>
      <c r="H1241" s="41" t="s">
        <v>102</v>
      </c>
      <c r="I1241">
        <f>_xlfn.XLOOKUP(B1241,Use_Code_Ranking!$A$4:$A$23,Use_Code_Ranking!$B$4:$B$23,9999)</f>
        <v>1</v>
      </c>
      <c r="J1241">
        <f t="shared" ca="1" si="348"/>
        <v>1</v>
      </c>
      <c r="K1241">
        <f t="shared" ca="1" si="349"/>
        <v>1</v>
      </c>
      <c r="L1241">
        <f t="shared" ca="1" si="350"/>
        <v>0</v>
      </c>
      <c r="M1241">
        <f t="shared" ca="1" si="351"/>
        <v>0</v>
      </c>
      <c r="N1241" t="str">
        <f t="shared" ca="1" si="356"/>
        <v/>
      </c>
      <c r="O1241" t="str">
        <f t="shared" ca="1" si="357"/>
        <v/>
      </c>
      <c r="P1241" t="str">
        <f t="shared" si="352"/>
        <v/>
      </c>
      <c r="Q1241" t="str">
        <f t="shared" si="353"/>
        <v/>
      </c>
      <c r="R1241" t="str">
        <f t="shared" si="354"/>
        <v/>
      </c>
      <c r="S1241" t="str">
        <f t="shared" si="355"/>
        <v/>
      </c>
      <c r="U1241" s="2" t="str">
        <f ca="1">IF(ISBLANK($T1241),IF(S1241="Irrigation","Irrigation",IF(R1241="Irrigation","Irrigation",IF(Q1241="Domestic","Domestic",IF(P1241="Stockwatering","Stockwatering",IF(N1241="IRRIGATION_AND_MUNICIPAL","Irrigation and Municipal",IF(O1241="IRRIGATION_AND_DOMESTIC","Irrigation and Domestic Municipality",_xlfn.XLOOKUP(J1241,Use_Code_Ranking!$B$4:$B$23,Use_Code_Ranking!$A$4:$A$23))))))),$T1241)</f>
        <v>Irrigation</v>
      </c>
    </row>
    <row r="1242" spans="1:21" x14ac:dyDescent="0.3">
      <c r="A1242" t="s">
        <v>1272</v>
      </c>
      <c r="B1242" t="s">
        <v>98</v>
      </c>
      <c r="C1242" t="s">
        <v>99</v>
      </c>
      <c r="D1242">
        <v>38</v>
      </c>
      <c r="E1242" t="s">
        <v>100</v>
      </c>
      <c r="F1242" t="s">
        <v>100</v>
      </c>
      <c r="G1242" t="s">
        <v>1273</v>
      </c>
      <c r="H1242" s="41" t="s">
        <v>102</v>
      </c>
      <c r="I1242">
        <f>_xlfn.XLOOKUP(B1242,Use_Code_Ranking!$A$4:$A$23,Use_Code_Ranking!$B$4:$B$23,9999)</f>
        <v>1</v>
      </c>
      <c r="J1242">
        <f t="shared" ca="1" si="348"/>
        <v>1</v>
      </c>
      <c r="K1242">
        <f t="shared" ca="1" si="349"/>
        <v>1</v>
      </c>
      <c r="L1242">
        <f t="shared" ca="1" si="350"/>
        <v>0</v>
      </c>
      <c r="M1242">
        <f t="shared" ca="1" si="351"/>
        <v>0</v>
      </c>
      <c r="N1242" t="str">
        <f t="shared" ca="1" si="356"/>
        <v/>
      </c>
      <c r="O1242" t="str">
        <f t="shared" ca="1" si="357"/>
        <v/>
      </c>
      <c r="P1242" t="str">
        <f t="shared" si="352"/>
        <v/>
      </c>
      <c r="Q1242" t="str">
        <f t="shared" si="353"/>
        <v/>
      </c>
      <c r="R1242" t="str">
        <f t="shared" si="354"/>
        <v/>
      </c>
      <c r="S1242" t="str">
        <f t="shared" si="355"/>
        <v/>
      </c>
      <c r="U1242" s="2" t="str">
        <f ca="1">IF(ISBLANK($T1242),IF(S1242="Irrigation","Irrigation",IF(R1242="Irrigation","Irrigation",IF(Q1242="Domestic","Domestic",IF(P1242="Stockwatering","Stockwatering",IF(N1242="IRRIGATION_AND_MUNICIPAL","Irrigation and Municipal",IF(O1242="IRRIGATION_AND_DOMESTIC","Irrigation and Domestic Municipality",_xlfn.XLOOKUP(J1242,Use_Code_Ranking!$B$4:$B$23,Use_Code_Ranking!$A$4:$A$23))))))),$T1242)</f>
        <v>Irrigation</v>
      </c>
    </row>
    <row r="1243" spans="1:21" x14ac:dyDescent="0.3">
      <c r="A1243" t="s">
        <v>1274</v>
      </c>
      <c r="B1243" t="s">
        <v>156</v>
      </c>
      <c r="C1243" t="s">
        <v>99</v>
      </c>
      <c r="D1243">
        <v>0.9</v>
      </c>
      <c r="E1243" t="s">
        <v>100</v>
      </c>
      <c r="F1243" t="s">
        <v>100</v>
      </c>
      <c r="G1243" t="s">
        <v>1275</v>
      </c>
      <c r="H1243" s="41" t="s">
        <v>102</v>
      </c>
      <c r="I1243">
        <f>_xlfn.XLOOKUP(B1243,Use_Code_Ranking!$A$4:$A$23,Use_Code_Ranking!$B$4:$B$23,9999)</f>
        <v>8</v>
      </c>
      <c r="J1243">
        <f t="shared" ca="1" si="348"/>
        <v>7</v>
      </c>
      <c r="K1243">
        <f t="shared" ca="1" si="349"/>
        <v>0</v>
      </c>
      <c r="L1243">
        <f t="shared" ca="1" si="350"/>
        <v>0</v>
      </c>
      <c r="M1243">
        <f t="shared" ca="1" si="351"/>
        <v>0</v>
      </c>
      <c r="N1243" t="str">
        <f t="shared" ca="1" si="356"/>
        <v/>
      </c>
      <c r="O1243" t="str">
        <f t="shared" ca="1" si="357"/>
        <v/>
      </c>
      <c r="P1243" t="str">
        <f t="shared" si="352"/>
        <v/>
      </c>
      <c r="Q1243" t="str">
        <f t="shared" si="353"/>
        <v/>
      </c>
      <c r="R1243" t="str">
        <f t="shared" si="354"/>
        <v/>
      </c>
      <c r="S1243" t="str">
        <f t="shared" si="355"/>
        <v/>
      </c>
      <c r="U1243" s="2" t="str">
        <f ca="1">IF(ISBLANK($T1243),IF(S1243="Irrigation","Irrigation",IF(R1243="Irrigation","Irrigation",IF(Q1243="Domestic","Domestic",IF(P1243="Stockwatering","Stockwatering",IF(N1243="IRRIGATION_AND_MUNICIPAL","Irrigation and Municipal",IF(O1243="IRRIGATION_AND_DOMESTIC","Irrigation and Domestic Municipality",_xlfn.XLOOKUP(J1243,Use_Code_Ranking!$B$4:$B$23,Use_Code_Ranking!$A$4:$A$23))))))),$T1243)</f>
        <v>Frost Protection</v>
      </c>
    </row>
    <row r="1244" spans="1:21" x14ac:dyDescent="0.3">
      <c r="A1244" t="s">
        <v>1274</v>
      </c>
      <c r="B1244" t="s">
        <v>161</v>
      </c>
      <c r="C1244" t="s">
        <v>99</v>
      </c>
      <c r="D1244">
        <v>0.9</v>
      </c>
      <c r="E1244" t="s">
        <v>100</v>
      </c>
      <c r="F1244" t="s">
        <v>100</v>
      </c>
      <c r="G1244" t="s">
        <v>1275</v>
      </c>
      <c r="H1244" s="41" t="s">
        <v>102</v>
      </c>
      <c r="I1244">
        <f>_xlfn.XLOOKUP(B1244,Use_Code_Ranking!$A$4:$A$23,Use_Code_Ranking!$B$4:$B$23,9999)</f>
        <v>7</v>
      </c>
      <c r="J1244">
        <f t="shared" ca="1" si="348"/>
        <v>7</v>
      </c>
      <c r="K1244">
        <f t="shared" ca="1" si="349"/>
        <v>0</v>
      </c>
      <c r="L1244">
        <f t="shared" ca="1" si="350"/>
        <v>0</v>
      </c>
      <c r="M1244">
        <f t="shared" ca="1" si="351"/>
        <v>0</v>
      </c>
      <c r="N1244" t="str">
        <f t="shared" ca="1" si="356"/>
        <v/>
      </c>
      <c r="O1244" t="str">
        <f t="shared" ca="1" si="357"/>
        <v/>
      </c>
      <c r="P1244" t="str">
        <f t="shared" si="352"/>
        <v/>
      </c>
      <c r="Q1244" t="str">
        <f t="shared" si="353"/>
        <v/>
      </c>
      <c r="R1244" t="str">
        <f t="shared" si="354"/>
        <v/>
      </c>
      <c r="S1244" t="str">
        <f t="shared" si="355"/>
        <v/>
      </c>
      <c r="U1244" s="2" t="str">
        <f ca="1">IF(ISBLANK($T1244),IF(S1244="Irrigation","Irrigation",IF(R1244="Irrigation","Irrigation",IF(Q1244="Domestic","Domestic",IF(P1244="Stockwatering","Stockwatering",IF(N1244="IRRIGATION_AND_MUNICIPAL","Irrigation and Municipal",IF(O1244="IRRIGATION_AND_DOMESTIC","Irrigation and Domestic Municipality",_xlfn.XLOOKUP(J1244,Use_Code_Ranking!$B$4:$B$23,Use_Code_Ranking!$A$4:$A$23))))))),$T1244)</f>
        <v>Frost Protection</v>
      </c>
    </row>
    <row r="1245" spans="1:21" x14ac:dyDescent="0.3">
      <c r="A1245" t="s">
        <v>1276</v>
      </c>
      <c r="B1245" t="s">
        <v>110</v>
      </c>
      <c r="C1245" t="s">
        <v>99</v>
      </c>
      <c r="D1245">
        <v>1.3</v>
      </c>
      <c r="E1245" t="s">
        <v>100</v>
      </c>
      <c r="F1245" t="s">
        <v>100</v>
      </c>
      <c r="G1245" t="s">
        <v>1277</v>
      </c>
      <c r="H1245" s="41" t="s">
        <v>102</v>
      </c>
      <c r="I1245">
        <f>_xlfn.XLOOKUP(B1245,Use_Code_Ranking!$A$4:$A$23,Use_Code_Ranking!$B$4:$B$23,9999)</f>
        <v>3</v>
      </c>
      <c r="J1245">
        <f t="shared" ca="1" si="348"/>
        <v>3</v>
      </c>
      <c r="K1245">
        <f t="shared" ca="1" si="349"/>
        <v>0</v>
      </c>
      <c r="L1245">
        <f t="shared" ca="1" si="350"/>
        <v>0</v>
      </c>
      <c r="M1245">
        <f t="shared" ca="1" si="351"/>
        <v>0</v>
      </c>
      <c r="N1245" t="str">
        <f t="shared" ca="1" si="356"/>
        <v/>
      </c>
      <c r="O1245" t="str">
        <f t="shared" ca="1" si="357"/>
        <v/>
      </c>
      <c r="P1245" t="str">
        <f t="shared" si="352"/>
        <v/>
      </c>
      <c r="Q1245" t="str">
        <f t="shared" si="353"/>
        <v/>
      </c>
      <c r="R1245" t="str">
        <f t="shared" si="354"/>
        <v/>
      </c>
      <c r="S1245" t="str">
        <f t="shared" si="355"/>
        <v/>
      </c>
      <c r="U1245" s="2" t="str">
        <f ca="1">IF(ISBLANK($T1245),IF(S1245="Irrigation","Irrigation",IF(R1245="Irrigation","Irrigation",IF(Q1245="Domestic","Domestic",IF(P1245="Stockwatering","Stockwatering",IF(N1245="IRRIGATION_AND_MUNICIPAL","Irrigation and Municipal",IF(O1245="IRRIGATION_AND_DOMESTIC","Irrigation and Domestic Municipality",_xlfn.XLOOKUP(J1245,Use_Code_Ranking!$B$4:$B$23,Use_Code_Ranking!$A$4:$A$23))))))),$T1245)</f>
        <v>Domestic</v>
      </c>
    </row>
    <row r="1246" spans="1:21" x14ac:dyDescent="0.3">
      <c r="A1246" t="s">
        <v>1278</v>
      </c>
      <c r="B1246" t="s">
        <v>110</v>
      </c>
      <c r="C1246" t="s">
        <v>99</v>
      </c>
      <c r="D1246">
        <v>1</v>
      </c>
      <c r="E1246" t="s">
        <v>100</v>
      </c>
      <c r="F1246" t="s">
        <v>100</v>
      </c>
      <c r="G1246" t="s">
        <v>1237</v>
      </c>
      <c r="H1246" s="41" t="s">
        <v>102</v>
      </c>
      <c r="I1246">
        <f>_xlfn.XLOOKUP(B1246,Use_Code_Ranking!$A$4:$A$23,Use_Code_Ranking!$B$4:$B$23,9999)</f>
        <v>3</v>
      </c>
      <c r="J1246">
        <f t="shared" ca="1" si="348"/>
        <v>3</v>
      </c>
      <c r="K1246">
        <f t="shared" ca="1" si="349"/>
        <v>0</v>
      </c>
      <c r="L1246">
        <f t="shared" ca="1" si="350"/>
        <v>0</v>
      </c>
      <c r="M1246">
        <f t="shared" ca="1" si="351"/>
        <v>0</v>
      </c>
      <c r="N1246" t="str">
        <f t="shared" ca="1" si="356"/>
        <v/>
      </c>
      <c r="O1246" t="str">
        <f t="shared" ca="1" si="357"/>
        <v/>
      </c>
      <c r="P1246" t="str">
        <f t="shared" si="352"/>
        <v/>
      </c>
      <c r="Q1246" t="str">
        <f t="shared" si="353"/>
        <v/>
      </c>
      <c r="R1246" t="str">
        <f t="shared" si="354"/>
        <v/>
      </c>
      <c r="S1246" t="str">
        <f t="shared" si="355"/>
        <v/>
      </c>
      <c r="U1246" s="2" t="str">
        <f ca="1">IF(ISBLANK($T1246),IF(S1246="Irrigation","Irrigation",IF(R1246="Irrigation","Irrigation",IF(Q1246="Domestic","Domestic",IF(P1246="Stockwatering","Stockwatering",IF(N1246="IRRIGATION_AND_MUNICIPAL","Irrigation and Municipal",IF(O1246="IRRIGATION_AND_DOMESTIC","Irrigation and Domestic Municipality",_xlfn.XLOOKUP(J1246,Use_Code_Ranking!$B$4:$B$23,Use_Code_Ranking!$A$4:$A$23))))))),$T1246)</f>
        <v>Domestic</v>
      </c>
    </row>
    <row r="1247" spans="1:21" x14ac:dyDescent="0.3">
      <c r="A1247" t="s">
        <v>1279</v>
      </c>
      <c r="B1247" t="s">
        <v>110</v>
      </c>
      <c r="C1247" t="s">
        <v>99</v>
      </c>
      <c r="D1247">
        <v>0.7</v>
      </c>
      <c r="E1247" t="s">
        <v>100</v>
      </c>
      <c r="F1247" t="s">
        <v>100</v>
      </c>
      <c r="G1247" t="s">
        <v>1280</v>
      </c>
      <c r="H1247" s="41" t="s">
        <v>102</v>
      </c>
      <c r="I1247">
        <f>_xlfn.XLOOKUP(B1247,Use_Code_Ranking!$A$4:$A$23,Use_Code_Ranking!$B$4:$B$23,9999)</f>
        <v>3</v>
      </c>
      <c r="J1247">
        <f t="shared" ca="1" si="348"/>
        <v>3</v>
      </c>
      <c r="K1247">
        <f t="shared" ca="1" si="349"/>
        <v>0</v>
      </c>
      <c r="L1247">
        <f t="shared" ca="1" si="350"/>
        <v>0</v>
      </c>
      <c r="M1247">
        <f t="shared" ca="1" si="351"/>
        <v>0</v>
      </c>
      <c r="N1247" t="str">
        <f t="shared" ca="1" si="356"/>
        <v/>
      </c>
      <c r="O1247" t="str">
        <f t="shared" ca="1" si="357"/>
        <v/>
      </c>
      <c r="P1247" t="str">
        <f t="shared" si="352"/>
        <v/>
      </c>
      <c r="Q1247" t="str">
        <f t="shared" si="353"/>
        <v/>
      </c>
      <c r="R1247" t="str">
        <f t="shared" si="354"/>
        <v/>
      </c>
      <c r="S1247" t="str">
        <f t="shared" si="355"/>
        <v/>
      </c>
      <c r="U1247" s="2" t="str">
        <f ca="1">IF(ISBLANK($T1247),IF(S1247="Irrigation","Irrigation",IF(R1247="Irrigation","Irrigation",IF(Q1247="Domestic","Domestic",IF(P1247="Stockwatering","Stockwatering",IF(N1247="IRRIGATION_AND_MUNICIPAL","Irrigation and Municipal",IF(O1247="IRRIGATION_AND_DOMESTIC","Irrigation and Domestic Municipality",_xlfn.XLOOKUP(J1247,Use_Code_Ranking!$B$4:$B$23,Use_Code_Ranking!$A$4:$A$23))))))),$T1247)</f>
        <v>Domestic</v>
      </c>
    </row>
    <row r="1248" spans="1:21" x14ac:dyDescent="0.3">
      <c r="A1248" t="s">
        <v>1281</v>
      </c>
      <c r="B1248" t="s">
        <v>110</v>
      </c>
      <c r="C1248" t="s">
        <v>99</v>
      </c>
      <c r="D1248">
        <v>1.6</v>
      </c>
      <c r="E1248" t="s">
        <v>100</v>
      </c>
      <c r="F1248" t="s">
        <v>100</v>
      </c>
      <c r="G1248" t="s">
        <v>1282</v>
      </c>
      <c r="H1248" s="41" t="s">
        <v>118</v>
      </c>
      <c r="I1248">
        <f>_xlfn.XLOOKUP(B1248,Use_Code_Ranking!$A$4:$A$23,Use_Code_Ranking!$B$4:$B$23,9999)</f>
        <v>3</v>
      </c>
      <c r="J1248">
        <f t="shared" ca="1" si="348"/>
        <v>3</v>
      </c>
      <c r="K1248">
        <f t="shared" ca="1" si="349"/>
        <v>0</v>
      </c>
      <c r="L1248">
        <f t="shared" ca="1" si="350"/>
        <v>0</v>
      </c>
      <c r="M1248">
        <f t="shared" ca="1" si="351"/>
        <v>0</v>
      </c>
      <c r="N1248" t="str">
        <f t="shared" ca="1" si="356"/>
        <v/>
      </c>
      <c r="O1248" t="str">
        <f t="shared" ca="1" si="357"/>
        <v/>
      </c>
      <c r="P1248" t="str">
        <f t="shared" si="352"/>
        <v/>
      </c>
      <c r="Q1248" t="str">
        <f t="shared" si="353"/>
        <v/>
      </c>
      <c r="R1248" t="str">
        <f t="shared" si="354"/>
        <v/>
      </c>
      <c r="S1248" t="str">
        <f t="shared" si="355"/>
        <v/>
      </c>
      <c r="U1248" s="2" t="str">
        <f ca="1">IF(ISBLANK($T1248),IF(S1248="Irrigation","Irrigation",IF(R1248="Irrigation","Irrigation",IF(Q1248="Domestic","Domestic",IF(P1248="Stockwatering","Stockwatering",IF(N1248="IRRIGATION_AND_MUNICIPAL","Irrigation and Municipal",IF(O1248="IRRIGATION_AND_DOMESTIC","Irrigation and Domestic Municipality",_xlfn.XLOOKUP(J1248,Use_Code_Ranking!$B$4:$B$23,Use_Code_Ranking!$A$4:$A$23))))))),$T1248)</f>
        <v>Domestic</v>
      </c>
    </row>
    <row r="1249" spans="1:21" x14ac:dyDescent="0.3">
      <c r="A1249" t="s">
        <v>1283</v>
      </c>
      <c r="B1249" t="s">
        <v>154</v>
      </c>
      <c r="C1249" t="s">
        <v>99</v>
      </c>
      <c r="D1249">
        <v>24</v>
      </c>
      <c r="E1249" t="s">
        <v>100</v>
      </c>
      <c r="F1249" t="s">
        <v>100</v>
      </c>
      <c r="G1249" t="s">
        <v>1284</v>
      </c>
      <c r="H1249" s="41" t="s">
        <v>102</v>
      </c>
      <c r="I1249">
        <f>_xlfn.XLOOKUP(B1249,Use_Code_Ranking!$A$4:$A$23,Use_Code_Ranking!$B$4:$B$23,9999)</f>
        <v>5</v>
      </c>
      <c r="J1249">
        <f t="shared" ca="1" si="348"/>
        <v>1</v>
      </c>
      <c r="K1249">
        <f t="shared" ca="1" si="349"/>
        <v>1</v>
      </c>
      <c r="L1249">
        <f t="shared" ca="1" si="350"/>
        <v>0</v>
      </c>
      <c r="M1249">
        <f t="shared" ca="1" si="351"/>
        <v>0</v>
      </c>
      <c r="N1249" t="str">
        <f t="shared" ca="1" si="356"/>
        <v/>
      </c>
      <c r="O1249" t="str">
        <f t="shared" ca="1" si="357"/>
        <v/>
      </c>
      <c r="P1249" t="str">
        <f t="shared" si="352"/>
        <v/>
      </c>
      <c r="Q1249" t="str">
        <f t="shared" si="353"/>
        <v/>
      </c>
      <c r="R1249" t="str">
        <f t="shared" si="354"/>
        <v/>
      </c>
      <c r="S1249" t="str">
        <f t="shared" si="355"/>
        <v/>
      </c>
      <c r="U1249" s="2" t="str">
        <f ca="1">IF(ISBLANK($T1249),IF(S1249="Irrigation","Irrigation",IF(R1249="Irrigation","Irrigation",IF(Q1249="Domestic","Domestic",IF(P1249="Stockwatering","Stockwatering",IF(N1249="IRRIGATION_AND_MUNICIPAL","Irrigation and Municipal",IF(O1249="IRRIGATION_AND_DOMESTIC","Irrigation and Domestic Municipality",_xlfn.XLOOKUP(J1249,Use_Code_Ranking!$B$4:$B$23,Use_Code_Ranking!$A$4:$A$23))))))),$T1249)</f>
        <v>Irrigation</v>
      </c>
    </row>
    <row r="1250" spans="1:21" x14ac:dyDescent="0.3">
      <c r="A1250" t="s">
        <v>1283</v>
      </c>
      <c r="B1250" t="s">
        <v>188</v>
      </c>
      <c r="C1250" t="s">
        <v>99</v>
      </c>
      <c r="D1250">
        <v>24</v>
      </c>
      <c r="E1250" t="s">
        <v>100</v>
      </c>
      <c r="F1250" t="s">
        <v>100</v>
      </c>
      <c r="G1250" t="s">
        <v>1284</v>
      </c>
      <c r="H1250" s="41" t="s">
        <v>102</v>
      </c>
      <c r="I1250">
        <f>_xlfn.XLOOKUP(B1250,Use_Code_Ranking!$A$4:$A$23,Use_Code_Ranking!$B$4:$B$23,9999)</f>
        <v>12</v>
      </c>
      <c r="J1250">
        <f t="shared" ca="1" si="348"/>
        <v>1</v>
      </c>
      <c r="K1250">
        <f t="shared" ca="1" si="349"/>
        <v>1</v>
      </c>
      <c r="L1250">
        <f t="shared" ca="1" si="350"/>
        <v>0</v>
      </c>
      <c r="M1250">
        <f t="shared" ca="1" si="351"/>
        <v>0</v>
      </c>
      <c r="N1250" t="str">
        <f t="shared" ca="1" si="356"/>
        <v/>
      </c>
      <c r="O1250" t="str">
        <f t="shared" ca="1" si="357"/>
        <v/>
      </c>
      <c r="P1250" t="str">
        <f t="shared" si="352"/>
        <v/>
      </c>
      <c r="Q1250" t="str">
        <f t="shared" si="353"/>
        <v/>
      </c>
      <c r="R1250" t="str">
        <f t="shared" si="354"/>
        <v/>
      </c>
      <c r="S1250" t="str">
        <f t="shared" si="355"/>
        <v/>
      </c>
      <c r="U1250" s="2" t="str">
        <f ca="1">IF(ISBLANK($T1250),IF(S1250="Irrigation","Irrigation",IF(R1250="Irrigation","Irrigation",IF(Q1250="Domestic","Domestic",IF(P1250="Stockwatering","Stockwatering",IF(N1250="IRRIGATION_AND_MUNICIPAL","Irrigation and Municipal",IF(O1250="IRRIGATION_AND_DOMESTIC","Irrigation and Domestic Municipality",_xlfn.XLOOKUP(J1250,Use_Code_Ranking!$B$4:$B$23,Use_Code_Ranking!$A$4:$A$23))))))),$T1250)</f>
        <v>Irrigation</v>
      </c>
    </row>
    <row r="1251" spans="1:21" x14ac:dyDescent="0.3">
      <c r="A1251" t="s">
        <v>1283</v>
      </c>
      <c r="B1251" t="s">
        <v>181</v>
      </c>
      <c r="C1251" t="s">
        <v>99</v>
      </c>
      <c r="D1251">
        <v>24</v>
      </c>
      <c r="E1251" t="s">
        <v>100</v>
      </c>
      <c r="F1251" t="s">
        <v>100</v>
      </c>
      <c r="G1251" t="s">
        <v>1284</v>
      </c>
      <c r="H1251" s="41" t="s">
        <v>102</v>
      </c>
      <c r="I1251">
        <f>_xlfn.XLOOKUP(B1251,Use_Code_Ranking!$A$4:$A$23,Use_Code_Ranking!$B$4:$B$23,9999)</f>
        <v>9</v>
      </c>
      <c r="J1251">
        <f t="shared" ca="1" si="348"/>
        <v>1</v>
      </c>
      <c r="K1251">
        <f t="shared" ca="1" si="349"/>
        <v>1</v>
      </c>
      <c r="L1251">
        <f t="shared" ca="1" si="350"/>
        <v>0</v>
      </c>
      <c r="M1251">
        <f t="shared" ca="1" si="351"/>
        <v>0</v>
      </c>
      <c r="N1251" t="str">
        <f t="shared" ca="1" si="356"/>
        <v/>
      </c>
      <c r="O1251" t="str">
        <f t="shared" ca="1" si="357"/>
        <v/>
      </c>
      <c r="P1251" t="str">
        <f t="shared" si="352"/>
        <v/>
      </c>
      <c r="Q1251" t="str">
        <f t="shared" si="353"/>
        <v/>
      </c>
      <c r="R1251" t="str">
        <f t="shared" si="354"/>
        <v/>
      </c>
      <c r="S1251" t="str">
        <f t="shared" si="355"/>
        <v/>
      </c>
      <c r="U1251" s="2" t="str">
        <f ca="1">IF(ISBLANK($T1251),IF(S1251="Irrigation","Irrigation",IF(R1251="Irrigation","Irrigation",IF(Q1251="Domestic","Domestic",IF(P1251="Stockwatering","Stockwatering",IF(N1251="IRRIGATION_AND_MUNICIPAL","Irrigation and Municipal",IF(O1251="IRRIGATION_AND_DOMESTIC","Irrigation and Domestic Municipality",_xlfn.XLOOKUP(J1251,Use_Code_Ranking!$B$4:$B$23,Use_Code_Ranking!$A$4:$A$23))))))),$T1251)</f>
        <v>Irrigation</v>
      </c>
    </row>
    <row r="1252" spans="1:21" x14ac:dyDescent="0.3">
      <c r="A1252" t="s">
        <v>1283</v>
      </c>
      <c r="B1252" t="s">
        <v>98</v>
      </c>
      <c r="C1252" t="s">
        <v>99</v>
      </c>
      <c r="D1252">
        <v>24</v>
      </c>
      <c r="E1252" t="s">
        <v>100</v>
      </c>
      <c r="F1252" t="s">
        <v>100</v>
      </c>
      <c r="G1252" t="s">
        <v>1284</v>
      </c>
      <c r="H1252" s="41" t="s">
        <v>102</v>
      </c>
      <c r="I1252">
        <f>_xlfn.XLOOKUP(B1252,Use_Code_Ranking!$A$4:$A$23,Use_Code_Ranking!$B$4:$B$23,9999)</f>
        <v>1</v>
      </c>
      <c r="J1252">
        <f t="shared" ca="1" si="348"/>
        <v>1</v>
      </c>
      <c r="K1252">
        <f t="shared" ca="1" si="349"/>
        <v>1</v>
      </c>
      <c r="L1252">
        <f t="shared" ca="1" si="350"/>
        <v>0</v>
      </c>
      <c r="M1252">
        <f t="shared" ca="1" si="351"/>
        <v>0</v>
      </c>
      <c r="N1252" t="str">
        <f t="shared" ca="1" si="356"/>
        <v/>
      </c>
      <c r="O1252" t="str">
        <f t="shared" ca="1" si="357"/>
        <v/>
      </c>
      <c r="P1252" t="str">
        <f t="shared" si="352"/>
        <v/>
      </c>
      <c r="Q1252" t="str">
        <f t="shared" si="353"/>
        <v/>
      </c>
      <c r="R1252" t="str">
        <f t="shared" si="354"/>
        <v/>
      </c>
      <c r="S1252" t="str">
        <f t="shared" si="355"/>
        <v/>
      </c>
      <c r="U1252" s="2" t="str">
        <f ca="1">IF(ISBLANK($T1252),IF(S1252="Irrigation","Irrigation",IF(R1252="Irrigation","Irrigation",IF(Q1252="Domestic","Domestic",IF(P1252="Stockwatering","Stockwatering",IF(N1252="IRRIGATION_AND_MUNICIPAL","Irrigation and Municipal",IF(O1252="IRRIGATION_AND_DOMESTIC","Irrigation and Domestic Municipality",_xlfn.XLOOKUP(J1252,Use_Code_Ranking!$B$4:$B$23,Use_Code_Ranking!$A$4:$A$23))))))),$T1252)</f>
        <v>Irrigation</v>
      </c>
    </row>
    <row r="1253" spans="1:21" x14ac:dyDescent="0.3">
      <c r="A1253" t="s">
        <v>1285</v>
      </c>
      <c r="B1253" t="s">
        <v>156</v>
      </c>
      <c r="C1253" t="s">
        <v>99</v>
      </c>
      <c r="D1253">
        <v>55</v>
      </c>
      <c r="E1253" t="s">
        <v>100</v>
      </c>
      <c r="F1253" t="s">
        <v>100</v>
      </c>
      <c r="G1253" t="s">
        <v>226</v>
      </c>
      <c r="H1253" s="41" t="s">
        <v>102</v>
      </c>
      <c r="I1253">
        <f>_xlfn.XLOOKUP(B1253,Use_Code_Ranking!$A$4:$A$23,Use_Code_Ranking!$B$4:$B$23,9999)</f>
        <v>8</v>
      </c>
      <c r="J1253">
        <f t="shared" ca="1" si="348"/>
        <v>1</v>
      </c>
      <c r="K1253">
        <f t="shared" ca="1" si="349"/>
        <v>1</v>
      </c>
      <c r="L1253">
        <f t="shared" ca="1" si="350"/>
        <v>0</v>
      </c>
      <c r="M1253">
        <f t="shared" ca="1" si="351"/>
        <v>0</v>
      </c>
      <c r="N1253" t="str">
        <f t="shared" ca="1" si="356"/>
        <v/>
      </c>
      <c r="O1253" t="str">
        <f t="shared" ca="1" si="357"/>
        <v/>
      </c>
      <c r="P1253" t="str">
        <f t="shared" si="352"/>
        <v/>
      </c>
      <c r="Q1253" t="str">
        <f t="shared" si="353"/>
        <v/>
      </c>
      <c r="R1253" t="str">
        <f t="shared" si="354"/>
        <v/>
      </c>
      <c r="S1253" t="str">
        <f t="shared" si="355"/>
        <v/>
      </c>
      <c r="U1253" s="2" t="str">
        <f ca="1">IF(ISBLANK($T1253),IF(S1253="Irrigation","Irrigation",IF(R1253="Irrigation","Irrigation",IF(Q1253="Domestic","Domestic",IF(P1253="Stockwatering","Stockwatering",IF(N1253="IRRIGATION_AND_MUNICIPAL","Irrigation and Municipal",IF(O1253="IRRIGATION_AND_DOMESTIC","Irrigation and Domestic Municipality",_xlfn.XLOOKUP(J1253,Use_Code_Ranking!$B$4:$B$23,Use_Code_Ranking!$A$4:$A$23))))))),$T1253)</f>
        <v>Irrigation</v>
      </c>
    </row>
    <row r="1254" spans="1:21" x14ac:dyDescent="0.3">
      <c r="A1254" t="s">
        <v>1285</v>
      </c>
      <c r="B1254" t="s">
        <v>98</v>
      </c>
      <c r="C1254" t="s">
        <v>99</v>
      </c>
      <c r="D1254">
        <v>55</v>
      </c>
      <c r="E1254" t="s">
        <v>100</v>
      </c>
      <c r="F1254" t="s">
        <v>100</v>
      </c>
      <c r="G1254" t="s">
        <v>226</v>
      </c>
      <c r="H1254" s="41" t="s">
        <v>102</v>
      </c>
      <c r="I1254">
        <f>_xlfn.XLOOKUP(B1254,Use_Code_Ranking!$A$4:$A$23,Use_Code_Ranking!$B$4:$B$23,9999)</f>
        <v>1</v>
      </c>
      <c r="J1254">
        <f t="shared" ca="1" si="348"/>
        <v>1</v>
      </c>
      <c r="K1254">
        <f t="shared" ca="1" si="349"/>
        <v>1</v>
      </c>
      <c r="L1254">
        <f t="shared" ca="1" si="350"/>
        <v>0</v>
      </c>
      <c r="M1254">
        <f t="shared" ca="1" si="351"/>
        <v>0</v>
      </c>
      <c r="N1254" t="str">
        <f t="shared" ca="1" si="356"/>
        <v/>
      </c>
      <c r="O1254" t="str">
        <f t="shared" ca="1" si="357"/>
        <v/>
      </c>
      <c r="P1254" t="str">
        <f t="shared" si="352"/>
        <v/>
      </c>
      <c r="Q1254" t="str">
        <f t="shared" si="353"/>
        <v/>
      </c>
      <c r="R1254" t="str">
        <f t="shared" si="354"/>
        <v/>
      </c>
      <c r="S1254" t="str">
        <f t="shared" si="355"/>
        <v/>
      </c>
      <c r="U1254" s="2" t="str">
        <f ca="1">IF(ISBLANK($T1254),IF(S1254="Irrigation","Irrigation",IF(R1254="Irrigation","Irrigation",IF(Q1254="Domestic","Domestic",IF(P1254="Stockwatering","Stockwatering",IF(N1254="IRRIGATION_AND_MUNICIPAL","Irrigation and Municipal",IF(O1254="IRRIGATION_AND_DOMESTIC","Irrigation and Domestic Municipality",_xlfn.XLOOKUP(J1254,Use_Code_Ranking!$B$4:$B$23,Use_Code_Ranking!$A$4:$A$23))))))),$T1254)</f>
        <v>Irrigation</v>
      </c>
    </row>
    <row r="1255" spans="1:21" x14ac:dyDescent="0.3">
      <c r="A1255" t="s">
        <v>1285</v>
      </c>
      <c r="B1255" t="s">
        <v>188</v>
      </c>
      <c r="C1255" t="s">
        <v>99</v>
      </c>
      <c r="D1255">
        <v>55</v>
      </c>
      <c r="E1255" t="s">
        <v>100</v>
      </c>
      <c r="F1255" t="s">
        <v>100</v>
      </c>
      <c r="G1255" t="s">
        <v>226</v>
      </c>
      <c r="H1255" s="41" t="s">
        <v>102</v>
      </c>
      <c r="I1255">
        <f>_xlfn.XLOOKUP(B1255,Use_Code_Ranking!$A$4:$A$23,Use_Code_Ranking!$B$4:$B$23,9999)</f>
        <v>12</v>
      </c>
      <c r="J1255">
        <f t="shared" ca="1" si="348"/>
        <v>1</v>
      </c>
      <c r="K1255">
        <f t="shared" ca="1" si="349"/>
        <v>1</v>
      </c>
      <c r="L1255">
        <f t="shared" ca="1" si="350"/>
        <v>0</v>
      </c>
      <c r="M1255">
        <f t="shared" ca="1" si="351"/>
        <v>0</v>
      </c>
      <c r="N1255" t="str">
        <f t="shared" ca="1" si="356"/>
        <v/>
      </c>
      <c r="O1255" t="str">
        <f t="shared" ca="1" si="357"/>
        <v/>
      </c>
      <c r="P1255" t="str">
        <f t="shared" si="352"/>
        <v/>
      </c>
      <c r="Q1255" t="str">
        <f t="shared" si="353"/>
        <v/>
      </c>
      <c r="R1255" t="str">
        <f t="shared" si="354"/>
        <v/>
      </c>
      <c r="S1255" t="str">
        <f t="shared" si="355"/>
        <v/>
      </c>
      <c r="U1255" s="2" t="str">
        <f ca="1">IF(ISBLANK($T1255),IF(S1255="Irrigation","Irrigation",IF(R1255="Irrigation","Irrigation",IF(Q1255="Domestic","Domestic",IF(P1255="Stockwatering","Stockwatering",IF(N1255="IRRIGATION_AND_MUNICIPAL","Irrigation and Municipal",IF(O1255="IRRIGATION_AND_DOMESTIC","Irrigation and Domestic Municipality",_xlfn.XLOOKUP(J1255,Use_Code_Ranking!$B$4:$B$23,Use_Code_Ranking!$A$4:$A$23))))))),$T1255)</f>
        <v>Irrigation</v>
      </c>
    </row>
    <row r="1256" spans="1:21" x14ac:dyDescent="0.3">
      <c r="A1256" t="s">
        <v>1285</v>
      </c>
      <c r="B1256" t="s">
        <v>161</v>
      </c>
      <c r="C1256" t="s">
        <v>99</v>
      </c>
      <c r="D1256">
        <v>55</v>
      </c>
      <c r="E1256" t="s">
        <v>100</v>
      </c>
      <c r="F1256" t="s">
        <v>100</v>
      </c>
      <c r="G1256" t="s">
        <v>226</v>
      </c>
      <c r="H1256" s="41" t="s">
        <v>102</v>
      </c>
      <c r="I1256">
        <f>_xlfn.XLOOKUP(B1256,Use_Code_Ranking!$A$4:$A$23,Use_Code_Ranking!$B$4:$B$23,9999)</f>
        <v>7</v>
      </c>
      <c r="J1256">
        <f t="shared" ca="1" si="348"/>
        <v>1</v>
      </c>
      <c r="K1256">
        <f t="shared" ca="1" si="349"/>
        <v>1</v>
      </c>
      <c r="L1256">
        <f t="shared" ca="1" si="350"/>
        <v>0</v>
      </c>
      <c r="M1256">
        <f t="shared" ca="1" si="351"/>
        <v>0</v>
      </c>
      <c r="N1256" t="str">
        <f t="shared" ca="1" si="356"/>
        <v/>
      </c>
      <c r="O1256" t="str">
        <f t="shared" ca="1" si="357"/>
        <v/>
      </c>
      <c r="P1256" t="str">
        <f t="shared" si="352"/>
        <v/>
      </c>
      <c r="Q1256" t="str">
        <f t="shared" si="353"/>
        <v/>
      </c>
      <c r="R1256" t="str">
        <f t="shared" si="354"/>
        <v/>
      </c>
      <c r="S1256" t="str">
        <f t="shared" si="355"/>
        <v/>
      </c>
      <c r="U1256" s="2" t="str">
        <f ca="1">IF(ISBLANK($T1256),IF(S1256="Irrigation","Irrigation",IF(R1256="Irrigation","Irrigation",IF(Q1256="Domestic","Domestic",IF(P1256="Stockwatering","Stockwatering",IF(N1256="IRRIGATION_AND_MUNICIPAL","Irrigation and Municipal",IF(O1256="IRRIGATION_AND_DOMESTIC","Irrigation and Domestic Municipality",_xlfn.XLOOKUP(J1256,Use_Code_Ranking!$B$4:$B$23,Use_Code_Ranking!$A$4:$A$23))))))),$T1256)</f>
        <v>Irrigation</v>
      </c>
    </row>
    <row r="1257" spans="1:21" x14ac:dyDescent="0.3">
      <c r="A1257" t="s">
        <v>1285</v>
      </c>
      <c r="B1257" t="s">
        <v>110</v>
      </c>
      <c r="C1257" t="s">
        <v>99</v>
      </c>
      <c r="D1257">
        <v>55</v>
      </c>
      <c r="E1257" t="s">
        <v>100</v>
      </c>
      <c r="F1257" t="s">
        <v>100</v>
      </c>
      <c r="G1257" t="s">
        <v>226</v>
      </c>
      <c r="H1257" s="41" t="s">
        <v>102</v>
      </c>
      <c r="I1257">
        <f>_xlfn.XLOOKUP(B1257,Use_Code_Ranking!$A$4:$A$23,Use_Code_Ranking!$B$4:$B$23,9999)</f>
        <v>3</v>
      </c>
      <c r="J1257">
        <f t="shared" ca="1" si="348"/>
        <v>1</v>
      </c>
      <c r="K1257">
        <f t="shared" ca="1" si="349"/>
        <v>1</v>
      </c>
      <c r="L1257">
        <f t="shared" ca="1" si="350"/>
        <v>0</v>
      </c>
      <c r="M1257">
        <f t="shared" ca="1" si="351"/>
        <v>0</v>
      </c>
      <c r="N1257" t="str">
        <f t="shared" ca="1" si="356"/>
        <v/>
      </c>
      <c r="O1257" t="str">
        <f t="shared" ca="1" si="357"/>
        <v/>
      </c>
      <c r="P1257" t="str">
        <f t="shared" si="352"/>
        <v/>
      </c>
      <c r="Q1257" t="str">
        <f t="shared" si="353"/>
        <v/>
      </c>
      <c r="R1257" t="str">
        <f t="shared" si="354"/>
        <v/>
      </c>
      <c r="S1257" t="str">
        <f t="shared" si="355"/>
        <v/>
      </c>
      <c r="U1257" s="2" t="str">
        <f ca="1">IF(ISBLANK($T1257),IF(S1257="Irrigation","Irrigation",IF(R1257="Irrigation","Irrigation",IF(Q1257="Domestic","Domestic",IF(P1257="Stockwatering","Stockwatering",IF(N1257="IRRIGATION_AND_MUNICIPAL","Irrigation and Municipal",IF(O1257="IRRIGATION_AND_DOMESTIC","Irrigation and Domestic Municipality",_xlfn.XLOOKUP(J1257,Use_Code_Ranking!$B$4:$B$23,Use_Code_Ranking!$A$4:$A$23))))))),$T1257)</f>
        <v>Irrigation</v>
      </c>
    </row>
    <row r="1258" spans="1:21" x14ac:dyDescent="0.3">
      <c r="A1258" t="s">
        <v>1286</v>
      </c>
      <c r="B1258" t="s">
        <v>98</v>
      </c>
      <c r="C1258" t="s">
        <v>99</v>
      </c>
      <c r="D1258">
        <v>7.4</v>
      </c>
      <c r="E1258" t="s">
        <v>100</v>
      </c>
      <c r="F1258" t="s">
        <v>100</v>
      </c>
      <c r="G1258" t="s">
        <v>1277</v>
      </c>
      <c r="H1258" s="41" t="s">
        <v>102</v>
      </c>
      <c r="I1258">
        <f>_xlfn.XLOOKUP(B1258,Use_Code_Ranking!$A$4:$A$23,Use_Code_Ranking!$B$4:$B$23,9999)</f>
        <v>1</v>
      </c>
      <c r="J1258">
        <f t="shared" ca="1" si="348"/>
        <v>1</v>
      </c>
      <c r="K1258">
        <f t="shared" ca="1" si="349"/>
        <v>1</v>
      </c>
      <c r="L1258">
        <f t="shared" ca="1" si="350"/>
        <v>0</v>
      </c>
      <c r="M1258">
        <f t="shared" ca="1" si="351"/>
        <v>0</v>
      </c>
      <c r="N1258" t="str">
        <f t="shared" ca="1" si="356"/>
        <v/>
      </c>
      <c r="O1258" t="str">
        <f t="shared" ca="1" si="357"/>
        <v/>
      </c>
      <c r="P1258" t="str">
        <f t="shared" si="352"/>
        <v/>
      </c>
      <c r="Q1258" t="str">
        <f t="shared" si="353"/>
        <v/>
      </c>
      <c r="R1258" t="str">
        <f t="shared" si="354"/>
        <v/>
      </c>
      <c r="S1258" t="str">
        <f t="shared" si="355"/>
        <v/>
      </c>
      <c r="U1258" s="2" t="str">
        <f ca="1">IF(ISBLANK($T1258),IF(S1258="Irrigation","Irrigation",IF(R1258="Irrigation","Irrigation",IF(Q1258="Domestic","Domestic",IF(P1258="Stockwatering","Stockwatering",IF(N1258="IRRIGATION_AND_MUNICIPAL","Irrigation and Municipal",IF(O1258="IRRIGATION_AND_DOMESTIC","Irrigation and Domestic Municipality",_xlfn.XLOOKUP(J1258,Use_Code_Ranking!$B$4:$B$23,Use_Code_Ranking!$A$4:$A$23))))))),$T1258)</f>
        <v>Irrigation</v>
      </c>
    </row>
    <row r="1259" spans="1:21" x14ac:dyDescent="0.3">
      <c r="A1259" t="s">
        <v>1287</v>
      </c>
      <c r="B1259" t="s">
        <v>161</v>
      </c>
      <c r="C1259" t="s">
        <v>99</v>
      </c>
      <c r="D1259">
        <v>23</v>
      </c>
      <c r="E1259" t="s">
        <v>100</v>
      </c>
      <c r="F1259" t="s">
        <v>100</v>
      </c>
      <c r="G1259" t="s">
        <v>1288</v>
      </c>
      <c r="H1259" s="41" t="s">
        <v>102</v>
      </c>
      <c r="I1259">
        <f>_xlfn.XLOOKUP(B1259,Use_Code_Ranking!$A$4:$A$23,Use_Code_Ranking!$B$4:$B$23,9999)</f>
        <v>7</v>
      </c>
      <c r="J1259">
        <f t="shared" ca="1" si="348"/>
        <v>7</v>
      </c>
      <c r="K1259">
        <f t="shared" ca="1" si="349"/>
        <v>0</v>
      </c>
      <c r="L1259">
        <f t="shared" ca="1" si="350"/>
        <v>0</v>
      </c>
      <c r="M1259">
        <f t="shared" ca="1" si="351"/>
        <v>0</v>
      </c>
      <c r="N1259" t="str">
        <f t="shared" ca="1" si="356"/>
        <v/>
      </c>
      <c r="O1259" t="str">
        <f t="shared" ca="1" si="357"/>
        <v/>
      </c>
      <c r="P1259" t="str">
        <f t="shared" si="352"/>
        <v/>
      </c>
      <c r="Q1259" t="str">
        <f t="shared" si="353"/>
        <v/>
      </c>
      <c r="R1259" t="str">
        <f t="shared" si="354"/>
        <v/>
      </c>
      <c r="S1259" t="str">
        <f t="shared" si="355"/>
        <v/>
      </c>
      <c r="U1259" s="2" t="str">
        <f ca="1">IF(ISBLANK($T1259),IF(S1259="Irrigation","Irrigation",IF(R1259="Irrigation","Irrigation",IF(Q1259="Domestic","Domestic",IF(P1259="Stockwatering","Stockwatering",IF(N1259="IRRIGATION_AND_MUNICIPAL","Irrigation and Municipal",IF(O1259="IRRIGATION_AND_DOMESTIC","Irrigation and Domestic Municipality",_xlfn.XLOOKUP(J1259,Use_Code_Ranking!$B$4:$B$23,Use_Code_Ranking!$A$4:$A$23))))))),$T1259)</f>
        <v>Frost Protection</v>
      </c>
    </row>
    <row r="1260" spans="1:21" x14ac:dyDescent="0.3">
      <c r="A1260" t="s">
        <v>1289</v>
      </c>
      <c r="B1260" t="s">
        <v>181</v>
      </c>
      <c r="C1260" t="s">
        <v>99</v>
      </c>
      <c r="D1260">
        <v>9</v>
      </c>
      <c r="E1260" t="s">
        <v>100</v>
      </c>
      <c r="F1260" t="s">
        <v>100</v>
      </c>
      <c r="G1260" t="s">
        <v>1290</v>
      </c>
      <c r="H1260" s="41" t="s">
        <v>102</v>
      </c>
      <c r="I1260">
        <f>_xlfn.XLOOKUP(B1260,Use_Code_Ranking!$A$4:$A$23,Use_Code_Ranking!$B$4:$B$23,9999)</f>
        <v>9</v>
      </c>
      <c r="J1260">
        <f t="shared" ca="1" si="348"/>
        <v>9</v>
      </c>
      <c r="K1260">
        <f t="shared" ca="1" si="349"/>
        <v>0</v>
      </c>
      <c r="L1260">
        <f t="shared" ca="1" si="350"/>
        <v>0</v>
      </c>
      <c r="M1260">
        <f t="shared" ca="1" si="351"/>
        <v>0</v>
      </c>
      <c r="N1260" t="str">
        <f t="shared" ca="1" si="356"/>
        <v/>
      </c>
      <c r="O1260" t="str">
        <f t="shared" ca="1" si="357"/>
        <v/>
      </c>
      <c r="P1260" t="str">
        <f t="shared" si="352"/>
        <v/>
      </c>
      <c r="Q1260" t="str">
        <f t="shared" si="353"/>
        <v/>
      </c>
      <c r="R1260" t="str">
        <f t="shared" si="354"/>
        <v/>
      </c>
      <c r="S1260" t="str">
        <f t="shared" si="355"/>
        <v/>
      </c>
      <c r="U1260" s="2" t="str">
        <f ca="1">IF(ISBLANK($T1260),IF(S1260="Irrigation","Irrigation",IF(R1260="Irrigation","Irrigation",IF(Q1260="Domestic","Domestic",IF(P1260="Stockwatering","Stockwatering",IF(N1260="IRRIGATION_AND_MUNICIPAL","Irrigation and Municipal",IF(O1260="IRRIGATION_AND_DOMESTIC","Irrigation and Domestic Municipality",_xlfn.XLOOKUP(J1260,Use_Code_Ranking!$B$4:$B$23,Use_Code_Ranking!$A$4:$A$23))))))),$T1260)</f>
        <v>Recreational</v>
      </c>
    </row>
    <row r="1261" spans="1:21" x14ac:dyDescent="0.3">
      <c r="A1261" t="s">
        <v>1289</v>
      </c>
      <c r="B1261" t="s">
        <v>188</v>
      </c>
      <c r="C1261" t="s">
        <v>99</v>
      </c>
      <c r="D1261">
        <v>9</v>
      </c>
      <c r="E1261" t="s">
        <v>100</v>
      </c>
      <c r="F1261" t="s">
        <v>100</v>
      </c>
      <c r="G1261" t="s">
        <v>1290</v>
      </c>
      <c r="H1261" s="41" t="s">
        <v>102</v>
      </c>
      <c r="I1261">
        <f>_xlfn.XLOOKUP(B1261,Use_Code_Ranking!$A$4:$A$23,Use_Code_Ranking!$B$4:$B$23,9999)</f>
        <v>12</v>
      </c>
      <c r="J1261">
        <f t="shared" ca="1" si="348"/>
        <v>9</v>
      </c>
      <c r="K1261">
        <f t="shared" ca="1" si="349"/>
        <v>0</v>
      </c>
      <c r="L1261">
        <f t="shared" ca="1" si="350"/>
        <v>0</v>
      </c>
      <c r="M1261">
        <f t="shared" ca="1" si="351"/>
        <v>0</v>
      </c>
      <c r="N1261" t="str">
        <f t="shared" ca="1" si="356"/>
        <v/>
      </c>
      <c r="O1261" t="str">
        <f t="shared" ca="1" si="357"/>
        <v/>
      </c>
      <c r="P1261" t="str">
        <f t="shared" si="352"/>
        <v/>
      </c>
      <c r="Q1261" t="str">
        <f t="shared" si="353"/>
        <v/>
      </c>
      <c r="R1261" t="str">
        <f t="shared" si="354"/>
        <v/>
      </c>
      <c r="S1261" t="str">
        <f t="shared" si="355"/>
        <v/>
      </c>
      <c r="U1261" s="2" t="str">
        <f ca="1">IF(ISBLANK($T1261),IF(S1261="Irrigation","Irrigation",IF(R1261="Irrigation","Irrigation",IF(Q1261="Domestic","Domestic",IF(P1261="Stockwatering","Stockwatering",IF(N1261="IRRIGATION_AND_MUNICIPAL","Irrigation and Municipal",IF(O1261="IRRIGATION_AND_DOMESTIC","Irrigation and Domestic Municipality",_xlfn.XLOOKUP(J1261,Use_Code_Ranking!$B$4:$B$23,Use_Code_Ranking!$A$4:$A$23))))))),$T1261)</f>
        <v>Recreational</v>
      </c>
    </row>
    <row r="1262" spans="1:21" x14ac:dyDescent="0.3">
      <c r="A1262" t="s">
        <v>1291</v>
      </c>
      <c r="B1262" t="s">
        <v>154</v>
      </c>
      <c r="C1262" t="s">
        <v>99</v>
      </c>
      <c r="D1262">
        <v>4.3</v>
      </c>
      <c r="E1262" t="s">
        <v>100</v>
      </c>
      <c r="F1262" t="s">
        <v>100</v>
      </c>
      <c r="G1262" t="s">
        <v>1292</v>
      </c>
      <c r="H1262" s="41" t="s">
        <v>102</v>
      </c>
      <c r="I1262">
        <f>_xlfn.XLOOKUP(B1262,Use_Code_Ranking!$A$4:$A$23,Use_Code_Ranking!$B$4:$B$23,9999)</f>
        <v>5</v>
      </c>
      <c r="J1262">
        <f t="shared" ca="1" si="348"/>
        <v>5</v>
      </c>
      <c r="K1262">
        <f t="shared" ca="1" si="349"/>
        <v>0</v>
      </c>
      <c r="L1262">
        <f t="shared" ca="1" si="350"/>
        <v>0</v>
      </c>
      <c r="M1262">
        <f t="shared" ca="1" si="351"/>
        <v>0</v>
      </c>
      <c r="N1262" t="str">
        <f t="shared" ca="1" si="356"/>
        <v/>
      </c>
      <c r="O1262" t="str">
        <f t="shared" ca="1" si="357"/>
        <v/>
      </c>
      <c r="P1262" t="str">
        <f t="shared" si="352"/>
        <v/>
      </c>
      <c r="Q1262" t="str">
        <f t="shared" si="353"/>
        <v/>
      </c>
      <c r="R1262" t="str">
        <f t="shared" si="354"/>
        <v/>
      </c>
      <c r="S1262" t="str">
        <f t="shared" si="355"/>
        <v/>
      </c>
      <c r="U1262" s="2" t="str">
        <f ca="1">IF(ISBLANK($T1262),IF(S1262="Irrigation","Irrigation",IF(R1262="Irrigation","Irrigation",IF(Q1262="Domestic","Domestic",IF(P1262="Stockwatering","Stockwatering",IF(N1262="IRRIGATION_AND_MUNICIPAL","Irrigation and Municipal",IF(O1262="IRRIGATION_AND_DOMESTIC","Irrigation and Domestic Municipality",_xlfn.XLOOKUP(J1262,Use_Code_Ranking!$B$4:$B$23,Use_Code_Ranking!$A$4:$A$23))))))),$T1262)</f>
        <v>Stockwatering</v>
      </c>
    </row>
    <row r="1263" spans="1:21" x14ac:dyDescent="0.3">
      <c r="A1263" t="s">
        <v>1291</v>
      </c>
      <c r="B1263" t="s">
        <v>181</v>
      </c>
      <c r="C1263" t="s">
        <v>99</v>
      </c>
      <c r="D1263">
        <v>4.3</v>
      </c>
      <c r="E1263" t="s">
        <v>100</v>
      </c>
      <c r="F1263" t="s">
        <v>100</v>
      </c>
      <c r="G1263" t="s">
        <v>1292</v>
      </c>
      <c r="H1263" s="41" t="s">
        <v>102</v>
      </c>
      <c r="I1263">
        <f>_xlfn.XLOOKUP(B1263,Use_Code_Ranking!$A$4:$A$23,Use_Code_Ranking!$B$4:$B$23,9999)</f>
        <v>9</v>
      </c>
      <c r="J1263">
        <f t="shared" ca="1" si="348"/>
        <v>5</v>
      </c>
      <c r="K1263">
        <f t="shared" ca="1" si="349"/>
        <v>0</v>
      </c>
      <c r="L1263">
        <f t="shared" ca="1" si="350"/>
        <v>0</v>
      </c>
      <c r="M1263">
        <f t="shared" ca="1" si="351"/>
        <v>0</v>
      </c>
      <c r="N1263" t="str">
        <f t="shared" ca="1" si="356"/>
        <v/>
      </c>
      <c r="O1263" t="str">
        <f t="shared" ca="1" si="357"/>
        <v/>
      </c>
      <c r="P1263" t="str">
        <f t="shared" si="352"/>
        <v/>
      </c>
      <c r="Q1263" t="str">
        <f t="shared" si="353"/>
        <v/>
      </c>
      <c r="R1263" t="str">
        <f t="shared" si="354"/>
        <v/>
      </c>
      <c r="S1263" t="str">
        <f t="shared" si="355"/>
        <v/>
      </c>
      <c r="U1263" s="2" t="str">
        <f ca="1">IF(ISBLANK($T1263),IF(S1263="Irrigation","Irrigation",IF(R1263="Irrigation","Irrigation",IF(Q1263="Domestic","Domestic",IF(P1263="Stockwatering","Stockwatering",IF(N1263="IRRIGATION_AND_MUNICIPAL","Irrigation and Municipal",IF(O1263="IRRIGATION_AND_DOMESTIC","Irrigation and Domestic Municipality",_xlfn.XLOOKUP(J1263,Use_Code_Ranking!$B$4:$B$23,Use_Code_Ranking!$A$4:$A$23))))))),$T1263)</f>
        <v>Stockwatering</v>
      </c>
    </row>
    <row r="1264" spans="1:21" x14ac:dyDescent="0.3">
      <c r="A1264" t="s">
        <v>1293</v>
      </c>
      <c r="B1264" t="s">
        <v>154</v>
      </c>
      <c r="C1264" t="s">
        <v>99</v>
      </c>
      <c r="D1264">
        <v>28</v>
      </c>
      <c r="E1264" t="s">
        <v>100</v>
      </c>
      <c r="F1264" t="s">
        <v>100</v>
      </c>
      <c r="G1264" t="s">
        <v>1294</v>
      </c>
      <c r="H1264" s="41" t="s">
        <v>102</v>
      </c>
      <c r="I1264">
        <f>_xlfn.XLOOKUP(B1264,Use_Code_Ranking!$A$4:$A$23,Use_Code_Ranking!$B$4:$B$23,9999)</f>
        <v>5</v>
      </c>
      <c r="J1264">
        <f t="shared" ca="1" si="348"/>
        <v>1</v>
      </c>
      <c r="K1264">
        <f t="shared" ca="1" si="349"/>
        <v>1</v>
      </c>
      <c r="L1264">
        <f t="shared" ca="1" si="350"/>
        <v>0</v>
      </c>
      <c r="M1264">
        <f t="shared" ca="1" si="351"/>
        <v>0</v>
      </c>
      <c r="N1264" t="str">
        <f t="shared" ca="1" si="356"/>
        <v/>
      </c>
      <c r="O1264" t="str">
        <f t="shared" ca="1" si="357"/>
        <v/>
      </c>
      <c r="P1264" t="str">
        <f t="shared" si="352"/>
        <v/>
      </c>
      <c r="Q1264" t="str">
        <f t="shared" si="353"/>
        <v/>
      </c>
      <c r="R1264" t="str">
        <f t="shared" si="354"/>
        <v/>
      </c>
      <c r="S1264" t="str">
        <f t="shared" si="355"/>
        <v/>
      </c>
      <c r="U1264" s="2" t="str">
        <f ca="1">IF(ISBLANK($T1264),IF(S1264="Irrigation","Irrigation",IF(R1264="Irrigation","Irrigation",IF(Q1264="Domestic","Domestic",IF(P1264="Stockwatering","Stockwatering",IF(N1264="IRRIGATION_AND_MUNICIPAL","Irrigation and Municipal",IF(O1264="IRRIGATION_AND_DOMESTIC","Irrigation and Domestic Municipality",_xlfn.XLOOKUP(J1264,Use_Code_Ranking!$B$4:$B$23,Use_Code_Ranking!$A$4:$A$23))))))),$T1264)</f>
        <v>Irrigation</v>
      </c>
    </row>
    <row r="1265" spans="1:21" x14ac:dyDescent="0.3">
      <c r="A1265" t="s">
        <v>1293</v>
      </c>
      <c r="B1265" t="s">
        <v>98</v>
      </c>
      <c r="C1265" t="s">
        <v>99</v>
      </c>
      <c r="D1265">
        <v>28</v>
      </c>
      <c r="E1265" t="s">
        <v>100</v>
      </c>
      <c r="F1265" t="s">
        <v>100</v>
      </c>
      <c r="G1265" t="s">
        <v>1294</v>
      </c>
      <c r="H1265" s="41" t="s">
        <v>102</v>
      </c>
      <c r="I1265">
        <f>_xlfn.XLOOKUP(B1265,Use_Code_Ranking!$A$4:$A$23,Use_Code_Ranking!$B$4:$B$23,9999)</f>
        <v>1</v>
      </c>
      <c r="J1265">
        <f t="shared" ca="1" si="348"/>
        <v>1</v>
      </c>
      <c r="K1265">
        <f t="shared" ca="1" si="349"/>
        <v>1</v>
      </c>
      <c r="L1265">
        <f t="shared" ca="1" si="350"/>
        <v>0</v>
      </c>
      <c r="M1265">
        <f t="shared" ca="1" si="351"/>
        <v>0</v>
      </c>
      <c r="N1265" t="str">
        <f t="shared" ca="1" si="356"/>
        <v/>
      </c>
      <c r="O1265" t="str">
        <f t="shared" ca="1" si="357"/>
        <v/>
      </c>
      <c r="P1265" t="str">
        <f t="shared" si="352"/>
        <v/>
      </c>
      <c r="Q1265" t="str">
        <f t="shared" si="353"/>
        <v/>
      </c>
      <c r="R1265" t="str">
        <f t="shared" si="354"/>
        <v/>
      </c>
      <c r="S1265" t="str">
        <f t="shared" si="355"/>
        <v/>
      </c>
      <c r="U1265" s="2" t="str">
        <f ca="1">IF(ISBLANK($T1265),IF(S1265="Irrigation","Irrigation",IF(R1265="Irrigation","Irrigation",IF(Q1265="Domestic","Domestic",IF(P1265="Stockwatering","Stockwatering",IF(N1265="IRRIGATION_AND_MUNICIPAL","Irrigation and Municipal",IF(O1265="IRRIGATION_AND_DOMESTIC","Irrigation and Domestic Municipality",_xlfn.XLOOKUP(J1265,Use_Code_Ranking!$B$4:$B$23,Use_Code_Ranking!$A$4:$A$23))))))),$T1265)</f>
        <v>Irrigation</v>
      </c>
    </row>
    <row r="1266" spans="1:21" x14ac:dyDescent="0.3">
      <c r="A1266" t="s">
        <v>1293</v>
      </c>
      <c r="B1266" t="s">
        <v>181</v>
      </c>
      <c r="C1266" t="s">
        <v>99</v>
      </c>
      <c r="D1266">
        <v>28</v>
      </c>
      <c r="E1266" t="s">
        <v>100</v>
      </c>
      <c r="F1266" t="s">
        <v>100</v>
      </c>
      <c r="G1266" t="s">
        <v>1294</v>
      </c>
      <c r="H1266" s="41" t="s">
        <v>102</v>
      </c>
      <c r="I1266">
        <f>_xlfn.XLOOKUP(B1266,Use_Code_Ranking!$A$4:$A$23,Use_Code_Ranking!$B$4:$B$23,9999)</f>
        <v>9</v>
      </c>
      <c r="J1266">
        <f t="shared" ca="1" si="348"/>
        <v>1</v>
      </c>
      <c r="K1266">
        <f t="shared" ca="1" si="349"/>
        <v>1</v>
      </c>
      <c r="L1266">
        <f t="shared" ca="1" si="350"/>
        <v>0</v>
      </c>
      <c r="M1266">
        <f t="shared" ca="1" si="351"/>
        <v>0</v>
      </c>
      <c r="N1266" t="str">
        <f t="shared" ca="1" si="356"/>
        <v/>
      </c>
      <c r="O1266" t="str">
        <f t="shared" ca="1" si="357"/>
        <v/>
      </c>
      <c r="P1266" t="str">
        <f t="shared" si="352"/>
        <v/>
      </c>
      <c r="Q1266" t="str">
        <f t="shared" si="353"/>
        <v/>
      </c>
      <c r="R1266" t="str">
        <f t="shared" si="354"/>
        <v/>
      </c>
      <c r="S1266" t="str">
        <f t="shared" si="355"/>
        <v/>
      </c>
      <c r="U1266" s="2" t="str">
        <f ca="1">IF(ISBLANK($T1266),IF(S1266="Irrigation","Irrigation",IF(R1266="Irrigation","Irrigation",IF(Q1266="Domestic","Domestic",IF(P1266="Stockwatering","Stockwatering",IF(N1266="IRRIGATION_AND_MUNICIPAL","Irrigation and Municipal",IF(O1266="IRRIGATION_AND_DOMESTIC","Irrigation and Domestic Municipality",_xlfn.XLOOKUP(J1266,Use_Code_Ranking!$B$4:$B$23,Use_Code_Ranking!$A$4:$A$23))))))),$T1266)</f>
        <v>Irrigation</v>
      </c>
    </row>
    <row r="1267" spans="1:21" x14ac:dyDescent="0.3">
      <c r="A1267" t="s">
        <v>1295</v>
      </c>
      <c r="B1267" t="s">
        <v>110</v>
      </c>
      <c r="C1267" t="s">
        <v>99</v>
      </c>
      <c r="D1267">
        <v>0.2</v>
      </c>
      <c r="E1267" t="s">
        <v>100</v>
      </c>
      <c r="F1267" t="s">
        <v>100</v>
      </c>
      <c r="G1267" t="s">
        <v>1296</v>
      </c>
      <c r="H1267" s="41" t="s">
        <v>102</v>
      </c>
      <c r="I1267">
        <f>_xlfn.XLOOKUP(B1267,Use_Code_Ranking!$A$4:$A$23,Use_Code_Ranking!$B$4:$B$23,9999)</f>
        <v>3</v>
      </c>
      <c r="J1267">
        <f t="shared" ca="1" si="348"/>
        <v>3</v>
      </c>
      <c r="K1267">
        <f t="shared" ca="1" si="349"/>
        <v>0</v>
      </c>
      <c r="L1267">
        <f t="shared" ca="1" si="350"/>
        <v>0</v>
      </c>
      <c r="M1267">
        <f t="shared" ca="1" si="351"/>
        <v>0</v>
      </c>
      <c r="N1267" t="str">
        <f t="shared" ca="1" si="356"/>
        <v/>
      </c>
      <c r="O1267" t="str">
        <f t="shared" ca="1" si="357"/>
        <v/>
      </c>
      <c r="P1267" t="str">
        <f t="shared" si="352"/>
        <v/>
      </c>
      <c r="Q1267" t="str">
        <f t="shared" si="353"/>
        <v/>
      </c>
      <c r="R1267" t="str">
        <f t="shared" si="354"/>
        <v/>
      </c>
      <c r="S1267" t="str">
        <f t="shared" si="355"/>
        <v/>
      </c>
      <c r="U1267" s="2" t="str">
        <f ca="1">IF(ISBLANK($T1267),IF(S1267="Irrigation","Irrigation",IF(R1267="Irrigation","Irrigation",IF(Q1267="Domestic","Domestic",IF(P1267="Stockwatering","Stockwatering",IF(N1267="IRRIGATION_AND_MUNICIPAL","Irrigation and Municipal",IF(O1267="IRRIGATION_AND_DOMESTIC","Irrigation and Domestic Municipality",_xlfn.XLOOKUP(J1267,Use_Code_Ranking!$B$4:$B$23,Use_Code_Ranking!$A$4:$A$23))))))),$T1267)</f>
        <v>Domestic</v>
      </c>
    </row>
    <row r="1268" spans="1:21" x14ac:dyDescent="0.3">
      <c r="A1268" t="s">
        <v>1297</v>
      </c>
      <c r="B1268" t="s">
        <v>154</v>
      </c>
      <c r="C1268" t="s">
        <v>99</v>
      </c>
      <c r="D1268">
        <v>1.3</v>
      </c>
      <c r="E1268" t="s">
        <v>100</v>
      </c>
      <c r="F1268" t="s">
        <v>100</v>
      </c>
      <c r="G1268" t="s">
        <v>1298</v>
      </c>
      <c r="H1268" s="41" t="s">
        <v>102</v>
      </c>
      <c r="I1268">
        <f>_xlfn.XLOOKUP(B1268,Use_Code_Ranking!$A$4:$A$23,Use_Code_Ranking!$B$4:$B$23,9999)</f>
        <v>5</v>
      </c>
      <c r="J1268">
        <f t="shared" ca="1" si="348"/>
        <v>1</v>
      </c>
      <c r="K1268">
        <f t="shared" ca="1" si="349"/>
        <v>1</v>
      </c>
      <c r="L1268">
        <f t="shared" ca="1" si="350"/>
        <v>0</v>
      </c>
      <c r="M1268">
        <f t="shared" ca="1" si="351"/>
        <v>0</v>
      </c>
      <c r="N1268" t="str">
        <f t="shared" ca="1" si="356"/>
        <v/>
      </c>
      <c r="O1268" t="str">
        <f t="shared" ca="1" si="357"/>
        <v/>
      </c>
      <c r="P1268" t="str">
        <f t="shared" si="352"/>
        <v/>
      </c>
      <c r="Q1268" t="str">
        <f t="shared" si="353"/>
        <v/>
      </c>
      <c r="R1268" t="str">
        <f t="shared" si="354"/>
        <v/>
      </c>
      <c r="S1268" t="str">
        <f t="shared" si="355"/>
        <v/>
      </c>
      <c r="U1268" s="2" t="str">
        <f ca="1">IF(ISBLANK($T1268),IF(S1268="Irrigation","Irrigation",IF(R1268="Irrigation","Irrigation",IF(Q1268="Domestic","Domestic",IF(P1268="Stockwatering","Stockwatering",IF(N1268="IRRIGATION_AND_MUNICIPAL","Irrigation and Municipal",IF(O1268="IRRIGATION_AND_DOMESTIC","Irrigation and Domestic Municipality",_xlfn.XLOOKUP(J1268,Use_Code_Ranking!$B$4:$B$23,Use_Code_Ranking!$A$4:$A$23))))))),$T1268)</f>
        <v>Irrigation</v>
      </c>
    </row>
    <row r="1269" spans="1:21" x14ac:dyDescent="0.3">
      <c r="A1269" t="s">
        <v>1297</v>
      </c>
      <c r="B1269" t="s">
        <v>188</v>
      </c>
      <c r="C1269" t="s">
        <v>99</v>
      </c>
      <c r="D1269">
        <v>1.3</v>
      </c>
      <c r="E1269" t="s">
        <v>100</v>
      </c>
      <c r="F1269" t="s">
        <v>100</v>
      </c>
      <c r="G1269" t="s">
        <v>1298</v>
      </c>
      <c r="H1269" s="41" t="s">
        <v>102</v>
      </c>
      <c r="I1269">
        <f>_xlfn.XLOOKUP(B1269,Use_Code_Ranking!$A$4:$A$23,Use_Code_Ranking!$B$4:$B$23,9999)</f>
        <v>12</v>
      </c>
      <c r="J1269">
        <f t="shared" ca="1" si="348"/>
        <v>1</v>
      </c>
      <c r="K1269">
        <f t="shared" ca="1" si="349"/>
        <v>1</v>
      </c>
      <c r="L1269">
        <f t="shared" ca="1" si="350"/>
        <v>0</v>
      </c>
      <c r="M1269">
        <f t="shared" ca="1" si="351"/>
        <v>0</v>
      </c>
      <c r="N1269" t="str">
        <f t="shared" ca="1" si="356"/>
        <v/>
      </c>
      <c r="O1269" t="str">
        <f t="shared" ca="1" si="357"/>
        <v/>
      </c>
      <c r="P1269" t="str">
        <f t="shared" si="352"/>
        <v/>
      </c>
      <c r="Q1269" t="str">
        <f t="shared" si="353"/>
        <v/>
      </c>
      <c r="R1269" t="str">
        <f t="shared" si="354"/>
        <v/>
      </c>
      <c r="S1269" t="str">
        <f t="shared" si="355"/>
        <v/>
      </c>
      <c r="U1269" s="2" t="str">
        <f ca="1">IF(ISBLANK($T1269),IF(S1269="Irrigation","Irrigation",IF(R1269="Irrigation","Irrigation",IF(Q1269="Domestic","Domestic",IF(P1269="Stockwatering","Stockwatering",IF(N1269="IRRIGATION_AND_MUNICIPAL","Irrigation and Municipal",IF(O1269="IRRIGATION_AND_DOMESTIC","Irrigation and Domestic Municipality",_xlfn.XLOOKUP(J1269,Use_Code_Ranking!$B$4:$B$23,Use_Code_Ranking!$A$4:$A$23))))))),$T1269)</f>
        <v>Irrigation</v>
      </c>
    </row>
    <row r="1270" spans="1:21" x14ac:dyDescent="0.3">
      <c r="A1270" t="s">
        <v>1297</v>
      </c>
      <c r="B1270" t="s">
        <v>110</v>
      </c>
      <c r="C1270" t="s">
        <v>99</v>
      </c>
      <c r="D1270">
        <v>1.3</v>
      </c>
      <c r="E1270" t="s">
        <v>100</v>
      </c>
      <c r="F1270" t="s">
        <v>100</v>
      </c>
      <c r="G1270" t="s">
        <v>1298</v>
      </c>
      <c r="H1270" s="41" t="s">
        <v>102</v>
      </c>
      <c r="I1270">
        <f>_xlfn.XLOOKUP(B1270,Use_Code_Ranking!$A$4:$A$23,Use_Code_Ranking!$B$4:$B$23,9999)</f>
        <v>3</v>
      </c>
      <c r="J1270">
        <f t="shared" ca="1" si="348"/>
        <v>1</v>
      </c>
      <c r="K1270">
        <f t="shared" ca="1" si="349"/>
        <v>1</v>
      </c>
      <c r="L1270">
        <f t="shared" ca="1" si="350"/>
        <v>0</v>
      </c>
      <c r="M1270">
        <f t="shared" ca="1" si="351"/>
        <v>0</v>
      </c>
      <c r="N1270" t="str">
        <f t="shared" ca="1" si="356"/>
        <v/>
      </c>
      <c r="O1270" t="str">
        <f t="shared" ca="1" si="357"/>
        <v/>
      </c>
      <c r="P1270" t="str">
        <f t="shared" si="352"/>
        <v/>
      </c>
      <c r="Q1270" t="str">
        <f t="shared" si="353"/>
        <v/>
      </c>
      <c r="R1270" t="str">
        <f t="shared" si="354"/>
        <v/>
      </c>
      <c r="S1270" t="str">
        <f t="shared" si="355"/>
        <v/>
      </c>
      <c r="U1270" s="2" t="str">
        <f ca="1">IF(ISBLANK($T1270),IF(S1270="Irrigation","Irrigation",IF(R1270="Irrigation","Irrigation",IF(Q1270="Domestic","Domestic",IF(P1270="Stockwatering","Stockwatering",IF(N1270="IRRIGATION_AND_MUNICIPAL","Irrigation and Municipal",IF(O1270="IRRIGATION_AND_DOMESTIC","Irrigation and Domestic Municipality",_xlfn.XLOOKUP(J1270,Use_Code_Ranking!$B$4:$B$23,Use_Code_Ranking!$A$4:$A$23))))))),$T1270)</f>
        <v>Irrigation</v>
      </c>
    </row>
    <row r="1271" spans="1:21" x14ac:dyDescent="0.3">
      <c r="A1271" t="s">
        <v>1297</v>
      </c>
      <c r="B1271" t="s">
        <v>98</v>
      </c>
      <c r="C1271" t="s">
        <v>99</v>
      </c>
      <c r="D1271">
        <v>1.3</v>
      </c>
      <c r="E1271" t="s">
        <v>100</v>
      </c>
      <c r="F1271" t="s">
        <v>100</v>
      </c>
      <c r="G1271" t="s">
        <v>1298</v>
      </c>
      <c r="H1271" s="41" t="s">
        <v>102</v>
      </c>
      <c r="I1271">
        <f>_xlfn.XLOOKUP(B1271,Use_Code_Ranking!$A$4:$A$23,Use_Code_Ranking!$B$4:$B$23,9999)</f>
        <v>1</v>
      </c>
      <c r="J1271">
        <f t="shared" ca="1" si="348"/>
        <v>1</v>
      </c>
      <c r="K1271">
        <f t="shared" ca="1" si="349"/>
        <v>1</v>
      </c>
      <c r="L1271">
        <f t="shared" ca="1" si="350"/>
        <v>0</v>
      </c>
      <c r="M1271">
        <f t="shared" ca="1" si="351"/>
        <v>0</v>
      </c>
      <c r="N1271" t="str">
        <f t="shared" ca="1" si="356"/>
        <v/>
      </c>
      <c r="O1271" t="str">
        <f t="shared" ca="1" si="357"/>
        <v/>
      </c>
      <c r="P1271" t="str">
        <f t="shared" si="352"/>
        <v/>
      </c>
      <c r="Q1271" t="str">
        <f t="shared" si="353"/>
        <v/>
      </c>
      <c r="R1271" t="str">
        <f t="shared" si="354"/>
        <v/>
      </c>
      <c r="S1271" t="str">
        <f t="shared" si="355"/>
        <v/>
      </c>
      <c r="U1271" s="2" t="str">
        <f ca="1">IF(ISBLANK($T1271),IF(S1271="Irrigation","Irrigation",IF(R1271="Irrigation","Irrigation",IF(Q1271="Domestic","Domestic",IF(P1271="Stockwatering","Stockwatering",IF(N1271="IRRIGATION_AND_MUNICIPAL","Irrigation and Municipal",IF(O1271="IRRIGATION_AND_DOMESTIC","Irrigation and Domestic Municipality",_xlfn.XLOOKUP(J1271,Use_Code_Ranking!$B$4:$B$23,Use_Code_Ranking!$A$4:$A$23))))))),$T1271)</f>
        <v>Irrigation</v>
      </c>
    </row>
    <row r="1272" spans="1:21" x14ac:dyDescent="0.3">
      <c r="A1272" t="s">
        <v>1299</v>
      </c>
      <c r="B1272" t="s">
        <v>181</v>
      </c>
      <c r="C1272" t="s">
        <v>99</v>
      </c>
      <c r="D1272">
        <v>18</v>
      </c>
      <c r="E1272" t="s">
        <v>100</v>
      </c>
      <c r="F1272" t="s">
        <v>100</v>
      </c>
      <c r="G1272" t="s">
        <v>1300</v>
      </c>
      <c r="H1272" s="41" t="s">
        <v>102</v>
      </c>
      <c r="I1272">
        <f>_xlfn.XLOOKUP(B1272,Use_Code_Ranking!$A$4:$A$23,Use_Code_Ranking!$B$4:$B$23,9999)</f>
        <v>9</v>
      </c>
      <c r="J1272">
        <f t="shared" ca="1" si="348"/>
        <v>1</v>
      </c>
      <c r="K1272">
        <f t="shared" ca="1" si="349"/>
        <v>1</v>
      </c>
      <c r="L1272">
        <f t="shared" ca="1" si="350"/>
        <v>0</v>
      </c>
      <c r="M1272">
        <f t="shared" ca="1" si="351"/>
        <v>0</v>
      </c>
      <c r="N1272" t="str">
        <f t="shared" ca="1" si="356"/>
        <v/>
      </c>
      <c r="O1272" t="str">
        <f t="shared" ca="1" si="357"/>
        <v/>
      </c>
      <c r="P1272" t="str">
        <f t="shared" si="352"/>
        <v/>
      </c>
      <c r="Q1272" t="str">
        <f t="shared" si="353"/>
        <v/>
      </c>
      <c r="R1272" t="str">
        <f t="shared" si="354"/>
        <v/>
      </c>
      <c r="S1272" t="str">
        <f t="shared" si="355"/>
        <v/>
      </c>
      <c r="U1272" s="2" t="str">
        <f ca="1">IF(ISBLANK($T1272),IF(S1272="Irrigation","Irrigation",IF(R1272="Irrigation","Irrigation",IF(Q1272="Domestic","Domestic",IF(P1272="Stockwatering","Stockwatering",IF(N1272="IRRIGATION_AND_MUNICIPAL","Irrigation and Municipal",IF(O1272="IRRIGATION_AND_DOMESTIC","Irrigation and Domestic Municipality",_xlfn.XLOOKUP(J1272,Use_Code_Ranking!$B$4:$B$23,Use_Code_Ranking!$A$4:$A$23))))))),$T1272)</f>
        <v>Irrigation</v>
      </c>
    </row>
    <row r="1273" spans="1:21" x14ac:dyDescent="0.3">
      <c r="A1273" t="s">
        <v>1299</v>
      </c>
      <c r="B1273" t="s">
        <v>154</v>
      </c>
      <c r="C1273" t="s">
        <v>99</v>
      </c>
      <c r="D1273">
        <v>18</v>
      </c>
      <c r="E1273" t="s">
        <v>100</v>
      </c>
      <c r="F1273" t="s">
        <v>100</v>
      </c>
      <c r="G1273" t="s">
        <v>1300</v>
      </c>
      <c r="H1273" s="41" t="s">
        <v>102</v>
      </c>
      <c r="I1273">
        <f>_xlfn.XLOOKUP(B1273,Use_Code_Ranking!$A$4:$A$23,Use_Code_Ranking!$B$4:$B$23,9999)</f>
        <v>5</v>
      </c>
      <c r="J1273">
        <f t="shared" ca="1" si="348"/>
        <v>1</v>
      </c>
      <c r="K1273">
        <f t="shared" ca="1" si="349"/>
        <v>1</v>
      </c>
      <c r="L1273">
        <f t="shared" ca="1" si="350"/>
        <v>0</v>
      </c>
      <c r="M1273">
        <f t="shared" ca="1" si="351"/>
        <v>0</v>
      </c>
      <c r="N1273" t="str">
        <f t="shared" ca="1" si="356"/>
        <v/>
      </c>
      <c r="O1273" t="str">
        <f t="shared" ca="1" si="357"/>
        <v/>
      </c>
      <c r="P1273" t="str">
        <f t="shared" si="352"/>
        <v/>
      </c>
      <c r="Q1273" t="str">
        <f t="shared" si="353"/>
        <v/>
      </c>
      <c r="R1273" t="str">
        <f t="shared" si="354"/>
        <v/>
      </c>
      <c r="S1273" t="str">
        <f t="shared" si="355"/>
        <v/>
      </c>
      <c r="U1273" s="2" t="str">
        <f ca="1">IF(ISBLANK($T1273),IF(S1273="Irrigation","Irrigation",IF(R1273="Irrigation","Irrigation",IF(Q1273="Domestic","Domestic",IF(P1273="Stockwatering","Stockwatering",IF(N1273="IRRIGATION_AND_MUNICIPAL","Irrigation and Municipal",IF(O1273="IRRIGATION_AND_DOMESTIC","Irrigation and Domestic Municipality",_xlfn.XLOOKUP(J1273,Use_Code_Ranking!$B$4:$B$23,Use_Code_Ranking!$A$4:$A$23))))))),$T1273)</f>
        <v>Irrigation</v>
      </c>
    </row>
    <row r="1274" spans="1:21" x14ac:dyDescent="0.3">
      <c r="A1274" t="s">
        <v>1299</v>
      </c>
      <c r="B1274" t="s">
        <v>98</v>
      </c>
      <c r="C1274" t="s">
        <v>99</v>
      </c>
      <c r="D1274">
        <v>18</v>
      </c>
      <c r="E1274" t="s">
        <v>100</v>
      </c>
      <c r="F1274" t="s">
        <v>100</v>
      </c>
      <c r="G1274" t="s">
        <v>1300</v>
      </c>
      <c r="H1274" s="41" t="s">
        <v>102</v>
      </c>
      <c r="I1274">
        <f>_xlfn.XLOOKUP(B1274,Use_Code_Ranking!$A$4:$A$23,Use_Code_Ranking!$B$4:$B$23,9999)</f>
        <v>1</v>
      </c>
      <c r="J1274">
        <f t="shared" ca="1" si="348"/>
        <v>1</v>
      </c>
      <c r="K1274">
        <f t="shared" ca="1" si="349"/>
        <v>1</v>
      </c>
      <c r="L1274">
        <f t="shared" ca="1" si="350"/>
        <v>0</v>
      </c>
      <c r="M1274">
        <f t="shared" ca="1" si="351"/>
        <v>0</v>
      </c>
      <c r="N1274" t="str">
        <f t="shared" ca="1" si="356"/>
        <v/>
      </c>
      <c r="O1274" t="str">
        <f t="shared" ca="1" si="357"/>
        <v/>
      </c>
      <c r="P1274" t="str">
        <f t="shared" si="352"/>
        <v/>
      </c>
      <c r="Q1274" t="str">
        <f t="shared" si="353"/>
        <v/>
      </c>
      <c r="R1274" t="str">
        <f t="shared" si="354"/>
        <v/>
      </c>
      <c r="S1274" t="str">
        <f t="shared" si="355"/>
        <v/>
      </c>
      <c r="U1274" s="2" t="str">
        <f ca="1">IF(ISBLANK($T1274),IF(S1274="Irrigation","Irrigation",IF(R1274="Irrigation","Irrigation",IF(Q1274="Domestic","Domestic",IF(P1274="Stockwatering","Stockwatering",IF(N1274="IRRIGATION_AND_MUNICIPAL","Irrigation and Municipal",IF(O1274="IRRIGATION_AND_DOMESTIC","Irrigation and Domestic Municipality",_xlfn.XLOOKUP(J1274,Use_Code_Ranking!$B$4:$B$23,Use_Code_Ranking!$A$4:$A$23))))))),$T1274)</f>
        <v>Irrigation</v>
      </c>
    </row>
    <row r="1275" spans="1:21" x14ac:dyDescent="0.3">
      <c r="A1275" t="s">
        <v>1301</v>
      </c>
      <c r="B1275" t="s">
        <v>156</v>
      </c>
      <c r="C1275" t="s">
        <v>99</v>
      </c>
      <c r="D1275">
        <v>176</v>
      </c>
      <c r="E1275" t="s">
        <v>100</v>
      </c>
      <c r="F1275" t="s">
        <v>100</v>
      </c>
      <c r="G1275" t="s">
        <v>1302</v>
      </c>
      <c r="H1275" s="41" t="s">
        <v>118</v>
      </c>
      <c r="I1275">
        <f>_xlfn.XLOOKUP(B1275,Use_Code_Ranking!$A$4:$A$23,Use_Code_Ranking!$B$4:$B$23,9999)</f>
        <v>8</v>
      </c>
      <c r="J1275">
        <f t="shared" ca="1" si="348"/>
        <v>1</v>
      </c>
      <c r="K1275">
        <f t="shared" ca="1" si="349"/>
        <v>1</v>
      </c>
      <c r="L1275">
        <f t="shared" ca="1" si="350"/>
        <v>0</v>
      </c>
      <c r="M1275">
        <f t="shared" ca="1" si="351"/>
        <v>0</v>
      </c>
      <c r="N1275" t="str">
        <f t="shared" ca="1" si="356"/>
        <v/>
      </c>
      <c r="O1275" t="str">
        <f t="shared" ca="1" si="357"/>
        <v/>
      </c>
      <c r="P1275" t="str">
        <f t="shared" si="352"/>
        <v/>
      </c>
      <c r="Q1275" t="str">
        <f t="shared" si="353"/>
        <v/>
      </c>
      <c r="R1275" t="str">
        <f t="shared" si="354"/>
        <v/>
      </c>
      <c r="S1275" t="str">
        <f t="shared" si="355"/>
        <v/>
      </c>
      <c r="U1275" s="2" t="str">
        <f ca="1">IF(ISBLANK($T1275),IF(S1275="Irrigation","Irrigation",IF(R1275="Irrigation","Irrigation",IF(Q1275="Domestic","Domestic",IF(P1275="Stockwatering","Stockwatering",IF(N1275="IRRIGATION_AND_MUNICIPAL","Irrigation and Municipal",IF(O1275="IRRIGATION_AND_DOMESTIC","Irrigation and Domestic Municipality",_xlfn.XLOOKUP(J1275,Use_Code_Ranking!$B$4:$B$23,Use_Code_Ranking!$A$4:$A$23))))))),$T1275)</f>
        <v>Irrigation</v>
      </c>
    </row>
    <row r="1276" spans="1:21" x14ac:dyDescent="0.3">
      <c r="A1276" t="s">
        <v>1301</v>
      </c>
      <c r="B1276" t="s">
        <v>161</v>
      </c>
      <c r="C1276" t="s">
        <v>99</v>
      </c>
      <c r="D1276">
        <v>176</v>
      </c>
      <c r="E1276" t="s">
        <v>100</v>
      </c>
      <c r="F1276" t="s">
        <v>100</v>
      </c>
      <c r="G1276" t="s">
        <v>1302</v>
      </c>
      <c r="H1276" s="41" t="s">
        <v>118</v>
      </c>
      <c r="I1276">
        <f>_xlfn.XLOOKUP(B1276,Use_Code_Ranking!$A$4:$A$23,Use_Code_Ranking!$B$4:$B$23,9999)</f>
        <v>7</v>
      </c>
      <c r="J1276">
        <f t="shared" ca="1" si="348"/>
        <v>1</v>
      </c>
      <c r="K1276">
        <f t="shared" ca="1" si="349"/>
        <v>1</v>
      </c>
      <c r="L1276">
        <f t="shared" ca="1" si="350"/>
        <v>0</v>
      </c>
      <c r="M1276">
        <f t="shared" ca="1" si="351"/>
        <v>0</v>
      </c>
      <c r="N1276" t="str">
        <f t="shared" ca="1" si="356"/>
        <v/>
      </c>
      <c r="O1276" t="str">
        <f t="shared" ca="1" si="357"/>
        <v/>
      </c>
      <c r="P1276" t="str">
        <f t="shared" si="352"/>
        <v/>
      </c>
      <c r="Q1276" t="str">
        <f t="shared" si="353"/>
        <v/>
      </c>
      <c r="R1276" t="str">
        <f t="shared" si="354"/>
        <v/>
      </c>
      <c r="S1276" t="str">
        <f t="shared" si="355"/>
        <v/>
      </c>
      <c r="U1276" s="2" t="str">
        <f ca="1">IF(ISBLANK($T1276),IF(S1276="Irrigation","Irrigation",IF(R1276="Irrigation","Irrigation",IF(Q1276="Domestic","Domestic",IF(P1276="Stockwatering","Stockwatering",IF(N1276="IRRIGATION_AND_MUNICIPAL","Irrigation and Municipal",IF(O1276="IRRIGATION_AND_DOMESTIC","Irrigation and Domestic Municipality",_xlfn.XLOOKUP(J1276,Use_Code_Ranking!$B$4:$B$23,Use_Code_Ranking!$A$4:$A$23))))))),$T1276)</f>
        <v>Irrigation</v>
      </c>
    </row>
    <row r="1277" spans="1:21" x14ac:dyDescent="0.3">
      <c r="A1277" t="s">
        <v>1301</v>
      </c>
      <c r="B1277" t="s">
        <v>98</v>
      </c>
      <c r="C1277" t="s">
        <v>99</v>
      </c>
      <c r="D1277">
        <v>176</v>
      </c>
      <c r="E1277" t="s">
        <v>100</v>
      </c>
      <c r="F1277" t="s">
        <v>100</v>
      </c>
      <c r="G1277" t="s">
        <v>1302</v>
      </c>
      <c r="H1277" s="41" t="s">
        <v>118</v>
      </c>
      <c r="I1277">
        <f>_xlfn.XLOOKUP(B1277,Use_Code_Ranking!$A$4:$A$23,Use_Code_Ranking!$B$4:$B$23,9999)</f>
        <v>1</v>
      </c>
      <c r="J1277">
        <f t="shared" ca="1" si="348"/>
        <v>1</v>
      </c>
      <c r="K1277">
        <f t="shared" ca="1" si="349"/>
        <v>1</v>
      </c>
      <c r="L1277">
        <f t="shared" ca="1" si="350"/>
        <v>0</v>
      </c>
      <c r="M1277">
        <f t="shared" ca="1" si="351"/>
        <v>0</v>
      </c>
      <c r="N1277" t="str">
        <f t="shared" ca="1" si="356"/>
        <v/>
      </c>
      <c r="O1277" t="str">
        <f t="shared" ca="1" si="357"/>
        <v/>
      </c>
      <c r="P1277" t="str">
        <f t="shared" si="352"/>
        <v/>
      </c>
      <c r="Q1277" t="str">
        <f t="shared" si="353"/>
        <v/>
      </c>
      <c r="R1277" t="str">
        <f t="shared" si="354"/>
        <v/>
      </c>
      <c r="S1277" t="str">
        <f t="shared" si="355"/>
        <v/>
      </c>
      <c r="U1277" s="2" t="str">
        <f ca="1">IF(ISBLANK($T1277),IF(S1277="Irrigation","Irrigation",IF(R1277="Irrigation","Irrigation",IF(Q1277="Domestic","Domestic",IF(P1277="Stockwatering","Stockwatering",IF(N1277="IRRIGATION_AND_MUNICIPAL","Irrigation and Municipal",IF(O1277="IRRIGATION_AND_DOMESTIC","Irrigation and Domestic Municipality",_xlfn.XLOOKUP(J1277,Use_Code_Ranking!$B$4:$B$23,Use_Code_Ranking!$A$4:$A$23))))))),$T1277)</f>
        <v>Irrigation</v>
      </c>
    </row>
    <row r="1278" spans="1:21" x14ac:dyDescent="0.3">
      <c r="A1278" t="s">
        <v>1303</v>
      </c>
      <c r="B1278" t="s">
        <v>110</v>
      </c>
      <c r="C1278" t="s">
        <v>99</v>
      </c>
      <c r="D1278">
        <v>1.3</v>
      </c>
      <c r="E1278" t="s">
        <v>100</v>
      </c>
      <c r="F1278" t="s">
        <v>100</v>
      </c>
      <c r="G1278" t="s">
        <v>1304</v>
      </c>
      <c r="H1278" s="41" t="s">
        <v>102</v>
      </c>
      <c r="I1278">
        <f>_xlfn.XLOOKUP(B1278,Use_Code_Ranking!$A$4:$A$23,Use_Code_Ranking!$B$4:$B$23,9999)</f>
        <v>3</v>
      </c>
      <c r="J1278">
        <f t="shared" ca="1" si="348"/>
        <v>3</v>
      </c>
      <c r="K1278">
        <f t="shared" ca="1" si="349"/>
        <v>0</v>
      </c>
      <c r="L1278">
        <f t="shared" ca="1" si="350"/>
        <v>0</v>
      </c>
      <c r="M1278">
        <f t="shared" ca="1" si="351"/>
        <v>0</v>
      </c>
      <c r="N1278" t="str">
        <f t="shared" ca="1" si="356"/>
        <v/>
      </c>
      <c r="O1278" t="str">
        <f t="shared" ca="1" si="357"/>
        <v/>
      </c>
      <c r="P1278" t="str">
        <f t="shared" si="352"/>
        <v/>
      </c>
      <c r="Q1278" t="str">
        <f t="shared" si="353"/>
        <v/>
      </c>
      <c r="R1278" t="str">
        <f t="shared" si="354"/>
        <v/>
      </c>
      <c r="S1278" t="str">
        <f t="shared" si="355"/>
        <v/>
      </c>
      <c r="U1278" s="2" t="str">
        <f ca="1">IF(ISBLANK($T1278),IF(S1278="Irrigation","Irrigation",IF(R1278="Irrigation","Irrigation",IF(Q1278="Domestic","Domestic",IF(P1278="Stockwatering","Stockwatering",IF(N1278="IRRIGATION_AND_MUNICIPAL","Irrigation and Municipal",IF(O1278="IRRIGATION_AND_DOMESTIC","Irrigation and Domestic Municipality",_xlfn.XLOOKUP(J1278,Use_Code_Ranking!$B$4:$B$23,Use_Code_Ranking!$A$4:$A$23))))))),$T1278)</f>
        <v>Domestic</v>
      </c>
    </row>
    <row r="1279" spans="1:21" x14ac:dyDescent="0.3">
      <c r="A1279" t="s">
        <v>1305</v>
      </c>
      <c r="B1279" t="s">
        <v>154</v>
      </c>
      <c r="C1279" t="s">
        <v>99</v>
      </c>
      <c r="D1279">
        <v>5</v>
      </c>
      <c r="E1279" t="s">
        <v>100</v>
      </c>
      <c r="F1279" t="s">
        <v>100</v>
      </c>
      <c r="G1279" t="s">
        <v>1306</v>
      </c>
      <c r="H1279" s="41" t="s">
        <v>102</v>
      </c>
      <c r="I1279">
        <f>_xlfn.XLOOKUP(B1279,Use_Code_Ranking!$A$4:$A$23,Use_Code_Ranking!$B$4:$B$23,9999)</f>
        <v>5</v>
      </c>
      <c r="J1279">
        <f t="shared" ca="1" si="348"/>
        <v>5</v>
      </c>
      <c r="K1279">
        <f t="shared" ca="1" si="349"/>
        <v>0</v>
      </c>
      <c r="L1279">
        <f t="shared" ca="1" si="350"/>
        <v>0</v>
      </c>
      <c r="M1279">
        <f t="shared" ca="1" si="351"/>
        <v>0</v>
      </c>
      <c r="N1279" t="str">
        <f t="shared" ca="1" si="356"/>
        <v/>
      </c>
      <c r="O1279" t="str">
        <f t="shared" ca="1" si="357"/>
        <v/>
      </c>
      <c r="P1279" t="str">
        <f t="shared" si="352"/>
        <v/>
      </c>
      <c r="Q1279" t="str">
        <f t="shared" si="353"/>
        <v/>
      </c>
      <c r="R1279" t="str">
        <f t="shared" si="354"/>
        <v/>
      </c>
      <c r="S1279" t="str">
        <f t="shared" si="355"/>
        <v/>
      </c>
      <c r="U1279" s="2" t="str">
        <f ca="1">IF(ISBLANK($T1279),IF(S1279="Irrigation","Irrigation",IF(R1279="Irrigation","Irrigation",IF(Q1279="Domestic","Domestic",IF(P1279="Stockwatering","Stockwatering",IF(N1279="IRRIGATION_AND_MUNICIPAL","Irrigation and Municipal",IF(O1279="IRRIGATION_AND_DOMESTIC","Irrigation and Domestic Municipality",_xlfn.XLOOKUP(J1279,Use_Code_Ranking!$B$4:$B$23,Use_Code_Ranking!$A$4:$A$23))))))),$T1279)</f>
        <v>Stockwatering</v>
      </c>
    </row>
    <row r="1280" spans="1:21" x14ac:dyDescent="0.3">
      <c r="A1280" t="s">
        <v>1305</v>
      </c>
      <c r="B1280" t="s">
        <v>188</v>
      </c>
      <c r="C1280" t="s">
        <v>99</v>
      </c>
      <c r="D1280">
        <v>5</v>
      </c>
      <c r="E1280" t="s">
        <v>100</v>
      </c>
      <c r="F1280" t="s">
        <v>100</v>
      </c>
      <c r="G1280" t="s">
        <v>1306</v>
      </c>
      <c r="H1280" s="41" t="s">
        <v>102</v>
      </c>
      <c r="I1280">
        <f>_xlfn.XLOOKUP(B1280,Use_Code_Ranking!$A$4:$A$23,Use_Code_Ranking!$B$4:$B$23,9999)</f>
        <v>12</v>
      </c>
      <c r="J1280">
        <f t="shared" ca="1" si="348"/>
        <v>5</v>
      </c>
      <c r="K1280">
        <f t="shared" ca="1" si="349"/>
        <v>0</v>
      </c>
      <c r="L1280">
        <f t="shared" ca="1" si="350"/>
        <v>0</v>
      </c>
      <c r="M1280">
        <f t="shared" ca="1" si="351"/>
        <v>0</v>
      </c>
      <c r="N1280" t="str">
        <f t="shared" ca="1" si="356"/>
        <v/>
      </c>
      <c r="O1280" t="str">
        <f t="shared" ca="1" si="357"/>
        <v/>
      </c>
      <c r="P1280" t="str">
        <f t="shared" si="352"/>
        <v/>
      </c>
      <c r="Q1280" t="str">
        <f t="shared" si="353"/>
        <v/>
      </c>
      <c r="R1280" t="str">
        <f t="shared" si="354"/>
        <v/>
      </c>
      <c r="S1280" t="str">
        <f t="shared" si="355"/>
        <v/>
      </c>
      <c r="U1280" s="2" t="str">
        <f ca="1">IF(ISBLANK($T1280),IF(S1280="Irrigation","Irrigation",IF(R1280="Irrigation","Irrigation",IF(Q1280="Domestic","Domestic",IF(P1280="Stockwatering","Stockwatering",IF(N1280="IRRIGATION_AND_MUNICIPAL","Irrigation and Municipal",IF(O1280="IRRIGATION_AND_DOMESTIC","Irrigation and Domestic Municipality",_xlfn.XLOOKUP(J1280,Use_Code_Ranking!$B$4:$B$23,Use_Code_Ranking!$A$4:$A$23))))))),$T1280)</f>
        <v>Stockwatering</v>
      </c>
    </row>
    <row r="1281" spans="1:21" x14ac:dyDescent="0.3">
      <c r="A1281" t="s">
        <v>1305</v>
      </c>
      <c r="B1281" t="s">
        <v>181</v>
      </c>
      <c r="C1281" t="s">
        <v>99</v>
      </c>
      <c r="D1281">
        <v>5</v>
      </c>
      <c r="E1281" t="s">
        <v>100</v>
      </c>
      <c r="F1281" t="s">
        <v>100</v>
      </c>
      <c r="G1281" t="s">
        <v>1306</v>
      </c>
      <c r="H1281" s="41" t="s">
        <v>102</v>
      </c>
      <c r="I1281">
        <f>_xlfn.XLOOKUP(B1281,Use_Code_Ranking!$A$4:$A$23,Use_Code_Ranking!$B$4:$B$23,9999)</f>
        <v>9</v>
      </c>
      <c r="J1281">
        <f t="shared" ca="1" si="348"/>
        <v>5</v>
      </c>
      <c r="K1281">
        <f t="shared" ca="1" si="349"/>
        <v>0</v>
      </c>
      <c r="L1281">
        <f t="shared" ca="1" si="350"/>
        <v>0</v>
      </c>
      <c r="M1281">
        <f t="shared" ca="1" si="351"/>
        <v>0</v>
      </c>
      <c r="N1281" t="str">
        <f t="shared" ca="1" si="356"/>
        <v/>
      </c>
      <c r="O1281" t="str">
        <f t="shared" ca="1" si="357"/>
        <v/>
      </c>
      <c r="P1281" t="str">
        <f t="shared" si="352"/>
        <v/>
      </c>
      <c r="Q1281" t="str">
        <f t="shared" si="353"/>
        <v/>
      </c>
      <c r="R1281" t="str">
        <f t="shared" si="354"/>
        <v/>
      </c>
      <c r="S1281" t="str">
        <f t="shared" si="355"/>
        <v/>
      </c>
      <c r="U1281" s="2" t="str">
        <f ca="1">IF(ISBLANK($T1281),IF(S1281="Irrigation","Irrigation",IF(R1281="Irrigation","Irrigation",IF(Q1281="Domestic","Domestic",IF(P1281="Stockwatering","Stockwatering",IF(N1281="IRRIGATION_AND_MUNICIPAL","Irrigation and Municipal",IF(O1281="IRRIGATION_AND_DOMESTIC","Irrigation and Domestic Municipality",_xlfn.XLOOKUP(J1281,Use_Code_Ranking!$B$4:$B$23,Use_Code_Ranking!$A$4:$A$23))))))),$T1281)</f>
        <v>Stockwatering</v>
      </c>
    </row>
    <row r="1282" spans="1:21" x14ac:dyDescent="0.3">
      <c r="A1282" t="s">
        <v>1307</v>
      </c>
      <c r="B1282" t="s">
        <v>161</v>
      </c>
      <c r="C1282" t="s">
        <v>99</v>
      </c>
      <c r="D1282">
        <v>18.5</v>
      </c>
      <c r="E1282" t="s">
        <v>100</v>
      </c>
      <c r="F1282" t="s">
        <v>100</v>
      </c>
      <c r="G1282" t="s">
        <v>948</v>
      </c>
      <c r="H1282" s="41" t="s">
        <v>124</v>
      </c>
      <c r="I1282">
        <f>_xlfn.XLOOKUP(B1282,Use_Code_Ranking!$A$4:$A$23,Use_Code_Ranking!$B$4:$B$23,9999)</f>
        <v>7</v>
      </c>
      <c r="J1282">
        <f t="shared" ca="1" si="348"/>
        <v>7</v>
      </c>
      <c r="K1282">
        <f t="shared" ca="1" si="349"/>
        <v>0</v>
      </c>
      <c r="L1282">
        <f t="shared" ca="1" si="350"/>
        <v>0</v>
      </c>
      <c r="M1282">
        <f t="shared" ca="1" si="351"/>
        <v>0</v>
      </c>
      <c r="N1282" t="str">
        <f t="shared" ca="1" si="356"/>
        <v/>
      </c>
      <c r="O1282" t="str">
        <f t="shared" ca="1" si="357"/>
        <v/>
      </c>
      <c r="P1282" t="str">
        <f t="shared" si="352"/>
        <v/>
      </c>
      <c r="Q1282" t="str">
        <f t="shared" si="353"/>
        <v/>
      </c>
      <c r="R1282" t="str">
        <f t="shared" si="354"/>
        <v/>
      </c>
      <c r="S1282" t="str">
        <f t="shared" si="355"/>
        <v/>
      </c>
      <c r="U1282" s="2" t="str">
        <f ca="1">IF(ISBLANK($T1282),IF(S1282="Irrigation","Irrigation",IF(R1282="Irrigation","Irrigation",IF(Q1282="Domestic","Domestic",IF(P1282="Stockwatering","Stockwatering",IF(N1282="IRRIGATION_AND_MUNICIPAL","Irrigation and Municipal",IF(O1282="IRRIGATION_AND_DOMESTIC","Irrigation and Domestic Municipality",_xlfn.XLOOKUP(J1282,Use_Code_Ranking!$B$4:$B$23,Use_Code_Ranking!$A$4:$A$23))))))),$T1282)</f>
        <v>Frost Protection</v>
      </c>
    </row>
    <row r="1283" spans="1:21" x14ac:dyDescent="0.3">
      <c r="A1283" t="s">
        <v>1308</v>
      </c>
      <c r="B1283" t="s">
        <v>98</v>
      </c>
      <c r="C1283" t="s">
        <v>99</v>
      </c>
      <c r="D1283">
        <v>49</v>
      </c>
      <c r="E1283" t="s">
        <v>100</v>
      </c>
      <c r="F1283" t="s">
        <v>100</v>
      </c>
      <c r="G1283" t="s">
        <v>1309</v>
      </c>
      <c r="H1283" s="41" t="s">
        <v>124</v>
      </c>
      <c r="I1283">
        <f>_xlfn.XLOOKUP(B1283,Use_Code_Ranking!$A$4:$A$23,Use_Code_Ranking!$B$4:$B$23,9999)</f>
        <v>1</v>
      </c>
      <c r="J1283">
        <f t="shared" ca="1" si="348"/>
        <v>1</v>
      </c>
      <c r="K1283">
        <f t="shared" ca="1" si="349"/>
        <v>1</v>
      </c>
      <c r="L1283">
        <f t="shared" ca="1" si="350"/>
        <v>0</v>
      </c>
      <c r="M1283">
        <f t="shared" ca="1" si="351"/>
        <v>0</v>
      </c>
      <c r="N1283" t="str">
        <f t="shared" ca="1" si="356"/>
        <v/>
      </c>
      <c r="O1283" t="str">
        <f t="shared" ca="1" si="357"/>
        <v/>
      </c>
      <c r="P1283" t="str">
        <f t="shared" si="352"/>
        <v/>
      </c>
      <c r="Q1283" t="str">
        <f t="shared" si="353"/>
        <v/>
      </c>
      <c r="R1283" t="str">
        <f t="shared" si="354"/>
        <v/>
      </c>
      <c r="S1283" t="str">
        <f t="shared" si="355"/>
        <v/>
      </c>
      <c r="U1283" s="2" t="str">
        <f ca="1">IF(ISBLANK($T1283),IF(S1283="Irrigation","Irrigation",IF(R1283="Irrigation","Irrigation",IF(Q1283="Domestic","Domestic",IF(P1283="Stockwatering","Stockwatering",IF(N1283="IRRIGATION_AND_MUNICIPAL","Irrigation and Municipal",IF(O1283="IRRIGATION_AND_DOMESTIC","Irrigation and Domestic Municipality",_xlfn.XLOOKUP(J1283,Use_Code_Ranking!$B$4:$B$23,Use_Code_Ranking!$A$4:$A$23))))))),$T1283)</f>
        <v>Irrigation</v>
      </c>
    </row>
    <row r="1284" spans="1:21" x14ac:dyDescent="0.3">
      <c r="A1284" t="s">
        <v>1310</v>
      </c>
      <c r="B1284" t="s">
        <v>98</v>
      </c>
      <c r="C1284" t="s">
        <v>99</v>
      </c>
      <c r="D1284">
        <v>5</v>
      </c>
      <c r="E1284" t="s">
        <v>100</v>
      </c>
      <c r="F1284" t="s">
        <v>100</v>
      </c>
      <c r="G1284" t="s">
        <v>1311</v>
      </c>
      <c r="H1284" s="41" t="s">
        <v>124</v>
      </c>
      <c r="I1284">
        <f>_xlfn.XLOOKUP(B1284,Use_Code_Ranking!$A$4:$A$23,Use_Code_Ranking!$B$4:$B$23,9999)</f>
        <v>1</v>
      </c>
      <c r="J1284">
        <f t="shared" ref="J1284:J1347" ca="1" si="358">_xlfn.MINIFS(USE_CODE_RANK,APPLICATION_NUMBER,A1284)</f>
        <v>1</v>
      </c>
      <c r="K1284">
        <f t="shared" ref="K1284:K1347" ca="1" si="359">COUNTIFS(USE_CODE_RANK,1,APPLICATION_NUMBER,A1284)</f>
        <v>1</v>
      </c>
      <c r="L1284">
        <f t="shared" ref="L1284:L1347" ca="1" si="360">COUNTIFS(USE_CODE_RANK,2,APPLICATION_NUMBER,A1284)</f>
        <v>0</v>
      </c>
      <c r="M1284">
        <f t="shared" ref="M1284:M1347" ca="1" si="361">COUNTIFS(USE_CODE_RANK,3,APPLICATION_NUMBER,A1284,PRIMARY_OWNER_ENTITY_TYPE,"Government (State/Municipal)")</f>
        <v>0</v>
      </c>
      <c r="N1284" t="str">
        <f t="shared" ca="1" si="356"/>
        <v/>
      </c>
      <c r="O1284" t="str">
        <f t="shared" ca="1" si="357"/>
        <v/>
      </c>
      <c r="P1284" t="str">
        <f t="shared" ref="P1284:P1347" si="362">IF(ISNUMBER(SEARCH("Stock",C1284)),"Stockwatering","")</f>
        <v/>
      </c>
      <c r="Q1284" t="str">
        <f t="shared" ref="Q1284:Q1347" si="363">IF(ISNUMBER(SEARCH("Registration Domestic",C1284)),"Domestic","")</f>
        <v/>
      </c>
      <c r="R1284" t="str">
        <f t="shared" ref="R1284:R1347" si="364">IF(ISNUMBER(SEARCH("Registration Irrigation",C1284)),"Irrigation","")</f>
        <v/>
      </c>
      <c r="S1284" t="str">
        <f t="shared" ref="S1284:S1347" si="365">IF(ISNUMBER(SEARCH("Registration Cannabis",C1284)),"Irrigation","")</f>
        <v/>
      </c>
      <c r="U1284" s="2" t="str">
        <f ca="1">IF(ISBLANK($T1284),IF(S1284="Irrigation","Irrigation",IF(R1284="Irrigation","Irrigation",IF(Q1284="Domestic","Domestic",IF(P1284="Stockwatering","Stockwatering",IF(N1284="IRRIGATION_AND_MUNICIPAL","Irrigation and Municipal",IF(O1284="IRRIGATION_AND_DOMESTIC","Irrigation and Domestic Municipality",_xlfn.XLOOKUP(J1284,Use_Code_Ranking!$B$4:$B$23,Use_Code_Ranking!$A$4:$A$23))))))),$T1284)</f>
        <v>Irrigation</v>
      </c>
    </row>
    <row r="1285" spans="1:21" x14ac:dyDescent="0.3">
      <c r="A1285" t="s">
        <v>1310</v>
      </c>
      <c r="B1285" t="s">
        <v>154</v>
      </c>
      <c r="C1285" t="s">
        <v>99</v>
      </c>
      <c r="D1285">
        <v>5</v>
      </c>
      <c r="E1285" t="s">
        <v>100</v>
      </c>
      <c r="F1285" t="s">
        <v>100</v>
      </c>
      <c r="G1285" t="s">
        <v>1311</v>
      </c>
      <c r="H1285" s="41" t="s">
        <v>124</v>
      </c>
      <c r="I1285">
        <f>_xlfn.XLOOKUP(B1285,Use_Code_Ranking!$A$4:$A$23,Use_Code_Ranking!$B$4:$B$23,9999)</f>
        <v>5</v>
      </c>
      <c r="J1285">
        <f t="shared" ca="1" si="358"/>
        <v>1</v>
      </c>
      <c r="K1285">
        <f t="shared" ca="1" si="359"/>
        <v>1</v>
      </c>
      <c r="L1285">
        <f t="shared" ca="1" si="360"/>
        <v>0</v>
      </c>
      <c r="M1285">
        <f t="shared" ca="1" si="361"/>
        <v>0</v>
      </c>
      <c r="N1285" t="str">
        <f t="shared" ref="N1285:N1348" ca="1" si="366">IF(AND(K1285&gt;0,L1285&gt;0),"IRRIGATION_AND_MUNICIPAL","")</f>
        <v/>
      </c>
      <c r="O1285" t="str">
        <f t="shared" ref="O1285:O1348" ca="1" si="367">IF(AND(K1285&gt;0,M1285&gt;0),"IRRIGATION_AND_DOMESTIC","")</f>
        <v/>
      </c>
      <c r="P1285" t="str">
        <f t="shared" si="362"/>
        <v/>
      </c>
      <c r="Q1285" t="str">
        <f t="shared" si="363"/>
        <v/>
      </c>
      <c r="R1285" t="str">
        <f t="shared" si="364"/>
        <v/>
      </c>
      <c r="S1285" t="str">
        <f t="shared" si="365"/>
        <v/>
      </c>
      <c r="U1285" s="2" t="str">
        <f ca="1">IF(ISBLANK($T1285),IF(S1285="Irrigation","Irrigation",IF(R1285="Irrigation","Irrigation",IF(Q1285="Domestic","Domestic",IF(P1285="Stockwatering","Stockwatering",IF(N1285="IRRIGATION_AND_MUNICIPAL","Irrigation and Municipal",IF(O1285="IRRIGATION_AND_DOMESTIC","Irrigation and Domestic Municipality",_xlfn.XLOOKUP(J1285,Use_Code_Ranking!$B$4:$B$23,Use_Code_Ranking!$A$4:$A$23))))))),$T1285)</f>
        <v>Irrigation</v>
      </c>
    </row>
    <row r="1286" spans="1:21" x14ac:dyDescent="0.3">
      <c r="A1286" t="s">
        <v>1312</v>
      </c>
      <c r="B1286" t="s">
        <v>154</v>
      </c>
      <c r="C1286" t="s">
        <v>99</v>
      </c>
      <c r="D1286">
        <v>2</v>
      </c>
      <c r="E1286" t="s">
        <v>100</v>
      </c>
      <c r="F1286" t="s">
        <v>100</v>
      </c>
      <c r="G1286" t="s">
        <v>1313</v>
      </c>
      <c r="H1286" s="41" t="s">
        <v>102</v>
      </c>
      <c r="I1286">
        <f>_xlfn.XLOOKUP(B1286,Use_Code_Ranking!$A$4:$A$23,Use_Code_Ranking!$B$4:$B$23,9999)</f>
        <v>5</v>
      </c>
      <c r="J1286">
        <f t="shared" ca="1" si="358"/>
        <v>5</v>
      </c>
      <c r="K1286">
        <f t="shared" ca="1" si="359"/>
        <v>0</v>
      </c>
      <c r="L1286">
        <f t="shared" ca="1" si="360"/>
        <v>0</v>
      </c>
      <c r="M1286">
        <f t="shared" ca="1" si="361"/>
        <v>0</v>
      </c>
      <c r="N1286" t="str">
        <f t="shared" ca="1" si="366"/>
        <v/>
      </c>
      <c r="O1286" t="str">
        <f t="shared" ca="1" si="367"/>
        <v/>
      </c>
      <c r="P1286" t="str">
        <f t="shared" si="362"/>
        <v/>
      </c>
      <c r="Q1286" t="str">
        <f t="shared" si="363"/>
        <v/>
      </c>
      <c r="R1286" t="str">
        <f t="shared" si="364"/>
        <v/>
      </c>
      <c r="S1286" t="str">
        <f t="shared" si="365"/>
        <v/>
      </c>
      <c r="U1286" s="2" t="str">
        <f ca="1">IF(ISBLANK($T1286),IF(S1286="Irrigation","Irrigation",IF(R1286="Irrigation","Irrigation",IF(Q1286="Domestic","Domestic",IF(P1286="Stockwatering","Stockwatering",IF(N1286="IRRIGATION_AND_MUNICIPAL","Irrigation and Municipal",IF(O1286="IRRIGATION_AND_DOMESTIC","Irrigation and Domestic Municipality",_xlfn.XLOOKUP(J1286,Use_Code_Ranking!$B$4:$B$23,Use_Code_Ranking!$A$4:$A$23))))))),$T1286)</f>
        <v>Stockwatering</v>
      </c>
    </row>
    <row r="1287" spans="1:21" x14ac:dyDescent="0.3">
      <c r="A1287" t="s">
        <v>1312</v>
      </c>
      <c r="B1287" t="s">
        <v>181</v>
      </c>
      <c r="C1287" t="s">
        <v>99</v>
      </c>
      <c r="D1287">
        <v>2</v>
      </c>
      <c r="E1287" t="s">
        <v>100</v>
      </c>
      <c r="F1287" t="s">
        <v>100</v>
      </c>
      <c r="G1287" t="s">
        <v>1313</v>
      </c>
      <c r="H1287" s="41" t="s">
        <v>102</v>
      </c>
      <c r="I1287">
        <f>_xlfn.XLOOKUP(B1287,Use_Code_Ranking!$A$4:$A$23,Use_Code_Ranking!$B$4:$B$23,9999)</f>
        <v>9</v>
      </c>
      <c r="J1287">
        <f t="shared" ca="1" si="358"/>
        <v>5</v>
      </c>
      <c r="K1287">
        <f t="shared" ca="1" si="359"/>
        <v>0</v>
      </c>
      <c r="L1287">
        <f t="shared" ca="1" si="360"/>
        <v>0</v>
      </c>
      <c r="M1287">
        <f t="shared" ca="1" si="361"/>
        <v>0</v>
      </c>
      <c r="N1287" t="str">
        <f t="shared" ca="1" si="366"/>
        <v/>
      </c>
      <c r="O1287" t="str">
        <f t="shared" ca="1" si="367"/>
        <v/>
      </c>
      <c r="P1287" t="str">
        <f t="shared" si="362"/>
        <v/>
      </c>
      <c r="Q1287" t="str">
        <f t="shared" si="363"/>
        <v/>
      </c>
      <c r="R1287" t="str">
        <f t="shared" si="364"/>
        <v/>
      </c>
      <c r="S1287" t="str">
        <f t="shared" si="365"/>
        <v/>
      </c>
      <c r="U1287" s="2" t="str">
        <f ca="1">IF(ISBLANK($T1287),IF(S1287="Irrigation","Irrigation",IF(R1287="Irrigation","Irrigation",IF(Q1287="Domestic","Domestic",IF(P1287="Stockwatering","Stockwatering",IF(N1287="IRRIGATION_AND_MUNICIPAL","Irrigation and Municipal",IF(O1287="IRRIGATION_AND_DOMESTIC","Irrigation and Domestic Municipality",_xlfn.XLOOKUP(J1287,Use_Code_Ranking!$B$4:$B$23,Use_Code_Ranking!$A$4:$A$23))))))),$T1287)</f>
        <v>Stockwatering</v>
      </c>
    </row>
    <row r="1288" spans="1:21" x14ac:dyDescent="0.3">
      <c r="A1288" t="s">
        <v>1314</v>
      </c>
      <c r="B1288" t="s">
        <v>154</v>
      </c>
      <c r="C1288" t="s">
        <v>99</v>
      </c>
      <c r="D1288">
        <v>12</v>
      </c>
      <c r="E1288" t="s">
        <v>100</v>
      </c>
      <c r="F1288" t="s">
        <v>100</v>
      </c>
      <c r="G1288" t="s">
        <v>1315</v>
      </c>
      <c r="H1288" s="41" t="s">
        <v>102</v>
      </c>
      <c r="I1288">
        <f>_xlfn.XLOOKUP(B1288,Use_Code_Ranking!$A$4:$A$23,Use_Code_Ranking!$B$4:$B$23,9999)</f>
        <v>5</v>
      </c>
      <c r="J1288">
        <f t="shared" ca="1" si="358"/>
        <v>1</v>
      </c>
      <c r="K1288">
        <f t="shared" ca="1" si="359"/>
        <v>1</v>
      </c>
      <c r="L1288">
        <f t="shared" ca="1" si="360"/>
        <v>0</v>
      </c>
      <c r="M1288">
        <f t="shared" ca="1" si="361"/>
        <v>0</v>
      </c>
      <c r="N1288" t="str">
        <f t="shared" ca="1" si="366"/>
        <v/>
      </c>
      <c r="O1288" t="str">
        <f t="shared" ca="1" si="367"/>
        <v/>
      </c>
      <c r="P1288" t="str">
        <f t="shared" si="362"/>
        <v/>
      </c>
      <c r="Q1288" t="str">
        <f t="shared" si="363"/>
        <v/>
      </c>
      <c r="R1288" t="str">
        <f t="shared" si="364"/>
        <v/>
      </c>
      <c r="S1288" t="str">
        <f t="shared" si="365"/>
        <v/>
      </c>
      <c r="U1288" s="2" t="str">
        <f ca="1">IF(ISBLANK($T1288),IF(S1288="Irrigation","Irrigation",IF(R1288="Irrigation","Irrigation",IF(Q1288="Domestic","Domestic",IF(P1288="Stockwatering","Stockwatering",IF(N1288="IRRIGATION_AND_MUNICIPAL","Irrigation and Municipal",IF(O1288="IRRIGATION_AND_DOMESTIC","Irrigation and Domestic Municipality",_xlfn.XLOOKUP(J1288,Use_Code_Ranking!$B$4:$B$23,Use_Code_Ranking!$A$4:$A$23))))))),$T1288)</f>
        <v>Irrigation</v>
      </c>
    </row>
    <row r="1289" spans="1:21" x14ac:dyDescent="0.3">
      <c r="A1289" t="s">
        <v>1314</v>
      </c>
      <c r="B1289" t="s">
        <v>156</v>
      </c>
      <c r="C1289" t="s">
        <v>99</v>
      </c>
      <c r="D1289">
        <v>12</v>
      </c>
      <c r="E1289" t="s">
        <v>100</v>
      </c>
      <c r="F1289" t="s">
        <v>100</v>
      </c>
      <c r="G1289" t="s">
        <v>1315</v>
      </c>
      <c r="H1289" s="41" t="s">
        <v>102</v>
      </c>
      <c r="I1289">
        <f>_xlfn.XLOOKUP(B1289,Use_Code_Ranking!$A$4:$A$23,Use_Code_Ranking!$B$4:$B$23,9999)</f>
        <v>8</v>
      </c>
      <c r="J1289">
        <f t="shared" ca="1" si="358"/>
        <v>1</v>
      </c>
      <c r="K1289">
        <f t="shared" ca="1" si="359"/>
        <v>1</v>
      </c>
      <c r="L1289">
        <f t="shared" ca="1" si="360"/>
        <v>0</v>
      </c>
      <c r="M1289">
        <f t="shared" ca="1" si="361"/>
        <v>0</v>
      </c>
      <c r="N1289" t="str">
        <f t="shared" ca="1" si="366"/>
        <v/>
      </c>
      <c r="O1289" t="str">
        <f t="shared" ca="1" si="367"/>
        <v/>
      </c>
      <c r="P1289" t="str">
        <f t="shared" si="362"/>
        <v/>
      </c>
      <c r="Q1289" t="str">
        <f t="shared" si="363"/>
        <v/>
      </c>
      <c r="R1289" t="str">
        <f t="shared" si="364"/>
        <v/>
      </c>
      <c r="S1289" t="str">
        <f t="shared" si="365"/>
        <v/>
      </c>
      <c r="U1289" s="2" t="str">
        <f ca="1">IF(ISBLANK($T1289),IF(S1289="Irrigation","Irrigation",IF(R1289="Irrigation","Irrigation",IF(Q1289="Domestic","Domestic",IF(P1289="Stockwatering","Stockwatering",IF(N1289="IRRIGATION_AND_MUNICIPAL","Irrigation and Municipal",IF(O1289="IRRIGATION_AND_DOMESTIC","Irrigation and Domestic Municipality",_xlfn.XLOOKUP(J1289,Use_Code_Ranking!$B$4:$B$23,Use_Code_Ranking!$A$4:$A$23))))))),$T1289)</f>
        <v>Irrigation</v>
      </c>
    </row>
    <row r="1290" spans="1:21" x14ac:dyDescent="0.3">
      <c r="A1290" t="s">
        <v>1314</v>
      </c>
      <c r="B1290" t="s">
        <v>161</v>
      </c>
      <c r="C1290" t="s">
        <v>99</v>
      </c>
      <c r="D1290">
        <v>12</v>
      </c>
      <c r="E1290" t="s">
        <v>100</v>
      </c>
      <c r="F1290" t="s">
        <v>100</v>
      </c>
      <c r="G1290" t="s">
        <v>1315</v>
      </c>
      <c r="H1290" s="41" t="s">
        <v>102</v>
      </c>
      <c r="I1290">
        <f>_xlfn.XLOOKUP(B1290,Use_Code_Ranking!$A$4:$A$23,Use_Code_Ranking!$B$4:$B$23,9999)</f>
        <v>7</v>
      </c>
      <c r="J1290">
        <f t="shared" ca="1" si="358"/>
        <v>1</v>
      </c>
      <c r="K1290">
        <f t="shared" ca="1" si="359"/>
        <v>1</v>
      </c>
      <c r="L1290">
        <f t="shared" ca="1" si="360"/>
        <v>0</v>
      </c>
      <c r="M1290">
        <f t="shared" ca="1" si="361"/>
        <v>0</v>
      </c>
      <c r="N1290" t="str">
        <f t="shared" ca="1" si="366"/>
        <v/>
      </c>
      <c r="O1290" t="str">
        <f t="shared" ca="1" si="367"/>
        <v/>
      </c>
      <c r="P1290" t="str">
        <f t="shared" si="362"/>
        <v/>
      </c>
      <c r="Q1290" t="str">
        <f t="shared" si="363"/>
        <v/>
      </c>
      <c r="R1290" t="str">
        <f t="shared" si="364"/>
        <v/>
      </c>
      <c r="S1290" t="str">
        <f t="shared" si="365"/>
        <v/>
      </c>
      <c r="U1290" s="2" t="str">
        <f ca="1">IF(ISBLANK($T1290),IF(S1290="Irrigation","Irrigation",IF(R1290="Irrigation","Irrigation",IF(Q1290="Domestic","Domestic",IF(P1290="Stockwatering","Stockwatering",IF(N1290="IRRIGATION_AND_MUNICIPAL","Irrigation and Municipal",IF(O1290="IRRIGATION_AND_DOMESTIC","Irrigation and Domestic Municipality",_xlfn.XLOOKUP(J1290,Use_Code_Ranking!$B$4:$B$23,Use_Code_Ranking!$A$4:$A$23))))))),$T1290)</f>
        <v>Irrigation</v>
      </c>
    </row>
    <row r="1291" spans="1:21" x14ac:dyDescent="0.3">
      <c r="A1291" t="s">
        <v>1314</v>
      </c>
      <c r="B1291" t="s">
        <v>181</v>
      </c>
      <c r="C1291" t="s">
        <v>99</v>
      </c>
      <c r="D1291">
        <v>12</v>
      </c>
      <c r="E1291" t="s">
        <v>100</v>
      </c>
      <c r="F1291" t="s">
        <v>100</v>
      </c>
      <c r="G1291" t="s">
        <v>1315</v>
      </c>
      <c r="H1291" s="41" t="s">
        <v>102</v>
      </c>
      <c r="I1291">
        <f>_xlfn.XLOOKUP(B1291,Use_Code_Ranking!$A$4:$A$23,Use_Code_Ranking!$B$4:$B$23,9999)</f>
        <v>9</v>
      </c>
      <c r="J1291">
        <f t="shared" ca="1" si="358"/>
        <v>1</v>
      </c>
      <c r="K1291">
        <f t="shared" ca="1" si="359"/>
        <v>1</v>
      </c>
      <c r="L1291">
        <f t="shared" ca="1" si="360"/>
        <v>0</v>
      </c>
      <c r="M1291">
        <f t="shared" ca="1" si="361"/>
        <v>0</v>
      </c>
      <c r="N1291" t="str">
        <f t="shared" ca="1" si="366"/>
        <v/>
      </c>
      <c r="O1291" t="str">
        <f t="shared" ca="1" si="367"/>
        <v/>
      </c>
      <c r="P1291" t="str">
        <f t="shared" si="362"/>
        <v/>
      </c>
      <c r="Q1291" t="str">
        <f t="shared" si="363"/>
        <v/>
      </c>
      <c r="R1291" t="str">
        <f t="shared" si="364"/>
        <v/>
      </c>
      <c r="S1291" t="str">
        <f t="shared" si="365"/>
        <v/>
      </c>
      <c r="U1291" s="2" t="str">
        <f ca="1">IF(ISBLANK($T1291),IF(S1291="Irrigation","Irrigation",IF(R1291="Irrigation","Irrigation",IF(Q1291="Domestic","Domestic",IF(P1291="Stockwatering","Stockwatering",IF(N1291="IRRIGATION_AND_MUNICIPAL","Irrigation and Municipal",IF(O1291="IRRIGATION_AND_DOMESTIC","Irrigation and Domestic Municipality",_xlfn.XLOOKUP(J1291,Use_Code_Ranking!$B$4:$B$23,Use_Code_Ranking!$A$4:$A$23))))))),$T1291)</f>
        <v>Irrigation</v>
      </c>
    </row>
    <row r="1292" spans="1:21" x14ac:dyDescent="0.3">
      <c r="A1292" t="s">
        <v>1314</v>
      </c>
      <c r="B1292" t="s">
        <v>188</v>
      </c>
      <c r="C1292" t="s">
        <v>99</v>
      </c>
      <c r="D1292">
        <v>12</v>
      </c>
      <c r="E1292" t="s">
        <v>100</v>
      </c>
      <c r="F1292" t="s">
        <v>100</v>
      </c>
      <c r="G1292" t="s">
        <v>1315</v>
      </c>
      <c r="H1292" s="41" t="s">
        <v>102</v>
      </c>
      <c r="I1292">
        <f>_xlfn.XLOOKUP(B1292,Use_Code_Ranking!$A$4:$A$23,Use_Code_Ranking!$B$4:$B$23,9999)</f>
        <v>12</v>
      </c>
      <c r="J1292">
        <f t="shared" ca="1" si="358"/>
        <v>1</v>
      </c>
      <c r="K1292">
        <f t="shared" ca="1" si="359"/>
        <v>1</v>
      </c>
      <c r="L1292">
        <f t="shared" ca="1" si="360"/>
        <v>0</v>
      </c>
      <c r="M1292">
        <f t="shared" ca="1" si="361"/>
        <v>0</v>
      </c>
      <c r="N1292" t="str">
        <f t="shared" ca="1" si="366"/>
        <v/>
      </c>
      <c r="O1292" t="str">
        <f t="shared" ca="1" si="367"/>
        <v/>
      </c>
      <c r="P1292" t="str">
        <f t="shared" si="362"/>
        <v/>
      </c>
      <c r="Q1292" t="str">
        <f t="shared" si="363"/>
        <v/>
      </c>
      <c r="R1292" t="str">
        <f t="shared" si="364"/>
        <v/>
      </c>
      <c r="S1292" t="str">
        <f t="shared" si="365"/>
        <v/>
      </c>
      <c r="U1292" s="2" t="str">
        <f ca="1">IF(ISBLANK($T1292),IF(S1292="Irrigation","Irrigation",IF(R1292="Irrigation","Irrigation",IF(Q1292="Domestic","Domestic",IF(P1292="Stockwatering","Stockwatering",IF(N1292="IRRIGATION_AND_MUNICIPAL","Irrigation and Municipal",IF(O1292="IRRIGATION_AND_DOMESTIC","Irrigation and Domestic Municipality",_xlfn.XLOOKUP(J1292,Use_Code_Ranking!$B$4:$B$23,Use_Code_Ranking!$A$4:$A$23))))))),$T1292)</f>
        <v>Irrigation</v>
      </c>
    </row>
    <row r="1293" spans="1:21" x14ac:dyDescent="0.3">
      <c r="A1293" t="s">
        <v>1314</v>
      </c>
      <c r="B1293" t="s">
        <v>98</v>
      </c>
      <c r="C1293" t="s">
        <v>99</v>
      </c>
      <c r="D1293">
        <v>12</v>
      </c>
      <c r="E1293" t="s">
        <v>100</v>
      </c>
      <c r="F1293" t="s">
        <v>100</v>
      </c>
      <c r="G1293" t="s">
        <v>1315</v>
      </c>
      <c r="H1293" s="41" t="s">
        <v>102</v>
      </c>
      <c r="I1293">
        <f>_xlfn.XLOOKUP(B1293,Use_Code_Ranking!$A$4:$A$23,Use_Code_Ranking!$B$4:$B$23,9999)</f>
        <v>1</v>
      </c>
      <c r="J1293">
        <f t="shared" ca="1" si="358"/>
        <v>1</v>
      </c>
      <c r="K1293">
        <f t="shared" ca="1" si="359"/>
        <v>1</v>
      </c>
      <c r="L1293">
        <f t="shared" ca="1" si="360"/>
        <v>0</v>
      </c>
      <c r="M1293">
        <f t="shared" ca="1" si="361"/>
        <v>0</v>
      </c>
      <c r="N1293" t="str">
        <f t="shared" ca="1" si="366"/>
        <v/>
      </c>
      <c r="O1293" t="str">
        <f t="shared" ca="1" si="367"/>
        <v/>
      </c>
      <c r="P1293" t="str">
        <f t="shared" si="362"/>
        <v/>
      </c>
      <c r="Q1293" t="str">
        <f t="shared" si="363"/>
        <v/>
      </c>
      <c r="R1293" t="str">
        <f t="shared" si="364"/>
        <v/>
      </c>
      <c r="S1293" t="str">
        <f t="shared" si="365"/>
        <v/>
      </c>
      <c r="U1293" s="2" t="str">
        <f ca="1">IF(ISBLANK($T1293),IF(S1293="Irrigation","Irrigation",IF(R1293="Irrigation","Irrigation",IF(Q1293="Domestic","Domestic",IF(P1293="Stockwatering","Stockwatering",IF(N1293="IRRIGATION_AND_MUNICIPAL","Irrigation and Municipal",IF(O1293="IRRIGATION_AND_DOMESTIC","Irrigation and Domestic Municipality",_xlfn.XLOOKUP(J1293,Use_Code_Ranking!$B$4:$B$23,Use_Code_Ranking!$A$4:$A$23))))))),$T1293)</f>
        <v>Irrigation</v>
      </c>
    </row>
    <row r="1294" spans="1:21" x14ac:dyDescent="0.3">
      <c r="A1294" t="s">
        <v>1314</v>
      </c>
      <c r="B1294" t="s">
        <v>163</v>
      </c>
      <c r="C1294" t="s">
        <v>99</v>
      </c>
      <c r="D1294">
        <v>12</v>
      </c>
      <c r="E1294" t="s">
        <v>100</v>
      </c>
      <c r="F1294" t="s">
        <v>100</v>
      </c>
      <c r="G1294" t="s">
        <v>1315</v>
      </c>
      <c r="H1294" s="41" t="s">
        <v>102</v>
      </c>
      <c r="I1294">
        <f>_xlfn.XLOOKUP(B1294,Use_Code_Ranking!$A$4:$A$23,Use_Code_Ranking!$B$4:$B$23,9999)</f>
        <v>14</v>
      </c>
      <c r="J1294">
        <f t="shared" ca="1" si="358"/>
        <v>1</v>
      </c>
      <c r="K1294">
        <f t="shared" ca="1" si="359"/>
        <v>1</v>
      </c>
      <c r="L1294">
        <f t="shared" ca="1" si="360"/>
        <v>0</v>
      </c>
      <c r="M1294">
        <f t="shared" ca="1" si="361"/>
        <v>0</v>
      </c>
      <c r="N1294" t="str">
        <f t="shared" ca="1" si="366"/>
        <v/>
      </c>
      <c r="O1294" t="str">
        <f t="shared" ca="1" si="367"/>
        <v/>
      </c>
      <c r="P1294" t="str">
        <f t="shared" si="362"/>
        <v/>
      </c>
      <c r="Q1294" t="str">
        <f t="shared" si="363"/>
        <v/>
      </c>
      <c r="R1294" t="str">
        <f t="shared" si="364"/>
        <v/>
      </c>
      <c r="S1294" t="str">
        <f t="shared" si="365"/>
        <v/>
      </c>
      <c r="U1294" s="2" t="str">
        <f ca="1">IF(ISBLANK($T1294),IF(S1294="Irrigation","Irrigation",IF(R1294="Irrigation","Irrigation",IF(Q1294="Domestic","Domestic",IF(P1294="Stockwatering","Stockwatering",IF(N1294="IRRIGATION_AND_MUNICIPAL","Irrigation and Municipal",IF(O1294="IRRIGATION_AND_DOMESTIC","Irrigation and Domestic Municipality",_xlfn.XLOOKUP(J1294,Use_Code_Ranking!$B$4:$B$23,Use_Code_Ranking!$A$4:$A$23))))))),$T1294)</f>
        <v>Irrigation</v>
      </c>
    </row>
    <row r="1295" spans="1:21" x14ac:dyDescent="0.3">
      <c r="A1295" t="s">
        <v>1316</v>
      </c>
      <c r="B1295" t="s">
        <v>110</v>
      </c>
      <c r="C1295" t="s">
        <v>99</v>
      </c>
      <c r="D1295">
        <v>282</v>
      </c>
      <c r="E1295" t="s">
        <v>100</v>
      </c>
      <c r="F1295" t="s">
        <v>100</v>
      </c>
      <c r="G1295" t="s">
        <v>1317</v>
      </c>
      <c r="H1295" s="41" t="s">
        <v>178</v>
      </c>
      <c r="I1295">
        <f>_xlfn.XLOOKUP(B1295,Use_Code_Ranking!$A$4:$A$23,Use_Code_Ranking!$B$4:$B$23,9999)</f>
        <v>3</v>
      </c>
      <c r="J1295">
        <f t="shared" ca="1" si="358"/>
        <v>1</v>
      </c>
      <c r="K1295">
        <f t="shared" ca="1" si="359"/>
        <v>1</v>
      </c>
      <c r="L1295">
        <f t="shared" ca="1" si="360"/>
        <v>0</v>
      </c>
      <c r="M1295">
        <f t="shared" ca="1" si="361"/>
        <v>1</v>
      </c>
      <c r="N1295" t="str">
        <f t="shared" ca="1" si="366"/>
        <v/>
      </c>
      <c r="O1295" t="str">
        <f t="shared" ca="1" si="367"/>
        <v>IRRIGATION_AND_DOMESTIC</v>
      </c>
      <c r="P1295" t="str">
        <f t="shared" si="362"/>
        <v/>
      </c>
      <c r="Q1295" t="str">
        <f t="shared" si="363"/>
        <v/>
      </c>
      <c r="R1295" t="str">
        <f t="shared" si="364"/>
        <v/>
      </c>
      <c r="S1295" t="str">
        <f t="shared" si="365"/>
        <v/>
      </c>
      <c r="U1295" s="2" t="str">
        <f ca="1">IF(ISBLANK($T1295),IF(S1295="Irrigation","Irrigation",IF(R1295="Irrigation","Irrigation",IF(Q1295="Domestic","Domestic",IF(P1295="Stockwatering","Stockwatering",IF(N1295="IRRIGATION_AND_MUNICIPAL","Irrigation and Municipal",IF(O1295="IRRIGATION_AND_DOMESTIC","Irrigation and Domestic Municipality",_xlfn.XLOOKUP(J1295,Use_Code_Ranking!$B$4:$B$23,Use_Code_Ranking!$A$4:$A$23))))))),$T1295)</f>
        <v>Irrigation and Domestic Municipality</v>
      </c>
    </row>
    <row r="1296" spans="1:21" x14ac:dyDescent="0.3">
      <c r="A1296" t="s">
        <v>1316</v>
      </c>
      <c r="B1296" t="s">
        <v>154</v>
      </c>
      <c r="C1296" t="s">
        <v>99</v>
      </c>
      <c r="D1296">
        <v>282</v>
      </c>
      <c r="E1296" t="s">
        <v>100</v>
      </c>
      <c r="F1296" t="s">
        <v>100</v>
      </c>
      <c r="G1296" t="s">
        <v>1317</v>
      </c>
      <c r="H1296" s="41" t="s">
        <v>178</v>
      </c>
      <c r="I1296">
        <f>_xlfn.XLOOKUP(B1296,Use_Code_Ranking!$A$4:$A$23,Use_Code_Ranking!$B$4:$B$23,9999)</f>
        <v>5</v>
      </c>
      <c r="J1296">
        <f t="shared" ca="1" si="358"/>
        <v>1</v>
      </c>
      <c r="K1296">
        <f t="shared" ca="1" si="359"/>
        <v>1</v>
      </c>
      <c r="L1296">
        <f t="shared" ca="1" si="360"/>
        <v>0</v>
      </c>
      <c r="M1296">
        <f t="shared" ca="1" si="361"/>
        <v>1</v>
      </c>
      <c r="N1296" t="str">
        <f t="shared" ca="1" si="366"/>
        <v/>
      </c>
      <c r="O1296" t="str">
        <f t="shared" ca="1" si="367"/>
        <v>IRRIGATION_AND_DOMESTIC</v>
      </c>
      <c r="P1296" t="str">
        <f t="shared" si="362"/>
        <v/>
      </c>
      <c r="Q1296" t="str">
        <f t="shared" si="363"/>
        <v/>
      </c>
      <c r="R1296" t="str">
        <f t="shared" si="364"/>
        <v/>
      </c>
      <c r="S1296" t="str">
        <f t="shared" si="365"/>
        <v/>
      </c>
      <c r="U1296" s="2" t="str">
        <f ca="1">IF(ISBLANK($T1296),IF(S1296="Irrigation","Irrigation",IF(R1296="Irrigation","Irrigation",IF(Q1296="Domestic","Domestic",IF(P1296="Stockwatering","Stockwatering",IF(N1296="IRRIGATION_AND_MUNICIPAL","Irrigation and Municipal",IF(O1296="IRRIGATION_AND_DOMESTIC","Irrigation and Domestic Municipality",_xlfn.XLOOKUP(J1296,Use_Code_Ranking!$B$4:$B$23,Use_Code_Ranking!$A$4:$A$23))))))),$T1296)</f>
        <v>Irrigation and Domestic Municipality</v>
      </c>
    </row>
    <row r="1297" spans="1:21" x14ac:dyDescent="0.3">
      <c r="A1297" t="s">
        <v>1316</v>
      </c>
      <c r="B1297" t="s">
        <v>161</v>
      </c>
      <c r="C1297" t="s">
        <v>99</v>
      </c>
      <c r="D1297">
        <v>282</v>
      </c>
      <c r="E1297" t="s">
        <v>100</v>
      </c>
      <c r="F1297" t="s">
        <v>100</v>
      </c>
      <c r="G1297" t="s">
        <v>1317</v>
      </c>
      <c r="H1297" s="41" t="s">
        <v>178</v>
      </c>
      <c r="I1297">
        <f>_xlfn.XLOOKUP(B1297,Use_Code_Ranking!$A$4:$A$23,Use_Code_Ranking!$B$4:$B$23,9999)</f>
        <v>7</v>
      </c>
      <c r="J1297">
        <f t="shared" ca="1" si="358"/>
        <v>1</v>
      </c>
      <c r="K1297">
        <f t="shared" ca="1" si="359"/>
        <v>1</v>
      </c>
      <c r="L1297">
        <f t="shared" ca="1" si="360"/>
        <v>0</v>
      </c>
      <c r="M1297">
        <f t="shared" ca="1" si="361"/>
        <v>1</v>
      </c>
      <c r="N1297" t="str">
        <f t="shared" ca="1" si="366"/>
        <v/>
      </c>
      <c r="O1297" t="str">
        <f t="shared" ca="1" si="367"/>
        <v>IRRIGATION_AND_DOMESTIC</v>
      </c>
      <c r="P1297" t="str">
        <f t="shared" si="362"/>
        <v/>
      </c>
      <c r="Q1297" t="str">
        <f t="shared" si="363"/>
        <v/>
      </c>
      <c r="R1297" t="str">
        <f t="shared" si="364"/>
        <v/>
      </c>
      <c r="S1297" t="str">
        <f t="shared" si="365"/>
        <v/>
      </c>
      <c r="U1297" s="2" t="str">
        <f ca="1">IF(ISBLANK($T1297),IF(S1297="Irrigation","Irrigation",IF(R1297="Irrigation","Irrigation",IF(Q1297="Domestic","Domestic",IF(P1297="Stockwatering","Stockwatering",IF(N1297="IRRIGATION_AND_MUNICIPAL","Irrigation and Municipal",IF(O1297="IRRIGATION_AND_DOMESTIC","Irrigation and Domestic Municipality",_xlfn.XLOOKUP(J1297,Use_Code_Ranking!$B$4:$B$23,Use_Code_Ranking!$A$4:$A$23))))))),$T1297)</f>
        <v>Irrigation and Domestic Municipality</v>
      </c>
    </row>
    <row r="1298" spans="1:21" x14ac:dyDescent="0.3">
      <c r="A1298" t="s">
        <v>1316</v>
      </c>
      <c r="B1298" t="s">
        <v>98</v>
      </c>
      <c r="C1298" t="s">
        <v>99</v>
      </c>
      <c r="D1298">
        <v>282</v>
      </c>
      <c r="E1298" t="s">
        <v>100</v>
      </c>
      <c r="F1298" t="s">
        <v>100</v>
      </c>
      <c r="G1298" t="s">
        <v>1317</v>
      </c>
      <c r="H1298" s="41" t="s">
        <v>178</v>
      </c>
      <c r="I1298">
        <f>_xlfn.XLOOKUP(B1298,Use_Code_Ranking!$A$4:$A$23,Use_Code_Ranking!$B$4:$B$23,9999)</f>
        <v>1</v>
      </c>
      <c r="J1298">
        <f t="shared" ca="1" si="358"/>
        <v>1</v>
      </c>
      <c r="K1298">
        <f t="shared" ca="1" si="359"/>
        <v>1</v>
      </c>
      <c r="L1298">
        <f t="shared" ca="1" si="360"/>
        <v>0</v>
      </c>
      <c r="M1298">
        <f t="shared" ca="1" si="361"/>
        <v>1</v>
      </c>
      <c r="N1298" t="str">
        <f t="shared" ca="1" si="366"/>
        <v/>
      </c>
      <c r="O1298" t="str">
        <f t="shared" ca="1" si="367"/>
        <v>IRRIGATION_AND_DOMESTIC</v>
      </c>
      <c r="P1298" t="str">
        <f t="shared" si="362"/>
        <v/>
      </c>
      <c r="Q1298" t="str">
        <f t="shared" si="363"/>
        <v/>
      </c>
      <c r="R1298" t="str">
        <f t="shared" si="364"/>
        <v/>
      </c>
      <c r="S1298" t="str">
        <f t="shared" si="365"/>
        <v/>
      </c>
      <c r="U1298" s="2" t="str">
        <f ca="1">IF(ISBLANK($T1298),IF(S1298="Irrigation","Irrigation",IF(R1298="Irrigation","Irrigation",IF(Q1298="Domestic","Domestic",IF(P1298="Stockwatering","Stockwatering",IF(N1298="IRRIGATION_AND_MUNICIPAL","Irrigation and Municipal",IF(O1298="IRRIGATION_AND_DOMESTIC","Irrigation and Domestic Municipality",_xlfn.XLOOKUP(J1298,Use_Code_Ranking!$B$4:$B$23,Use_Code_Ranking!$A$4:$A$23))))))),$T1298)</f>
        <v>Irrigation and Domestic Municipality</v>
      </c>
    </row>
    <row r="1299" spans="1:21" x14ac:dyDescent="0.3">
      <c r="A1299" t="s">
        <v>1318</v>
      </c>
      <c r="B1299" t="s">
        <v>98</v>
      </c>
      <c r="C1299" t="s">
        <v>99</v>
      </c>
      <c r="D1299">
        <v>22</v>
      </c>
      <c r="E1299" t="s">
        <v>100</v>
      </c>
      <c r="F1299" t="s">
        <v>100</v>
      </c>
      <c r="G1299" t="s">
        <v>1319</v>
      </c>
      <c r="H1299" s="41" t="s">
        <v>199</v>
      </c>
      <c r="I1299">
        <f>_xlfn.XLOOKUP(B1299,Use_Code_Ranking!$A$4:$A$23,Use_Code_Ranking!$B$4:$B$23,9999)</f>
        <v>1</v>
      </c>
      <c r="J1299">
        <f t="shared" ca="1" si="358"/>
        <v>1</v>
      </c>
      <c r="K1299">
        <f t="shared" ca="1" si="359"/>
        <v>1</v>
      </c>
      <c r="L1299">
        <f t="shared" ca="1" si="360"/>
        <v>0</v>
      </c>
      <c r="M1299">
        <f t="shared" ca="1" si="361"/>
        <v>0</v>
      </c>
      <c r="N1299" t="str">
        <f t="shared" ca="1" si="366"/>
        <v/>
      </c>
      <c r="O1299" t="str">
        <f t="shared" ca="1" si="367"/>
        <v/>
      </c>
      <c r="P1299" t="str">
        <f t="shared" si="362"/>
        <v/>
      </c>
      <c r="Q1299" t="str">
        <f t="shared" si="363"/>
        <v/>
      </c>
      <c r="R1299" t="str">
        <f t="shared" si="364"/>
        <v/>
      </c>
      <c r="S1299" t="str">
        <f t="shared" si="365"/>
        <v/>
      </c>
      <c r="U1299" s="2" t="str">
        <f ca="1">IF(ISBLANK($T1299),IF(S1299="Irrigation","Irrigation",IF(R1299="Irrigation","Irrigation",IF(Q1299="Domestic","Domestic",IF(P1299="Stockwatering","Stockwatering",IF(N1299="IRRIGATION_AND_MUNICIPAL","Irrigation and Municipal",IF(O1299="IRRIGATION_AND_DOMESTIC","Irrigation and Domestic Municipality",_xlfn.XLOOKUP(J1299,Use_Code_Ranking!$B$4:$B$23,Use_Code_Ranking!$A$4:$A$23))))))),$T1299)</f>
        <v>Irrigation</v>
      </c>
    </row>
    <row r="1300" spans="1:21" x14ac:dyDescent="0.3">
      <c r="A1300" t="s">
        <v>1318</v>
      </c>
      <c r="B1300" t="s">
        <v>154</v>
      </c>
      <c r="C1300" t="s">
        <v>99</v>
      </c>
      <c r="D1300">
        <v>22</v>
      </c>
      <c r="E1300" t="s">
        <v>100</v>
      </c>
      <c r="F1300" t="s">
        <v>100</v>
      </c>
      <c r="G1300" t="s">
        <v>1319</v>
      </c>
      <c r="H1300" s="41" t="s">
        <v>199</v>
      </c>
      <c r="I1300">
        <f>_xlfn.XLOOKUP(B1300,Use_Code_Ranking!$A$4:$A$23,Use_Code_Ranking!$B$4:$B$23,9999)</f>
        <v>5</v>
      </c>
      <c r="J1300">
        <f t="shared" ca="1" si="358"/>
        <v>1</v>
      </c>
      <c r="K1300">
        <f t="shared" ca="1" si="359"/>
        <v>1</v>
      </c>
      <c r="L1300">
        <f t="shared" ca="1" si="360"/>
        <v>0</v>
      </c>
      <c r="M1300">
        <f t="shared" ca="1" si="361"/>
        <v>0</v>
      </c>
      <c r="N1300" t="str">
        <f t="shared" ca="1" si="366"/>
        <v/>
      </c>
      <c r="O1300" t="str">
        <f t="shared" ca="1" si="367"/>
        <v/>
      </c>
      <c r="P1300" t="str">
        <f t="shared" si="362"/>
        <v/>
      </c>
      <c r="Q1300" t="str">
        <f t="shared" si="363"/>
        <v/>
      </c>
      <c r="R1300" t="str">
        <f t="shared" si="364"/>
        <v/>
      </c>
      <c r="S1300" t="str">
        <f t="shared" si="365"/>
        <v/>
      </c>
      <c r="U1300" s="2" t="str">
        <f ca="1">IF(ISBLANK($T1300),IF(S1300="Irrigation","Irrigation",IF(R1300="Irrigation","Irrigation",IF(Q1300="Domestic","Domestic",IF(P1300="Stockwatering","Stockwatering",IF(N1300="IRRIGATION_AND_MUNICIPAL","Irrigation and Municipal",IF(O1300="IRRIGATION_AND_DOMESTIC","Irrigation and Domestic Municipality",_xlfn.XLOOKUP(J1300,Use_Code_Ranking!$B$4:$B$23,Use_Code_Ranking!$A$4:$A$23))))))),$T1300)</f>
        <v>Irrigation</v>
      </c>
    </row>
    <row r="1301" spans="1:21" x14ac:dyDescent="0.3">
      <c r="A1301" t="s">
        <v>1320</v>
      </c>
      <c r="B1301" t="s">
        <v>98</v>
      </c>
      <c r="C1301" t="s">
        <v>99</v>
      </c>
      <c r="D1301">
        <v>8</v>
      </c>
      <c r="E1301" t="s">
        <v>100</v>
      </c>
      <c r="F1301" t="s">
        <v>100</v>
      </c>
      <c r="G1301" t="s">
        <v>123</v>
      </c>
      <c r="H1301" s="41" t="s">
        <v>124</v>
      </c>
      <c r="I1301">
        <f>_xlfn.XLOOKUP(B1301,Use_Code_Ranking!$A$4:$A$23,Use_Code_Ranking!$B$4:$B$23,9999)</f>
        <v>1</v>
      </c>
      <c r="J1301">
        <f t="shared" ca="1" si="358"/>
        <v>1</v>
      </c>
      <c r="K1301">
        <f t="shared" ca="1" si="359"/>
        <v>1</v>
      </c>
      <c r="L1301">
        <f t="shared" ca="1" si="360"/>
        <v>0</v>
      </c>
      <c r="M1301">
        <f t="shared" ca="1" si="361"/>
        <v>0</v>
      </c>
      <c r="N1301" t="str">
        <f t="shared" ca="1" si="366"/>
        <v/>
      </c>
      <c r="O1301" t="str">
        <f t="shared" ca="1" si="367"/>
        <v/>
      </c>
      <c r="P1301" t="str">
        <f t="shared" si="362"/>
        <v/>
      </c>
      <c r="Q1301" t="str">
        <f t="shared" si="363"/>
        <v/>
      </c>
      <c r="R1301" t="str">
        <f t="shared" si="364"/>
        <v/>
      </c>
      <c r="S1301" t="str">
        <f t="shared" si="365"/>
        <v/>
      </c>
      <c r="U1301" s="2" t="str">
        <f ca="1">IF(ISBLANK($T1301),IF(S1301="Irrigation","Irrigation",IF(R1301="Irrigation","Irrigation",IF(Q1301="Domestic","Domestic",IF(P1301="Stockwatering","Stockwatering",IF(N1301="IRRIGATION_AND_MUNICIPAL","Irrigation and Municipal",IF(O1301="IRRIGATION_AND_DOMESTIC","Irrigation and Domestic Municipality",_xlfn.XLOOKUP(J1301,Use_Code_Ranking!$B$4:$B$23,Use_Code_Ranking!$A$4:$A$23))))))),$T1301)</f>
        <v>Irrigation</v>
      </c>
    </row>
    <row r="1302" spans="1:21" x14ac:dyDescent="0.3">
      <c r="A1302" t="s">
        <v>1321</v>
      </c>
      <c r="B1302" t="s">
        <v>161</v>
      </c>
      <c r="C1302" t="s">
        <v>99</v>
      </c>
      <c r="D1302">
        <v>8.6</v>
      </c>
      <c r="E1302" t="s">
        <v>100</v>
      </c>
      <c r="F1302" t="s">
        <v>100</v>
      </c>
      <c r="G1302" t="s">
        <v>123</v>
      </c>
      <c r="H1302" s="41" t="s">
        <v>124</v>
      </c>
      <c r="I1302">
        <f>_xlfn.XLOOKUP(B1302,Use_Code_Ranking!$A$4:$A$23,Use_Code_Ranking!$B$4:$B$23,9999)</f>
        <v>7</v>
      </c>
      <c r="J1302">
        <f t="shared" ca="1" si="358"/>
        <v>7</v>
      </c>
      <c r="K1302">
        <f t="shared" ca="1" si="359"/>
        <v>0</v>
      </c>
      <c r="L1302">
        <f t="shared" ca="1" si="360"/>
        <v>0</v>
      </c>
      <c r="M1302">
        <f t="shared" ca="1" si="361"/>
        <v>0</v>
      </c>
      <c r="N1302" t="str">
        <f t="shared" ca="1" si="366"/>
        <v/>
      </c>
      <c r="O1302" t="str">
        <f t="shared" ca="1" si="367"/>
        <v/>
      </c>
      <c r="P1302" t="str">
        <f t="shared" si="362"/>
        <v/>
      </c>
      <c r="Q1302" t="str">
        <f t="shared" si="363"/>
        <v/>
      </c>
      <c r="R1302" t="str">
        <f t="shared" si="364"/>
        <v/>
      </c>
      <c r="S1302" t="str">
        <f t="shared" si="365"/>
        <v/>
      </c>
      <c r="U1302" s="2" t="str">
        <f ca="1">IF(ISBLANK($T1302),IF(S1302="Irrigation","Irrigation",IF(R1302="Irrigation","Irrigation",IF(Q1302="Domestic","Domestic",IF(P1302="Stockwatering","Stockwatering",IF(N1302="IRRIGATION_AND_MUNICIPAL","Irrigation and Municipal",IF(O1302="IRRIGATION_AND_DOMESTIC","Irrigation and Domestic Municipality",_xlfn.XLOOKUP(J1302,Use_Code_Ranking!$B$4:$B$23,Use_Code_Ranking!$A$4:$A$23))))))),$T1302)</f>
        <v>Frost Protection</v>
      </c>
    </row>
    <row r="1303" spans="1:21" x14ac:dyDescent="0.3">
      <c r="A1303" t="s">
        <v>1321</v>
      </c>
      <c r="B1303" t="s">
        <v>188</v>
      </c>
      <c r="C1303" t="s">
        <v>99</v>
      </c>
      <c r="D1303">
        <v>8.6</v>
      </c>
      <c r="E1303" t="s">
        <v>100</v>
      </c>
      <c r="F1303" t="s">
        <v>100</v>
      </c>
      <c r="G1303" t="s">
        <v>123</v>
      </c>
      <c r="H1303" s="41" t="s">
        <v>124</v>
      </c>
      <c r="I1303">
        <f>_xlfn.XLOOKUP(B1303,Use_Code_Ranking!$A$4:$A$23,Use_Code_Ranking!$B$4:$B$23,9999)</f>
        <v>12</v>
      </c>
      <c r="J1303">
        <f t="shared" ca="1" si="358"/>
        <v>7</v>
      </c>
      <c r="K1303">
        <f t="shared" ca="1" si="359"/>
        <v>0</v>
      </c>
      <c r="L1303">
        <f t="shared" ca="1" si="360"/>
        <v>0</v>
      </c>
      <c r="M1303">
        <f t="shared" ca="1" si="361"/>
        <v>0</v>
      </c>
      <c r="N1303" t="str">
        <f t="shared" ca="1" si="366"/>
        <v/>
      </c>
      <c r="O1303" t="str">
        <f t="shared" ca="1" si="367"/>
        <v/>
      </c>
      <c r="P1303" t="str">
        <f t="shared" si="362"/>
        <v/>
      </c>
      <c r="Q1303" t="str">
        <f t="shared" si="363"/>
        <v/>
      </c>
      <c r="R1303" t="str">
        <f t="shared" si="364"/>
        <v/>
      </c>
      <c r="S1303" t="str">
        <f t="shared" si="365"/>
        <v/>
      </c>
      <c r="U1303" s="2" t="str">
        <f ca="1">IF(ISBLANK($T1303),IF(S1303="Irrigation","Irrigation",IF(R1303="Irrigation","Irrigation",IF(Q1303="Domestic","Domestic",IF(P1303="Stockwatering","Stockwatering",IF(N1303="IRRIGATION_AND_MUNICIPAL","Irrigation and Municipal",IF(O1303="IRRIGATION_AND_DOMESTIC","Irrigation and Domestic Municipality",_xlfn.XLOOKUP(J1303,Use_Code_Ranking!$B$4:$B$23,Use_Code_Ranking!$A$4:$A$23))))))),$T1303)</f>
        <v>Frost Protection</v>
      </c>
    </row>
    <row r="1304" spans="1:21" x14ac:dyDescent="0.3">
      <c r="A1304" t="s">
        <v>1322</v>
      </c>
      <c r="B1304" t="s">
        <v>113</v>
      </c>
      <c r="C1304" t="s">
        <v>99</v>
      </c>
      <c r="D1304">
        <v>1896</v>
      </c>
      <c r="E1304" t="s">
        <v>100</v>
      </c>
      <c r="F1304" t="s">
        <v>100</v>
      </c>
      <c r="G1304" t="s">
        <v>382</v>
      </c>
      <c r="H1304" s="41" t="s">
        <v>178</v>
      </c>
      <c r="I1304">
        <f>_xlfn.XLOOKUP(B1304,Use_Code_Ranking!$A$4:$A$23,Use_Code_Ranking!$B$4:$B$23,9999)</f>
        <v>6</v>
      </c>
      <c r="J1304">
        <f t="shared" ca="1" si="358"/>
        <v>6</v>
      </c>
      <c r="K1304">
        <f t="shared" ca="1" si="359"/>
        <v>0</v>
      </c>
      <c r="L1304">
        <f t="shared" ca="1" si="360"/>
        <v>0</v>
      </c>
      <c r="M1304">
        <f t="shared" ca="1" si="361"/>
        <v>0</v>
      </c>
      <c r="N1304" t="str">
        <f t="shared" ca="1" si="366"/>
        <v/>
      </c>
      <c r="O1304" t="str">
        <f t="shared" ca="1" si="367"/>
        <v/>
      </c>
      <c r="P1304" t="str">
        <f t="shared" si="362"/>
        <v/>
      </c>
      <c r="Q1304" t="str">
        <f t="shared" si="363"/>
        <v/>
      </c>
      <c r="R1304" t="str">
        <f t="shared" si="364"/>
        <v/>
      </c>
      <c r="S1304" t="str">
        <f t="shared" si="365"/>
        <v/>
      </c>
      <c r="U1304" s="2" t="str">
        <f ca="1">IF(ISBLANK($T1304),IF(S1304="Irrigation","Irrigation",IF(R1304="Irrigation","Irrigation",IF(Q1304="Domestic","Domestic",IF(P1304="Stockwatering","Stockwatering",IF(N1304="IRRIGATION_AND_MUNICIPAL","Irrigation and Municipal",IF(O1304="IRRIGATION_AND_DOMESTIC","Irrigation and Domestic Municipality",_xlfn.XLOOKUP(J1304,Use_Code_Ranking!$B$4:$B$23,Use_Code_Ranking!$A$4:$A$23))))))),$T1304)</f>
        <v>Industrial</v>
      </c>
    </row>
    <row r="1305" spans="1:21" x14ac:dyDescent="0.3">
      <c r="A1305" t="s">
        <v>1323</v>
      </c>
      <c r="B1305" t="s">
        <v>188</v>
      </c>
      <c r="C1305" t="s">
        <v>99</v>
      </c>
      <c r="D1305">
        <v>1.9</v>
      </c>
      <c r="E1305" t="s">
        <v>100</v>
      </c>
      <c r="F1305" t="s">
        <v>100</v>
      </c>
      <c r="G1305" t="s">
        <v>1324</v>
      </c>
      <c r="H1305" s="41" t="s">
        <v>118</v>
      </c>
      <c r="I1305">
        <f>_xlfn.XLOOKUP(B1305,Use_Code_Ranking!$A$4:$A$23,Use_Code_Ranking!$B$4:$B$23,9999)</f>
        <v>12</v>
      </c>
      <c r="J1305">
        <f t="shared" ca="1" si="358"/>
        <v>5</v>
      </c>
      <c r="K1305">
        <f t="shared" ca="1" si="359"/>
        <v>0</v>
      </c>
      <c r="L1305">
        <f t="shared" ca="1" si="360"/>
        <v>0</v>
      </c>
      <c r="M1305">
        <f t="shared" ca="1" si="361"/>
        <v>0</v>
      </c>
      <c r="N1305" t="str">
        <f t="shared" ca="1" si="366"/>
        <v/>
      </c>
      <c r="O1305" t="str">
        <f t="shared" ca="1" si="367"/>
        <v/>
      </c>
      <c r="P1305" t="str">
        <f t="shared" si="362"/>
        <v/>
      </c>
      <c r="Q1305" t="str">
        <f t="shared" si="363"/>
        <v/>
      </c>
      <c r="R1305" t="str">
        <f t="shared" si="364"/>
        <v/>
      </c>
      <c r="S1305" t="str">
        <f t="shared" si="365"/>
        <v/>
      </c>
      <c r="U1305" s="2" t="str">
        <f ca="1">IF(ISBLANK($T1305),IF(S1305="Irrigation","Irrigation",IF(R1305="Irrigation","Irrigation",IF(Q1305="Domestic","Domestic",IF(P1305="Stockwatering","Stockwatering",IF(N1305="IRRIGATION_AND_MUNICIPAL","Irrigation and Municipal",IF(O1305="IRRIGATION_AND_DOMESTIC","Irrigation and Domestic Municipality",_xlfn.XLOOKUP(J1305,Use_Code_Ranking!$B$4:$B$23,Use_Code_Ranking!$A$4:$A$23))))))),$T1305)</f>
        <v>Stockwatering</v>
      </c>
    </row>
    <row r="1306" spans="1:21" x14ac:dyDescent="0.3">
      <c r="A1306" t="s">
        <v>1323</v>
      </c>
      <c r="B1306" t="s">
        <v>163</v>
      </c>
      <c r="C1306" t="s">
        <v>99</v>
      </c>
      <c r="D1306">
        <v>1.9</v>
      </c>
      <c r="E1306" t="s">
        <v>100</v>
      </c>
      <c r="F1306" t="s">
        <v>100</v>
      </c>
      <c r="G1306" t="s">
        <v>1324</v>
      </c>
      <c r="H1306" s="41" t="s">
        <v>118</v>
      </c>
      <c r="I1306">
        <f>_xlfn.XLOOKUP(B1306,Use_Code_Ranking!$A$4:$A$23,Use_Code_Ranking!$B$4:$B$23,9999)</f>
        <v>14</v>
      </c>
      <c r="J1306">
        <f t="shared" ca="1" si="358"/>
        <v>5</v>
      </c>
      <c r="K1306">
        <f t="shared" ca="1" si="359"/>
        <v>0</v>
      </c>
      <c r="L1306">
        <f t="shared" ca="1" si="360"/>
        <v>0</v>
      </c>
      <c r="M1306">
        <f t="shared" ca="1" si="361"/>
        <v>0</v>
      </c>
      <c r="N1306" t="str">
        <f t="shared" ca="1" si="366"/>
        <v/>
      </c>
      <c r="O1306" t="str">
        <f t="shared" ca="1" si="367"/>
        <v/>
      </c>
      <c r="P1306" t="str">
        <f t="shared" si="362"/>
        <v/>
      </c>
      <c r="Q1306" t="str">
        <f t="shared" si="363"/>
        <v/>
      </c>
      <c r="R1306" t="str">
        <f t="shared" si="364"/>
        <v/>
      </c>
      <c r="S1306" t="str">
        <f t="shared" si="365"/>
        <v/>
      </c>
      <c r="U1306" s="2" t="str">
        <f ca="1">IF(ISBLANK($T1306),IF(S1306="Irrigation","Irrigation",IF(R1306="Irrigation","Irrigation",IF(Q1306="Domestic","Domestic",IF(P1306="Stockwatering","Stockwatering",IF(N1306="IRRIGATION_AND_MUNICIPAL","Irrigation and Municipal",IF(O1306="IRRIGATION_AND_DOMESTIC","Irrigation and Domestic Municipality",_xlfn.XLOOKUP(J1306,Use_Code_Ranking!$B$4:$B$23,Use_Code_Ranking!$A$4:$A$23))))))),$T1306)</f>
        <v>Stockwatering</v>
      </c>
    </row>
    <row r="1307" spans="1:21" x14ac:dyDescent="0.3">
      <c r="A1307" t="s">
        <v>1323</v>
      </c>
      <c r="B1307" t="s">
        <v>154</v>
      </c>
      <c r="C1307" t="s">
        <v>99</v>
      </c>
      <c r="D1307">
        <v>1.9</v>
      </c>
      <c r="E1307" t="s">
        <v>100</v>
      </c>
      <c r="F1307" t="s">
        <v>100</v>
      </c>
      <c r="G1307" t="s">
        <v>1324</v>
      </c>
      <c r="H1307" s="41" t="s">
        <v>118</v>
      </c>
      <c r="I1307">
        <f>_xlfn.XLOOKUP(B1307,Use_Code_Ranking!$A$4:$A$23,Use_Code_Ranking!$B$4:$B$23,9999)</f>
        <v>5</v>
      </c>
      <c r="J1307">
        <f t="shared" ca="1" si="358"/>
        <v>5</v>
      </c>
      <c r="K1307">
        <f t="shared" ca="1" si="359"/>
        <v>0</v>
      </c>
      <c r="L1307">
        <f t="shared" ca="1" si="360"/>
        <v>0</v>
      </c>
      <c r="M1307">
        <f t="shared" ca="1" si="361"/>
        <v>0</v>
      </c>
      <c r="N1307" t="str">
        <f t="shared" ca="1" si="366"/>
        <v/>
      </c>
      <c r="O1307" t="str">
        <f t="shared" ca="1" si="367"/>
        <v/>
      </c>
      <c r="P1307" t="str">
        <f t="shared" si="362"/>
        <v/>
      </c>
      <c r="Q1307" t="str">
        <f t="shared" si="363"/>
        <v/>
      </c>
      <c r="R1307" t="str">
        <f t="shared" si="364"/>
        <v/>
      </c>
      <c r="S1307" t="str">
        <f t="shared" si="365"/>
        <v/>
      </c>
      <c r="U1307" s="2" t="str">
        <f ca="1">IF(ISBLANK($T1307),IF(S1307="Irrigation","Irrigation",IF(R1307="Irrigation","Irrigation",IF(Q1307="Domestic","Domestic",IF(P1307="Stockwatering","Stockwatering",IF(N1307="IRRIGATION_AND_MUNICIPAL","Irrigation and Municipal",IF(O1307="IRRIGATION_AND_DOMESTIC","Irrigation and Domestic Municipality",_xlfn.XLOOKUP(J1307,Use_Code_Ranking!$B$4:$B$23,Use_Code_Ranking!$A$4:$A$23))))))),$T1307)</f>
        <v>Stockwatering</v>
      </c>
    </row>
    <row r="1308" spans="1:21" x14ac:dyDescent="0.3">
      <c r="A1308" t="s">
        <v>1325</v>
      </c>
      <c r="B1308" t="s">
        <v>98</v>
      </c>
      <c r="C1308" t="s">
        <v>99</v>
      </c>
      <c r="D1308">
        <v>598</v>
      </c>
      <c r="E1308" t="s">
        <v>100</v>
      </c>
      <c r="F1308" t="s">
        <v>100</v>
      </c>
      <c r="G1308" t="s">
        <v>1326</v>
      </c>
      <c r="H1308" s="41" t="s">
        <v>178</v>
      </c>
      <c r="I1308">
        <f>_xlfn.XLOOKUP(B1308,Use_Code_Ranking!$A$4:$A$23,Use_Code_Ranking!$B$4:$B$23,9999)</f>
        <v>1</v>
      </c>
      <c r="J1308">
        <f t="shared" ca="1" si="358"/>
        <v>1</v>
      </c>
      <c r="K1308">
        <f t="shared" ca="1" si="359"/>
        <v>1</v>
      </c>
      <c r="L1308">
        <f t="shared" ca="1" si="360"/>
        <v>0</v>
      </c>
      <c r="M1308">
        <f t="shared" ca="1" si="361"/>
        <v>0</v>
      </c>
      <c r="N1308" t="str">
        <f t="shared" ca="1" si="366"/>
        <v/>
      </c>
      <c r="O1308" t="str">
        <f t="shared" ca="1" si="367"/>
        <v/>
      </c>
      <c r="P1308" t="str">
        <f t="shared" si="362"/>
        <v/>
      </c>
      <c r="Q1308" t="str">
        <f t="shared" si="363"/>
        <v/>
      </c>
      <c r="R1308" t="str">
        <f t="shared" si="364"/>
        <v/>
      </c>
      <c r="S1308" t="str">
        <f t="shared" si="365"/>
        <v/>
      </c>
      <c r="U1308" s="2" t="str">
        <f ca="1">IF(ISBLANK($T1308),IF(S1308="Irrigation","Irrigation",IF(R1308="Irrigation","Irrigation",IF(Q1308="Domestic","Domestic",IF(P1308="Stockwatering","Stockwatering",IF(N1308="IRRIGATION_AND_MUNICIPAL","Irrigation and Municipal",IF(O1308="IRRIGATION_AND_DOMESTIC","Irrigation and Domestic Municipality",_xlfn.XLOOKUP(J1308,Use_Code_Ranking!$B$4:$B$23,Use_Code_Ranking!$A$4:$A$23))))))),$T1308)</f>
        <v>Irrigation</v>
      </c>
    </row>
    <row r="1309" spans="1:21" x14ac:dyDescent="0.3">
      <c r="A1309" t="s">
        <v>1325</v>
      </c>
      <c r="B1309" t="s">
        <v>154</v>
      </c>
      <c r="C1309" t="s">
        <v>99</v>
      </c>
      <c r="D1309">
        <v>598</v>
      </c>
      <c r="E1309" t="s">
        <v>100</v>
      </c>
      <c r="F1309" t="s">
        <v>100</v>
      </c>
      <c r="G1309" t="s">
        <v>1326</v>
      </c>
      <c r="H1309" s="41" t="s">
        <v>178</v>
      </c>
      <c r="I1309">
        <f>_xlfn.XLOOKUP(B1309,Use_Code_Ranking!$A$4:$A$23,Use_Code_Ranking!$B$4:$B$23,9999)</f>
        <v>5</v>
      </c>
      <c r="J1309">
        <f t="shared" ca="1" si="358"/>
        <v>1</v>
      </c>
      <c r="K1309">
        <f t="shared" ca="1" si="359"/>
        <v>1</v>
      </c>
      <c r="L1309">
        <f t="shared" ca="1" si="360"/>
        <v>0</v>
      </c>
      <c r="M1309">
        <f t="shared" ca="1" si="361"/>
        <v>0</v>
      </c>
      <c r="N1309" t="str">
        <f t="shared" ca="1" si="366"/>
        <v/>
      </c>
      <c r="O1309" t="str">
        <f t="shared" ca="1" si="367"/>
        <v/>
      </c>
      <c r="P1309" t="str">
        <f t="shared" si="362"/>
        <v/>
      </c>
      <c r="Q1309" t="str">
        <f t="shared" si="363"/>
        <v/>
      </c>
      <c r="R1309" t="str">
        <f t="shared" si="364"/>
        <v/>
      </c>
      <c r="S1309" t="str">
        <f t="shared" si="365"/>
        <v/>
      </c>
      <c r="U1309" s="2" t="str">
        <f ca="1">IF(ISBLANK($T1309),IF(S1309="Irrigation","Irrigation",IF(R1309="Irrigation","Irrigation",IF(Q1309="Domestic","Domestic",IF(P1309="Stockwatering","Stockwatering",IF(N1309="IRRIGATION_AND_MUNICIPAL","Irrigation and Municipal",IF(O1309="IRRIGATION_AND_DOMESTIC","Irrigation and Domestic Municipality",_xlfn.XLOOKUP(J1309,Use_Code_Ranking!$B$4:$B$23,Use_Code_Ranking!$A$4:$A$23))))))),$T1309)</f>
        <v>Irrigation</v>
      </c>
    </row>
    <row r="1310" spans="1:21" x14ac:dyDescent="0.3">
      <c r="A1310" t="s">
        <v>1327</v>
      </c>
      <c r="B1310" t="s">
        <v>154</v>
      </c>
      <c r="C1310" t="s">
        <v>99</v>
      </c>
      <c r="D1310">
        <v>34.700000000000003</v>
      </c>
      <c r="E1310" t="s">
        <v>100</v>
      </c>
      <c r="F1310" t="s">
        <v>100</v>
      </c>
      <c r="G1310" t="s">
        <v>836</v>
      </c>
      <c r="H1310" s="41" t="s">
        <v>102</v>
      </c>
      <c r="I1310">
        <f>_xlfn.XLOOKUP(B1310,Use_Code_Ranking!$A$4:$A$23,Use_Code_Ranking!$B$4:$B$23,9999)</f>
        <v>5</v>
      </c>
      <c r="J1310">
        <f t="shared" ca="1" si="358"/>
        <v>1</v>
      </c>
      <c r="K1310">
        <f t="shared" ca="1" si="359"/>
        <v>1</v>
      </c>
      <c r="L1310">
        <f t="shared" ca="1" si="360"/>
        <v>0</v>
      </c>
      <c r="M1310">
        <f t="shared" ca="1" si="361"/>
        <v>0</v>
      </c>
      <c r="N1310" t="str">
        <f t="shared" ca="1" si="366"/>
        <v/>
      </c>
      <c r="O1310" t="str">
        <f t="shared" ca="1" si="367"/>
        <v/>
      </c>
      <c r="P1310" t="str">
        <f t="shared" si="362"/>
        <v/>
      </c>
      <c r="Q1310" t="str">
        <f t="shared" si="363"/>
        <v/>
      </c>
      <c r="R1310" t="str">
        <f t="shared" si="364"/>
        <v/>
      </c>
      <c r="S1310" t="str">
        <f t="shared" si="365"/>
        <v/>
      </c>
      <c r="U1310" s="2" t="str">
        <f ca="1">IF(ISBLANK($T1310),IF(S1310="Irrigation","Irrigation",IF(R1310="Irrigation","Irrigation",IF(Q1310="Domestic","Domestic",IF(P1310="Stockwatering","Stockwatering",IF(N1310="IRRIGATION_AND_MUNICIPAL","Irrigation and Municipal",IF(O1310="IRRIGATION_AND_DOMESTIC","Irrigation and Domestic Municipality",_xlfn.XLOOKUP(J1310,Use_Code_Ranking!$B$4:$B$23,Use_Code_Ranking!$A$4:$A$23))))))),$T1310)</f>
        <v>Irrigation</v>
      </c>
    </row>
    <row r="1311" spans="1:21" x14ac:dyDescent="0.3">
      <c r="A1311" t="s">
        <v>1327</v>
      </c>
      <c r="B1311" t="s">
        <v>161</v>
      </c>
      <c r="C1311" t="s">
        <v>99</v>
      </c>
      <c r="D1311">
        <v>34.700000000000003</v>
      </c>
      <c r="E1311" t="s">
        <v>100</v>
      </c>
      <c r="F1311" t="s">
        <v>100</v>
      </c>
      <c r="G1311" t="s">
        <v>836</v>
      </c>
      <c r="H1311" s="41" t="s">
        <v>102</v>
      </c>
      <c r="I1311">
        <f>_xlfn.XLOOKUP(B1311,Use_Code_Ranking!$A$4:$A$23,Use_Code_Ranking!$B$4:$B$23,9999)</f>
        <v>7</v>
      </c>
      <c r="J1311">
        <f t="shared" ca="1" si="358"/>
        <v>1</v>
      </c>
      <c r="K1311">
        <f t="shared" ca="1" si="359"/>
        <v>1</v>
      </c>
      <c r="L1311">
        <f t="shared" ca="1" si="360"/>
        <v>0</v>
      </c>
      <c r="M1311">
        <f t="shared" ca="1" si="361"/>
        <v>0</v>
      </c>
      <c r="N1311" t="str">
        <f t="shared" ca="1" si="366"/>
        <v/>
      </c>
      <c r="O1311" t="str">
        <f t="shared" ca="1" si="367"/>
        <v/>
      </c>
      <c r="P1311" t="str">
        <f t="shared" si="362"/>
        <v/>
      </c>
      <c r="Q1311" t="str">
        <f t="shared" si="363"/>
        <v/>
      </c>
      <c r="R1311" t="str">
        <f t="shared" si="364"/>
        <v/>
      </c>
      <c r="S1311" t="str">
        <f t="shared" si="365"/>
        <v/>
      </c>
      <c r="U1311" s="2" t="str">
        <f ca="1">IF(ISBLANK($T1311),IF(S1311="Irrigation","Irrigation",IF(R1311="Irrigation","Irrigation",IF(Q1311="Domestic","Domestic",IF(P1311="Stockwatering","Stockwatering",IF(N1311="IRRIGATION_AND_MUNICIPAL","Irrigation and Municipal",IF(O1311="IRRIGATION_AND_DOMESTIC","Irrigation and Domestic Municipality",_xlfn.XLOOKUP(J1311,Use_Code_Ranking!$B$4:$B$23,Use_Code_Ranking!$A$4:$A$23))))))),$T1311)</f>
        <v>Irrigation</v>
      </c>
    </row>
    <row r="1312" spans="1:21" x14ac:dyDescent="0.3">
      <c r="A1312" t="s">
        <v>1327</v>
      </c>
      <c r="B1312" t="s">
        <v>98</v>
      </c>
      <c r="C1312" t="s">
        <v>99</v>
      </c>
      <c r="D1312">
        <v>34.700000000000003</v>
      </c>
      <c r="E1312" t="s">
        <v>100</v>
      </c>
      <c r="F1312" t="s">
        <v>100</v>
      </c>
      <c r="G1312" t="s">
        <v>836</v>
      </c>
      <c r="H1312" s="41" t="s">
        <v>102</v>
      </c>
      <c r="I1312">
        <f>_xlfn.XLOOKUP(B1312,Use_Code_Ranking!$A$4:$A$23,Use_Code_Ranking!$B$4:$B$23,9999)</f>
        <v>1</v>
      </c>
      <c r="J1312">
        <f t="shared" ca="1" si="358"/>
        <v>1</v>
      </c>
      <c r="K1312">
        <f t="shared" ca="1" si="359"/>
        <v>1</v>
      </c>
      <c r="L1312">
        <f t="shared" ca="1" si="360"/>
        <v>0</v>
      </c>
      <c r="M1312">
        <f t="shared" ca="1" si="361"/>
        <v>0</v>
      </c>
      <c r="N1312" t="str">
        <f t="shared" ca="1" si="366"/>
        <v/>
      </c>
      <c r="O1312" t="str">
        <f t="shared" ca="1" si="367"/>
        <v/>
      </c>
      <c r="P1312" t="str">
        <f t="shared" si="362"/>
        <v/>
      </c>
      <c r="Q1312" t="str">
        <f t="shared" si="363"/>
        <v/>
      </c>
      <c r="R1312" t="str">
        <f t="shared" si="364"/>
        <v/>
      </c>
      <c r="S1312" t="str">
        <f t="shared" si="365"/>
        <v/>
      </c>
      <c r="U1312" s="2" t="str">
        <f ca="1">IF(ISBLANK($T1312),IF(S1312="Irrigation","Irrigation",IF(R1312="Irrigation","Irrigation",IF(Q1312="Domestic","Domestic",IF(P1312="Stockwatering","Stockwatering",IF(N1312="IRRIGATION_AND_MUNICIPAL","Irrigation and Municipal",IF(O1312="IRRIGATION_AND_DOMESTIC","Irrigation and Domestic Municipality",_xlfn.XLOOKUP(J1312,Use_Code_Ranking!$B$4:$B$23,Use_Code_Ranking!$A$4:$A$23))))))),$T1312)</f>
        <v>Irrigation</v>
      </c>
    </row>
    <row r="1313" spans="1:21" x14ac:dyDescent="0.3">
      <c r="A1313" t="s">
        <v>1328</v>
      </c>
      <c r="B1313" t="s">
        <v>154</v>
      </c>
      <c r="C1313" t="s">
        <v>99</v>
      </c>
      <c r="D1313">
        <v>28</v>
      </c>
      <c r="E1313" t="s">
        <v>100</v>
      </c>
      <c r="F1313" t="s">
        <v>100</v>
      </c>
      <c r="G1313" t="s">
        <v>427</v>
      </c>
      <c r="H1313" s="41" t="s">
        <v>118</v>
      </c>
      <c r="I1313">
        <f>_xlfn.XLOOKUP(B1313,Use_Code_Ranking!$A$4:$A$23,Use_Code_Ranking!$B$4:$B$23,9999)</f>
        <v>5</v>
      </c>
      <c r="J1313">
        <f t="shared" ca="1" si="358"/>
        <v>1</v>
      </c>
      <c r="K1313">
        <f t="shared" ca="1" si="359"/>
        <v>1</v>
      </c>
      <c r="L1313">
        <f t="shared" ca="1" si="360"/>
        <v>0</v>
      </c>
      <c r="M1313">
        <f t="shared" ca="1" si="361"/>
        <v>0</v>
      </c>
      <c r="N1313" t="str">
        <f t="shared" ca="1" si="366"/>
        <v/>
      </c>
      <c r="O1313" t="str">
        <f t="shared" ca="1" si="367"/>
        <v/>
      </c>
      <c r="P1313" t="str">
        <f t="shared" si="362"/>
        <v/>
      </c>
      <c r="Q1313" t="str">
        <f t="shared" si="363"/>
        <v/>
      </c>
      <c r="R1313" t="str">
        <f t="shared" si="364"/>
        <v/>
      </c>
      <c r="S1313" t="str">
        <f t="shared" si="365"/>
        <v/>
      </c>
      <c r="U1313" s="2" t="str">
        <f ca="1">IF(ISBLANK($T1313),IF(S1313="Irrigation","Irrigation",IF(R1313="Irrigation","Irrigation",IF(Q1313="Domestic","Domestic",IF(P1313="Stockwatering","Stockwatering",IF(N1313="IRRIGATION_AND_MUNICIPAL","Irrigation and Municipal",IF(O1313="IRRIGATION_AND_DOMESTIC","Irrigation and Domestic Municipality",_xlfn.XLOOKUP(J1313,Use_Code_Ranking!$B$4:$B$23,Use_Code_Ranking!$A$4:$A$23))))))),$T1313)</f>
        <v>Irrigation</v>
      </c>
    </row>
    <row r="1314" spans="1:21" x14ac:dyDescent="0.3">
      <c r="A1314" t="s">
        <v>1328</v>
      </c>
      <c r="B1314" t="s">
        <v>181</v>
      </c>
      <c r="C1314" t="s">
        <v>99</v>
      </c>
      <c r="D1314">
        <v>28</v>
      </c>
      <c r="E1314" t="s">
        <v>100</v>
      </c>
      <c r="F1314" t="s">
        <v>100</v>
      </c>
      <c r="G1314" t="s">
        <v>427</v>
      </c>
      <c r="H1314" s="41" t="s">
        <v>118</v>
      </c>
      <c r="I1314">
        <f>_xlfn.XLOOKUP(B1314,Use_Code_Ranking!$A$4:$A$23,Use_Code_Ranking!$B$4:$B$23,9999)</f>
        <v>9</v>
      </c>
      <c r="J1314">
        <f t="shared" ca="1" si="358"/>
        <v>1</v>
      </c>
      <c r="K1314">
        <f t="shared" ca="1" si="359"/>
        <v>1</v>
      </c>
      <c r="L1314">
        <f t="shared" ca="1" si="360"/>
        <v>0</v>
      </c>
      <c r="M1314">
        <f t="shared" ca="1" si="361"/>
        <v>0</v>
      </c>
      <c r="N1314" t="str">
        <f t="shared" ca="1" si="366"/>
        <v/>
      </c>
      <c r="O1314" t="str">
        <f t="shared" ca="1" si="367"/>
        <v/>
      </c>
      <c r="P1314" t="str">
        <f t="shared" si="362"/>
        <v/>
      </c>
      <c r="Q1314" t="str">
        <f t="shared" si="363"/>
        <v/>
      </c>
      <c r="R1314" t="str">
        <f t="shared" si="364"/>
        <v/>
      </c>
      <c r="S1314" t="str">
        <f t="shared" si="365"/>
        <v/>
      </c>
      <c r="U1314" s="2" t="str">
        <f ca="1">IF(ISBLANK($T1314),IF(S1314="Irrigation","Irrigation",IF(R1314="Irrigation","Irrigation",IF(Q1314="Domestic","Domestic",IF(P1314="Stockwatering","Stockwatering",IF(N1314="IRRIGATION_AND_MUNICIPAL","Irrigation and Municipal",IF(O1314="IRRIGATION_AND_DOMESTIC","Irrigation and Domestic Municipality",_xlfn.XLOOKUP(J1314,Use_Code_Ranking!$B$4:$B$23,Use_Code_Ranking!$A$4:$A$23))))))),$T1314)</f>
        <v>Irrigation</v>
      </c>
    </row>
    <row r="1315" spans="1:21" x14ac:dyDescent="0.3">
      <c r="A1315" t="s">
        <v>1328</v>
      </c>
      <c r="B1315" t="s">
        <v>98</v>
      </c>
      <c r="C1315" t="s">
        <v>99</v>
      </c>
      <c r="D1315">
        <v>28</v>
      </c>
      <c r="E1315" t="s">
        <v>100</v>
      </c>
      <c r="F1315" t="s">
        <v>100</v>
      </c>
      <c r="G1315" t="s">
        <v>427</v>
      </c>
      <c r="H1315" s="41" t="s">
        <v>118</v>
      </c>
      <c r="I1315">
        <f>_xlfn.XLOOKUP(B1315,Use_Code_Ranking!$A$4:$A$23,Use_Code_Ranking!$B$4:$B$23,9999)</f>
        <v>1</v>
      </c>
      <c r="J1315">
        <f t="shared" ca="1" si="358"/>
        <v>1</v>
      </c>
      <c r="K1315">
        <f t="shared" ca="1" si="359"/>
        <v>1</v>
      </c>
      <c r="L1315">
        <f t="shared" ca="1" si="360"/>
        <v>0</v>
      </c>
      <c r="M1315">
        <f t="shared" ca="1" si="361"/>
        <v>0</v>
      </c>
      <c r="N1315" t="str">
        <f t="shared" ca="1" si="366"/>
        <v/>
      </c>
      <c r="O1315" t="str">
        <f t="shared" ca="1" si="367"/>
        <v/>
      </c>
      <c r="P1315" t="str">
        <f t="shared" si="362"/>
        <v/>
      </c>
      <c r="Q1315" t="str">
        <f t="shared" si="363"/>
        <v/>
      </c>
      <c r="R1315" t="str">
        <f t="shared" si="364"/>
        <v/>
      </c>
      <c r="S1315" t="str">
        <f t="shared" si="365"/>
        <v/>
      </c>
      <c r="U1315" s="2" t="str">
        <f ca="1">IF(ISBLANK($T1315),IF(S1315="Irrigation","Irrigation",IF(R1315="Irrigation","Irrigation",IF(Q1315="Domestic","Domestic",IF(P1315="Stockwatering","Stockwatering",IF(N1315="IRRIGATION_AND_MUNICIPAL","Irrigation and Municipal",IF(O1315="IRRIGATION_AND_DOMESTIC","Irrigation and Domestic Municipality",_xlfn.XLOOKUP(J1315,Use_Code_Ranking!$B$4:$B$23,Use_Code_Ranking!$A$4:$A$23))))))),$T1315)</f>
        <v>Irrigation</v>
      </c>
    </row>
    <row r="1316" spans="1:21" x14ac:dyDescent="0.3">
      <c r="A1316" t="s">
        <v>1329</v>
      </c>
      <c r="B1316" t="s">
        <v>110</v>
      </c>
      <c r="C1316" t="s">
        <v>99</v>
      </c>
      <c r="D1316">
        <v>11.3</v>
      </c>
      <c r="E1316" t="s">
        <v>100</v>
      </c>
      <c r="F1316" t="s">
        <v>100</v>
      </c>
      <c r="G1316" t="s">
        <v>1330</v>
      </c>
      <c r="H1316" s="41" t="s">
        <v>199</v>
      </c>
      <c r="I1316">
        <f>_xlfn.XLOOKUP(B1316,Use_Code_Ranking!$A$4:$A$23,Use_Code_Ranking!$B$4:$B$23,9999)</f>
        <v>3</v>
      </c>
      <c r="J1316">
        <f t="shared" ca="1" si="358"/>
        <v>3</v>
      </c>
      <c r="K1316">
        <f t="shared" ca="1" si="359"/>
        <v>0</v>
      </c>
      <c r="L1316">
        <f t="shared" ca="1" si="360"/>
        <v>0</v>
      </c>
      <c r="M1316">
        <f t="shared" ca="1" si="361"/>
        <v>0</v>
      </c>
      <c r="N1316" t="str">
        <f t="shared" ca="1" si="366"/>
        <v/>
      </c>
      <c r="O1316" t="str">
        <f t="shared" ca="1" si="367"/>
        <v/>
      </c>
      <c r="P1316" t="str">
        <f t="shared" si="362"/>
        <v/>
      </c>
      <c r="Q1316" t="str">
        <f t="shared" si="363"/>
        <v/>
      </c>
      <c r="R1316" t="str">
        <f t="shared" si="364"/>
        <v/>
      </c>
      <c r="S1316" t="str">
        <f t="shared" si="365"/>
        <v/>
      </c>
      <c r="U1316" s="2" t="str">
        <f ca="1">IF(ISBLANK($T1316),IF(S1316="Irrigation","Irrigation",IF(R1316="Irrigation","Irrigation",IF(Q1316="Domestic","Domestic",IF(P1316="Stockwatering","Stockwatering",IF(N1316="IRRIGATION_AND_MUNICIPAL","Irrigation and Municipal",IF(O1316="IRRIGATION_AND_DOMESTIC","Irrigation and Domestic Municipality",_xlfn.XLOOKUP(J1316,Use_Code_Ranking!$B$4:$B$23,Use_Code_Ranking!$A$4:$A$23))))))),$T1316)</f>
        <v>Domestic</v>
      </c>
    </row>
    <row r="1317" spans="1:21" x14ac:dyDescent="0.3">
      <c r="A1317" t="s">
        <v>1331</v>
      </c>
      <c r="B1317" t="s">
        <v>110</v>
      </c>
      <c r="C1317" t="s">
        <v>99</v>
      </c>
      <c r="D1317">
        <v>24.3</v>
      </c>
      <c r="E1317" t="s">
        <v>100</v>
      </c>
      <c r="F1317" t="s">
        <v>100</v>
      </c>
      <c r="G1317" t="s">
        <v>367</v>
      </c>
      <c r="H1317" s="41" t="s">
        <v>178</v>
      </c>
      <c r="I1317">
        <f>_xlfn.XLOOKUP(B1317,Use_Code_Ranking!$A$4:$A$23,Use_Code_Ranking!$B$4:$B$23,9999)</f>
        <v>3</v>
      </c>
      <c r="J1317">
        <f t="shared" ca="1" si="358"/>
        <v>3</v>
      </c>
      <c r="K1317">
        <f t="shared" ca="1" si="359"/>
        <v>0</v>
      </c>
      <c r="L1317">
        <f t="shared" ca="1" si="360"/>
        <v>0</v>
      </c>
      <c r="M1317">
        <f t="shared" ca="1" si="361"/>
        <v>1</v>
      </c>
      <c r="N1317" t="str">
        <f t="shared" ca="1" si="366"/>
        <v/>
      </c>
      <c r="O1317" t="str">
        <f t="shared" ca="1" si="367"/>
        <v/>
      </c>
      <c r="P1317" t="str">
        <f t="shared" si="362"/>
        <v/>
      </c>
      <c r="Q1317" t="str">
        <f t="shared" si="363"/>
        <v/>
      </c>
      <c r="R1317" t="str">
        <f t="shared" si="364"/>
        <v/>
      </c>
      <c r="S1317" t="str">
        <f t="shared" si="365"/>
        <v/>
      </c>
      <c r="U1317" s="2" t="str">
        <f ca="1">IF(ISBLANK($T1317),IF(S1317="Irrigation","Irrigation",IF(R1317="Irrigation","Irrigation",IF(Q1317="Domestic","Domestic",IF(P1317="Stockwatering","Stockwatering",IF(N1317="IRRIGATION_AND_MUNICIPAL","Irrigation and Municipal",IF(O1317="IRRIGATION_AND_DOMESTIC","Irrigation and Domestic Municipality",_xlfn.XLOOKUP(J1317,Use_Code_Ranking!$B$4:$B$23,Use_Code_Ranking!$A$4:$A$23))))))),$T1317)</f>
        <v>Domestic</v>
      </c>
    </row>
    <row r="1318" spans="1:21" x14ac:dyDescent="0.3">
      <c r="A1318" t="s">
        <v>1332</v>
      </c>
      <c r="B1318" t="s">
        <v>1333</v>
      </c>
      <c r="C1318" t="s">
        <v>99</v>
      </c>
      <c r="D1318">
        <v>289591</v>
      </c>
      <c r="E1318" t="s">
        <v>100</v>
      </c>
      <c r="F1318" t="s">
        <v>100</v>
      </c>
      <c r="G1318" t="s">
        <v>515</v>
      </c>
      <c r="H1318" s="41" t="s">
        <v>178</v>
      </c>
      <c r="I1318">
        <f>_xlfn.XLOOKUP(B1318,Use_Code_Ranking!$A$4:$A$23,Use_Code_Ranking!$B$4:$B$23,9999)</f>
        <v>4</v>
      </c>
      <c r="J1318">
        <f t="shared" ca="1" si="358"/>
        <v>4</v>
      </c>
      <c r="K1318">
        <f t="shared" ca="1" si="359"/>
        <v>0</v>
      </c>
      <c r="L1318">
        <f t="shared" ca="1" si="360"/>
        <v>0</v>
      </c>
      <c r="M1318">
        <f t="shared" ca="1" si="361"/>
        <v>0</v>
      </c>
      <c r="N1318" t="str">
        <f t="shared" ca="1" si="366"/>
        <v/>
      </c>
      <c r="O1318" t="str">
        <f t="shared" ca="1" si="367"/>
        <v/>
      </c>
      <c r="P1318" t="str">
        <f t="shared" si="362"/>
        <v/>
      </c>
      <c r="Q1318" t="str">
        <f t="shared" si="363"/>
        <v/>
      </c>
      <c r="R1318" t="str">
        <f t="shared" si="364"/>
        <v/>
      </c>
      <c r="S1318" t="str">
        <f t="shared" si="365"/>
        <v/>
      </c>
      <c r="U1318" s="2" t="str">
        <f ca="1">IF(ISBLANK($T1318),IF(S1318="Irrigation","Irrigation",IF(R1318="Irrigation","Irrigation",IF(Q1318="Domestic","Domestic",IF(P1318="Stockwatering","Stockwatering",IF(N1318="IRRIGATION_AND_MUNICIPAL","Irrigation and Municipal",IF(O1318="IRRIGATION_AND_DOMESTIC","Irrigation and Domestic Municipality",_xlfn.XLOOKUP(J1318,Use_Code_Ranking!$B$4:$B$23,Use_Code_Ranking!$A$4:$A$23))))))),$T1318)</f>
        <v>Power</v>
      </c>
    </row>
    <row r="1319" spans="1:21" x14ac:dyDescent="0.3">
      <c r="A1319" t="s">
        <v>1334</v>
      </c>
      <c r="B1319" t="s">
        <v>161</v>
      </c>
      <c r="C1319" t="s">
        <v>99</v>
      </c>
      <c r="D1319">
        <v>17</v>
      </c>
      <c r="E1319" t="s">
        <v>100</v>
      </c>
      <c r="F1319" t="s">
        <v>100</v>
      </c>
      <c r="G1319" t="s">
        <v>258</v>
      </c>
      <c r="H1319" s="41" t="s">
        <v>106</v>
      </c>
      <c r="I1319">
        <f>_xlfn.XLOOKUP(B1319,Use_Code_Ranking!$A$4:$A$23,Use_Code_Ranking!$B$4:$B$23,9999)</f>
        <v>7</v>
      </c>
      <c r="J1319">
        <f t="shared" ca="1" si="358"/>
        <v>1</v>
      </c>
      <c r="K1319">
        <f t="shared" ca="1" si="359"/>
        <v>1</v>
      </c>
      <c r="L1319">
        <f t="shared" ca="1" si="360"/>
        <v>0</v>
      </c>
      <c r="M1319">
        <f t="shared" ca="1" si="361"/>
        <v>0</v>
      </c>
      <c r="N1319" t="str">
        <f t="shared" ca="1" si="366"/>
        <v/>
      </c>
      <c r="O1319" t="str">
        <f t="shared" ca="1" si="367"/>
        <v/>
      </c>
      <c r="P1319" t="str">
        <f t="shared" si="362"/>
        <v/>
      </c>
      <c r="Q1319" t="str">
        <f t="shared" si="363"/>
        <v/>
      </c>
      <c r="R1319" t="str">
        <f t="shared" si="364"/>
        <v/>
      </c>
      <c r="S1319" t="str">
        <f t="shared" si="365"/>
        <v/>
      </c>
      <c r="U1319" s="2" t="str">
        <f ca="1">IF(ISBLANK($T1319),IF(S1319="Irrigation","Irrigation",IF(R1319="Irrigation","Irrigation",IF(Q1319="Domestic","Domestic",IF(P1319="Stockwatering","Stockwatering",IF(N1319="IRRIGATION_AND_MUNICIPAL","Irrigation and Municipal",IF(O1319="IRRIGATION_AND_DOMESTIC","Irrigation and Domestic Municipality",_xlfn.XLOOKUP(J1319,Use_Code_Ranking!$B$4:$B$23,Use_Code_Ranking!$A$4:$A$23))))))),$T1319)</f>
        <v>Irrigation</v>
      </c>
    </row>
    <row r="1320" spans="1:21" x14ac:dyDescent="0.3">
      <c r="A1320" t="s">
        <v>1334</v>
      </c>
      <c r="B1320" t="s">
        <v>98</v>
      </c>
      <c r="C1320" t="s">
        <v>99</v>
      </c>
      <c r="D1320">
        <v>17</v>
      </c>
      <c r="E1320" t="s">
        <v>100</v>
      </c>
      <c r="F1320" t="s">
        <v>100</v>
      </c>
      <c r="G1320" t="s">
        <v>258</v>
      </c>
      <c r="H1320" s="41" t="s">
        <v>106</v>
      </c>
      <c r="I1320">
        <f>_xlfn.XLOOKUP(B1320,Use_Code_Ranking!$A$4:$A$23,Use_Code_Ranking!$B$4:$B$23,9999)</f>
        <v>1</v>
      </c>
      <c r="J1320">
        <f t="shared" ca="1" si="358"/>
        <v>1</v>
      </c>
      <c r="K1320">
        <f t="shared" ca="1" si="359"/>
        <v>1</v>
      </c>
      <c r="L1320">
        <f t="shared" ca="1" si="360"/>
        <v>0</v>
      </c>
      <c r="M1320">
        <f t="shared" ca="1" si="361"/>
        <v>0</v>
      </c>
      <c r="N1320" t="str">
        <f t="shared" ca="1" si="366"/>
        <v/>
      </c>
      <c r="O1320" t="str">
        <f t="shared" ca="1" si="367"/>
        <v/>
      </c>
      <c r="P1320" t="str">
        <f t="shared" si="362"/>
        <v/>
      </c>
      <c r="Q1320" t="str">
        <f t="shared" si="363"/>
        <v/>
      </c>
      <c r="R1320" t="str">
        <f t="shared" si="364"/>
        <v/>
      </c>
      <c r="S1320" t="str">
        <f t="shared" si="365"/>
        <v/>
      </c>
      <c r="U1320" s="2" t="str">
        <f ca="1">IF(ISBLANK($T1320),IF(S1320="Irrigation","Irrigation",IF(R1320="Irrigation","Irrigation",IF(Q1320="Domestic","Domestic",IF(P1320="Stockwatering","Stockwatering",IF(N1320="IRRIGATION_AND_MUNICIPAL","Irrigation and Municipal",IF(O1320="IRRIGATION_AND_DOMESTIC","Irrigation and Domestic Municipality",_xlfn.XLOOKUP(J1320,Use_Code_Ranking!$B$4:$B$23,Use_Code_Ranking!$A$4:$A$23))))))),$T1320)</f>
        <v>Irrigation</v>
      </c>
    </row>
    <row r="1321" spans="1:21" x14ac:dyDescent="0.3">
      <c r="A1321" t="s">
        <v>1334</v>
      </c>
      <c r="B1321" t="s">
        <v>156</v>
      </c>
      <c r="C1321" t="s">
        <v>99</v>
      </c>
      <c r="D1321">
        <v>17</v>
      </c>
      <c r="E1321" t="s">
        <v>100</v>
      </c>
      <c r="F1321" t="s">
        <v>100</v>
      </c>
      <c r="G1321" t="s">
        <v>258</v>
      </c>
      <c r="H1321" s="41" t="s">
        <v>106</v>
      </c>
      <c r="I1321">
        <f>_xlfn.XLOOKUP(B1321,Use_Code_Ranking!$A$4:$A$23,Use_Code_Ranking!$B$4:$B$23,9999)</f>
        <v>8</v>
      </c>
      <c r="J1321">
        <f t="shared" ca="1" si="358"/>
        <v>1</v>
      </c>
      <c r="K1321">
        <f t="shared" ca="1" si="359"/>
        <v>1</v>
      </c>
      <c r="L1321">
        <f t="shared" ca="1" si="360"/>
        <v>0</v>
      </c>
      <c r="M1321">
        <f t="shared" ca="1" si="361"/>
        <v>0</v>
      </c>
      <c r="N1321" t="str">
        <f t="shared" ca="1" si="366"/>
        <v/>
      </c>
      <c r="O1321" t="str">
        <f t="shared" ca="1" si="367"/>
        <v/>
      </c>
      <c r="P1321" t="str">
        <f t="shared" si="362"/>
        <v/>
      </c>
      <c r="Q1321" t="str">
        <f t="shared" si="363"/>
        <v/>
      </c>
      <c r="R1321" t="str">
        <f t="shared" si="364"/>
        <v/>
      </c>
      <c r="S1321" t="str">
        <f t="shared" si="365"/>
        <v/>
      </c>
      <c r="U1321" s="2" t="str">
        <f ca="1">IF(ISBLANK($T1321),IF(S1321="Irrigation","Irrigation",IF(R1321="Irrigation","Irrigation",IF(Q1321="Domestic","Domestic",IF(P1321="Stockwatering","Stockwatering",IF(N1321="IRRIGATION_AND_MUNICIPAL","Irrigation and Municipal",IF(O1321="IRRIGATION_AND_DOMESTIC","Irrigation and Domestic Municipality",_xlfn.XLOOKUP(J1321,Use_Code_Ranking!$B$4:$B$23,Use_Code_Ranking!$A$4:$A$23))))))),$T1321)</f>
        <v>Irrigation</v>
      </c>
    </row>
    <row r="1322" spans="1:21" x14ac:dyDescent="0.3">
      <c r="A1322" t="s">
        <v>1335</v>
      </c>
      <c r="B1322" t="s">
        <v>156</v>
      </c>
      <c r="C1322" t="s">
        <v>99</v>
      </c>
      <c r="D1322">
        <v>8.6</v>
      </c>
      <c r="E1322" t="s">
        <v>100</v>
      </c>
      <c r="F1322" t="s">
        <v>100</v>
      </c>
      <c r="G1322" t="s">
        <v>1275</v>
      </c>
      <c r="H1322" s="41" t="s">
        <v>102</v>
      </c>
      <c r="I1322">
        <f>_xlfn.XLOOKUP(B1322,Use_Code_Ranking!$A$4:$A$23,Use_Code_Ranking!$B$4:$B$23,9999)</f>
        <v>8</v>
      </c>
      <c r="J1322">
        <f t="shared" ca="1" si="358"/>
        <v>1</v>
      </c>
      <c r="K1322">
        <f t="shared" ca="1" si="359"/>
        <v>1</v>
      </c>
      <c r="L1322">
        <f t="shared" ca="1" si="360"/>
        <v>0</v>
      </c>
      <c r="M1322">
        <f t="shared" ca="1" si="361"/>
        <v>0</v>
      </c>
      <c r="N1322" t="str">
        <f t="shared" ca="1" si="366"/>
        <v/>
      </c>
      <c r="O1322" t="str">
        <f t="shared" ca="1" si="367"/>
        <v/>
      </c>
      <c r="P1322" t="str">
        <f t="shared" si="362"/>
        <v/>
      </c>
      <c r="Q1322" t="str">
        <f t="shared" si="363"/>
        <v/>
      </c>
      <c r="R1322" t="str">
        <f t="shared" si="364"/>
        <v/>
      </c>
      <c r="S1322" t="str">
        <f t="shared" si="365"/>
        <v/>
      </c>
      <c r="U1322" s="2" t="str">
        <f ca="1">IF(ISBLANK($T1322),IF(S1322="Irrigation","Irrigation",IF(R1322="Irrigation","Irrigation",IF(Q1322="Domestic","Domestic",IF(P1322="Stockwatering","Stockwatering",IF(N1322="IRRIGATION_AND_MUNICIPAL","Irrigation and Municipal",IF(O1322="IRRIGATION_AND_DOMESTIC","Irrigation and Domestic Municipality",_xlfn.XLOOKUP(J1322,Use_Code_Ranking!$B$4:$B$23,Use_Code_Ranking!$A$4:$A$23))))))),$T1322)</f>
        <v>Irrigation</v>
      </c>
    </row>
    <row r="1323" spans="1:21" x14ac:dyDescent="0.3">
      <c r="A1323" t="s">
        <v>1335</v>
      </c>
      <c r="B1323" t="s">
        <v>161</v>
      </c>
      <c r="C1323" t="s">
        <v>99</v>
      </c>
      <c r="D1323">
        <v>8.6</v>
      </c>
      <c r="E1323" t="s">
        <v>100</v>
      </c>
      <c r="F1323" t="s">
        <v>100</v>
      </c>
      <c r="G1323" t="s">
        <v>1275</v>
      </c>
      <c r="H1323" s="41" t="s">
        <v>102</v>
      </c>
      <c r="I1323">
        <f>_xlfn.XLOOKUP(B1323,Use_Code_Ranking!$A$4:$A$23,Use_Code_Ranking!$B$4:$B$23,9999)</f>
        <v>7</v>
      </c>
      <c r="J1323">
        <f t="shared" ca="1" si="358"/>
        <v>1</v>
      </c>
      <c r="K1323">
        <f t="shared" ca="1" si="359"/>
        <v>1</v>
      </c>
      <c r="L1323">
        <f t="shared" ca="1" si="360"/>
        <v>0</v>
      </c>
      <c r="M1323">
        <f t="shared" ca="1" si="361"/>
        <v>0</v>
      </c>
      <c r="N1323" t="str">
        <f t="shared" ca="1" si="366"/>
        <v/>
      </c>
      <c r="O1323" t="str">
        <f t="shared" ca="1" si="367"/>
        <v/>
      </c>
      <c r="P1323" t="str">
        <f t="shared" si="362"/>
        <v/>
      </c>
      <c r="Q1323" t="str">
        <f t="shared" si="363"/>
        <v/>
      </c>
      <c r="R1323" t="str">
        <f t="shared" si="364"/>
        <v/>
      </c>
      <c r="S1323" t="str">
        <f t="shared" si="365"/>
        <v/>
      </c>
      <c r="U1323" s="2" t="str">
        <f ca="1">IF(ISBLANK($T1323),IF(S1323="Irrigation","Irrigation",IF(R1323="Irrigation","Irrigation",IF(Q1323="Domestic","Domestic",IF(P1323="Stockwatering","Stockwatering",IF(N1323="IRRIGATION_AND_MUNICIPAL","Irrigation and Municipal",IF(O1323="IRRIGATION_AND_DOMESTIC","Irrigation and Domestic Municipality",_xlfn.XLOOKUP(J1323,Use_Code_Ranking!$B$4:$B$23,Use_Code_Ranking!$A$4:$A$23))))))),$T1323)</f>
        <v>Irrigation</v>
      </c>
    </row>
    <row r="1324" spans="1:21" x14ac:dyDescent="0.3">
      <c r="A1324" t="s">
        <v>1335</v>
      </c>
      <c r="B1324" t="s">
        <v>98</v>
      </c>
      <c r="C1324" t="s">
        <v>99</v>
      </c>
      <c r="D1324">
        <v>8.6</v>
      </c>
      <c r="E1324" t="s">
        <v>100</v>
      </c>
      <c r="F1324" t="s">
        <v>100</v>
      </c>
      <c r="G1324" t="s">
        <v>1275</v>
      </c>
      <c r="H1324" s="41" t="s">
        <v>102</v>
      </c>
      <c r="I1324">
        <f>_xlfn.XLOOKUP(B1324,Use_Code_Ranking!$A$4:$A$23,Use_Code_Ranking!$B$4:$B$23,9999)</f>
        <v>1</v>
      </c>
      <c r="J1324">
        <f t="shared" ca="1" si="358"/>
        <v>1</v>
      </c>
      <c r="K1324">
        <f t="shared" ca="1" si="359"/>
        <v>1</v>
      </c>
      <c r="L1324">
        <f t="shared" ca="1" si="360"/>
        <v>0</v>
      </c>
      <c r="M1324">
        <f t="shared" ca="1" si="361"/>
        <v>0</v>
      </c>
      <c r="N1324" t="str">
        <f t="shared" ca="1" si="366"/>
        <v/>
      </c>
      <c r="O1324" t="str">
        <f t="shared" ca="1" si="367"/>
        <v/>
      </c>
      <c r="P1324" t="str">
        <f t="shared" si="362"/>
        <v/>
      </c>
      <c r="Q1324" t="str">
        <f t="shared" si="363"/>
        <v/>
      </c>
      <c r="R1324" t="str">
        <f t="shared" si="364"/>
        <v/>
      </c>
      <c r="S1324" t="str">
        <f t="shared" si="365"/>
        <v/>
      </c>
      <c r="U1324" s="2" t="str">
        <f ca="1">IF(ISBLANK($T1324),IF(S1324="Irrigation","Irrigation",IF(R1324="Irrigation","Irrigation",IF(Q1324="Domestic","Domestic",IF(P1324="Stockwatering","Stockwatering",IF(N1324="IRRIGATION_AND_MUNICIPAL","Irrigation and Municipal",IF(O1324="IRRIGATION_AND_DOMESTIC","Irrigation and Domestic Municipality",_xlfn.XLOOKUP(J1324,Use_Code_Ranking!$B$4:$B$23,Use_Code_Ranking!$A$4:$A$23))))))),$T1324)</f>
        <v>Irrigation</v>
      </c>
    </row>
    <row r="1325" spans="1:21" x14ac:dyDescent="0.3">
      <c r="A1325" t="s">
        <v>1336</v>
      </c>
      <c r="B1325" t="s">
        <v>98</v>
      </c>
      <c r="C1325" t="s">
        <v>99</v>
      </c>
      <c r="D1325">
        <v>16.8</v>
      </c>
      <c r="E1325" t="s">
        <v>100</v>
      </c>
      <c r="F1325" t="s">
        <v>100</v>
      </c>
      <c r="G1325" t="s">
        <v>1337</v>
      </c>
      <c r="H1325" s="41" t="s">
        <v>124</v>
      </c>
      <c r="I1325">
        <f>_xlfn.XLOOKUP(B1325,Use_Code_Ranking!$A$4:$A$23,Use_Code_Ranking!$B$4:$B$23,9999)</f>
        <v>1</v>
      </c>
      <c r="J1325">
        <f t="shared" ca="1" si="358"/>
        <v>1</v>
      </c>
      <c r="K1325">
        <f t="shared" ca="1" si="359"/>
        <v>1</v>
      </c>
      <c r="L1325">
        <f t="shared" ca="1" si="360"/>
        <v>0</v>
      </c>
      <c r="M1325">
        <f t="shared" ca="1" si="361"/>
        <v>0</v>
      </c>
      <c r="N1325" t="str">
        <f t="shared" ca="1" si="366"/>
        <v/>
      </c>
      <c r="O1325" t="str">
        <f t="shared" ca="1" si="367"/>
        <v/>
      </c>
      <c r="P1325" t="str">
        <f t="shared" si="362"/>
        <v/>
      </c>
      <c r="Q1325" t="str">
        <f t="shared" si="363"/>
        <v/>
      </c>
      <c r="R1325" t="str">
        <f t="shared" si="364"/>
        <v/>
      </c>
      <c r="S1325" t="str">
        <f t="shared" si="365"/>
        <v/>
      </c>
      <c r="U1325" s="2" t="str">
        <f ca="1">IF(ISBLANK($T1325),IF(S1325="Irrigation","Irrigation",IF(R1325="Irrigation","Irrigation",IF(Q1325="Domestic","Domestic",IF(P1325="Stockwatering","Stockwatering",IF(N1325="IRRIGATION_AND_MUNICIPAL","Irrigation and Municipal",IF(O1325="IRRIGATION_AND_DOMESTIC","Irrigation and Domestic Municipality",_xlfn.XLOOKUP(J1325,Use_Code_Ranking!$B$4:$B$23,Use_Code_Ranking!$A$4:$A$23))))))),$T1325)</f>
        <v>Irrigation</v>
      </c>
    </row>
    <row r="1326" spans="1:21" x14ac:dyDescent="0.3">
      <c r="A1326" t="s">
        <v>1336</v>
      </c>
      <c r="B1326" t="s">
        <v>161</v>
      </c>
      <c r="C1326" t="s">
        <v>99</v>
      </c>
      <c r="D1326">
        <v>16.8</v>
      </c>
      <c r="E1326" t="s">
        <v>100</v>
      </c>
      <c r="F1326" t="s">
        <v>100</v>
      </c>
      <c r="G1326" t="s">
        <v>1337</v>
      </c>
      <c r="H1326" s="41" t="s">
        <v>124</v>
      </c>
      <c r="I1326">
        <f>_xlfn.XLOOKUP(B1326,Use_Code_Ranking!$A$4:$A$23,Use_Code_Ranking!$B$4:$B$23,9999)</f>
        <v>7</v>
      </c>
      <c r="J1326">
        <f t="shared" ca="1" si="358"/>
        <v>1</v>
      </c>
      <c r="K1326">
        <f t="shared" ca="1" si="359"/>
        <v>1</v>
      </c>
      <c r="L1326">
        <f t="shared" ca="1" si="360"/>
        <v>0</v>
      </c>
      <c r="M1326">
        <f t="shared" ca="1" si="361"/>
        <v>0</v>
      </c>
      <c r="N1326" t="str">
        <f t="shared" ca="1" si="366"/>
        <v/>
      </c>
      <c r="O1326" t="str">
        <f t="shared" ca="1" si="367"/>
        <v/>
      </c>
      <c r="P1326" t="str">
        <f t="shared" si="362"/>
        <v/>
      </c>
      <c r="Q1326" t="str">
        <f t="shared" si="363"/>
        <v/>
      </c>
      <c r="R1326" t="str">
        <f t="shared" si="364"/>
        <v/>
      </c>
      <c r="S1326" t="str">
        <f t="shared" si="365"/>
        <v/>
      </c>
      <c r="U1326" s="2" t="str">
        <f ca="1">IF(ISBLANK($T1326),IF(S1326="Irrigation","Irrigation",IF(R1326="Irrigation","Irrigation",IF(Q1326="Domestic","Domestic",IF(P1326="Stockwatering","Stockwatering",IF(N1326="IRRIGATION_AND_MUNICIPAL","Irrigation and Municipal",IF(O1326="IRRIGATION_AND_DOMESTIC","Irrigation and Domestic Municipality",_xlfn.XLOOKUP(J1326,Use_Code_Ranking!$B$4:$B$23,Use_Code_Ranking!$A$4:$A$23))))))),$T1326)</f>
        <v>Irrigation</v>
      </c>
    </row>
    <row r="1327" spans="1:21" x14ac:dyDescent="0.3">
      <c r="A1327" t="s">
        <v>1338</v>
      </c>
      <c r="B1327" t="s">
        <v>161</v>
      </c>
      <c r="C1327" t="s">
        <v>99</v>
      </c>
      <c r="D1327">
        <v>26</v>
      </c>
      <c r="E1327" t="s">
        <v>100</v>
      </c>
      <c r="F1327" t="s">
        <v>100</v>
      </c>
      <c r="G1327" t="s">
        <v>1337</v>
      </c>
      <c r="H1327" s="41" t="s">
        <v>124</v>
      </c>
      <c r="I1327">
        <f>_xlfn.XLOOKUP(B1327,Use_Code_Ranking!$A$4:$A$23,Use_Code_Ranking!$B$4:$B$23,9999)</f>
        <v>7</v>
      </c>
      <c r="J1327">
        <f t="shared" ca="1" si="358"/>
        <v>7</v>
      </c>
      <c r="K1327">
        <f t="shared" ca="1" si="359"/>
        <v>0</v>
      </c>
      <c r="L1327">
        <f t="shared" ca="1" si="360"/>
        <v>0</v>
      </c>
      <c r="M1327">
        <f t="shared" ca="1" si="361"/>
        <v>0</v>
      </c>
      <c r="N1327" t="str">
        <f t="shared" ca="1" si="366"/>
        <v/>
      </c>
      <c r="O1327" t="str">
        <f t="shared" ca="1" si="367"/>
        <v/>
      </c>
      <c r="P1327" t="str">
        <f t="shared" si="362"/>
        <v/>
      </c>
      <c r="Q1327" t="str">
        <f t="shared" si="363"/>
        <v/>
      </c>
      <c r="R1327" t="str">
        <f t="shared" si="364"/>
        <v/>
      </c>
      <c r="S1327" t="str">
        <f t="shared" si="365"/>
        <v/>
      </c>
      <c r="U1327" s="2" t="str">
        <f ca="1">IF(ISBLANK($T1327),IF(S1327="Irrigation","Irrigation",IF(R1327="Irrigation","Irrigation",IF(Q1327="Domestic","Domestic",IF(P1327="Stockwatering","Stockwatering",IF(N1327="IRRIGATION_AND_MUNICIPAL","Irrigation and Municipal",IF(O1327="IRRIGATION_AND_DOMESTIC","Irrigation and Domestic Municipality",_xlfn.XLOOKUP(J1327,Use_Code_Ranking!$B$4:$B$23,Use_Code_Ranking!$A$4:$A$23))))))),$T1327)</f>
        <v>Frost Protection</v>
      </c>
    </row>
    <row r="1328" spans="1:21" x14ac:dyDescent="0.3">
      <c r="A1328" t="s">
        <v>1339</v>
      </c>
      <c r="B1328" t="s">
        <v>98</v>
      </c>
      <c r="C1328" t="s">
        <v>99</v>
      </c>
      <c r="D1328">
        <v>16</v>
      </c>
      <c r="E1328" t="s">
        <v>100</v>
      </c>
      <c r="F1328" t="s">
        <v>100</v>
      </c>
      <c r="G1328" t="s">
        <v>1340</v>
      </c>
      <c r="H1328" s="41" t="s">
        <v>124</v>
      </c>
      <c r="I1328">
        <f>_xlfn.XLOOKUP(B1328,Use_Code_Ranking!$A$4:$A$23,Use_Code_Ranking!$B$4:$B$23,9999)</f>
        <v>1</v>
      </c>
      <c r="J1328">
        <f t="shared" ca="1" si="358"/>
        <v>1</v>
      </c>
      <c r="K1328">
        <f t="shared" ca="1" si="359"/>
        <v>1</v>
      </c>
      <c r="L1328">
        <f t="shared" ca="1" si="360"/>
        <v>0</v>
      </c>
      <c r="M1328">
        <f t="shared" ca="1" si="361"/>
        <v>0</v>
      </c>
      <c r="N1328" t="str">
        <f t="shared" ca="1" si="366"/>
        <v/>
      </c>
      <c r="O1328" t="str">
        <f t="shared" ca="1" si="367"/>
        <v/>
      </c>
      <c r="P1328" t="str">
        <f t="shared" si="362"/>
        <v/>
      </c>
      <c r="Q1328" t="str">
        <f t="shared" si="363"/>
        <v/>
      </c>
      <c r="R1328" t="str">
        <f t="shared" si="364"/>
        <v/>
      </c>
      <c r="S1328" t="str">
        <f t="shared" si="365"/>
        <v/>
      </c>
      <c r="U1328" s="2" t="str">
        <f ca="1">IF(ISBLANK($T1328),IF(S1328="Irrigation","Irrigation",IF(R1328="Irrigation","Irrigation",IF(Q1328="Domestic","Domestic",IF(P1328="Stockwatering","Stockwatering",IF(N1328="IRRIGATION_AND_MUNICIPAL","Irrigation and Municipal",IF(O1328="IRRIGATION_AND_DOMESTIC","Irrigation and Domestic Municipality",_xlfn.XLOOKUP(J1328,Use_Code_Ranking!$B$4:$B$23,Use_Code_Ranking!$A$4:$A$23))))))),$T1328)</f>
        <v>Irrigation</v>
      </c>
    </row>
    <row r="1329" spans="1:21" x14ac:dyDescent="0.3">
      <c r="A1329" t="s">
        <v>1339</v>
      </c>
      <c r="B1329" t="s">
        <v>188</v>
      </c>
      <c r="C1329" t="s">
        <v>99</v>
      </c>
      <c r="D1329">
        <v>16</v>
      </c>
      <c r="E1329" t="s">
        <v>100</v>
      </c>
      <c r="F1329" t="s">
        <v>100</v>
      </c>
      <c r="G1329" t="s">
        <v>1340</v>
      </c>
      <c r="H1329" s="41" t="s">
        <v>124</v>
      </c>
      <c r="I1329">
        <f>_xlfn.XLOOKUP(B1329,Use_Code_Ranking!$A$4:$A$23,Use_Code_Ranking!$B$4:$B$23,9999)</f>
        <v>12</v>
      </c>
      <c r="J1329">
        <f t="shared" ca="1" si="358"/>
        <v>1</v>
      </c>
      <c r="K1329">
        <f t="shared" ca="1" si="359"/>
        <v>1</v>
      </c>
      <c r="L1329">
        <f t="shared" ca="1" si="360"/>
        <v>0</v>
      </c>
      <c r="M1329">
        <f t="shared" ca="1" si="361"/>
        <v>0</v>
      </c>
      <c r="N1329" t="str">
        <f t="shared" ca="1" si="366"/>
        <v/>
      </c>
      <c r="O1329" t="str">
        <f t="shared" ca="1" si="367"/>
        <v/>
      </c>
      <c r="P1329" t="str">
        <f t="shared" si="362"/>
        <v/>
      </c>
      <c r="Q1329" t="str">
        <f t="shared" si="363"/>
        <v/>
      </c>
      <c r="R1329" t="str">
        <f t="shared" si="364"/>
        <v/>
      </c>
      <c r="S1329" t="str">
        <f t="shared" si="365"/>
        <v/>
      </c>
      <c r="U1329" s="2" t="str">
        <f ca="1">IF(ISBLANK($T1329),IF(S1329="Irrigation","Irrigation",IF(R1329="Irrigation","Irrigation",IF(Q1329="Domestic","Domestic",IF(P1329="Stockwatering","Stockwatering",IF(N1329="IRRIGATION_AND_MUNICIPAL","Irrigation and Municipal",IF(O1329="IRRIGATION_AND_DOMESTIC","Irrigation and Domestic Municipality",_xlfn.XLOOKUP(J1329,Use_Code_Ranking!$B$4:$B$23,Use_Code_Ranking!$A$4:$A$23))))))),$T1329)</f>
        <v>Irrigation</v>
      </c>
    </row>
    <row r="1330" spans="1:21" x14ac:dyDescent="0.3">
      <c r="A1330" t="s">
        <v>1339</v>
      </c>
      <c r="B1330" t="s">
        <v>181</v>
      </c>
      <c r="C1330" t="s">
        <v>99</v>
      </c>
      <c r="D1330">
        <v>16</v>
      </c>
      <c r="E1330" t="s">
        <v>100</v>
      </c>
      <c r="F1330" t="s">
        <v>100</v>
      </c>
      <c r="G1330" t="s">
        <v>1340</v>
      </c>
      <c r="H1330" s="41" t="s">
        <v>124</v>
      </c>
      <c r="I1330">
        <f>_xlfn.XLOOKUP(B1330,Use_Code_Ranking!$A$4:$A$23,Use_Code_Ranking!$B$4:$B$23,9999)</f>
        <v>9</v>
      </c>
      <c r="J1330">
        <f t="shared" ca="1" si="358"/>
        <v>1</v>
      </c>
      <c r="K1330">
        <f t="shared" ca="1" si="359"/>
        <v>1</v>
      </c>
      <c r="L1330">
        <f t="shared" ca="1" si="360"/>
        <v>0</v>
      </c>
      <c r="M1330">
        <f t="shared" ca="1" si="361"/>
        <v>0</v>
      </c>
      <c r="N1330" t="str">
        <f t="shared" ca="1" si="366"/>
        <v/>
      </c>
      <c r="O1330" t="str">
        <f t="shared" ca="1" si="367"/>
        <v/>
      </c>
      <c r="P1330" t="str">
        <f t="shared" si="362"/>
        <v/>
      </c>
      <c r="Q1330" t="str">
        <f t="shared" si="363"/>
        <v/>
      </c>
      <c r="R1330" t="str">
        <f t="shared" si="364"/>
        <v/>
      </c>
      <c r="S1330" t="str">
        <f t="shared" si="365"/>
        <v/>
      </c>
      <c r="U1330" s="2" t="str">
        <f ca="1">IF(ISBLANK($T1330),IF(S1330="Irrigation","Irrigation",IF(R1330="Irrigation","Irrigation",IF(Q1330="Domestic","Domestic",IF(P1330="Stockwatering","Stockwatering",IF(N1330="IRRIGATION_AND_MUNICIPAL","Irrigation and Municipal",IF(O1330="IRRIGATION_AND_DOMESTIC","Irrigation and Domestic Municipality",_xlfn.XLOOKUP(J1330,Use_Code_Ranking!$B$4:$B$23,Use_Code_Ranking!$A$4:$A$23))))))),$T1330)</f>
        <v>Irrigation</v>
      </c>
    </row>
    <row r="1331" spans="1:21" x14ac:dyDescent="0.3">
      <c r="A1331" t="s">
        <v>1341</v>
      </c>
      <c r="B1331" t="s">
        <v>181</v>
      </c>
      <c r="C1331" t="s">
        <v>99</v>
      </c>
      <c r="D1331">
        <v>5.5</v>
      </c>
      <c r="E1331" t="s">
        <v>100</v>
      </c>
      <c r="F1331" t="s">
        <v>100</v>
      </c>
      <c r="G1331" t="s">
        <v>1342</v>
      </c>
      <c r="H1331" s="41" t="s">
        <v>124</v>
      </c>
      <c r="I1331">
        <f>_xlfn.XLOOKUP(B1331,Use_Code_Ranking!$A$4:$A$23,Use_Code_Ranking!$B$4:$B$23,9999)</f>
        <v>9</v>
      </c>
      <c r="J1331">
        <f t="shared" ca="1" si="358"/>
        <v>9</v>
      </c>
      <c r="K1331">
        <f t="shared" ca="1" si="359"/>
        <v>0</v>
      </c>
      <c r="L1331">
        <f t="shared" ca="1" si="360"/>
        <v>0</v>
      </c>
      <c r="M1331">
        <f t="shared" ca="1" si="361"/>
        <v>0</v>
      </c>
      <c r="N1331" t="str">
        <f t="shared" ca="1" si="366"/>
        <v/>
      </c>
      <c r="O1331" t="str">
        <f t="shared" ca="1" si="367"/>
        <v/>
      </c>
      <c r="P1331" t="str">
        <f t="shared" si="362"/>
        <v/>
      </c>
      <c r="Q1331" t="str">
        <f t="shared" si="363"/>
        <v/>
      </c>
      <c r="R1331" t="str">
        <f t="shared" si="364"/>
        <v/>
      </c>
      <c r="S1331" t="str">
        <f t="shared" si="365"/>
        <v/>
      </c>
      <c r="U1331" s="2" t="str">
        <f ca="1">IF(ISBLANK($T1331),IF(S1331="Irrigation","Irrigation",IF(R1331="Irrigation","Irrigation",IF(Q1331="Domestic","Domestic",IF(P1331="Stockwatering","Stockwatering",IF(N1331="IRRIGATION_AND_MUNICIPAL","Irrigation and Municipal",IF(O1331="IRRIGATION_AND_DOMESTIC","Irrigation and Domestic Municipality",_xlfn.XLOOKUP(J1331,Use_Code_Ranking!$B$4:$B$23,Use_Code_Ranking!$A$4:$A$23))))))),$T1331)</f>
        <v>Recreational</v>
      </c>
    </row>
    <row r="1332" spans="1:21" x14ac:dyDescent="0.3">
      <c r="A1332" t="s">
        <v>1341</v>
      </c>
      <c r="B1332" t="s">
        <v>163</v>
      </c>
      <c r="C1332" t="s">
        <v>99</v>
      </c>
      <c r="D1332">
        <v>5.5</v>
      </c>
      <c r="E1332" t="s">
        <v>100</v>
      </c>
      <c r="F1332" t="s">
        <v>100</v>
      </c>
      <c r="G1332" t="s">
        <v>1342</v>
      </c>
      <c r="H1332" s="41" t="s">
        <v>124</v>
      </c>
      <c r="I1332">
        <f>_xlfn.XLOOKUP(B1332,Use_Code_Ranking!$A$4:$A$23,Use_Code_Ranking!$B$4:$B$23,9999)</f>
        <v>14</v>
      </c>
      <c r="J1332">
        <f t="shared" ca="1" si="358"/>
        <v>9</v>
      </c>
      <c r="K1332">
        <f t="shared" ca="1" si="359"/>
        <v>0</v>
      </c>
      <c r="L1332">
        <f t="shared" ca="1" si="360"/>
        <v>0</v>
      </c>
      <c r="M1332">
        <f t="shared" ca="1" si="361"/>
        <v>0</v>
      </c>
      <c r="N1332" t="str">
        <f t="shared" ca="1" si="366"/>
        <v/>
      </c>
      <c r="O1332" t="str">
        <f t="shared" ca="1" si="367"/>
        <v/>
      </c>
      <c r="P1332" t="str">
        <f t="shared" si="362"/>
        <v/>
      </c>
      <c r="Q1332" t="str">
        <f t="shared" si="363"/>
        <v/>
      </c>
      <c r="R1332" t="str">
        <f t="shared" si="364"/>
        <v/>
      </c>
      <c r="S1332" t="str">
        <f t="shared" si="365"/>
        <v/>
      </c>
      <c r="U1332" s="2" t="str">
        <f ca="1">IF(ISBLANK($T1332),IF(S1332="Irrigation","Irrigation",IF(R1332="Irrigation","Irrigation",IF(Q1332="Domestic","Domestic",IF(P1332="Stockwatering","Stockwatering",IF(N1332="IRRIGATION_AND_MUNICIPAL","Irrigation and Municipal",IF(O1332="IRRIGATION_AND_DOMESTIC","Irrigation and Domestic Municipality",_xlfn.XLOOKUP(J1332,Use_Code_Ranking!$B$4:$B$23,Use_Code_Ranking!$A$4:$A$23))))))),$T1332)</f>
        <v>Recreational</v>
      </c>
    </row>
    <row r="1333" spans="1:21" x14ac:dyDescent="0.3">
      <c r="A1333" t="s">
        <v>1343</v>
      </c>
      <c r="B1333" t="s">
        <v>161</v>
      </c>
      <c r="C1333" t="s">
        <v>99</v>
      </c>
      <c r="D1333">
        <v>38.299999999999997</v>
      </c>
      <c r="E1333" t="s">
        <v>100</v>
      </c>
      <c r="F1333" t="s">
        <v>100</v>
      </c>
      <c r="G1333" t="s">
        <v>216</v>
      </c>
      <c r="H1333" s="41" t="s">
        <v>106</v>
      </c>
      <c r="I1333">
        <f>_xlfn.XLOOKUP(B1333,Use_Code_Ranking!$A$4:$A$23,Use_Code_Ranking!$B$4:$B$23,9999)</f>
        <v>7</v>
      </c>
      <c r="J1333">
        <f t="shared" ca="1" si="358"/>
        <v>1</v>
      </c>
      <c r="K1333">
        <f t="shared" ca="1" si="359"/>
        <v>1</v>
      </c>
      <c r="L1333">
        <f t="shared" ca="1" si="360"/>
        <v>0</v>
      </c>
      <c r="M1333">
        <f t="shared" ca="1" si="361"/>
        <v>0</v>
      </c>
      <c r="N1333" t="str">
        <f t="shared" ca="1" si="366"/>
        <v/>
      </c>
      <c r="O1333" t="str">
        <f t="shared" ca="1" si="367"/>
        <v/>
      </c>
      <c r="P1333" t="str">
        <f t="shared" si="362"/>
        <v/>
      </c>
      <c r="Q1333" t="str">
        <f t="shared" si="363"/>
        <v/>
      </c>
      <c r="R1333" t="str">
        <f t="shared" si="364"/>
        <v/>
      </c>
      <c r="S1333" t="str">
        <f t="shared" si="365"/>
        <v/>
      </c>
      <c r="U1333" s="2" t="str">
        <f ca="1">IF(ISBLANK($T1333),IF(S1333="Irrigation","Irrigation",IF(R1333="Irrigation","Irrigation",IF(Q1333="Domestic","Domestic",IF(P1333="Stockwatering","Stockwatering",IF(N1333="IRRIGATION_AND_MUNICIPAL","Irrigation and Municipal",IF(O1333="IRRIGATION_AND_DOMESTIC","Irrigation and Domestic Municipality",_xlfn.XLOOKUP(J1333,Use_Code_Ranking!$B$4:$B$23,Use_Code_Ranking!$A$4:$A$23))))))),$T1333)</f>
        <v>Irrigation</v>
      </c>
    </row>
    <row r="1334" spans="1:21" x14ac:dyDescent="0.3">
      <c r="A1334" t="s">
        <v>1343</v>
      </c>
      <c r="B1334" t="s">
        <v>98</v>
      </c>
      <c r="C1334" t="s">
        <v>99</v>
      </c>
      <c r="D1334">
        <v>38.299999999999997</v>
      </c>
      <c r="E1334" t="s">
        <v>100</v>
      </c>
      <c r="F1334" t="s">
        <v>100</v>
      </c>
      <c r="G1334" t="s">
        <v>216</v>
      </c>
      <c r="H1334" s="41" t="s">
        <v>106</v>
      </c>
      <c r="I1334">
        <f>_xlfn.XLOOKUP(B1334,Use_Code_Ranking!$A$4:$A$23,Use_Code_Ranking!$B$4:$B$23,9999)</f>
        <v>1</v>
      </c>
      <c r="J1334">
        <f t="shared" ca="1" si="358"/>
        <v>1</v>
      </c>
      <c r="K1334">
        <f t="shared" ca="1" si="359"/>
        <v>1</v>
      </c>
      <c r="L1334">
        <f t="shared" ca="1" si="360"/>
        <v>0</v>
      </c>
      <c r="M1334">
        <f t="shared" ca="1" si="361"/>
        <v>0</v>
      </c>
      <c r="N1334" t="str">
        <f t="shared" ca="1" si="366"/>
        <v/>
      </c>
      <c r="O1334" t="str">
        <f t="shared" ca="1" si="367"/>
        <v/>
      </c>
      <c r="P1334" t="str">
        <f t="shared" si="362"/>
        <v/>
      </c>
      <c r="Q1334" t="str">
        <f t="shared" si="363"/>
        <v/>
      </c>
      <c r="R1334" t="str">
        <f t="shared" si="364"/>
        <v/>
      </c>
      <c r="S1334" t="str">
        <f t="shared" si="365"/>
        <v/>
      </c>
      <c r="U1334" s="2" t="str">
        <f ca="1">IF(ISBLANK($T1334),IF(S1334="Irrigation","Irrigation",IF(R1334="Irrigation","Irrigation",IF(Q1334="Domestic","Domestic",IF(P1334="Stockwatering","Stockwatering",IF(N1334="IRRIGATION_AND_MUNICIPAL","Irrigation and Municipal",IF(O1334="IRRIGATION_AND_DOMESTIC","Irrigation and Domestic Municipality",_xlfn.XLOOKUP(J1334,Use_Code_Ranking!$B$4:$B$23,Use_Code_Ranking!$A$4:$A$23))))))),$T1334)</f>
        <v>Irrigation</v>
      </c>
    </row>
    <row r="1335" spans="1:21" x14ac:dyDescent="0.3">
      <c r="A1335" t="s">
        <v>1344</v>
      </c>
      <c r="B1335" t="s">
        <v>161</v>
      </c>
      <c r="C1335" t="s">
        <v>99</v>
      </c>
      <c r="D1335">
        <v>96</v>
      </c>
      <c r="E1335" t="s">
        <v>100</v>
      </c>
      <c r="F1335" t="s">
        <v>100</v>
      </c>
      <c r="G1335" t="s">
        <v>216</v>
      </c>
      <c r="H1335" s="41" t="s">
        <v>106</v>
      </c>
      <c r="I1335">
        <f>_xlfn.XLOOKUP(B1335,Use_Code_Ranking!$A$4:$A$23,Use_Code_Ranking!$B$4:$B$23,9999)</f>
        <v>7</v>
      </c>
      <c r="J1335">
        <f t="shared" ca="1" si="358"/>
        <v>7</v>
      </c>
      <c r="K1335">
        <f t="shared" ca="1" si="359"/>
        <v>0</v>
      </c>
      <c r="L1335">
        <f t="shared" ca="1" si="360"/>
        <v>0</v>
      </c>
      <c r="M1335">
        <f t="shared" ca="1" si="361"/>
        <v>0</v>
      </c>
      <c r="N1335" t="str">
        <f t="shared" ca="1" si="366"/>
        <v/>
      </c>
      <c r="O1335" t="str">
        <f t="shared" ca="1" si="367"/>
        <v/>
      </c>
      <c r="P1335" t="str">
        <f t="shared" si="362"/>
        <v/>
      </c>
      <c r="Q1335" t="str">
        <f t="shared" si="363"/>
        <v/>
      </c>
      <c r="R1335" t="str">
        <f t="shared" si="364"/>
        <v/>
      </c>
      <c r="S1335" t="str">
        <f t="shared" si="365"/>
        <v/>
      </c>
      <c r="U1335" s="2" t="str">
        <f ca="1">IF(ISBLANK($T1335),IF(S1335="Irrigation","Irrigation",IF(R1335="Irrigation","Irrigation",IF(Q1335="Domestic","Domestic",IF(P1335="Stockwatering","Stockwatering",IF(N1335="IRRIGATION_AND_MUNICIPAL","Irrigation and Municipal",IF(O1335="IRRIGATION_AND_DOMESTIC","Irrigation and Domestic Municipality",_xlfn.XLOOKUP(J1335,Use_Code_Ranking!$B$4:$B$23,Use_Code_Ranking!$A$4:$A$23))))))),$T1335)</f>
        <v>Frost Protection</v>
      </c>
    </row>
    <row r="1336" spans="1:21" x14ac:dyDescent="0.3">
      <c r="A1336" t="s">
        <v>1345</v>
      </c>
      <c r="B1336" t="s">
        <v>98</v>
      </c>
      <c r="C1336" t="s">
        <v>99</v>
      </c>
      <c r="D1336">
        <v>19.399999999999999</v>
      </c>
      <c r="E1336" t="s">
        <v>100</v>
      </c>
      <c r="F1336" t="s">
        <v>100</v>
      </c>
      <c r="G1336" t="s">
        <v>1076</v>
      </c>
      <c r="H1336" s="41" t="s">
        <v>124</v>
      </c>
      <c r="I1336">
        <f>_xlfn.XLOOKUP(B1336,Use_Code_Ranking!$A$4:$A$23,Use_Code_Ranking!$B$4:$B$23,9999)</f>
        <v>1</v>
      </c>
      <c r="J1336">
        <f t="shared" ca="1" si="358"/>
        <v>1</v>
      </c>
      <c r="K1336">
        <f t="shared" ca="1" si="359"/>
        <v>1</v>
      </c>
      <c r="L1336">
        <f t="shared" ca="1" si="360"/>
        <v>0</v>
      </c>
      <c r="M1336">
        <f t="shared" ca="1" si="361"/>
        <v>0</v>
      </c>
      <c r="N1336" t="str">
        <f t="shared" ca="1" si="366"/>
        <v/>
      </c>
      <c r="O1336" t="str">
        <f t="shared" ca="1" si="367"/>
        <v/>
      </c>
      <c r="P1336" t="str">
        <f t="shared" si="362"/>
        <v/>
      </c>
      <c r="Q1336" t="str">
        <f t="shared" si="363"/>
        <v/>
      </c>
      <c r="R1336" t="str">
        <f t="shared" si="364"/>
        <v/>
      </c>
      <c r="S1336" t="str">
        <f t="shared" si="365"/>
        <v/>
      </c>
      <c r="U1336" s="2" t="str">
        <f ca="1">IF(ISBLANK($T1336),IF(S1336="Irrigation","Irrigation",IF(R1336="Irrigation","Irrigation",IF(Q1336="Domestic","Domestic",IF(P1336="Stockwatering","Stockwatering",IF(N1336="IRRIGATION_AND_MUNICIPAL","Irrigation and Municipal",IF(O1336="IRRIGATION_AND_DOMESTIC","Irrigation and Domestic Municipality",_xlfn.XLOOKUP(J1336,Use_Code_Ranking!$B$4:$B$23,Use_Code_Ranking!$A$4:$A$23))))))),$T1336)</f>
        <v>Irrigation</v>
      </c>
    </row>
    <row r="1337" spans="1:21" x14ac:dyDescent="0.3">
      <c r="A1337" t="s">
        <v>1345</v>
      </c>
      <c r="B1337" t="s">
        <v>161</v>
      </c>
      <c r="C1337" t="s">
        <v>99</v>
      </c>
      <c r="D1337">
        <v>19.399999999999999</v>
      </c>
      <c r="E1337" t="s">
        <v>100</v>
      </c>
      <c r="F1337" t="s">
        <v>100</v>
      </c>
      <c r="G1337" t="s">
        <v>1076</v>
      </c>
      <c r="H1337" s="41" t="s">
        <v>124</v>
      </c>
      <c r="I1337">
        <f>_xlfn.XLOOKUP(B1337,Use_Code_Ranking!$A$4:$A$23,Use_Code_Ranking!$B$4:$B$23,9999)</f>
        <v>7</v>
      </c>
      <c r="J1337">
        <f t="shared" ca="1" si="358"/>
        <v>1</v>
      </c>
      <c r="K1337">
        <f t="shared" ca="1" si="359"/>
        <v>1</v>
      </c>
      <c r="L1337">
        <f t="shared" ca="1" si="360"/>
        <v>0</v>
      </c>
      <c r="M1337">
        <f t="shared" ca="1" si="361"/>
        <v>0</v>
      </c>
      <c r="N1337" t="str">
        <f t="shared" ca="1" si="366"/>
        <v/>
      </c>
      <c r="O1337" t="str">
        <f t="shared" ca="1" si="367"/>
        <v/>
      </c>
      <c r="P1337" t="str">
        <f t="shared" si="362"/>
        <v/>
      </c>
      <c r="Q1337" t="str">
        <f t="shared" si="363"/>
        <v/>
      </c>
      <c r="R1337" t="str">
        <f t="shared" si="364"/>
        <v/>
      </c>
      <c r="S1337" t="str">
        <f t="shared" si="365"/>
        <v/>
      </c>
      <c r="U1337" s="2" t="str">
        <f ca="1">IF(ISBLANK($T1337),IF(S1337="Irrigation","Irrigation",IF(R1337="Irrigation","Irrigation",IF(Q1337="Domestic","Domestic",IF(P1337="Stockwatering","Stockwatering",IF(N1337="IRRIGATION_AND_MUNICIPAL","Irrigation and Municipal",IF(O1337="IRRIGATION_AND_DOMESTIC","Irrigation and Domestic Municipality",_xlfn.XLOOKUP(J1337,Use_Code_Ranking!$B$4:$B$23,Use_Code_Ranking!$A$4:$A$23))))))),$T1337)</f>
        <v>Irrigation</v>
      </c>
    </row>
    <row r="1338" spans="1:21" x14ac:dyDescent="0.3">
      <c r="A1338" t="s">
        <v>1346</v>
      </c>
      <c r="B1338" t="s">
        <v>161</v>
      </c>
      <c r="C1338" t="s">
        <v>99</v>
      </c>
      <c r="D1338">
        <v>8.1</v>
      </c>
      <c r="E1338" t="s">
        <v>100</v>
      </c>
      <c r="F1338" t="s">
        <v>100</v>
      </c>
      <c r="G1338" t="s">
        <v>1347</v>
      </c>
      <c r="H1338" s="41" t="s">
        <v>102</v>
      </c>
      <c r="I1338">
        <f>_xlfn.XLOOKUP(B1338,Use_Code_Ranking!$A$4:$A$23,Use_Code_Ranking!$B$4:$B$23,9999)</f>
        <v>7</v>
      </c>
      <c r="J1338">
        <f t="shared" ca="1" si="358"/>
        <v>1</v>
      </c>
      <c r="K1338">
        <f t="shared" ca="1" si="359"/>
        <v>1</v>
      </c>
      <c r="L1338">
        <f t="shared" ca="1" si="360"/>
        <v>0</v>
      </c>
      <c r="M1338">
        <f t="shared" ca="1" si="361"/>
        <v>0</v>
      </c>
      <c r="N1338" t="str">
        <f t="shared" ca="1" si="366"/>
        <v/>
      </c>
      <c r="O1338" t="str">
        <f t="shared" ca="1" si="367"/>
        <v/>
      </c>
      <c r="P1338" t="str">
        <f t="shared" si="362"/>
        <v/>
      </c>
      <c r="Q1338" t="str">
        <f t="shared" si="363"/>
        <v/>
      </c>
      <c r="R1338" t="str">
        <f t="shared" si="364"/>
        <v/>
      </c>
      <c r="S1338" t="str">
        <f t="shared" si="365"/>
        <v/>
      </c>
      <c r="U1338" s="2" t="str">
        <f ca="1">IF(ISBLANK($T1338),IF(S1338="Irrigation","Irrigation",IF(R1338="Irrigation","Irrigation",IF(Q1338="Domestic","Domestic",IF(P1338="Stockwatering","Stockwatering",IF(N1338="IRRIGATION_AND_MUNICIPAL","Irrigation and Municipal",IF(O1338="IRRIGATION_AND_DOMESTIC","Irrigation and Domestic Municipality",_xlfn.XLOOKUP(J1338,Use_Code_Ranking!$B$4:$B$23,Use_Code_Ranking!$A$4:$A$23))))))),$T1338)</f>
        <v>Irrigation</v>
      </c>
    </row>
    <row r="1339" spans="1:21" x14ac:dyDescent="0.3">
      <c r="A1339" t="s">
        <v>1346</v>
      </c>
      <c r="B1339" t="s">
        <v>98</v>
      </c>
      <c r="C1339" t="s">
        <v>99</v>
      </c>
      <c r="D1339">
        <v>8.1</v>
      </c>
      <c r="E1339" t="s">
        <v>100</v>
      </c>
      <c r="F1339" t="s">
        <v>100</v>
      </c>
      <c r="G1339" t="s">
        <v>1347</v>
      </c>
      <c r="H1339" s="41" t="s">
        <v>102</v>
      </c>
      <c r="I1339">
        <f>_xlfn.XLOOKUP(B1339,Use_Code_Ranking!$A$4:$A$23,Use_Code_Ranking!$B$4:$B$23,9999)</f>
        <v>1</v>
      </c>
      <c r="J1339">
        <f t="shared" ca="1" si="358"/>
        <v>1</v>
      </c>
      <c r="K1339">
        <f t="shared" ca="1" si="359"/>
        <v>1</v>
      </c>
      <c r="L1339">
        <f t="shared" ca="1" si="360"/>
        <v>0</v>
      </c>
      <c r="M1339">
        <f t="shared" ca="1" si="361"/>
        <v>0</v>
      </c>
      <c r="N1339" t="str">
        <f t="shared" ca="1" si="366"/>
        <v/>
      </c>
      <c r="O1339" t="str">
        <f t="shared" ca="1" si="367"/>
        <v/>
      </c>
      <c r="P1339" t="str">
        <f t="shared" si="362"/>
        <v/>
      </c>
      <c r="Q1339" t="str">
        <f t="shared" si="363"/>
        <v/>
      </c>
      <c r="R1339" t="str">
        <f t="shared" si="364"/>
        <v/>
      </c>
      <c r="S1339" t="str">
        <f t="shared" si="365"/>
        <v/>
      </c>
      <c r="U1339" s="2" t="str">
        <f ca="1">IF(ISBLANK($T1339),IF(S1339="Irrigation","Irrigation",IF(R1339="Irrigation","Irrigation",IF(Q1339="Domestic","Domestic",IF(P1339="Stockwatering","Stockwatering",IF(N1339="IRRIGATION_AND_MUNICIPAL","Irrigation and Municipal",IF(O1339="IRRIGATION_AND_DOMESTIC","Irrigation and Domestic Municipality",_xlfn.XLOOKUP(J1339,Use_Code_Ranking!$B$4:$B$23,Use_Code_Ranking!$A$4:$A$23))))))),$T1339)</f>
        <v>Irrigation</v>
      </c>
    </row>
    <row r="1340" spans="1:21" x14ac:dyDescent="0.3">
      <c r="A1340" t="s">
        <v>1348</v>
      </c>
      <c r="B1340" t="s">
        <v>161</v>
      </c>
      <c r="C1340" t="s">
        <v>99</v>
      </c>
      <c r="D1340">
        <v>9</v>
      </c>
      <c r="E1340" t="s">
        <v>100</v>
      </c>
      <c r="F1340" t="s">
        <v>100</v>
      </c>
      <c r="G1340" t="s">
        <v>1349</v>
      </c>
      <c r="H1340" s="41" t="s">
        <v>124</v>
      </c>
      <c r="I1340">
        <f>_xlfn.XLOOKUP(B1340,Use_Code_Ranking!$A$4:$A$23,Use_Code_Ranking!$B$4:$B$23,9999)</f>
        <v>7</v>
      </c>
      <c r="J1340">
        <f t="shared" ca="1" si="358"/>
        <v>1</v>
      </c>
      <c r="K1340">
        <f t="shared" ca="1" si="359"/>
        <v>1</v>
      </c>
      <c r="L1340">
        <f t="shared" ca="1" si="360"/>
        <v>0</v>
      </c>
      <c r="M1340">
        <f t="shared" ca="1" si="361"/>
        <v>0</v>
      </c>
      <c r="N1340" t="str">
        <f t="shared" ca="1" si="366"/>
        <v/>
      </c>
      <c r="O1340" t="str">
        <f t="shared" ca="1" si="367"/>
        <v/>
      </c>
      <c r="P1340" t="str">
        <f t="shared" si="362"/>
        <v/>
      </c>
      <c r="Q1340" t="str">
        <f t="shared" si="363"/>
        <v/>
      </c>
      <c r="R1340" t="str">
        <f t="shared" si="364"/>
        <v/>
      </c>
      <c r="S1340" t="str">
        <f t="shared" si="365"/>
        <v/>
      </c>
      <c r="U1340" s="2" t="str">
        <f ca="1">IF(ISBLANK($T1340),IF(S1340="Irrigation","Irrigation",IF(R1340="Irrigation","Irrigation",IF(Q1340="Domestic","Domestic",IF(P1340="Stockwatering","Stockwatering",IF(N1340="IRRIGATION_AND_MUNICIPAL","Irrigation and Municipal",IF(O1340="IRRIGATION_AND_DOMESTIC","Irrigation and Domestic Municipality",_xlfn.XLOOKUP(J1340,Use_Code_Ranking!$B$4:$B$23,Use_Code_Ranking!$A$4:$A$23))))))),$T1340)</f>
        <v>Irrigation</v>
      </c>
    </row>
    <row r="1341" spans="1:21" x14ac:dyDescent="0.3">
      <c r="A1341" t="s">
        <v>1348</v>
      </c>
      <c r="B1341" t="s">
        <v>98</v>
      </c>
      <c r="C1341" t="s">
        <v>99</v>
      </c>
      <c r="D1341">
        <v>9</v>
      </c>
      <c r="E1341" t="s">
        <v>100</v>
      </c>
      <c r="F1341" t="s">
        <v>100</v>
      </c>
      <c r="G1341" t="s">
        <v>1349</v>
      </c>
      <c r="H1341" s="41" t="s">
        <v>124</v>
      </c>
      <c r="I1341">
        <f>_xlfn.XLOOKUP(B1341,Use_Code_Ranking!$A$4:$A$23,Use_Code_Ranking!$B$4:$B$23,9999)</f>
        <v>1</v>
      </c>
      <c r="J1341">
        <f t="shared" ca="1" si="358"/>
        <v>1</v>
      </c>
      <c r="K1341">
        <f t="shared" ca="1" si="359"/>
        <v>1</v>
      </c>
      <c r="L1341">
        <f t="shared" ca="1" si="360"/>
        <v>0</v>
      </c>
      <c r="M1341">
        <f t="shared" ca="1" si="361"/>
        <v>0</v>
      </c>
      <c r="N1341" t="str">
        <f t="shared" ca="1" si="366"/>
        <v/>
      </c>
      <c r="O1341" t="str">
        <f t="shared" ca="1" si="367"/>
        <v/>
      </c>
      <c r="P1341" t="str">
        <f t="shared" si="362"/>
        <v/>
      </c>
      <c r="Q1341" t="str">
        <f t="shared" si="363"/>
        <v/>
      </c>
      <c r="R1341" t="str">
        <f t="shared" si="364"/>
        <v/>
      </c>
      <c r="S1341" t="str">
        <f t="shared" si="365"/>
        <v/>
      </c>
      <c r="U1341" s="2" t="str">
        <f ca="1">IF(ISBLANK($T1341),IF(S1341="Irrigation","Irrigation",IF(R1341="Irrigation","Irrigation",IF(Q1341="Domestic","Domestic",IF(P1341="Stockwatering","Stockwatering",IF(N1341="IRRIGATION_AND_MUNICIPAL","Irrigation and Municipal",IF(O1341="IRRIGATION_AND_DOMESTIC","Irrigation and Domestic Municipality",_xlfn.XLOOKUP(J1341,Use_Code_Ranking!$B$4:$B$23,Use_Code_Ranking!$A$4:$A$23))))))),$T1341)</f>
        <v>Irrigation</v>
      </c>
    </row>
    <row r="1342" spans="1:21" x14ac:dyDescent="0.3">
      <c r="A1342" t="s">
        <v>1350</v>
      </c>
      <c r="B1342" t="s">
        <v>161</v>
      </c>
      <c r="C1342" t="s">
        <v>99</v>
      </c>
      <c r="D1342">
        <v>95.6</v>
      </c>
      <c r="E1342" t="s">
        <v>100</v>
      </c>
      <c r="F1342" t="s">
        <v>100</v>
      </c>
      <c r="G1342" t="s">
        <v>1076</v>
      </c>
      <c r="H1342" s="41" t="s">
        <v>124</v>
      </c>
      <c r="I1342">
        <f>_xlfn.XLOOKUP(B1342,Use_Code_Ranking!$A$4:$A$23,Use_Code_Ranking!$B$4:$B$23,9999)</f>
        <v>7</v>
      </c>
      <c r="J1342">
        <f t="shared" ca="1" si="358"/>
        <v>7</v>
      </c>
      <c r="K1342">
        <f t="shared" ca="1" si="359"/>
        <v>0</v>
      </c>
      <c r="L1342">
        <f t="shared" ca="1" si="360"/>
        <v>0</v>
      </c>
      <c r="M1342">
        <f t="shared" ca="1" si="361"/>
        <v>0</v>
      </c>
      <c r="N1342" t="str">
        <f t="shared" ca="1" si="366"/>
        <v/>
      </c>
      <c r="O1342" t="str">
        <f t="shared" ca="1" si="367"/>
        <v/>
      </c>
      <c r="P1342" t="str">
        <f t="shared" si="362"/>
        <v/>
      </c>
      <c r="Q1342" t="str">
        <f t="shared" si="363"/>
        <v/>
      </c>
      <c r="R1342" t="str">
        <f t="shared" si="364"/>
        <v/>
      </c>
      <c r="S1342" t="str">
        <f t="shared" si="365"/>
        <v/>
      </c>
      <c r="U1342" s="2" t="str">
        <f ca="1">IF(ISBLANK($T1342),IF(S1342="Irrigation","Irrigation",IF(R1342="Irrigation","Irrigation",IF(Q1342="Domestic","Domestic",IF(P1342="Stockwatering","Stockwatering",IF(N1342="IRRIGATION_AND_MUNICIPAL","Irrigation and Municipal",IF(O1342="IRRIGATION_AND_DOMESTIC","Irrigation and Domestic Municipality",_xlfn.XLOOKUP(J1342,Use_Code_Ranking!$B$4:$B$23,Use_Code_Ranking!$A$4:$A$23))))))),$T1342)</f>
        <v>Frost Protection</v>
      </c>
    </row>
    <row r="1343" spans="1:21" x14ac:dyDescent="0.3">
      <c r="A1343" t="s">
        <v>1351</v>
      </c>
      <c r="B1343" t="s">
        <v>110</v>
      </c>
      <c r="C1343" t="s">
        <v>99</v>
      </c>
      <c r="D1343">
        <v>2.2999999999999998</v>
      </c>
      <c r="E1343" t="s">
        <v>100</v>
      </c>
      <c r="F1343" t="s">
        <v>100</v>
      </c>
      <c r="G1343" t="s">
        <v>1352</v>
      </c>
      <c r="H1343" s="41" t="s">
        <v>178</v>
      </c>
      <c r="I1343">
        <f>_xlfn.XLOOKUP(B1343,Use_Code_Ranking!$A$4:$A$23,Use_Code_Ranking!$B$4:$B$23,9999)</f>
        <v>3</v>
      </c>
      <c r="J1343">
        <f t="shared" ca="1" si="358"/>
        <v>3</v>
      </c>
      <c r="K1343">
        <f t="shared" ca="1" si="359"/>
        <v>0</v>
      </c>
      <c r="L1343">
        <f t="shared" ca="1" si="360"/>
        <v>0</v>
      </c>
      <c r="M1343">
        <f t="shared" ca="1" si="361"/>
        <v>1</v>
      </c>
      <c r="N1343" t="str">
        <f t="shared" ca="1" si="366"/>
        <v/>
      </c>
      <c r="O1343" t="str">
        <f t="shared" ca="1" si="367"/>
        <v/>
      </c>
      <c r="P1343" t="str">
        <f t="shared" si="362"/>
        <v/>
      </c>
      <c r="Q1343" t="str">
        <f t="shared" si="363"/>
        <v/>
      </c>
      <c r="R1343" t="str">
        <f t="shared" si="364"/>
        <v/>
      </c>
      <c r="S1343" t="str">
        <f t="shared" si="365"/>
        <v/>
      </c>
      <c r="U1343" s="2" t="str">
        <f ca="1">IF(ISBLANK($T1343),IF(S1343="Irrigation","Irrigation",IF(R1343="Irrigation","Irrigation",IF(Q1343="Domestic","Domestic",IF(P1343="Stockwatering","Stockwatering",IF(N1343="IRRIGATION_AND_MUNICIPAL","Irrigation and Municipal",IF(O1343="IRRIGATION_AND_DOMESTIC","Irrigation and Domestic Municipality",_xlfn.XLOOKUP(J1343,Use_Code_Ranking!$B$4:$B$23,Use_Code_Ranking!$A$4:$A$23))))))),$T1343)</f>
        <v>Domestic</v>
      </c>
    </row>
    <row r="1344" spans="1:21" x14ac:dyDescent="0.3">
      <c r="A1344" t="s">
        <v>1353</v>
      </c>
      <c r="B1344" t="s">
        <v>163</v>
      </c>
      <c r="C1344" t="s">
        <v>99</v>
      </c>
      <c r="D1344">
        <v>7</v>
      </c>
      <c r="E1344" t="s">
        <v>100</v>
      </c>
      <c r="F1344" t="s">
        <v>100</v>
      </c>
      <c r="G1344" t="s">
        <v>1354</v>
      </c>
      <c r="H1344" s="41" t="s">
        <v>102</v>
      </c>
      <c r="I1344">
        <f>_xlfn.XLOOKUP(B1344,Use_Code_Ranking!$A$4:$A$23,Use_Code_Ranking!$B$4:$B$23,9999)</f>
        <v>14</v>
      </c>
      <c r="J1344">
        <f t="shared" ca="1" si="358"/>
        <v>9</v>
      </c>
      <c r="K1344">
        <f t="shared" ca="1" si="359"/>
        <v>0</v>
      </c>
      <c r="L1344">
        <f t="shared" ca="1" si="360"/>
        <v>0</v>
      </c>
      <c r="M1344">
        <f t="shared" ca="1" si="361"/>
        <v>0</v>
      </c>
      <c r="N1344" t="str">
        <f t="shared" ca="1" si="366"/>
        <v/>
      </c>
      <c r="O1344" t="str">
        <f t="shared" ca="1" si="367"/>
        <v/>
      </c>
      <c r="P1344" t="str">
        <f t="shared" si="362"/>
        <v/>
      </c>
      <c r="Q1344" t="str">
        <f t="shared" si="363"/>
        <v/>
      </c>
      <c r="R1344" t="str">
        <f t="shared" si="364"/>
        <v/>
      </c>
      <c r="S1344" t="str">
        <f t="shared" si="365"/>
        <v/>
      </c>
      <c r="U1344" s="2" t="str">
        <f ca="1">IF(ISBLANK($T1344),IF(S1344="Irrigation","Irrigation",IF(R1344="Irrigation","Irrigation",IF(Q1344="Domestic","Domestic",IF(P1344="Stockwatering","Stockwatering",IF(N1344="IRRIGATION_AND_MUNICIPAL","Irrigation and Municipal",IF(O1344="IRRIGATION_AND_DOMESTIC","Irrigation and Domestic Municipality",_xlfn.XLOOKUP(J1344,Use_Code_Ranking!$B$4:$B$23,Use_Code_Ranking!$A$4:$A$23))))))),$T1344)</f>
        <v>Recreational</v>
      </c>
    </row>
    <row r="1345" spans="1:21" x14ac:dyDescent="0.3">
      <c r="A1345" t="s">
        <v>1353</v>
      </c>
      <c r="B1345" t="s">
        <v>181</v>
      </c>
      <c r="C1345" t="s">
        <v>99</v>
      </c>
      <c r="D1345">
        <v>7</v>
      </c>
      <c r="E1345" t="s">
        <v>100</v>
      </c>
      <c r="F1345" t="s">
        <v>100</v>
      </c>
      <c r="G1345" t="s">
        <v>1354</v>
      </c>
      <c r="H1345" s="41" t="s">
        <v>102</v>
      </c>
      <c r="I1345">
        <f>_xlfn.XLOOKUP(B1345,Use_Code_Ranking!$A$4:$A$23,Use_Code_Ranking!$B$4:$B$23,9999)</f>
        <v>9</v>
      </c>
      <c r="J1345">
        <f t="shared" ca="1" si="358"/>
        <v>9</v>
      </c>
      <c r="K1345">
        <f t="shared" ca="1" si="359"/>
        <v>0</v>
      </c>
      <c r="L1345">
        <f t="shared" ca="1" si="360"/>
        <v>0</v>
      </c>
      <c r="M1345">
        <f t="shared" ca="1" si="361"/>
        <v>0</v>
      </c>
      <c r="N1345" t="str">
        <f t="shared" ca="1" si="366"/>
        <v/>
      </c>
      <c r="O1345" t="str">
        <f t="shared" ca="1" si="367"/>
        <v/>
      </c>
      <c r="P1345" t="str">
        <f t="shared" si="362"/>
        <v/>
      </c>
      <c r="Q1345" t="str">
        <f t="shared" si="363"/>
        <v/>
      </c>
      <c r="R1345" t="str">
        <f t="shared" si="364"/>
        <v/>
      </c>
      <c r="S1345" t="str">
        <f t="shared" si="365"/>
        <v/>
      </c>
      <c r="U1345" s="2" t="str">
        <f ca="1">IF(ISBLANK($T1345),IF(S1345="Irrigation","Irrigation",IF(R1345="Irrigation","Irrigation",IF(Q1345="Domestic","Domestic",IF(P1345="Stockwatering","Stockwatering",IF(N1345="IRRIGATION_AND_MUNICIPAL","Irrigation and Municipal",IF(O1345="IRRIGATION_AND_DOMESTIC","Irrigation and Domestic Municipality",_xlfn.XLOOKUP(J1345,Use_Code_Ranking!$B$4:$B$23,Use_Code_Ranking!$A$4:$A$23))))))),$T1345)</f>
        <v>Recreational</v>
      </c>
    </row>
    <row r="1346" spans="1:21" x14ac:dyDescent="0.3">
      <c r="A1346" t="s">
        <v>1353</v>
      </c>
      <c r="B1346" t="s">
        <v>188</v>
      </c>
      <c r="C1346" t="s">
        <v>99</v>
      </c>
      <c r="D1346">
        <v>7</v>
      </c>
      <c r="E1346" t="s">
        <v>100</v>
      </c>
      <c r="F1346" t="s">
        <v>100</v>
      </c>
      <c r="G1346" t="s">
        <v>1354</v>
      </c>
      <c r="H1346" s="41" t="s">
        <v>102</v>
      </c>
      <c r="I1346">
        <f>_xlfn.XLOOKUP(B1346,Use_Code_Ranking!$A$4:$A$23,Use_Code_Ranking!$B$4:$B$23,9999)</f>
        <v>12</v>
      </c>
      <c r="J1346">
        <f t="shared" ca="1" si="358"/>
        <v>9</v>
      </c>
      <c r="K1346">
        <f t="shared" ca="1" si="359"/>
        <v>0</v>
      </c>
      <c r="L1346">
        <f t="shared" ca="1" si="360"/>
        <v>0</v>
      </c>
      <c r="M1346">
        <f t="shared" ca="1" si="361"/>
        <v>0</v>
      </c>
      <c r="N1346" t="str">
        <f t="shared" ca="1" si="366"/>
        <v/>
      </c>
      <c r="O1346" t="str">
        <f t="shared" ca="1" si="367"/>
        <v/>
      </c>
      <c r="P1346" t="str">
        <f t="shared" si="362"/>
        <v/>
      </c>
      <c r="Q1346" t="str">
        <f t="shared" si="363"/>
        <v/>
      </c>
      <c r="R1346" t="str">
        <f t="shared" si="364"/>
        <v/>
      </c>
      <c r="S1346" t="str">
        <f t="shared" si="365"/>
        <v/>
      </c>
      <c r="U1346" s="2" t="str">
        <f ca="1">IF(ISBLANK($T1346),IF(S1346="Irrigation","Irrigation",IF(R1346="Irrigation","Irrigation",IF(Q1346="Domestic","Domestic",IF(P1346="Stockwatering","Stockwatering",IF(N1346="IRRIGATION_AND_MUNICIPAL","Irrigation and Municipal",IF(O1346="IRRIGATION_AND_DOMESTIC","Irrigation and Domestic Municipality",_xlfn.XLOOKUP(J1346,Use_Code_Ranking!$B$4:$B$23,Use_Code_Ranking!$A$4:$A$23))))))),$T1346)</f>
        <v>Recreational</v>
      </c>
    </row>
    <row r="1347" spans="1:21" x14ac:dyDescent="0.3">
      <c r="A1347" t="s">
        <v>1355</v>
      </c>
      <c r="B1347" t="s">
        <v>154</v>
      </c>
      <c r="C1347" t="s">
        <v>99</v>
      </c>
      <c r="D1347">
        <v>45</v>
      </c>
      <c r="E1347" t="s">
        <v>100</v>
      </c>
      <c r="F1347" t="s">
        <v>100</v>
      </c>
      <c r="G1347" t="s">
        <v>1356</v>
      </c>
      <c r="H1347" s="41" t="s">
        <v>102</v>
      </c>
      <c r="I1347">
        <f>_xlfn.XLOOKUP(B1347,Use_Code_Ranking!$A$4:$A$23,Use_Code_Ranking!$B$4:$B$23,9999)</f>
        <v>5</v>
      </c>
      <c r="J1347">
        <f t="shared" ca="1" si="358"/>
        <v>1</v>
      </c>
      <c r="K1347">
        <f t="shared" ca="1" si="359"/>
        <v>1</v>
      </c>
      <c r="L1347">
        <f t="shared" ca="1" si="360"/>
        <v>0</v>
      </c>
      <c r="M1347">
        <f t="shared" ca="1" si="361"/>
        <v>0</v>
      </c>
      <c r="N1347" t="str">
        <f t="shared" ca="1" si="366"/>
        <v/>
      </c>
      <c r="O1347" t="str">
        <f t="shared" ca="1" si="367"/>
        <v/>
      </c>
      <c r="P1347" t="str">
        <f t="shared" si="362"/>
        <v/>
      </c>
      <c r="Q1347" t="str">
        <f t="shared" si="363"/>
        <v/>
      </c>
      <c r="R1347" t="str">
        <f t="shared" si="364"/>
        <v/>
      </c>
      <c r="S1347" t="str">
        <f t="shared" si="365"/>
        <v/>
      </c>
      <c r="U1347" s="2" t="str">
        <f ca="1">IF(ISBLANK($T1347),IF(S1347="Irrigation","Irrigation",IF(R1347="Irrigation","Irrigation",IF(Q1347="Domestic","Domestic",IF(P1347="Stockwatering","Stockwatering",IF(N1347="IRRIGATION_AND_MUNICIPAL","Irrigation and Municipal",IF(O1347="IRRIGATION_AND_DOMESTIC","Irrigation and Domestic Municipality",_xlfn.XLOOKUP(J1347,Use_Code_Ranking!$B$4:$B$23,Use_Code_Ranking!$A$4:$A$23))))))),$T1347)</f>
        <v>Irrigation</v>
      </c>
    </row>
    <row r="1348" spans="1:21" x14ac:dyDescent="0.3">
      <c r="A1348" t="s">
        <v>1355</v>
      </c>
      <c r="B1348" t="s">
        <v>98</v>
      </c>
      <c r="C1348" t="s">
        <v>99</v>
      </c>
      <c r="D1348">
        <v>45</v>
      </c>
      <c r="E1348" t="s">
        <v>100</v>
      </c>
      <c r="F1348" t="s">
        <v>100</v>
      </c>
      <c r="G1348" t="s">
        <v>1356</v>
      </c>
      <c r="H1348" s="41" t="s">
        <v>102</v>
      </c>
      <c r="I1348">
        <f>_xlfn.XLOOKUP(B1348,Use_Code_Ranking!$A$4:$A$23,Use_Code_Ranking!$B$4:$B$23,9999)</f>
        <v>1</v>
      </c>
      <c r="J1348">
        <f t="shared" ref="J1348:J1411" ca="1" si="368">_xlfn.MINIFS(USE_CODE_RANK,APPLICATION_NUMBER,A1348)</f>
        <v>1</v>
      </c>
      <c r="K1348">
        <f t="shared" ref="K1348:K1411" ca="1" si="369">COUNTIFS(USE_CODE_RANK,1,APPLICATION_NUMBER,A1348)</f>
        <v>1</v>
      </c>
      <c r="L1348">
        <f t="shared" ref="L1348:L1411" ca="1" si="370">COUNTIFS(USE_CODE_RANK,2,APPLICATION_NUMBER,A1348)</f>
        <v>0</v>
      </c>
      <c r="M1348">
        <f t="shared" ref="M1348:M1411" ca="1" si="371">COUNTIFS(USE_CODE_RANK,3,APPLICATION_NUMBER,A1348,PRIMARY_OWNER_ENTITY_TYPE,"Government (State/Municipal)")</f>
        <v>0</v>
      </c>
      <c r="N1348" t="str">
        <f t="shared" ca="1" si="366"/>
        <v/>
      </c>
      <c r="O1348" t="str">
        <f t="shared" ca="1" si="367"/>
        <v/>
      </c>
      <c r="P1348" t="str">
        <f t="shared" ref="P1348:P1411" si="372">IF(ISNUMBER(SEARCH("Stock",C1348)),"Stockwatering","")</f>
        <v/>
      </c>
      <c r="Q1348" t="str">
        <f t="shared" ref="Q1348:Q1411" si="373">IF(ISNUMBER(SEARCH("Registration Domestic",C1348)),"Domestic","")</f>
        <v/>
      </c>
      <c r="R1348" t="str">
        <f t="shared" ref="R1348:R1411" si="374">IF(ISNUMBER(SEARCH("Registration Irrigation",C1348)),"Irrigation","")</f>
        <v/>
      </c>
      <c r="S1348" t="str">
        <f t="shared" ref="S1348:S1411" si="375">IF(ISNUMBER(SEARCH("Registration Cannabis",C1348)),"Irrigation","")</f>
        <v/>
      </c>
      <c r="U1348" s="2" t="str">
        <f ca="1">IF(ISBLANK($T1348),IF(S1348="Irrigation","Irrigation",IF(R1348="Irrigation","Irrigation",IF(Q1348="Domestic","Domestic",IF(P1348="Stockwatering","Stockwatering",IF(N1348="IRRIGATION_AND_MUNICIPAL","Irrigation and Municipal",IF(O1348="IRRIGATION_AND_DOMESTIC","Irrigation and Domestic Municipality",_xlfn.XLOOKUP(J1348,Use_Code_Ranking!$B$4:$B$23,Use_Code_Ranking!$A$4:$A$23))))))),$T1348)</f>
        <v>Irrigation</v>
      </c>
    </row>
    <row r="1349" spans="1:21" x14ac:dyDescent="0.3">
      <c r="A1349" t="s">
        <v>1357</v>
      </c>
      <c r="B1349" t="s">
        <v>98</v>
      </c>
      <c r="C1349" t="s">
        <v>99</v>
      </c>
      <c r="D1349">
        <v>5</v>
      </c>
      <c r="E1349" t="s">
        <v>100</v>
      </c>
      <c r="F1349" t="s">
        <v>100</v>
      </c>
      <c r="G1349" t="s">
        <v>1358</v>
      </c>
      <c r="H1349" s="41" t="s">
        <v>102</v>
      </c>
      <c r="I1349">
        <f>_xlfn.XLOOKUP(B1349,Use_Code_Ranking!$A$4:$A$23,Use_Code_Ranking!$B$4:$B$23,9999)</f>
        <v>1</v>
      </c>
      <c r="J1349">
        <f t="shared" ca="1" si="368"/>
        <v>1</v>
      </c>
      <c r="K1349">
        <f t="shared" ca="1" si="369"/>
        <v>1</v>
      </c>
      <c r="L1349">
        <f t="shared" ca="1" si="370"/>
        <v>0</v>
      </c>
      <c r="M1349">
        <f t="shared" ca="1" si="371"/>
        <v>0</v>
      </c>
      <c r="N1349" t="str">
        <f t="shared" ref="N1349:N1412" ca="1" si="376">IF(AND(K1349&gt;0,L1349&gt;0),"IRRIGATION_AND_MUNICIPAL","")</f>
        <v/>
      </c>
      <c r="O1349" t="str">
        <f t="shared" ref="O1349:O1412" ca="1" si="377">IF(AND(K1349&gt;0,M1349&gt;0),"IRRIGATION_AND_DOMESTIC","")</f>
        <v/>
      </c>
      <c r="P1349" t="str">
        <f t="shared" si="372"/>
        <v/>
      </c>
      <c r="Q1349" t="str">
        <f t="shared" si="373"/>
        <v/>
      </c>
      <c r="R1349" t="str">
        <f t="shared" si="374"/>
        <v/>
      </c>
      <c r="S1349" t="str">
        <f t="shared" si="375"/>
        <v/>
      </c>
      <c r="U1349" s="2" t="str">
        <f ca="1">IF(ISBLANK($T1349),IF(S1349="Irrigation","Irrigation",IF(R1349="Irrigation","Irrigation",IF(Q1349="Domestic","Domestic",IF(P1349="Stockwatering","Stockwatering",IF(N1349="IRRIGATION_AND_MUNICIPAL","Irrigation and Municipal",IF(O1349="IRRIGATION_AND_DOMESTIC","Irrigation and Domestic Municipality",_xlfn.XLOOKUP(J1349,Use_Code_Ranking!$B$4:$B$23,Use_Code_Ranking!$A$4:$A$23))))))),$T1349)</f>
        <v>Irrigation</v>
      </c>
    </row>
    <row r="1350" spans="1:21" x14ac:dyDescent="0.3">
      <c r="A1350" t="s">
        <v>1359</v>
      </c>
      <c r="B1350" t="s">
        <v>161</v>
      </c>
      <c r="C1350" t="s">
        <v>99</v>
      </c>
      <c r="D1350">
        <v>122</v>
      </c>
      <c r="E1350" t="s">
        <v>100</v>
      </c>
      <c r="F1350" t="s">
        <v>100</v>
      </c>
      <c r="G1350" t="s">
        <v>1360</v>
      </c>
      <c r="H1350" s="41" t="s">
        <v>102</v>
      </c>
      <c r="I1350">
        <f>_xlfn.XLOOKUP(B1350,Use_Code_Ranking!$A$4:$A$23,Use_Code_Ranking!$B$4:$B$23,9999)</f>
        <v>7</v>
      </c>
      <c r="J1350">
        <f t="shared" ca="1" si="368"/>
        <v>1</v>
      </c>
      <c r="K1350">
        <f t="shared" ca="1" si="369"/>
        <v>1</v>
      </c>
      <c r="L1350">
        <f t="shared" ca="1" si="370"/>
        <v>0</v>
      </c>
      <c r="M1350">
        <f t="shared" ca="1" si="371"/>
        <v>0</v>
      </c>
      <c r="N1350" t="str">
        <f t="shared" ca="1" si="376"/>
        <v/>
      </c>
      <c r="O1350" t="str">
        <f t="shared" ca="1" si="377"/>
        <v/>
      </c>
      <c r="P1350" t="str">
        <f t="shared" si="372"/>
        <v/>
      </c>
      <c r="Q1350" t="str">
        <f t="shared" si="373"/>
        <v/>
      </c>
      <c r="R1350" t="str">
        <f t="shared" si="374"/>
        <v/>
      </c>
      <c r="S1350" t="str">
        <f t="shared" si="375"/>
        <v/>
      </c>
      <c r="U1350" s="2" t="str">
        <f ca="1">IF(ISBLANK($T1350),IF(S1350="Irrigation","Irrigation",IF(R1350="Irrigation","Irrigation",IF(Q1350="Domestic","Domestic",IF(P1350="Stockwatering","Stockwatering",IF(N1350="IRRIGATION_AND_MUNICIPAL","Irrigation and Municipal",IF(O1350="IRRIGATION_AND_DOMESTIC","Irrigation and Domestic Municipality",_xlfn.XLOOKUP(J1350,Use_Code_Ranking!$B$4:$B$23,Use_Code_Ranking!$A$4:$A$23))))))),$T1350)</f>
        <v>Irrigation</v>
      </c>
    </row>
    <row r="1351" spans="1:21" x14ac:dyDescent="0.3">
      <c r="A1351" t="s">
        <v>1359</v>
      </c>
      <c r="B1351" t="s">
        <v>98</v>
      </c>
      <c r="C1351" t="s">
        <v>99</v>
      </c>
      <c r="D1351">
        <v>122</v>
      </c>
      <c r="E1351" t="s">
        <v>100</v>
      </c>
      <c r="F1351" t="s">
        <v>100</v>
      </c>
      <c r="G1351" t="s">
        <v>1360</v>
      </c>
      <c r="H1351" s="41" t="s">
        <v>102</v>
      </c>
      <c r="I1351">
        <f>_xlfn.XLOOKUP(B1351,Use_Code_Ranking!$A$4:$A$23,Use_Code_Ranking!$B$4:$B$23,9999)</f>
        <v>1</v>
      </c>
      <c r="J1351">
        <f t="shared" ca="1" si="368"/>
        <v>1</v>
      </c>
      <c r="K1351">
        <f t="shared" ca="1" si="369"/>
        <v>1</v>
      </c>
      <c r="L1351">
        <f t="shared" ca="1" si="370"/>
        <v>0</v>
      </c>
      <c r="M1351">
        <f t="shared" ca="1" si="371"/>
        <v>0</v>
      </c>
      <c r="N1351" t="str">
        <f t="shared" ca="1" si="376"/>
        <v/>
      </c>
      <c r="O1351" t="str">
        <f t="shared" ca="1" si="377"/>
        <v/>
      </c>
      <c r="P1351" t="str">
        <f t="shared" si="372"/>
        <v/>
      </c>
      <c r="Q1351" t="str">
        <f t="shared" si="373"/>
        <v/>
      </c>
      <c r="R1351" t="str">
        <f t="shared" si="374"/>
        <v/>
      </c>
      <c r="S1351" t="str">
        <f t="shared" si="375"/>
        <v/>
      </c>
      <c r="U1351" s="2" t="str">
        <f ca="1">IF(ISBLANK($T1351),IF(S1351="Irrigation","Irrigation",IF(R1351="Irrigation","Irrigation",IF(Q1351="Domestic","Domestic",IF(P1351="Stockwatering","Stockwatering",IF(N1351="IRRIGATION_AND_MUNICIPAL","Irrigation and Municipal",IF(O1351="IRRIGATION_AND_DOMESTIC","Irrigation and Domestic Municipality",_xlfn.XLOOKUP(J1351,Use_Code_Ranking!$B$4:$B$23,Use_Code_Ranking!$A$4:$A$23))))))),$T1351)</f>
        <v>Irrigation</v>
      </c>
    </row>
    <row r="1352" spans="1:21" x14ac:dyDescent="0.3">
      <c r="A1352" t="s">
        <v>1359</v>
      </c>
      <c r="B1352" t="s">
        <v>156</v>
      </c>
      <c r="C1352" t="s">
        <v>99</v>
      </c>
      <c r="D1352">
        <v>122</v>
      </c>
      <c r="E1352" t="s">
        <v>100</v>
      </c>
      <c r="F1352" t="s">
        <v>100</v>
      </c>
      <c r="G1352" t="s">
        <v>1360</v>
      </c>
      <c r="H1352" s="41" t="s">
        <v>102</v>
      </c>
      <c r="I1352">
        <f>_xlfn.XLOOKUP(B1352,Use_Code_Ranking!$A$4:$A$23,Use_Code_Ranking!$B$4:$B$23,9999)</f>
        <v>8</v>
      </c>
      <c r="J1352">
        <f t="shared" ca="1" si="368"/>
        <v>1</v>
      </c>
      <c r="K1352">
        <f t="shared" ca="1" si="369"/>
        <v>1</v>
      </c>
      <c r="L1352">
        <f t="shared" ca="1" si="370"/>
        <v>0</v>
      </c>
      <c r="M1352">
        <f t="shared" ca="1" si="371"/>
        <v>0</v>
      </c>
      <c r="N1352" t="str">
        <f t="shared" ca="1" si="376"/>
        <v/>
      </c>
      <c r="O1352" t="str">
        <f t="shared" ca="1" si="377"/>
        <v/>
      </c>
      <c r="P1352" t="str">
        <f t="shared" si="372"/>
        <v/>
      </c>
      <c r="Q1352" t="str">
        <f t="shared" si="373"/>
        <v/>
      </c>
      <c r="R1352" t="str">
        <f t="shared" si="374"/>
        <v/>
      </c>
      <c r="S1352" t="str">
        <f t="shared" si="375"/>
        <v/>
      </c>
      <c r="U1352" s="2" t="str">
        <f ca="1">IF(ISBLANK($T1352),IF(S1352="Irrigation","Irrigation",IF(R1352="Irrigation","Irrigation",IF(Q1352="Domestic","Domestic",IF(P1352="Stockwatering","Stockwatering",IF(N1352="IRRIGATION_AND_MUNICIPAL","Irrigation and Municipal",IF(O1352="IRRIGATION_AND_DOMESTIC","Irrigation and Domestic Municipality",_xlfn.XLOOKUP(J1352,Use_Code_Ranking!$B$4:$B$23,Use_Code_Ranking!$A$4:$A$23))))))),$T1352)</f>
        <v>Irrigation</v>
      </c>
    </row>
    <row r="1353" spans="1:21" x14ac:dyDescent="0.3">
      <c r="A1353" t="s">
        <v>1361</v>
      </c>
      <c r="B1353" t="s">
        <v>161</v>
      </c>
      <c r="C1353" t="s">
        <v>99</v>
      </c>
      <c r="D1353">
        <v>12</v>
      </c>
      <c r="E1353" t="s">
        <v>100</v>
      </c>
      <c r="F1353" t="s">
        <v>100</v>
      </c>
      <c r="G1353" t="s">
        <v>1360</v>
      </c>
      <c r="H1353" s="41" t="s">
        <v>102</v>
      </c>
      <c r="I1353">
        <f>_xlfn.XLOOKUP(B1353,Use_Code_Ranking!$A$4:$A$23,Use_Code_Ranking!$B$4:$B$23,9999)</f>
        <v>7</v>
      </c>
      <c r="J1353">
        <f t="shared" ca="1" si="368"/>
        <v>7</v>
      </c>
      <c r="K1353">
        <f t="shared" ca="1" si="369"/>
        <v>0</v>
      </c>
      <c r="L1353">
        <f t="shared" ca="1" si="370"/>
        <v>0</v>
      </c>
      <c r="M1353">
        <f t="shared" ca="1" si="371"/>
        <v>0</v>
      </c>
      <c r="N1353" t="str">
        <f t="shared" ca="1" si="376"/>
        <v/>
      </c>
      <c r="O1353" t="str">
        <f t="shared" ca="1" si="377"/>
        <v/>
      </c>
      <c r="P1353" t="str">
        <f t="shared" si="372"/>
        <v/>
      </c>
      <c r="Q1353" t="str">
        <f t="shared" si="373"/>
        <v/>
      </c>
      <c r="R1353" t="str">
        <f t="shared" si="374"/>
        <v/>
      </c>
      <c r="S1353" t="str">
        <f t="shared" si="375"/>
        <v/>
      </c>
      <c r="U1353" s="2" t="str">
        <f ca="1">IF(ISBLANK($T1353),IF(S1353="Irrigation","Irrigation",IF(R1353="Irrigation","Irrigation",IF(Q1353="Domestic","Domestic",IF(P1353="Stockwatering","Stockwatering",IF(N1353="IRRIGATION_AND_MUNICIPAL","Irrigation and Municipal",IF(O1353="IRRIGATION_AND_DOMESTIC","Irrigation and Domestic Municipality",_xlfn.XLOOKUP(J1353,Use_Code_Ranking!$B$4:$B$23,Use_Code_Ranking!$A$4:$A$23))))))),$T1353)</f>
        <v>Frost Protection</v>
      </c>
    </row>
    <row r="1354" spans="1:21" x14ac:dyDescent="0.3">
      <c r="A1354" t="s">
        <v>1362</v>
      </c>
      <c r="B1354" t="s">
        <v>98</v>
      </c>
      <c r="C1354" t="s">
        <v>99</v>
      </c>
      <c r="D1354">
        <v>415</v>
      </c>
      <c r="E1354" t="s">
        <v>100</v>
      </c>
      <c r="F1354" t="s">
        <v>100</v>
      </c>
      <c r="G1354" t="s">
        <v>1360</v>
      </c>
      <c r="H1354" s="41" t="s">
        <v>102</v>
      </c>
      <c r="I1354">
        <f>_xlfn.XLOOKUP(B1354,Use_Code_Ranking!$A$4:$A$23,Use_Code_Ranking!$B$4:$B$23,9999)</f>
        <v>1</v>
      </c>
      <c r="J1354">
        <f t="shared" ca="1" si="368"/>
        <v>1</v>
      </c>
      <c r="K1354">
        <f t="shared" ca="1" si="369"/>
        <v>1</v>
      </c>
      <c r="L1354">
        <f t="shared" ca="1" si="370"/>
        <v>0</v>
      </c>
      <c r="M1354">
        <f t="shared" ca="1" si="371"/>
        <v>0</v>
      </c>
      <c r="N1354" t="str">
        <f t="shared" ca="1" si="376"/>
        <v/>
      </c>
      <c r="O1354" t="str">
        <f t="shared" ca="1" si="377"/>
        <v/>
      </c>
      <c r="P1354" t="str">
        <f t="shared" si="372"/>
        <v/>
      </c>
      <c r="Q1354" t="str">
        <f t="shared" si="373"/>
        <v/>
      </c>
      <c r="R1354" t="str">
        <f t="shared" si="374"/>
        <v/>
      </c>
      <c r="S1354" t="str">
        <f t="shared" si="375"/>
        <v/>
      </c>
      <c r="U1354" s="2" t="str">
        <f ca="1">IF(ISBLANK($T1354),IF(S1354="Irrigation","Irrigation",IF(R1354="Irrigation","Irrigation",IF(Q1354="Domestic","Domestic",IF(P1354="Stockwatering","Stockwatering",IF(N1354="IRRIGATION_AND_MUNICIPAL","Irrigation and Municipal",IF(O1354="IRRIGATION_AND_DOMESTIC","Irrigation and Domestic Municipality",_xlfn.XLOOKUP(J1354,Use_Code_Ranking!$B$4:$B$23,Use_Code_Ranking!$A$4:$A$23))))))),$T1354)</f>
        <v>Irrigation</v>
      </c>
    </row>
    <row r="1355" spans="1:21" x14ac:dyDescent="0.3">
      <c r="A1355" t="s">
        <v>1362</v>
      </c>
      <c r="B1355" t="s">
        <v>156</v>
      </c>
      <c r="C1355" t="s">
        <v>99</v>
      </c>
      <c r="D1355">
        <v>415</v>
      </c>
      <c r="E1355" t="s">
        <v>100</v>
      </c>
      <c r="F1355" t="s">
        <v>100</v>
      </c>
      <c r="G1355" t="s">
        <v>1360</v>
      </c>
      <c r="H1355" s="41" t="s">
        <v>102</v>
      </c>
      <c r="I1355">
        <f>_xlfn.XLOOKUP(B1355,Use_Code_Ranking!$A$4:$A$23,Use_Code_Ranking!$B$4:$B$23,9999)</f>
        <v>8</v>
      </c>
      <c r="J1355">
        <f t="shared" ca="1" si="368"/>
        <v>1</v>
      </c>
      <c r="K1355">
        <f t="shared" ca="1" si="369"/>
        <v>1</v>
      </c>
      <c r="L1355">
        <f t="shared" ca="1" si="370"/>
        <v>0</v>
      </c>
      <c r="M1355">
        <f t="shared" ca="1" si="371"/>
        <v>0</v>
      </c>
      <c r="N1355" t="str">
        <f t="shared" ca="1" si="376"/>
        <v/>
      </c>
      <c r="O1355" t="str">
        <f t="shared" ca="1" si="377"/>
        <v/>
      </c>
      <c r="P1355" t="str">
        <f t="shared" si="372"/>
        <v/>
      </c>
      <c r="Q1355" t="str">
        <f t="shared" si="373"/>
        <v/>
      </c>
      <c r="R1355" t="str">
        <f t="shared" si="374"/>
        <v/>
      </c>
      <c r="S1355" t="str">
        <f t="shared" si="375"/>
        <v/>
      </c>
      <c r="U1355" s="2" t="str">
        <f ca="1">IF(ISBLANK($T1355),IF(S1355="Irrigation","Irrigation",IF(R1355="Irrigation","Irrigation",IF(Q1355="Domestic","Domestic",IF(P1355="Stockwatering","Stockwatering",IF(N1355="IRRIGATION_AND_MUNICIPAL","Irrigation and Municipal",IF(O1355="IRRIGATION_AND_DOMESTIC","Irrigation and Domestic Municipality",_xlfn.XLOOKUP(J1355,Use_Code_Ranking!$B$4:$B$23,Use_Code_Ranking!$A$4:$A$23))))))),$T1355)</f>
        <v>Irrigation</v>
      </c>
    </row>
    <row r="1356" spans="1:21" x14ac:dyDescent="0.3">
      <c r="A1356" t="s">
        <v>1362</v>
      </c>
      <c r="B1356" t="s">
        <v>161</v>
      </c>
      <c r="C1356" t="s">
        <v>99</v>
      </c>
      <c r="D1356">
        <v>415</v>
      </c>
      <c r="E1356" t="s">
        <v>100</v>
      </c>
      <c r="F1356" t="s">
        <v>100</v>
      </c>
      <c r="G1356" t="s">
        <v>1360</v>
      </c>
      <c r="H1356" s="41" t="s">
        <v>102</v>
      </c>
      <c r="I1356">
        <f>_xlfn.XLOOKUP(B1356,Use_Code_Ranking!$A$4:$A$23,Use_Code_Ranking!$B$4:$B$23,9999)</f>
        <v>7</v>
      </c>
      <c r="J1356">
        <f t="shared" ca="1" si="368"/>
        <v>1</v>
      </c>
      <c r="K1356">
        <f t="shared" ca="1" si="369"/>
        <v>1</v>
      </c>
      <c r="L1356">
        <f t="shared" ca="1" si="370"/>
        <v>0</v>
      </c>
      <c r="M1356">
        <f t="shared" ca="1" si="371"/>
        <v>0</v>
      </c>
      <c r="N1356" t="str">
        <f t="shared" ca="1" si="376"/>
        <v/>
      </c>
      <c r="O1356" t="str">
        <f t="shared" ca="1" si="377"/>
        <v/>
      </c>
      <c r="P1356" t="str">
        <f t="shared" si="372"/>
        <v/>
      </c>
      <c r="Q1356" t="str">
        <f t="shared" si="373"/>
        <v/>
      </c>
      <c r="R1356" t="str">
        <f t="shared" si="374"/>
        <v/>
      </c>
      <c r="S1356" t="str">
        <f t="shared" si="375"/>
        <v/>
      </c>
      <c r="U1356" s="2" t="str">
        <f ca="1">IF(ISBLANK($T1356),IF(S1356="Irrigation","Irrigation",IF(R1356="Irrigation","Irrigation",IF(Q1356="Domestic","Domestic",IF(P1356="Stockwatering","Stockwatering",IF(N1356="IRRIGATION_AND_MUNICIPAL","Irrigation and Municipal",IF(O1356="IRRIGATION_AND_DOMESTIC","Irrigation and Domestic Municipality",_xlfn.XLOOKUP(J1356,Use_Code_Ranking!$B$4:$B$23,Use_Code_Ranking!$A$4:$A$23))))))),$T1356)</f>
        <v>Irrigation</v>
      </c>
    </row>
    <row r="1357" spans="1:21" x14ac:dyDescent="0.3">
      <c r="A1357" t="s">
        <v>1363</v>
      </c>
      <c r="B1357" t="s">
        <v>161</v>
      </c>
      <c r="C1357" t="s">
        <v>99</v>
      </c>
      <c r="D1357">
        <v>208</v>
      </c>
      <c r="E1357" t="s">
        <v>100</v>
      </c>
      <c r="F1357" t="s">
        <v>100</v>
      </c>
      <c r="G1357" t="s">
        <v>1360</v>
      </c>
      <c r="H1357" s="41" t="s">
        <v>102</v>
      </c>
      <c r="I1357">
        <f>_xlfn.XLOOKUP(B1357,Use_Code_Ranking!$A$4:$A$23,Use_Code_Ranking!$B$4:$B$23,9999)</f>
        <v>7</v>
      </c>
      <c r="J1357">
        <f t="shared" ca="1" si="368"/>
        <v>7</v>
      </c>
      <c r="K1357">
        <f t="shared" ca="1" si="369"/>
        <v>0</v>
      </c>
      <c r="L1357">
        <f t="shared" ca="1" si="370"/>
        <v>0</v>
      </c>
      <c r="M1357">
        <f t="shared" ca="1" si="371"/>
        <v>0</v>
      </c>
      <c r="N1357" t="str">
        <f t="shared" ca="1" si="376"/>
        <v/>
      </c>
      <c r="O1357" t="str">
        <f t="shared" ca="1" si="377"/>
        <v/>
      </c>
      <c r="P1357" t="str">
        <f t="shared" si="372"/>
        <v/>
      </c>
      <c r="Q1357" t="str">
        <f t="shared" si="373"/>
        <v/>
      </c>
      <c r="R1357" t="str">
        <f t="shared" si="374"/>
        <v/>
      </c>
      <c r="S1357" t="str">
        <f t="shared" si="375"/>
        <v/>
      </c>
      <c r="U1357" s="2" t="str">
        <f ca="1">IF(ISBLANK($T1357),IF(S1357="Irrigation","Irrigation",IF(R1357="Irrigation","Irrigation",IF(Q1357="Domestic","Domestic",IF(P1357="Stockwatering","Stockwatering",IF(N1357="IRRIGATION_AND_MUNICIPAL","Irrigation and Municipal",IF(O1357="IRRIGATION_AND_DOMESTIC","Irrigation and Domestic Municipality",_xlfn.XLOOKUP(J1357,Use_Code_Ranking!$B$4:$B$23,Use_Code_Ranking!$A$4:$A$23))))))),$T1357)</f>
        <v>Frost Protection</v>
      </c>
    </row>
    <row r="1358" spans="1:21" x14ac:dyDescent="0.3">
      <c r="A1358" t="s">
        <v>1364</v>
      </c>
      <c r="B1358" t="s">
        <v>154</v>
      </c>
      <c r="C1358" t="s">
        <v>99</v>
      </c>
      <c r="D1358">
        <v>9.4</v>
      </c>
      <c r="E1358" t="s">
        <v>100</v>
      </c>
      <c r="F1358" t="s">
        <v>100</v>
      </c>
      <c r="G1358" t="s">
        <v>1365</v>
      </c>
      <c r="H1358" s="41" t="s">
        <v>118</v>
      </c>
      <c r="I1358">
        <f>_xlfn.XLOOKUP(B1358,Use_Code_Ranking!$A$4:$A$23,Use_Code_Ranking!$B$4:$B$23,9999)</f>
        <v>5</v>
      </c>
      <c r="J1358">
        <f t="shared" ca="1" si="368"/>
        <v>5</v>
      </c>
      <c r="K1358">
        <f t="shared" ca="1" si="369"/>
        <v>0</v>
      </c>
      <c r="L1358">
        <f t="shared" ca="1" si="370"/>
        <v>0</v>
      </c>
      <c r="M1358">
        <f t="shared" ca="1" si="371"/>
        <v>0</v>
      </c>
      <c r="N1358" t="str">
        <f t="shared" ca="1" si="376"/>
        <v/>
      </c>
      <c r="O1358" t="str">
        <f t="shared" ca="1" si="377"/>
        <v/>
      </c>
      <c r="P1358" t="str">
        <f t="shared" si="372"/>
        <v/>
      </c>
      <c r="Q1358" t="str">
        <f t="shared" si="373"/>
        <v/>
      </c>
      <c r="R1358" t="str">
        <f t="shared" si="374"/>
        <v/>
      </c>
      <c r="S1358" t="str">
        <f t="shared" si="375"/>
        <v/>
      </c>
      <c r="U1358" s="2" t="str">
        <f ca="1">IF(ISBLANK($T1358),IF(S1358="Irrigation","Irrigation",IF(R1358="Irrigation","Irrigation",IF(Q1358="Domestic","Domestic",IF(P1358="Stockwatering","Stockwatering",IF(N1358="IRRIGATION_AND_MUNICIPAL","Irrigation and Municipal",IF(O1358="IRRIGATION_AND_DOMESTIC","Irrigation and Domestic Municipality",_xlfn.XLOOKUP(J1358,Use_Code_Ranking!$B$4:$B$23,Use_Code_Ranking!$A$4:$A$23))))))),$T1358)</f>
        <v>Stockwatering</v>
      </c>
    </row>
    <row r="1359" spans="1:21" x14ac:dyDescent="0.3">
      <c r="A1359" t="s">
        <v>1364</v>
      </c>
      <c r="B1359" t="s">
        <v>181</v>
      </c>
      <c r="C1359" t="s">
        <v>99</v>
      </c>
      <c r="D1359">
        <v>9.4</v>
      </c>
      <c r="E1359" t="s">
        <v>100</v>
      </c>
      <c r="F1359" t="s">
        <v>100</v>
      </c>
      <c r="G1359" t="s">
        <v>1365</v>
      </c>
      <c r="H1359" s="41" t="s">
        <v>118</v>
      </c>
      <c r="I1359">
        <f>_xlfn.XLOOKUP(B1359,Use_Code_Ranking!$A$4:$A$23,Use_Code_Ranking!$B$4:$B$23,9999)</f>
        <v>9</v>
      </c>
      <c r="J1359">
        <f t="shared" ca="1" si="368"/>
        <v>5</v>
      </c>
      <c r="K1359">
        <f t="shared" ca="1" si="369"/>
        <v>0</v>
      </c>
      <c r="L1359">
        <f t="shared" ca="1" si="370"/>
        <v>0</v>
      </c>
      <c r="M1359">
        <f t="shared" ca="1" si="371"/>
        <v>0</v>
      </c>
      <c r="N1359" t="str">
        <f t="shared" ca="1" si="376"/>
        <v/>
      </c>
      <c r="O1359" t="str">
        <f t="shared" ca="1" si="377"/>
        <v/>
      </c>
      <c r="P1359" t="str">
        <f t="shared" si="372"/>
        <v/>
      </c>
      <c r="Q1359" t="str">
        <f t="shared" si="373"/>
        <v/>
      </c>
      <c r="R1359" t="str">
        <f t="shared" si="374"/>
        <v/>
      </c>
      <c r="S1359" t="str">
        <f t="shared" si="375"/>
        <v/>
      </c>
      <c r="U1359" s="2" t="str">
        <f ca="1">IF(ISBLANK($T1359),IF(S1359="Irrigation","Irrigation",IF(R1359="Irrigation","Irrigation",IF(Q1359="Domestic","Domestic",IF(P1359="Stockwatering","Stockwatering",IF(N1359="IRRIGATION_AND_MUNICIPAL","Irrigation and Municipal",IF(O1359="IRRIGATION_AND_DOMESTIC","Irrigation and Domestic Municipality",_xlfn.XLOOKUP(J1359,Use_Code_Ranking!$B$4:$B$23,Use_Code_Ranking!$A$4:$A$23))))))),$T1359)</f>
        <v>Stockwatering</v>
      </c>
    </row>
    <row r="1360" spans="1:21" x14ac:dyDescent="0.3">
      <c r="A1360" t="s">
        <v>1364</v>
      </c>
      <c r="B1360" t="s">
        <v>163</v>
      </c>
      <c r="C1360" t="s">
        <v>99</v>
      </c>
      <c r="D1360">
        <v>9.4</v>
      </c>
      <c r="E1360" t="s">
        <v>100</v>
      </c>
      <c r="F1360" t="s">
        <v>100</v>
      </c>
      <c r="G1360" t="s">
        <v>1365</v>
      </c>
      <c r="H1360" s="41" t="s">
        <v>118</v>
      </c>
      <c r="I1360">
        <f>_xlfn.XLOOKUP(B1360,Use_Code_Ranking!$A$4:$A$23,Use_Code_Ranking!$B$4:$B$23,9999)</f>
        <v>14</v>
      </c>
      <c r="J1360">
        <f t="shared" ca="1" si="368"/>
        <v>5</v>
      </c>
      <c r="K1360">
        <f t="shared" ca="1" si="369"/>
        <v>0</v>
      </c>
      <c r="L1360">
        <f t="shared" ca="1" si="370"/>
        <v>0</v>
      </c>
      <c r="M1360">
        <f t="shared" ca="1" si="371"/>
        <v>0</v>
      </c>
      <c r="N1360" t="str">
        <f t="shared" ca="1" si="376"/>
        <v/>
      </c>
      <c r="O1360" t="str">
        <f t="shared" ca="1" si="377"/>
        <v/>
      </c>
      <c r="P1360" t="str">
        <f t="shared" si="372"/>
        <v/>
      </c>
      <c r="Q1360" t="str">
        <f t="shared" si="373"/>
        <v/>
      </c>
      <c r="R1360" t="str">
        <f t="shared" si="374"/>
        <v/>
      </c>
      <c r="S1360" t="str">
        <f t="shared" si="375"/>
        <v/>
      </c>
      <c r="U1360" s="2" t="str">
        <f ca="1">IF(ISBLANK($T1360),IF(S1360="Irrigation","Irrigation",IF(R1360="Irrigation","Irrigation",IF(Q1360="Domestic","Domestic",IF(P1360="Stockwatering","Stockwatering",IF(N1360="IRRIGATION_AND_MUNICIPAL","Irrigation and Municipal",IF(O1360="IRRIGATION_AND_DOMESTIC","Irrigation and Domestic Municipality",_xlfn.XLOOKUP(J1360,Use_Code_Ranking!$B$4:$B$23,Use_Code_Ranking!$A$4:$A$23))))))),$T1360)</f>
        <v>Stockwatering</v>
      </c>
    </row>
    <row r="1361" spans="1:21" x14ac:dyDescent="0.3">
      <c r="A1361" t="s">
        <v>1366</v>
      </c>
      <c r="B1361" t="s">
        <v>181</v>
      </c>
      <c r="C1361" t="s">
        <v>99</v>
      </c>
      <c r="D1361">
        <v>625</v>
      </c>
      <c r="E1361" t="s">
        <v>100</v>
      </c>
      <c r="F1361" t="s">
        <v>100</v>
      </c>
      <c r="G1361" t="s">
        <v>1135</v>
      </c>
      <c r="H1361" s="41" t="s">
        <v>106</v>
      </c>
      <c r="I1361">
        <f>_xlfn.XLOOKUP(B1361,Use_Code_Ranking!$A$4:$A$23,Use_Code_Ranking!$B$4:$B$23,9999)</f>
        <v>9</v>
      </c>
      <c r="J1361">
        <f t="shared" ca="1" si="368"/>
        <v>5</v>
      </c>
      <c r="K1361">
        <f t="shared" ca="1" si="369"/>
        <v>0</v>
      </c>
      <c r="L1361">
        <f t="shared" ca="1" si="370"/>
        <v>0</v>
      </c>
      <c r="M1361">
        <f t="shared" ca="1" si="371"/>
        <v>0</v>
      </c>
      <c r="N1361" t="str">
        <f t="shared" ca="1" si="376"/>
        <v/>
      </c>
      <c r="O1361" t="str">
        <f t="shared" ca="1" si="377"/>
        <v/>
      </c>
      <c r="P1361" t="str">
        <f t="shared" si="372"/>
        <v/>
      </c>
      <c r="Q1361" t="str">
        <f t="shared" si="373"/>
        <v/>
      </c>
      <c r="R1361" t="str">
        <f t="shared" si="374"/>
        <v/>
      </c>
      <c r="S1361" t="str">
        <f t="shared" si="375"/>
        <v/>
      </c>
      <c r="U1361" s="2" t="str">
        <f ca="1">IF(ISBLANK($T1361),IF(S1361="Irrigation","Irrigation",IF(R1361="Irrigation","Irrigation",IF(Q1361="Domestic","Domestic",IF(P1361="Stockwatering","Stockwatering",IF(N1361="IRRIGATION_AND_MUNICIPAL","Irrigation and Municipal",IF(O1361="IRRIGATION_AND_DOMESTIC","Irrigation and Domestic Municipality",_xlfn.XLOOKUP(J1361,Use_Code_Ranking!$B$4:$B$23,Use_Code_Ranking!$A$4:$A$23))))))),$T1361)</f>
        <v>Stockwatering</v>
      </c>
    </row>
    <row r="1362" spans="1:21" x14ac:dyDescent="0.3">
      <c r="A1362" t="s">
        <v>1366</v>
      </c>
      <c r="B1362" t="s">
        <v>154</v>
      </c>
      <c r="C1362" t="s">
        <v>99</v>
      </c>
      <c r="D1362">
        <v>625</v>
      </c>
      <c r="E1362" t="s">
        <v>100</v>
      </c>
      <c r="F1362" t="s">
        <v>100</v>
      </c>
      <c r="G1362" t="s">
        <v>1135</v>
      </c>
      <c r="H1362" s="41" t="s">
        <v>106</v>
      </c>
      <c r="I1362">
        <f>_xlfn.XLOOKUP(B1362,Use_Code_Ranking!$A$4:$A$23,Use_Code_Ranking!$B$4:$B$23,9999)</f>
        <v>5</v>
      </c>
      <c r="J1362">
        <f t="shared" ca="1" si="368"/>
        <v>5</v>
      </c>
      <c r="K1362">
        <f t="shared" ca="1" si="369"/>
        <v>0</v>
      </c>
      <c r="L1362">
        <f t="shared" ca="1" si="370"/>
        <v>0</v>
      </c>
      <c r="M1362">
        <f t="shared" ca="1" si="371"/>
        <v>0</v>
      </c>
      <c r="N1362" t="str">
        <f t="shared" ca="1" si="376"/>
        <v/>
      </c>
      <c r="O1362" t="str">
        <f t="shared" ca="1" si="377"/>
        <v/>
      </c>
      <c r="P1362" t="str">
        <f t="shared" si="372"/>
        <v/>
      </c>
      <c r="Q1362" t="str">
        <f t="shared" si="373"/>
        <v/>
      </c>
      <c r="R1362" t="str">
        <f t="shared" si="374"/>
        <v/>
      </c>
      <c r="S1362" t="str">
        <f t="shared" si="375"/>
        <v/>
      </c>
      <c r="U1362" s="2" t="str">
        <f ca="1">IF(ISBLANK($T1362),IF(S1362="Irrigation","Irrigation",IF(R1362="Irrigation","Irrigation",IF(Q1362="Domestic","Domestic",IF(P1362="Stockwatering","Stockwatering",IF(N1362="IRRIGATION_AND_MUNICIPAL","Irrigation and Municipal",IF(O1362="IRRIGATION_AND_DOMESTIC","Irrigation and Domestic Municipality",_xlfn.XLOOKUP(J1362,Use_Code_Ranking!$B$4:$B$23,Use_Code_Ranking!$A$4:$A$23))))))),$T1362)</f>
        <v>Stockwatering</v>
      </c>
    </row>
    <row r="1363" spans="1:21" x14ac:dyDescent="0.3">
      <c r="A1363" t="s">
        <v>1367</v>
      </c>
      <c r="B1363" t="s">
        <v>98</v>
      </c>
      <c r="C1363" t="s">
        <v>99</v>
      </c>
      <c r="D1363">
        <v>19</v>
      </c>
      <c r="E1363" t="s">
        <v>100</v>
      </c>
      <c r="F1363" t="s">
        <v>100</v>
      </c>
      <c r="G1363" t="s">
        <v>1368</v>
      </c>
      <c r="H1363" s="41" t="s">
        <v>102</v>
      </c>
      <c r="I1363">
        <f>_xlfn.XLOOKUP(B1363,Use_Code_Ranking!$A$4:$A$23,Use_Code_Ranking!$B$4:$B$23,9999)</f>
        <v>1</v>
      </c>
      <c r="J1363">
        <f t="shared" ca="1" si="368"/>
        <v>1</v>
      </c>
      <c r="K1363">
        <f t="shared" ca="1" si="369"/>
        <v>1</v>
      </c>
      <c r="L1363">
        <f t="shared" ca="1" si="370"/>
        <v>0</v>
      </c>
      <c r="M1363">
        <f t="shared" ca="1" si="371"/>
        <v>0</v>
      </c>
      <c r="N1363" t="str">
        <f t="shared" ca="1" si="376"/>
        <v/>
      </c>
      <c r="O1363" t="str">
        <f t="shared" ca="1" si="377"/>
        <v/>
      </c>
      <c r="P1363" t="str">
        <f t="shared" si="372"/>
        <v/>
      </c>
      <c r="Q1363" t="str">
        <f t="shared" si="373"/>
        <v/>
      </c>
      <c r="R1363" t="str">
        <f t="shared" si="374"/>
        <v/>
      </c>
      <c r="S1363" t="str">
        <f t="shared" si="375"/>
        <v/>
      </c>
      <c r="U1363" s="2" t="str">
        <f ca="1">IF(ISBLANK($T1363),IF(S1363="Irrigation","Irrigation",IF(R1363="Irrigation","Irrigation",IF(Q1363="Domestic","Domestic",IF(P1363="Stockwatering","Stockwatering",IF(N1363="IRRIGATION_AND_MUNICIPAL","Irrigation and Municipal",IF(O1363="IRRIGATION_AND_DOMESTIC","Irrigation and Domestic Municipality",_xlfn.XLOOKUP(J1363,Use_Code_Ranking!$B$4:$B$23,Use_Code_Ranking!$A$4:$A$23))))))),$T1363)</f>
        <v>Irrigation</v>
      </c>
    </row>
    <row r="1364" spans="1:21" x14ac:dyDescent="0.3">
      <c r="A1364" t="s">
        <v>1367</v>
      </c>
      <c r="B1364" t="s">
        <v>161</v>
      </c>
      <c r="C1364" t="s">
        <v>99</v>
      </c>
      <c r="D1364">
        <v>19</v>
      </c>
      <c r="E1364" t="s">
        <v>100</v>
      </c>
      <c r="F1364" t="s">
        <v>100</v>
      </c>
      <c r="G1364" t="s">
        <v>1368</v>
      </c>
      <c r="H1364" s="41" t="s">
        <v>102</v>
      </c>
      <c r="I1364">
        <f>_xlfn.XLOOKUP(B1364,Use_Code_Ranking!$A$4:$A$23,Use_Code_Ranking!$B$4:$B$23,9999)</f>
        <v>7</v>
      </c>
      <c r="J1364">
        <f t="shared" ca="1" si="368"/>
        <v>1</v>
      </c>
      <c r="K1364">
        <f t="shared" ca="1" si="369"/>
        <v>1</v>
      </c>
      <c r="L1364">
        <f t="shared" ca="1" si="370"/>
        <v>0</v>
      </c>
      <c r="M1364">
        <f t="shared" ca="1" si="371"/>
        <v>0</v>
      </c>
      <c r="N1364" t="str">
        <f t="shared" ca="1" si="376"/>
        <v/>
      </c>
      <c r="O1364" t="str">
        <f t="shared" ca="1" si="377"/>
        <v/>
      </c>
      <c r="P1364" t="str">
        <f t="shared" si="372"/>
        <v/>
      </c>
      <c r="Q1364" t="str">
        <f t="shared" si="373"/>
        <v/>
      </c>
      <c r="R1364" t="str">
        <f t="shared" si="374"/>
        <v/>
      </c>
      <c r="S1364" t="str">
        <f t="shared" si="375"/>
        <v/>
      </c>
      <c r="U1364" s="2" t="str">
        <f ca="1">IF(ISBLANK($T1364),IF(S1364="Irrigation","Irrigation",IF(R1364="Irrigation","Irrigation",IF(Q1364="Domestic","Domestic",IF(P1364="Stockwatering","Stockwatering",IF(N1364="IRRIGATION_AND_MUNICIPAL","Irrigation and Municipal",IF(O1364="IRRIGATION_AND_DOMESTIC","Irrigation and Domestic Municipality",_xlfn.XLOOKUP(J1364,Use_Code_Ranking!$B$4:$B$23,Use_Code_Ranking!$A$4:$A$23))))))),$T1364)</f>
        <v>Irrigation</v>
      </c>
    </row>
    <row r="1365" spans="1:21" x14ac:dyDescent="0.3">
      <c r="A1365" t="s">
        <v>1369</v>
      </c>
      <c r="B1365" t="s">
        <v>98</v>
      </c>
      <c r="C1365" t="s">
        <v>99</v>
      </c>
      <c r="D1365">
        <v>3.8</v>
      </c>
      <c r="E1365" t="s">
        <v>100</v>
      </c>
      <c r="F1365" t="s">
        <v>100</v>
      </c>
      <c r="G1365" t="s">
        <v>1370</v>
      </c>
      <c r="H1365" s="41" t="s">
        <v>102</v>
      </c>
      <c r="I1365">
        <f>_xlfn.XLOOKUP(B1365,Use_Code_Ranking!$A$4:$A$23,Use_Code_Ranking!$B$4:$B$23,9999)</f>
        <v>1</v>
      </c>
      <c r="J1365">
        <f t="shared" ca="1" si="368"/>
        <v>1</v>
      </c>
      <c r="K1365">
        <f t="shared" ca="1" si="369"/>
        <v>1</v>
      </c>
      <c r="L1365">
        <f t="shared" ca="1" si="370"/>
        <v>0</v>
      </c>
      <c r="M1365">
        <f t="shared" ca="1" si="371"/>
        <v>0</v>
      </c>
      <c r="N1365" t="str">
        <f t="shared" ca="1" si="376"/>
        <v/>
      </c>
      <c r="O1365" t="str">
        <f t="shared" ca="1" si="377"/>
        <v/>
      </c>
      <c r="P1365" t="str">
        <f t="shared" si="372"/>
        <v/>
      </c>
      <c r="Q1365" t="str">
        <f t="shared" si="373"/>
        <v/>
      </c>
      <c r="R1365" t="str">
        <f t="shared" si="374"/>
        <v/>
      </c>
      <c r="S1365" t="str">
        <f t="shared" si="375"/>
        <v/>
      </c>
      <c r="U1365" s="2" t="str">
        <f ca="1">IF(ISBLANK($T1365),IF(S1365="Irrigation","Irrigation",IF(R1365="Irrigation","Irrigation",IF(Q1365="Domestic","Domestic",IF(P1365="Stockwatering","Stockwatering",IF(N1365="IRRIGATION_AND_MUNICIPAL","Irrigation and Municipal",IF(O1365="IRRIGATION_AND_DOMESTIC","Irrigation and Domestic Municipality",_xlfn.XLOOKUP(J1365,Use_Code_Ranking!$B$4:$B$23,Use_Code_Ranking!$A$4:$A$23))))))),$T1365)</f>
        <v>Irrigation</v>
      </c>
    </row>
    <row r="1366" spans="1:21" x14ac:dyDescent="0.3">
      <c r="A1366" t="s">
        <v>1371</v>
      </c>
      <c r="B1366" t="s">
        <v>98</v>
      </c>
      <c r="C1366" t="s">
        <v>99</v>
      </c>
      <c r="D1366">
        <v>49.5</v>
      </c>
      <c r="E1366" t="s">
        <v>100</v>
      </c>
      <c r="F1366" t="s">
        <v>100</v>
      </c>
      <c r="G1366" t="s">
        <v>1372</v>
      </c>
      <c r="H1366" s="41" t="s">
        <v>124</v>
      </c>
      <c r="I1366">
        <f>_xlfn.XLOOKUP(B1366,Use_Code_Ranking!$A$4:$A$23,Use_Code_Ranking!$B$4:$B$23,9999)</f>
        <v>1</v>
      </c>
      <c r="J1366">
        <f t="shared" ca="1" si="368"/>
        <v>1</v>
      </c>
      <c r="K1366">
        <f t="shared" ca="1" si="369"/>
        <v>1</v>
      </c>
      <c r="L1366">
        <f t="shared" ca="1" si="370"/>
        <v>0</v>
      </c>
      <c r="M1366">
        <f t="shared" ca="1" si="371"/>
        <v>0</v>
      </c>
      <c r="N1366" t="str">
        <f t="shared" ca="1" si="376"/>
        <v/>
      </c>
      <c r="O1366" t="str">
        <f t="shared" ca="1" si="377"/>
        <v/>
      </c>
      <c r="P1366" t="str">
        <f t="shared" si="372"/>
        <v/>
      </c>
      <c r="Q1366" t="str">
        <f t="shared" si="373"/>
        <v/>
      </c>
      <c r="R1366" t="str">
        <f t="shared" si="374"/>
        <v/>
      </c>
      <c r="S1366" t="str">
        <f t="shared" si="375"/>
        <v/>
      </c>
      <c r="U1366" s="2" t="str">
        <f ca="1">IF(ISBLANK($T1366),IF(S1366="Irrigation","Irrigation",IF(R1366="Irrigation","Irrigation",IF(Q1366="Domestic","Domestic",IF(P1366="Stockwatering","Stockwatering",IF(N1366="IRRIGATION_AND_MUNICIPAL","Irrigation and Municipal",IF(O1366="IRRIGATION_AND_DOMESTIC","Irrigation and Domestic Municipality",_xlfn.XLOOKUP(J1366,Use_Code_Ranking!$B$4:$B$23,Use_Code_Ranking!$A$4:$A$23))))))),$T1366)</f>
        <v>Irrigation</v>
      </c>
    </row>
    <row r="1367" spans="1:21" x14ac:dyDescent="0.3">
      <c r="A1367" t="s">
        <v>1371</v>
      </c>
      <c r="B1367" t="s">
        <v>156</v>
      </c>
      <c r="C1367" t="s">
        <v>99</v>
      </c>
      <c r="D1367">
        <v>49.5</v>
      </c>
      <c r="E1367" t="s">
        <v>100</v>
      </c>
      <c r="F1367" t="s">
        <v>100</v>
      </c>
      <c r="G1367" t="s">
        <v>1372</v>
      </c>
      <c r="H1367" s="41" t="s">
        <v>124</v>
      </c>
      <c r="I1367">
        <f>_xlfn.XLOOKUP(B1367,Use_Code_Ranking!$A$4:$A$23,Use_Code_Ranking!$B$4:$B$23,9999)</f>
        <v>8</v>
      </c>
      <c r="J1367">
        <f t="shared" ca="1" si="368"/>
        <v>1</v>
      </c>
      <c r="K1367">
        <f t="shared" ca="1" si="369"/>
        <v>1</v>
      </c>
      <c r="L1367">
        <f t="shared" ca="1" si="370"/>
        <v>0</v>
      </c>
      <c r="M1367">
        <f t="shared" ca="1" si="371"/>
        <v>0</v>
      </c>
      <c r="N1367" t="str">
        <f t="shared" ca="1" si="376"/>
        <v/>
      </c>
      <c r="O1367" t="str">
        <f t="shared" ca="1" si="377"/>
        <v/>
      </c>
      <c r="P1367" t="str">
        <f t="shared" si="372"/>
        <v/>
      </c>
      <c r="Q1367" t="str">
        <f t="shared" si="373"/>
        <v/>
      </c>
      <c r="R1367" t="str">
        <f t="shared" si="374"/>
        <v/>
      </c>
      <c r="S1367" t="str">
        <f t="shared" si="375"/>
        <v/>
      </c>
      <c r="U1367" s="2" t="str">
        <f ca="1">IF(ISBLANK($T1367),IF(S1367="Irrigation","Irrigation",IF(R1367="Irrigation","Irrigation",IF(Q1367="Domestic","Domestic",IF(P1367="Stockwatering","Stockwatering",IF(N1367="IRRIGATION_AND_MUNICIPAL","Irrigation and Municipal",IF(O1367="IRRIGATION_AND_DOMESTIC","Irrigation and Domestic Municipality",_xlfn.XLOOKUP(J1367,Use_Code_Ranking!$B$4:$B$23,Use_Code_Ranking!$A$4:$A$23))))))),$T1367)</f>
        <v>Irrigation</v>
      </c>
    </row>
    <row r="1368" spans="1:21" x14ac:dyDescent="0.3">
      <c r="A1368" t="s">
        <v>1371</v>
      </c>
      <c r="B1368" t="s">
        <v>161</v>
      </c>
      <c r="C1368" t="s">
        <v>99</v>
      </c>
      <c r="D1368">
        <v>49.5</v>
      </c>
      <c r="E1368" t="s">
        <v>100</v>
      </c>
      <c r="F1368" t="s">
        <v>100</v>
      </c>
      <c r="G1368" t="s">
        <v>1372</v>
      </c>
      <c r="H1368" s="41" t="s">
        <v>124</v>
      </c>
      <c r="I1368">
        <f>_xlfn.XLOOKUP(B1368,Use_Code_Ranking!$A$4:$A$23,Use_Code_Ranking!$B$4:$B$23,9999)</f>
        <v>7</v>
      </c>
      <c r="J1368">
        <f t="shared" ca="1" si="368"/>
        <v>1</v>
      </c>
      <c r="K1368">
        <f t="shared" ca="1" si="369"/>
        <v>1</v>
      </c>
      <c r="L1368">
        <f t="shared" ca="1" si="370"/>
        <v>0</v>
      </c>
      <c r="M1368">
        <f t="shared" ca="1" si="371"/>
        <v>0</v>
      </c>
      <c r="N1368" t="str">
        <f t="shared" ca="1" si="376"/>
        <v/>
      </c>
      <c r="O1368" t="str">
        <f t="shared" ca="1" si="377"/>
        <v/>
      </c>
      <c r="P1368" t="str">
        <f t="shared" si="372"/>
        <v/>
      </c>
      <c r="Q1368" t="str">
        <f t="shared" si="373"/>
        <v/>
      </c>
      <c r="R1368" t="str">
        <f t="shared" si="374"/>
        <v/>
      </c>
      <c r="S1368" t="str">
        <f t="shared" si="375"/>
        <v/>
      </c>
      <c r="U1368" s="2" t="str">
        <f ca="1">IF(ISBLANK($T1368),IF(S1368="Irrigation","Irrigation",IF(R1368="Irrigation","Irrigation",IF(Q1368="Domestic","Domestic",IF(P1368="Stockwatering","Stockwatering",IF(N1368="IRRIGATION_AND_MUNICIPAL","Irrigation and Municipal",IF(O1368="IRRIGATION_AND_DOMESTIC","Irrigation and Domestic Municipality",_xlfn.XLOOKUP(J1368,Use_Code_Ranking!$B$4:$B$23,Use_Code_Ranking!$A$4:$A$23))))))),$T1368)</f>
        <v>Irrigation</v>
      </c>
    </row>
    <row r="1369" spans="1:21" x14ac:dyDescent="0.3">
      <c r="A1369" t="s">
        <v>1373</v>
      </c>
      <c r="B1369" t="s">
        <v>161</v>
      </c>
      <c r="C1369" t="s">
        <v>99</v>
      </c>
      <c r="D1369">
        <v>200</v>
      </c>
      <c r="E1369" t="s">
        <v>100</v>
      </c>
      <c r="F1369" t="s">
        <v>100</v>
      </c>
      <c r="G1369" t="s">
        <v>1372</v>
      </c>
      <c r="H1369" s="41" t="s">
        <v>124</v>
      </c>
      <c r="I1369">
        <f>_xlfn.XLOOKUP(B1369,Use_Code_Ranking!$A$4:$A$23,Use_Code_Ranking!$B$4:$B$23,9999)</f>
        <v>7</v>
      </c>
      <c r="J1369">
        <f t="shared" ca="1" si="368"/>
        <v>7</v>
      </c>
      <c r="K1369">
        <f t="shared" ca="1" si="369"/>
        <v>0</v>
      </c>
      <c r="L1369">
        <f t="shared" ca="1" si="370"/>
        <v>0</v>
      </c>
      <c r="M1369">
        <f t="shared" ca="1" si="371"/>
        <v>0</v>
      </c>
      <c r="N1369" t="str">
        <f t="shared" ca="1" si="376"/>
        <v/>
      </c>
      <c r="O1369" t="str">
        <f t="shared" ca="1" si="377"/>
        <v/>
      </c>
      <c r="P1369" t="str">
        <f t="shared" si="372"/>
        <v/>
      </c>
      <c r="Q1369" t="str">
        <f t="shared" si="373"/>
        <v/>
      </c>
      <c r="R1369" t="str">
        <f t="shared" si="374"/>
        <v/>
      </c>
      <c r="S1369" t="str">
        <f t="shared" si="375"/>
        <v/>
      </c>
      <c r="U1369" s="2" t="str">
        <f ca="1">IF(ISBLANK($T1369),IF(S1369="Irrigation","Irrigation",IF(R1369="Irrigation","Irrigation",IF(Q1369="Domestic","Domestic",IF(P1369="Stockwatering","Stockwatering",IF(N1369="IRRIGATION_AND_MUNICIPAL","Irrigation and Municipal",IF(O1369="IRRIGATION_AND_DOMESTIC","Irrigation and Domestic Municipality",_xlfn.XLOOKUP(J1369,Use_Code_Ranking!$B$4:$B$23,Use_Code_Ranking!$A$4:$A$23))))))),$T1369)</f>
        <v>Frost Protection</v>
      </c>
    </row>
    <row r="1370" spans="1:21" x14ac:dyDescent="0.3">
      <c r="A1370" t="s">
        <v>1374</v>
      </c>
      <c r="B1370" t="s">
        <v>98</v>
      </c>
      <c r="C1370" t="s">
        <v>99</v>
      </c>
      <c r="D1370">
        <v>28</v>
      </c>
      <c r="E1370" t="s">
        <v>100</v>
      </c>
      <c r="F1370" t="s">
        <v>100</v>
      </c>
      <c r="G1370" t="s">
        <v>1375</v>
      </c>
      <c r="H1370" s="41" t="s">
        <v>102</v>
      </c>
      <c r="I1370">
        <f>_xlfn.XLOOKUP(B1370,Use_Code_Ranking!$A$4:$A$23,Use_Code_Ranking!$B$4:$B$23,9999)</f>
        <v>1</v>
      </c>
      <c r="J1370">
        <f t="shared" ca="1" si="368"/>
        <v>1</v>
      </c>
      <c r="K1370">
        <f t="shared" ca="1" si="369"/>
        <v>1</v>
      </c>
      <c r="L1370">
        <f t="shared" ca="1" si="370"/>
        <v>0</v>
      </c>
      <c r="M1370">
        <f t="shared" ca="1" si="371"/>
        <v>0</v>
      </c>
      <c r="N1370" t="str">
        <f t="shared" ca="1" si="376"/>
        <v/>
      </c>
      <c r="O1370" t="str">
        <f t="shared" ca="1" si="377"/>
        <v/>
      </c>
      <c r="P1370" t="str">
        <f t="shared" si="372"/>
        <v/>
      </c>
      <c r="Q1370" t="str">
        <f t="shared" si="373"/>
        <v/>
      </c>
      <c r="R1370" t="str">
        <f t="shared" si="374"/>
        <v/>
      </c>
      <c r="S1370" t="str">
        <f t="shared" si="375"/>
        <v/>
      </c>
      <c r="U1370" s="2" t="str">
        <f ca="1">IF(ISBLANK($T1370),IF(S1370="Irrigation","Irrigation",IF(R1370="Irrigation","Irrigation",IF(Q1370="Domestic","Domestic",IF(P1370="Stockwatering","Stockwatering",IF(N1370="IRRIGATION_AND_MUNICIPAL","Irrigation and Municipal",IF(O1370="IRRIGATION_AND_DOMESTIC","Irrigation and Domestic Municipality",_xlfn.XLOOKUP(J1370,Use_Code_Ranking!$B$4:$B$23,Use_Code_Ranking!$A$4:$A$23))))))),$T1370)</f>
        <v>Irrigation</v>
      </c>
    </row>
    <row r="1371" spans="1:21" x14ac:dyDescent="0.3">
      <c r="A1371" t="s">
        <v>1374</v>
      </c>
      <c r="B1371" t="s">
        <v>161</v>
      </c>
      <c r="C1371" t="s">
        <v>99</v>
      </c>
      <c r="D1371">
        <v>28</v>
      </c>
      <c r="E1371" t="s">
        <v>100</v>
      </c>
      <c r="F1371" t="s">
        <v>100</v>
      </c>
      <c r="G1371" t="s">
        <v>1375</v>
      </c>
      <c r="H1371" s="41" t="s">
        <v>102</v>
      </c>
      <c r="I1371">
        <f>_xlfn.XLOOKUP(B1371,Use_Code_Ranking!$A$4:$A$23,Use_Code_Ranking!$B$4:$B$23,9999)</f>
        <v>7</v>
      </c>
      <c r="J1371">
        <f t="shared" ca="1" si="368"/>
        <v>1</v>
      </c>
      <c r="K1371">
        <f t="shared" ca="1" si="369"/>
        <v>1</v>
      </c>
      <c r="L1371">
        <f t="shared" ca="1" si="370"/>
        <v>0</v>
      </c>
      <c r="M1371">
        <f t="shared" ca="1" si="371"/>
        <v>0</v>
      </c>
      <c r="N1371" t="str">
        <f t="shared" ca="1" si="376"/>
        <v/>
      </c>
      <c r="O1371" t="str">
        <f t="shared" ca="1" si="377"/>
        <v/>
      </c>
      <c r="P1371" t="str">
        <f t="shared" si="372"/>
        <v/>
      </c>
      <c r="Q1371" t="str">
        <f t="shared" si="373"/>
        <v/>
      </c>
      <c r="R1371" t="str">
        <f t="shared" si="374"/>
        <v/>
      </c>
      <c r="S1371" t="str">
        <f t="shared" si="375"/>
        <v/>
      </c>
      <c r="U1371" s="2" t="str">
        <f ca="1">IF(ISBLANK($T1371),IF(S1371="Irrigation","Irrigation",IF(R1371="Irrigation","Irrigation",IF(Q1371="Domestic","Domestic",IF(P1371="Stockwatering","Stockwatering",IF(N1371="IRRIGATION_AND_MUNICIPAL","Irrigation and Municipal",IF(O1371="IRRIGATION_AND_DOMESTIC","Irrigation and Domestic Municipality",_xlfn.XLOOKUP(J1371,Use_Code_Ranking!$B$4:$B$23,Use_Code_Ranking!$A$4:$A$23))))))),$T1371)</f>
        <v>Irrigation</v>
      </c>
    </row>
    <row r="1372" spans="1:21" x14ac:dyDescent="0.3">
      <c r="A1372" t="s">
        <v>1374</v>
      </c>
      <c r="B1372" t="s">
        <v>156</v>
      </c>
      <c r="C1372" t="s">
        <v>99</v>
      </c>
      <c r="D1372">
        <v>28</v>
      </c>
      <c r="E1372" t="s">
        <v>100</v>
      </c>
      <c r="F1372" t="s">
        <v>100</v>
      </c>
      <c r="G1372" t="s">
        <v>1375</v>
      </c>
      <c r="H1372" s="41" t="s">
        <v>102</v>
      </c>
      <c r="I1372">
        <f>_xlfn.XLOOKUP(B1372,Use_Code_Ranking!$A$4:$A$23,Use_Code_Ranking!$B$4:$B$23,9999)</f>
        <v>8</v>
      </c>
      <c r="J1372">
        <f t="shared" ca="1" si="368"/>
        <v>1</v>
      </c>
      <c r="K1372">
        <f t="shared" ca="1" si="369"/>
        <v>1</v>
      </c>
      <c r="L1372">
        <f t="shared" ca="1" si="370"/>
        <v>0</v>
      </c>
      <c r="M1372">
        <f t="shared" ca="1" si="371"/>
        <v>0</v>
      </c>
      <c r="N1372" t="str">
        <f t="shared" ca="1" si="376"/>
        <v/>
      </c>
      <c r="O1372" t="str">
        <f t="shared" ca="1" si="377"/>
        <v/>
      </c>
      <c r="P1372" t="str">
        <f t="shared" si="372"/>
        <v/>
      </c>
      <c r="Q1372" t="str">
        <f t="shared" si="373"/>
        <v/>
      </c>
      <c r="R1372" t="str">
        <f t="shared" si="374"/>
        <v/>
      </c>
      <c r="S1372" t="str">
        <f t="shared" si="375"/>
        <v/>
      </c>
      <c r="U1372" s="2" t="str">
        <f ca="1">IF(ISBLANK($T1372),IF(S1372="Irrigation","Irrigation",IF(R1372="Irrigation","Irrigation",IF(Q1372="Domestic","Domestic",IF(P1372="Stockwatering","Stockwatering",IF(N1372="IRRIGATION_AND_MUNICIPAL","Irrigation and Municipal",IF(O1372="IRRIGATION_AND_DOMESTIC","Irrigation and Domestic Municipality",_xlfn.XLOOKUP(J1372,Use_Code_Ranking!$B$4:$B$23,Use_Code_Ranking!$A$4:$A$23))))))),$T1372)</f>
        <v>Irrigation</v>
      </c>
    </row>
    <row r="1373" spans="1:21" x14ac:dyDescent="0.3">
      <c r="A1373" t="s">
        <v>1376</v>
      </c>
      <c r="B1373" t="s">
        <v>161</v>
      </c>
      <c r="C1373" t="s">
        <v>99</v>
      </c>
      <c r="D1373">
        <v>73</v>
      </c>
      <c r="E1373" t="s">
        <v>100</v>
      </c>
      <c r="F1373" t="s">
        <v>100</v>
      </c>
      <c r="G1373" t="s">
        <v>1375</v>
      </c>
      <c r="H1373" s="41" t="s">
        <v>102</v>
      </c>
      <c r="I1373">
        <f>_xlfn.XLOOKUP(B1373,Use_Code_Ranking!$A$4:$A$23,Use_Code_Ranking!$B$4:$B$23,9999)</f>
        <v>7</v>
      </c>
      <c r="J1373">
        <f t="shared" ca="1" si="368"/>
        <v>7</v>
      </c>
      <c r="K1373">
        <f t="shared" ca="1" si="369"/>
        <v>0</v>
      </c>
      <c r="L1373">
        <f t="shared" ca="1" si="370"/>
        <v>0</v>
      </c>
      <c r="M1373">
        <f t="shared" ca="1" si="371"/>
        <v>0</v>
      </c>
      <c r="N1373" t="str">
        <f t="shared" ca="1" si="376"/>
        <v/>
      </c>
      <c r="O1373" t="str">
        <f t="shared" ca="1" si="377"/>
        <v/>
      </c>
      <c r="P1373" t="str">
        <f t="shared" si="372"/>
        <v/>
      </c>
      <c r="Q1373" t="str">
        <f t="shared" si="373"/>
        <v/>
      </c>
      <c r="R1373" t="str">
        <f t="shared" si="374"/>
        <v/>
      </c>
      <c r="S1373" t="str">
        <f t="shared" si="375"/>
        <v/>
      </c>
      <c r="U1373" s="2" t="str">
        <f ca="1">IF(ISBLANK($T1373),IF(S1373="Irrigation","Irrigation",IF(R1373="Irrigation","Irrigation",IF(Q1373="Domestic","Domestic",IF(P1373="Stockwatering","Stockwatering",IF(N1373="IRRIGATION_AND_MUNICIPAL","Irrigation and Municipal",IF(O1373="IRRIGATION_AND_DOMESTIC","Irrigation and Domestic Municipality",_xlfn.XLOOKUP(J1373,Use_Code_Ranking!$B$4:$B$23,Use_Code_Ranking!$A$4:$A$23))))))),$T1373)</f>
        <v>Frost Protection</v>
      </c>
    </row>
    <row r="1374" spans="1:21" x14ac:dyDescent="0.3">
      <c r="A1374" t="s">
        <v>1377</v>
      </c>
      <c r="B1374" t="s">
        <v>98</v>
      </c>
      <c r="C1374" t="s">
        <v>99</v>
      </c>
      <c r="D1374">
        <v>4.4000000000000004</v>
      </c>
      <c r="E1374" t="s">
        <v>100</v>
      </c>
      <c r="F1374" t="s">
        <v>100</v>
      </c>
      <c r="G1374" t="s">
        <v>1378</v>
      </c>
      <c r="H1374" s="41" t="s">
        <v>102</v>
      </c>
      <c r="I1374">
        <f>_xlfn.XLOOKUP(B1374,Use_Code_Ranking!$A$4:$A$23,Use_Code_Ranking!$B$4:$B$23,9999)</f>
        <v>1</v>
      </c>
      <c r="J1374">
        <f t="shared" ca="1" si="368"/>
        <v>1</v>
      </c>
      <c r="K1374">
        <f t="shared" ca="1" si="369"/>
        <v>1</v>
      </c>
      <c r="L1374">
        <f t="shared" ca="1" si="370"/>
        <v>0</v>
      </c>
      <c r="M1374">
        <f t="shared" ca="1" si="371"/>
        <v>0</v>
      </c>
      <c r="N1374" t="str">
        <f t="shared" ca="1" si="376"/>
        <v/>
      </c>
      <c r="O1374" t="str">
        <f t="shared" ca="1" si="377"/>
        <v/>
      </c>
      <c r="P1374" t="str">
        <f t="shared" si="372"/>
        <v/>
      </c>
      <c r="Q1374" t="str">
        <f t="shared" si="373"/>
        <v/>
      </c>
      <c r="R1374" t="str">
        <f t="shared" si="374"/>
        <v/>
      </c>
      <c r="S1374" t="str">
        <f t="shared" si="375"/>
        <v/>
      </c>
      <c r="U1374" s="2" t="str">
        <f ca="1">IF(ISBLANK($T1374),IF(S1374="Irrigation","Irrigation",IF(R1374="Irrigation","Irrigation",IF(Q1374="Domestic","Domestic",IF(P1374="Stockwatering","Stockwatering",IF(N1374="IRRIGATION_AND_MUNICIPAL","Irrigation and Municipal",IF(O1374="IRRIGATION_AND_DOMESTIC","Irrigation and Domestic Municipality",_xlfn.XLOOKUP(J1374,Use_Code_Ranking!$B$4:$B$23,Use_Code_Ranking!$A$4:$A$23))))))),$T1374)</f>
        <v>Irrigation</v>
      </c>
    </row>
    <row r="1375" spans="1:21" x14ac:dyDescent="0.3">
      <c r="A1375" t="s">
        <v>1377</v>
      </c>
      <c r="B1375" t="s">
        <v>181</v>
      </c>
      <c r="C1375" t="s">
        <v>99</v>
      </c>
      <c r="D1375">
        <v>4.4000000000000004</v>
      </c>
      <c r="E1375" t="s">
        <v>100</v>
      </c>
      <c r="F1375" t="s">
        <v>100</v>
      </c>
      <c r="G1375" t="s">
        <v>1378</v>
      </c>
      <c r="H1375" s="41" t="s">
        <v>102</v>
      </c>
      <c r="I1375">
        <f>_xlfn.XLOOKUP(B1375,Use_Code_Ranking!$A$4:$A$23,Use_Code_Ranking!$B$4:$B$23,9999)</f>
        <v>9</v>
      </c>
      <c r="J1375">
        <f t="shared" ca="1" si="368"/>
        <v>1</v>
      </c>
      <c r="K1375">
        <f t="shared" ca="1" si="369"/>
        <v>1</v>
      </c>
      <c r="L1375">
        <f t="shared" ca="1" si="370"/>
        <v>0</v>
      </c>
      <c r="M1375">
        <f t="shared" ca="1" si="371"/>
        <v>0</v>
      </c>
      <c r="N1375" t="str">
        <f t="shared" ca="1" si="376"/>
        <v/>
      </c>
      <c r="O1375" t="str">
        <f t="shared" ca="1" si="377"/>
        <v/>
      </c>
      <c r="P1375" t="str">
        <f t="shared" si="372"/>
        <v/>
      </c>
      <c r="Q1375" t="str">
        <f t="shared" si="373"/>
        <v/>
      </c>
      <c r="R1375" t="str">
        <f t="shared" si="374"/>
        <v/>
      </c>
      <c r="S1375" t="str">
        <f t="shared" si="375"/>
        <v/>
      </c>
      <c r="U1375" s="2" t="str">
        <f ca="1">IF(ISBLANK($T1375),IF(S1375="Irrigation","Irrigation",IF(R1375="Irrigation","Irrigation",IF(Q1375="Domestic","Domestic",IF(P1375="Stockwatering","Stockwatering",IF(N1375="IRRIGATION_AND_MUNICIPAL","Irrigation and Municipal",IF(O1375="IRRIGATION_AND_DOMESTIC","Irrigation and Domestic Municipality",_xlfn.XLOOKUP(J1375,Use_Code_Ranking!$B$4:$B$23,Use_Code_Ranking!$A$4:$A$23))))))),$T1375)</f>
        <v>Irrigation</v>
      </c>
    </row>
    <row r="1376" spans="1:21" x14ac:dyDescent="0.3">
      <c r="A1376" t="s">
        <v>1377</v>
      </c>
      <c r="B1376" t="s">
        <v>161</v>
      </c>
      <c r="C1376" t="s">
        <v>99</v>
      </c>
      <c r="D1376">
        <v>4.4000000000000004</v>
      </c>
      <c r="E1376" t="s">
        <v>100</v>
      </c>
      <c r="F1376" t="s">
        <v>100</v>
      </c>
      <c r="G1376" t="s">
        <v>1378</v>
      </c>
      <c r="H1376" s="41" t="s">
        <v>102</v>
      </c>
      <c r="I1376">
        <f>_xlfn.XLOOKUP(B1376,Use_Code_Ranking!$A$4:$A$23,Use_Code_Ranking!$B$4:$B$23,9999)</f>
        <v>7</v>
      </c>
      <c r="J1376">
        <f t="shared" ca="1" si="368"/>
        <v>1</v>
      </c>
      <c r="K1376">
        <f t="shared" ca="1" si="369"/>
        <v>1</v>
      </c>
      <c r="L1376">
        <f t="shared" ca="1" si="370"/>
        <v>0</v>
      </c>
      <c r="M1376">
        <f t="shared" ca="1" si="371"/>
        <v>0</v>
      </c>
      <c r="N1376" t="str">
        <f t="shared" ca="1" si="376"/>
        <v/>
      </c>
      <c r="O1376" t="str">
        <f t="shared" ca="1" si="377"/>
        <v/>
      </c>
      <c r="P1376" t="str">
        <f t="shared" si="372"/>
        <v/>
      </c>
      <c r="Q1376" t="str">
        <f t="shared" si="373"/>
        <v/>
      </c>
      <c r="R1376" t="str">
        <f t="shared" si="374"/>
        <v/>
      </c>
      <c r="S1376" t="str">
        <f t="shared" si="375"/>
        <v/>
      </c>
      <c r="U1376" s="2" t="str">
        <f ca="1">IF(ISBLANK($T1376),IF(S1376="Irrigation","Irrigation",IF(R1376="Irrigation","Irrigation",IF(Q1376="Domestic","Domestic",IF(P1376="Stockwatering","Stockwatering",IF(N1376="IRRIGATION_AND_MUNICIPAL","Irrigation and Municipal",IF(O1376="IRRIGATION_AND_DOMESTIC","Irrigation and Domestic Municipality",_xlfn.XLOOKUP(J1376,Use_Code_Ranking!$B$4:$B$23,Use_Code_Ranking!$A$4:$A$23))))))),$T1376)</f>
        <v>Irrigation</v>
      </c>
    </row>
    <row r="1377" spans="1:21" x14ac:dyDescent="0.3">
      <c r="A1377" t="s">
        <v>1379</v>
      </c>
      <c r="B1377" t="s">
        <v>98</v>
      </c>
      <c r="C1377" t="s">
        <v>99</v>
      </c>
      <c r="D1377">
        <v>16.2</v>
      </c>
      <c r="E1377" t="s">
        <v>100</v>
      </c>
      <c r="F1377" t="s">
        <v>100</v>
      </c>
      <c r="G1377" t="s">
        <v>1380</v>
      </c>
      <c r="H1377" s="41" t="s">
        <v>102</v>
      </c>
      <c r="I1377">
        <f>_xlfn.XLOOKUP(B1377,Use_Code_Ranking!$A$4:$A$23,Use_Code_Ranking!$B$4:$B$23,9999)</f>
        <v>1</v>
      </c>
      <c r="J1377">
        <f t="shared" ca="1" si="368"/>
        <v>1</v>
      </c>
      <c r="K1377">
        <f t="shared" ca="1" si="369"/>
        <v>1</v>
      </c>
      <c r="L1377">
        <f t="shared" ca="1" si="370"/>
        <v>0</v>
      </c>
      <c r="M1377">
        <f t="shared" ca="1" si="371"/>
        <v>0</v>
      </c>
      <c r="N1377" t="str">
        <f t="shared" ca="1" si="376"/>
        <v/>
      </c>
      <c r="O1377" t="str">
        <f t="shared" ca="1" si="377"/>
        <v/>
      </c>
      <c r="P1377" t="str">
        <f t="shared" si="372"/>
        <v/>
      </c>
      <c r="Q1377" t="str">
        <f t="shared" si="373"/>
        <v/>
      </c>
      <c r="R1377" t="str">
        <f t="shared" si="374"/>
        <v/>
      </c>
      <c r="S1377" t="str">
        <f t="shared" si="375"/>
        <v/>
      </c>
      <c r="U1377" s="2" t="str">
        <f ca="1">IF(ISBLANK($T1377),IF(S1377="Irrigation","Irrigation",IF(R1377="Irrigation","Irrigation",IF(Q1377="Domestic","Domestic",IF(P1377="Stockwatering","Stockwatering",IF(N1377="IRRIGATION_AND_MUNICIPAL","Irrigation and Municipal",IF(O1377="IRRIGATION_AND_DOMESTIC","Irrigation and Domestic Municipality",_xlfn.XLOOKUP(J1377,Use_Code_Ranking!$B$4:$B$23,Use_Code_Ranking!$A$4:$A$23))))))),$T1377)</f>
        <v>Irrigation</v>
      </c>
    </row>
    <row r="1378" spans="1:21" x14ac:dyDescent="0.3">
      <c r="A1378" t="s">
        <v>1381</v>
      </c>
      <c r="B1378" t="s">
        <v>181</v>
      </c>
      <c r="C1378" t="s">
        <v>99</v>
      </c>
      <c r="D1378">
        <v>7</v>
      </c>
      <c r="E1378" t="s">
        <v>100</v>
      </c>
      <c r="F1378" t="s">
        <v>100</v>
      </c>
      <c r="G1378" t="s">
        <v>1382</v>
      </c>
      <c r="H1378" s="41" t="s">
        <v>102</v>
      </c>
      <c r="I1378">
        <f>_xlfn.XLOOKUP(B1378,Use_Code_Ranking!$A$4:$A$23,Use_Code_Ranking!$B$4:$B$23,9999)</f>
        <v>9</v>
      </c>
      <c r="J1378">
        <f t="shared" ca="1" si="368"/>
        <v>1</v>
      </c>
      <c r="K1378">
        <f t="shared" ca="1" si="369"/>
        <v>1</v>
      </c>
      <c r="L1378">
        <f t="shared" ca="1" si="370"/>
        <v>0</v>
      </c>
      <c r="M1378">
        <f t="shared" ca="1" si="371"/>
        <v>0</v>
      </c>
      <c r="N1378" t="str">
        <f t="shared" ca="1" si="376"/>
        <v/>
      </c>
      <c r="O1378" t="str">
        <f t="shared" ca="1" si="377"/>
        <v/>
      </c>
      <c r="P1378" t="str">
        <f t="shared" si="372"/>
        <v/>
      </c>
      <c r="Q1378" t="str">
        <f t="shared" si="373"/>
        <v/>
      </c>
      <c r="R1378" t="str">
        <f t="shared" si="374"/>
        <v/>
      </c>
      <c r="S1378" t="str">
        <f t="shared" si="375"/>
        <v/>
      </c>
      <c r="U1378" s="2" t="str">
        <f ca="1">IF(ISBLANK($T1378),IF(S1378="Irrigation","Irrigation",IF(R1378="Irrigation","Irrigation",IF(Q1378="Domestic","Domestic",IF(P1378="Stockwatering","Stockwatering",IF(N1378="IRRIGATION_AND_MUNICIPAL","Irrigation and Municipal",IF(O1378="IRRIGATION_AND_DOMESTIC","Irrigation and Domestic Municipality",_xlfn.XLOOKUP(J1378,Use_Code_Ranking!$B$4:$B$23,Use_Code_Ranking!$A$4:$A$23))))))),$T1378)</f>
        <v>Irrigation</v>
      </c>
    </row>
    <row r="1379" spans="1:21" x14ac:dyDescent="0.3">
      <c r="A1379" t="s">
        <v>1381</v>
      </c>
      <c r="B1379" t="s">
        <v>98</v>
      </c>
      <c r="C1379" t="s">
        <v>99</v>
      </c>
      <c r="D1379">
        <v>7</v>
      </c>
      <c r="E1379" t="s">
        <v>100</v>
      </c>
      <c r="F1379" t="s">
        <v>100</v>
      </c>
      <c r="G1379" t="s">
        <v>1382</v>
      </c>
      <c r="H1379" s="41" t="s">
        <v>102</v>
      </c>
      <c r="I1379">
        <f>_xlfn.XLOOKUP(B1379,Use_Code_Ranking!$A$4:$A$23,Use_Code_Ranking!$B$4:$B$23,9999)</f>
        <v>1</v>
      </c>
      <c r="J1379">
        <f t="shared" ca="1" si="368"/>
        <v>1</v>
      </c>
      <c r="K1379">
        <f t="shared" ca="1" si="369"/>
        <v>1</v>
      </c>
      <c r="L1379">
        <f t="shared" ca="1" si="370"/>
        <v>0</v>
      </c>
      <c r="M1379">
        <f t="shared" ca="1" si="371"/>
        <v>0</v>
      </c>
      <c r="N1379" t="str">
        <f t="shared" ca="1" si="376"/>
        <v/>
      </c>
      <c r="O1379" t="str">
        <f t="shared" ca="1" si="377"/>
        <v/>
      </c>
      <c r="P1379" t="str">
        <f t="shared" si="372"/>
        <v/>
      </c>
      <c r="Q1379" t="str">
        <f t="shared" si="373"/>
        <v/>
      </c>
      <c r="R1379" t="str">
        <f t="shared" si="374"/>
        <v/>
      </c>
      <c r="S1379" t="str">
        <f t="shared" si="375"/>
        <v/>
      </c>
      <c r="U1379" s="2" t="str">
        <f ca="1">IF(ISBLANK($T1379),IF(S1379="Irrigation","Irrigation",IF(R1379="Irrigation","Irrigation",IF(Q1379="Domestic","Domestic",IF(P1379="Stockwatering","Stockwatering",IF(N1379="IRRIGATION_AND_MUNICIPAL","Irrigation and Municipal",IF(O1379="IRRIGATION_AND_DOMESTIC","Irrigation and Domestic Municipality",_xlfn.XLOOKUP(J1379,Use_Code_Ranking!$B$4:$B$23,Use_Code_Ranking!$A$4:$A$23))))))),$T1379)</f>
        <v>Irrigation</v>
      </c>
    </row>
    <row r="1380" spans="1:21" x14ac:dyDescent="0.3">
      <c r="A1380" t="s">
        <v>1381</v>
      </c>
      <c r="B1380" t="s">
        <v>161</v>
      </c>
      <c r="C1380" t="s">
        <v>99</v>
      </c>
      <c r="D1380">
        <v>7</v>
      </c>
      <c r="E1380" t="s">
        <v>100</v>
      </c>
      <c r="F1380" t="s">
        <v>100</v>
      </c>
      <c r="G1380" t="s">
        <v>1382</v>
      </c>
      <c r="H1380" s="41" t="s">
        <v>102</v>
      </c>
      <c r="I1380">
        <f>_xlfn.XLOOKUP(B1380,Use_Code_Ranking!$A$4:$A$23,Use_Code_Ranking!$B$4:$B$23,9999)</f>
        <v>7</v>
      </c>
      <c r="J1380">
        <f t="shared" ca="1" si="368"/>
        <v>1</v>
      </c>
      <c r="K1380">
        <f t="shared" ca="1" si="369"/>
        <v>1</v>
      </c>
      <c r="L1380">
        <f t="shared" ca="1" si="370"/>
        <v>0</v>
      </c>
      <c r="M1380">
        <f t="shared" ca="1" si="371"/>
        <v>0</v>
      </c>
      <c r="N1380" t="str">
        <f t="shared" ca="1" si="376"/>
        <v/>
      </c>
      <c r="O1380" t="str">
        <f t="shared" ca="1" si="377"/>
        <v/>
      </c>
      <c r="P1380" t="str">
        <f t="shared" si="372"/>
        <v/>
      </c>
      <c r="Q1380" t="str">
        <f t="shared" si="373"/>
        <v/>
      </c>
      <c r="R1380" t="str">
        <f t="shared" si="374"/>
        <v/>
      </c>
      <c r="S1380" t="str">
        <f t="shared" si="375"/>
        <v/>
      </c>
      <c r="U1380" s="2" t="str">
        <f ca="1">IF(ISBLANK($T1380),IF(S1380="Irrigation","Irrigation",IF(R1380="Irrigation","Irrigation",IF(Q1380="Domestic","Domestic",IF(P1380="Stockwatering","Stockwatering",IF(N1380="IRRIGATION_AND_MUNICIPAL","Irrigation and Municipal",IF(O1380="IRRIGATION_AND_DOMESTIC","Irrigation and Domestic Municipality",_xlfn.XLOOKUP(J1380,Use_Code_Ranking!$B$4:$B$23,Use_Code_Ranking!$A$4:$A$23))))))),$T1380)</f>
        <v>Irrigation</v>
      </c>
    </row>
    <row r="1381" spans="1:21" x14ac:dyDescent="0.3">
      <c r="A1381" t="s">
        <v>1381</v>
      </c>
      <c r="B1381" t="s">
        <v>163</v>
      </c>
      <c r="C1381" t="s">
        <v>99</v>
      </c>
      <c r="D1381">
        <v>7</v>
      </c>
      <c r="E1381" t="s">
        <v>100</v>
      </c>
      <c r="F1381" t="s">
        <v>100</v>
      </c>
      <c r="G1381" t="s">
        <v>1382</v>
      </c>
      <c r="H1381" s="41" t="s">
        <v>102</v>
      </c>
      <c r="I1381">
        <f>_xlfn.XLOOKUP(B1381,Use_Code_Ranking!$A$4:$A$23,Use_Code_Ranking!$B$4:$B$23,9999)</f>
        <v>14</v>
      </c>
      <c r="J1381">
        <f t="shared" ca="1" si="368"/>
        <v>1</v>
      </c>
      <c r="K1381">
        <f t="shared" ca="1" si="369"/>
        <v>1</v>
      </c>
      <c r="L1381">
        <f t="shared" ca="1" si="370"/>
        <v>0</v>
      </c>
      <c r="M1381">
        <f t="shared" ca="1" si="371"/>
        <v>0</v>
      </c>
      <c r="N1381" t="str">
        <f t="shared" ca="1" si="376"/>
        <v/>
      </c>
      <c r="O1381" t="str">
        <f t="shared" ca="1" si="377"/>
        <v/>
      </c>
      <c r="P1381" t="str">
        <f t="shared" si="372"/>
        <v/>
      </c>
      <c r="Q1381" t="str">
        <f t="shared" si="373"/>
        <v/>
      </c>
      <c r="R1381" t="str">
        <f t="shared" si="374"/>
        <v/>
      </c>
      <c r="S1381" t="str">
        <f t="shared" si="375"/>
        <v/>
      </c>
      <c r="U1381" s="2" t="str">
        <f ca="1">IF(ISBLANK($T1381),IF(S1381="Irrigation","Irrigation",IF(R1381="Irrigation","Irrigation",IF(Q1381="Domestic","Domestic",IF(P1381="Stockwatering","Stockwatering",IF(N1381="IRRIGATION_AND_MUNICIPAL","Irrigation and Municipal",IF(O1381="IRRIGATION_AND_DOMESTIC","Irrigation and Domestic Municipality",_xlfn.XLOOKUP(J1381,Use_Code_Ranking!$B$4:$B$23,Use_Code_Ranking!$A$4:$A$23))))))),$T1381)</f>
        <v>Irrigation</v>
      </c>
    </row>
    <row r="1382" spans="1:21" x14ac:dyDescent="0.3">
      <c r="A1382" t="s">
        <v>1383</v>
      </c>
      <c r="B1382" t="s">
        <v>110</v>
      </c>
      <c r="C1382" t="s">
        <v>99</v>
      </c>
      <c r="D1382">
        <v>3.7</v>
      </c>
      <c r="E1382" t="s">
        <v>100</v>
      </c>
      <c r="F1382" t="s">
        <v>100</v>
      </c>
      <c r="G1382" t="s">
        <v>1384</v>
      </c>
      <c r="H1382" s="41" t="s">
        <v>178</v>
      </c>
      <c r="I1382">
        <f>_xlfn.XLOOKUP(B1382,Use_Code_Ranking!$A$4:$A$23,Use_Code_Ranking!$B$4:$B$23,9999)</f>
        <v>3</v>
      </c>
      <c r="J1382">
        <f t="shared" ca="1" si="368"/>
        <v>3</v>
      </c>
      <c r="K1382">
        <f t="shared" ca="1" si="369"/>
        <v>0</v>
      </c>
      <c r="L1382">
        <f t="shared" ca="1" si="370"/>
        <v>0</v>
      </c>
      <c r="M1382">
        <f t="shared" ca="1" si="371"/>
        <v>1</v>
      </c>
      <c r="N1382" t="str">
        <f t="shared" ca="1" si="376"/>
        <v/>
      </c>
      <c r="O1382" t="str">
        <f t="shared" ca="1" si="377"/>
        <v/>
      </c>
      <c r="P1382" t="str">
        <f t="shared" si="372"/>
        <v/>
      </c>
      <c r="Q1382" t="str">
        <f t="shared" si="373"/>
        <v/>
      </c>
      <c r="R1382" t="str">
        <f t="shared" si="374"/>
        <v/>
      </c>
      <c r="S1382" t="str">
        <f t="shared" si="375"/>
        <v/>
      </c>
      <c r="U1382" s="2" t="str">
        <f ca="1">IF(ISBLANK($T1382),IF(S1382="Irrigation","Irrigation",IF(R1382="Irrigation","Irrigation",IF(Q1382="Domestic","Domestic",IF(P1382="Stockwatering","Stockwatering",IF(N1382="IRRIGATION_AND_MUNICIPAL","Irrigation and Municipal",IF(O1382="IRRIGATION_AND_DOMESTIC","Irrigation and Domestic Municipality",_xlfn.XLOOKUP(J1382,Use_Code_Ranking!$B$4:$B$23,Use_Code_Ranking!$A$4:$A$23))))))),$T1382)</f>
        <v>Domestic</v>
      </c>
    </row>
    <row r="1383" spans="1:21" x14ac:dyDescent="0.3">
      <c r="A1383" t="s">
        <v>1383</v>
      </c>
      <c r="B1383" t="s">
        <v>188</v>
      </c>
      <c r="C1383" t="s">
        <v>99</v>
      </c>
      <c r="D1383">
        <v>3.7</v>
      </c>
      <c r="E1383" t="s">
        <v>100</v>
      </c>
      <c r="F1383" t="s">
        <v>100</v>
      </c>
      <c r="G1383" t="s">
        <v>1384</v>
      </c>
      <c r="H1383" s="41" t="s">
        <v>178</v>
      </c>
      <c r="I1383">
        <f>_xlfn.XLOOKUP(B1383,Use_Code_Ranking!$A$4:$A$23,Use_Code_Ranking!$B$4:$B$23,9999)</f>
        <v>12</v>
      </c>
      <c r="J1383">
        <f t="shared" ca="1" si="368"/>
        <v>3</v>
      </c>
      <c r="K1383">
        <f t="shared" ca="1" si="369"/>
        <v>0</v>
      </c>
      <c r="L1383">
        <f t="shared" ca="1" si="370"/>
        <v>0</v>
      </c>
      <c r="M1383">
        <f t="shared" ca="1" si="371"/>
        <v>1</v>
      </c>
      <c r="N1383" t="str">
        <f t="shared" ca="1" si="376"/>
        <v/>
      </c>
      <c r="O1383" t="str">
        <f t="shared" ca="1" si="377"/>
        <v/>
      </c>
      <c r="P1383" t="str">
        <f t="shared" si="372"/>
        <v/>
      </c>
      <c r="Q1383" t="str">
        <f t="shared" si="373"/>
        <v/>
      </c>
      <c r="R1383" t="str">
        <f t="shared" si="374"/>
        <v/>
      </c>
      <c r="S1383" t="str">
        <f t="shared" si="375"/>
        <v/>
      </c>
      <c r="U1383" s="2" t="str">
        <f ca="1">IF(ISBLANK($T1383),IF(S1383="Irrigation","Irrigation",IF(R1383="Irrigation","Irrigation",IF(Q1383="Domestic","Domestic",IF(P1383="Stockwatering","Stockwatering",IF(N1383="IRRIGATION_AND_MUNICIPAL","Irrigation and Municipal",IF(O1383="IRRIGATION_AND_DOMESTIC","Irrigation and Domestic Municipality",_xlfn.XLOOKUP(J1383,Use_Code_Ranking!$B$4:$B$23,Use_Code_Ranking!$A$4:$A$23))))))),$T1383)</f>
        <v>Domestic</v>
      </c>
    </row>
    <row r="1384" spans="1:21" x14ac:dyDescent="0.3">
      <c r="A1384" t="s">
        <v>1385</v>
      </c>
      <c r="B1384" t="s">
        <v>154</v>
      </c>
      <c r="C1384" t="s">
        <v>99</v>
      </c>
      <c r="D1384">
        <v>3.6</v>
      </c>
      <c r="E1384" t="s">
        <v>100</v>
      </c>
      <c r="F1384" t="s">
        <v>100</v>
      </c>
      <c r="G1384" t="s">
        <v>1386</v>
      </c>
      <c r="H1384" s="41" t="s">
        <v>102</v>
      </c>
      <c r="I1384">
        <f>_xlfn.XLOOKUP(B1384,Use_Code_Ranking!$A$4:$A$23,Use_Code_Ranking!$B$4:$B$23,9999)</f>
        <v>5</v>
      </c>
      <c r="J1384">
        <f t="shared" ca="1" si="368"/>
        <v>1</v>
      </c>
      <c r="K1384">
        <f t="shared" ca="1" si="369"/>
        <v>1</v>
      </c>
      <c r="L1384">
        <f t="shared" ca="1" si="370"/>
        <v>0</v>
      </c>
      <c r="M1384">
        <f t="shared" ca="1" si="371"/>
        <v>0</v>
      </c>
      <c r="N1384" t="str">
        <f t="shared" ca="1" si="376"/>
        <v/>
      </c>
      <c r="O1384" t="str">
        <f t="shared" ca="1" si="377"/>
        <v/>
      </c>
      <c r="P1384" t="str">
        <f t="shared" si="372"/>
        <v/>
      </c>
      <c r="Q1384" t="str">
        <f t="shared" si="373"/>
        <v/>
      </c>
      <c r="R1384" t="str">
        <f t="shared" si="374"/>
        <v/>
      </c>
      <c r="S1384" t="str">
        <f t="shared" si="375"/>
        <v/>
      </c>
      <c r="U1384" s="2" t="str">
        <f ca="1">IF(ISBLANK($T1384),IF(S1384="Irrigation","Irrigation",IF(R1384="Irrigation","Irrigation",IF(Q1384="Domestic","Domestic",IF(P1384="Stockwatering","Stockwatering",IF(N1384="IRRIGATION_AND_MUNICIPAL","Irrigation and Municipal",IF(O1384="IRRIGATION_AND_DOMESTIC","Irrigation and Domestic Municipality",_xlfn.XLOOKUP(J1384,Use_Code_Ranking!$B$4:$B$23,Use_Code_Ranking!$A$4:$A$23))))))),$T1384)</f>
        <v>Irrigation</v>
      </c>
    </row>
    <row r="1385" spans="1:21" x14ac:dyDescent="0.3">
      <c r="A1385" t="s">
        <v>1385</v>
      </c>
      <c r="B1385" t="s">
        <v>163</v>
      </c>
      <c r="C1385" t="s">
        <v>99</v>
      </c>
      <c r="D1385">
        <v>3.6</v>
      </c>
      <c r="E1385" t="s">
        <v>100</v>
      </c>
      <c r="F1385" t="s">
        <v>100</v>
      </c>
      <c r="G1385" t="s">
        <v>1386</v>
      </c>
      <c r="H1385" s="41" t="s">
        <v>102</v>
      </c>
      <c r="I1385">
        <f>_xlfn.XLOOKUP(B1385,Use_Code_Ranking!$A$4:$A$23,Use_Code_Ranking!$B$4:$B$23,9999)</f>
        <v>14</v>
      </c>
      <c r="J1385">
        <f t="shared" ca="1" si="368"/>
        <v>1</v>
      </c>
      <c r="K1385">
        <f t="shared" ca="1" si="369"/>
        <v>1</v>
      </c>
      <c r="L1385">
        <f t="shared" ca="1" si="370"/>
        <v>0</v>
      </c>
      <c r="M1385">
        <f t="shared" ca="1" si="371"/>
        <v>0</v>
      </c>
      <c r="N1385" t="str">
        <f t="shared" ca="1" si="376"/>
        <v/>
      </c>
      <c r="O1385" t="str">
        <f t="shared" ca="1" si="377"/>
        <v/>
      </c>
      <c r="P1385" t="str">
        <f t="shared" si="372"/>
        <v/>
      </c>
      <c r="Q1385" t="str">
        <f t="shared" si="373"/>
        <v/>
      </c>
      <c r="R1385" t="str">
        <f t="shared" si="374"/>
        <v/>
      </c>
      <c r="S1385" t="str">
        <f t="shared" si="375"/>
        <v/>
      </c>
      <c r="U1385" s="2" t="str">
        <f ca="1">IF(ISBLANK($T1385),IF(S1385="Irrigation","Irrigation",IF(R1385="Irrigation","Irrigation",IF(Q1385="Domestic","Domestic",IF(P1385="Stockwatering","Stockwatering",IF(N1385="IRRIGATION_AND_MUNICIPAL","Irrigation and Municipal",IF(O1385="IRRIGATION_AND_DOMESTIC","Irrigation and Domestic Municipality",_xlfn.XLOOKUP(J1385,Use_Code_Ranking!$B$4:$B$23,Use_Code_Ranking!$A$4:$A$23))))))),$T1385)</f>
        <v>Irrigation</v>
      </c>
    </row>
    <row r="1386" spans="1:21" x14ac:dyDescent="0.3">
      <c r="A1386" t="s">
        <v>1385</v>
      </c>
      <c r="B1386" t="s">
        <v>98</v>
      </c>
      <c r="C1386" t="s">
        <v>99</v>
      </c>
      <c r="D1386">
        <v>3.6</v>
      </c>
      <c r="E1386" t="s">
        <v>100</v>
      </c>
      <c r="F1386" t="s">
        <v>100</v>
      </c>
      <c r="G1386" t="s">
        <v>1386</v>
      </c>
      <c r="H1386" s="41" t="s">
        <v>102</v>
      </c>
      <c r="I1386">
        <f>_xlfn.XLOOKUP(B1386,Use_Code_Ranking!$A$4:$A$23,Use_Code_Ranking!$B$4:$B$23,9999)</f>
        <v>1</v>
      </c>
      <c r="J1386">
        <f t="shared" ca="1" si="368"/>
        <v>1</v>
      </c>
      <c r="K1386">
        <f t="shared" ca="1" si="369"/>
        <v>1</v>
      </c>
      <c r="L1386">
        <f t="shared" ca="1" si="370"/>
        <v>0</v>
      </c>
      <c r="M1386">
        <f t="shared" ca="1" si="371"/>
        <v>0</v>
      </c>
      <c r="N1386" t="str">
        <f t="shared" ca="1" si="376"/>
        <v/>
      </c>
      <c r="O1386" t="str">
        <f t="shared" ca="1" si="377"/>
        <v/>
      </c>
      <c r="P1386" t="str">
        <f t="shared" si="372"/>
        <v/>
      </c>
      <c r="Q1386" t="str">
        <f t="shared" si="373"/>
        <v/>
      </c>
      <c r="R1386" t="str">
        <f t="shared" si="374"/>
        <v/>
      </c>
      <c r="S1386" t="str">
        <f t="shared" si="375"/>
        <v/>
      </c>
      <c r="U1386" s="2" t="str">
        <f ca="1">IF(ISBLANK($T1386),IF(S1386="Irrigation","Irrigation",IF(R1386="Irrigation","Irrigation",IF(Q1386="Domestic","Domestic",IF(P1386="Stockwatering","Stockwatering",IF(N1386="IRRIGATION_AND_MUNICIPAL","Irrigation and Municipal",IF(O1386="IRRIGATION_AND_DOMESTIC","Irrigation and Domestic Municipality",_xlfn.XLOOKUP(J1386,Use_Code_Ranking!$B$4:$B$23,Use_Code_Ranking!$A$4:$A$23))))))),$T1386)</f>
        <v>Irrigation</v>
      </c>
    </row>
    <row r="1387" spans="1:21" x14ac:dyDescent="0.3">
      <c r="A1387" t="s">
        <v>1385</v>
      </c>
      <c r="B1387" t="s">
        <v>181</v>
      </c>
      <c r="C1387" t="s">
        <v>99</v>
      </c>
      <c r="D1387">
        <v>3.6</v>
      </c>
      <c r="E1387" t="s">
        <v>100</v>
      </c>
      <c r="F1387" t="s">
        <v>100</v>
      </c>
      <c r="G1387" t="s">
        <v>1386</v>
      </c>
      <c r="H1387" s="41" t="s">
        <v>102</v>
      </c>
      <c r="I1387">
        <f>_xlfn.XLOOKUP(B1387,Use_Code_Ranking!$A$4:$A$23,Use_Code_Ranking!$B$4:$B$23,9999)</f>
        <v>9</v>
      </c>
      <c r="J1387">
        <f t="shared" ca="1" si="368"/>
        <v>1</v>
      </c>
      <c r="K1387">
        <f t="shared" ca="1" si="369"/>
        <v>1</v>
      </c>
      <c r="L1387">
        <f t="shared" ca="1" si="370"/>
        <v>0</v>
      </c>
      <c r="M1387">
        <f t="shared" ca="1" si="371"/>
        <v>0</v>
      </c>
      <c r="N1387" t="str">
        <f t="shared" ca="1" si="376"/>
        <v/>
      </c>
      <c r="O1387" t="str">
        <f t="shared" ca="1" si="377"/>
        <v/>
      </c>
      <c r="P1387" t="str">
        <f t="shared" si="372"/>
        <v/>
      </c>
      <c r="Q1387" t="str">
        <f t="shared" si="373"/>
        <v/>
      </c>
      <c r="R1387" t="str">
        <f t="shared" si="374"/>
        <v/>
      </c>
      <c r="S1387" t="str">
        <f t="shared" si="375"/>
        <v/>
      </c>
      <c r="U1387" s="2" t="str">
        <f ca="1">IF(ISBLANK($T1387),IF(S1387="Irrigation","Irrigation",IF(R1387="Irrigation","Irrigation",IF(Q1387="Domestic","Domestic",IF(P1387="Stockwatering","Stockwatering",IF(N1387="IRRIGATION_AND_MUNICIPAL","Irrigation and Municipal",IF(O1387="IRRIGATION_AND_DOMESTIC","Irrigation and Domestic Municipality",_xlfn.XLOOKUP(J1387,Use_Code_Ranking!$B$4:$B$23,Use_Code_Ranking!$A$4:$A$23))))))),$T1387)</f>
        <v>Irrigation</v>
      </c>
    </row>
    <row r="1388" spans="1:21" x14ac:dyDescent="0.3">
      <c r="A1388" t="s">
        <v>1385</v>
      </c>
      <c r="B1388" t="s">
        <v>188</v>
      </c>
      <c r="C1388" t="s">
        <v>99</v>
      </c>
      <c r="D1388">
        <v>3.6</v>
      </c>
      <c r="E1388" t="s">
        <v>100</v>
      </c>
      <c r="F1388" t="s">
        <v>100</v>
      </c>
      <c r="G1388" t="s">
        <v>1386</v>
      </c>
      <c r="H1388" s="41" t="s">
        <v>102</v>
      </c>
      <c r="I1388">
        <f>_xlfn.XLOOKUP(B1388,Use_Code_Ranking!$A$4:$A$23,Use_Code_Ranking!$B$4:$B$23,9999)</f>
        <v>12</v>
      </c>
      <c r="J1388">
        <f t="shared" ca="1" si="368"/>
        <v>1</v>
      </c>
      <c r="K1388">
        <f t="shared" ca="1" si="369"/>
        <v>1</v>
      </c>
      <c r="L1388">
        <f t="shared" ca="1" si="370"/>
        <v>0</v>
      </c>
      <c r="M1388">
        <f t="shared" ca="1" si="371"/>
        <v>0</v>
      </c>
      <c r="N1388" t="str">
        <f t="shared" ca="1" si="376"/>
        <v/>
      </c>
      <c r="O1388" t="str">
        <f t="shared" ca="1" si="377"/>
        <v/>
      </c>
      <c r="P1388" t="str">
        <f t="shared" si="372"/>
        <v/>
      </c>
      <c r="Q1388" t="str">
        <f t="shared" si="373"/>
        <v/>
      </c>
      <c r="R1388" t="str">
        <f t="shared" si="374"/>
        <v/>
      </c>
      <c r="S1388" t="str">
        <f t="shared" si="375"/>
        <v/>
      </c>
      <c r="U1388" s="2" t="str">
        <f ca="1">IF(ISBLANK($T1388),IF(S1388="Irrigation","Irrigation",IF(R1388="Irrigation","Irrigation",IF(Q1388="Domestic","Domestic",IF(P1388="Stockwatering","Stockwatering",IF(N1388="IRRIGATION_AND_MUNICIPAL","Irrigation and Municipal",IF(O1388="IRRIGATION_AND_DOMESTIC","Irrigation and Domestic Municipality",_xlfn.XLOOKUP(J1388,Use_Code_Ranking!$B$4:$B$23,Use_Code_Ranking!$A$4:$A$23))))))),$T1388)</f>
        <v>Irrigation</v>
      </c>
    </row>
    <row r="1389" spans="1:21" x14ac:dyDescent="0.3">
      <c r="A1389" t="s">
        <v>1387</v>
      </c>
      <c r="B1389" t="s">
        <v>188</v>
      </c>
      <c r="C1389" t="s">
        <v>99</v>
      </c>
      <c r="D1389">
        <v>1.5</v>
      </c>
      <c r="E1389" t="s">
        <v>100</v>
      </c>
      <c r="F1389" t="s">
        <v>100</v>
      </c>
      <c r="G1389" t="s">
        <v>1388</v>
      </c>
      <c r="H1389" s="41" t="s">
        <v>124</v>
      </c>
      <c r="I1389">
        <f>_xlfn.XLOOKUP(B1389,Use_Code_Ranking!$A$4:$A$23,Use_Code_Ranking!$B$4:$B$23,9999)</f>
        <v>12</v>
      </c>
      <c r="J1389">
        <f t="shared" ca="1" si="368"/>
        <v>6</v>
      </c>
      <c r="K1389">
        <f t="shared" ca="1" si="369"/>
        <v>0</v>
      </c>
      <c r="L1389">
        <f t="shared" ca="1" si="370"/>
        <v>0</v>
      </c>
      <c r="M1389">
        <f t="shared" ca="1" si="371"/>
        <v>0</v>
      </c>
      <c r="N1389" t="str">
        <f t="shared" ca="1" si="376"/>
        <v/>
      </c>
      <c r="O1389" t="str">
        <f t="shared" ca="1" si="377"/>
        <v/>
      </c>
      <c r="P1389" t="str">
        <f t="shared" si="372"/>
        <v/>
      </c>
      <c r="Q1389" t="str">
        <f t="shared" si="373"/>
        <v/>
      </c>
      <c r="R1389" t="str">
        <f t="shared" si="374"/>
        <v/>
      </c>
      <c r="S1389" t="str">
        <f t="shared" si="375"/>
        <v/>
      </c>
      <c r="U1389" s="2" t="str">
        <f ca="1">IF(ISBLANK($T1389),IF(S1389="Irrigation","Irrigation",IF(R1389="Irrigation","Irrigation",IF(Q1389="Domestic","Domestic",IF(P1389="Stockwatering","Stockwatering",IF(N1389="IRRIGATION_AND_MUNICIPAL","Irrigation and Municipal",IF(O1389="IRRIGATION_AND_DOMESTIC","Irrigation and Domestic Municipality",_xlfn.XLOOKUP(J1389,Use_Code_Ranking!$B$4:$B$23,Use_Code_Ranking!$A$4:$A$23))))))),$T1389)</f>
        <v>Industrial</v>
      </c>
    </row>
    <row r="1390" spans="1:21" x14ac:dyDescent="0.3">
      <c r="A1390" t="s">
        <v>1387</v>
      </c>
      <c r="B1390" t="s">
        <v>113</v>
      </c>
      <c r="C1390" t="s">
        <v>99</v>
      </c>
      <c r="D1390">
        <v>1.5</v>
      </c>
      <c r="E1390" t="s">
        <v>100</v>
      </c>
      <c r="F1390" t="s">
        <v>100</v>
      </c>
      <c r="G1390" t="s">
        <v>1388</v>
      </c>
      <c r="H1390" s="41" t="s">
        <v>124</v>
      </c>
      <c r="I1390">
        <f>_xlfn.XLOOKUP(B1390,Use_Code_Ranking!$A$4:$A$23,Use_Code_Ranking!$B$4:$B$23,9999)</f>
        <v>6</v>
      </c>
      <c r="J1390">
        <f t="shared" ca="1" si="368"/>
        <v>6</v>
      </c>
      <c r="K1390">
        <f t="shared" ca="1" si="369"/>
        <v>0</v>
      </c>
      <c r="L1390">
        <f t="shared" ca="1" si="370"/>
        <v>0</v>
      </c>
      <c r="M1390">
        <f t="shared" ca="1" si="371"/>
        <v>0</v>
      </c>
      <c r="N1390" t="str">
        <f t="shared" ca="1" si="376"/>
        <v/>
      </c>
      <c r="O1390" t="str">
        <f t="shared" ca="1" si="377"/>
        <v/>
      </c>
      <c r="P1390" t="str">
        <f t="shared" si="372"/>
        <v/>
      </c>
      <c r="Q1390" t="str">
        <f t="shared" si="373"/>
        <v/>
      </c>
      <c r="R1390" t="str">
        <f t="shared" si="374"/>
        <v/>
      </c>
      <c r="S1390" t="str">
        <f t="shared" si="375"/>
        <v/>
      </c>
      <c r="U1390" s="2" t="str">
        <f ca="1">IF(ISBLANK($T1390),IF(S1390="Irrigation","Irrigation",IF(R1390="Irrigation","Irrigation",IF(Q1390="Domestic","Domestic",IF(P1390="Stockwatering","Stockwatering",IF(N1390="IRRIGATION_AND_MUNICIPAL","Irrigation and Municipal",IF(O1390="IRRIGATION_AND_DOMESTIC","Irrigation and Domestic Municipality",_xlfn.XLOOKUP(J1390,Use_Code_Ranking!$B$4:$B$23,Use_Code_Ranking!$A$4:$A$23))))))),$T1390)</f>
        <v>Industrial</v>
      </c>
    </row>
    <row r="1391" spans="1:21" x14ac:dyDescent="0.3">
      <c r="A1391" t="s">
        <v>1389</v>
      </c>
      <c r="B1391" t="s">
        <v>161</v>
      </c>
      <c r="C1391" t="s">
        <v>99</v>
      </c>
      <c r="D1391">
        <v>2</v>
      </c>
      <c r="E1391" t="s">
        <v>100</v>
      </c>
      <c r="F1391" t="s">
        <v>100</v>
      </c>
      <c r="G1391" t="s">
        <v>1390</v>
      </c>
      <c r="H1391" s="41" t="s">
        <v>102</v>
      </c>
      <c r="I1391">
        <f>_xlfn.XLOOKUP(B1391,Use_Code_Ranking!$A$4:$A$23,Use_Code_Ranking!$B$4:$B$23,9999)</f>
        <v>7</v>
      </c>
      <c r="J1391">
        <f t="shared" ca="1" si="368"/>
        <v>7</v>
      </c>
      <c r="K1391">
        <f t="shared" ca="1" si="369"/>
        <v>0</v>
      </c>
      <c r="L1391">
        <f t="shared" ca="1" si="370"/>
        <v>0</v>
      </c>
      <c r="M1391">
        <f t="shared" ca="1" si="371"/>
        <v>0</v>
      </c>
      <c r="N1391" t="str">
        <f t="shared" ca="1" si="376"/>
        <v/>
      </c>
      <c r="O1391" t="str">
        <f t="shared" ca="1" si="377"/>
        <v/>
      </c>
      <c r="P1391" t="str">
        <f t="shared" si="372"/>
        <v/>
      </c>
      <c r="Q1391" t="str">
        <f t="shared" si="373"/>
        <v/>
      </c>
      <c r="R1391" t="str">
        <f t="shared" si="374"/>
        <v/>
      </c>
      <c r="S1391" t="str">
        <f t="shared" si="375"/>
        <v/>
      </c>
      <c r="U1391" s="2" t="str">
        <f ca="1">IF(ISBLANK($T1391),IF(S1391="Irrigation","Irrigation",IF(R1391="Irrigation","Irrigation",IF(Q1391="Domestic","Domestic",IF(P1391="Stockwatering","Stockwatering",IF(N1391="IRRIGATION_AND_MUNICIPAL","Irrigation and Municipal",IF(O1391="IRRIGATION_AND_DOMESTIC","Irrigation and Domestic Municipality",_xlfn.XLOOKUP(J1391,Use_Code_Ranking!$B$4:$B$23,Use_Code_Ranking!$A$4:$A$23))))))),$T1391)</f>
        <v>Frost Protection</v>
      </c>
    </row>
    <row r="1392" spans="1:21" x14ac:dyDescent="0.3">
      <c r="A1392" t="s">
        <v>1389</v>
      </c>
      <c r="B1392" t="s">
        <v>181</v>
      </c>
      <c r="C1392" t="s">
        <v>99</v>
      </c>
      <c r="D1392">
        <v>2</v>
      </c>
      <c r="E1392" t="s">
        <v>100</v>
      </c>
      <c r="F1392" t="s">
        <v>100</v>
      </c>
      <c r="G1392" t="s">
        <v>1390</v>
      </c>
      <c r="H1392" s="41" t="s">
        <v>102</v>
      </c>
      <c r="I1392">
        <f>_xlfn.XLOOKUP(B1392,Use_Code_Ranking!$A$4:$A$23,Use_Code_Ranking!$B$4:$B$23,9999)</f>
        <v>9</v>
      </c>
      <c r="J1392">
        <f t="shared" ca="1" si="368"/>
        <v>7</v>
      </c>
      <c r="K1392">
        <f t="shared" ca="1" si="369"/>
        <v>0</v>
      </c>
      <c r="L1392">
        <f t="shared" ca="1" si="370"/>
        <v>0</v>
      </c>
      <c r="M1392">
        <f t="shared" ca="1" si="371"/>
        <v>0</v>
      </c>
      <c r="N1392" t="str">
        <f t="shared" ca="1" si="376"/>
        <v/>
      </c>
      <c r="O1392" t="str">
        <f t="shared" ca="1" si="377"/>
        <v/>
      </c>
      <c r="P1392" t="str">
        <f t="shared" si="372"/>
        <v/>
      </c>
      <c r="Q1392" t="str">
        <f t="shared" si="373"/>
        <v/>
      </c>
      <c r="R1392" t="str">
        <f t="shared" si="374"/>
        <v/>
      </c>
      <c r="S1392" t="str">
        <f t="shared" si="375"/>
        <v/>
      </c>
      <c r="U1392" s="2" t="str">
        <f ca="1">IF(ISBLANK($T1392),IF(S1392="Irrigation","Irrigation",IF(R1392="Irrigation","Irrigation",IF(Q1392="Domestic","Domestic",IF(P1392="Stockwatering","Stockwatering",IF(N1392="IRRIGATION_AND_MUNICIPAL","Irrigation and Municipal",IF(O1392="IRRIGATION_AND_DOMESTIC","Irrigation and Domestic Municipality",_xlfn.XLOOKUP(J1392,Use_Code_Ranking!$B$4:$B$23,Use_Code_Ranking!$A$4:$A$23))))))),$T1392)</f>
        <v>Frost Protection</v>
      </c>
    </row>
    <row r="1393" spans="1:21" x14ac:dyDescent="0.3">
      <c r="A1393" t="s">
        <v>1391</v>
      </c>
      <c r="B1393" t="s">
        <v>188</v>
      </c>
      <c r="C1393" t="s">
        <v>99</v>
      </c>
      <c r="D1393">
        <v>245</v>
      </c>
      <c r="E1393" t="s">
        <v>100</v>
      </c>
      <c r="F1393" t="s">
        <v>100</v>
      </c>
      <c r="G1393" t="s">
        <v>1392</v>
      </c>
      <c r="H1393" s="41" t="s">
        <v>178</v>
      </c>
      <c r="I1393">
        <f>_xlfn.XLOOKUP(B1393,Use_Code_Ranking!$A$4:$A$23,Use_Code_Ranking!$B$4:$B$23,9999)</f>
        <v>12</v>
      </c>
      <c r="J1393">
        <f t="shared" ca="1" si="368"/>
        <v>9</v>
      </c>
      <c r="K1393">
        <f t="shared" ca="1" si="369"/>
        <v>0</v>
      </c>
      <c r="L1393">
        <f t="shared" ca="1" si="370"/>
        <v>0</v>
      </c>
      <c r="M1393">
        <f t="shared" ca="1" si="371"/>
        <v>0</v>
      </c>
      <c r="N1393" t="str">
        <f t="shared" ca="1" si="376"/>
        <v/>
      </c>
      <c r="O1393" t="str">
        <f t="shared" ca="1" si="377"/>
        <v/>
      </c>
      <c r="P1393" t="str">
        <f t="shared" si="372"/>
        <v/>
      </c>
      <c r="Q1393" t="str">
        <f t="shared" si="373"/>
        <v/>
      </c>
      <c r="R1393" t="str">
        <f t="shared" si="374"/>
        <v/>
      </c>
      <c r="S1393" t="str">
        <f t="shared" si="375"/>
        <v/>
      </c>
      <c r="U1393" s="2" t="str">
        <f ca="1">IF(ISBLANK($T1393),IF(S1393="Irrigation","Irrigation",IF(R1393="Irrigation","Irrigation",IF(Q1393="Domestic","Domestic",IF(P1393="Stockwatering","Stockwatering",IF(N1393="IRRIGATION_AND_MUNICIPAL","Irrigation and Municipal",IF(O1393="IRRIGATION_AND_DOMESTIC","Irrigation and Domestic Municipality",_xlfn.XLOOKUP(J1393,Use_Code_Ranking!$B$4:$B$23,Use_Code_Ranking!$A$4:$A$23))))))),$T1393)</f>
        <v>Recreational</v>
      </c>
    </row>
    <row r="1394" spans="1:21" x14ac:dyDescent="0.3">
      <c r="A1394" t="s">
        <v>1391</v>
      </c>
      <c r="B1394" t="s">
        <v>181</v>
      </c>
      <c r="C1394" t="s">
        <v>99</v>
      </c>
      <c r="D1394">
        <v>245</v>
      </c>
      <c r="E1394" t="s">
        <v>100</v>
      </c>
      <c r="F1394" t="s">
        <v>100</v>
      </c>
      <c r="G1394" t="s">
        <v>1392</v>
      </c>
      <c r="H1394" s="41" t="s">
        <v>178</v>
      </c>
      <c r="I1394">
        <f>_xlfn.XLOOKUP(B1394,Use_Code_Ranking!$A$4:$A$23,Use_Code_Ranking!$B$4:$B$23,9999)</f>
        <v>9</v>
      </c>
      <c r="J1394">
        <f t="shared" ca="1" si="368"/>
        <v>9</v>
      </c>
      <c r="K1394">
        <f t="shared" ca="1" si="369"/>
        <v>0</v>
      </c>
      <c r="L1394">
        <f t="shared" ca="1" si="370"/>
        <v>0</v>
      </c>
      <c r="M1394">
        <f t="shared" ca="1" si="371"/>
        <v>0</v>
      </c>
      <c r="N1394" t="str">
        <f t="shared" ca="1" si="376"/>
        <v/>
      </c>
      <c r="O1394" t="str">
        <f t="shared" ca="1" si="377"/>
        <v/>
      </c>
      <c r="P1394" t="str">
        <f t="shared" si="372"/>
        <v/>
      </c>
      <c r="Q1394" t="str">
        <f t="shared" si="373"/>
        <v/>
      </c>
      <c r="R1394" t="str">
        <f t="shared" si="374"/>
        <v/>
      </c>
      <c r="S1394" t="str">
        <f t="shared" si="375"/>
        <v/>
      </c>
      <c r="U1394" s="2" t="str">
        <f ca="1">IF(ISBLANK($T1394),IF(S1394="Irrigation","Irrigation",IF(R1394="Irrigation","Irrigation",IF(Q1394="Domestic","Domestic",IF(P1394="Stockwatering","Stockwatering",IF(N1394="IRRIGATION_AND_MUNICIPAL","Irrigation and Municipal",IF(O1394="IRRIGATION_AND_DOMESTIC","Irrigation and Domestic Municipality",_xlfn.XLOOKUP(J1394,Use_Code_Ranking!$B$4:$B$23,Use_Code_Ranking!$A$4:$A$23))))))),$T1394)</f>
        <v>Recreational</v>
      </c>
    </row>
    <row r="1395" spans="1:21" x14ac:dyDescent="0.3">
      <c r="A1395" t="s">
        <v>1393</v>
      </c>
      <c r="B1395" t="s">
        <v>188</v>
      </c>
      <c r="C1395" t="s">
        <v>99</v>
      </c>
      <c r="D1395">
        <v>3</v>
      </c>
      <c r="E1395" t="s">
        <v>100</v>
      </c>
      <c r="F1395" t="s">
        <v>100</v>
      </c>
      <c r="G1395" t="s">
        <v>1394</v>
      </c>
      <c r="H1395" s="41" t="s">
        <v>124</v>
      </c>
      <c r="I1395">
        <f>_xlfn.XLOOKUP(B1395,Use_Code_Ranking!$A$4:$A$23,Use_Code_Ranking!$B$4:$B$23,9999)</f>
        <v>12</v>
      </c>
      <c r="J1395">
        <f t="shared" ca="1" si="368"/>
        <v>1</v>
      </c>
      <c r="K1395">
        <f t="shared" ca="1" si="369"/>
        <v>1</v>
      </c>
      <c r="L1395">
        <f t="shared" ca="1" si="370"/>
        <v>0</v>
      </c>
      <c r="M1395">
        <f t="shared" ca="1" si="371"/>
        <v>0</v>
      </c>
      <c r="N1395" t="str">
        <f t="shared" ca="1" si="376"/>
        <v/>
      </c>
      <c r="O1395" t="str">
        <f t="shared" ca="1" si="377"/>
        <v/>
      </c>
      <c r="P1395" t="str">
        <f t="shared" si="372"/>
        <v/>
      </c>
      <c r="Q1395" t="str">
        <f t="shared" si="373"/>
        <v/>
      </c>
      <c r="R1395" t="str">
        <f t="shared" si="374"/>
        <v/>
      </c>
      <c r="S1395" t="str">
        <f t="shared" si="375"/>
        <v/>
      </c>
      <c r="U1395" s="2" t="str">
        <f ca="1">IF(ISBLANK($T1395),IF(S1395="Irrigation","Irrigation",IF(R1395="Irrigation","Irrigation",IF(Q1395="Domestic","Domestic",IF(P1395="Stockwatering","Stockwatering",IF(N1395="IRRIGATION_AND_MUNICIPAL","Irrigation and Municipal",IF(O1395="IRRIGATION_AND_DOMESTIC","Irrigation and Domestic Municipality",_xlfn.XLOOKUP(J1395,Use_Code_Ranking!$B$4:$B$23,Use_Code_Ranking!$A$4:$A$23))))))),$T1395)</f>
        <v>Irrigation</v>
      </c>
    </row>
    <row r="1396" spans="1:21" x14ac:dyDescent="0.3">
      <c r="A1396" t="s">
        <v>1393</v>
      </c>
      <c r="B1396" t="s">
        <v>154</v>
      </c>
      <c r="C1396" t="s">
        <v>99</v>
      </c>
      <c r="D1396">
        <v>3</v>
      </c>
      <c r="E1396" t="s">
        <v>100</v>
      </c>
      <c r="F1396" t="s">
        <v>100</v>
      </c>
      <c r="G1396" t="s">
        <v>1394</v>
      </c>
      <c r="H1396" s="41" t="s">
        <v>124</v>
      </c>
      <c r="I1396">
        <f>_xlfn.XLOOKUP(B1396,Use_Code_Ranking!$A$4:$A$23,Use_Code_Ranking!$B$4:$B$23,9999)</f>
        <v>5</v>
      </c>
      <c r="J1396">
        <f t="shared" ca="1" si="368"/>
        <v>1</v>
      </c>
      <c r="K1396">
        <f t="shared" ca="1" si="369"/>
        <v>1</v>
      </c>
      <c r="L1396">
        <f t="shared" ca="1" si="370"/>
        <v>0</v>
      </c>
      <c r="M1396">
        <f t="shared" ca="1" si="371"/>
        <v>0</v>
      </c>
      <c r="N1396" t="str">
        <f t="shared" ca="1" si="376"/>
        <v/>
      </c>
      <c r="O1396" t="str">
        <f t="shared" ca="1" si="377"/>
        <v/>
      </c>
      <c r="P1396" t="str">
        <f t="shared" si="372"/>
        <v/>
      </c>
      <c r="Q1396" t="str">
        <f t="shared" si="373"/>
        <v/>
      </c>
      <c r="R1396" t="str">
        <f t="shared" si="374"/>
        <v/>
      </c>
      <c r="S1396" t="str">
        <f t="shared" si="375"/>
        <v/>
      </c>
      <c r="U1396" s="2" t="str">
        <f ca="1">IF(ISBLANK($T1396),IF(S1396="Irrigation","Irrigation",IF(R1396="Irrigation","Irrigation",IF(Q1396="Domestic","Domestic",IF(P1396="Stockwatering","Stockwatering",IF(N1396="IRRIGATION_AND_MUNICIPAL","Irrigation and Municipal",IF(O1396="IRRIGATION_AND_DOMESTIC","Irrigation and Domestic Municipality",_xlfn.XLOOKUP(J1396,Use_Code_Ranking!$B$4:$B$23,Use_Code_Ranking!$A$4:$A$23))))))),$T1396)</f>
        <v>Irrigation</v>
      </c>
    </row>
    <row r="1397" spans="1:21" x14ac:dyDescent="0.3">
      <c r="A1397" t="s">
        <v>1393</v>
      </c>
      <c r="B1397" t="s">
        <v>98</v>
      </c>
      <c r="C1397" t="s">
        <v>99</v>
      </c>
      <c r="D1397">
        <v>3</v>
      </c>
      <c r="E1397" t="s">
        <v>100</v>
      </c>
      <c r="F1397" t="s">
        <v>100</v>
      </c>
      <c r="G1397" t="s">
        <v>1394</v>
      </c>
      <c r="H1397" s="41" t="s">
        <v>124</v>
      </c>
      <c r="I1397">
        <f>_xlfn.XLOOKUP(B1397,Use_Code_Ranking!$A$4:$A$23,Use_Code_Ranking!$B$4:$B$23,9999)</f>
        <v>1</v>
      </c>
      <c r="J1397">
        <f t="shared" ca="1" si="368"/>
        <v>1</v>
      </c>
      <c r="K1397">
        <f t="shared" ca="1" si="369"/>
        <v>1</v>
      </c>
      <c r="L1397">
        <f t="shared" ca="1" si="370"/>
        <v>0</v>
      </c>
      <c r="M1397">
        <f t="shared" ca="1" si="371"/>
        <v>0</v>
      </c>
      <c r="N1397" t="str">
        <f t="shared" ca="1" si="376"/>
        <v/>
      </c>
      <c r="O1397" t="str">
        <f t="shared" ca="1" si="377"/>
        <v/>
      </c>
      <c r="P1397" t="str">
        <f t="shared" si="372"/>
        <v/>
      </c>
      <c r="Q1397" t="str">
        <f t="shared" si="373"/>
        <v/>
      </c>
      <c r="R1397" t="str">
        <f t="shared" si="374"/>
        <v/>
      </c>
      <c r="S1397" t="str">
        <f t="shared" si="375"/>
        <v/>
      </c>
      <c r="U1397" s="2" t="str">
        <f ca="1">IF(ISBLANK($T1397),IF(S1397="Irrigation","Irrigation",IF(R1397="Irrigation","Irrigation",IF(Q1397="Domestic","Domestic",IF(P1397="Stockwatering","Stockwatering",IF(N1397="IRRIGATION_AND_MUNICIPAL","Irrigation and Municipal",IF(O1397="IRRIGATION_AND_DOMESTIC","Irrigation and Domestic Municipality",_xlfn.XLOOKUP(J1397,Use_Code_Ranking!$B$4:$B$23,Use_Code_Ranking!$A$4:$A$23))))))),$T1397)</f>
        <v>Irrigation</v>
      </c>
    </row>
    <row r="1398" spans="1:21" x14ac:dyDescent="0.3">
      <c r="A1398" t="s">
        <v>1395</v>
      </c>
      <c r="B1398" t="s">
        <v>154</v>
      </c>
      <c r="C1398" t="s">
        <v>99</v>
      </c>
      <c r="D1398">
        <v>8</v>
      </c>
      <c r="E1398" t="s">
        <v>100</v>
      </c>
      <c r="F1398" t="s">
        <v>100</v>
      </c>
      <c r="G1398" t="s">
        <v>1396</v>
      </c>
      <c r="H1398" s="41" t="s">
        <v>102</v>
      </c>
      <c r="I1398">
        <f>_xlfn.XLOOKUP(B1398,Use_Code_Ranking!$A$4:$A$23,Use_Code_Ranking!$B$4:$B$23,9999)</f>
        <v>5</v>
      </c>
      <c r="J1398">
        <f t="shared" ca="1" si="368"/>
        <v>1</v>
      </c>
      <c r="K1398">
        <f t="shared" ca="1" si="369"/>
        <v>1</v>
      </c>
      <c r="L1398">
        <f t="shared" ca="1" si="370"/>
        <v>0</v>
      </c>
      <c r="M1398">
        <f t="shared" ca="1" si="371"/>
        <v>0</v>
      </c>
      <c r="N1398" t="str">
        <f t="shared" ca="1" si="376"/>
        <v/>
      </c>
      <c r="O1398" t="str">
        <f t="shared" ca="1" si="377"/>
        <v/>
      </c>
      <c r="P1398" t="str">
        <f t="shared" si="372"/>
        <v/>
      </c>
      <c r="Q1398" t="str">
        <f t="shared" si="373"/>
        <v/>
      </c>
      <c r="R1398" t="str">
        <f t="shared" si="374"/>
        <v/>
      </c>
      <c r="S1398" t="str">
        <f t="shared" si="375"/>
        <v/>
      </c>
      <c r="U1398" s="2" t="str">
        <f ca="1">IF(ISBLANK($T1398),IF(S1398="Irrigation","Irrigation",IF(R1398="Irrigation","Irrigation",IF(Q1398="Domestic","Domestic",IF(P1398="Stockwatering","Stockwatering",IF(N1398="IRRIGATION_AND_MUNICIPAL","Irrigation and Municipal",IF(O1398="IRRIGATION_AND_DOMESTIC","Irrigation and Domestic Municipality",_xlfn.XLOOKUP(J1398,Use_Code_Ranking!$B$4:$B$23,Use_Code_Ranking!$A$4:$A$23))))))),$T1398)</f>
        <v>Irrigation</v>
      </c>
    </row>
    <row r="1399" spans="1:21" x14ac:dyDescent="0.3">
      <c r="A1399" t="s">
        <v>1395</v>
      </c>
      <c r="B1399" t="s">
        <v>98</v>
      </c>
      <c r="C1399" t="s">
        <v>99</v>
      </c>
      <c r="D1399">
        <v>8</v>
      </c>
      <c r="E1399" t="s">
        <v>100</v>
      </c>
      <c r="F1399" t="s">
        <v>100</v>
      </c>
      <c r="G1399" t="s">
        <v>1396</v>
      </c>
      <c r="H1399" s="41" t="s">
        <v>102</v>
      </c>
      <c r="I1399">
        <f>_xlfn.XLOOKUP(B1399,Use_Code_Ranking!$A$4:$A$23,Use_Code_Ranking!$B$4:$B$23,9999)</f>
        <v>1</v>
      </c>
      <c r="J1399">
        <f t="shared" ca="1" si="368"/>
        <v>1</v>
      </c>
      <c r="K1399">
        <f t="shared" ca="1" si="369"/>
        <v>1</v>
      </c>
      <c r="L1399">
        <f t="shared" ca="1" si="370"/>
        <v>0</v>
      </c>
      <c r="M1399">
        <f t="shared" ca="1" si="371"/>
        <v>0</v>
      </c>
      <c r="N1399" t="str">
        <f t="shared" ca="1" si="376"/>
        <v/>
      </c>
      <c r="O1399" t="str">
        <f t="shared" ca="1" si="377"/>
        <v/>
      </c>
      <c r="P1399" t="str">
        <f t="shared" si="372"/>
        <v/>
      </c>
      <c r="Q1399" t="str">
        <f t="shared" si="373"/>
        <v/>
      </c>
      <c r="R1399" t="str">
        <f t="shared" si="374"/>
        <v/>
      </c>
      <c r="S1399" t="str">
        <f t="shared" si="375"/>
        <v/>
      </c>
      <c r="U1399" s="2" t="str">
        <f ca="1">IF(ISBLANK($T1399),IF(S1399="Irrigation","Irrigation",IF(R1399="Irrigation","Irrigation",IF(Q1399="Domestic","Domestic",IF(P1399="Stockwatering","Stockwatering",IF(N1399="IRRIGATION_AND_MUNICIPAL","Irrigation and Municipal",IF(O1399="IRRIGATION_AND_DOMESTIC","Irrigation and Domestic Municipality",_xlfn.XLOOKUP(J1399,Use_Code_Ranking!$B$4:$B$23,Use_Code_Ranking!$A$4:$A$23))))))),$T1399)</f>
        <v>Irrigation</v>
      </c>
    </row>
    <row r="1400" spans="1:21" x14ac:dyDescent="0.3">
      <c r="A1400" t="s">
        <v>1395</v>
      </c>
      <c r="B1400" t="s">
        <v>110</v>
      </c>
      <c r="C1400" t="s">
        <v>99</v>
      </c>
      <c r="D1400">
        <v>8</v>
      </c>
      <c r="E1400" t="s">
        <v>100</v>
      </c>
      <c r="F1400" t="s">
        <v>100</v>
      </c>
      <c r="G1400" t="s">
        <v>1396</v>
      </c>
      <c r="H1400" s="41" t="s">
        <v>102</v>
      </c>
      <c r="I1400">
        <f>_xlfn.XLOOKUP(B1400,Use_Code_Ranking!$A$4:$A$23,Use_Code_Ranking!$B$4:$B$23,9999)</f>
        <v>3</v>
      </c>
      <c r="J1400">
        <f t="shared" ca="1" si="368"/>
        <v>1</v>
      </c>
      <c r="K1400">
        <f t="shared" ca="1" si="369"/>
        <v>1</v>
      </c>
      <c r="L1400">
        <f t="shared" ca="1" si="370"/>
        <v>0</v>
      </c>
      <c r="M1400">
        <f t="shared" ca="1" si="371"/>
        <v>0</v>
      </c>
      <c r="N1400" t="str">
        <f t="shared" ca="1" si="376"/>
        <v/>
      </c>
      <c r="O1400" t="str">
        <f t="shared" ca="1" si="377"/>
        <v/>
      </c>
      <c r="P1400" t="str">
        <f t="shared" si="372"/>
        <v/>
      </c>
      <c r="Q1400" t="str">
        <f t="shared" si="373"/>
        <v/>
      </c>
      <c r="R1400" t="str">
        <f t="shared" si="374"/>
        <v/>
      </c>
      <c r="S1400" t="str">
        <f t="shared" si="375"/>
        <v/>
      </c>
      <c r="U1400" s="2" t="str">
        <f ca="1">IF(ISBLANK($T1400),IF(S1400="Irrigation","Irrigation",IF(R1400="Irrigation","Irrigation",IF(Q1400="Domestic","Domestic",IF(P1400="Stockwatering","Stockwatering",IF(N1400="IRRIGATION_AND_MUNICIPAL","Irrigation and Municipal",IF(O1400="IRRIGATION_AND_DOMESTIC","Irrigation and Domestic Municipality",_xlfn.XLOOKUP(J1400,Use_Code_Ranking!$B$4:$B$23,Use_Code_Ranking!$A$4:$A$23))))))),$T1400)</f>
        <v>Irrigation</v>
      </c>
    </row>
    <row r="1401" spans="1:21" x14ac:dyDescent="0.3">
      <c r="A1401" t="s">
        <v>1397</v>
      </c>
      <c r="B1401" t="s">
        <v>161</v>
      </c>
      <c r="C1401" t="s">
        <v>99</v>
      </c>
      <c r="D1401">
        <v>70</v>
      </c>
      <c r="E1401" t="s">
        <v>100</v>
      </c>
      <c r="F1401" t="s">
        <v>100</v>
      </c>
      <c r="G1401" t="s">
        <v>1398</v>
      </c>
      <c r="H1401" s="41" t="s">
        <v>102</v>
      </c>
      <c r="I1401">
        <f>_xlfn.XLOOKUP(B1401,Use_Code_Ranking!$A$4:$A$23,Use_Code_Ranking!$B$4:$B$23,9999)</f>
        <v>7</v>
      </c>
      <c r="J1401">
        <f t="shared" ca="1" si="368"/>
        <v>7</v>
      </c>
      <c r="K1401">
        <f t="shared" ca="1" si="369"/>
        <v>0</v>
      </c>
      <c r="L1401">
        <f t="shared" ca="1" si="370"/>
        <v>0</v>
      </c>
      <c r="M1401">
        <f t="shared" ca="1" si="371"/>
        <v>0</v>
      </c>
      <c r="N1401" t="str">
        <f t="shared" ca="1" si="376"/>
        <v/>
      </c>
      <c r="O1401" t="str">
        <f t="shared" ca="1" si="377"/>
        <v/>
      </c>
      <c r="P1401" t="str">
        <f t="shared" si="372"/>
        <v/>
      </c>
      <c r="Q1401" t="str">
        <f t="shared" si="373"/>
        <v/>
      </c>
      <c r="R1401" t="str">
        <f t="shared" si="374"/>
        <v/>
      </c>
      <c r="S1401" t="str">
        <f t="shared" si="375"/>
        <v/>
      </c>
      <c r="U1401" s="2" t="str">
        <f ca="1">IF(ISBLANK($T1401),IF(S1401="Irrigation","Irrigation",IF(R1401="Irrigation","Irrigation",IF(Q1401="Domestic","Domestic",IF(P1401="Stockwatering","Stockwatering",IF(N1401="IRRIGATION_AND_MUNICIPAL","Irrigation and Municipal",IF(O1401="IRRIGATION_AND_DOMESTIC","Irrigation and Domestic Municipality",_xlfn.XLOOKUP(J1401,Use_Code_Ranking!$B$4:$B$23,Use_Code_Ranking!$A$4:$A$23))))))),$T1401)</f>
        <v>Frost Protection</v>
      </c>
    </row>
    <row r="1402" spans="1:21" x14ac:dyDescent="0.3">
      <c r="A1402" t="s">
        <v>1399</v>
      </c>
      <c r="B1402" t="s">
        <v>98</v>
      </c>
      <c r="C1402" t="s">
        <v>99</v>
      </c>
      <c r="D1402">
        <v>60</v>
      </c>
      <c r="E1402" t="s">
        <v>100</v>
      </c>
      <c r="F1402" t="s">
        <v>100</v>
      </c>
      <c r="G1402" t="s">
        <v>1398</v>
      </c>
      <c r="H1402" s="41" t="s">
        <v>102</v>
      </c>
      <c r="I1402">
        <f>_xlfn.XLOOKUP(B1402,Use_Code_Ranking!$A$4:$A$23,Use_Code_Ranking!$B$4:$B$23,9999)</f>
        <v>1</v>
      </c>
      <c r="J1402">
        <f t="shared" ca="1" si="368"/>
        <v>1</v>
      </c>
      <c r="K1402">
        <f t="shared" ca="1" si="369"/>
        <v>1</v>
      </c>
      <c r="L1402">
        <f t="shared" ca="1" si="370"/>
        <v>0</v>
      </c>
      <c r="M1402">
        <f t="shared" ca="1" si="371"/>
        <v>0</v>
      </c>
      <c r="N1402" t="str">
        <f t="shared" ca="1" si="376"/>
        <v/>
      </c>
      <c r="O1402" t="str">
        <f t="shared" ca="1" si="377"/>
        <v/>
      </c>
      <c r="P1402" t="str">
        <f t="shared" si="372"/>
        <v/>
      </c>
      <c r="Q1402" t="str">
        <f t="shared" si="373"/>
        <v/>
      </c>
      <c r="R1402" t="str">
        <f t="shared" si="374"/>
        <v/>
      </c>
      <c r="S1402" t="str">
        <f t="shared" si="375"/>
        <v/>
      </c>
      <c r="U1402" s="2" t="str">
        <f ca="1">IF(ISBLANK($T1402),IF(S1402="Irrigation","Irrigation",IF(R1402="Irrigation","Irrigation",IF(Q1402="Domestic","Domestic",IF(P1402="Stockwatering","Stockwatering",IF(N1402="IRRIGATION_AND_MUNICIPAL","Irrigation and Municipal",IF(O1402="IRRIGATION_AND_DOMESTIC","Irrigation and Domestic Municipality",_xlfn.XLOOKUP(J1402,Use_Code_Ranking!$B$4:$B$23,Use_Code_Ranking!$A$4:$A$23))))))),$T1402)</f>
        <v>Irrigation</v>
      </c>
    </row>
    <row r="1403" spans="1:21" x14ac:dyDescent="0.3">
      <c r="A1403" t="s">
        <v>1399</v>
      </c>
      <c r="B1403" t="s">
        <v>156</v>
      </c>
      <c r="C1403" t="s">
        <v>99</v>
      </c>
      <c r="D1403">
        <v>60</v>
      </c>
      <c r="E1403" t="s">
        <v>100</v>
      </c>
      <c r="F1403" t="s">
        <v>100</v>
      </c>
      <c r="G1403" t="s">
        <v>1398</v>
      </c>
      <c r="H1403" s="41" t="s">
        <v>102</v>
      </c>
      <c r="I1403">
        <f>_xlfn.XLOOKUP(B1403,Use_Code_Ranking!$A$4:$A$23,Use_Code_Ranking!$B$4:$B$23,9999)</f>
        <v>8</v>
      </c>
      <c r="J1403">
        <f t="shared" ca="1" si="368"/>
        <v>1</v>
      </c>
      <c r="K1403">
        <f t="shared" ca="1" si="369"/>
        <v>1</v>
      </c>
      <c r="L1403">
        <f t="shared" ca="1" si="370"/>
        <v>0</v>
      </c>
      <c r="M1403">
        <f t="shared" ca="1" si="371"/>
        <v>0</v>
      </c>
      <c r="N1403" t="str">
        <f t="shared" ca="1" si="376"/>
        <v/>
      </c>
      <c r="O1403" t="str">
        <f t="shared" ca="1" si="377"/>
        <v/>
      </c>
      <c r="P1403" t="str">
        <f t="shared" si="372"/>
        <v/>
      </c>
      <c r="Q1403" t="str">
        <f t="shared" si="373"/>
        <v/>
      </c>
      <c r="R1403" t="str">
        <f t="shared" si="374"/>
        <v/>
      </c>
      <c r="S1403" t="str">
        <f t="shared" si="375"/>
        <v/>
      </c>
      <c r="U1403" s="2" t="str">
        <f ca="1">IF(ISBLANK($T1403),IF(S1403="Irrigation","Irrigation",IF(R1403="Irrigation","Irrigation",IF(Q1403="Domestic","Domestic",IF(P1403="Stockwatering","Stockwatering",IF(N1403="IRRIGATION_AND_MUNICIPAL","Irrigation and Municipal",IF(O1403="IRRIGATION_AND_DOMESTIC","Irrigation and Domestic Municipality",_xlfn.XLOOKUP(J1403,Use_Code_Ranking!$B$4:$B$23,Use_Code_Ranking!$A$4:$A$23))))))),$T1403)</f>
        <v>Irrigation</v>
      </c>
    </row>
    <row r="1404" spans="1:21" x14ac:dyDescent="0.3">
      <c r="A1404" t="s">
        <v>1399</v>
      </c>
      <c r="B1404" t="s">
        <v>161</v>
      </c>
      <c r="C1404" t="s">
        <v>99</v>
      </c>
      <c r="D1404">
        <v>60</v>
      </c>
      <c r="E1404" t="s">
        <v>100</v>
      </c>
      <c r="F1404" t="s">
        <v>100</v>
      </c>
      <c r="G1404" t="s">
        <v>1398</v>
      </c>
      <c r="H1404" s="41" t="s">
        <v>102</v>
      </c>
      <c r="I1404">
        <f>_xlfn.XLOOKUP(B1404,Use_Code_Ranking!$A$4:$A$23,Use_Code_Ranking!$B$4:$B$23,9999)</f>
        <v>7</v>
      </c>
      <c r="J1404">
        <f t="shared" ca="1" si="368"/>
        <v>1</v>
      </c>
      <c r="K1404">
        <f t="shared" ca="1" si="369"/>
        <v>1</v>
      </c>
      <c r="L1404">
        <f t="shared" ca="1" si="370"/>
        <v>0</v>
      </c>
      <c r="M1404">
        <f t="shared" ca="1" si="371"/>
        <v>0</v>
      </c>
      <c r="N1404" t="str">
        <f t="shared" ca="1" si="376"/>
        <v/>
      </c>
      <c r="O1404" t="str">
        <f t="shared" ca="1" si="377"/>
        <v/>
      </c>
      <c r="P1404" t="str">
        <f t="shared" si="372"/>
        <v/>
      </c>
      <c r="Q1404" t="str">
        <f t="shared" si="373"/>
        <v/>
      </c>
      <c r="R1404" t="str">
        <f t="shared" si="374"/>
        <v/>
      </c>
      <c r="S1404" t="str">
        <f t="shared" si="375"/>
        <v/>
      </c>
      <c r="U1404" s="2" t="str">
        <f ca="1">IF(ISBLANK($T1404),IF(S1404="Irrigation","Irrigation",IF(R1404="Irrigation","Irrigation",IF(Q1404="Domestic","Domestic",IF(P1404="Stockwatering","Stockwatering",IF(N1404="IRRIGATION_AND_MUNICIPAL","Irrigation and Municipal",IF(O1404="IRRIGATION_AND_DOMESTIC","Irrigation and Domestic Municipality",_xlfn.XLOOKUP(J1404,Use_Code_Ranking!$B$4:$B$23,Use_Code_Ranking!$A$4:$A$23))))))),$T1404)</f>
        <v>Irrigation</v>
      </c>
    </row>
    <row r="1405" spans="1:21" x14ac:dyDescent="0.3">
      <c r="A1405" t="s">
        <v>1400</v>
      </c>
      <c r="B1405" t="s">
        <v>161</v>
      </c>
      <c r="C1405" t="s">
        <v>99</v>
      </c>
      <c r="D1405">
        <v>8</v>
      </c>
      <c r="E1405" t="s">
        <v>100</v>
      </c>
      <c r="F1405" t="s">
        <v>100</v>
      </c>
      <c r="G1405" t="s">
        <v>126</v>
      </c>
      <c r="H1405" s="41" t="s">
        <v>102</v>
      </c>
      <c r="I1405">
        <f>_xlfn.XLOOKUP(B1405,Use_Code_Ranking!$A$4:$A$23,Use_Code_Ranking!$B$4:$B$23,9999)</f>
        <v>7</v>
      </c>
      <c r="J1405">
        <f t="shared" ca="1" si="368"/>
        <v>1</v>
      </c>
      <c r="K1405">
        <f t="shared" ca="1" si="369"/>
        <v>1</v>
      </c>
      <c r="L1405">
        <f t="shared" ca="1" si="370"/>
        <v>0</v>
      </c>
      <c r="M1405">
        <f t="shared" ca="1" si="371"/>
        <v>0</v>
      </c>
      <c r="N1405" t="str">
        <f t="shared" ca="1" si="376"/>
        <v/>
      </c>
      <c r="O1405" t="str">
        <f t="shared" ca="1" si="377"/>
        <v/>
      </c>
      <c r="P1405" t="str">
        <f t="shared" si="372"/>
        <v/>
      </c>
      <c r="Q1405" t="str">
        <f t="shared" si="373"/>
        <v/>
      </c>
      <c r="R1405" t="str">
        <f t="shared" si="374"/>
        <v/>
      </c>
      <c r="S1405" t="str">
        <f t="shared" si="375"/>
        <v/>
      </c>
      <c r="U1405" s="2" t="str">
        <f ca="1">IF(ISBLANK($T1405),IF(S1405="Irrigation","Irrigation",IF(R1405="Irrigation","Irrigation",IF(Q1405="Domestic","Domestic",IF(P1405="Stockwatering","Stockwatering",IF(N1405="IRRIGATION_AND_MUNICIPAL","Irrigation and Municipal",IF(O1405="IRRIGATION_AND_DOMESTIC","Irrigation and Domestic Municipality",_xlfn.XLOOKUP(J1405,Use_Code_Ranking!$B$4:$B$23,Use_Code_Ranking!$A$4:$A$23))))))),$T1405)</f>
        <v>Irrigation</v>
      </c>
    </row>
    <row r="1406" spans="1:21" x14ac:dyDescent="0.3">
      <c r="A1406" t="s">
        <v>1400</v>
      </c>
      <c r="B1406" t="s">
        <v>98</v>
      </c>
      <c r="C1406" t="s">
        <v>99</v>
      </c>
      <c r="D1406">
        <v>8</v>
      </c>
      <c r="E1406" t="s">
        <v>100</v>
      </c>
      <c r="F1406" t="s">
        <v>100</v>
      </c>
      <c r="G1406" t="s">
        <v>126</v>
      </c>
      <c r="H1406" s="41" t="s">
        <v>102</v>
      </c>
      <c r="I1406">
        <f>_xlfn.XLOOKUP(B1406,Use_Code_Ranking!$A$4:$A$23,Use_Code_Ranking!$B$4:$B$23,9999)</f>
        <v>1</v>
      </c>
      <c r="J1406">
        <f t="shared" ca="1" si="368"/>
        <v>1</v>
      </c>
      <c r="K1406">
        <f t="shared" ca="1" si="369"/>
        <v>1</v>
      </c>
      <c r="L1406">
        <f t="shared" ca="1" si="370"/>
        <v>0</v>
      </c>
      <c r="M1406">
        <f t="shared" ca="1" si="371"/>
        <v>0</v>
      </c>
      <c r="N1406" t="str">
        <f t="shared" ca="1" si="376"/>
        <v/>
      </c>
      <c r="O1406" t="str">
        <f t="shared" ca="1" si="377"/>
        <v/>
      </c>
      <c r="P1406" t="str">
        <f t="shared" si="372"/>
        <v/>
      </c>
      <c r="Q1406" t="str">
        <f t="shared" si="373"/>
        <v/>
      </c>
      <c r="R1406" t="str">
        <f t="shared" si="374"/>
        <v/>
      </c>
      <c r="S1406" t="str">
        <f t="shared" si="375"/>
        <v/>
      </c>
      <c r="U1406" s="2" t="str">
        <f ca="1">IF(ISBLANK($T1406),IF(S1406="Irrigation","Irrigation",IF(R1406="Irrigation","Irrigation",IF(Q1406="Domestic","Domestic",IF(P1406="Stockwatering","Stockwatering",IF(N1406="IRRIGATION_AND_MUNICIPAL","Irrigation and Municipal",IF(O1406="IRRIGATION_AND_DOMESTIC","Irrigation and Domestic Municipality",_xlfn.XLOOKUP(J1406,Use_Code_Ranking!$B$4:$B$23,Use_Code_Ranking!$A$4:$A$23))))))),$T1406)</f>
        <v>Irrigation</v>
      </c>
    </row>
    <row r="1407" spans="1:21" x14ac:dyDescent="0.3">
      <c r="A1407" t="s">
        <v>1400</v>
      </c>
      <c r="B1407" t="s">
        <v>181</v>
      </c>
      <c r="C1407" t="s">
        <v>99</v>
      </c>
      <c r="D1407">
        <v>8</v>
      </c>
      <c r="E1407" t="s">
        <v>100</v>
      </c>
      <c r="F1407" t="s">
        <v>100</v>
      </c>
      <c r="G1407" t="s">
        <v>126</v>
      </c>
      <c r="H1407" s="41" t="s">
        <v>102</v>
      </c>
      <c r="I1407">
        <f>_xlfn.XLOOKUP(B1407,Use_Code_Ranking!$A$4:$A$23,Use_Code_Ranking!$B$4:$B$23,9999)</f>
        <v>9</v>
      </c>
      <c r="J1407">
        <f t="shared" ca="1" si="368"/>
        <v>1</v>
      </c>
      <c r="K1407">
        <f t="shared" ca="1" si="369"/>
        <v>1</v>
      </c>
      <c r="L1407">
        <f t="shared" ca="1" si="370"/>
        <v>0</v>
      </c>
      <c r="M1407">
        <f t="shared" ca="1" si="371"/>
        <v>0</v>
      </c>
      <c r="N1407" t="str">
        <f t="shared" ca="1" si="376"/>
        <v/>
      </c>
      <c r="O1407" t="str">
        <f t="shared" ca="1" si="377"/>
        <v/>
      </c>
      <c r="P1407" t="str">
        <f t="shared" si="372"/>
        <v/>
      </c>
      <c r="Q1407" t="str">
        <f t="shared" si="373"/>
        <v/>
      </c>
      <c r="R1407" t="str">
        <f t="shared" si="374"/>
        <v/>
      </c>
      <c r="S1407" t="str">
        <f t="shared" si="375"/>
        <v/>
      </c>
      <c r="U1407" s="2" t="str">
        <f ca="1">IF(ISBLANK($T1407),IF(S1407="Irrigation","Irrigation",IF(R1407="Irrigation","Irrigation",IF(Q1407="Domestic","Domestic",IF(P1407="Stockwatering","Stockwatering",IF(N1407="IRRIGATION_AND_MUNICIPAL","Irrigation and Municipal",IF(O1407="IRRIGATION_AND_DOMESTIC","Irrigation and Domestic Municipality",_xlfn.XLOOKUP(J1407,Use_Code_Ranking!$B$4:$B$23,Use_Code_Ranking!$A$4:$A$23))))))),$T1407)</f>
        <v>Irrigation</v>
      </c>
    </row>
    <row r="1408" spans="1:21" x14ac:dyDescent="0.3">
      <c r="A1408" t="s">
        <v>1401</v>
      </c>
      <c r="B1408" t="s">
        <v>188</v>
      </c>
      <c r="C1408" t="s">
        <v>99</v>
      </c>
      <c r="D1408">
        <v>74</v>
      </c>
      <c r="E1408" t="s">
        <v>100</v>
      </c>
      <c r="F1408" t="s">
        <v>100</v>
      </c>
      <c r="G1408" t="s">
        <v>1402</v>
      </c>
      <c r="H1408" s="41" t="s">
        <v>106</v>
      </c>
      <c r="I1408">
        <f>_xlfn.XLOOKUP(B1408,Use_Code_Ranking!$A$4:$A$23,Use_Code_Ranking!$B$4:$B$23,9999)</f>
        <v>12</v>
      </c>
      <c r="J1408">
        <f t="shared" ca="1" si="368"/>
        <v>1</v>
      </c>
      <c r="K1408">
        <f t="shared" ca="1" si="369"/>
        <v>1</v>
      </c>
      <c r="L1408">
        <f t="shared" ca="1" si="370"/>
        <v>0</v>
      </c>
      <c r="M1408">
        <f t="shared" ca="1" si="371"/>
        <v>0</v>
      </c>
      <c r="N1408" t="str">
        <f t="shared" ca="1" si="376"/>
        <v/>
      </c>
      <c r="O1408" t="str">
        <f t="shared" ca="1" si="377"/>
        <v/>
      </c>
      <c r="P1408" t="str">
        <f t="shared" si="372"/>
        <v/>
      </c>
      <c r="Q1408" t="str">
        <f t="shared" si="373"/>
        <v/>
      </c>
      <c r="R1408" t="str">
        <f t="shared" si="374"/>
        <v/>
      </c>
      <c r="S1408" t="str">
        <f t="shared" si="375"/>
        <v/>
      </c>
      <c r="U1408" s="2" t="str">
        <f ca="1">IF(ISBLANK($T1408),IF(S1408="Irrigation","Irrigation",IF(R1408="Irrigation","Irrigation",IF(Q1408="Domestic","Domestic",IF(P1408="Stockwatering","Stockwatering",IF(N1408="IRRIGATION_AND_MUNICIPAL","Irrigation and Municipal",IF(O1408="IRRIGATION_AND_DOMESTIC","Irrigation and Domestic Municipality",_xlfn.XLOOKUP(J1408,Use_Code_Ranking!$B$4:$B$23,Use_Code_Ranking!$A$4:$A$23))))))),$T1408)</f>
        <v>Irrigation</v>
      </c>
    </row>
    <row r="1409" spans="1:21" x14ac:dyDescent="0.3">
      <c r="A1409" t="s">
        <v>1401</v>
      </c>
      <c r="B1409" t="s">
        <v>110</v>
      </c>
      <c r="C1409" t="s">
        <v>99</v>
      </c>
      <c r="D1409">
        <v>74</v>
      </c>
      <c r="E1409" t="s">
        <v>100</v>
      </c>
      <c r="F1409" t="s">
        <v>100</v>
      </c>
      <c r="G1409" t="s">
        <v>1402</v>
      </c>
      <c r="H1409" s="41" t="s">
        <v>106</v>
      </c>
      <c r="I1409">
        <f>_xlfn.XLOOKUP(B1409,Use_Code_Ranking!$A$4:$A$23,Use_Code_Ranking!$B$4:$B$23,9999)</f>
        <v>3</v>
      </c>
      <c r="J1409">
        <f t="shared" ca="1" si="368"/>
        <v>1</v>
      </c>
      <c r="K1409">
        <f t="shared" ca="1" si="369"/>
        <v>1</v>
      </c>
      <c r="L1409">
        <f t="shared" ca="1" si="370"/>
        <v>0</v>
      </c>
      <c r="M1409">
        <f t="shared" ca="1" si="371"/>
        <v>0</v>
      </c>
      <c r="N1409" t="str">
        <f t="shared" ca="1" si="376"/>
        <v/>
      </c>
      <c r="O1409" t="str">
        <f t="shared" ca="1" si="377"/>
        <v/>
      </c>
      <c r="P1409" t="str">
        <f t="shared" si="372"/>
        <v/>
      </c>
      <c r="Q1409" t="str">
        <f t="shared" si="373"/>
        <v/>
      </c>
      <c r="R1409" t="str">
        <f t="shared" si="374"/>
        <v/>
      </c>
      <c r="S1409" t="str">
        <f t="shared" si="375"/>
        <v/>
      </c>
      <c r="U1409" s="2" t="str">
        <f ca="1">IF(ISBLANK($T1409),IF(S1409="Irrigation","Irrigation",IF(R1409="Irrigation","Irrigation",IF(Q1409="Domestic","Domestic",IF(P1409="Stockwatering","Stockwatering",IF(N1409="IRRIGATION_AND_MUNICIPAL","Irrigation and Municipal",IF(O1409="IRRIGATION_AND_DOMESTIC","Irrigation and Domestic Municipality",_xlfn.XLOOKUP(J1409,Use_Code_Ranking!$B$4:$B$23,Use_Code_Ranking!$A$4:$A$23))))))),$T1409)</f>
        <v>Irrigation</v>
      </c>
    </row>
    <row r="1410" spans="1:21" x14ac:dyDescent="0.3">
      <c r="A1410" t="s">
        <v>1401</v>
      </c>
      <c r="B1410" t="s">
        <v>98</v>
      </c>
      <c r="C1410" t="s">
        <v>99</v>
      </c>
      <c r="D1410">
        <v>74</v>
      </c>
      <c r="E1410" t="s">
        <v>100</v>
      </c>
      <c r="F1410" t="s">
        <v>100</v>
      </c>
      <c r="G1410" t="s">
        <v>1402</v>
      </c>
      <c r="H1410" s="41" t="s">
        <v>106</v>
      </c>
      <c r="I1410">
        <f>_xlfn.XLOOKUP(B1410,Use_Code_Ranking!$A$4:$A$23,Use_Code_Ranking!$B$4:$B$23,9999)</f>
        <v>1</v>
      </c>
      <c r="J1410">
        <f t="shared" ca="1" si="368"/>
        <v>1</v>
      </c>
      <c r="K1410">
        <f t="shared" ca="1" si="369"/>
        <v>1</v>
      </c>
      <c r="L1410">
        <f t="shared" ca="1" si="370"/>
        <v>0</v>
      </c>
      <c r="M1410">
        <f t="shared" ca="1" si="371"/>
        <v>0</v>
      </c>
      <c r="N1410" t="str">
        <f t="shared" ca="1" si="376"/>
        <v/>
      </c>
      <c r="O1410" t="str">
        <f t="shared" ca="1" si="377"/>
        <v/>
      </c>
      <c r="P1410" t="str">
        <f t="shared" si="372"/>
        <v/>
      </c>
      <c r="Q1410" t="str">
        <f t="shared" si="373"/>
        <v/>
      </c>
      <c r="R1410" t="str">
        <f t="shared" si="374"/>
        <v/>
      </c>
      <c r="S1410" t="str">
        <f t="shared" si="375"/>
        <v/>
      </c>
      <c r="U1410" s="2" t="str">
        <f ca="1">IF(ISBLANK($T1410),IF(S1410="Irrigation","Irrigation",IF(R1410="Irrigation","Irrigation",IF(Q1410="Domestic","Domestic",IF(P1410="Stockwatering","Stockwatering",IF(N1410="IRRIGATION_AND_MUNICIPAL","Irrigation and Municipal",IF(O1410="IRRIGATION_AND_DOMESTIC","Irrigation and Domestic Municipality",_xlfn.XLOOKUP(J1410,Use_Code_Ranking!$B$4:$B$23,Use_Code_Ranking!$A$4:$A$23))))))),$T1410)</f>
        <v>Irrigation</v>
      </c>
    </row>
    <row r="1411" spans="1:21" x14ac:dyDescent="0.3">
      <c r="A1411" t="s">
        <v>1401</v>
      </c>
      <c r="B1411" t="s">
        <v>154</v>
      </c>
      <c r="C1411" t="s">
        <v>99</v>
      </c>
      <c r="D1411">
        <v>74</v>
      </c>
      <c r="E1411" t="s">
        <v>100</v>
      </c>
      <c r="F1411" t="s">
        <v>100</v>
      </c>
      <c r="G1411" t="s">
        <v>1402</v>
      </c>
      <c r="H1411" s="41" t="s">
        <v>106</v>
      </c>
      <c r="I1411">
        <f>_xlfn.XLOOKUP(B1411,Use_Code_Ranking!$A$4:$A$23,Use_Code_Ranking!$B$4:$B$23,9999)</f>
        <v>5</v>
      </c>
      <c r="J1411">
        <f t="shared" ca="1" si="368"/>
        <v>1</v>
      </c>
      <c r="K1411">
        <f t="shared" ca="1" si="369"/>
        <v>1</v>
      </c>
      <c r="L1411">
        <f t="shared" ca="1" si="370"/>
        <v>0</v>
      </c>
      <c r="M1411">
        <f t="shared" ca="1" si="371"/>
        <v>0</v>
      </c>
      <c r="N1411" t="str">
        <f t="shared" ca="1" si="376"/>
        <v/>
      </c>
      <c r="O1411" t="str">
        <f t="shared" ca="1" si="377"/>
        <v/>
      </c>
      <c r="P1411" t="str">
        <f t="shared" si="372"/>
        <v/>
      </c>
      <c r="Q1411" t="str">
        <f t="shared" si="373"/>
        <v/>
      </c>
      <c r="R1411" t="str">
        <f t="shared" si="374"/>
        <v/>
      </c>
      <c r="S1411" t="str">
        <f t="shared" si="375"/>
        <v/>
      </c>
      <c r="U1411" s="2" t="str">
        <f ca="1">IF(ISBLANK($T1411),IF(S1411="Irrigation","Irrigation",IF(R1411="Irrigation","Irrigation",IF(Q1411="Domestic","Domestic",IF(P1411="Stockwatering","Stockwatering",IF(N1411="IRRIGATION_AND_MUNICIPAL","Irrigation and Municipal",IF(O1411="IRRIGATION_AND_DOMESTIC","Irrigation and Domestic Municipality",_xlfn.XLOOKUP(J1411,Use_Code_Ranking!$B$4:$B$23,Use_Code_Ranking!$A$4:$A$23))))))),$T1411)</f>
        <v>Irrigation</v>
      </c>
    </row>
    <row r="1412" spans="1:21" x14ac:dyDescent="0.3">
      <c r="A1412" t="s">
        <v>1401</v>
      </c>
      <c r="B1412" t="s">
        <v>181</v>
      </c>
      <c r="C1412" t="s">
        <v>99</v>
      </c>
      <c r="D1412">
        <v>74</v>
      </c>
      <c r="E1412" t="s">
        <v>100</v>
      </c>
      <c r="F1412" t="s">
        <v>100</v>
      </c>
      <c r="G1412" t="s">
        <v>1402</v>
      </c>
      <c r="H1412" s="41" t="s">
        <v>106</v>
      </c>
      <c r="I1412">
        <f>_xlfn.XLOOKUP(B1412,Use_Code_Ranking!$A$4:$A$23,Use_Code_Ranking!$B$4:$B$23,9999)</f>
        <v>9</v>
      </c>
      <c r="J1412">
        <f t="shared" ref="J1412:J1475" ca="1" si="378">_xlfn.MINIFS(USE_CODE_RANK,APPLICATION_NUMBER,A1412)</f>
        <v>1</v>
      </c>
      <c r="K1412">
        <f t="shared" ref="K1412:K1475" ca="1" si="379">COUNTIFS(USE_CODE_RANK,1,APPLICATION_NUMBER,A1412)</f>
        <v>1</v>
      </c>
      <c r="L1412">
        <f t="shared" ref="L1412:L1475" ca="1" si="380">COUNTIFS(USE_CODE_RANK,2,APPLICATION_NUMBER,A1412)</f>
        <v>0</v>
      </c>
      <c r="M1412">
        <f t="shared" ref="M1412:M1475" ca="1" si="381">COUNTIFS(USE_CODE_RANK,3,APPLICATION_NUMBER,A1412,PRIMARY_OWNER_ENTITY_TYPE,"Government (State/Municipal)")</f>
        <v>0</v>
      </c>
      <c r="N1412" t="str">
        <f t="shared" ca="1" si="376"/>
        <v/>
      </c>
      <c r="O1412" t="str">
        <f t="shared" ca="1" si="377"/>
        <v/>
      </c>
      <c r="P1412" t="str">
        <f t="shared" ref="P1412:P1475" si="382">IF(ISNUMBER(SEARCH("Stock",C1412)),"Stockwatering","")</f>
        <v/>
      </c>
      <c r="Q1412" t="str">
        <f t="shared" ref="Q1412:Q1475" si="383">IF(ISNUMBER(SEARCH("Registration Domestic",C1412)),"Domestic","")</f>
        <v/>
      </c>
      <c r="R1412" t="str">
        <f t="shared" ref="R1412:R1475" si="384">IF(ISNUMBER(SEARCH("Registration Irrigation",C1412)),"Irrigation","")</f>
        <v/>
      </c>
      <c r="S1412" t="str">
        <f t="shared" ref="S1412:S1475" si="385">IF(ISNUMBER(SEARCH("Registration Cannabis",C1412)),"Irrigation","")</f>
        <v/>
      </c>
      <c r="U1412" s="2" t="str">
        <f ca="1">IF(ISBLANK($T1412),IF(S1412="Irrigation","Irrigation",IF(R1412="Irrigation","Irrigation",IF(Q1412="Domestic","Domestic",IF(P1412="Stockwatering","Stockwatering",IF(N1412="IRRIGATION_AND_MUNICIPAL","Irrigation and Municipal",IF(O1412="IRRIGATION_AND_DOMESTIC","Irrigation and Domestic Municipality",_xlfn.XLOOKUP(J1412,Use_Code_Ranking!$B$4:$B$23,Use_Code_Ranking!$A$4:$A$23))))))),$T1412)</f>
        <v>Irrigation</v>
      </c>
    </row>
    <row r="1413" spans="1:21" x14ac:dyDescent="0.3">
      <c r="A1413" t="s">
        <v>1403</v>
      </c>
      <c r="B1413" t="s">
        <v>98</v>
      </c>
      <c r="C1413" t="s">
        <v>99</v>
      </c>
      <c r="D1413">
        <v>399</v>
      </c>
      <c r="E1413" t="s">
        <v>100</v>
      </c>
      <c r="F1413" t="s">
        <v>100</v>
      </c>
      <c r="G1413" t="s">
        <v>1404</v>
      </c>
      <c r="H1413" s="41" t="s">
        <v>106</v>
      </c>
      <c r="I1413">
        <f>_xlfn.XLOOKUP(B1413,Use_Code_Ranking!$A$4:$A$23,Use_Code_Ranking!$B$4:$B$23,9999)</f>
        <v>1</v>
      </c>
      <c r="J1413">
        <f t="shared" ca="1" si="378"/>
        <v>1</v>
      </c>
      <c r="K1413">
        <f t="shared" ca="1" si="379"/>
        <v>1</v>
      </c>
      <c r="L1413">
        <f t="shared" ca="1" si="380"/>
        <v>0</v>
      </c>
      <c r="M1413">
        <f t="shared" ca="1" si="381"/>
        <v>0</v>
      </c>
      <c r="N1413" t="str">
        <f t="shared" ref="N1413:N1476" ca="1" si="386">IF(AND(K1413&gt;0,L1413&gt;0),"IRRIGATION_AND_MUNICIPAL","")</f>
        <v/>
      </c>
      <c r="O1413" t="str">
        <f t="shared" ref="O1413:O1476" ca="1" si="387">IF(AND(K1413&gt;0,M1413&gt;0),"IRRIGATION_AND_DOMESTIC","")</f>
        <v/>
      </c>
      <c r="P1413" t="str">
        <f t="shared" si="382"/>
        <v/>
      </c>
      <c r="Q1413" t="str">
        <f t="shared" si="383"/>
        <v/>
      </c>
      <c r="R1413" t="str">
        <f t="shared" si="384"/>
        <v/>
      </c>
      <c r="S1413" t="str">
        <f t="shared" si="385"/>
        <v/>
      </c>
      <c r="U1413" s="2" t="str">
        <f ca="1">IF(ISBLANK($T1413),IF(S1413="Irrigation","Irrigation",IF(R1413="Irrigation","Irrigation",IF(Q1413="Domestic","Domestic",IF(P1413="Stockwatering","Stockwatering",IF(N1413="IRRIGATION_AND_MUNICIPAL","Irrigation and Municipal",IF(O1413="IRRIGATION_AND_DOMESTIC","Irrigation and Domestic Municipality",_xlfn.XLOOKUP(J1413,Use_Code_Ranking!$B$4:$B$23,Use_Code_Ranking!$A$4:$A$23))))))),$T1413)</f>
        <v>Irrigation</v>
      </c>
    </row>
    <row r="1414" spans="1:21" x14ac:dyDescent="0.3">
      <c r="A1414" t="s">
        <v>1403</v>
      </c>
      <c r="B1414" t="s">
        <v>1405</v>
      </c>
      <c r="C1414" t="s">
        <v>99</v>
      </c>
      <c r="D1414">
        <v>399</v>
      </c>
      <c r="E1414" t="s">
        <v>100</v>
      </c>
      <c r="F1414" t="s">
        <v>100</v>
      </c>
      <c r="G1414" t="s">
        <v>1404</v>
      </c>
      <c r="H1414" s="41" t="s">
        <v>106</v>
      </c>
      <c r="I1414">
        <f>_xlfn.XLOOKUP(B1414,Use_Code_Ranking!$A$4:$A$23,Use_Code_Ranking!$B$4:$B$23,9999)</f>
        <v>20</v>
      </c>
      <c r="J1414">
        <f t="shared" ca="1" si="378"/>
        <v>1</v>
      </c>
      <c r="K1414">
        <f t="shared" ca="1" si="379"/>
        <v>1</v>
      </c>
      <c r="L1414">
        <f t="shared" ca="1" si="380"/>
        <v>0</v>
      </c>
      <c r="M1414">
        <f t="shared" ca="1" si="381"/>
        <v>0</v>
      </c>
      <c r="N1414" t="str">
        <f t="shared" ca="1" si="386"/>
        <v/>
      </c>
      <c r="O1414" t="str">
        <f t="shared" ca="1" si="387"/>
        <v/>
      </c>
      <c r="P1414" t="str">
        <f t="shared" si="382"/>
        <v/>
      </c>
      <c r="Q1414" t="str">
        <f t="shared" si="383"/>
        <v/>
      </c>
      <c r="R1414" t="str">
        <f t="shared" si="384"/>
        <v/>
      </c>
      <c r="S1414" t="str">
        <f t="shared" si="385"/>
        <v/>
      </c>
      <c r="U1414" s="2" t="str">
        <f ca="1">IF(ISBLANK($T1414),IF(S1414="Irrigation","Irrigation",IF(R1414="Irrigation","Irrigation",IF(Q1414="Domestic","Domestic",IF(P1414="Stockwatering","Stockwatering",IF(N1414="IRRIGATION_AND_MUNICIPAL","Irrigation and Municipal",IF(O1414="IRRIGATION_AND_DOMESTIC","Irrigation and Domestic Municipality",_xlfn.XLOOKUP(J1414,Use_Code_Ranking!$B$4:$B$23,Use_Code_Ranking!$A$4:$A$23))))))),$T1414)</f>
        <v>Irrigation</v>
      </c>
    </row>
    <row r="1415" spans="1:21" x14ac:dyDescent="0.3">
      <c r="A1415" t="s">
        <v>1403</v>
      </c>
      <c r="B1415" t="s">
        <v>154</v>
      </c>
      <c r="C1415" t="s">
        <v>99</v>
      </c>
      <c r="D1415">
        <v>399</v>
      </c>
      <c r="E1415" t="s">
        <v>100</v>
      </c>
      <c r="F1415" t="s">
        <v>100</v>
      </c>
      <c r="G1415" t="s">
        <v>1404</v>
      </c>
      <c r="H1415" s="41" t="s">
        <v>106</v>
      </c>
      <c r="I1415">
        <f>_xlfn.XLOOKUP(B1415,Use_Code_Ranking!$A$4:$A$23,Use_Code_Ranking!$B$4:$B$23,9999)</f>
        <v>5</v>
      </c>
      <c r="J1415">
        <f t="shared" ca="1" si="378"/>
        <v>1</v>
      </c>
      <c r="K1415">
        <f t="shared" ca="1" si="379"/>
        <v>1</v>
      </c>
      <c r="L1415">
        <f t="shared" ca="1" si="380"/>
        <v>0</v>
      </c>
      <c r="M1415">
        <f t="shared" ca="1" si="381"/>
        <v>0</v>
      </c>
      <c r="N1415" t="str">
        <f t="shared" ca="1" si="386"/>
        <v/>
      </c>
      <c r="O1415" t="str">
        <f t="shared" ca="1" si="387"/>
        <v/>
      </c>
      <c r="P1415" t="str">
        <f t="shared" si="382"/>
        <v/>
      </c>
      <c r="Q1415" t="str">
        <f t="shared" si="383"/>
        <v/>
      </c>
      <c r="R1415" t="str">
        <f t="shared" si="384"/>
        <v/>
      </c>
      <c r="S1415" t="str">
        <f t="shared" si="385"/>
        <v/>
      </c>
      <c r="U1415" s="2" t="str">
        <f ca="1">IF(ISBLANK($T1415),IF(S1415="Irrigation","Irrigation",IF(R1415="Irrigation","Irrigation",IF(Q1415="Domestic","Domestic",IF(P1415="Stockwatering","Stockwatering",IF(N1415="IRRIGATION_AND_MUNICIPAL","Irrigation and Municipal",IF(O1415="IRRIGATION_AND_DOMESTIC","Irrigation and Domestic Municipality",_xlfn.XLOOKUP(J1415,Use_Code_Ranking!$B$4:$B$23,Use_Code_Ranking!$A$4:$A$23))))))),$T1415)</f>
        <v>Irrigation</v>
      </c>
    </row>
    <row r="1416" spans="1:21" x14ac:dyDescent="0.3">
      <c r="A1416" t="s">
        <v>1403</v>
      </c>
      <c r="B1416" t="s">
        <v>110</v>
      </c>
      <c r="C1416" t="s">
        <v>99</v>
      </c>
      <c r="D1416">
        <v>399</v>
      </c>
      <c r="E1416" t="s">
        <v>100</v>
      </c>
      <c r="F1416" t="s">
        <v>100</v>
      </c>
      <c r="G1416" t="s">
        <v>1404</v>
      </c>
      <c r="H1416" s="41" t="s">
        <v>106</v>
      </c>
      <c r="I1416">
        <f>_xlfn.XLOOKUP(B1416,Use_Code_Ranking!$A$4:$A$23,Use_Code_Ranking!$B$4:$B$23,9999)</f>
        <v>3</v>
      </c>
      <c r="J1416">
        <f t="shared" ca="1" si="378"/>
        <v>1</v>
      </c>
      <c r="K1416">
        <f t="shared" ca="1" si="379"/>
        <v>1</v>
      </c>
      <c r="L1416">
        <f t="shared" ca="1" si="380"/>
        <v>0</v>
      </c>
      <c r="M1416">
        <f t="shared" ca="1" si="381"/>
        <v>0</v>
      </c>
      <c r="N1416" t="str">
        <f t="shared" ca="1" si="386"/>
        <v/>
      </c>
      <c r="O1416" t="str">
        <f t="shared" ca="1" si="387"/>
        <v/>
      </c>
      <c r="P1416" t="str">
        <f t="shared" si="382"/>
        <v/>
      </c>
      <c r="Q1416" t="str">
        <f t="shared" si="383"/>
        <v/>
      </c>
      <c r="R1416" t="str">
        <f t="shared" si="384"/>
        <v/>
      </c>
      <c r="S1416" t="str">
        <f t="shared" si="385"/>
        <v/>
      </c>
      <c r="U1416" s="2" t="str">
        <f ca="1">IF(ISBLANK($T1416),IF(S1416="Irrigation","Irrigation",IF(R1416="Irrigation","Irrigation",IF(Q1416="Domestic","Domestic",IF(P1416="Stockwatering","Stockwatering",IF(N1416="IRRIGATION_AND_MUNICIPAL","Irrigation and Municipal",IF(O1416="IRRIGATION_AND_DOMESTIC","Irrigation and Domestic Municipality",_xlfn.XLOOKUP(J1416,Use_Code_Ranking!$B$4:$B$23,Use_Code_Ranking!$A$4:$A$23))))))),$T1416)</f>
        <v>Irrigation</v>
      </c>
    </row>
    <row r="1417" spans="1:21" x14ac:dyDescent="0.3">
      <c r="A1417" t="s">
        <v>1406</v>
      </c>
      <c r="B1417" t="s">
        <v>98</v>
      </c>
      <c r="C1417" t="s">
        <v>99</v>
      </c>
      <c r="D1417">
        <v>94</v>
      </c>
      <c r="E1417" t="s">
        <v>100</v>
      </c>
      <c r="F1417" t="s">
        <v>100</v>
      </c>
      <c r="G1417" t="s">
        <v>1407</v>
      </c>
      <c r="H1417" s="41" t="s">
        <v>106</v>
      </c>
      <c r="I1417">
        <f>_xlfn.XLOOKUP(B1417,Use_Code_Ranking!$A$4:$A$23,Use_Code_Ranking!$B$4:$B$23,9999)</f>
        <v>1</v>
      </c>
      <c r="J1417">
        <f t="shared" ca="1" si="378"/>
        <v>1</v>
      </c>
      <c r="K1417">
        <f t="shared" ca="1" si="379"/>
        <v>1</v>
      </c>
      <c r="L1417">
        <f t="shared" ca="1" si="380"/>
        <v>0</v>
      </c>
      <c r="M1417">
        <f t="shared" ca="1" si="381"/>
        <v>0</v>
      </c>
      <c r="N1417" t="str">
        <f t="shared" ca="1" si="386"/>
        <v/>
      </c>
      <c r="O1417" t="str">
        <f t="shared" ca="1" si="387"/>
        <v/>
      </c>
      <c r="P1417" t="str">
        <f t="shared" si="382"/>
        <v/>
      </c>
      <c r="Q1417" t="str">
        <f t="shared" si="383"/>
        <v/>
      </c>
      <c r="R1417" t="str">
        <f t="shared" si="384"/>
        <v/>
      </c>
      <c r="S1417" t="str">
        <f t="shared" si="385"/>
        <v/>
      </c>
      <c r="U1417" s="2" t="str">
        <f ca="1">IF(ISBLANK($T1417),IF(S1417="Irrigation","Irrigation",IF(R1417="Irrigation","Irrigation",IF(Q1417="Domestic","Domestic",IF(P1417="Stockwatering","Stockwatering",IF(N1417="IRRIGATION_AND_MUNICIPAL","Irrigation and Municipal",IF(O1417="IRRIGATION_AND_DOMESTIC","Irrigation and Domestic Municipality",_xlfn.XLOOKUP(J1417,Use_Code_Ranking!$B$4:$B$23,Use_Code_Ranking!$A$4:$A$23))))))),$T1417)</f>
        <v>Irrigation</v>
      </c>
    </row>
    <row r="1418" spans="1:21" x14ac:dyDescent="0.3">
      <c r="A1418" t="s">
        <v>1406</v>
      </c>
      <c r="B1418" t="s">
        <v>161</v>
      </c>
      <c r="C1418" t="s">
        <v>99</v>
      </c>
      <c r="D1418">
        <v>94</v>
      </c>
      <c r="E1418" t="s">
        <v>100</v>
      </c>
      <c r="F1418" t="s">
        <v>100</v>
      </c>
      <c r="G1418" t="s">
        <v>1407</v>
      </c>
      <c r="H1418" s="41" t="s">
        <v>106</v>
      </c>
      <c r="I1418">
        <f>_xlfn.XLOOKUP(B1418,Use_Code_Ranking!$A$4:$A$23,Use_Code_Ranking!$B$4:$B$23,9999)</f>
        <v>7</v>
      </c>
      <c r="J1418">
        <f t="shared" ca="1" si="378"/>
        <v>1</v>
      </c>
      <c r="K1418">
        <f t="shared" ca="1" si="379"/>
        <v>1</v>
      </c>
      <c r="L1418">
        <f t="shared" ca="1" si="380"/>
        <v>0</v>
      </c>
      <c r="M1418">
        <f t="shared" ca="1" si="381"/>
        <v>0</v>
      </c>
      <c r="N1418" t="str">
        <f t="shared" ca="1" si="386"/>
        <v/>
      </c>
      <c r="O1418" t="str">
        <f t="shared" ca="1" si="387"/>
        <v/>
      </c>
      <c r="P1418" t="str">
        <f t="shared" si="382"/>
        <v/>
      </c>
      <c r="Q1418" t="str">
        <f t="shared" si="383"/>
        <v/>
      </c>
      <c r="R1418" t="str">
        <f t="shared" si="384"/>
        <v/>
      </c>
      <c r="S1418" t="str">
        <f t="shared" si="385"/>
        <v/>
      </c>
      <c r="U1418" s="2" t="str">
        <f ca="1">IF(ISBLANK($T1418),IF(S1418="Irrigation","Irrigation",IF(R1418="Irrigation","Irrigation",IF(Q1418="Domestic","Domestic",IF(P1418="Stockwatering","Stockwatering",IF(N1418="IRRIGATION_AND_MUNICIPAL","Irrigation and Municipal",IF(O1418="IRRIGATION_AND_DOMESTIC","Irrigation and Domestic Municipality",_xlfn.XLOOKUP(J1418,Use_Code_Ranking!$B$4:$B$23,Use_Code_Ranking!$A$4:$A$23))))))),$T1418)</f>
        <v>Irrigation</v>
      </c>
    </row>
    <row r="1419" spans="1:21" x14ac:dyDescent="0.3">
      <c r="A1419" t="s">
        <v>1408</v>
      </c>
      <c r="B1419" t="s">
        <v>98</v>
      </c>
      <c r="C1419" t="s">
        <v>99</v>
      </c>
      <c r="D1419">
        <v>163</v>
      </c>
      <c r="E1419" t="s">
        <v>100</v>
      </c>
      <c r="F1419" t="s">
        <v>100</v>
      </c>
      <c r="G1419" t="s">
        <v>1407</v>
      </c>
      <c r="H1419" s="41" t="s">
        <v>106</v>
      </c>
      <c r="I1419">
        <f>_xlfn.XLOOKUP(B1419,Use_Code_Ranking!$A$4:$A$23,Use_Code_Ranking!$B$4:$B$23,9999)</f>
        <v>1</v>
      </c>
      <c r="J1419">
        <f t="shared" ca="1" si="378"/>
        <v>1</v>
      </c>
      <c r="K1419">
        <f t="shared" ca="1" si="379"/>
        <v>1</v>
      </c>
      <c r="L1419">
        <f t="shared" ca="1" si="380"/>
        <v>0</v>
      </c>
      <c r="M1419">
        <f t="shared" ca="1" si="381"/>
        <v>0</v>
      </c>
      <c r="N1419" t="str">
        <f t="shared" ca="1" si="386"/>
        <v/>
      </c>
      <c r="O1419" t="str">
        <f t="shared" ca="1" si="387"/>
        <v/>
      </c>
      <c r="P1419" t="str">
        <f t="shared" si="382"/>
        <v/>
      </c>
      <c r="Q1419" t="str">
        <f t="shared" si="383"/>
        <v/>
      </c>
      <c r="R1419" t="str">
        <f t="shared" si="384"/>
        <v/>
      </c>
      <c r="S1419" t="str">
        <f t="shared" si="385"/>
        <v/>
      </c>
      <c r="U1419" s="2" t="str">
        <f ca="1">IF(ISBLANK($T1419),IF(S1419="Irrigation","Irrigation",IF(R1419="Irrigation","Irrigation",IF(Q1419="Domestic","Domestic",IF(P1419="Stockwatering","Stockwatering",IF(N1419="IRRIGATION_AND_MUNICIPAL","Irrigation and Municipal",IF(O1419="IRRIGATION_AND_DOMESTIC","Irrigation and Domestic Municipality",_xlfn.XLOOKUP(J1419,Use_Code_Ranking!$B$4:$B$23,Use_Code_Ranking!$A$4:$A$23))))))),$T1419)</f>
        <v>Irrigation</v>
      </c>
    </row>
    <row r="1420" spans="1:21" x14ac:dyDescent="0.3">
      <c r="A1420" t="s">
        <v>1408</v>
      </c>
      <c r="B1420" t="s">
        <v>161</v>
      </c>
      <c r="C1420" t="s">
        <v>99</v>
      </c>
      <c r="D1420">
        <v>163</v>
      </c>
      <c r="E1420" t="s">
        <v>100</v>
      </c>
      <c r="F1420" t="s">
        <v>100</v>
      </c>
      <c r="G1420" t="s">
        <v>1407</v>
      </c>
      <c r="H1420" s="41" t="s">
        <v>106</v>
      </c>
      <c r="I1420">
        <f>_xlfn.XLOOKUP(B1420,Use_Code_Ranking!$A$4:$A$23,Use_Code_Ranking!$B$4:$B$23,9999)</f>
        <v>7</v>
      </c>
      <c r="J1420">
        <f t="shared" ca="1" si="378"/>
        <v>1</v>
      </c>
      <c r="K1420">
        <f t="shared" ca="1" si="379"/>
        <v>1</v>
      </c>
      <c r="L1420">
        <f t="shared" ca="1" si="380"/>
        <v>0</v>
      </c>
      <c r="M1420">
        <f t="shared" ca="1" si="381"/>
        <v>0</v>
      </c>
      <c r="N1420" t="str">
        <f t="shared" ca="1" si="386"/>
        <v/>
      </c>
      <c r="O1420" t="str">
        <f t="shared" ca="1" si="387"/>
        <v/>
      </c>
      <c r="P1420" t="str">
        <f t="shared" si="382"/>
        <v/>
      </c>
      <c r="Q1420" t="str">
        <f t="shared" si="383"/>
        <v/>
      </c>
      <c r="R1420" t="str">
        <f t="shared" si="384"/>
        <v/>
      </c>
      <c r="S1420" t="str">
        <f t="shared" si="385"/>
        <v/>
      </c>
      <c r="U1420" s="2" t="str">
        <f ca="1">IF(ISBLANK($T1420),IF(S1420="Irrigation","Irrigation",IF(R1420="Irrigation","Irrigation",IF(Q1420="Domestic","Domestic",IF(P1420="Stockwatering","Stockwatering",IF(N1420="IRRIGATION_AND_MUNICIPAL","Irrigation and Municipal",IF(O1420="IRRIGATION_AND_DOMESTIC","Irrigation and Domestic Municipality",_xlfn.XLOOKUP(J1420,Use_Code_Ranking!$B$4:$B$23,Use_Code_Ranking!$A$4:$A$23))))))),$T1420)</f>
        <v>Irrigation</v>
      </c>
    </row>
    <row r="1421" spans="1:21" x14ac:dyDescent="0.3">
      <c r="A1421" t="s">
        <v>1409</v>
      </c>
      <c r="B1421" t="s">
        <v>98</v>
      </c>
      <c r="C1421" t="s">
        <v>99</v>
      </c>
      <c r="D1421">
        <v>60</v>
      </c>
      <c r="E1421" t="s">
        <v>100</v>
      </c>
      <c r="F1421" t="s">
        <v>100</v>
      </c>
      <c r="G1421" t="s">
        <v>1407</v>
      </c>
      <c r="H1421" s="41" t="s">
        <v>106</v>
      </c>
      <c r="I1421">
        <f>_xlfn.XLOOKUP(B1421,Use_Code_Ranking!$A$4:$A$23,Use_Code_Ranking!$B$4:$B$23,9999)</f>
        <v>1</v>
      </c>
      <c r="J1421">
        <f t="shared" ca="1" si="378"/>
        <v>1</v>
      </c>
      <c r="K1421">
        <f t="shared" ca="1" si="379"/>
        <v>1</v>
      </c>
      <c r="L1421">
        <f t="shared" ca="1" si="380"/>
        <v>0</v>
      </c>
      <c r="M1421">
        <f t="shared" ca="1" si="381"/>
        <v>0</v>
      </c>
      <c r="N1421" t="str">
        <f t="shared" ca="1" si="386"/>
        <v/>
      </c>
      <c r="O1421" t="str">
        <f t="shared" ca="1" si="387"/>
        <v/>
      </c>
      <c r="P1421" t="str">
        <f t="shared" si="382"/>
        <v/>
      </c>
      <c r="Q1421" t="str">
        <f t="shared" si="383"/>
        <v/>
      </c>
      <c r="R1421" t="str">
        <f t="shared" si="384"/>
        <v/>
      </c>
      <c r="S1421" t="str">
        <f t="shared" si="385"/>
        <v/>
      </c>
      <c r="U1421" s="2" t="str">
        <f ca="1">IF(ISBLANK($T1421),IF(S1421="Irrigation","Irrigation",IF(R1421="Irrigation","Irrigation",IF(Q1421="Domestic","Domestic",IF(P1421="Stockwatering","Stockwatering",IF(N1421="IRRIGATION_AND_MUNICIPAL","Irrigation and Municipal",IF(O1421="IRRIGATION_AND_DOMESTIC","Irrigation and Domestic Municipality",_xlfn.XLOOKUP(J1421,Use_Code_Ranking!$B$4:$B$23,Use_Code_Ranking!$A$4:$A$23))))))),$T1421)</f>
        <v>Irrigation</v>
      </c>
    </row>
    <row r="1422" spans="1:21" x14ac:dyDescent="0.3">
      <c r="A1422" t="s">
        <v>1409</v>
      </c>
      <c r="B1422" t="s">
        <v>161</v>
      </c>
      <c r="C1422" t="s">
        <v>99</v>
      </c>
      <c r="D1422">
        <v>60</v>
      </c>
      <c r="E1422" t="s">
        <v>100</v>
      </c>
      <c r="F1422" t="s">
        <v>100</v>
      </c>
      <c r="G1422" t="s">
        <v>1407</v>
      </c>
      <c r="H1422" s="41" t="s">
        <v>106</v>
      </c>
      <c r="I1422">
        <f>_xlfn.XLOOKUP(B1422,Use_Code_Ranking!$A$4:$A$23,Use_Code_Ranking!$B$4:$B$23,9999)</f>
        <v>7</v>
      </c>
      <c r="J1422">
        <f t="shared" ca="1" si="378"/>
        <v>1</v>
      </c>
      <c r="K1422">
        <f t="shared" ca="1" si="379"/>
        <v>1</v>
      </c>
      <c r="L1422">
        <f t="shared" ca="1" si="380"/>
        <v>0</v>
      </c>
      <c r="M1422">
        <f t="shared" ca="1" si="381"/>
        <v>0</v>
      </c>
      <c r="N1422" t="str">
        <f t="shared" ca="1" si="386"/>
        <v/>
      </c>
      <c r="O1422" t="str">
        <f t="shared" ca="1" si="387"/>
        <v/>
      </c>
      <c r="P1422" t="str">
        <f t="shared" si="382"/>
        <v/>
      </c>
      <c r="Q1422" t="str">
        <f t="shared" si="383"/>
        <v/>
      </c>
      <c r="R1422" t="str">
        <f t="shared" si="384"/>
        <v/>
      </c>
      <c r="S1422" t="str">
        <f t="shared" si="385"/>
        <v/>
      </c>
      <c r="U1422" s="2" t="str">
        <f ca="1">IF(ISBLANK($T1422),IF(S1422="Irrigation","Irrigation",IF(R1422="Irrigation","Irrigation",IF(Q1422="Domestic","Domestic",IF(P1422="Stockwatering","Stockwatering",IF(N1422="IRRIGATION_AND_MUNICIPAL","Irrigation and Municipal",IF(O1422="IRRIGATION_AND_DOMESTIC","Irrigation and Domestic Municipality",_xlfn.XLOOKUP(J1422,Use_Code_Ranking!$B$4:$B$23,Use_Code_Ranking!$A$4:$A$23))))))),$T1422)</f>
        <v>Irrigation</v>
      </c>
    </row>
    <row r="1423" spans="1:21" x14ac:dyDescent="0.3">
      <c r="A1423" t="s">
        <v>1410</v>
      </c>
      <c r="B1423" t="s">
        <v>98</v>
      </c>
      <c r="C1423" t="s">
        <v>99</v>
      </c>
      <c r="D1423">
        <v>30</v>
      </c>
      <c r="E1423" t="s">
        <v>100</v>
      </c>
      <c r="F1423" t="s">
        <v>100</v>
      </c>
      <c r="G1423" t="s">
        <v>190</v>
      </c>
      <c r="H1423" s="41" t="s">
        <v>178</v>
      </c>
      <c r="I1423">
        <f>_xlfn.XLOOKUP(B1423,Use_Code_Ranking!$A$4:$A$23,Use_Code_Ranking!$B$4:$B$23,9999)</f>
        <v>1</v>
      </c>
      <c r="J1423">
        <f t="shared" ca="1" si="378"/>
        <v>1</v>
      </c>
      <c r="K1423">
        <f t="shared" ca="1" si="379"/>
        <v>1</v>
      </c>
      <c r="L1423">
        <f t="shared" ca="1" si="380"/>
        <v>0</v>
      </c>
      <c r="M1423">
        <f t="shared" ca="1" si="381"/>
        <v>0</v>
      </c>
      <c r="N1423" t="str">
        <f t="shared" ca="1" si="386"/>
        <v/>
      </c>
      <c r="O1423" t="str">
        <f t="shared" ca="1" si="387"/>
        <v/>
      </c>
      <c r="P1423" t="str">
        <f t="shared" si="382"/>
        <v/>
      </c>
      <c r="Q1423" t="str">
        <f t="shared" si="383"/>
        <v/>
      </c>
      <c r="R1423" t="str">
        <f t="shared" si="384"/>
        <v/>
      </c>
      <c r="S1423" t="str">
        <f t="shared" si="385"/>
        <v/>
      </c>
      <c r="U1423" s="2" t="str">
        <f ca="1">IF(ISBLANK($T1423),IF(S1423="Irrigation","Irrigation",IF(R1423="Irrigation","Irrigation",IF(Q1423="Domestic","Domestic",IF(P1423="Stockwatering","Stockwatering",IF(N1423="IRRIGATION_AND_MUNICIPAL","Irrigation and Municipal",IF(O1423="IRRIGATION_AND_DOMESTIC","Irrigation and Domestic Municipality",_xlfn.XLOOKUP(J1423,Use_Code_Ranking!$B$4:$B$23,Use_Code_Ranking!$A$4:$A$23))))))),$T1423)</f>
        <v>Irrigation</v>
      </c>
    </row>
    <row r="1424" spans="1:21" x14ac:dyDescent="0.3">
      <c r="A1424" t="s">
        <v>1410</v>
      </c>
      <c r="B1424" t="s">
        <v>161</v>
      </c>
      <c r="C1424" t="s">
        <v>99</v>
      </c>
      <c r="D1424">
        <v>30</v>
      </c>
      <c r="E1424" t="s">
        <v>100</v>
      </c>
      <c r="F1424" t="s">
        <v>100</v>
      </c>
      <c r="G1424" t="s">
        <v>190</v>
      </c>
      <c r="H1424" s="41" t="s">
        <v>178</v>
      </c>
      <c r="I1424">
        <f>_xlfn.XLOOKUP(B1424,Use_Code_Ranking!$A$4:$A$23,Use_Code_Ranking!$B$4:$B$23,9999)</f>
        <v>7</v>
      </c>
      <c r="J1424">
        <f t="shared" ca="1" si="378"/>
        <v>1</v>
      </c>
      <c r="K1424">
        <f t="shared" ca="1" si="379"/>
        <v>1</v>
      </c>
      <c r="L1424">
        <f t="shared" ca="1" si="380"/>
        <v>0</v>
      </c>
      <c r="M1424">
        <f t="shared" ca="1" si="381"/>
        <v>0</v>
      </c>
      <c r="N1424" t="str">
        <f t="shared" ca="1" si="386"/>
        <v/>
      </c>
      <c r="O1424" t="str">
        <f t="shared" ca="1" si="387"/>
        <v/>
      </c>
      <c r="P1424" t="str">
        <f t="shared" si="382"/>
        <v/>
      </c>
      <c r="Q1424" t="str">
        <f t="shared" si="383"/>
        <v/>
      </c>
      <c r="R1424" t="str">
        <f t="shared" si="384"/>
        <v/>
      </c>
      <c r="S1424" t="str">
        <f t="shared" si="385"/>
        <v/>
      </c>
      <c r="U1424" s="2" t="str">
        <f ca="1">IF(ISBLANK($T1424),IF(S1424="Irrigation","Irrigation",IF(R1424="Irrigation","Irrigation",IF(Q1424="Domestic","Domestic",IF(P1424="Stockwatering","Stockwatering",IF(N1424="IRRIGATION_AND_MUNICIPAL","Irrigation and Municipal",IF(O1424="IRRIGATION_AND_DOMESTIC","Irrigation and Domestic Municipality",_xlfn.XLOOKUP(J1424,Use_Code_Ranking!$B$4:$B$23,Use_Code_Ranking!$A$4:$A$23))))))),$T1424)</f>
        <v>Irrigation</v>
      </c>
    </row>
    <row r="1425" spans="1:21" x14ac:dyDescent="0.3">
      <c r="A1425" t="s">
        <v>1410</v>
      </c>
      <c r="B1425" t="s">
        <v>156</v>
      </c>
      <c r="C1425" t="s">
        <v>99</v>
      </c>
      <c r="D1425">
        <v>30</v>
      </c>
      <c r="E1425" t="s">
        <v>100</v>
      </c>
      <c r="F1425" t="s">
        <v>100</v>
      </c>
      <c r="G1425" t="s">
        <v>190</v>
      </c>
      <c r="H1425" s="41" t="s">
        <v>178</v>
      </c>
      <c r="I1425">
        <f>_xlfn.XLOOKUP(B1425,Use_Code_Ranking!$A$4:$A$23,Use_Code_Ranking!$B$4:$B$23,9999)</f>
        <v>8</v>
      </c>
      <c r="J1425">
        <f t="shared" ca="1" si="378"/>
        <v>1</v>
      </c>
      <c r="K1425">
        <f t="shared" ca="1" si="379"/>
        <v>1</v>
      </c>
      <c r="L1425">
        <f t="shared" ca="1" si="380"/>
        <v>0</v>
      </c>
      <c r="M1425">
        <f t="shared" ca="1" si="381"/>
        <v>0</v>
      </c>
      <c r="N1425" t="str">
        <f t="shared" ca="1" si="386"/>
        <v/>
      </c>
      <c r="O1425" t="str">
        <f t="shared" ca="1" si="387"/>
        <v/>
      </c>
      <c r="P1425" t="str">
        <f t="shared" si="382"/>
        <v/>
      </c>
      <c r="Q1425" t="str">
        <f t="shared" si="383"/>
        <v/>
      </c>
      <c r="R1425" t="str">
        <f t="shared" si="384"/>
        <v/>
      </c>
      <c r="S1425" t="str">
        <f t="shared" si="385"/>
        <v/>
      </c>
      <c r="U1425" s="2" t="str">
        <f ca="1">IF(ISBLANK($T1425),IF(S1425="Irrigation","Irrigation",IF(R1425="Irrigation","Irrigation",IF(Q1425="Domestic","Domestic",IF(P1425="Stockwatering","Stockwatering",IF(N1425="IRRIGATION_AND_MUNICIPAL","Irrigation and Municipal",IF(O1425="IRRIGATION_AND_DOMESTIC","Irrigation and Domestic Municipality",_xlfn.XLOOKUP(J1425,Use_Code_Ranking!$B$4:$B$23,Use_Code_Ranking!$A$4:$A$23))))))),$T1425)</f>
        <v>Irrigation</v>
      </c>
    </row>
    <row r="1426" spans="1:21" x14ac:dyDescent="0.3">
      <c r="A1426" t="s">
        <v>1411</v>
      </c>
      <c r="B1426" t="s">
        <v>156</v>
      </c>
      <c r="C1426" t="s">
        <v>99</v>
      </c>
      <c r="D1426">
        <v>684</v>
      </c>
      <c r="E1426" t="s">
        <v>100</v>
      </c>
      <c r="F1426" t="s">
        <v>100</v>
      </c>
      <c r="G1426" t="s">
        <v>190</v>
      </c>
      <c r="H1426" s="41" t="s">
        <v>178</v>
      </c>
      <c r="I1426">
        <f>_xlfn.XLOOKUP(B1426,Use_Code_Ranking!$A$4:$A$23,Use_Code_Ranking!$B$4:$B$23,9999)</f>
        <v>8</v>
      </c>
      <c r="J1426">
        <f t="shared" ca="1" si="378"/>
        <v>1</v>
      </c>
      <c r="K1426">
        <f t="shared" ca="1" si="379"/>
        <v>1</v>
      </c>
      <c r="L1426">
        <f t="shared" ca="1" si="380"/>
        <v>0</v>
      </c>
      <c r="M1426">
        <f t="shared" ca="1" si="381"/>
        <v>0</v>
      </c>
      <c r="N1426" t="str">
        <f t="shared" ca="1" si="386"/>
        <v/>
      </c>
      <c r="O1426" t="str">
        <f t="shared" ca="1" si="387"/>
        <v/>
      </c>
      <c r="P1426" t="str">
        <f t="shared" si="382"/>
        <v/>
      </c>
      <c r="Q1426" t="str">
        <f t="shared" si="383"/>
        <v/>
      </c>
      <c r="R1426" t="str">
        <f t="shared" si="384"/>
        <v/>
      </c>
      <c r="S1426" t="str">
        <f t="shared" si="385"/>
        <v/>
      </c>
      <c r="U1426" s="2" t="str">
        <f ca="1">IF(ISBLANK($T1426),IF(S1426="Irrigation","Irrigation",IF(R1426="Irrigation","Irrigation",IF(Q1426="Domestic","Domestic",IF(P1426="Stockwatering","Stockwatering",IF(N1426="IRRIGATION_AND_MUNICIPAL","Irrigation and Municipal",IF(O1426="IRRIGATION_AND_DOMESTIC","Irrigation and Domestic Municipality",_xlfn.XLOOKUP(J1426,Use_Code_Ranking!$B$4:$B$23,Use_Code_Ranking!$A$4:$A$23))))))),$T1426)</f>
        <v>Irrigation</v>
      </c>
    </row>
    <row r="1427" spans="1:21" x14ac:dyDescent="0.3">
      <c r="A1427" t="s">
        <v>1411</v>
      </c>
      <c r="B1427" t="s">
        <v>98</v>
      </c>
      <c r="C1427" t="s">
        <v>99</v>
      </c>
      <c r="D1427">
        <v>684</v>
      </c>
      <c r="E1427" t="s">
        <v>100</v>
      </c>
      <c r="F1427" t="s">
        <v>100</v>
      </c>
      <c r="G1427" t="s">
        <v>190</v>
      </c>
      <c r="H1427" s="41" t="s">
        <v>178</v>
      </c>
      <c r="I1427">
        <f>_xlfn.XLOOKUP(B1427,Use_Code_Ranking!$A$4:$A$23,Use_Code_Ranking!$B$4:$B$23,9999)</f>
        <v>1</v>
      </c>
      <c r="J1427">
        <f t="shared" ca="1" si="378"/>
        <v>1</v>
      </c>
      <c r="K1427">
        <f t="shared" ca="1" si="379"/>
        <v>1</v>
      </c>
      <c r="L1427">
        <f t="shared" ca="1" si="380"/>
        <v>0</v>
      </c>
      <c r="M1427">
        <f t="shared" ca="1" si="381"/>
        <v>0</v>
      </c>
      <c r="N1427" t="str">
        <f t="shared" ca="1" si="386"/>
        <v/>
      </c>
      <c r="O1427" t="str">
        <f t="shared" ca="1" si="387"/>
        <v/>
      </c>
      <c r="P1427" t="str">
        <f t="shared" si="382"/>
        <v/>
      </c>
      <c r="Q1427" t="str">
        <f t="shared" si="383"/>
        <v/>
      </c>
      <c r="R1427" t="str">
        <f t="shared" si="384"/>
        <v/>
      </c>
      <c r="S1427" t="str">
        <f t="shared" si="385"/>
        <v/>
      </c>
      <c r="U1427" s="2" t="str">
        <f ca="1">IF(ISBLANK($T1427),IF(S1427="Irrigation","Irrigation",IF(R1427="Irrigation","Irrigation",IF(Q1427="Domestic","Domestic",IF(P1427="Stockwatering","Stockwatering",IF(N1427="IRRIGATION_AND_MUNICIPAL","Irrigation and Municipal",IF(O1427="IRRIGATION_AND_DOMESTIC","Irrigation and Domestic Municipality",_xlfn.XLOOKUP(J1427,Use_Code_Ranking!$B$4:$B$23,Use_Code_Ranking!$A$4:$A$23))))))),$T1427)</f>
        <v>Irrigation</v>
      </c>
    </row>
    <row r="1428" spans="1:21" x14ac:dyDescent="0.3">
      <c r="A1428" t="s">
        <v>1411</v>
      </c>
      <c r="B1428" t="s">
        <v>161</v>
      </c>
      <c r="C1428" t="s">
        <v>99</v>
      </c>
      <c r="D1428">
        <v>684</v>
      </c>
      <c r="E1428" t="s">
        <v>100</v>
      </c>
      <c r="F1428" t="s">
        <v>100</v>
      </c>
      <c r="G1428" t="s">
        <v>190</v>
      </c>
      <c r="H1428" s="41" t="s">
        <v>178</v>
      </c>
      <c r="I1428">
        <f>_xlfn.XLOOKUP(B1428,Use_Code_Ranking!$A$4:$A$23,Use_Code_Ranking!$B$4:$B$23,9999)</f>
        <v>7</v>
      </c>
      <c r="J1428">
        <f t="shared" ca="1" si="378"/>
        <v>1</v>
      </c>
      <c r="K1428">
        <f t="shared" ca="1" si="379"/>
        <v>1</v>
      </c>
      <c r="L1428">
        <f t="shared" ca="1" si="380"/>
        <v>0</v>
      </c>
      <c r="M1428">
        <f t="shared" ca="1" si="381"/>
        <v>0</v>
      </c>
      <c r="N1428" t="str">
        <f t="shared" ca="1" si="386"/>
        <v/>
      </c>
      <c r="O1428" t="str">
        <f t="shared" ca="1" si="387"/>
        <v/>
      </c>
      <c r="P1428" t="str">
        <f t="shared" si="382"/>
        <v/>
      </c>
      <c r="Q1428" t="str">
        <f t="shared" si="383"/>
        <v/>
      </c>
      <c r="R1428" t="str">
        <f t="shared" si="384"/>
        <v/>
      </c>
      <c r="S1428" t="str">
        <f t="shared" si="385"/>
        <v/>
      </c>
      <c r="U1428" s="2" t="str">
        <f ca="1">IF(ISBLANK($T1428),IF(S1428="Irrigation","Irrigation",IF(R1428="Irrigation","Irrigation",IF(Q1428="Domestic","Domestic",IF(P1428="Stockwatering","Stockwatering",IF(N1428="IRRIGATION_AND_MUNICIPAL","Irrigation and Municipal",IF(O1428="IRRIGATION_AND_DOMESTIC","Irrigation and Domestic Municipality",_xlfn.XLOOKUP(J1428,Use_Code_Ranking!$B$4:$B$23,Use_Code_Ranking!$A$4:$A$23))))))),$T1428)</f>
        <v>Irrigation</v>
      </c>
    </row>
    <row r="1429" spans="1:21" x14ac:dyDescent="0.3">
      <c r="A1429" t="s">
        <v>1412</v>
      </c>
      <c r="B1429" t="s">
        <v>1333</v>
      </c>
      <c r="C1429" t="s">
        <v>99</v>
      </c>
      <c r="D1429">
        <v>50000</v>
      </c>
      <c r="E1429" t="s">
        <v>100</v>
      </c>
      <c r="F1429" t="s">
        <v>100</v>
      </c>
      <c r="G1429" t="s">
        <v>297</v>
      </c>
      <c r="H1429" s="41" t="s">
        <v>102</v>
      </c>
      <c r="I1429">
        <f>_xlfn.XLOOKUP(B1429,Use_Code_Ranking!$A$4:$A$23,Use_Code_Ranking!$B$4:$B$23,9999)</f>
        <v>4</v>
      </c>
      <c r="J1429">
        <f t="shared" ca="1" si="378"/>
        <v>4</v>
      </c>
      <c r="K1429">
        <f t="shared" ca="1" si="379"/>
        <v>0</v>
      </c>
      <c r="L1429">
        <f t="shared" ca="1" si="380"/>
        <v>0</v>
      </c>
      <c r="M1429">
        <f t="shared" ca="1" si="381"/>
        <v>0</v>
      </c>
      <c r="N1429" t="str">
        <f t="shared" ca="1" si="386"/>
        <v/>
      </c>
      <c r="O1429" t="str">
        <f t="shared" ca="1" si="387"/>
        <v/>
      </c>
      <c r="P1429" t="str">
        <f t="shared" si="382"/>
        <v/>
      </c>
      <c r="Q1429" t="str">
        <f t="shared" si="383"/>
        <v/>
      </c>
      <c r="R1429" t="str">
        <f t="shared" si="384"/>
        <v/>
      </c>
      <c r="S1429" t="str">
        <f t="shared" si="385"/>
        <v/>
      </c>
      <c r="U1429" s="2" t="str">
        <f ca="1">IF(ISBLANK($T1429),IF(S1429="Irrigation","Irrigation",IF(R1429="Irrigation","Irrigation",IF(Q1429="Domestic","Domestic",IF(P1429="Stockwatering","Stockwatering",IF(N1429="IRRIGATION_AND_MUNICIPAL","Irrigation and Municipal",IF(O1429="IRRIGATION_AND_DOMESTIC","Irrigation and Domestic Municipality",_xlfn.XLOOKUP(J1429,Use_Code_Ranking!$B$4:$B$23,Use_Code_Ranking!$A$4:$A$23))))))),$T1429)</f>
        <v>Power</v>
      </c>
    </row>
    <row r="1430" spans="1:21" x14ac:dyDescent="0.3">
      <c r="A1430" t="s">
        <v>1413</v>
      </c>
      <c r="B1430" t="s">
        <v>181</v>
      </c>
      <c r="C1430" t="s">
        <v>99</v>
      </c>
      <c r="D1430">
        <v>9.9</v>
      </c>
      <c r="E1430" t="s">
        <v>100</v>
      </c>
      <c r="F1430" t="s">
        <v>100</v>
      </c>
      <c r="G1430" t="s">
        <v>393</v>
      </c>
      <c r="H1430" s="41" t="s">
        <v>178</v>
      </c>
      <c r="I1430">
        <f>_xlfn.XLOOKUP(B1430,Use_Code_Ranking!$A$4:$A$23,Use_Code_Ranking!$B$4:$B$23,9999)</f>
        <v>9</v>
      </c>
      <c r="J1430">
        <f t="shared" ca="1" si="378"/>
        <v>5</v>
      </c>
      <c r="K1430">
        <f t="shared" ca="1" si="379"/>
        <v>0</v>
      </c>
      <c r="L1430">
        <f t="shared" ca="1" si="380"/>
        <v>0</v>
      </c>
      <c r="M1430">
        <f t="shared" ca="1" si="381"/>
        <v>0</v>
      </c>
      <c r="N1430" t="str">
        <f t="shared" ca="1" si="386"/>
        <v/>
      </c>
      <c r="O1430" t="str">
        <f t="shared" ca="1" si="387"/>
        <v/>
      </c>
      <c r="P1430" t="str">
        <f t="shared" si="382"/>
        <v/>
      </c>
      <c r="Q1430" t="str">
        <f t="shared" si="383"/>
        <v/>
      </c>
      <c r="R1430" t="str">
        <f t="shared" si="384"/>
        <v/>
      </c>
      <c r="S1430" t="str">
        <f t="shared" si="385"/>
        <v/>
      </c>
      <c r="U1430" s="2" t="str">
        <f ca="1">IF(ISBLANK($T1430),IF(S1430="Irrigation","Irrigation",IF(R1430="Irrigation","Irrigation",IF(Q1430="Domestic","Domestic",IF(P1430="Stockwatering","Stockwatering",IF(N1430="IRRIGATION_AND_MUNICIPAL","Irrigation and Municipal",IF(O1430="IRRIGATION_AND_DOMESTIC","Irrigation and Domestic Municipality",_xlfn.XLOOKUP(J1430,Use_Code_Ranking!$B$4:$B$23,Use_Code_Ranking!$A$4:$A$23))))))),$T1430)</f>
        <v>Stockwatering</v>
      </c>
    </row>
    <row r="1431" spans="1:21" x14ac:dyDescent="0.3">
      <c r="A1431" t="s">
        <v>1413</v>
      </c>
      <c r="B1431" t="s">
        <v>188</v>
      </c>
      <c r="C1431" t="s">
        <v>99</v>
      </c>
      <c r="D1431">
        <v>9.9</v>
      </c>
      <c r="E1431" t="s">
        <v>100</v>
      </c>
      <c r="F1431" t="s">
        <v>100</v>
      </c>
      <c r="G1431" t="s">
        <v>393</v>
      </c>
      <c r="H1431" s="41" t="s">
        <v>178</v>
      </c>
      <c r="I1431">
        <f>_xlfn.XLOOKUP(B1431,Use_Code_Ranking!$A$4:$A$23,Use_Code_Ranking!$B$4:$B$23,9999)</f>
        <v>12</v>
      </c>
      <c r="J1431">
        <f t="shared" ca="1" si="378"/>
        <v>5</v>
      </c>
      <c r="K1431">
        <f t="shared" ca="1" si="379"/>
        <v>0</v>
      </c>
      <c r="L1431">
        <f t="shared" ca="1" si="380"/>
        <v>0</v>
      </c>
      <c r="M1431">
        <f t="shared" ca="1" si="381"/>
        <v>0</v>
      </c>
      <c r="N1431" t="str">
        <f t="shared" ca="1" si="386"/>
        <v/>
      </c>
      <c r="O1431" t="str">
        <f t="shared" ca="1" si="387"/>
        <v/>
      </c>
      <c r="P1431" t="str">
        <f t="shared" si="382"/>
        <v/>
      </c>
      <c r="Q1431" t="str">
        <f t="shared" si="383"/>
        <v/>
      </c>
      <c r="R1431" t="str">
        <f t="shared" si="384"/>
        <v/>
      </c>
      <c r="S1431" t="str">
        <f t="shared" si="385"/>
        <v/>
      </c>
      <c r="U1431" s="2" t="str">
        <f ca="1">IF(ISBLANK($T1431),IF(S1431="Irrigation","Irrigation",IF(R1431="Irrigation","Irrigation",IF(Q1431="Domestic","Domestic",IF(P1431="Stockwatering","Stockwatering",IF(N1431="IRRIGATION_AND_MUNICIPAL","Irrigation and Municipal",IF(O1431="IRRIGATION_AND_DOMESTIC","Irrigation and Domestic Municipality",_xlfn.XLOOKUP(J1431,Use_Code_Ranking!$B$4:$B$23,Use_Code_Ranking!$A$4:$A$23))))))),$T1431)</f>
        <v>Stockwatering</v>
      </c>
    </row>
    <row r="1432" spans="1:21" x14ac:dyDescent="0.3">
      <c r="A1432" t="s">
        <v>1413</v>
      </c>
      <c r="B1432" t="s">
        <v>154</v>
      </c>
      <c r="C1432" t="s">
        <v>99</v>
      </c>
      <c r="D1432">
        <v>9.9</v>
      </c>
      <c r="E1432" t="s">
        <v>100</v>
      </c>
      <c r="F1432" t="s">
        <v>100</v>
      </c>
      <c r="G1432" t="s">
        <v>393</v>
      </c>
      <c r="H1432" s="41" t="s">
        <v>178</v>
      </c>
      <c r="I1432">
        <f>_xlfn.XLOOKUP(B1432,Use_Code_Ranking!$A$4:$A$23,Use_Code_Ranking!$B$4:$B$23,9999)</f>
        <v>5</v>
      </c>
      <c r="J1432">
        <f t="shared" ca="1" si="378"/>
        <v>5</v>
      </c>
      <c r="K1432">
        <f t="shared" ca="1" si="379"/>
        <v>0</v>
      </c>
      <c r="L1432">
        <f t="shared" ca="1" si="380"/>
        <v>0</v>
      </c>
      <c r="M1432">
        <f t="shared" ca="1" si="381"/>
        <v>0</v>
      </c>
      <c r="N1432" t="str">
        <f t="shared" ca="1" si="386"/>
        <v/>
      </c>
      <c r="O1432" t="str">
        <f t="shared" ca="1" si="387"/>
        <v/>
      </c>
      <c r="P1432" t="str">
        <f t="shared" si="382"/>
        <v/>
      </c>
      <c r="Q1432" t="str">
        <f t="shared" si="383"/>
        <v/>
      </c>
      <c r="R1432" t="str">
        <f t="shared" si="384"/>
        <v/>
      </c>
      <c r="S1432" t="str">
        <f t="shared" si="385"/>
        <v/>
      </c>
      <c r="U1432" s="2" t="str">
        <f ca="1">IF(ISBLANK($T1432),IF(S1432="Irrigation","Irrigation",IF(R1432="Irrigation","Irrigation",IF(Q1432="Domestic","Domestic",IF(P1432="Stockwatering","Stockwatering",IF(N1432="IRRIGATION_AND_MUNICIPAL","Irrigation and Municipal",IF(O1432="IRRIGATION_AND_DOMESTIC","Irrigation and Domestic Municipality",_xlfn.XLOOKUP(J1432,Use_Code_Ranking!$B$4:$B$23,Use_Code_Ranking!$A$4:$A$23))))))),$T1432)</f>
        <v>Stockwatering</v>
      </c>
    </row>
    <row r="1433" spans="1:21" x14ac:dyDescent="0.3">
      <c r="A1433" t="s">
        <v>1414</v>
      </c>
      <c r="B1433" t="s">
        <v>154</v>
      </c>
      <c r="C1433" t="s">
        <v>99</v>
      </c>
      <c r="D1433">
        <v>0.4</v>
      </c>
      <c r="E1433" t="s">
        <v>100</v>
      </c>
      <c r="F1433" t="s">
        <v>100</v>
      </c>
      <c r="G1433" t="s">
        <v>1415</v>
      </c>
      <c r="H1433" s="41" t="s">
        <v>102</v>
      </c>
      <c r="I1433">
        <f>_xlfn.XLOOKUP(B1433,Use_Code_Ranking!$A$4:$A$23,Use_Code_Ranking!$B$4:$B$23,9999)</f>
        <v>5</v>
      </c>
      <c r="J1433">
        <f t="shared" ca="1" si="378"/>
        <v>5</v>
      </c>
      <c r="K1433">
        <f t="shared" ca="1" si="379"/>
        <v>0</v>
      </c>
      <c r="L1433">
        <f t="shared" ca="1" si="380"/>
        <v>0</v>
      </c>
      <c r="M1433">
        <f t="shared" ca="1" si="381"/>
        <v>0</v>
      </c>
      <c r="N1433" t="str">
        <f t="shared" ca="1" si="386"/>
        <v/>
      </c>
      <c r="O1433" t="str">
        <f t="shared" ca="1" si="387"/>
        <v/>
      </c>
      <c r="P1433" t="str">
        <f t="shared" si="382"/>
        <v/>
      </c>
      <c r="Q1433" t="str">
        <f t="shared" si="383"/>
        <v/>
      </c>
      <c r="R1433" t="str">
        <f t="shared" si="384"/>
        <v/>
      </c>
      <c r="S1433" t="str">
        <f t="shared" si="385"/>
        <v/>
      </c>
      <c r="U1433" s="2" t="str">
        <f ca="1">IF(ISBLANK($T1433),IF(S1433="Irrigation","Irrigation",IF(R1433="Irrigation","Irrigation",IF(Q1433="Domestic","Domestic",IF(P1433="Stockwatering","Stockwatering",IF(N1433="IRRIGATION_AND_MUNICIPAL","Irrigation and Municipal",IF(O1433="IRRIGATION_AND_DOMESTIC","Irrigation and Domestic Municipality",_xlfn.XLOOKUP(J1433,Use_Code_Ranking!$B$4:$B$23,Use_Code_Ranking!$A$4:$A$23))))))),$T1433)</f>
        <v>Stockwatering</v>
      </c>
    </row>
    <row r="1434" spans="1:21" x14ac:dyDescent="0.3">
      <c r="A1434" t="s">
        <v>1414</v>
      </c>
      <c r="B1434" t="s">
        <v>188</v>
      </c>
      <c r="C1434" t="s">
        <v>99</v>
      </c>
      <c r="D1434">
        <v>0.4</v>
      </c>
      <c r="E1434" t="s">
        <v>100</v>
      </c>
      <c r="F1434" t="s">
        <v>100</v>
      </c>
      <c r="G1434" t="s">
        <v>1415</v>
      </c>
      <c r="H1434" s="41" t="s">
        <v>102</v>
      </c>
      <c r="I1434">
        <f>_xlfn.XLOOKUP(B1434,Use_Code_Ranking!$A$4:$A$23,Use_Code_Ranking!$B$4:$B$23,9999)</f>
        <v>12</v>
      </c>
      <c r="J1434">
        <f t="shared" ca="1" si="378"/>
        <v>5</v>
      </c>
      <c r="K1434">
        <f t="shared" ca="1" si="379"/>
        <v>0</v>
      </c>
      <c r="L1434">
        <f t="shared" ca="1" si="380"/>
        <v>0</v>
      </c>
      <c r="M1434">
        <f t="shared" ca="1" si="381"/>
        <v>0</v>
      </c>
      <c r="N1434" t="str">
        <f t="shared" ca="1" si="386"/>
        <v/>
      </c>
      <c r="O1434" t="str">
        <f t="shared" ca="1" si="387"/>
        <v/>
      </c>
      <c r="P1434" t="str">
        <f t="shared" si="382"/>
        <v/>
      </c>
      <c r="Q1434" t="str">
        <f t="shared" si="383"/>
        <v/>
      </c>
      <c r="R1434" t="str">
        <f t="shared" si="384"/>
        <v/>
      </c>
      <c r="S1434" t="str">
        <f t="shared" si="385"/>
        <v/>
      </c>
      <c r="U1434" s="2" t="str">
        <f ca="1">IF(ISBLANK($T1434),IF(S1434="Irrigation","Irrigation",IF(R1434="Irrigation","Irrigation",IF(Q1434="Domestic","Domestic",IF(P1434="Stockwatering","Stockwatering",IF(N1434="IRRIGATION_AND_MUNICIPAL","Irrigation and Municipal",IF(O1434="IRRIGATION_AND_DOMESTIC","Irrigation and Domestic Municipality",_xlfn.XLOOKUP(J1434,Use_Code_Ranking!$B$4:$B$23,Use_Code_Ranking!$A$4:$A$23))))))),$T1434)</f>
        <v>Stockwatering</v>
      </c>
    </row>
    <row r="1435" spans="1:21" x14ac:dyDescent="0.3">
      <c r="A1435" t="s">
        <v>1416</v>
      </c>
      <c r="B1435" t="s">
        <v>181</v>
      </c>
      <c r="C1435" t="s">
        <v>99</v>
      </c>
      <c r="D1435">
        <v>5.4</v>
      </c>
      <c r="E1435" t="s">
        <v>100</v>
      </c>
      <c r="F1435" t="s">
        <v>100</v>
      </c>
      <c r="G1435" t="s">
        <v>1417</v>
      </c>
      <c r="H1435" s="41" t="s">
        <v>102</v>
      </c>
      <c r="I1435">
        <f>_xlfn.XLOOKUP(B1435,Use_Code_Ranking!$A$4:$A$23,Use_Code_Ranking!$B$4:$B$23,9999)</f>
        <v>9</v>
      </c>
      <c r="J1435">
        <f t="shared" ca="1" si="378"/>
        <v>1</v>
      </c>
      <c r="K1435">
        <f t="shared" ca="1" si="379"/>
        <v>1</v>
      </c>
      <c r="L1435">
        <f t="shared" ca="1" si="380"/>
        <v>0</v>
      </c>
      <c r="M1435">
        <f t="shared" ca="1" si="381"/>
        <v>0</v>
      </c>
      <c r="N1435" t="str">
        <f t="shared" ca="1" si="386"/>
        <v/>
      </c>
      <c r="O1435" t="str">
        <f t="shared" ca="1" si="387"/>
        <v/>
      </c>
      <c r="P1435" t="str">
        <f t="shared" si="382"/>
        <v/>
      </c>
      <c r="Q1435" t="str">
        <f t="shared" si="383"/>
        <v/>
      </c>
      <c r="R1435" t="str">
        <f t="shared" si="384"/>
        <v/>
      </c>
      <c r="S1435" t="str">
        <f t="shared" si="385"/>
        <v/>
      </c>
      <c r="U1435" s="2" t="str">
        <f ca="1">IF(ISBLANK($T1435),IF(S1435="Irrigation","Irrigation",IF(R1435="Irrigation","Irrigation",IF(Q1435="Domestic","Domestic",IF(P1435="Stockwatering","Stockwatering",IF(N1435="IRRIGATION_AND_MUNICIPAL","Irrigation and Municipal",IF(O1435="IRRIGATION_AND_DOMESTIC","Irrigation and Domestic Municipality",_xlfn.XLOOKUP(J1435,Use_Code_Ranking!$B$4:$B$23,Use_Code_Ranking!$A$4:$A$23))))))),$T1435)</f>
        <v>Irrigation</v>
      </c>
    </row>
    <row r="1436" spans="1:21" x14ac:dyDescent="0.3">
      <c r="A1436" t="s">
        <v>1416</v>
      </c>
      <c r="B1436" t="s">
        <v>188</v>
      </c>
      <c r="C1436" t="s">
        <v>99</v>
      </c>
      <c r="D1436">
        <v>5.4</v>
      </c>
      <c r="E1436" t="s">
        <v>100</v>
      </c>
      <c r="F1436" t="s">
        <v>100</v>
      </c>
      <c r="G1436" t="s">
        <v>1417</v>
      </c>
      <c r="H1436" s="41" t="s">
        <v>102</v>
      </c>
      <c r="I1436">
        <f>_xlfn.XLOOKUP(B1436,Use_Code_Ranking!$A$4:$A$23,Use_Code_Ranking!$B$4:$B$23,9999)</f>
        <v>12</v>
      </c>
      <c r="J1436">
        <f t="shared" ca="1" si="378"/>
        <v>1</v>
      </c>
      <c r="K1436">
        <f t="shared" ca="1" si="379"/>
        <v>1</v>
      </c>
      <c r="L1436">
        <f t="shared" ca="1" si="380"/>
        <v>0</v>
      </c>
      <c r="M1436">
        <f t="shared" ca="1" si="381"/>
        <v>0</v>
      </c>
      <c r="N1436" t="str">
        <f t="shared" ca="1" si="386"/>
        <v/>
      </c>
      <c r="O1436" t="str">
        <f t="shared" ca="1" si="387"/>
        <v/>
      </c>
      <c r="P1436" t="str">
        <f t="shared" si="382"/>
        <v/>
      </c>
      <c r="Q1436" t="str">
        <f t="shared" si="383"/>
        <v/>
      </c>
      <c r="R1436" t="str">
        <f t="shared" si="384"/>
        <v/>
      </c>
      <c r="S1436" t="str">
        <f t="shared" si="385"/>
        <v/>
      </c>
      <c r="U1436" s="2" t="str">
        <f ca="1">IF(ISBLANK($T1436),IF(S1436="Irrigation","Irrigation",IF(R1436="Irrigation","Irrigation",IF(Q1436="Domestic","Domestic",IF(P1436="Stockwatering","Stockwatering",IF(N1436="IRRIGATION_AND_MUNICIPAL","Irrigation and Municipal",IF(O1436="IRRIGATION_AND_DOMESTIC","Irrigation and Domestic Municipality",_xlfn.XLOOKUP(J1436,Use_Code_Ranking!$B$4:$B$23,Use_Code_Ranking!$A$4:$A$23))))))),$T1436)</f>
        <v>Irrigation</v>
      </c>
    </row>
    <row r="1437" spans="1:21" x14ac:dyDescent="0.3">
      <c r="A1437" t="s">
        <v>1416</v>
      </c>
      <c r="B1437" t="s">
        <v>98</v>
      </c>
      <c r="C1437" t="s">
        <v>99</v>
      </c>
      <c r="D1437">
        <v>5.4</v>
      </c>
      <c r="E1437" t="s">
        <v>100</v>
      </c>
      <c r="F1437" t="s">
        <v>100</v>
      </c>
      <c r="G1437" t="s">
        <v>1417</v>
      </c>
      <c r="H1437" s="41" t="s">
        <v>102</v>
      </c>
      <c r="I1437">
        <f>_xlfn.XLOOKUP(B1437,Use_Code_Ranking!$A$4:$A$23,Use_Code_Ranking!$B$4:$B$23,9999)</f>
        <v>1</v>
      </c>
      <c r="J1437">
        <f t="shared" ca="1" si="378"/>
        <v>1</v>
      </c>
      <c r="K1437">
        <f t="shared" ca="1" si="379"/>
        <v>1</v>
      </c>
      <c r="L1437">
        <f t="shared" ca="1" si="380"/>
        <v>0</v>
      </c>
      <c r="M1437">
        <f t="shared" ca="1" si="381"/>
        <v>0</v>
      </c>
      <c r="N1437" t="str">
        <f t="shared" ca="1" si="386"/>
        <v/>
      </c>
      <c r="O1437" t="str">
        <f t="shared" ca="1" si="387"/>
        <v/>
      </c>
      <c r="P1437" t="str">
        <f t="shared" si="382"/>
        <v/>
      </c>
      <c r="Q1437" t="str">
        <f t="shared" si="383"/>
        <v/>
      </c>
      <c r="R1437" t="str">
        <f t="shared" si="384"/>
        <v/>
      </c>
      <c r="S1437" t="str">
        <f t="shared" si="385"/>
        <v/>
      </c>
      <c r="U1437" s="2" t="str">
        <f ca="1">IF(ISBLANK($T1437),IF(S1437="Irrigation","Irrigation",IF(R1437="Irrigation","Irrigation",IF(Q1437="Domestic","Domestic",IF(P1437="Stockwatering","Stockwatering",IF(N1437="IRRIGATION_AND_MUNICIPAL","Irrigation and Municipal",IF(O1437="IRRIGATION_AND_DOMESTIC","Irrigation and Domestic Municipality",_xlfn.XLOOKUP(J1437,Use_Code_Ranking!$B$4:$B$23,Use_Code_Ranking!$A$4:$A$23))))))),$T1437)</f>
        <v>Irrigation</v>
      </c>
    </row>
    <row r="1438" spans="1:21" x14ac:dyDescent="0.3">
      <c r="A1438" t="s">
        <v>1418</v>
      </c>
      <c r="B1438" t="s">
        <v>1333</v>
      </c>
      <c r="C1438" t="s">
        <v>99</v>
      </c>
      <c r="D1438">
        <v>209953.5</v>
      </c>
      <c r="E1438" t="s">
        <v>100</v>
      </c>
      <c r="F1438" t="s">
        <v>100</v>
      </c>
      <c r="G1438" t="s">
        <v>205</v>
      </c>
      <c r="H1438" s="41" t="s">
        <v>178</v>
      </c>
      <c r="I1438">
        <f>_xlfn.XLOOKUP(B1438,Use_Code_Ranking!$A$4:$A$23,Use_Code_Ranking!$B$4:$B$23,9999)</f>
        <v>4</v>
      </c>
      <c r="J1438">
        <f t="shared" ca="1" si="378"/>
        <v>4</v>
      </c>
      <c r="K1438">
        <f t="shared" ca="1" si="379"/>
        <v>0</v>
      </c>
      <c r="L1438">
        <f t="shared" ca="1" si="380"/>
        <v>0</v>
      </c>
      <c r="M1438">
        <f t="shared" ca="1" si="381"/>
        <v>0</v>
      </c>
      <c r="N1438" t="str">
        <f t="shared" ca="1" si="386"/>
        <v/>
      </c>
      <c r="O1438" t="str">
        <f t="shared" ca="1" si="387"/>
        <v/>
      </c>
      <c r="P1438" t="str">
        <f t="shared" si="382"/>
        <v/>
      </c>
      <c r="Q1438" t="str">
        <f t="shared" si="383"/>
        <v/>
      </c>
      <c r="R1438" t="str">
        <f t="shared" si="384"/>
        <v/>
      </c>
      <c r="S1438" t="str">
        <f t="shared" si="385"/>
        <v/>
      </c>
      <c r="U1438" s="2" t="str">
        <f ca="1">IF(ISBLANK($T1438),IF(S1438="Irrigation","Irrigation",IF(R1438="Irrigation","Irrigation",IF(Q1438="Domestic","Domestic",IF(P1438="Stockwatering","Stockwatering",IF(N1438="IRRIGATION_AND_MUNICIPAL","Irrigation and Municipal",IF(O1438="IRRIGATION_AND_DOMESTIC","Irrigation and Domestic Municipality",_xlfn.XLOOKUP(J1438,Use_Code_Ranking!$B$4:$B$23,Use_Code_Ranking!$A$4:$A$23))))))),$T1438)</f>
        <v>Power</v>
      </c>
    </row>
    <row r="1439" spans="1:21" x14ac:dyDescent="0.3">
      <c r="A1439" t="s">
        <v>1419</v>
      </c>
      <c r="B1439" t="s">
        <v>154</v>
      </c>
      <c r="C1439" t="s">
        <v>99</v>
      </c>
      <c r="D1439">
        <v>1.7</v>
      </c>
      <c r="E1439" t="s">
        <v>100</v>
      </c>
      <c r="F1439" t="s">
        <v>100</v>
      </c>
      <c r="G1439" t="s">
        <v>1420</v>
      </c>
      <c r="H1439" s="41" t="s">
        <v>102</v>
      </c>
      <c r="I1439">
        <f>_xlfn.XLOOKUP(B1439,Use_Code_Ranking!$A$4:$A$23,Use_Code_Ranking!$B$4:$B$23,9999)</f>
        <v>5</v>
      </c>
      <c r="J1439">
        <f t="shared" ca="1" si="378"/>
        <v>1</v>
      </c>
      <c r="K1439">
        <f t="shared" ca="1" si="379"/>
        <v>1</v>
      </c>
      <c r="L1439">
        <f t="shared" ca="1" si="380"/>
        <v>0</v>
      </c>
      <c r="M1439">
        <f t="shared" ca="1" si="381"/>
        <v>0</v>
      </c>
      <c r="N1439" t="str">
        <f t="shared" ca="1" si="386"/>
        <v/>
      </c>
      <c r="O1439" t="str">
        <f t="shared" ca="1" si="387"/>
        <v/>
      </c>
      <c r="P1439" t="str">
        <f t="shared" si="382"/>
        <v/>
      </c>
      <c r="Q1439" t="str">
        <f t="shared" si="383"/>
        <v/>
      </c>
      <c r="R1439" t="str">
        <f t="shared" si="384"/>
        <v/>
      </c>
      <c r="S1439" t="str">
        <f t="shared" si="385"/>
        <v/>
      </c>
      <c r="U1439" s="2" t="str">
        <f ca="1">IF(ISBLANK($T1439),IF(S1439="Irrigation","Irrigation",IF(R1439="Irrigation","Irrigation",IF(Q1439="Domestic","Domestic",IF(P1439="Stockwatering","Stockwatering",IF(N1439="IRRIGATION_AND_MUNICIPAL","Irrigation and Municipal",IF(O1439="IRRIGATION_AND_DOMESTIC","Irrigation and Domestic Municipality",_xlfn.XLOOKUP(J1439,Use_Code_Ranking!$B$4:$B$23,Use_Code_Ranking!$A$4:$A$23))))))),$T1439)</f>
        <v>Irrigation</v>
      </c>
    </row>
    <row r="1440" spans="1:21" x14ac:dyDescent="0.3">
      <c r="A1440" t="s">
        <v>1419</v>
      </c>
      <c r="B1440" t="s">
        <v>181</v>
      </c>
      <c r="C1440" t="s">
        <v>99</v>
      </c>
      <c r="D1440">
        <v>1.7</v>
      </c>
      <c r="E1440" t="s">
        <v>100</v>
      </c>
      <c r="F1440" t="s">
        <v>100</v>
      </c>
      <c r="G1440" t="s">
        <v>1420</v>
      </c>
      <c r="H1440" s="41" t="s">
        <v>102</v>
      </c>
      <c r="I1440">
        <f>_xlfn.XLOOKUP(B1440,Use_Code_Ranking!$A$4:$A$23,Use_Code_Ranking!$B$4:$B$23,9999)</f>
        <v>9</v>
      </c>
      <c r="J1440">
        <f t="shared" ca="1" si="378"/>
        <v>1</v>
      </c>
      <c r="K1440">
        <f t="shared" ca="1" si="379"/>
        <v>1</v>
      </c>
      <c r="L1440">
        <f t="shared" ca="1" si="380"/>
        <v>0</v>
      </c>
      <c r="M1440">
        <f t="shared" ca="1" si="381"/>
        <v>0</v>
      </c>
      <c r="N1440" t="str">
        <f t="shared" ca="1" si="386"/>
        <v/>
      </c>
      <c r="O1440" t="str">
        <f t="shared" ca="1" si="387"/>
        <v/>
      </c>
      <c r="P1440" t="str">
        <f t="shared" si="382"/>
        <v/>
      </c>
      <c r="Q1440" t="str">
        <f t="shared" si="383"/>
        <v/>
      </c>
      <c r="R1440" t="str">
        <f t="shared" si="384"/>
        <v/>
      </c>
      <c r="S1440" t="str">
        <f t="shared" si="385"/>
        <v/>
      </c>
      <c r="U1440" s="2" t="str">
        <f ca="1">IF(ISBLANK($T1440),IF(S1440="Irrigation","Irrigation",IF(R1440="Irrigation","Irrigation",IF(Q1440="Domestic","Domestic",IF(P1440="Stockwatering","Stockwatering",IF(N1440="IRRIGATION_AND_MUNICIPAL","Irrigation and Municipal",IF(O1440="IRRIGATION_AND_DOMESTIC","Irrigation and Domestic Municipality",_xlfn.XLOOKUP(J1440,Use_Code_Ranking!$B$4:$B$23,Use_Code_Ranking!$A$4:$A$23))))))),$T1440)</f>
        <v>Irrigation</v>
      </c>
    </row>
    <row r="1441" spans="1:21" x14ac:dyDescent="0.3">
      <c r="A1441" t="s">
        <v>1419</v>
      </c>
      <c r="B1441" t="s">
        <v>98</v>
      </c>
      <c r="C1441" t="s">
        <v>99</v>
      </c>
      <c r="D1441">
        <v>1.7</v>
      </c>
      <c r="E1441" t="s">
        <v>100</v>
      </c>
      <c r="F1441" t="s">
        <v>100</v>
      </c>
      <c r="G1441" t="s">
        <v>1420</v>
      </c>
      <c r="H1441" s="41" t="s">
        <v>102</v>
      </c>
      <c r="I1441">
        <f>_xlfn.XLOOKUP(B1441,Use_Code_Ranking!$A$4:$A$23,Use_Code_Ranking!$B$4:$B$23,9999)</f>
        <v>1</v>
      </c>
      <c r="J1441">
        <f t="shared" ca="1" si="378"/>
        <v>1</v>
      </c>
      <c r="K1441">
        <f t="shared" ca="1" si="379"/>
        <v>1</v>
      </c>
      <c r="L1441">
        <f t="shared" ca="1" si="380"/>
        <v>0</v>
      </c>
      <c r="M1441">
        <f t="shared" ca="1" si="381"/>
        <v>0</v>
      </c>
      <c r="N1441" t="str">
        <f t="shared" ca="1" si="386"/>
        <v/>
      </c>
      <c r="O1441" t="str">
        <f t="shared" ca="1" si="387"/>
        <v/>
      </c>
      <c r="P1441" t="str">
        <f t="shared" si="382"/>
        <v/>
      </c>
      <c r="Q1441" t="str">
        <f t="shared" si="383"/>
        <v/>
      </c>
      <c r="R1441" t="str">
        <f t="shared" si="384"/>
        <v/>
      </c>
      <c r="S1441" t="str">
        <f t="shared" si="385"/>
        <v/>
      </c>
      <c r="U1441" s="2" t="str">
        <f ca="1">IF(ISBLANK($T1441),IF(S1441="Irrigation","Irrigation",IF(R1441="Irrigation","Irrigation",IF(Q1441="Domestic","Domestic",IF(P1441="Stockwatering","Stockwatering",IF(N1441="IRRIGATION_AND_MUNICIPAL","Irrigation and Municipal",IF(O1441="IRRIGATION_AND_DOMESTIC","Irrigation and Domestic Municipality",_xlfn.XLOOKUP(J1441,Use_Code_Ranking!$B$4:$B$23,Use_Code_Ranking!$A$4:$A$23))))))),$T1441)</f>
        <v>Irrigation</v>
      </c>
    </row>
    <row r="1442" spans="1:21" x14ac:dyDescent="0.3">
      <c r="A1442" t="s">
        <v>1419</v>
      </c>
      <c r="B1442" t="s">
        <v>188</v>
      </c>
      <c r="C1442" t="s">
        <v>99</v>
      </c>
      <c r="D1442">
        <v>1.7</v>
      </c>
      <c r="E1442" t="s">
        <v>100</v>
      </c>
      <c r="F1442" t="s">
        <v>100</v>
      </c>
      <c r="G1442" t="s">
        <v>1420</v>
      </c>
      <c r="H1442" s="41" t="s">
        <v>102</v>
      </c>
      <c r="I1442">
        <f>_xlfn.XLOOKUP(B1442,Use_Code_Ranking!$A$4:$A$23,Use_Code_Ranking!$B$4:$B$23,9999)</f>
        <v>12</v>
      </c>
      <c r="J1442">
        <f t="shared" ca="1" si="378"/>
        <v>1</v>
      </c>
      <c r="K1442">
        <f t="shared" ca="1" si="379"/>
        <v>1</v>
      </c>
      <c r="L1442">
        <f t="shared" ca="1" si="380"/>
        <v>0</v>
      </c>
      <c r="M1442">
        <f t="shared" ca="1" si="381"/>
        <v>0</v>
      </c>
      <c r="N1442" t="str">
        <f t="shared" ca="1" si="386"/>
        <v/>
      </c>
      <c r="O1442" t="str">
        <f t="shared" ca="1" si="387"/>
        <v/>
      </c>
      <c r="P1442" t="str">
        <f t="shared" si="382"/>
        <v/>
      </c>
      <c r="Q1442" t="str">
        <f t="shared" si="383"/>
        <v/>
      </c>
      <c r="R1442" t="str">
        <f t="shared" si="384"/>
        <v/>
      </c>
      <c r="S1442" t="str">
        <f t="shared" si="385"/>
        <v/>
      </c>
      <c r="U1442" s="2" t="str">
        <f ca="1">IF(ISBLANK($T1442),IF(S1442="Irrigation","Irrigation",IF(R1442="Irrigation","Irrigation",IF(Q1442="Domestic","Domestic",IF(P1442="Stockwatering","Stockwatering",IF(N1442="IRRIGATION_AND_MUNICIPAL","Irrigation and Municipal",IF(O1442="IRRIGATION_AND_DOMESTIC","Irrigation and Domestic Municipality",_xlfn.XLOOKUP(J1442,Use_Code_Ranking!$B$4:$B$23,Use_Code_Ranking!$A$4:$A$23))))))),$T1442)</f>
        <v>Irrigation</v>
      </c>
    </row>
    <row r="1443" spans="1:21" x14ac:dyDescent="0.3">
      <c r="A1443" t="s">
        <v>1421</v>
      </c>
      <c r="B1443" t="s">
        <v>188</v>
      </c>
      <c r="C1443" t="s">
        <v>99</v>
      </c>
      <c r="D1443">
        <v>5</v>
      </c>
      <c r="E1443" t="s">
        <v>100</v>
      </c>
      <c r="F1443" t="s">
        <v>100</v>
      </c>
      <c r="G1443" t="s">
        <v>1306</v>
      </c>
      <c r="H1443" s="41" t="s">
        <v>102</v>
      </c>
      <c r="I1443">
        <f>_xlfn.XLOOKUP(B1443,Use_Code_Ranking!$A$4:$A$23,Use_Code_Ranking!$B$4:$B$23,9999)</f>
        <v>12</v>
      </c>
      <c r="J1443">
        <f t="shared" ca="1" si="378"/>
        <v>5</v>
      </c>
      <c r="K1443">
        <f t="shared" ca="1" si="379"/>
        <v>0</v>
      </c>
      <c r="L1443">
        <f t="shared" ca="1" si="380"/>
        <v>0</v>
      </c>
      <c r="M1443">
        <f t="shared" ca="1" si="381"/>
        <v>0</v>
      </c>
      <c r="N1443" t="str">
        <f t="shared" ca="1" si="386"/>
        <v/>
      </c>
      <c r="O1443" t="str">
        <f t="shared" ca="1" si="387"/>
        <v/>
      </c>
      <c r="P1443" t="str">
        <f t="shared" si="382"/>
        <v/>
      </c>
      <c r="Q1443" t="str">
        <f t="shared" si="383"/>
        <v/>
      </c>
      <c r="R1443" t="str">
        <f t="shared" si="384"/>
        <v/>
      </c>
      <c r="S1443" t="str">
        <f t="shared" si="385"/>
        <v/>
      </c>
      <c r="U1443" s="2" t="str">
        <f ca="1">IF(ISBLANK($T1443),IF(S1443="Irrigation","Irrigation",IF(R1443="Irrigation","Irrigation",IF(Q1443="Domestic","Domestic",IF(P1443="Stockwatering","Stockwatering",IF(N1443="IRRIGATION_AND_MUNICIPAL","Irrigation and Municipal",IF(O1443="IRRIGATION_AND_DOMESTIC","Irrigation and Domestic Municipality",_xlfn.XLOOKUP(J1443,Use_Code_Ranking!$B$4:$B$23,Use_Code_Ranking!$A$4:$A$23))))))),$T1443)</f>
        <v>Stockwatering</v>
      </c>
    </row>
    <row r="1444" spans="1:21" x14ac:dyDescent="0.3">
      <c r="A1444" t="s">
        <v>1421</v>
      </c>
      <c r="B1444" t="s">
        <v>154</v>
      </c>
      <c r="C1444" t="s">
        <v>99</v>
      </c>
      <c r="D1444">
        <v>5</v>
      </c>
      <c r="E1444" t="s">
        <v>100</v>
      </c>
      <c r="F1444" t="s">
        <v>100</v>
      </c>
      <c r="G1444" t="s">
        <v>1306</v>
      </c>
      <c r="H1444" s="41" t="s">
        <v>102</v>
      </c>
      <c r="I1444">
        <f>_xlfn.XLOOKUP(B1444,Use_Code_Ranking!$A$4:$A$23,Use_Code_Ranking!$B$4:$B$23,9999)</f>
        <v>5</v>
      </c>
      <c r="J1444">
        <f t="shared" ca="1" si="378"/>
        <v>5</v>
      </c>
      <c r="K1444">
        <f t="shared" ca="1" si="379"/>
        <v>0</v>
      </c>
      <c r="L1444">
        <f t="shared" ca="1" si="380"/>
        <v>0</v>
      </c>
      <c r="M1444">
        <f t="shared" ca="1" si="381"/>
        <v>0</v>
      </c>
      <c r="N1444" t="str">
        <f t="shared" ca="1" si="386"/>
        <v/>
      </c>
      <c r="O1444" t="str">
        <f t="shared" ca="1" si="387"/>
        <v/>
      </c>
      <c r="P1444" t="str">
        <f t="shared" si="382"/>
        <v/>
      </c>
      <c r="Q1444" t="str">
        <f t="shared" si="383"/>
        <v/>
      </c>
      <c r="R1444" t="str">
        <f t="shared" si="384"/>
        <v/>
      </c>
      <c r="S1444" t="str">
        <f t="shared" si="385"/>
        <v/>
      </c>
      <c r="U1444" s="2" t="str">
        <f ca="1">IF(ISBLANK($T1444),IF(S1444="Irrigation","Irrigation",IF(R1444="Irrigation","Irrigation",IF(Q1444="Domestic","Domestic",IF(P1444="Stockwatering","Stockwatering",IF(N1444="IRRIGATION_AND_MUNICIPAL","Irrigation and Municipal",IF(O1444="IRRIGATION_AND_DOMESTIC","Irrigation and Domestic Municipality",_xlfn.XLOOKUP(J1444,Use_Code_Ranking!$B$4:$B$23,Use_Code_Ranking!$A$4:$A$23))))))),$T1444)</f>
        <v>Stockwatering</v>
      </c>
    </row>
    <row r="1445" spans="1:21" x14ac:dyDescent="0.3">
      <c r="A1445" t="s">
        <v>1421</v>
      </c>
      <c r="B1445" t="s">
        <v>181</v>
      </c>
      <c r="C1445" t="s">
        <v>99</v>
      </c>
      <c r="D1445">
        <v>5</v>
      </c>
      <c r="E1445" t="s">
        <v>100</v>
      </c>
      <c r="F1445" t="s">
        <v>100</v>
      </c>
      <c r="G1445" t="s">
        <v>1306</v>
      </c>
      <c r="H1445" s="41" t="s">
        <v>102</v>
      </c>
      <c r="I1445">
        <f>_xlfn.XLOOKUP(B1445,Use_Code_Ranking!$A$4:$A$23,Use_Code_Ranking!$B$4:$B$23,9999)</f>
        <v>9</v>
      </c>
      <c r="J1445">
        <f t="shared" ca="1" si="378"/>
        <v>5</v>
      </c>
      <c r="K1445">
        <f t="shared" ca="1" si="379"/>
        <v>0</v>
      </c>
      <c r="L1445">
        <f t="shared" ca="1" si="380"/>
        <v>0</v>
      </c>
      <c r="M1445">
        <f t="shared" ca="1" si="381"/>
        <v>0</v>
      </c>
      <c r="N1445" t="str">
        <f t="shared" ca="1" si="386"/>
        <v/>
      </c>
      <c r="O1445" t="str">
        <f t="shared" ca="1" si="387"/>
        <v/>
      </c>
      <c r="P1445" t="str">
        <f t="shared" si="382"/>
        <v/>
      </c>
      <c r="Q1445" t="str">
        <f t="shared" si="383"/>
        <v/>
      </c>
      <c r="R1445" t="str">
        <f t="shared" si="384"/>
        <v/>
      </c>
      <c r="S1445" t="str">
        <f t="shared" si="385"/>
        <v/>
      </c>
      <c r="U1445" s="2" t="str">
        <f ca="1">IF(ISBLANK($T1445),IF(S1445="Irrigation","Irrigation",IF(R1445="Irrigation","Irrigation",IF(Q1445="Domestic","Domestic",IF(P1445="Stockwatering","Stockwatering",IF(N1445="IRRIGATION_AND_MUNICIPAL","Irrigation and Municipal",IF(O1445="IRRIGATION_AND_DOMESTIC","Irrigation and Domestic Municipality",_xlfn.XLOOKUP(J1445,Use_Code_Ranking!$B$4:$B$23,Use_Code_Ranking!$A$4:$A$23))))))),$T1445)</f>
        <v>Stockwatering</v>
      </c>
    </row>
    <row r="1446" spans="1:21" x14ac:dyDescent="0.3">
      <c r="A1446" t="s">
        <v>1422</v>
      </c>
      <c r="B1446" t="s">
        <v>98</v>
      </c>
      <c r="C1446" t="s">
        <v>99</v>
      </c>
      <c r="D1446">
        <v>12</v>
      </c>
      <c r="E1446" t="s">
        <v>100</v>
      </c>
      <c r="F1446" t="s">
        <v>100</v>
      </c>
      <c r="G1446" t="s">
        <v>1070</v>
      </c>
      <c r="H1446" s="41" t="s">
        <v>102</v>
      </c>
      <c r="I1446">
        <f>_xlfn.XLOOKUP(B1446,Use_Code_Ranking!$A$4:$A$23,Use_Code_Ranking!$B$4:$B$23,9999)</f>
        <v>1</v>
      </c>
      <c r="J1446">
        <f t="shared" ca="1" si="378"/>
        <v>1</v>
      </c>
      <c r="K1446">
        <f t="shared" ca="1" si="379"/>
        <v>1</v>
      </c>
      <c r="L1446">
        <f t="shared" ca="1" si="380"/>
        <v>0</v>
      </c>
      <c r="M1446">
        <f t="shared" ca="1" si="381"/>
        <v>0</v>
      </c>
      <c r="N1446" t="str">
        <f t="shared" ca="1" si="386"/>
        <v/>
      </c>
      <c r="O1446" t="str">
        <f t="shared" ca="1" si="387"/>
        <v/>
      </c>
      <c r="P1446" t="str">
        <f t="shared" si="382"/>
        <v/>
      </c>
      <c r="Q1446" t="str">
        <f t="shared" si="383"/>
        <v/>
      </c>
      <c r="R1446" t="str">
        <f t="shared" si="384"/>
        <v/>
      </c>
      <c r="S1446" t="str">
        <f t="shared" si="385"/>
        <v/>
      </c>
      <c r="U1446" s="2" t="str">
        <f ca="1">IF(ISBLANK($T1446),IF(S1446="Irrigation","Irrigation",IF(R1446="Irrigation","Irrigation",IF(Q1446="Domestic","Domestic",IF(P1446="Stockwatering","Stockwatering",IF(N1446="IRRIGATION_AND_MUNICIPAL","Irrigation and Municipal",IF(O1446="IRRIGATION_AND_DOMESTIC","Irrigation and Domestic Municipality",_xlfn.XLOOKUP(J1446,Use_Code_Ranking!$B$4:$B$23,Use_Code_Ranking!$A$4:$A$23))))))),$T1446)</f>
        <v>Irrigation</v>
      </c>
    </row>
    <row r="1447" spans="1:21" x14ac:dyDescent="0.3">
      <c r="A1447" t="s">
        <v>1422</v>
      </c>
      <c r="B1447" t="s">
        <v>161</v>
      </c>
      <c r="C1447" t="s">
        <v>99</v>
      </c>
      <c r="D1447">
        <v>12</v>
      </c>
      <c r="E1447" t="s">
        <v>100</v>
      </c>
      <c r="F1447" t="s">
        <v>100</v>
      </c>
      <c r="G1447" t="s">
        <v>1070</v>
      </c>
      <c r="H1447" s="41" t="s">
        <v>102</v>
      </c>
      <c r="I1447">
        <f>_xlfn.XLOOKUP(B1447,Use_Code_Ranking!$A$4:$A$23,Use_Code_Ranking!$B$4:$B$23,9999)</f>
        <v>7</v>
      </c>
      <c r="J1447">
        <f t="shared" ca="1" si="378"/>
        <v>1</v>
      </c>
      <c r="K1447">
        <f t="shared" ca="1" si="379"/>
        <v>1</v>
      </c>
      <c r="L1447">
        <f t="shared" ca="1" si="380"/>
        <v>0</v>
      </c>
      <c r="M1447">
        <f t="shared" ca="1" si="381"/>
        <v>0</v>
      </c>
      <c r="N1447" t="str">
        <f t="shared" ca="1" si="386"/>
        <v/>
      </c>
      <c r="O1447" t="str">
        <f t="shared" ca="1" si="387"/>
        <v/>
      </c>
      <c r="P1447" t="str">
        <f t="shared" si="382"/>
        <v/>
      </c>
      <c r="Q1447" t="str">
        <f t="shared" si="383"/>
        <v/>
      </c>
      <c r="R1447" t="str">
        <f t="shared" si="384"/>
        <v/>
      </c>
      <c r="S1447" t="str">
        <f t="shared" si="385"/>
        <v/>
      </c>
      <c r="U1447" s="2" t="str">
        <f ca="1">IF(ISBLANK($T1447),IF(S1447="Irrigation","Irrigation",IF(R1447="Irrigation","Irrigation",IF(Q1447="Domestic","Domestic",IF(P1447="Stockwatering","Stockwatering",IF(N1447="IRRIGATION_AND_MUNICIPAL","Irrigation and Municipal",IF(O1447="IRRIGATION_AND_DOMESTIC","Irrigation and Domestic Municipality",_xlfn.XLOOKUP(J1447,Use_Code_Ranking!$B$4:$B$23,Use_Code_Ranking!$A$4:$A$23))))))),$T1447)</f>
        <v>Irrigation</v>
      </c>
    </row>
    <row r="1448" spans="1:21" x14ac:dyDescent="0.3">
      <c r="A1448" t="s">
        <v>1422</v>
      </c>
      <c r="B1448" t="s">
        <v>181</v>
      </c>
      <c r="C1448" t="s">
        <v>99</v>
      </c>
      <c r="D1448">
        <v>12</v>
      </c>
      <c r="E1448" t="s">
        <v>100</v>
      </c>
      <c r="F1448" t="s">
        <v>100</v>
      </c>
      <c r="G1448" t="s">
        <v>1070</v>
      </c>
      <c r="H1448" s="41" t="s">
        <v>102</v>
      </c>
      <c r="I1448">
        <f>_xlfn.XLOOKUP(B1448,Use_Code_Ranking!$A$4:$A$23,Use_Code_Ranking!$B$4:$B$23,9999)</f>
        <v>9</v>
      </c>
      <c r="J1448">
        <f t="shared" ca="1" si="378"/>
        <v>1</v>
      </c>
      <c r="K1448">
        <f t="shared" ca="1" si="379"/>
        <v>1</v>
      </c>
      <c r="L1448">
        <f t="shared" ca="1" si="380"/>
        <v>0</v>
      </c>
      <c r="M1448">
        <f t="shared" ca="1" si="381"/>
        <v>0</v>
      </c>
      <c r="N1448" t="str">
        <f t="shared" ca="1" si="386"/>
        <v/>
      </c>
      <c r="O1448" t="str">
        <f t="shared" ca="1" si="387"/>
        <v/>
      </c>
      <c r="P1448" t="str">
        <f t="shared" si="382"/>
        <v/>
      </c>
      <c r="Q1448" t="str">
        <f t="shared" si="383"/>
        <v/>
      </c>
      <c r="R1448" t="str">
        <f t="shared" si="384"/>
        <v/>
      </c>
      <c r="S1448" t="str">
        <f t="shared" si="385"/>
        <v/>
      </c>
      <c r="U1448" s="2" t="str">
        <f ca="1">IF(ISBLANK($T1448),IF(S1448="Irrigation","Irrigation",IF(R1448="Irrigation","Irrigation",IF(Q1448="Domestic","Domestic",IF(P1448="Stockwatering","Stockwatering",IF(N1448="IRRIGATION_AND_MUNICIPAL","Irrigation and Municipal",IF(O1448="IRRIGATION_AND_DOMESTIC","Irrigation and Domestic Municipality",_xlfn.XLOOKUP(J1448,Use_Code_Ranking!$B$4:$B$23,Use_Code_Ranking!$A$4:$A$23))))))),$T1448)</f>
        <v>Irrigation</v>
      </c>
    </row>
    <row r="1449" spans="1:21" x14ac:dyDescent="0.3">
      <c r="A1449" t="s">
        <v>1422</v>
      </c>
      <c r="B1449" t="s">
        <v>156</v>
      </c>
      <c r="C1449" t="s">
        <v>99</v>
      </c>
      <c r="D1449">
        <v>12</v>
      </c>
      <c r="E1449" t="s">
        <v>100</v>
      </c>
      <c r="F1449" t="s">
        <v>100</v>
      </c>
      <c r="G1449" t="s">
        <v>1070</v>
      </c>
      <c r="H1449" s="41" t="s">
        <v>102</v>
      </c>
      <c r="I1449">
        <f>_xlfn.XLOOKUP(B1449,Use_Code_Ranking!$A$4:$A$23,Use_Code_Ranking!$B$4:$B$23,9999)</f>
        <v>8</v>
      </c>
      <c r="J1449">
        <f t="shared" ca="1" si="378"/>
        <v>1</v>
      </c>
      <c r="K1449">
        <f t="shared" ca="1" si="379"/>
        <v>1</v>
      </c>
      <c r="L1449">
        <f t="shared" ca="1" si="380"/>
        <v>0</v>
      </c>
      <c r="M1449">
        <f t="shared" ca="1" si="381"/>
        <v>0</v>
      </c>
      <c r="N1449" t="str">
        <f t="shared" ca="1" si="386"/>
        <v/>
      </c>
      <c r="O1449" t="str">
        <f t="shared" ca="1" si="387"/>
        <v/>
      </c>
      <c r="P1449" t="str">
        <f t="shared" si="382"/>
        <v/>
      </c>
      <c r="Q1449" t="str">
        <f t="shared" si="383"/>
        <v/>
      </c>
      <c r="R1449" t="str">
        <f t="shared" si="384"/>
        <v/>
      </c>
      <c r="S1449" t="str">
        <f t="shared" si="385"/>
        <v/>
      </c>
      <c r="U1449" s="2" t="str">
        <f ca="1">IF(ISBLANK($T1449),IF(S1449="Irrigation","Irrigation",IF(R1449="Irrigation","Irrigation",IF(Q1449="Domestic","Domestic",IF(P1449="Stockwatering","Stockwatering",IF(N1449="IRRIGATION_AND_MUNICIPAL","Irrigation and Municipal",IF(O1449="IRRIGATION_AND_DOMESTIC","Irrigation and Domestic Municipality",_xlfn.XLOOKUP(J1449,Use_Code_Ranking!$B$4:$B$23,Use_Code_Ranking!$A$4:$A$23))))))),$T1449)</f>
        <v>Irrigation</v>
      </c>
    </row>
    <row r="1450" spans="1:21" x14ac:dyDescent="0.3">
      <c r="A1450" t="s">
        <v>1423</v>
      </c>
      <c r="B1450" t="s">
        <v>154</v>
      </c>
      <c r="C1450" t="s">
        <v>99</v>
      </c>
      <c r="D1450">
        <v>14</v>
      </c>
      <c r="E1450" t="s">
        <v>100</v>
      </c>
      <c r="F1450" t="s">
        <v>100</v>
      </c>
      <c r="G1450" t="s">
        <v>1424</v>
      </c>
      <c r="H1450" s="41" t="s">
        <v>102</v>
      </c>
      <c r="I1450">
        <f>_xlfn.XLOOKUP(B1450,Use_Code_Ranking!$A$4:$A$23,Use_Code_Ranking!$B$4:$B$23,9999)</f>
        <v>5</v>
      </c>
      <c r="J1450">
        <f t="shared" ca="1" si="378"/>
        <v>1</v>
      </c>
      <c r="K1450">
        <f t="shared" ca="1" si="379"/>
        <v>1</v>
      </c>
      <c r="L1450">
        <f t="shared" ca="1" si="380"/>
        <v>0</v>
      </c>
      <c r="M1450">
        <f t="shared" ca="1" si="381"/>
        <v>0</v>
      </c>
      <c r="N1450" t="str">
        <f t="shared" ca="1" si="386"/>
        <v/>
      </c>
      <c r="O1450" t="str">
        <f t="shared" ca="1" si="387"/>
        <v/>
      </c>
      <c r="P1450" t="str">
        <f t="shared" si="382"/>
        <v/>
      </c>
      <c r="Q1450" t="str">
        <f t="shared" si="383"/>
        <v/>
      </c>
      <c r="R1450" t="str">
        <f t="shared" si="384"/>
        <v/>
      </c>
      <c r="S1450" t="str">
        <f t="shared" si="385"/>
        <v/>
      </c>
      <c r="U1450" s="2" t="str">
        <f ca="1">IF(ISBLANK($T1450),IF(S1450="Irrigation","Irrigation",IF(R1450="Irrigation","Irrigation",IF(Q1450="Domestic","Domestic",IF(P1450="Stockwatering","Stockwatering",IF(N1450="IRRIGATION_AND_MUNICIPAL","Irrigation and Municipal",IF(O1450="IRRIGATION_AND_DOMESTIC","Irrigation and Domestic Municipality",_xlfn.XLOOKUP(J1450,Use_Code_Ranking!$B$4:$B$23,Use_Code_Ranking!$A$4:$A$23))))))),$T1450)</f>
        <v>Irrigation</v>
      </c>
    </row>
    <row r="1451" spans="1:21" x14ac:dyDescent="0.3">
      <c r="A1451" t="s">
        <v>1423</v>
      </c>
      <c r="B1451" t="s">
        <v>181</v>
      </c>
      <c r="C1451" t="s">
        <v>99</v>
      </c>
      <c r="D1451">
        <v>14</v>
      </c>
      <c r="E1451" t="s">
        <v>100</v>
      </c>
      <c r="F1451" t="s">
        <v>100</v>
      </c>
      <c r="G1451" t="s">
        <v>1424</v>
      </c>
      <c r="H1451" s="41" t="s">
        <v>102</v>
      </c>
      <c r="I1451">
        <f>_xlfn.XLOOKUP(B1451,Use_Code_Ranking!$A$4:$A$23,Use_Code_Ranking!$B$4:$B$23,9999)</f>
        <v>9</v>
      </c>
      <c r="J1451">
        <f t="shared" ca="1" si="378"/>
        <v>1</v>
      </c>
      <c r="K1451">
        <f t="shared" ca="1" si="379"/>
        <v>1</v>
      </c>
      <c r="L1451">
        <f t="shared" ca="1" si="380"/>
        <v>0</v>
      </c>
      <c r="M1451">
        <f t="shared" ca="1" si="381"/>
        <v>0</v>
      </c>
      <c r="N1451" t="str">
        <f t="shared" ca="1" si="386"/>
        <v/>
      </c>
      <c r="O1451" t="str">
        <f t="shared" ca="1" si="387"/>
        <v/>
      </c>
      <c r="P1451" t="str">
        <f t="shared" si="382"/>
        <v/>
      </c>
      <c r="Q1451" t="str">
        <f t="shared" si="383"/>
        <v/>
      </c>
      <c r="R1451" t="str">
        <f t="shared" si="384"/>
        <v/>
      </c>
      <c r="S1451" t="str">
        <f t="shared" si="385"/>
        <v/>
      </c>
      <c r="U1451" s="2" t="str">
        <f ca="1">IF(ISBLANK($T1451),IF(S1451="Irrigation","Irrigation",IF(R1451="Irrigation","Irrigation",IF(Q1451="Domestic","Domestic",IF(P1451="Stockwatering","Stockwatering",IF(N1451="IRRIGATION_AND_MUNICIPAL","Irrigation and Municipal",IF(O1451="IRRIGATION_AND_DOMESTIC","Irrigation and Domestic Municipality",_xlfn.XLOOKUP(J1451,Use_Code_Ranking!$B$4:$B$23,Use_Code_Ranking!$A$4:$A$23))))))),$T1451)</f>
        <v>Irrigation</v>
      </c>
    </row>
    <row r="1452" spans="1:21" x14ac:dyDescent="0.3">
      <c r="A1452" t="s">
        <v>1423</v>
      </c>
      <c r="B1452" t="s">
        <v>98</v>
      </c>
      <c r="C1452" t="s">
        <v>99</v>
      </c>
      <c r="D1452">
        <v>14</v>
      </c>
      <c r="E1452" t="s">
        <v>100</v>
      </c>
      <c r="F1452" t="s">
        <v>100</v>
      </c>
      <c r="G1452" t="s">
        <v>1424</v>
      </c>
      <c r="H1452" s="41" t="s">
        <v>102</v>
      </c>
      <c r="I1452">
        <f>_xlfn.XLOOKUP(B1452,Use_Code_Ranking!$A$4:$A$23,Use_Code_Ranking!$B$4:$B$23,9999)</f>
        <v>1</v>
      </c>
      <c r="J1452">
        <f t="shared" ca="1" si="378"/>
        <v>1</v>
      </c>
      <c r="K1452">
        <f t="shared" ca="1" si="379"/>
        <v>1</v>
      </c>
      <c r="L1452">
        <f t="shared" ca="1" si="380"/>
        <v>0</v>
      </c>
      <c r="M1452">
        <f t="shared" ca="1" si="381"/>
        <v>0</v>
      </c>
      <c r="N1452" t="str">
        <f t="shared" ca="1" si="386"/>
        <v/>
      </c>
      <c r="O1452" t="str">
        <f t="shared" ca="1" si="387"/>
        <v/>
      </c>
      <c r="P1452" t="str">
        <f t="shared" si="382"/>
        <v/>
      </c>
      <c r="Q1452" t="str">
        <f t="shared" si="383"/>
        <v/>
      </c>
      <c r="R1452" t="str">
        <f t="shared" si="384"/>
        <v/>
      </c>
      <c r="S1452" t="str">
        <f t="shared" si="385"/>
        <v/>
      </c>
      <c r="U1452" s="2" t="str">
        <f ca="1">IF(ISBLANK($T1452),IF(S1452="Irrigation","Irrigation",IF(R1452="Irrigation","Irrigation",IF(Q1452="Domestic","Domestic",IF(P1452="Stockwatering","Stockwatering",IF(N1452="IRRIGATION_AND_MUNICIPAL","Irrigation and Municipal",IF(O1452="IRRIGATION_AND_DOMESTIC","Irrigation and Domestic Municipality",_xlfn.XLOOKUP(J1452,Use_Code_Ranking!$B$4:$B$23,Use_Code_Ranking!$A$4:$A$23))))))),$T1452)</f>
        <v>Irrigation</v>
      </c>
    </row>
    <row r="1453" spans="1:21" x14ac:dyDescent="0.3">
      <c r="A1453" t="s">
        <v>1423</v>
      </c>
      <c r="B1453" t="s">
        <v>110</v>
      </c>
      <c r="C1453" t="s">
        <v>99</v>
      </c>
      <c r="D1453">
        <v>14</v>
      </c>
      <c r="E1453" t="s">
        <v>100</v>
      </c>
      <c r="F1453" t="s">
        <v>100</v>
      </c>
      <c r="G1453" t="s">
        <v>1424</v>
      </c>
      <c r="H1453" s="41" t="s">
        <v>102</v>
      </c>
      <c r="I1453">
        <f>_xlfn.XLOOKUP(B1453,Use_Code_Ranking!$A$4:$A$23,Use_Code_Ranking!$B$4:$B$23,9999)</f>
        <v>3</v>
      </c>
      <c r="J1453">
        <f t="shared" ca="1" si="378"/>
        <v>1</v>
      </c>
      <c r="K1453">
        <f t="shared" ca="1" si="379"/>
        <v>1</v>
      </c>
      <c r="L1453">
        <f t="shared" ca="1" si="380"/>
        <v>0</v>
      </c>
      <c r="M1453">
        <f t="shared" ca="1" si="381"/>
        <v>0</v>
      </c>
      <c r="N1453" t="str">
        <f t="shared" ca="1" si="386"/>
        <v/>
      </c>
      <c r="O1453" t="str">
        <f t="shared" ca="1" si="387"/>
        <v/>
      </c>
      <c r="P1453" t="str">
        <f t="shared" si="382"/>
        <v/>
      </c>
      <c r="Q1453" t="str">
        <f t="shared" si="383"/>
        <v/>
      </c>
      <c r="R1453" t="str">
        <f t="shared" si="384"/>
        <v/>
      </c>
      <c r="S1453" t="str">
        <f t="shared" si="385"/>
        <v/>
      </c>
      <c r="U1453" s="2" t="str">
        <f ca="1">IF(ISBLANK($T1453),IF(S1453="Irrigation","Irrigation",IF(R1453="Irrigation","Irrigation",IF(Q1453="Domestic","Domestic",IF(P1453="Stockwatering","Stockwatering",IF(N1453="IRRIGATION_AND_MUNICIPAL","Irrigation and Municipal",IF(O1453="IRRIGATION_AND_DOMESTIC","Irrigation and Domestic Municipality",_xlfn.XLOOKUP(J1453,Use_Code_Ranking!$B$4:$B$23,Use_Code_Ranking!$A$4:$A$23))))))),$T1453)</f>
        <v>Irrigation</v>
      </c>
    </row>
    <row r="1454" spans="1:21" x14ac:dyDescent="0.3">
      <c r="A1454" t="s">
        <v>1425</v>
      </c>
      <c r="B1454" t="s">
        <v>188</v>
      </c>
      <c r="C1454" t="s">
        <v>99</v>
      </c>
      <c r="D1454">
        <v>5</v>
      </c>
      <c r="E1454" t="s">
        <v>100</v>
      </c>
      <c r="F1454" t="s">
        <v>100</v>
      </c>
      <c r="G1454" t="s">
        <v>1087</v>
      </c>
      <c r="H1454" s="41" t="s">
        <v>106</v>
      </c>
      <c r="I1454">
        <f>_xlfn.XLOOKUP(B1454,Use_Code_Ranking!$A$4:$A$23,Use_Code_Ranking!$B$4:$B$23,9999)</f>
        <v>12</v>
      </c>
      <c r="J1454">
        <f t="shared" ca="1" si="378"/>
        <v>1</v>
      </c>
      <c r="K1454">
        <f t="shared" ca="1" si="379"/>
        <v>1</v>
      </c>
      <c r="L1454">
        <f t="shared" ca="1" si="380"/>
        <v>0</v>
      </c>
      <c r="M1454">
        <f t="shared" ca="1" si="381"/>
        <v>0</v>
      </c>
      <c r="N1454" t="str">
        <f t="shared" ca="1" si="386"/>
        <v/>
      </c>
      <c r="O1454" t="str">
        <f t="shared" ca="1" si="387"/>
        <v/>
      </c>
      <c r="P1454" t="str">
        <f t="shared" si="382"/>
        <v/>
      </c>
      <c r="Q1454" t="str">
        <f t="shared" si="383"/>
        <v/>
      </c>
      <c r="R1454" t="str">
        <f t="shared" si="384"/>
        <v/>
      </c>
      <c r="S1454" t="str">
        <f t="shared" si="385"/>
        <v/>
      </c>
      <c r="U1454" s="2" t="str">
        <f ca="1">IF(ISBLANK($T1454),IF(S1454="Irrigation","Irrigation",IF(R1454="Irrigation","Irrigation",IF(Q1454="Domestic","Domestic",IF(P1454="Stockwatering","Stockwatering",IF(N1454="IRRIGATION_AND_MUNICIPAL","Irrigation and Municipal",IF(O1454="IRRIGATION_AND_DOMESTIC","Irrigation and Domestic Municipality",_xlfn.XLOOKUP(J1454,Use_Code_Ranking!$B$4:$B$23,Use_Code_Ranking!$A$4:$A$23))))))),$T1454)</f>
        <v>Irrigation</v>
      </c>
    </row>
    <row r="1455" spans="1:21" x14ac:dyDescent="0.3">
      <c r="A1455" t="s">
        <v>1425</v>
      </c>
      <c r="B1455" t="s">
        <v>98</v>
      </c>
      <c r="C1455" t="s">
        <v>99</v>
      </c>
      <c r="D1455">
        <v>5</v>
      </c>
      <c r="E1455" t="s">
        <v>100</v>
      </c>
      <c r="F1455" t="s">
        <v>100</v>
      </c>
      <c r="G1455" t="s">
        <v>1087</v>
      </c>
      <c r="H1455" s="41" t="s">
        <v>106</v>
      </c>
      <c r="I1455">
        <f>_xlfn.XLOOKUP(B1455,Use_Code_Ranking!$A$4:$A$23,Use_Code_Ranking!$B$4:$B$23,9999)</f>
        <v>1</v>
      </c>
      <c r="J1455">
        <f t="shared" ca="1" si="378"/>
        <v>1</v>
      </c>
      <c r="K1455">
        <f t="shared" ca="1" si="379"/>
        <v>1</v>
      </c>
      <c r="L1455">
        <f t="shared" ca="1" si="380"/>
        <v>0</v>
      </c>
      <c r="M1455">
        <f t="shared" ca="1" si="381"/>
        <v>0</v>
      </c>
      <c r="N1455" t="str">
        <f t="shared" ca="1" si="386"/>
        <v/>
      </c>
      <c r="O1455" t="str">
        <f t="shared" ca="1" si="387"/>
        <v/>
      </c>
      <c r="P1455" t="str">
        <f t="shared" si="382"/>
        <v/>
      </c>
      <c r="Q1455" t="str">
        <f t="shared" si="383"/>
        <v/>
      </c>
      <c r="R1455" t="str">
        <f t="shared" si="384"/>
        <v/>
      </c>
      <c r="S1455" t="str">
        <f t="shared" si="385"/>
        <v/>
      </c>
      <c r="U1455" s="2" t="str">
        <f ca="1">IF(ISBLANK($T1455),IF(S1455="Irrigation","Irrigation",IF(R1455="Irrigation","Irrigation",IF(Q1455="Domestic","Domestic",IF(P1455="Stockwatering","Stockwatering",IF(N1455="IRRIGATION_AND_MUNICIPAL","Irrigation and Municipal",IF(O1455="IRRIGATION_AND_DOMESTIC","Irrigation and Domestic Municipality",_xlfn.XLOOKUP(J1455,Use_Code_Ranking!$B$4:$B$23,Use_Code_Ranking!$A$4:$A$23))))))),$T1455)</f>
        <v>Irrigation</v>
      </c>
    </row>
    <row r="1456" spans="1:21" x14ac:dyDescent="0.3">
      <c r="A1456" t="s">
        <v>1425</v>
      </c>
      <c r="B1456" t="s">
        <v>154</v>
      </c>
      <c r="C1456" t="s">
        <v>99</v>
      </c>
      <c r="D1456">
        <v>5</v>
      </c>
      <c r="E1456" t="s">
        <v>100</v>
      </c>
      <c r="F1456" t="s">
        <v>100</v>
      </c>
      <c r="G1456" t="s">
        <v>1087</v>
      </c>
      <c r="H1456" s="41" t="s">
        <v>106</v>
      </c>
      <c r="I1456">
        <f>_xlfn.XLOOKUP(B1456,Use_Code_Ranking!$A$4:$A$23,Use_Code_Ranking!$B$4:$B$23,9999)</f>
        <v>5</v>
      </c>
      <c r="J1456">
        <f t="shared" ca="1" si="378"/>
        <v>1</v>
      </c>
      <c r="K1456">
        <f t="shared" ca="1" si="379"/>
        <v>1</v>
      </c>
      <c r="L1456">
        <f t="shared" ca="1" si="380"/>
        <v>0</v>
      </c>
      <c r="M1456">
        <f t="shared" ca="1" si="381"/>
        <v>0</v>
      </c>
      <c r="N1456" t="str">
        <f t="shared" ca="1" si="386"/>
        <v/>
      </c>
      <c r="O1456" t="str">
        <f t="shared" ca="1" si="387"/>
        <v/>
      </c>
      <c r="P1456" t="str">
        <f t="shared" si="382"/>
        <v/>
      </c>
      <c r="Q1456" t="str">
        <f t="shared" si="383"/>
        <v/>
      </c>
      <c r="R1456" t="str">
        <f t="shared" si="384"/>
        <v/>
      </c>
      <c r="S1456" t="str">
        <f t="shared" si="385"/>
        <v/>
      </c>
      <c r="U1456" s="2" t="str">
        <f ca="1">IF(ISBLANK($T1456),IF(S1456="Irrigation","Irrigation",IF(R1456="Irrigation","Irrigation",IF(Q1456="Domestic","Domestic",IF(P1456="Stockwatering","Stockwatering",IF(N1456="IRRIGATION_AND_MUNICIPAL","Irrigation and Municipal",IF(O1456="IRRIGATION_AND_DOMESTIC","Irrigation and Domestic Municipality",_xlfn.XLOOKUP(J1456,Use_Code_Ranking!$B$4:$B$23,Use_Code_Ranking!$A$4:$A$23))))))),$T1456)</f>
        <v>Irrigation</v>
      </c>
    </row>
    <row r="1457" spans="1:21" x14ac:dyDescent="0.3">
      <c r="A1457" t="s">
        <v>1425</v>
      </c>
      <c r="B1457" t="s">
        <v>181</v>
      </c>
      <c r="C1457" t="s">
        <v>99</v>
      </c>
      <c r="D1457">
        <v>5</v>
      </c>
      <c r="E1457" t="s">
        <v>100</v>
      </c>
      <c r="F1457" t="s">
        <v>100</v>
      </c>
      <c r="G1457" t="s">
        <v>1087</v>
      </c>
      <c r="H1457" s="41" t="s">
        <v>106</v>
      </c>
      <c r="I1457">
        <f>_xlfn.XLOOKUP(B1457,Use_Code_Ranking!$A$4:$A$23,Use_Code_Ranking!$B$4:$B$23,9999)</f>
        <v>9</v>
      </c>
      <c r="J1457">
        <f t="shared" ca="1" si="378"/>
        <v>1</v>
      </c>
      <c r="K1457">
        <f t="shared" ca="1" si="379"/>
        <v>1</v>
      </c>
      <c r="L1457">
        <f t="shared" ca="1" si="380"/>
        <v>0</v>
      </c>
      <c r="M1457">
        <f t="shared" ca="1" si="381"/>
        <v>0</v>
      </c>
      <c r="N1457" t="str">
        <f t="shared" ca="1" si="386"/>
        <v/>
      </c>
      <c r="O1457" t="str">
        <f t="shared" ca="1" si="387"/>
        <v/>
      </c>
      <c r="P1457" t="str">
        <f t="shared" si="382"/>
        <v/>
      </c>
      <c r="Q1457" t="str">
        <f t="shared" si="383"/>
        <v/>
      </c>
      <c r="R1457" t="str">
        <f t="shared" si="384"/>
        <v/>
      </c>
      <c r="S1457" t="str">
        <f t="shared" si="385"/>
        <v/>
      </c>
      <c r="U1457" s="2" t="str">
        <f ca="1">IF(ISBLANK($T1457),IF(S1457="Irrigation","Irrigation",IF(R1457="Irrigation","Irrigation",IF(Q1457="Domestic","Domestic",IF(P1457="Stockwatering","Stockwatering",IF(N1457="IRRIGATION_AND_MUNICIPAL","Irrigation and Municipal",IF(O1457="IRRIGATION_AND_DOMESTIC","Irrigation and Domestic Municipality",_xlfn.XLOOKUP(J1457,Use_Code_Ranking!$B$4:$B$23,Use_Code_Ranking!$A$4:$A$23))))))),$T1457)</f>
        <v>Irrigation</v>
      </c>
    </row>
    <row r="1458" spans="1:21" x14ac:dyDescent="0.3">
      <c r="A1458" t="s">
        <v>1426</v>
      </c>
      <c r="B1458" t="s">
        <v>98</v>
      </c>
      <c r="C1458" t="s">
        <v>99</v>
      </c>
      <c r="D1458">
        <v>30</v>
      </c>
      <c r="E1458" t="s">
        <v>100</v>
      </c>
      <c r="F1458" t="s">
        <v>100</v>
      </c>
      <c r="G1458" t="s">
        <v>1427</v>
      </c>
      <c r="H1458" s="41" t="s">
        <v>106</v>
      </c>
      <c r="I1458">
        <f>_xlfn.XLOOKUP(B1458,Use_Code_Ranking!$A$4:$A$23,Use_Code_Ranking!$B$4:$B$23,9999)</f>
        <v>1</v>
      </c>
      <c r="J1458">
        <f t="shared" ca="1" si="378"/>
        <v>1</v>
      </c>
      <c r="K1458">
        <f t="shared" ca="1" si="379"/>
        <v>1</v>
      </c>
      <c r="L1458">
        <f t="shared" ca="1" si="380"/>
        <v>0</v>
      </c>
      <c r="M1458">
        <f t="shared" ca="1" si="381"/>
        <v>0</v>
      </c>
      <c r="N1458" t="str">
        <f t="shared" ca="1" si="386"/>
        <v/>
      </c>
      <c r="O1458" t="str">
        <f t="shared" ca="1" si="387"/>
        <v/>
      </c>
      <c r="P1458" t="str">
        <f t="shared" si="382"/>
        <v/>
      </c>
      <c r="Q1458" t="str">
        <f t="shared" si="383"/>
        <v/>
      </c>
      <c r="R1458" t="str">
        <f t="shared" si="384"/>
        <v/>
      </c>
      <c r="S1458" t="str">
        <f t="shared" si="385"/>
        <v/>
      </c>
      <c r="U1458" s="2" t="str">
        <f ca="1">IF(ISBLANK($T1458),IF(S1458="Irrigation","Irrigation",IF(R1458="Irrigation","Irrigation",IF(Q1458="Domestic","Domestic",IF(P1458="Stockwatering","Stockwatering",IF(N1458="IRRIGATION_AND_MUNICIPAL","Irrigation and Municipal",IF(O1458="IRRIGATION_AND_DOMESTIC","Irrigation and Domestic Municipality",_xlfn.XLOOKUP(J1458,Use_Code_Ranking!$B$4:$B$23,Use_Code_Ranking!$A$4:$A$23))))))),$T1458)</f>
        <v>Irrigation</v>
      </c>
    </row>
    <row r="1459" spans="1:21" x14ac:dyDescent="0.3">
      <c r="A1459" t="s">
        <v>1426</v>
      </c>
      <c r="B1459" t="s">
        <v>181</v>
      </c>
      <c r="C1459" t="s">
        <v>99</v>
      </c>
      <c r="D1459">
        <v>30</v>
      </c>
      <c r="E1459" t="s">
        <v>100</v>
      </c>
      <c r="F1459" t="s">
        <v>100</v>
      </c>
      <c r="G1459" t="s">
        <v>1427</v>
      </c>
      <c r="H1459" s="41" t="s">
        <v>106</v>
      </c>
      <c r="I1459">
        <f>_xlfn.XLOOKUP(B1459,Use_Code_Ranking!$A$4:$A$23,Use_Code_Ranking!$B$4:$B$23,9999)</f>
        <v>9</v>
      </c>
      <c r="J1459">
        <f t="shared" ca="1" si="378"/>
        <v>1</v>
      </c>
      <c r="K1459">
        <f t="shared" ca="1" si="379"/>
        <v>1</v>
      </c>
      <c r="L1459">
        <f t="shared" ca="1" si="380"/>
        <v>0</v>
      </c>
      <c r="M1459">
        <f t="shared" ca="1" si="381"/>
        <v>0</v>
      </c>
      <c r="N1459" t="str">
        <f t="shared" ca="1" si="386"/>
        <v/>
      </c>
      <c r="O1459" t="str">
        <f t="shared" ca="1" si="387"/>
        <v/>
      </c>
      <c r="P1459" t="str">
        <f t="shared" si="382"/>
        <v/>
      </c>
      <c r="Q1459" t="str">
        <f t="shared" si="383"/>
        <v/>
      </c>
      <c r="R1459" t="str">
        <f t="shared" si="384"/>
        <v/>
      </c>
      <c r="S1459" t="str">
        <f t="shared" si="385"/>
        <v/>
      </c>
      <c r="U1459" s="2" t="str">
        <f ca="1">IF(ISBLANK($T1459),IF(S1459="Irrigation","Irrigation",IF(R1459="Irrigation","Irrigation",IF(Q1459="Domestic","Domestic",IF(P1459="Stockwatering","Stockwatering",IF(N1459="IRRIGATION_AND_MUNICIPAL","Irrigation and Municipal",IF(O1459="IRRIGATION_AND_DOMESTIC","Irrigation and Domestic Municipality",_xlfn.XLOOKUP(J1459,Use_Code_Ranking!$B$4:$B$23,Use_Code_Ranking!$A$4:$A$23))))))),$T1459)</f>
        <v>Irrigation</v>
      </c>
    </row>
    <row r="1460" spans="1:21" x14ac:dyDescent="0.3">
      <c r="A1460" t="s">
        <v>1426</v>
      </c>
      <c r="B1460" t="s">
        <v>154</v>
      </c>
      <c r="C1460" t="s">
        <v>99</v>
      </c>
      <c r="D1460">
        <v>30</v>
      </c>
      <c r="E1460" t="s">
        <v>100</v>
      </c>
      <c r="F1460" t="s">
        <v>100</v>
      </c>
      <c r="G1460" t="s">
        <v>1427</v>
      </c>
      <c r="H1460" s="41" t="s">
        <v>106</v>
      </c>
      <c r="I1460">
        <f>_xlfn.XLOOKUP(B1460,Use_Code_Ranking!$A$4:$A$23,Use_Code_Ranking!$B$4:$B$23,9999)</f>
        <v>5</v>
      </c>
      <c r="J1460">
        <f t="shared" ca="1" si="378"/>
        <v>1</v>
      </c>
      <c r="K1460">
        <f t="shared" ca="1" si="379"/>
        <v>1</v>
      </c>
      <c r="L1460">
        <f t="shared" ca="1" si="380"/>
        <v>0</v>
      </c>
      <c r="M1460">
        <f t="shared" ca="1" si="381"/>
        <v>0</v>
      </c>
      <c r="N1460" t="str">
        <f t="shared" ca="1" si="386"/>
        <v/>
      </c>
      <c r="O1460" t="str">
        <f t="shared" ca="1" si="387"/>
        <v/>
      </c>
      <c r="P1460" t="str">
        <f t="shared" si="382"/>
        <v/>
      </c>
      <c r="Q1460" t="str">
        <f t="shared" si="383"/>
        <v/>
      </c>
      <c r="R1460" t="str">
        <f t="shared" si="384"/>
        <v/>
      </c>
      <c r="S1460" t="str">
        <f t="shared" si="385"/>
        <v/>
      </c>
      <c r="U1460" s="2" t="str">
        <f ca="1">IF(ISBLANK($T1460),IF(S1460="Irrigation","Irrigation",IF(R1460="Irrigation","Irrigation",IF(Q1460="Domestic","Domestic",IF(P1460="Stockwatering","Stockwatering",IF(N1460="IRRIGATION_AND_MUNICIPAL","Irrigation and Municipal",IF(O1460="IRRIGATION_AND_DOMESTIC","Irrigation and Domestic Municipality",_xlfn.XLOOKUP(J1460,Use_Code_Ranking!$B$4:$B$23,Use_Code_Ranking!$A$4:$A$23))))))),$T1460)</f>
        <v>Irrigation</v>
      </c>
    </row>
    <row r="1461" spans="1:21" x14ac:dyDescent="0.3">
      <c r="A1461" t="s">
        <v>1428</v>
      </c>
      <c r="B1461" t="s">
        <v>98</v>
      </c>
      <c r="C1461" t="s">
        <v>99</v>
      </c>
      <c r="D1461">
        <v>20</v>
      </c>
      <c r="E1461" t="s">
        <v>100</v>
      </c>
      <c r="F1461" t="s">
        <v>100</v>
      </c>
      <c r="G1461" t="s">
        <v>1429</v>
      </c>
      <c r="H1461" s="41" t="s">
        <v>102</v>
      </c>
      <c r="I1461">
        <f>_xlfn.XLOOKUP(B1461,Use_Code_Ranking!$A$4:$A$23,Use_Code_Ranking!$B$4:$B$23,9999)</f>
        <v>1</v>
      </c>
      <c r="J1461">
        <f t="shared" ca="1" si="378"/>
        <v>1</v>
      </c>
      <c r="K1461">
        <f t="shared" ca="1" si="379"/>
        <v>1</v>
      </c>
      <c r="L1461">
        <f t="shared" ca="1" si="380"/>
        <v>0</v>
      </c>
      <c r="M1461">
        <f t="shared" ca="1" si="381"/>
        <v>0</v>
      </c>
      <c r="N1461" t="str">
        <f t="shared" ca="1" si="386"/>
        <v/>
      </c>
      <c r="O1461" t="str">
        <f t="shared" ca="1" si="387"/>
        <v/>
      </c>
      <c r="P1461" t="str">
        <f t="shared" si="382"/>
        <v/>
      </c>
      <c r="Q1461" t="str">
        <f t="shared" si="383"/>
        <v/>
      </c>
      <c r="R1461" t="str">
        <f t="shared" si="384"/>
        <v/>
      </c>
      <c r="S1461" t="str">
        <f t="shared" si="385"/>
        <v/>
      </c>
      <c r="U1461" s="2" t="str">
        <f ca="1">IF(ISBLANK($T1461),IF(S1461="Irrigation","Irrigation",IF(R1461="Irrigation","Irrigation",IF(Q1461="Domestic","Domestic",IF(P1461="Stockwatering","Stockwatering",IF(N1461="IRRIGATION_AND_MUNICIPAL","Irrigation and Municipal",IF(O1461="IRRIGATION_AND_DOMESTIC","Irrigation and Domestic Municipality",_xlfn.XLOOKUP(J1461,Use_Code_Ranking!$B$4:$B$23,Use_Code_Ranking!$A$4:$A$23))))))),$T1461)</f>
        <v>Irrigation</v>
      </c>
    </row>
    <row r="1462" spans="1:21" x14ac:dyDescent="0.3">
      <c r="A1462" t="s">
        <v>1428</v>
      </c>
      <c r="B1462" t="s">
        <v>154</v>
      </c>
      <c r="C1462" t="s">
        <v>99</v>
      </c>
      <c r="D1462">
        <v>20</v>
      </c>
      <c r="E1462" t="s">
        <v>100</v>
      </c>
      <c r="F1462" t="s">
        <v>100</v>
      </c>
      <c r="G1462" t="s">
        <v>1429</v>
      </c>
      <c r="H1462" s="41" t="s">
        <v>102</v>
      </c>
      <c r="I1462">
        <f>_xlfn.XLOOKUP(B1462,Use_Code_Ranking!$A$4:$A$23,Use_Code_Ranking!$B$4:$B$23,9999)</f>
        <v>5</v>
      </c>
      <c r="J1462">
        <f t="shared" ca="1" si="378"/>
        <v>1</v>
      </c>
      <c r="K1462">
        <f t="shared" ca="1" si="379"/>
        <v>1</v>
      </c>
      <c r="L1462">
        <f t="shared" ca="1" si="380"/>
        <v>0</v>
      </c>
      <c r="M1462">
        <f t="shared" ca="1" si="381"/>
        <v>0</v>
      </c>
      <c r="N1462" t="str">
        <f t="shared" ca="1" si="386"/>
        <v/>
      </c>
      <c r="O1462" t="str">
        <f t="shared" ca="1" si="387"/>
        <v/>
      </c>
      <c r="P1462" t="str">
        <f t="shared" si="382"/>
        <v/>
      </c>
      <c r="Q1462" t="str">
        <f t="shared" si="383"/>
        <v/>
      </c>
      <c r="R1462" t="str">
        <f t="shared" si="384"/>
        <v/>
      </c>
      <c r="S1462" t="str">
        <f t="shared" si="385"/>
        <v/>
      </c>
      <c r="U1462" s="2" t="str">
        <f ca="1">IF(ISBLANK($T1462),IF(S1462="Irrigation","Irrigation",IF(R1462="Irrigation","Irrigation",IF(Q1462="Domestic","Domestic",IF(P1462="Stockwatering","Stockwatering",IF(N1462="IRRIGATION_AND_MUNICIPAL","Irrigation and Municipal",IF(O1462="IRRIGATION_AND_DOMESTIC","Irrigation and Domestic Municipality",_xlfn.XLOOKUP(J1462,Use_Code_Ranking!$B$4:$B$23,Use_Code_Ranking!$A$4:$A$23))))))),$T1462)</f>
        <v>Irrigation</v>
      </c>
    </row>
    <row r="1463" spans="1:21" x14ac:dyDescent="0.3">
      <c r="A1463" t="s">
        <v>1428</v>
      </c>
      <c r="B1463" t="s">
        <v>181</v>
      </c>
      <c r="C1463" t="s">
        <v>99</v>
      </c>
      <c r="D1463">
        <v>20</v>
      </c>
      <c r="E1463" t="s">
        <v>100</v>
      </c>
      <c r="F1463" t="s">
        <v>100</v>
      </c>
      <c r="G1463" t="s">
        <v>1429</v>
      </c>
      <c r="H1463" s="41" t="s">
        <v>102</v>
      </c>
      <c r="I1463">
        <f>_xlfn.XLOOKUP(B1463,Use_Code_Ranking!$A$4:$A$23,Use_Code_Ranking!$B$4:$B$23,9999)</f>
        <v>9</v>
      </c>
      <c r="J1463">
        <f t="shared" ca="1" si="378"/>
        <v>1</v>
      </c>
      <c r="K1463">
        <f t="shared" ca="1" si="379"/>
        <v>1</v>
      </c>
      <c r="L1463">
        <f t="shared" ca="1" si="380"/>
        <v>0</v>
      </c>
      <c r="M1463">
        <f t="shared" ca="1" si="381"/>
        <v>0</v>
      </c>
      <c r="N1463" t="str">
        <f t="shared" ca="1" si="386"/>
        <v/>
      </c>
      <c r="O1463" t="str">
        <f t="shared" ca="1" si="387"/>
        <v/>
      </c>
      <c r="P1463" t="str">
        <f t="shared" si="382"/>
        <v/>
      </c>
      <c r="Q1463" t="str">
        <f t="shared" si="383"/>
        <v/>
      </c>
      <c r="R1463" t="str">
        <f t="shared" si="384"/>
        <v/>
      </c>
      <c r="S1463" t="str">
        <f t="shared" si="385"/>
        <v/>
      </c>
      <c r="U1463" s="2" t="str">
        <f ca="1">IF(ISBLANK($T1463),IF(S1463="Irrigation","Irrigation",IF(R1463="Irrigation","Irrigation",IF(Q1463="Domestic","Domestic",IF(P1463="Stockwatering","Stockwatering",IF(N1463="IRRIGATION_AND_MUNICIPAL","Irrigation and Municipal",IF(O1463="IRRIGATION_AND_DOMESTIC","Irrigation and Domestic Municipality",_xlfn.XLOOKUP(J1463,Use_Code_Ranking!$B$4:$B$23,Use_Code_Ranking!$A$4:$A$23))))))),$T1463)</f>
        <v>Irrigation</v>
      </c>
    </row>
    <row r="1464" spans="1:21" x14ac:dyDescent="0.3">
      <c r="A1464" t="s">
        <v>1430</v>
      </c>
      <c r="B1464" t="s">
        <v>98</v>
      </c>
      <c r="C1464" t="s">
        <v>99</v>
      </c>
      <c r="D1464">
        <v>5.5</v>
      </c>
      <c r="E1464" t="s">
        <v>100</v>
      </c>
      <c r="F1464" t="s">
        <v>100</v>
      </c>
      <c r="G1464" t="s">
        <v>1200</v>
      </c>
      <c r="H1464" s="41" t="s">
        <v>102</v>
      </c>
      <c r="I1464">
        <f>_xlfn.XLOOKUP(B1464,Use_Code_Ranking!$A$4:$A$23,Use_Code_Ranking!$B$4:$B$23,9999)</f>
        <v>1</v>
      </c>
      <c r="J1464">
        <f t="shared" ca="1" si="378"/>
        <v>1</v>
      </c>
      <c r="K1464">
        <f t="shared" ca="1" si="379"/>
        <v>1</v>
      </c>
      <c r="L1464">
        <f t="shared" ca="1" si="380"/>
        <v>0</v>
      </c>
      <c r="M1464">
        <f t="shared" ca="1" si="381"/>
        <v>0</v>
      </c>
      <c r="N1464" t="str">
        <f t="shared" ca="1" si="386"/>
        <v/>
      </c>
      <c r="O1464" t="str">
        <f t="shared" ca="1" si="387"/>
        <v/>
      </c>
      <c r="P1464" t="str">
        <f t="shared" si="382"/>
        <v/>
      </c>
      <c r="Q1464" t="str">
        <f t="shared" si="383"/>
        <v/>
      </c>
      <c r="R1464" t="str">
        <f t="shared" si="384"/>
        <v/>
      </c>
      <c r="S1464" t="str">
        <f t="shared" si="385"/>
        <v/>
      </c>
      <c r="U1464" s="2" t="str">
        <f ca="1">IF(ISBLANK($T1464),IF(S1464="Irrigation","Irrigation",IF(R1464="Irrigation","Irrigation",IF(Q1464="Domestic","Domestic",IF(P1464="Stockwatering","Stockwatering",IF(N1464="IRRIGATION_AND_MUNICIPAL","Irrigation and Municipal",IF(O1464="IRRIGATION_AND_DOMESTIC","Irrigation and Domestic Municipality",_xlfn.XLOOKUP(J1464,Use_Code_Ranking!$B$4:$B$23,Use_Code_Ranking!$A$4:$A$23))))))),$T1464)</f>
        <v>Irrigation</v>
      </c>
    </row>
    <row r="1465" spans="1:21" x14ac:dyDescent="0.3">
      <c r="A1465" t="s">
        <v>1430</v>
      </c>
      <c r="B1465" t="s">
        <v>181</v>
      </c>
      <c r="C1465" t="s">
        <v>99</v>
      </c>
      <c r="D1465">
        <v>5.5</v>
      </c>
      <c r="E1465" t="s">
        <v>100</v>
      </c>
      <c r="F1465" t="s">
        <v>100</v>
      </c>
      <c r="G1465" t="s">
        <v>1200</v>
      </c>
      <c r="H1465" s="41" t="s">
        <v>102</v>
      </c>
      <c r="I1465">
        <f>_xlfn.XLOOKUP(B1465,Use_Code_Ranking!$A$4:$A$23,Use_Code_Ranking!$B$4:$B$23,9999)</f>
        <v>9</v>
      </c>
      <c r="J1465">
        <f t="shared" ca="1" si="378"/>
        <v>1</v>
      </c>
      <c r="K1465">
        <f t="shared" ca="1" si="379"/>
        <v>1</v>
      </c>
      <c r="L1465">
        <f t="shared" ca="1" si="380"/>
        <v>0</v>
      </c>
      <c r="M1465">
        <f t="shared" ca="1" si="381"/>
        <v>0</v>
      </c>
      <c r="N1465" t="str">
        <f t="shared" ca="1" si="386"/>
        <v/>
      </c>
      <c r="O1465" t="str">
        <f t="shared" ca="1" si="387"/>
        <v/>
      </c>
      <c r="P1465" t="str">
        <f t="shared" si="382"/>
        <v/>
      </c>
      <c r="Q1465" t="str">
        <f t="shared" si="383"/>
        <v/>
      </c>
      <c r="R1465" t="str">
        <f t="shared" si="384"/>
        <v/>
      </c>
      <c r="S1465" t="str">
        <f t="shared" si="385"/>
        <v/>
      </c>
      <c r="U1465" s="2" t="str">
        <f ca="1">IF(ISBLANK($T1465),IF(S1465="Irrigation","Irrigation",IF(R1465="Irrigation","Irrigation",IF(Q1465="Domestic","Domestic",IF(P1465="Stockwatering","Stockwatering",IF(N1465="IRRIGATION_AND_MUNICIPAL","Irrigation and Municipal",IF(O1465="IRRIGATION_AND_DOMESTIC","Irrigation and Domestic Municipality",_xlfn.XLOOKUP(J1465,Use_Code_Ranking!$B$4:$B$23,Use_Code_Ranking!$A$4:$A$23))))))),$T1465)</f>
        <v>Irrigation</v>
      </c>
    </row>
    <row r="1466" spans="1:21" x14ac:dyDescent="0.3">
      <c r="A1466" t="s">
        <v>1430</v>
      </c>
      <c r="B1466" t="s">
        <v>188</v>
      </c>
      <c r="C1466" t="s">
        <v>99</v>
      </c>
      <c r="D1466">
        <v>5.5</v>
      </c>
      <c r="E1466" t="s">
        <v>100</v>
      </c>
      <c r="F1466" t="s">
        <v>100</v>
      </c>
      <c r="G1466" t="s">
        <v>1200</v>
      </c>
      <c r="H1466" s="41" t="s">
        <v>102</v>
      </c>
      <c r="I1466">
        <f>_xlfn.XLOOKUP(B1466,Use_Code_Ranking!$A$4:$A$23,Use_Code_Ranking!$B$4:$B$23,9999)</f>
        <v>12</v>
      </c>
      <c r="J1466">
        <f t="shared" ca="1" si="378"/>
        <v>1</v>
      </c>
      <c r="K1466">
        <f t="shared" ca="1" si="379"/>
        <v>1</v>
      </c>
      <c r="L1466">
        <f t="shared" ca="1" si="380"/>
        <v>0</v>
      </c>
      <c r="M1466">
        <f t="shared" ca="1" si="381"/>
        <v>0</v>
      </c>
      <c r="N1466" t="str">
        <f t="shared" ca="1" si="386"/>
        <v/>
      </c>
      <c r="O1466" t="str">
        <f t="shared" ca="1" si="387"/>
        <v/>
      </c>
      <c r="P1466" t="str">
        <f t="shared" si="382"/>
        <v/>
      </c>
      <c r="Q1466" t="str">
        <f t="shared" si="383"/>
        <v/>
      </c>
      <c r="R1466" t="str">
        <f t="shared" si="384"/>
        <v/>
      </c>
      <c r="S1466" t="str">
        <f t="shared" si="385"/>
        <v/>
      </c>
      <c r="U1466" s="2" t="str">
        <f ca="1">IF(ISBLANK($T1466),IF(S1466="Irrigation","Irrigation",IF(R1466="Irrigation","Irrigation",IF(Q1466="Domestic","Domestic",IF(P1466="Stockwatering","Stockwatering",IF(N1466="IRRIGATION_AND_MUNICIPAL","Irrigation and Municipal",IF(O1466="IRRIGATION_AND_DOMESTIC","Irrigation and Domestic Municipality",_xlfn.XLOOKUP(J1466,Use_Code_Ranking!$B$4:$B$23,Use_Code_Ranking!$A$4:$A$23))))))),$T1466)</f>
        <v>Irrigation</v>
      </c>
    </row>
    <row r="1467" spans="1:21" x14ac:dyDescent="0.3">
      <c r="A1467" t="s">
        <v>1431</v>
      </c>
      <c r="B1467" t="s">
        <v>188</v>
      </c>
      <c r="C1467" t="s">
        <v>99</v>
      </c>
      <c r="D1467">
        <v>4.4000000000000004</v>
      </c>
      <c r="E1467" t="s">
        <v>100</v>
      </c>
      <c r="F1467" t="s">
        <v>100</v>
      </c>
      <c r="G1467" t="s">
        <v>454</v>
      </c>
      <c r="H1467" s="41" t="s">
        <v>102</v>
      </c>
      <c r="I1467">
        <f>_xlfn.XLOOKUP(B1467,Use_Code_Ranking!$A$4:$A$23,Use_Code_Ranking!$B$4:$B$23,9999)</f>
        <v>12</v>
      </c>
      <c r="J1467">
        <f t="shared" ca="1" si="378"/>
        <v>1</v>
      </c>
      <c r="K1467">
        <f t="shared" ca="1" si="379"/>
        <v>1</v>
      </c>
      <c r="L1467">
        <f t="shared" ca="1" si="380"/>
        <v>0</v>
      </c>
      <c r="M1467">
        <f t="shared" ca="1" si="381"/>
        <v>0</v>
      </c>
      <c r="N1467" t="str">
        <f t="shared" ca="1" si="386"/>
        <v/>
      </c>
      <c r="O1467" t="str">
        <f t="shared" ca="1" si="387"/>
        <v/>
      </c>
      <c r="P1467" t="str">
        <f t="shared" si="382"/>
        <v/>
      </c>
      <c r="Q1467" t="str">
        <f t="shared" si="383"/>
        <v/>
      </c>
      <c r="R1467" t="str">
        <f t="shared" si="384"/>
        <v/>
      </c>
      <c r="S1467" t="str">
        <f t="shared" si="385"/>
        <v/>
      </c>
      <c r="U1467" s="2" t="str">
        <f ca="1">IF(ISBLANK($T1467),IF(S1467="Irrigation","Irrigation",IF(R1467="Irrigation","Irrigation",IF(Q1467="Domestic","Domestic",IF(P1467="Stockwatering","Stockwatering",IF(N1467="IRRIGATION_AND_MUNICIPAL","Irrigation and Municipal",IF(O1467="IRRIGATION_AND_DOMESTIC","Irrigation and Domestic Municipality",_xlfn.XLOOKUP(J1467,Use_Code_Ranking!$B$4:$B$23,Use_Code_Ranking!$A$4:$A$23))))))),$T1467)</f>
        <v>Irrigation</v>
      </c>
    </row>
    <row r="1468" spans="1:21" x14ac:dyDescent="0.3">
      <c r="A1468" t="s">
        <v>1431</v>
      </c>
      <c r="B1468" t="s">
        <v>181</v>
      </c>
      <c r="C1468" t="s">
        <v>99</v>
      </c>
      <c r="D1468">
        <v>4.4000000000000004</v>
      </c>
      <c r="E1468" t="s">
        <v>100</v>
      </c>
      <c r="F1468" t="s">
        <v>100</v>
      </c>
      <c r="G1468" t="s">
        <v>454</v>
      </c>
      <c r="H1468" s="41" t="s">
        <v>102</v>
      </c>
      <c r="I1468">
        <f>_xlfn.XLOOKUP(B1468,Use_Code_Ranking!$A$4:$A$23,Use_Code_Ranking!$B$4:$B$23,9999)</f>
        <v>9</v>
      </c>
      <c r="J1468">
        <f t="shared" ca="1" si="378"/>
        <v>1</v>
      </c>
      <c r="K1468">
        <f t="shared" ca="1" si="379"/>
        <v>1</v>
      </c>
      <c r="L1468">
        <f t="shared" ca="1" si="380"/>
        <v>0</v>
      </c>
      <c r="M1468">
        <f t="shared" ca="1" si="381"/>
        <v>0</v>
      </c>
      <c r="N1468" t="str">
        <f t="shared" ca="1" si="386"/>
        <v/>
      </c>
      <c r="O1468" t="str">
        <f t="shared" ca="1" si="387"/>
        <v/>
      </c>
      <c r="P1468" t="str">
        <f t="shared" si="382"/>
        <v/>
      </c>
      <c r="Q1468" t="str">
        <f t="shared" si="383"/>
        <v/>
      </c>
      <c r="R1468" t="str">
        <f t="shared" si="384"/>
        <v/>
      </c>
      <c r="S1468" t="str">
        <f t="shared" si="385"/>
        <v/>
      </c>
      <c r="U1468" s="2" t="str">
        <f ca="1">IF(ISBLANK($T1468),IF(S1468="Irrigation","Irrigation",IF(R1468="Irrigation","Irrigation",IF(Q1468="Domestic","Domestic",IF(P1468="Stockwatering","Stockwatering",IF(N1468="IRRIGATION_AND_MUNICIPAL","Irrigation and Municipal",IF(O1468="IRRIGATION_AND_DOMESTIC","Irrigation and Domestic Municipality",_xlfn.XLOOKUP(J1468,Use_Code_Ranking!$B$4:$B$23,Use_Code_Ranking!$A$4:$A$23))))))),$T1468)</f>
        <v>Irrigation</v>
      </c>
    </row>
    <row r="1469" spans="1:21" x14ac:dyDescent="0.3">
      <c r="A1469" t="s">
        <v>1431</v>
      </c>
      <c r="B1469" t="s">
        <v>98</v>
      </c>
      <c r="C1469" t="s">
        <v>99</v>
      </c>
      <c r="D1469">
        <v>4.4000000000000004</v>
      </c>
      <c r="E1469" t="s">
        <v>100</v>
      </c>
      <c r="F1469" t="s">
        <v>100</v>
      </c>
      <c r="G1469" t="s">
        <v>454</v>
      </c>
      <c r="H1469" s="41" t="s">
        <v>102</v>
      </c>
      <c r="I1469">
        <f>_xlfn.XLOOKUP(B1469,Use_Code_Ranking!$A$4:$A$23,Use_Code_Ranking!$B$4:$B$23,9999)</f>
        <v>1</v>
      </c>
      <c r="J1469">
        <f t="shared" ca="1" si="378"/>
        <v>1</v>
      </c>
      <c r="K1469">
        <f t="shared" ca="1" si="379"/>
        <v>1</v>
      </c>
      <c r="L1469">
        <f t="shared" ca="1" si="380"/>
        <v>0</v>
      </c>
      <c r="M1469">
        <f t="shared" ca="1" si="381"/>
        <v>0</v>
      </c>
      <c r="N1469" t="str">
        <f t="shared" ca="1" si="386"/>
        <v/>
      </c>
      <c r="O1469" t="str">
        <f t="shared" ca="1" si="387"/>
        <v/>
      </c>
      <c r="P1469" t="str">
        <f t="shared" si="382"/>
        <v/>
      </c>
      <c r="Q1469" t="str">
        <f t="shared" si="383"/>
        <v/>
      </c>
      <c r="R1469" t="str">
        <f t="shared" si="384"/>
        <v/>
      </c>
      <c r="S1469" t="str">
        <f t="shared" si="385"/>
        <v/>
      </c>
      <c r="U1469" s="2" t="str">
        <f ca="1">IF(ISBLANK($T1469),IF(S1469="Irrigation","Irrigation",IF(R1469="Irrigation","Irrigation",IF(Q1469="Domestic","Domestic",IF(P1469="Stockwatering","Stockwatering",IF(N1469="IRRIGATION_AND_MUNICIPAL","Irrigation and Municipal",IF(O1469="IRRIGATION_AND_DOMESTIC","Irrigation and Domestic Municipality",_xlfn.XLOOKUP(J1469,Use_Code_Ranking!$B$4:$B$23,Use_Code_Ranking!$A$4:$A$23))))))),$T1469)</f>
        <v>Irrigation</v>
      </c>
    </row>
    <row r="1470" spans="1:21" x14ac:dyDescent="0.3">
      <c r="A1470" t="s">
        <v>1431</v>
      </c>
      <c r="B1470" t="s">
        <v>154</v>
      </c>
      <c r="C1470" t="s">
        <v>99</v>
      </c>
      <c r="D1470">
        <v>4.4000000000000004</v>
      </c>
      <c r="E1470" t="s">
        <v>100</v>
      </c>
      <c r="F1470" t="s">
        <v>100</v>
      </c>
      <c r="G1470" t="s">
        <v>454</v>
      </c>
      <c r="H1470" s="41" t="s">
        <v>102</v>
      </c>
      <c r="I1470">
        <f>_xlfn.XLOOKUP(B1470,Use_Code_Ranking!$A$4:$A$23,Use_Code_Ranking!$B$4:$B$23,9999)</f>
        <v>5</v>
      </c>
      <c r="J1470">
        <f t="shared" ca="1" si="378"/>
        <v>1</v>
      </c>
      <c r="K1470">
        <f t="shared" ca="1" si="379"/>
        <v>1</v>
      </c>
      <c r="L1470">
        <f t="shared" ca="1" si="380"/>
        <v>0</v>
      </c>
      <c r="M1470">
        <f t="shared" ca="1" si="381"/>
        <v>0</v>
      </c>
      <c r="N1470" t="str">
        <f t="shared" ca="1" si="386"/>
        <v/>
      </c>
      <c r="O1470" t="str">
        <f t="shared" ca="1" si="387"/>
        <v/>
      </c>
      <c r="P1470" t="str">
        <f t="shared" si="382"/>
        <v/>
      </c>
      <c r="Q1470" t="str">
        <f t="shared" si="383"/>
        <v/>
      </c>
      <c r="R1470" t="str">
        <f t="shared" si="384"/>
        <v/>
      </c>
      <c r="S1470" t="str">
        <f t="shared" si="385"/>
        <v/>
      </c>
      <c r="U1470" s="2" t="str">
        <f ca="1">IF(ISBLANK($T1470),IF(S1470="Irrigation","Irrigation",IF(R1470="Irrigation","Irrigation",IF(Q1470="Domestic","Domestic",IF(P1470="Stockwatering","Stockwatering",IF(N1470="IRRIGATION_AND_MUNICIPAL","Irrigation and Municipal",IF(O1470="IRRIGATION_AND_DOMESTIC","Irrigation and Domestic Municipality",_xlfn.XLOOKUP(J1470,Use_Code_Ranking!$B$4:$B$23,Use_Code_Ranking!$A$4:$A$23))))))),$T1470)</f>
        <v>Irrigation</v>
      </c>
    </row>
    <row r="1471" spans="1:21" x14ac:dyDescent="0.3">
      <c r="A1471" t="s">
        <v>1432</v>
      </c>
      <c r="B1471" t="s">
        <v>98</v>
      </c>
      <c r="C1471" t="s">
        <v>99</v>
      </c>
      <c r="D1471">
        <v>5.4</v>
      </c>
      <c r="E1471" t="s">
        <v>100</v>
      </c>
      <c r="F1471" t="s">
        <v>100</v>
      </c>
      <c r="G1471" t="s">
        <v>1433</v>
      </c>
      <c r="H1471" s="41" t="s">
        <v>106</v>
      </c>
      <c r="I1471">
        <f>_xlfn.XLOOKUP(B1471,Use_Code_Ranking!$A$4:$A$23,Use_Code_Ranking!$B$4:$B$23,9999)</f>
        <v>1</v>
      </c>
      <c r="J1471">
        <f t="shared" ca="1" si="378"/>
        <v>1</v>
      </c>
      <c r="K1471">
        <f t="shared" ca="1" si="379"/>
        <v>1</v>
      </c>
      <c r="L1471">
        <f t="shared" ca="1" si="380"/>
        <v>0</v>
      </c>
      <c r="M1471">
        <f t="shared" ca="1" si="381"/>
        <v>0</v>
      </c>
      <c r="N1471" t="str">
        <f t="shared" ca="1" si="386"/>
        <v/>
      </c>
      <c r="O1471" t="str">
        <f t="shared" ca="1" si="387"/>
        <v/>
      </c>
      <c r="P1471" t="str">
        <f t="shared" si="382"/>
        <v/>
      </c>
      <c r="Q1471" t="str">
        <f t="shared" si="383"/>
        <v/>
      </c>
      <c r="R1471" t="str">
        <f t="shared" si="384"/>
        <v/>
      </c>
      <c r="S1471" t="str">
        <f t="shared" si="385"/>
        <v/>
      </c>
      <c r="U1471" s="2" t="str">
        <f ca="1">IF(ISBLANK($T1471),IF(S1471="Irrigation","Irrigation",IF(R1471="Irrigation","Irrigation",IF(Q1471="Domestic","Domestic",IF(P1471="Stockwatering","Stockwatering",IF(N1471="IRRIGATION_AND_MUNICIPAL","Irrigation and Municipal",IF(O1471="IRRIGATION_AND_DOMESTIC","Irrigation and Domestic Municipality",_xlfn.XLOOKUP(J1471,Use_Code_Ranking!$B$4:$B$23,Use_Code_Ranking!$A$4:$A$23))))))),$T1471)</f>
        <v>Irrigation</v>
      </c>
    </row>
    <row r="1472" spans="1:21" x14ac:dyDescent="0.3">
      <c r="A1472" t="s">
        <v>1432</v>
      </c>
      <c r="B1472" t="s">
        <v>161</v>
      </c>
      <c r="C1472" t="s">
        <v>99</v>
      </c>
      <c r="D1472">
        <v>5.4</v>
      </c>
      <c r="E1472" t="s">
        <v>100</v>
      </c>
      <c r="F1472" t="s">
        <v>100</v>
      </c>
      <c r="G1472" t="s">
        <v>1433</v>
      </c>
      <c r="H1472" s="41" t="s">
        <v>106</v>
      </c>
      <c r="I1472">
        <f>_xlfn.XLOOKUP(B1472,Use_Code_Ranking!$A$4:$A$23,Use_Code_Ranking!$B$4:$B$23,9999)</f>
        <v>7</v>
      </c>
      <c r="J1472">
        <f t="shared" ca="1" si="378"/>
        <v>1</v>
      </c>
      <c r="K1472">
        <f t="shared" ca="1" si="379"/>
        <v>1</v>
      </c>
      <c r="L1472">
        <f t="shared" ca="1" si="380"/>
        <v>0</v>
      </c>
      <c r="M1472">
        <f t="shared" ca="1" si="381"/>
        <v>0</v>
      </c>
      <c r="N1472" t="str">
        <f t="shared" ca="1" si="386"/>
        <v/>
      </c>
      <c r="O1472" t="str">
        <f t="shared" ca="1" si="387"/>
        <v/>
      </c>
      <c r="P1472" t="str">
        <f t="shared" si="382"/>
        <v/>
      </c>
      <c r="Q1472" t="str">
        <f t="shared" si="383"/>
        <v/>
      </c>
      <c r="R1472" t="str">
        <f t="shared" si="384"/>
        <v/>
      </c>
      <c r="S1472" t="str">
        <f t="shared" si="385"/>
        <v/>
      </c>
      <c r="U1472" s="2" t="str">
        <f ca="1">IF(ISBLANK($T1472),IF(S1472="Irrigation","Irrigation",IF(R1472="Irrigation","Irrigation",IF(Q1472="Domestic","Domestic",IF(P1472="Stockwatering","Stockwatering",IF(N1472="IRRIGATION_AND_MUNICIPAL","Irrigation and Municipal",IF(O1472="IRRIGATION_AND_DOMESTIC","Irrigation and Domestic Municipality",_xlfn.XLOOKUP(J1472,Use_Code_Ranking!$B$4:$B$23,Use_Code_Ranking!$A$4:$A$23))))))),$T1472)</f>
        <v>Irrigation</v>
      </c>
    </row>
    <row r="1473" spans="1:21" x14ac:dyDescent="0.3">
      <c r="A1473" t="s">
        <v>1434</v>
      </c>
      <c r="B1473" t="s">
        <v>98</v>
      </c>
      <c r="C1473" t="s">
        <v>99</v>
      </c>
      <c r="D1473">
        <v>1.5</v>
      </c>
      <c r="E1473" t="s">
        <v>100</v>
      </c>
      <c r="F1473" t="s">
        <v>100</v>
      </c>
      <c r="G1473" t="s">
        <v>1435</v>
      </c>
      <c r="H1473" s="41" t="s">
        <v>106</v>
      </c>
      <c r="I1473">
        <f>_xlfn.XLOOKUP(B1473,Use_Code_Ranking!$A$4:$A$23,Use_Code_Ranking!$B$4:$B$23,9999)</f>
        <v>1</v>
      </c>
      <c r="J1473">
        <f t="shared" ca="1" si="378"/>
        <v>1</v>
      </c>
      <c r="K1473">
        <f t="shared" ca="1" si="379"/>
        <v>1</v>
      </c>
      <c r="L1473">
        <f t="shared" ca="1" si="380"/>
        <v>0</v>
      </c>
      <c r="M1473">
        <f t="shared" ca="1" si="381"/>
        <v>0</v>
      </c>
      <c r="N1473" t="str">
        <f t="shared" ca="1" si="386"/>
        <v/>
      </c>
      <c r="O1473" t="str">
        <f t="shared" ca="1" si="387"/>
        <v/>
      </c>
      <c r="P1473" t="str">
        <f t="shared" si="382"/>
        <v/>
      </c>
      <c r="Q1473" t="str">
        <f t="shared" si="383"/>
        <v/>
      </c>
      <c r="R1473" t="str">
        <f t="shared" si="384"/>
        <v/>
      </c>
      <c r="S1473" t="str">
        <f t="shared" si="385"/>
        <v/>
      </c>
      <c r="U1473" s="2" t="str">
        <f ca="1">IF(ISBLANK($T1473),IF(S1473="Irrigation","Irrigation",IF(R1473="Irrigation","Irrigation",IF(Q1473="Domestic","Domestic",IF(P1473="Stockwatering","Stockwatering",IF(N1473="IRRIGATION_AND_MUNICIPAL","Irrigation and Municipal",IF(O1473="IRRIGATION_AND_DOMESTIC","Irrigation and Domestic Municipality",_xlfn.XLOOKUP(J1473,Use_Code_Ranking!$B$4:$B$23,Use_Code_Ranking!$A$4:$A$23))))))),$T1473)</f>
        <v>Irrigation</v>
      </c>
    </row>
    <row r="1474" spans="1:21" x14ac:dyDescent="0.3">
      <c r="A1474" t="s">
        <v>1434</v>
      </c>
      <c r="B1474" t="s">
        <v>163</v>
      </c>
      <c r="C1474" t="s">
        <v>99</v>
      </c>
      <c r="D1474">
        <v>1.5</v>
      </c>
      <c r="E1474" t="s">
        <v>100</v>
      </c>
      <c r="F1474" t="s">
        <v>100</v>
      </c>
      <c r="G1474" t="s">
        <v>1435</v>
      </c>
      <c r="H1474" s="41" t="s">
        <v>106</v>
      </c>
      <c r="I1474">
        <f>_xlfn.XLOOKUP(B1474,Use_Code_Ranking!$A$4:$A$23,Use_Code_Ranking!$B$4:$B$23,9999)</f>
        <v>14</v>
      </c>
      <c r="J1474">
        <f t="shared" ca="1" si="378"/>
        <v>1</v>
      </c>
      <c r="K1474">
        <f t="shared" ca="1" si="379"/>
        <v>1</v>
      </c>
      <c r="L1474">
        <f t="shared" ca="1" si="380"/>
        <v>0</v>
      </c>
      <c r="M1474">
        <f t="shared" ca="1" si="381"/>
        <v>0</v>
      </c>
      <c r="N1474" t="str">
        <f t="shared" ca="1" si="386"/>
        <v/>
      </c>
      <c r="O1474" t="str">
        <f t="shared" ca="1" si="387"/>
        <v/>
      </c>
      <c r="P1474" t="str">
        <f t="shared" si="382"/>
        <v/>
      </c>
      <c r="Q1474" t="str">
        <f t="shared" si="383"/>
        <v/>
      </c>
      <c r="R1474" t="str">
        <f t="shared" si="384"/>
        <v/>
      </c>
      <c r="S1474" t="str">
        <f t="shared" si="385"/>
        <v/>
      </c>
      <c r="U1474" s="2" t="str">
        <f ca="1">IF(ISBLANK($T1474),IF(S1474="Irrigation","Irrigation",IF(R1474="Irrigation","Irrigation",IF(Q1474="Domestic","Domestic",IF(P1474="Stockwatering","Stockwatering",IF(N1474="IRRIGATION_AND_MUNICIPAL","Irrigation and Municipal",IF(O1474="IRRIGATION_AND_DOMESTIC","Irrigation and Domestic Municipality",_xlfn.XLOOKUP(J1474,Use_Code_Ranking!$B$4:$B$23,Use_Code_Ranking!$A$4:$A$23))))))),$T1474)</f>
        <v>Irrigation</v>
      </c>
    </row>
    <row r="1475" spans="1:21" x14ac:dyDescent="0.3">
      <c r="A1475" t="s">
        <v>1434</v>
      </c>
      <c r="B1475" t="s">
        <v>188</v>
      </c>
      <c r="C1475" t="s">
        <v>99</v>
      </c>
      <c r="D1475">
        <v>1.5</v>
      </c>
      <c r="E1475" t="s">
        <v>100</v>
      </c>
      <c r="F1475" t="s">
        <v>100</v>
      </c>
      <c r="G1475" t="s">
        <v>1435</v>
      </c>
      <c r="H1475" s="41" t="s">
        <v>106</v>
      </c>
      <c r="I1475">
        <f>_xlfn.XLOOKUP(B1475,Use_Code_Ranking!$A$4:$A$23,Use_Code_Ranking!$B$4:$B$23,9999)</f>
        <v>12</v>
      </c>
      <c r="J1475">
        <f t="shared" ca="1" si="378"/>
        <v>1</v>
      </c>
      <c r="K1475">
        <f t="shared" ca="1" si="379"/>
        <v>1</v>
      </c>
      <c r="L1475">
        <f t="shared" ca="1" si="380"/>
        <v>0</v>
      </c>
      <c r="M1475">
        <f t="shared" ca="1" si="381"/>
        <v>0</v>
      </c>
      <c r="N1475" t="str">
        <f t="shared" ca="1" si="386"/>
        <v/>
      </c>
      <c r="O1475" t="str">
        <f t="shared" ca="1" si="387"/>
        <v/>
      </c>
      <c r="P1475" t="str">
        <f t="shared" si="382"/>
        <v/>
      </c>
      <c r="Q1475" t="str">
        <f t="shared" si="383"/>
        <v/>
      </c>
      <c r="R1475" t="str">
        <f t="shared" si="384"/>
        <v/>
      </c>
      <c r="S1475" t="str">
        <f t="shared" si="385"/>
        <v/>
      </c>
      <c r="U1475" s="2" t="str">
        <f ca="1">IF(ISBLANK($T1475),IF(S1475="Irrigation","Irrigation",IF(R1475="Irrigation","Irrigation",IF(Q1475="Domestic","Domestic",IF(P1475="Stockwatering","Stockwatering",IF(N1475="IRRIGATION_AND_MUNICIPAL","Irrigation and Municipal",IF(O1475="IRRIGATION_AND_DOMESTIC","Irrigation and Domestic Municipality",_xlfn.XLOOKUP(J1475,Use_Code_Ranking!$B$4:$B$23,Use_Code_Ranking!$A$4:$A$23))))))),$T1475)</f>
        <v>Irrigation</v>
      </c>
    </row>
    <row r="1476" spans="1:21" x14ac:dyDescent="0.3">
      <c r="A1476" t="s">
        <v>1436</v>
      </c>
      <c r="B1476" t="s">
        <v>154</v>
      </c>
      <c r="C1476" t="s">
        <v>99</v>
      </c>
      <c r="D1476">
        <v>0.6</v>
      </c>
      <c r="E1476" t="s">
        <v>100</v>
      </c>
      <c r="F1476" t="s">
        <v>100</v>
      </c>
      <c r="G1476" t="s">
        <v>1437</v>
      </c>
      <c r="H1476" s="41" t="s">
        <v>102</v>
      </c>
      <c r="I1476">
        <f>_xlfn.XLOOKUP(B1476,Use_Code_Ranking!$A$4:$A$23,Use_Code_Ranking!$B$4:$B$23,9999)</f>
        <v>5</v>
      </c>
      <c r="J1476">
        <f t="shared" ref="J1476:J1539" ca="1" si="388">_xlfn.MINIFS(USE_CODE_RANK,APPLICATION_NUMBER,A1476)</f>
        <v>5</v>
      </c>
      <c r="K1476">
        <f t="shared" ref="K1476:K1539" ca="1" si="389">COUNTIFS(USE_CODE_RANK,1,APPLICATION_NUMBER,A1476)</f>
        <v>0</v>
      </c>
      <c r="L1476">
        <f t="shared" ref="L1476:L1539" ca="1" si="390">COUNTIFS(USE_CODE_RANK,2,APPLICATION_NUMBER,A1476)</f>
        <v>0</v>
      </c>
      <c r="M1476">
        <f t="shared" ref="M1476:M1539" ca="1" si="391">COUNTIFS(USE_CODE_RANK,3,APPLICATION_NUMBER,A1476,PRIMARY_OWNER_ENTITY_TYPE,"Government (State/Municipal)")</f>
        <v>0</v>
      </c>
      <c r="N1476" t="str">
        <f t="shared" ca="1" si="386"/>
        <v/>
      </c>
      <c r="O1476" t="str">
        <f t="shared" ca="1" si="387"/>
        <v/>
      </c>
      <c r="P1476" t="str">
        <f t="shared" ref="P1476:P1539" si="392">IF(ISNUMBER(SEARCH("Stock",C1476)),"Stockwatering","")</f>
        <v/>
      </c>
      <c r="Q1476" t="str">
        <f t="shared" ref="Q1476:Q1539" si="393">IF(ISNUMBER(SEARCH("Registration Domestic",C1476)),"Domestic","")</f>
        <v/>
      </c>
      <c r="R1476" t="str">
        <f t="shared" ref="R1476:R1539" si="394">IF(ISNUMBER(SEARCH("Registration Irrigation",C1476)),"Irrigation","")</f>
        <v/>
      </c>
      <c r="S1476" t="str">
        <f t="shared" ref="S1476:S1539" si="395">IF(ISNUMBER(SEARCH("Registration Cannabis",C1476)),"Irrigation","")</f>
        <v/>
      </c>
      <c r="U1476" s="2" t="str">
        <f ca="1">IF(ISBLANK($T1476),IF(S1476="Irrigation","Irrigation",IF(R1476="Irrigation","Irrigation",IF(Q1476="Domestic","Domestic",IF(P1476="Stockwatering","Stockwatering",IF(N1476="IRRIGATION_AND_MUNICIPAL","Irrigation and Municipal",IF(O1476="IRRIGATION_AND_DOMESTIC","Irrigation and Domestic Municipality",_xlfn.XLOOKUP(J1476,Use_Code_Ranking!$B$4:$B$23,Use_Code_Ranking!$A$4:$A$23))))))),$T1476)</f>
        <v>Stockwatering</v>
      </c>
    </row>
    <row r="1477" spans="1:21" x14ac:dyDescent="0.3">
      <c r="A1477" t="s">
        <v>1438</v>
      </c>
      <c r="B1477" t="s">
        <v>98</v>
      </c>
      <c r="C1477" t="s">
        <v>99</v>
      </c>
      <c r="D1477">
        <v>11</v>
      </c>
      <c r="E1477" t="s">
        <v>100</v>
      </c>
      <c r="F1477" t="s">
        <v>100</v>
      </c>
      <c r="G1477" t="s">
        <v>250</v>
      </c>
      <c r="H1477" s="41" t="s">
        <v>178</v>
      </c>
      <c r="I1477">
        <f>_xlfn.XLOOKUP(B1477,Use_Code_Ranking!$A$4:$A$23,Use_Code_Ranking!$B$4:$B$23,9999)</f>
        <v>1</v>
      </c>
      <c r="J1477">
        <f t="shared" ca="1" si="388"/>
        <v>1</v>
      </c>
      <c r="K1477">
        <f t="shared" ca="1" si="389"/>
        <v>1</v>
      </c>
      <c r="L1477">
        <f t="shared" ca="1" si="390"/>
        <v>0</v>
      </c>
      <c r="M1477">
        <f t="shared" ca="1" si="391"/>
        <v>0</v>
      </c>
      <c r="N1477" t="str">
        <f t="shared" ref="N1477:N1540" ca="1" si="396">IF(AND(K1477&gt;0,L1477&gt;0),"IRRIGATION_AND_MUNICIPAL","")</f>
        <v/>
      </c>
      <c r="O1477" t="str">
        <f t="shared" ref="O1477:O1540" ca="1" si="397">IF(AND(K1477&gt;0,M1477&gt;0),"IRRIGATION_AND_DOMESTIC","")</f>
        <v/>
      </c>
      <c r="P1477" t="str">
        <f t="shared" si="392"/>
        <v/>
      </c>
      <c r="Q1477" t="str">
        <f t="shared" si="393"/>
        <v/>
      </c>
      <c r="R1477" t="str">
        <f t="shared" si="394"/>
        <v/>
      </c>
      <c r="S1477" t="str">
        <f t="shared" si="395"/>
        <v/>
      </c>
      <c r="U1477" s="2" t="str">
        <f ca="1">IF(ISBLANK($T1477),IF(S1477="Irrigation","Irrigation",IF(R1477="Irrigation","Irrigation",IF(Q1477="Domestic","Domestic",IF(P1477="Stockwatering","Stockwatering",IF(N1477="IRRIGATION_AND_MUNICIPAL","Irrigation and Municipal",IF(O1477="IRRIGATION_AND_DOMESTIC","Irrigation and Domestic Municipality",_xlfn.XLOOKUP(J1477,Use_Code_Ranking!$B$4:$B$23,Use_Code_Ranking!$A$4:$A$23))))))),$T1477)</f>
        <v>Irrigation</v>
      </c>
    </row>
    <row r="1478" spans="1:21" x14ac:dyDescent="0.3">
      <c r="A1478" t="s">
        <v>1438</v>
      </c>
      <c r="B1478" t="s">
        <v>161</v>
      </c>
      <c r="C1478" t="s">
        <v>99</v>
      </c>
      <c r="D1478">
        <v>11</v>
      </c>
      <c r="E1478" t="s">
        <v>100</v>
      </c>
      <c r="F1478" t="s">
        <v>100</v>
      </c>
      <c r="G1478" t="s">
        <v>250</v>
      </c>
      <c r="H1478" s="41" t="s">
        <v>178</v>
      </c>
      <c r="I1478">
        <f>_xlfn.XLOOKUP(B1478,Use_Code_Ranking!$A$4:$A$23,Use_Code_Ranking!$B$4:$B$23,9999)</f>
        <v>7</v>
      </c>
      <c r="J1478">
        <f t="shared" ca="1" si="388"/>
        <v>1</v>
      </c>
      <c r="K1478">
        <f t="shared" ca="1" si="389"/>
        <v>1</v>
      </c>
      <c r="L1478">
        <f t="shared" ca="1" si="390"/>
        <v>0</v>
      </c>
      <c r="M1478">
        <f t="shared" ca="1" si="391"/>
        <v>0</v>
      </c>
      <c r="N1478" t="str">
        <f t="shared" ca="1" si="396"/>
        <v/>
      </c>
      <c r="O1478" t="str">
        <f t="shared" ca="1" si="397"/>
        <v/>
      </c>
      <c r="P1478" t="str">
        <f t="shared" si="392"/>
        <v/>
      </c>
      <c r="Q1478" t="str">
        <f t="shared" si="393"/>
        <v/>
      </c>
      <c r="R1478" t="str">
        <f t="shared" si="394"/>
        <v/>
      </c>
      <c r="S1478" t="str">
        <f t="shared" si="395"/>
        <v/>
      </c>
      <c r="U1478" s="2" t="str">
        <f ca="1">IF(ISBLANK($T1478),IF(S1478="Irrigation","Irrigation",IF(R1478="Irrigation","Irrigation",IF(Q1478="Domestic","Domestic",IF(P1478="Stockwatering","Stockwatering",IF(N1478="IRRIGATION_AND_MUNICIPAL","Irrigation and Municipal",IF(O1478="IRRIGATION_AND_DOMESTIC","Irrigation and Domestic Municipality",_xlfn.XLOOKUP(J1478,Use_Code_Ranking!$B$4:$B$23,Use_Code_Ranking!$A$4:$A$23))))))),$T1478)</f>
        <v>Irrigation</v>
      </c>
    </row>
    <row r="1479" spans="1:21" x14ac:dyDescent="0.3">
      <c r="A1479" t="s">
        <v>1439</v>
      </c>
      <c r="B1479" t="s">
        <v>98</v>
      </c>
      <c r="C1479" t="s">
        <v>99</v>
      </c>
      <c r="D1479">
        <v>25</v>
      </c>
      <c r="E1479" t="s">
        <v>100</v>
      </c>
      <c r="F1479" t="s">
        <v>100</v>
      </c>
      <c r="G1479" t="s">
        <v>1440</v>
      </c>
      <c r="H1479" s="41" t="s">
        <v>102</v>
      </c>
      <c r="I1479">
        <f>_xlfn.XLOOKUP(B1479,Use_Code_Ranking!$A$4:$A$23,Use_Code_Ranking!$B$4:$B$23,9999)</f>
        <v>1</v>
      </c>
      <c r="J1479">
        <f t="shared" ca="1" si="388"/>
        <v>1</v>
      </c>
      <c r="K1479">
        <f t="shared" ca="1" si="389"/>
        <v>1</v>
      </c>
      <c r="L1479">
        <f t="shared" ca="1" si="390"/>
        <v>0</v>
      </c>
      <c r="M1479">
        <f t="shared" ca="1" si="391"/>
        <v>0</v>
      </c>
      <c r="N1479" t="str">
        <f t="shared" ca="1" si="396"/>
        <v/>
      </c>
      <c r="O1479" t="str">
        <f t="shared" ca="1" si="397"/>
        <v/>
      </c>
      <c r="P1479" t="str">
        <f t="shared" si="392"/>
        <v/>
      </c>
      <c r="Q1479" t="str">
        <f t="shared" si="393"/>
        <v/>
      </c>
      <c r="R1479" t="str">
        <f t="shared" si="394"/>
        <v/>
      </c>
      <c r="S1479" t="str">
        <f t="shared" si="395"/>
        <v/>
      </c>
      <c r="U1479" s="2" t="str">
        <f ca="1">IF(ISBLANK($T1479),IF(S1479="Irrigation","Irrigation",IF(R1479="Irrigation","Irrigation",IF(Q1479="Domestic","Domestic",IF(P1479="Stockwatering","Stockwatering",IF(N1479="IRRIGATION_AND_MUNICIPAL","Irrigation and Municipal",IF(O1479="IRRIGATION_AND_DOMESTIC","Irrigation and Domestic Municipality",_xlfn.XLOOKUP(J1479,Use_Code_Ranking!$B$4:$B$23,Use_Code_Ranking!$A$4:$A$23))))))),$T1479)</f>
        <v>Irrigation</v>
      </c>
    </row>
    <row r="1480" spans="1:21" x14ac:dyDescent="0.3">
      <c r="A1480" t="s">
        <v>1439</v>
      </c>
      <c r="B1480" t="s">
        <v>154</v>
      </c>
      <c r="C1480" t="s">
        <v>99</v>
      </c>
      <c r="D1480">
        <v>25</v>
      </c>
      <c r="E1480" t="s">
        <v>100</v>
      </c>
      <c r="F1480" t="s">
        <v>100</v>
      </c>
      <c r="G1480" t="s">
        <v>1440</v>
      </c>
      <c r="H1480" s="41" t="s">
        <v>102</v>
      </c>
      <c r="I1480">
        <f>_xlfn.XLOOKUP(B1480,Use_Code_Ranking!$A$4:$A$23,Use_Code_Ranking!$B$4:$B$23,9999)</f>
        <v>5</v>
      </c>
      <c r="J1480">
        <f t="shared" ca="1" si="388"/>
        <v>1</v>
      </c>
      <c r="K1480">
        <f t="shared" ca="1" si="389"/>
        <v>1</v>
      </c>
      <c r="L1480">
        <f t="shared" ca="1" si="390"/>
        <v>0</v>
      </c>
      <c r="M1480">
        <f t="shared" ca="1" si="391"/>
        <v>0</v>
      </c>
      <c r="N1480" t="str">
        <f t="shared" ca="1" si="396"/>
        <v/>
      </c>
      <c r="O1480" t="str">
        <f t="shared" ca="1" si="397"/>
        <v/>
      </c>
      <c r="P1480" t="str">
        <f t="shared" si="392"/>
        <v/>
      </c>
      <c r="Q1480" t="str">
        <f t="shared" si="393"/>
        <v/>
      </c>
      <c r="R1480" t="str">
        <f t="shared" si="394"/>
        <v/>
      </c>
      <c r="S1480" t="str">
        <f t="shared" si="395"/>
        <v/>
      </c>
      <c r="U1480" s="2" t="str">
        <f ca="1">IF(ISBLANK($T1480),IF(S1480="Irrigation","Irrigation",IF(R1480="Irrigation","Irrigation",IF(Q1480="Domestic","Domestic",IF(P1480="Stockwatering","Stockwatering",IF(N1480="IRRIGATION_AND_MUNICIPAL","Irrigation and Municipal",IF(O1480="IRRIGATION_AND_DOMESTIC","Irrigation and Domestic Municipality",_xlfn.XLOOKUP(J1480,Use_Code_Ranking!$B$4:$B$23,Use_Code_Ranking!$A$4:$A$23))))))),$T1480)</f>
        <v>Irrigation</v>
      </c>
    </row>
    <row r="1481" spans="1:21" x14ac:dyDescent="0.3">
      <c r="A1481" t="s">
        <v>1439</v>
      </c>
      <c r="B1481" t="s">
        <v>161</v>
      </c>
      <c r="C1481" t="s">
        <v>99</v>
      </c>
      <c r="D1481">
        <v>25</v>
      </c>
      <c r="E1481" t="s">
        <v>100</v>
      </c>
      <c r="F1481" t="s">
        <v>100</v>
      </c>
      <c r="G1481" t="s">
        <v>1440</v>
      </c>
      <c r="H1481" s="41" t="s">
        <v>102</v>
      </c>
      <c r="I1481">
        <f>_xlfn.XLOOKUP(B1481,Use_Code_Ranking!$A$4:$A$23,Use_Code_Ranking!$B$4:$B$23,9999)</f>
        <v>7</v>
      </c>
      <c r="J1481">
        <f t="shared" ca="1" si="388"/>
        <v>1</v>
      </c>
      <c r="K1481">
        <f t="shared" ca="1" si="389"/>
        <v>1</v>
      </c>
      <c r="L1481">
        <f t="shared" ca="1" si="390"/>
        <v>0</v>
      </c>
      <c r="M1481">
        <f t="shared" ca="1" si="391"/>
        <v>0</v>
      </c>
      <c r="N1481" t="str">
        <f t="shared" ca="1" si="396"/>
        <v/>
      </c>
      <c r="O1481" t="str">
        <f t="shared" ca="1" si="397"/>
        <v/>
      </c>
      <c r="P1481" t="str">
        <f t="shared" si="392"/>
        <v/>
      </c>
      <c r="Q1481" t="str">
        <f t="shared" si="393"/>
        <v/>
      </c>
      <c r="R1481" t="str">
        <f t="shared" si="394"/>
        <v/>
      </c>
      <c r="S1481" t="str">
        <f t="shared" si="395"/>
        <v/>
      </c>
      <c r="U1481" s="2" t="str">
        <f ca="1">IF(ISBLANK($T1481),IF(S1481="Irrigation","Irrigation",IF(R1481="Irrigation","Irrigation",IF(Q1481="Domestic","Domestic",IF(P1481="Stockwatering","Stockwatering",IF(N1481="IRRIGATION_AND_MUNICIPAL","Irrigation and Municipal",IF(O1481="IRRIGATION_AND_DOMESTIC","Irrigation and Domestic Municipality",_xlfn.XLOOKUP(J1481,Use_Code_Ranking!$B$4:$B$23,Use_Code_Ranking!$A$4:$A$23))))))),$T1481)</f>
        <v>Irrigation</v>
      </c>
    </row>
    <row r="1482" spans="1:21" x14ac:dyDescent="0.3">
      <c r="A1482" t="s">
        <v>1439</v>
      </c>
      <c r="B1482" t="s">
        <v>156</v>
      </c>
      <c r="C1482" t="s">
        <v>99</v>
      </c>
      <c r="D1482">
        <v>25</v>
      </c>
      <c r="E1482" t="s">
        <v>100</v>
      </c>
      <c r="F1482" t="s">
        <v>100</v>
      </c>
      <c r="G1482" t="s">
        <v>1440</v>
      </c>
      <c r="H1482" s="41" t="s">
        <v>102</v>
      </c>
      <c r="I1482">
        <f>_xlfn.XLOOKUP(B1482,Use_Code_Ranking!$A$4:$A$23,Use_Code_Ranking!$B$4:$B$23,9999)</f>
        <v>8</v>
      </c>
      <c r="J1482">
        <f t="shared" ca="1" si="388"/>
        <v>1</v>
      </c>
      <c r="K1482">
        <f t="shared" ca="1" si="389"/>
        <v>1</v>
      </c>
      <c r="L1482">
        <f t="shared" ca="1" si="390"/>
        <v>0</v>
      </c>
      <c r="M1482">
        <f t="shared" ca="1" si="391"/>
        <v>0</v>
      </c>
      <c r="N1482" t="str">
        <f t="shared" ca="1" si="396"/>
        <v/>
      </c>
      <c r="O1482" t="str">
        <f t="shared" ca="1" si="397"/>
        <v/>
      </c>
      <c r="P1482" t="str">
        <f t="shared" si="392"/>
        <v/>
      </c>
      <c r="Q1482" t="str">
        <f t="shared" si="393"/>
        <v/>
      </c>
      <c r="R1482" t="str">
        <f t="shared" si="394"/>
        <v/>
      </c>
      <c r="S1482" t="str">
        <f t="shared" si="395"/>
        <v/>
      </c>
      <c r="U1482" s="2" t="str">
        <f ca="1">IF(ISBLANK($T1482),IF(S1482="Irrigation","Irrigation",IF(R1482="Irrigation","Irrigation",IF(Q1482="Domestic","Domestic",IF(P1482="Stockwatering","Stockwatering",IF(N1482="IRRIGATION_AND_MUNICIPAL","Irrigation and Municipal",IF(O1482="IRRIGATION_AND_DOMESTIC","Irrigation and Domestic Municipality",_xlfn.XLOOKUP(J1482,Use_Code_Ranking!$B$4:$B$23,Use_Code_Ranking!$A$4:$A$23))))))),$T1482)</f>
        <v>Irrigation</v>
      </c>
    </row>
    <row r="1483" spans="1:21" x14ac:dyDescent="0.3">
      <c r="A1483" t="s">
        <v>1441</v>
      </c>
      <c r="B1483" t="s">
        <v>110</v>
      </c>
      <c r="C1483" t="s">
        <v>99</v>
      </c>
      <c r="D1483">
        <v>9</v>
      </c>
      <c r="E1483" t="s">
        <v>100</v>
      </c>
      <c r="F1483" t="s">
        <v>100</v>
      </c>
      <c r="G1483" t="s">
        <v>1442</v>
      </c>
      <c r="H1483" s="41" t="s">
        <v>178</v>
      </c>
      <c r="I1483">
        <f>_xlfn.XLOOKUP(B1483,Use_Code_Ranking!$A$4:$A$23,Use_Code_Ranking!$B$4:$B$23,9999)</f>
        <v>3</v>
      </c>
      <c r="J1483">
        <f t="shared" ca="1" si="388"/>
        <v>3</v>
      </c>
      <c r="K1483">
        <f t="shared" ca="1" si="389"/>
        <v>0</v>
      </c>
      <c r="L1483">
        <f t="shared" ca="1" si="390"/>
        <v>0</v>
      </c>
      <c r="M1483">
        <f t="shared" ca="1" si="391"/>
        <v>1</v>
      </c>
      <c r="N1483" t="str">
        <f t="shared" ca="1" si="396"/>
        <v/>
      </c>
      <c r="O1483" t="str">
        <f t="shared" ca="1" si="397"/>
        <v/>
      </c>
      <c r="P1483" t="str">
        <f t="shared" si="392"/>
        <v/>
      </c>
      <c r="Q1483" t="str">
        <f t="shared" si="393"/>
        <v/>
      </c>
      <c r="R1483" t="str">
        <f t="shared" si="394"/>
        <v/>
      </c>
      <c r="S1483" t="str">
        <f t="shared" si="395"/>
        <v/>
      </c>
      <c r="U1483" s="2" t="str">
        <f ca="1">IF(ISBLANK($T1483),IF(S1483="Irrigation","Irrigation",IF(R1483="Irrigation","Irrigation",IF(Q1483="Domestic","Domestic",IF(P1483="Stockwatering","Stockwatering",IF(N1483="IRRIGATION_AND_MUNICIPAL","Irrigation and Municipal",IF(O1483="IRRIGATION_AND_DOMESTIC","Irrigation and Domestic Municipality",_xlfn.XLOOKUP(J1483,Use_Code_Ranking!$B$4:$B$23,Use_Code_Ranking!$A$4:$A$23))))))),$T1483)</f>
        <v>Domestic</v>
      </c>
    </row>
    <row r="1484" spans="1:21" x14ac:dyDescent="0.3">
      <c r="A1484" t="s">
        <v>1443</v>
      </c>
      <c r="B1484" t="s">
        <v>98</v>
      </c>
      <c r="C1484" t="s">
        <v>99</v>
      </c>
      <c r="D1484">
        <v>4.0999999999999996</v>
      </c>
      <c r="E1484" t="s">
        <v>100</v>
      </c>
      <c r="F1484" t="s">
        <v>100</v>
      </c>
      <c r="G1484" t="s">
        <v>1444</v>
      </c>
      <c r="H1484" s="41" t="s">
        <v>124</v>
      </c>
      <c r="I1484">
        <f>_xlfn.XLOOKUP(B1484,Use_Code_Ranking!$A$4:$A$23,Use_Code_Ranking!$B$4:$B$23,9999)</f>
        <v>1</v>
      </c>
      <c r="J1484">
        <f t="shared" ca="1" si="388"/>
        <v>1</v>
      </c>
      <c r="K1484">
        <f t="shared" ca="1" si="389"/>
        <v>1</v>
      </c>
      <c r="L1484">
        <f t="shared" ca="1" si="390"/>
        <v>0</v>
      </c>
      <c r="M1484">
        <f t="shared" ca="1" si="391"/>
        <v>0</v>
      </c>
      <c r="N1484" t="str">
        <f t="shared" ca="1" si="396"/>
        <v/>
      </c>
      <c r="O1484" t="str">
        <f t="shared" ca="1" si="397"/>
        <v/>
      </c>
      <c r="P1484" t="str">
        <f t="shared" si="392"/>
        <v/>
      </c>
      <c r="Q1484" t="str">
        <f t="shared" si="393"/>
        <v/>
      </c>
      <c r="R1484" t="str">
        <f t="shared" si="394"/>
        <v/>
      </c>
      <c r="S1484" t="str">
        <f t="shared" si="395"/>
        <v/>
      </c>
      <c r="U1484" s="2" t="str">
        <f ca="1">IF(ISBLANK($T1484),IF(S1484="Irrigation","Irrigation",IF(R1484="Irrigation","Irrigation",IF(Q1484="Domestic","Domestic",IF(P1484="Stockwatering","Stockwatering",IF(N1484="IRRIGATION_AND_MUNICIPAL","Irrigation and Municipal",IF(O1484="IRRIGATION_AND_DOMESTIC","Irrigation and Domestic Municipality",_xlfn.XLOOKUP(J1484,Use_Code_Ranking!$B$4:$B$23,Use_Code_Ranking!$A$4:$A$23))))))),$T1484)</f>
        <v>Irrigation</v>
      </c>
    </row>
    <row r="1485" spans="1:21" x14ac:dyDescent="0.3">
      <c r="A1485" t="s">
        <v>1445</v>
      </c>
      <c r="B1485" t="s">
        <v>161</v>
      </c>
      <c r="C1485" t="s">
        <v>99</v>
      </c>
      <c r="D1485">
        <v>3</v>
      </c>
      <c r="E1485" t="s">
        <v>100</v>
      </c>
      <c r="F1485" t="s">
        <v>100</v>
      </c>
      <c r="G1485" t="s">
        <v>1218</v>
      </c>
      <c r="H1485" s="41" t="s">
        <v>124</v>
      </c>
      <c r="I1485">
        <f>_xlfn.XLOOKUP(B1485,Use_Code_Ranking!$A$4:$A$23,Use_Code_Ranking!$B$4:$B$23,9999)</f>
        <v>7</v>
      </c>
      <c r="J1485">
        <f t="shared" ca="1" si="388"/>
        <v>1</v>
      </c>
      <c r="K1485">
        <f t="shared" ca="1" si="389"/>
        <v>1</v>
      </c>
      <c r="L1485">
        <f t="shared" ca="1" si="390"/>
        <v>0</v>
      </c>
      <c r="M1485">
        <f t="shared" ca="1" si="391"/>
        <v>0</v>
      </c>
      <c r="N1485" t="str">
        <f t="shared" ca="1" si="396"/>
        <v/>
      </c>
      <c r="O1485" t="str">
        <f t="shared" ca="1" si="397"/>
        <v/>
      </c>
      <c r="P1485" t="str">
        <f t="shared" si="392"/>
        <v/>
      </c>
      <c r="Q1485" t="str">
        <f t="shared" si="393"/>
        <v/>
      </c>
      <c r="R1485" t="str">
        <f t="shared" si="394"/>
        <v/>
      </c>
      <c r="S1485" t="str">
        <f t="shared" si="395"/>
        <v/>
      </c>
      <c r="U1485" s="2" t="str">
        <f ca="1">IF(ISBLANK($T1485),IF(S1485="Irrigation","Irrigation",IF(R1485="Irrigation","Irrigation",IF(Q1485="Domestic","Domestic",IF(P1485="Stockwatering","Stockwatering",IF(N1485="IRRIGATION_AND_MUNICIPAL","Irrigation and Municipal",IF(O1485="IRRIGATION_AND_DOMESTIC","Irrigation and Domestic Municipality",_xlfn.XLOOKUP(J1485,Use_Code_Ranking!$B$4:$B$23,Use_Code_Ranking!$A$4:$A$23))))))),$T1485)</f>
        <v>Irrigation</v>
      </c>
    </row>
    <row r="1486" spans="1:21" x14ac:dyDescent="0.3">
      <c r="A1486" t="s">
        <v>1445</v>
      </c>
      <c r="B1486" t="s">
        <v>98</v>
      </c>
      <c r="C1486" t="s">
        <v>99</v>
      </c>
      <c r="D1486">
        <v>3</v>
      </c>
      <c r="E1486" t="s">
        <v>100</v>
      </c>
      <c r="F1486" t="s">
        <v>100</v>
      </c>
      <c r="G1486" t="s">
        <v>1218</v>
      </c>
      <c r="H1486" s="41" t="s">
        <v>124</v>
      </c>
      <c r="I1486">
        <f>_xlfn.XLOOKUP(B1486,Use_Code_Ranking!$A$4:$A$23,Use_Code_Ranking!$B$4:$B$23,9999)</f>
        <v>1</v>
      </c>
      <c r="J1486">
        <f t="shared" ca="1" si="388"/>
        <v>1</v>
      </c>
      <c r="K1486">
        <f t="shared" ca="1" si="389"/>
        <v>1</v>
      </c>
      <c r="L1486">
        <f t="shared" ca="1" si="390"/>
        <v>0</v>
      </c>
      <c r="M1486">
        <f t="shared" ca="1" si="391"/>
        <v>0</v>
      </c>
      <c r="N1486" t="str">
        <f t="shared" ca="1" si="396"/>
        <v/>
      </c>
      <c r="O1486" t="str">
        <f t="shared" ca="1" si="397"/>
        <v/>
      </c>
      <c r="P1486" t="str">
        <f t="shared" si="392"/>
        <v/>
      </c>
      <c r="Q1486" t="str">
        <f t="shared" si="393"/>
        <v/>
      </c>
      <c r="R1486" t="str">
        <f t="shared" si="394"/>
        <v/>
      </c>
      <c r="S1486" t="str">
        <f t="shared" si="395"/>
        <v/>
      </c>
      <c r="U1486" s="2" t="str">
        <f ca="1">IF(ISBLANK($T1486),IF(S1486="Irrigation","Irrigation",IF(R1486="Irrigation","Irrigation",IF(Q1486="Domestic","Domestic",IF(P1486="Stockwatering","Stockwatering",IF(N1486="IRRIGATION_AND_MUNICIPAL","Irrigation and Municipal",IF(O1486="IRRIGATION_AND_DOMESTIC","Irrigation and Domestic Municipality",_xlfn.XLOOKUP(J1486,Use_Code_Ranking!$B$4:$B$23,Use_Code_Ranking!$A$4:$A$23))))))),$T1486)</f>
        <v>Irrigation</v>
      </c>
    </row>
    <row r="1487" spans="1:21" x14ac:dyDescent="0.3">
      <c r="A1487" t="s">
        <v>1446</v>
      </c>
      <c r="B1487" t="s">
        <v>98</v>
      </c>
      <c r="C1487" t="s">
        <v>99</v>
      </c>
      <c r="D1487">
        <v>113</v>
      </c>
      <c r="E1487" t="s">
        <v>100</v>
      </c>
      <c r="F1487" t="s">
        <v>100</v>
      </c>
      <c r="G1487" t="s">
        <v>205</v>
      </c>
      <c r="H1487" s="41" t="s">
        <v>178</v>
      </c>
      <c r="I1487">
        <f>_xlfn.XLOOKUP(B1487,Use_Code_Ranking!$A$4:$A$23,Use_Code_Ranking!$B$4:$B$23,9999)</f>
        <v>1</v>
      </c>
      <c r="J1487">
        <f t="shared" ca="1" si="388"/>
        <v>1</v>
      </c>
      <c r="K1487">
        <f t="shared" ca="1" si="389"/>
        <v>1</v>
      </c>
      <c r="L1487">
        <f t="shared" ca="1" si="390"/>
        <v>0</v>
      </c>
      <c r="M1487">
        <f t="shared" ca="1" si="391"/>
        <v>1</v>
      </c>
      <c r="N1487" t="str">
        <f t="shared" ca="1" si="396"/>
        <v/>
      </c>
      <c r="O1487" t="str">
        <f t="shared" ca="1" si="397"/>
        <v>IRRIGATION_AND_DOMESTIC</v>
      </c>
      <c r="P1487" t="str">
        <f t="shared" si="392"/>
        <v/>
      </c>
      <c r="Q1487" t="str">
        <f t="shared" si="393"/>
        <v/>
      </c>
      <c r="R1487" t="str">
        <f t="shared" si="394"/>
        <v/>
      </c>
      <c r="S1487" t="str">
        <f t="shared" si="395"/>
        <v/>
      </c>
      <c r="U1487" s="2" t="str">
        <f ca="1">IF(ISBLANK($T1487),IF(S1487="Irrigation","Irrigation",IF(R1487="Irrigation","Irrigation",IF(Q1487="Domestic","Domestic",IF(P1487="Stockwatering","Stockwatering",IF(N1487="IRRIGATION_AND_MUNICIPAL","Irrigation and Municipal",IF(O1487="IRRIGATION_AND_DOMESTIC","Irrigation and Domestic Municipality",_xlfn.XLOOKUP(J1487,Use_Code_Ranking!$B$4:$B$23,Use_Code_Ranking!$A$4:$A$23))))))),$T1487)</f>
        <v>Irrigation and Domestic Municipality</v>
      </c>
    </row>
    <row r="1488" spans="1:21" x14ac:dyDescent="0.3">
      <c r="A1488" t="s">
        <v>1446</v>
      </c>
      <c r="B1488" t="s">
        <v>110</v>
      </c>
      <c r="C1488" t="s">
        <v>99</v>
      </c>
      <c r="D1488">
        <v>113</v>
      </c>
      <c r="E1488" t="s">
        <v>100</v>
      </c>
      <c r="F1488" t="s">
        <v>100</v>
      </c>
      <c r="G1488" t="s">
        <v>205</v>
      </c>
      <c r="H1488" s="41" t="s">
        <v>178</v>
      </c>
      <c r="I1488">
        <f>_xlfn.XLOOKUP(B1488,Use_Code_Ranking!$A$4:$A$23,Use_Code_Ranking!$B$4:$B$23,9999)</f>
        <v>3</v>
      </c>
      <c r="J1488">
        <f t="shared" ca="1" si="388"/>
        <v>1</v>
      </c>
      <c r="K1488">
        <f t="shared" ca="1" si="389"/>
        <v>1</v>
      </c>
      <c r="L1488">
        <f t="shared" ca="1" si="390"/>
        <v>0</v>
      </c>
      <c r="M1488">
        <f t="shared" ca="1" si="391"/>
        <v>1</v>
      </c>
      <c r="N1488" t="str">
        <f t="shared" ca="1" si="396"/>
        <v/>
      </c>
      <c r="O1488" t="str">
        <f t="shared" ca="1" si="397"/>
        <v>IRRIGATION_AND_DOMESTIC</v>
      </c>
      <c r="P1488" t="str">
        <f t="shared" si="392"/>
        <v/>
      </c>
      <c r="Q1488" t="str">
        <f t="shared" si="393"/>
        <v/>
      </c>
      <c r="R1488" t="str">
        <f t="shared" si="394"/>
        <v/>
      </c>
      <c r="S1488" t="str">
        <f t="shared" si="395"/>
        <v/>
      </c>
      <c r="U1488" s="2" t="str">
        <f ca="1">IF(ISBLANK($T1488),IF(S1488="Irrigation","Irrigation",IF(R1488="Irrigation","Irrigation",IF(Q1488="Domestic","Domestic",IF(P1488="Stockwatering","Stockwatering",IF(N1488="IRRIGATION_AND_MUNICIPAL","Irrigation and Municipal",IF(O1488="IRRIGATION_AND_DOMESTIC","Irrigation and Domestic Municipality",_xlfn.XLOOKUP(J1488,Use_Code_Ranking!$B$4:$B$23,Use_Code_Ranking!$A$4:$A$23))))))),$T1488)</f>
        <v>Irrigation and Domestic Municipality</v>
      </c>
    </row>
    <row r="1489" spans="1:21" x14ac:dyDescent="0.3">
      <c r="A1489" t="s">
        <v>1447</v>
      </c>
      <c r="B1489" t="s">
        <v>181</v>
      </c>
      <c r="C1489" t="s">
        <v>99</v>
      </c>
      <c r="D1489">
        <v>3.2</v>
      </c>
      <c r="E1489" t="s">
        <v>100</v>
      </c>
      <c r="F1489" t="s">
        <v>100</v>
      </c>
      <c r="G1489" t="s">
        <v>1448</v>
      </c>
      <c r="H1489" s="41" t="s">
        <v>102</v>
      </c>
      <c r="I1489">
        <f>_xlfn.XLOOKUP(B1489,Use_Code_Ranking!$A$4:$A$23,Use_Code_Ranking!$B$4:$B$23,9999)</f>
        <v>9</v>
      </c>
      <c r="J1489">
        <f t="shared" ca="1" si="388"/>
        <v>1</v>
      </c>
      <c r="K1489">
        <f t="shared" ca="1" si="389"/>
        <v>1</v>
      </c>
      <c r="L1489">
        <f t="shared" ca="1" si="390"/>
        <v>0</v>
      </c>
      <c r="M1489">
        <f t="shared" ca="1" si="391"/>
        <v>0</v>
      </c>
      <c r="N1489" t="str">
        <f t="shared" ca="1" si="396"/>
        <v/>
      </c>
      <c r="O1489" t="str">
        <f t="shared" ca="1" si="397"/>
        <v/>
      </c>
      <c r="P1489" t="str">
        <f t="shared" si="392"/>
        <v/>
      </c>
      <c r="Q1489" t="str">
        <f t="shared" si="393"/>
        <v/>
      </c>
      <c r="R1489" t="str">
        <f t="shared" si="394"/>
        <v/>
      </c>
      <c r="S1489" t="str">
        <f t="shared" si="395"/>
        <v/>
      </c>
      <c r="U1489" s="2" t="str">
        <f ca="1">IF(ISBLANK($T1489),IF(S1489="Irrigation","Irrigation",IF(R1489="Irrigation","Irrigation",IF(Q1489="Domestic","Domestic",IF(P1489="Stockwatering","Stockwatering",IF(N1489="IRRIGATION_AND_MUNICIPAL","Irrigation and Municipal",IF(O1489="IRRIGATION_AND_DOMESTIC","Irrigation and Domestic Municipality",_xlfn.XLOOKUP(J1489,Use_Code_Ranking!$B$4:$B$23,Use_Code_Ranking!$A$4:$A$23))))))),$T1489)</f>
        <v>Irrigation</v>
      </c>
    </row>
    <row r="1490" spans="1:21" x14ac:dyDescent="0.3">
      <c r="A1490" t="s">
        <v>1447</v>
      </c>
      <c r="B1490" t="s">
        <v>98</v>
      </c>
      <c r="C1490" t="s">
        <v>99</v>
      </c>
      <c r="D1490">
        <v>3.2</v>
      </c>
      <c r="E1490" t="s">
        <v>100</v>
      </c>
      <c r="F1490" t="s">
        <v>100</v>
      </c>
      <c r="G1490" t="s">
        <v>1448</v>
      </c>
      <c r="H1490" s="41" t="s">
        <v>102</v>
      </c>
      <c r="I1490">
        <f>_xlfn.XLOOKUP(B1490,Use_Code_Ranking!$A$4:$A$23,Use_Code_Ranking!$B$4:$B$23,9999)</f>
        <v>1</v>
      </c>
      <c r="J1490">
        <f t="shared" ca="1" si="388"/>
        <v>1</v>
      </c>
      <c r="K1490">
        <f t="shared" ca="1" si="389"/>
        <v>1</v>
      </c>
      <c r="L1490">
        <f t="shared" ca="1" si="390"/>
        <v>0</v>
      </c>
      <c r="M1490">
        <f t="shared" ca="1" si="391"/>
        <v>0</v>
      </c>
      <c r="N1490" t="str">
        <f t="shared" ca="1" si="396"/>
        <v/>
      </c>
      <c r="O1490" t="str">
        <f t="shared" ca="1" si="397"/>
        <v/>
      </c>
      <c r="P1490" t="str">
        <f t="shared" si="392"/>
        <v/>
      </c>
      <c r="Q1490" t="str">
        <f t="shared" si="393"/>
        <v/>
      </c>
      <c r="R1490" t="str">
        <f t="shared" si="394"/>
        <v/>
      </c>
      <c r="S1490" t="str">
        <f t="shared" si="395"/>
        <v/>
      </c>
      <c r="U1490" s="2" t="str">
        <f ca="1">IF(ISBLANK($T1490),IF(S1490="Irrigation","Irrigation",IF(R1490="Irrigation","Irrigation",IF(Q1490="Domestic","Domestic",IF(P1490="Stockwatering","Stockwatering",IF(N1490="IRRIGATION_AND_MUNICIPAL","Irrigation and Municipal",IF(O1490="IRRIGATION_AND_DOMESTIC","Irrigation and Domestic Municipality",_xlfn.XLOOKUP(J1490,Use_Code_Ranking!$B$4:$B$23,Use_Code_Ranking!$A$4:$A$23))))))),$T1490)</f>
        <v>Irrigation</v>
      </c>
    </row>
    <row r="1491" spans="1:21" x14ac:dyDescent="0.3">
      <c r="A1491" t="s">
        <v>1447</v>
      </c>
      <c r="B1491" t="s">
        <v>188</v>
      </c>
      <c r="C1491" t="s">
        <v>99</v>
      </c>
      <c r="D1491">
        <v>3.2</v>
      </c>
      <c r="E1491" t="s">
        <v>100</v>
      </c>
      <c r="F1491" t="s">
        <v>100</v>
      </c>
      <c r="G1491" t="s">
        <v>1448</v>
      </c>
      <c r="H1491" s="41" t="s">
        <v>102</v>
      </c>
      <c r="I1491">
        <f>_xlfn.XLOOKUP(B1491,Use_Code_Ranking!$A$4:$A$23,Use_Code_Ranking!$B$4:$B$23,9999)</f>
        <v>12</v>
      </c>
      <c r="J1491">
        <f t="shared" ca="1" si="388"/>
        <v>1</v>
      </c>
      <c r="K1491">
        <f t="shared" ca="1" si="389"/>
        <v>1</v>
      </c>
      <c r="L1491">
        <f t="shared" ca="1" si="390"/>
        <v>0</v>
      </c>
      <c r="M1491">
        <f t="shared" ca="1" si="391"/>
        <v>0</v>
      </c>
      <c r="N1491" t="str">
        <f t="shared" ca="1" si="396"/>
        <v/>
      </c>
      <c r="O1491" t="str">
        <f t="shared" ca="1" si="397"/>
        <v/>
      </c>
      <c r="P1491" t="str">
        <f t="shared" si="392"/>
        <v/>
      </c>
      <c r="Q1491" t="str">
        <f t="shared" si="393"/>
        <v/>
      </c>
      <c r="R1491" t="str">
        <f t="shared" si="394"/>
        <v/>
      </c>
      <c r="S1491" t="str">
        <f t="shared" si="395"/>
        <v/>
      </c>
      <c r="U1491" s="2" t="str">
        <f ca="1">IF(ISBLANK($T1491),IF(S1491="Irrigation","Irrigation",IF(R1491="Irrigation","Irrigation",IF(Q1491="Domestic","Domestic",IF(P1491="Stockwatering","Stockwatering",IF(N1491="IRRIGATION_AND_MUNICIPAL","Irrigation and Municipal",IF(O1491="IRRIGATION_AND_DOMESTIC","Irrigation and Domestic Municipality",_xlfn.XLOOKUP(J1491,Use_Code_Ranking!$B$4:$B$23,Use_Code_Ranking!$A$4:$A$23))))))),$T1491)</f>
        <v>Irrigation</v>
      </c>
    </row>
    <row r="1492" spans="1:21" x14ac:dyDescent="0.3">
      <c r="A1492" t="s">
        <v>1449</v>
      </c>
      <c r="B1492" t="s">
        <v>110</v>
      </c>
      <c r="C1492" t="s">
        <v>99</v>
      </c>
      <c r="D1492">
        <v>14</v>
      </c>
      <c r="E1492" t="s">
        <v>100</v>
      </c>
      <c r="F1492" t="s">
        <v>100</v>
      </c>
      <c r="G1492" t="s">
        <v>1450</v>
      </c>
      <c r="H1492" s="41" t="s">
        <v>102</v>
      </c>
      <c r="I1492">
        <f>_xlfn.XLOOKUP(B1492,Use_Code_Ranking!$A$4:$A$23,Use_Code_Ranking!$B$4:$B$23,9999)</f>
        <v>3</v>
      </c>
      <c r="J1492">
        <f t="shared" ca="1" si="388"/>
        <v>1</v>
      </c>
      <c r="K1492">
        <f t="shared" ca="1" si="389"/>
        <v>1</v>
      </c>
      <c r="L1492">
        <f t="shared" ca="1" si="390"/>
        <v>0</v>
      </c>
      <c r="M1492">
        <f t="shared" ca="1" si="391"/>
        <v>0</v>
      </c>
      <c r="N1492" t="str">
        <f t="shared" ca="1" si="396"/>
        <v/>
      </c>
      <c r="O1492" t="str">
        <f t="shared" ca="1" si="397"/>
        <v/>
      </c>
      <c r="P1492" t="str">
        <f t="shared" si="392"/>
        <v/>
      </c>
      <c r="Q1492" t="str">
        <f t="shared" si="393"/>
        <v/>
      </c>
      <c r="R1492" t="str">
        <f t="shared" si="394"/>
        <v/>
      </c>
      <c r="S1492" t="str">
        <f t="shared" si="395"/>
        <v/>
      </c>
      <c r="U1492" s="2" t="str">
        <f ca="1">IF(ISBLANK($T1492),IF(S1492="Irrigation","Irrigation",IF(R1492="Irrigation","Irrigation",IF(Q1492="Domestic","Domestic",IF(P1492="Stockwatering","Stockwatering",IF(N1492="IRRIGATION_AND_MUNICIPAL","Irrigation and Municipal",IF(O1492="IRRIGATION_AND_DOMESTIC","Irrigation and Domestic Municipality",_xlfn.XLOOKUP(J1492,Use_Code_Ranking!$B$4:$B$23,Use_Code_Ranking!$A$4:$A$23))))))),$T1492)</f>
        <v>Irrigation</v>
      </c>
    </row>
    <row r="1493" spans="1:21" x14ac:dyDescent="0.3">
      <c r="A1493" t="s">
        <v>1449</v>
      </c>
      <c r="B1493" t="s">
        <v>181</v>
      </c>
      <c r="C1493" t="s">
        <v>99</v>
      </c>
      <c r="D1493">
        <v>14</v>
      </c>
      <c r="E1493" t="s">
        <v>100</v>
      </c>
      <c r="F1493" t="s">
        <v>100</v>
      </c>
      <c r="G1493" t="s">
        <v>1450</v>
      </c>
      <c r="H1493" s="41" t="s">
        <v>102</v>
      </c>
      <c r="I1493">
        <f>_xlfn.XLOOKUP(B1493,Use_Code_Ranking!$A$4:$A$23,Use_Code_Ranking!$B$4:$B$23,9999)</f>
        <v>9</v>
      </c>
      <c r="J1493">
        <f t="shared" ca="1" si="388"/>
        <v>1</v>
      </c>
      <c r="K1493">
        <f t="shared" ca="1" si="389"/>
        <v>1</v>
      </c>
      <c r="L1493">
        <f t="shared" ca="1" si="390"/>
        <v>0</v>
      </c>
      <c r="M1493">
        <f t="shared" ca="1" si="391"/>
        <v>0</v>
      </c>
      <c r="N1493" t="str">
        <f t="shared" ca="1" si="396"/>
        <v/>
      </c>
      <c r="O1493" t="str">
        <f t="shared" ca="1" si="397"/>
        <v/>
      </c>
      <c r="P1493" t="str">
        <f t="shared" si="392"/>
        <v/>
      </c>
      <c r="Q1493" t="str">
        <f t="shared" si="393"/>
        <v/>
      </c>
      <c r="R1493" t="str">
        <f t="shared" si="394"/>
        <v/>
      </c>
      <c r="S1493" t="str">
        <f t="shared" si="395"/>
        <v/>
      </c>
      <c r="U1493" s="2" t="str">
        <f ca="1">IF(ISBLANK($T1493),IF(S1493="Irrigation","Irrigation",IF(R1493="Irrigation","Irrigation",IF(Q1493="Domestic","Domestic",IF(P1493="Stockwatering","Stockwatering",IF(N1493="IRRIGATION_AND_MUNICIPAL","Irrigation and Municipal",IF(O1493="IRRIGATION_AND_DOMESTIC","Irrigation and Domestic Municipality",_xlfn.XLOOKUP(J1493,Use_Code_Ranking!$B$4:$B$23,Use_Code_Ranking!$A$4:$A$23))))))),$T1493)</f>
        <v>Irrigation</v>
      </c>
    </row>
    <row r="1494" spans="1:21" x14ac:dyDescent="0.3">
      <c r="A1494" t="s">
        <v>1449</v>
      </c>
      <c r="B1494" t="s">
        <v>98</v>
      </c>
      <c r="C1494" t="s">
        <v>99</v>
      </c>
      <c r="D1494">
        <v>14</v>
      </c>
      <c r="E1494" t="s">
        <v>100</v>
      </c>
      <c r="F1494" t="s">
        <v>100</v>
      </c>
      <c r="G1494" t="s">
        <v>1450</v>
      </c>
      <c r="H1494" s="41" t="s">
        <v>102</v>
      </c>
      <c r="I1494">
        <f>_xlfn.XLOOKUP(B1494,Use_Code_Ranking!$A$4:$A$23,Use_Code_Ranking!$B$4:$B$23,9999)</f>
        <v>1</v>
      </c>
      <c r="J1494">
        <f t="shared" ca="1" si="388"/>
        <v>1</v>
      </c>
      <c r="K1494">
        <f t="shared" ca="1" si="389"/>
        <v>1</v>
      </c>
      <c r="L1494">
        <f t="shared" ca="1" si="390"/>
        <v>0</v>
      </c>
      <c r="M1494">
        <f t="shared" ca="1" si="391"/>
        <v>0</v>
      </c>
      <c r="N1494" t="str">
        <f t="shared" ca="1" si="396"/>
        <v/>
      </c>
      <c r="O1494" t="str">
        <f t="shared" ca="1" si="397"/>
        <v/>
      </c>
      <c r="P1494" t="str">
        <f t="shared" si="392"/>
        <v/>
      </c>
      <c r="Q1494" t="str">
        <f t="shared" si="393"/>
        <v/>
      </c>
      <c r="R1494" t="str">
        <f t="shared" si="394"/>
        <v/>
      </c>
      <c r="S1494" t="str">
        <f t="shared" si="395"/>
        <v/>
      </c>
      <c r="U1494" s="2" t="str">
        <f ca="1">IF(ISBLANK($T1494),IF(S1494="Irrigation","Irrigation",IF(R1494="Irrigation","Irrigation",IF(Q1494="Domestic","Domestic",IF(P1494="Stockwatering","Stockwatering",IF(N1494="IRRIGATION_AND_MUNICIPAL","Irrigation and Municipal",IF(O1494="IRRIGATION_AND_DOMESTIC","Irrigation and Domestic Municipality",_xlfn.XLOOKUP(J1494,Use_Code_Ranking!$B$4:$B$23,Use_Code_Ranking!$A$4:$A$23))))))),$T1494)</f>
        <v>Irrigation</v>
      </c>
    </row>
    <row r="1495" spans="1:21" x14ac:dyDescent="0.3">
      <c r="A1495" t="s">
        <v>1449</v>
      </c>
      <c r="B1495" t="s">
        <v>163</v>
      </c>
      <c r="C1495" t="s">
        <v>99</v>
      </c>
      <c r="D1495">
        <v>14</v>
      </c>
      <c r="E1495" t="s">
        <v>100</v>
      </c>
      <c r="F1495" t="s">
        <v>100</v>
      </c>
      <c r="G1495" t="s">
        <v>1450</v>
      </c>
      <c r="H1495" s="41" t="s">
        <v>102</v>
      </c>
      <c r="I1495">
        <f>_xlfn.XLOOKUP(B1495,Use_Code_Ranking!$A$4:$A$23,Use_Code_Ranking!$B$4:$B$23,9999)</f>
        <v>14</v>
      </c>
      <c r="J1495">
        <f t="shared" ca="1" si="388"/>
        <v>1</v>
      </c>
      <c r="K1495">
        <f t="shared" ca="1" si="389"/>
        <v>1</v>
      </c>
      <c r="L1495">
        <f t="shared" ca="1" si="390"/>
        <v>0</v>
      </c>
      <c r="M1495">
        <f t="shared" ca="1" si="391"/>
        <v>0</v>
      </c>
      <c r="N1495" t="str">
        <f t="shared" ca="1" si="396"/>
        <v/>
      </c>
      <c r="O1495" t="str">
        <f t="shared" ca="1" si="397"/>
        <v/>
      </c>
      <c r="P1495" t="str">
        <f t="shared" si="392"/>
        <v/>
      </c>
      <c r="Q1495" t="str">
        <f t="shared" si="393"/>
        <v/>
      </c>
      <c r="R1495" t="str">
        <f t="shared" si="394"/>
        <v/>
      </c>
      <c r="S1495" t="str">
        <f t="shared" si="395"/>
        <v/>
      </c>
      <c r="U1495" s="2" t="str">
        <f ca="1">IF(ISBLANK($T1495),IF(S1495="Irrigation","Irrigation",IF(R1495="Irrigation","Irrigation",IF(Q1495="Domestic","Domestic",IF(P1495="Stockwatering","Stockwatering",IF(N1495="IRRIGATION_AND_MUNICIPAL","Irrigation and Municipal",IF(O1495="IRRIGATION_AND_DOMESTIC","Irrigation and Domestic Municipality",_xlfn.XLOOKUP(J1495,Use_Code_Ranking!$B$4:$B$23,Use_Code_Ranking!$A$4:$A$23))))))),$T1495)</f>
        <v>Irrigation</v>
      </c>
    </row>
    <row r="1496" spans="1:21" x14ac:dyDescent="0.3">
      <c r="A1496" t="s">
        <v>1449</v>
      </c>
      <c r="B1496" t="s">
        <v>188</v>
      </c>
      <c r="C1496" t="s">
        <v>99</v>
      </c>
      <c r="D1496">
        <v>14</v>
      </c>
      <c r="E1496" t="s">
        <v>100</v>
      </c>
      <c r="F1496" t="s">
        <v>100</v>
      </c>
      <c r="G1496" t="s">
        <v>1450</v>
      </c>
      <c r="H1496" s="41" t="s">
        <v>102</v>
      </c>
      <c r="I1496">
        <f>_xlfn.XLOOKUP(B1496,Use_Code_Ranking!$A$4:$A$23,Use_Code_Ranking!$B$4:$B$23,9999)</f>
        <v>12</v>
      </c>
      <c r="J1496">
        <f t="shared" ca="1" si="388"/>
        <v>1</v>
      </c>
      <c r="K1496">
        <f t="shared" ca="1" si="389"/>
        <v>1</v>
      </c>
      <c r="L1496">
        <f t="shared" ca="1" si="390"/>
        <v>0</v>
      </c>
      <c r="M1496">
        <f t="shared" ca="1" si="391"/>
        <v>0</v>
      </c>
      <c r="N1496" t="str">
        <f t="shared" ca="1" si="396"/>
        <v/>
      </c>
      <c r="O1496" t="str">
        <f t="shared" ca="1" si="397"/>
        <v/>
      </c>
      <c r="P1496" t="str">
        <f t="shared" si="392"/>
        <v/>
      </c>
      <c r="Q1496" t="str">
        <f t="shared" si="393"/>
        <v/>
      </c>
      <c r="R1496" t="str">
        <f t="shared" si="394"/>
        <v/>
      </c>
      <c r="S1496" t="str">
        <f t="shared" si="395"/>
        <v/>
      </c>
      <c r="U1496" s="2" t="str">
        <f ca="1">IF(ISBLANK($T1496),IF(S1496="Irrigation","Irrigation",IF(R1496="Irrigation","Irrigation",IF(Q1496="Domestic","Domestic",IF(P1496="Stockwatering","Stockwatering",IF(N1496="IRRIGATION_AND_MUNICIPAL","Irrigation and Municipal",IF(O1496="IRRIGATION_AND_DOMESTIC","Irrigation and Domestic Municipality",_xlfn.XLOOKUP(J1496,Use_Code_Ranking!$B$4:$B$23,Use_Code_Ranking!$A$4:$A$23))))))),$T1496)</f>
        <v>Irrigation</v>
      </c>
    </row>
    <row r="1497" spans="1:21" x14ac:dyDescent="0.3">
      <c r="A1497" t="s">
        <v>1451</v>
      </c>
      <c r="B1497" t="s">
        <v>161</v>
      </c>
      <c r="C1497" t="s">
        <v>99</v>
      </c>
      <c r="D1497">
        <v>105</v>
      </c>
      <c r="E1497" t="s">
        <v>100</v>
      </c>
      <c r="F1497" t="s">
        <v>100</v>
      </c>
      <c r="G1497" t="s">
        <v>1452</v>
      </c>
      <c r="H1497" s="41" t="s">
        <v>102</v>
      </c>
      <c r="I1497">
        <f>_xlfn.XLOOKUP(B1497,Use_Code_Ranking!$A$4:$A$23,Use_Code_Ranking!$B$4:$B$23,9999)</f>
        <v>7</v>
      </c>
      <c r="J1497">
        <f t="shared" ca="1" si="388"/>
        <v>1</v>
      </c>
      <c r="K1497">
        <f t="shared" ca="1" si="389"/>
        <v>1</v>
      </c>
      <c r="L1497">
        <f t="shared" ca="1" si="390"/>
        <v>0</v>
      </c>
      <c r="M1497">
        <f t="shared" ca="1" si="391"/>
        <v>0</v>
      </c>
      <c r="N1497" t="str">
        <f t="shared" ca="1" si="396"/>
        <v/>
      </c>
      <c r="O1497" t="str">
        <f t="shared" ca="1" si="397"/>
        <v/>
      </c>
      <c r="P1497" t="str">
        <f t="shared" si="392"/>
        <v/>
      </c>
      <c r="Q1497" t="str">
        <f t="shared" si="393"/>
        <v/>
      </c>
      <c r="R1497" t="str">
        <f t="shared" si="394"/>
        <v/>
      </c>
      <c r="S1497" t="str">
        <f t="shared" si="395"/>
        <v/>
      </c>
      <c r="U1497" s="2" t="str">
        <f ca="1">IF(ISBLANK($T1497),IF(S1497="Irrigation","Irrigation",IF(R1497="Irrigation","Irrigation",IF(Q1497="Domestic","Domestic",IF(P1497="Stockwatering","Stockwatering",IF(N1497="IRRIGATION_AND_MUNICIPAL","Irrigation and Municipal",IF(O1497="IRRIGATION_AND_DOMESTIC","Irrigation and Domestic Municipality",_xlfn.XLOOKUP(J1497,Use_Code_Ranking!$B$4:$B$23,Use_Code_Ranking!$A$4:$A$23))))))),$T1497)</f>
        <v>Irrigation</v>
      </c>
    </row>
    <row r="1498" spans="1:21" x14ac:dyDescent="0.3">
      <c r="A1498" t="s">
        <v>1451</v>
      </c>
      <c r="B1498" t="s">
        <v>98</v>
      </c>
      <c r="C1498" t="s">
        <v>99</v>
      </c>
      <c r="D1498">
        <v>105</v>
      </c>
      <c r="E1498" t="s">
        <v>100</v>
      </c>
      <c r="F1498" t="s">
        <v>100</v>
      </c>
      <c r="G1498" t="s">
        <v>1452</v>
      </c>
      <c r="H1498" s="41" t="s">
        <v>102</v>
      </c>
      <c r="I1498">
        <f>_xlfn.XLOOKUP(B1498,Use_Code_Ranking!$A$4:$A$23,Use_Code_Ranking!$B$4:$B$23,9999)</f>
        <v>1</v>
      </c>
      <c r="J1498">
        <f t="shared" ca="1" si="388"/>
        <v>1</v>
      </c>
      <c r="K1498">
        <f t="shared" ca="1" si="389"/>
        <v>1</v>
      </c>
      <c r="L1498">
        <f t="shared" ca="1" si="390"/>
        <v>0</v>
      </c>
      <c r="M1498">
        <f t="shared" ca="1" si="391"/>
        <v>0</v>
      </c>
      <c r="N1498" t="str">
        <f t="shared" ca="1" si="396"/>
        <v/>
      </c>
      <c r="O1498" t="str">
        <f t="shared" ca="1" si="397"/>
        <v/>
      </c>
      <c r="P1498" t="str">
        <f t="shared" si="392"/>
        <v/>
      </c>
      <c r="Q1498" t="str">
        <f t="shared" si="393"/>
        <v/>
      </c>
      <c r="R1498" t="str">
        <f t="shared" si="394"/>
        <v/>
      </c>
      <c r="S1498" t="str">
        <f t="shared" si="395"/>
        <v/>
      </c>
      <c r="U1498" s="2" t="str">
        <f ca="1">IF(ISBLANK($T1498),IF(S1498="Irrigation","Irrigation",IF(R1498="Irrigation","Irrigation",IF(Q1498="Domestic","Domestic",IF(P1498="Stockwatering","Stockwatering",IF(N1498="IRRIGATION_AND_MUNICIPAL","Irrigation and Municipal",IF(O1498="IRRIGATION_AND_DOMESTIC","Irrigation and Domestic Municipality",_xlfn.XLOOKUP(J1498,Use_Code_Ranking!$B$4:$B$23,Use_Code_Ranking!$A$4:$A$23))))))),$T1498)</f>
        <v>Irrigation</v>
      </c>
    </row>
    <row r="1499" spans="1:21" x14ac:dyDescent="0.3">
      <c r="A1499" t="s">
        <v>1453</v>
      </c>
      <c r="B1499" t="s">
        <v>98</v>
      </c>
      <c r="C1499" t="s">
        <v>99</v>
      </c>
      <c r="D1499">
        <v>300</v>
      </c>
      <c r="E1499" t="s">
        <v>100</v>
      </c>
      <c r="F1499" t="s">
        <v>100</v>
      </c>
      <c r="G1499" t="s">
        <v>1452</v>
      </c>
      <c r="H1499" s="41" t="s">
        <v>102</v>
      </c>
      <c r="I1499">
        <f>_xlfn.XLOOKUP(B1499,Use_Code_Ranking!$A$4:$A$23,Use_Code_Ranking!$B$4:$B$23,9999)</f>
        <v>1</v>
      </c>
      <c r="J1499">
        <f t="shared" ca="1" si="388"/>
        <v>1</v>
      </c>
      <c r="K1499">
        <f t="shared" ca="1" si="389"/>
        <v>1</v>
      </c>
      <c r="L1499">
        <f t="shared" ca="1" si="390"/>
        <v>0</v>
      </c>
      <c r="M1499">
        <f t="shared" ca="1" si="391"/>
        <v>0</v>
      </c>
      <c r="N1499" t="str">
        <f t="shared" ca="1" si="396"/>
        <v/>
      </c>
      <c r="O1499" t="str">
        <f t="shared" ca="1" si="397"/>
        <v/>
      </c>
      <c r="P1499" t="str">
        <f t="shared" si="392"/>
        <v/>
      </c>
      <c r="Q1499" t="str">
        <f t="shared" si="393"/>
        <v/>
      </c>
      <c r="R1499" t="str">
        <f t="shared" si="394"/>
        <v/>
      </c>
      <c r="S1499" t="str">
        <f t="shared" si="395"/>
        <v/>
      </c>
      <c r="U1499" s="2" t="str">
        <f ca="1">IF(ISBLANK($T1499),IF(S1499="Irrigation","Irrigation",IF(R1499="Irrigation","Irrigation",IF(Q1499="Domestic","Domestic",IF(P1499="Stockwatering","Stockwatering",IF(N1499="IRRIGATION_AND_MUNICIPAL","Irrigation and Municipal",IF(O1499="IRRIGATION_AND_DOMESTIC","Irrigation and Domestic Municipality",_xlfn.XLOOKUP(J1499,Use_Code_Ranking!$B$4:$B$23,Use_Code_Ranking!$A$4:$A$23))))))),$T1499)</f>
        <v>Irrigation</v>
      </c>
    </row>
    <row r="1500" spans="1:21" x14ac:dyDescent="0.3">
      <c r="A1500" t="s">
        <v>1454</v>
      </c>
      <c r="B1500" t="s">
        <v>163</v>
      </c>
      <c r="C1500" t="s">
        <v>99</v>
      </c>
      <c r="D1500">
        <v>3.4</v>
      </c>
      <c r="E1500" t="s">
        <v>100</v>
      </c>
      <c r="F1500" t="s">
        <v>100</v>
      </c>
      <c r="G1500" t="s">
        <v>1455</v>
      </c>
      <c r="H1500" s="41" t="s">
        <v>178</v>
      </c>
      <c r="I1500">
        <f>_xlfn.XLOOKUP(B1500,Use_Code_Ranking!$A$4:$A$23,Use_Code_Ranking!$B$4:$B$23,9999)</f>
        <v>14</v>
      </c>
      <c r="J1500">
        <f t="shared" ca="1" si="388"/>
        <v>1</v>
      </c>
      <c r="K1500">
        <f t="shared" ca="1" si="389"/>
        <v>1</v>
      </c>
      <c r="L1500">
        <f t="shared" ca="1" si="390"/>
        <v>0</v>
      </c>
      <c r="M1500">
        <f t="shared" ca="1" si="391"/>
        <v>1</v>
      </c>
      <c r="N1500" t="str">
        <f t="shared" ca="1" si="396"/>
        <v/>
      </c>
      <c r="O1500" t="str">
        <f t="shared" ca="1" si="397"/>
        <v>IRRIGATION_AND_DOMESTIC</v>
      </c>
      <c r="P1500" t="str">
        <f t="shared" si="392"/>
        <v/>
      </c>
      <c r="Q1500" t="str">
        <f t="shared" si="393"/>
        <v/>
      </c>
      <c r="R1500" t="str">
        <f t="shared" si="394"/>
        <v/>
      </c>
      <c r="S1500" t="str">
        <f t="shared" si="395"/>
        <v/>
      </c>
      <c r="U1500" s="2" t="str">
        <f ca="1">IF(ISBLANK($T1500),IF(S1500="Irrigation","Irrigation",IF(R1500="Irrigation","Irrigation",IF(Q1500="Domestic","Domestic",IF(P1500="Stockwatering","Stockwatering",IF(N1500="IRRIGATION_AND_MUNICIPAL","Irrigation and Municipal",IF(O1500="IRRIGATION_AND_DOMESTIC","Irrigation and Domestic Municipality",_xlfn.XLOOKUP(J1500,Use_Code_Ranking!$B$4:$B$23,Use_Code_Ranking!$A$4:$A$23))))))),$T1500)</f>
        <v>Irrigation and Domestic Municipality</v>
      </c>
    </row>
    <row r="1501" spans="1:21" x14ac:dyDescent="0.3">
      <c r="A1501" t="s">
        <v>1454</v>
      </c>
      <c r="B1501" t="s">
        <v>98</v>
      </c>
      <c r="C1501" t="s">
        <v>99</v>
      </c>
      <c r="D1501">
        <v>3.4</v>
      </c>
      <c r="E1501" t="s">
        <v>100</v>
      </c>
      <c r="F1501" t="s">
        <v>100</v>
      </c>
      <c r="G1501" t="s">
        <v>1455</v>
      </c>
      <c r="H1501" s="41" t="s">
        <v>178</v>
      </c>
      <c r="I1501">
        <f>_xlfn.XLOOKUP(B1501,Use_Code_Ranking!$A$4:$A$23,Use_Code_Ranking!$B$4:$B$23,9999)</f>
        <v>1</v>
      </c>
      <c r="J1501">
        <f t="shared" ca="1" si="388"/>
        <v>1</v>
      </c>
      <c r="K1501">
        <f t="shared" ca="1" si="389"/>
        <v>1</v>
      </c>
      <c r="L1501">
        <f t="shared" ca="1" si="390"/>
        <v>0</v>
      </c>
      <c r="M1501">
        <f t="shared" ca="1" si="391"/>
        <v>1</v>
      </c>
      <c r="N1501" t="str">
        <f t="shared" ca="1" si="396"/>
        <v/>
      </c>
      <c r="O1501" t="str">
        <f t="shared" ca="1" si="397"/>
        <v>IRRIGATION_AND_DOMESTIC</v>
      </c>
      <c r="P1501" t="str">
        <f t="shared" si="392"/>
        <v/>
      </c>
      <c r="Q1501" t="str">
        <f t="shared" si="393"/>
        <v/>
      </c>
      <c r="R1501" t="str">
        <f t="shared" si="394"/>
        <v/>
      </c>
      <c r="S1501" t="str">
        <f t="shared" si="395"/>
        <v/>
      </c>
      <c r="U1501" s="2" t="str">
        <f ca="1">IF(ISBLANK($T1501),IF(S1501="Irrigation","Irrigation",IF(R1501="Irrigation","Irrigation",IF(Q1501="Domestic","Domestic",IF(P1501="Stockwatering","Stockwatering",IF(N1501="IRRIGATION_AND_MUNICIPAL","Irrigation and Municipal",IF(O1501="IRRIGATION_AND_DOMESTIC","Irrigation and Domestic Municipality",_xlfn.XLOOKUP(J1501,Use_Code_Ranking!$B$4:$B$23,Use_Code_Ranking!$A$4:$A$23))))))),$T1501)</f>
        <v>Irrigation and Domestic Municipality</v>
      </c>
    </row>
    <row r="1502" spans="1:21" x14ac:dyDescent="0.3">
      <c r="A1502" t="s">
        <v>1454</v>
      </c>
      <c r="B1502" t="s">
        <v>188</v>
      </c>
      <c r="C1502" t="s">
        <v>99</v>
      </c>
      <c r="D1502">
        <v>3.4</v>
      </c>
      <c r="E1502" t="s">
        <v>100</v>
      </c>
      <c r="F1502" t="s">
        <v>100</v>
      </c>
      <c r="G1502" t="s">
        <v>1455</v>
      </c>
      <c r="H1502" s="41" t="s">
        <v>178</v>
      </c>
      <c r="I1502">
        <f>_xlfn.XLOOKUP(B1502,Use_Code_Ranking!$A$4:$A$23,Use_Code_Ranking!$B$4:$B$23,9999)</f>
        <v>12</v>
      </c>
      <c r="J1502">
        <f t="shared" ca="1" si="388"/>
        <v>1</v>
      </c>
      <c r="K1502">
        <f t="shared" ca="1" si="389"/>
        <v>1</v>
      </c>
      <c r="L1502">
        <f t="shared" ca="1" si="390"/>
        <v>0</v>
      </c>
      <c r="M1502">
        <f t="shared" ca="1" si="391"/>
        <v>1</v>
      </c>
      <c r="N1502" t="str">
        <f t="shared" ca="1" si="396"/>
        <v/>
      </c>
      <c r="O1502" t="str">
        <f t="shared" ca="1" si="397"/>
        <v>IRRIGATION_AND_DOMESTIC</v>
      </c>
      <c r="P1502" t="str">
        <f t="shared" si="392"/>
        <v/>
      </c>
      <c r="Q1502" t="str">
        <f t="shared" si="393"/>
        <v/>
      </c>
      <c r="R1502" t="str">
        <f t="shared" si="394"/>
        <v/>
      </c>
      <c r="S1502" t="str">
        <f t="shared" si="395"/>
        <v/>
      </c>
      <c r="U1502" s="2" t="str">
        <f ca="1">IF(ISBLANK($T1502),IF(S1502="Irrigation","Irrigation",IF(R1502="Irrigation","Irrigation",IF(Q1502="Domestic","Domestic",IF(P1502="Stockwatering","Stockwatering",IF(N1502="IRRIGATION_AND_MUNICIPAL","Irrigation and Municipal",IF(O1502="IRRIGATION_AND_DOMESTIC","Irrigation and Domestic Municipality",_xlfn.XLOOKUP(J1502,Use_Code_Ranking!$B$4:$B$23,Use_Code_Ranking!$A$4:$A$23))))))),$T1502)</f>
        <v>Irrigation and Domestic Municipality</v>
      </c>
    </row>
    <row r="1503" spans="1:21" x14ac:dyDescent="0.3">
      <c r="A1503" t="s">
        <v>1454</v>
      </c>
      <c r="B1503" t="s">
        <v>154</v>
      </c>
      <c r="C1503" t="s">
        <v>99</v>
      </c>
      <c r="D1503">
        <v>3.4</v>
      </c>
      <c r="E1503" t="s">
        <v>100</v>
      </c>
      <c r="F1503" t="s">
        <v>100</v>
      </c>
      <c r="G1503" t="s">
        <v>1455</v>
      </c>
      <c r="H1503" s="41" t="s">
        <v>178</v>
      </c>
      <c r="I1503">
        <f>_xlfn.XLOOKUP(B1503,Use_Code_Ranking!$A$4:$A$23,Use_Code_Ranking!$B$4:$B$23,9999)</f>
        <v>5</v>
      </c>
      <c r="J1503">
        <f t="shared" ca="1" si="388"/>
        <v>1</v>
      </c>
      <c r="K1503">
        <f t="shared" ca="1" si="389"/>
        <v>1</v>
      </c>
      <c r="L1503">
        <f t="shared" ca="1" si="390"/>
        <v>0</v>
      </c>
      <c r="M1503">
        <f t="shared" ca="1" si="391"/>
        <v>1</v>
      </c>
      <c r="N1503" t="str">
        <f t="shared" ca="1" si="396"/>
        <v/>
      </c>
      <c r="O1503" t="str">
        <f t="shared" ca="1" si="397"/>
        <v>IRRIGATION_AND_DOMESTIC</v>
      </c>
      <c r="P1503" t="str">
        <f t="shared" si="392"/>
        <v/>
      </c>
      <c r="Q1503" t="str">
        <f t="shared" si="393"/>
        <v/>
      </c>
      <c r="R1503" t="str">
        <f t="shared" si="394"/>
        <v/>
      </c>
      <c r="S1503" t="str">
        <f t="shared" si="395"/>
        <v/>
      </c>
      <c r="U1503" s="2" t="str">
        <f ca="1">IF(ISBLANK($T1503),IF(S1503="Irrigation","Irrigation",IF(R1503="Irrigation","Irrigation",IF(Q1503="Domestic","Domestic",IF(P1503="Stockwatering","Stockwatering",IF(N1503="IRRIGATION_AND_MUNICIPAL","Irrigation and Municipal",IF(O1503="IRRIGATION_AND_DOMESTIC","Irrigation and Domestic Municipality",_xlfn.XLOOKUP(J1503,Use_Code_Ranking!$B$4:$B$23,Use_Code_Ranking!$A$4:$A$23))))))),$T1503)</f>
        <v>Irrigation and Domestic Municipality</v>
      </c>
    </row>
    <row r="1504" spans="1:21" x14ac:dyDescent="0.3">
      <c r="A1504" t="s">
        <v>1454</v>
      </c>
      <c r="B1504" t="s">
        <v>110</v>
      </c>
      <c r="C1504" t="s">
        <v>99</v>
      </c>
      <c r="D1504">
        <v>3.4</v>
      </c>
      <c r="E1504" t="s">
        <v>100</v>
      </c>
      <c r="F1504" t="s">
        <v>100</v>
      </c>
      <c r="G1504" t="s">
        <v>1455</v>
      </c>
      <c r="H1504" s="41" t="s">
        <v>178</v>
      </c>
      <c r="I1504">
        <f>_xlfn.XLOOKUP(B1504,Use_Code_Ranking!$A$4:$A$23,Use_Code_Ranking!$B$4:$B$23,9999)</f>
        <v>3</v>
      </c>
      <c r="J1504">
        <f t="shared" ca="1" si="388"/>
        <v>1</v>
      </c>
      <c r="K1504">
        <f t="shared" ca="1" si="389"/>
        <v>1</v>
      </c>
      <c r="L1504">
        <f t="shared" ca="1" si="390"/>
        <v>0</v>
      </c>
      <c r="M1504">
        <f t="shared" ca="1" si="391"/>
        <v>1</v>
      </c>
      <c r="N1504" t="str">
        <f t="shared" ca="1" si="396"/>
        <v/>
      </c>
      <c r="O1504" t="str">
        <f t="shared" ca="1" si="397"/>
        <v>IRRIGATION_AND_DOMESTIC</v>
      </c>
      <c r="P1504" t="str">
        <f t="shared" si="392"/>
        <v/>
      </c>
      <c r="Q1504" t="str">
        <f t="shared" si="393"/>
        <v/>
      </c>
      <c r="R1504" t="str">
        <f t="shared" si="394"/>
        <v/>
      </c>
      <c r="S1504" t="str">
        <f t="shared" si="395"/>
        <v/>
      </c>
      <c r="U1504" s="2" t="str">
        <f ca="1">IF(ISBLANK($T1504),IF(S1504="Irrigation","Irrigation",IF(R1504="Irrigation","Irrigation",IF(Q1504="Domestic","Domestic",IF(P1504="Stockwatering","Stockwatering",IF(N1504="IRRIGATION_AND_MUNICIPAL","Irrigation and Municipal",IF(O1504="IRRIGATION_AND_DOMESTIC","Irrigation and Domestic Municipality",_xlfn.XLOOKUP(J1504,Use_Code_Ranking!$B$4:$B$23,Use_Code_Ranking!$A$4:$A$23))))))),$T1504)</f>
        <v>Irrigation and Domestic Municipality</v>
      </c>
    </row>
    <row r="1505" spans="1:21" x14ac:dyDescent="0.3">
      <c r="A1505" t="s">
        <v>1454</v>
      </c>
      <c r="B1505" t="s">
        <v>156</v>
      </c>
      <c r="C1505" t="s">
        <v>99</v>
      </c>
      <c r="D1505">
        <v>3.4</v>
      </c>
      <c r="E1505" t="s">
        <v>100</v>
      </c>
      <c r="F1505" t="s">
        <v>100</v>
      </c>
      <c r="G1505" t="s">
        <v>1455</v>
      </c>
      <c r="H1505" s="41" t="s">
        <v>178</v>
      </c>
      <c r="I1505">
        <f>_xlfn.XLOOKUP(B1505,Use_Code_Ranking!$A$4:$A$23,Use_Code_Ranking!$B$4:$B$23,9999)</f>
        <v>8</v>
      </c>
      <c r="J1505">
        <f t="shared" ca="1" si="388"/>
        <v>1</v>
      </c>
      <c r="K1505">
        <f t="shared" ca="1" si="389"/>
        <v>1</v>
      </c>
      <c r="L1505">
        <f t="shared" ca="1" si="390"/>
        <v>0</v>
      </c>
      <c r="M1505">
        <f t="shared" ca="1" si="391"/>
        <v>1</v>
      </c>
      <c r="N1505" t="str">
        <f t="shared" ca="1" si="396"/>
        <v/>
      </c>
      <c r="O1505" t="str">
        <f t="shared" ca="1" si="397"/>
        <v>IRRIGATION_AND_DOMESTIC</v>
      </c>
      <c r="P1505" t="str">
        <f t="shared" si="392"/>
        <v/>
      </c>
      <c r="Q1505" t="str">
        <f t="shared" si="393"/>
        <v/>
      </c>
      <c r="R1505" t="str">
        <f t="shared" si="394"/>
        <v/>
      </c>
      <c r="S1505" t="str">
        <f t="shared" si="395"/>
        <v/>
      </c>
      <c r="U1505" s="2" t="str">
        <f ca="1">IF(ISBLANK($T1505),IF(S1505="Irrigation","Irrigation",IF(R1505="Irrigation","Irrigation",IF(Q1505="Domestic","Domestic",IF(P1505="Stockwatering","Stockwatering",IF(N1505="IRRIGATION_AND_MUNICIPAL","Irrigation and Municipal",IF(O1505="IRRIGATION_AND_DOMESTIC","Irrigation and Domestic Municipality",_xlfn.XLOOKUP(J1505,Use_Code_Ranking!$B$4:$B$23,Use_Code_Ranking!$A$4:$A$23))))))),$T1505)</f>
        <v>Irrigation and Domestic Municipality</v>
      </c>
    </row>
    <row r="1506" spans="1:21" x14ac:dyDescent="0.3">
      <c r="A1506" t="s">
        <v>1454</v>
      </c>
      <c r="B1506" t="s">
        <v>161</v>
      </c>
      <c r="C1506" t="s">
        <v>99</v>
      </c>
      <c r="D1506">
        <v>3.4</v>
      </c>
      <c r="E1506" t="s">
        <v>100</v>
      </c>
      <c r="F1506" t="s">
        <v>100</v>
      </c>
      <c r="G1506" t="s">
        <v>1455</v>
      </c>
      <c r="H1506" s="41" t="s">
        <v>178</v>
      </c>
      <c r="I1506">
        <f>_xlfn.XLOOKUP(B1506,Use_Code_Ranking!$A$4:$A$23,Use_Code_Ranking!$B$4:$B$23,9999)</f>
        <v>7</v>
      </c>
      <c r="J1506">
        <f t="shared" ca="1" si="388"/>
        <v>1</v>
      </c>
      <c r="K1506">
        <f t="shared" ca="1" si="389"/>
        <v>1</v>
      </c>
      <c r="L1506">
        <f t="shared" ca="1" si="390"/>
        <v>0</v>
      </c>
      <c r="M1506">
        <f t="shared" ca="1" si="391"/>
        <v>1</v>
      </c>
      <c r="N1506" t="str">
        <f t="shared" ca="1" si="396"/>
        <v/>
      </c>
      <c r="O1506" t="str">
        <f t="shared" ca="1" si="397"/>
        <v>IRRIGATION_AND_DOMESTIC</v>
      </c>
      <c r="P1506" t="str">
        <f t="shared" si="392"/>
        <v/>
      </c>
      <c r="Q1506" t="str">
        <f t="shared" si="393"/>
        <v/>
      </c>
      <c r="R1506" t="str">
        <f t="shared" si="394"/>
        <v/>
      </c>
      <c r="S1506" t="str">
        <f t="shared" si="395"/>
        <v/>
      </c>
      <c r="U1506" s="2" t="str">
        <f ca="1">IF(ISBLANK($T1506),IF(S1506="Irrigation","Irrigation",IF(R1506="Irrigation","Irrigation",IF(Q1506="Domestic","Domestic",IF(P1506="Stockwatering","Stockwatering",IF(N1506="IRRIGATION_AND_MUNICIPAL","Irrigation and Municipal",IF(O1506="IRRIGATION_AND_DOMESTIC","Irrigation and Domestic Municipality",_xlfn.XLOOKUP(J1506,Use_Code_Ranking!$B$4:$B$23,Use_Code_Ranking!$A$4:$A$23))))))),$T1506)</f>
        <v>Irrigation and Domestic Municipality</v>
      </c>
    </row>
    <row r="1507" spans="1:21" x14ac:dyDescent="0.3">
      <c r="A1507" t="s">
        <v>1454</v>
      </c>
      <c r="B1507" t="s">
        <v>181</v>
      </c>
      <c r="C1507" t="s">
        <v>99</v>
      </c>
      <c r="D1507">
        <v>3.4</v>
      </c>
      <c r="E1507" t="s">
        <v>100</v>
      </c>
      <c r="F1507" t="s">
        <v>100</v>
      </c>
      <c r="G1507" t="s">
        <v>1455</v>
      </c>
      <c r="H1507" s="41" t="s">
        <v>178</v>
      </c>
      <c r="I1507">
        <f>_xlfn.XLOOKUP(B1507,Use_Code_Ranking!$A$4:$A$23,Use_Code_Ranking!$B$4:$B$23,9999)</f>
        <v>9</v>
      </c>
      <c r="J1507">
        <f t="shared" ca="1" si="388"/>
        <v>1</v>
      </c>
      <c r="K1507">
        <f t="shared" ca="1" si="389"/>
        <v>1</v>
      </c>
      <c r="L1507">
        <f t="shared" ca="1" si="390"/>
        <v>0</v>
      </c>
      <c r="M1507">
        <f t="shared" ca="1" si="391"/>
        <v>1</v>
      </c>
      <c r="N1507" t="str">
        <f t="shared" ca="1" si="396"/>
        <v/>
      </c>
      <c r="O1507" t="str">
        <f t="shared" ca="1" si="397"/>
        <v>IRRIGATION_AND_DOMESTIC</v>
      </c>
      <c r="P1507" t="str">
        <f t="shared" si="392"/>
        <v/>
      </c>
      <c r="Q1507" t="str">
        <f t="shared" si="393"/>
        <v/>
      </c>
      <c r="R1507" t="str">
        <f t="shared" si="394"/>
        <v/>
      </c>
      <c r="S1507" t="str">
        <f t="shared" si="395"/>
        <v/>
      </c>
      <c r="U1507" s="2" t="str">
        <f ca="1">IF(ISBLANK($T1507),IF(S1507="Irrigation","Irrigation",IF(R1507="Irrigation","Irrigation",IF(Q1507="Domestic","Domestic",IF(P1507="Stockwatering","Stockwatering",IF(N1507="IRRIGATION_AND_MUNICIPAL","Irrigation and Municipal",IF(O1507="IRRIGATION_AND_DOMESTIC","Irrigation and Domestic Municipality",_xlfn.XLOOKUP(J1507,Use_Code_Ranking!$B$4:$B$23,Use_Code_Ranking!$A$4:$A$23))))))),$T1507)</f>
        <v>Irrigation and Domestic Municipality</v>
      </c>
    </row>
    <row r="1508" spans="1:21" x14ac:dyDescent="0.3">
      <c r="A1508" t="s">
        <v>1456</v>
      </c>
      <c r="B1508" t="s">
        <v>161</v>
      </c>
      <c r="C1508" t="s">
        <v>99</v>
      </c>
      <c r="D1508">
        <v>30</v>
      </c>
      <c r="E1508" t="s">
        <v>100</v>
      </c>
      <c r="F1508" t="s">
        <v>100</v>
      </c>
      <c r="G1508" t="s">
        <v>1356</v>
      </c>
      <c r="H1508" s="41" t="s">
        <v>102</v>
      </c>
      <c r="I1508">
        <f>_xlfn.XLOOKUP(B1508,Use_Code_Ranking!$A$4:$A$23,Use_Code_Ranking!$B$4:$B$23,9999)</f>
        <v>7</v>
      </c>
      <c r="J1508">
        <f t="shared" ca="1" si="388"/>
        <v>7</v>
      </c>
      <c r="K1508">
        <f t="shared" ca="1" si="389"/>
        <v>0</v>
      </c>
      <c r="L1508">
        <f t="shared" ca="1" si="390"/>
        <v>0</v>
      </c>
      <c r="M1508">
        <f t="shared" ca="1" si="391"/>
        <v>0</v>
      </c>
      <c r="N1508" t="str">
        <f t="shared" ca="1" si="396"/>
        <v/>
      </c>
      <c r="O1508" t="str">
        <f t="shared" ca="1" si="397"/>
        <v/>
      </c>
      <c r="P1508" t="str">
        <f t="shared" si="392"/>
        <v/>
      </c>
      <c r="Q1508" t="str">
        <f t="shared" si="393"/>
        <v/>
      </c>
      <c r="R1508" t="str">
        <f t="shared" si="394"/>
        <v/>
      </c>
      <c r="S1508" t="str">
        <f t="shared" si="395"/>
        <v/>
      </c>
      <c r="U1508" s="2" t="str">
        <f ca="1">IF(ISBLANK($T1508),IF(S1508="Irrigation","Irrigation",IF(R1508="Irrigation","Irrigation",IF(Q1508="Domestic","Domestic",IF(P1508="Stockwatering","Stockwatering",IF(N1508="IRRIGATION_AND_MUNICIPAL","Irrigation and Municipal",IF(O1508="IRRIGATION_AND_DOMESTIC","Irrigation and Domestic Municipality",_xlfn.XLOOKUP(J1508,Use_Code_Ranking!$B$4:$B$23,Use_Code_Ranking!$A$4:$A$23))))))),$T1508)</f>
        <v>Frost Protection</v>
      </c>
    </row>
    <row r="1509" spans="1:21" x14ac:dyDescent="0.3">
      <c r="A1509" t="s">
        <v>1457</v>
      </c>
      <c r="B1509" t="s">
        <v>98</v>
      </c>
      <c r="C1509" t="s">
        <v>99</v>
      </c>
      <c r="D1509">
        <v>115</v>
      </c>
      <c r="E1509" t="s">
        <v>100</v>
      </c>
      <c r="F1509" t="s">
        <v>100</v>
      </c>
      <c r="G1509" t="s">
        <v>1356</v>
      </c>
      <c r="H1509" s="41" t="s">
        <v>102</v>
      </c>
      <c r="I1509">
        <f>_xlfn.XLOOKUP(B1509,Use_Code_Ranking!$A$4:$A$23,Use_Code_Ranking!$B$4:$B$23,9999)</f>
        <v>1</v>
      </c>
      <c r="J1509">
        <f t="shared" ca="1" si="388"/>
        <v>1</v>
      </c>
      <c r="K1509">
        <f t="shared" ca="1" si="389"/>
        <v>1</v>
      </c>
      <c r="L1509">
        <f t="shared" ca="1" si="390"/>
        <v>0</v>
      </c>
      <c r="M1509">
        <f t="shared" ca="1" si="391"/>
        <v>0</v>
      </c>
      <c r="N1509" t="str">
        <f t="shared" ca="1" si="396"/>
        <v/>
      </c>
      <c r="O1509" t="str">
        <f t="shared" ca="1" si="397"/>
        <v/>
      </c>
      <c r="P1509" t="str">
        <f t="shared" si="392"/>
        <v/>
      </c>
      <c r="Q1509" t="str">
        <f t="shared" si="393"/>
        <v/>
      </c>
      <c r="R1509" t="str">
        <f t="shared" si="394"/>
        <v/>
      </c>
      <c r="S1509" t="str">
        <f t="shared" si="395"/>
        <v/>
      </c>
      <c r="U1509" s="2" t="str">
        <f ca="1">IF(ISBLANK($T1509),IF(S1509="Irrigation","Irrigation",IF(R1509="Irrigation","Irrigation",IF(Q1509="Domestic","Domestic",IF(P1509="Stockwatering","Stockwatering",IF(N1509="IRRIGATION_AND_MUNICIPAL","Irrigation and Municipal",IF(O1509="IRRIGATION_AND_DOMESTIC","Irrigation and Domestic Municipality",_xlfn.XLOOKUP(J1509,Use_Code_Ranking!$B$4:$B$23,Use_Code_Ranking!$A$4:$A$23))))))),$T1509)</f>
        <v>Irrigation</v>
      </c>
    </row>
    <row r="1510" spans="1:21" x14ac:dyDescent="0.3">
      <c r="A1510" t="s">
        <v>1457</v>
      </c>
      <c r="B1510" t="s">
        <v>161</v>
      </c>
      <c r="C1510" t="s">
        <v>99</v>
      </c>
      <c r="D1510">
        <v>115</v>
      </c>
      <c r="E1510" t="s">
        <v>100</v>
      </c>
      <c r="F1510" t="s">
        <v>100</v>
      </c>
      <c r="G1510" t="s">
        <v>1356</v>
      </c>
      <c r="H1510" s="41" t="s">
        <v>102</v>
      </c>
      <c r="I1510">
        <f>_xlfn.XLOOKUP(B1510,Use_Code_Ranking!$A$4:$A$23,Use_Code_Ranking!$B$4:$B$23,9999)</f>
        <v>7</v>
      </c>
      <c r="J1510">
        <f t="shared" ca="1" si="388"/>
        <v>1</v>
      </c>
      <c r="K1510">
        <f t="shared" ca="1" si="389"/>
        <v>1</v>
      </c>
      <c r="L1510">
        <f t="shared" ca="1" si="390"/>
        <v>0</v>
      </c>
      <c r="M1510">
        <f t="shared" ca="1" si="391"/>
        <v>0</v>
      </c>
      <c r="N1510" t="str">
        <f t="shared" ca="1" si="396"/>
        <v/>
      </c>
      <c r="O1510" t="str">
        <f t="shared" ca="1" si="397"/>
        <v/>
      </c>
      <c r="P1510" t="str">
        <f t="shared" si="392"/>
        <v/>
      </c>
      <c r="Q1510" t="str">
        <f t="shared" si="393"/>
        <v/>
      </c>
      <c r="R1510" t="str">
        <f t="shared" si="394"/>
        <v/>
      </c>
      <c r="S1510" t="str">
        <f t="shared" si="395"/>
        <v/>
      </c>
      <c r="U1510" s="2" t="str">
        <f ca="1">IF(ISBLANK($T1510),IF(S1510="Irrigation","Irrigation",IF(R1510="Irrigation","Irrigation",IF(Q1510="Domestic","Domestic",IF(P1510="Stockwatering","Stockwatering",IF(N1510="IRRIGATION_AND_MUNICIPAL","Irrigation and Municipal",IF(O1510="IRRIGATION_AND_DOMESTIC","Irrigation and Domestic Municipality",_xlfn.XLOOKUP(J1510,Use_Code_Ranking!$B$4:$B$23,Use_Code_Ranking!$A$4:$A$23))))))),$T1510)</f>
        <v>Irrigation</v>
      </c>
    </row>
    <row r="1511" spans="1:21" x14ac:dyDescent="0.3">
      <c r="A1511" t="s">
        <v>1458</v>
      </c>
      <c r="B1511" t="s">
        <v>98</v>
      </c>
      <c r="C1511" t="s">
        <v>99</v>
      </c>
      <c r="D1511">
        <v>40</v>
      </c>
      <c r="E1511" t="s">
        <v>100</v>
      </c>
      <c r="F1511" t="s">
        <v>100</v>
      </c>
      <c r="G1511" t="s">
        <v>1356</v>
      </c>
      <c r="H1511" s="41" t="s">
        <v>102</v>
      </c>
      <c r="I1511">
        <f>_xlfn.XLOOKUP(B1511,Use_Code_Ranking!$A$4:$A$23,Use_Code_Ranking!$B$4:$B$23,9999)</f>
        <v>1</v>
      </c>
      <c r="J1511">
        <f t="shared" ca="1" si="388"/>
        <v>1</v>
      </c>
      <c r="K1511">
        <f t="shared" ca="1" si="389"/>
        <v>1</v>
      </c>
      <c r="L1511">
        <f t="shared" ca="1" si="390"/>
        <v>0</v>
      </c>
      <c r="M1511">
        <f t="shared" ca="1" si="391"/>
        <v>0</v>
      </c>
      <c r="N1511" t="str">
        <f t="shared" ca="1" si="396"/>
        <v/>
      </c>
      <c r="O1511" t="str">
        <f t="shared" ca="1" si="397"/>
        <v/>
      </c>
      <c r="P1511" t="str">
        <f t="shared" si="392"/>
        <v/>
      </c>
      <c r="Q1511" t="str">
        <f t="shared" si="393"/>
        <v/>
      </c>
      <c r="R1511" t="str">
        <f t="shared" si="394"/>
        <v/>
      </c>
      <c r="S1511" t="str">
        <f t="shared" si="395"/>
        <v/>
      </c>
      <c r="U1511" s="2" t="str">
        <f ca="1">IF(ISBLANK($T1511),IF(S1511="Irrigation","Irrigation",IF(R1511="Irrigation","Irrigation",IF(Q1511="Domestic","Domestic",IF(P1511="Stockwatering","Stockwatering",IF(N1511="IRRIGATION_AND_MUNICIPAL","Irrigation and Municipal",IF(O1511="IRRIGATION_AND_DOMESTIC","Irrigation and Domestic Municipality",_xlfn.XLOOKUP(J1511,Use_Code_Ranking!$B$4:$B$23,Use_Code_Ranking!$A$4:$A$23))))))),$T1511)</f>
        <v>Irrigation</v>
      </c>
    </row>
    <row r="1512" spans="1:21" x14ac:dyDescent="0.3">
      <c r="A1512" t="s">
        <v>1458</v>
      </c>
      <c r="B1512" t="s">
        <v>161</v>
      </c>
      <c r="C1512" t="s">
        <v>99</v>
      </c>
      <c r="D1512">
        <v>40</v>
      </c>
      <c r="E1512" t="s">
        <v>100</v>
      </c>
      <c r="F1512" t="s">
        <v>100</v>
      </c>
      <c r="G1512" t="s">
        <v>1356</v>
      </c>
      <c r="H1512" s="41" t="s">
        <v>102</v>
      </c>
      <c r="I1512">
        <f>_xlfn.XLOOKUP(B1512,Use_Code_Ranking!$A$4:$A$23,Use_Code_Ranking!$B$4:$B$23,9999)</f>
        <v>7</v>
      </c>
      <c r="J1512">
        <f t="shared" ca="1" si="388"/>
        <v>1</v>
      </c>
      <c r="K1512">
        <f t="shared" ca="1" si="389"/>
        <v>1</v>
      </c>
      <c r="L1512">
        <f t="shared" ca="1" si="390"/>
        <v>0</v>
      </c>
      <c r="M1512">
        <f t="shared" ca="1" si="391"/>
        <v>0</v>
      </c>
      <c r="N1512" t="str">
        <f t="shared" ca="1" si="396"/>
        <v/>
      </c>
      <c r="O1512" t="str">
        <f t="shared" ca="1" si="397"/>
        <v/>
      </c>
      <c r="P1512" t="str">
        <f t="shared" si="392"/>
        <v/>
      </c>
      <c r="Q1512" t="str">
        <f t="shared" si="393"/>
        <v/>
      </c>
      <c r="R1512" t="str">
        <f t="shared" si="394"/>
        <v/>
      </c>
      <c r="S1512" t="str">
        <f t="shared" si="395"/>
        <v/>
      </c>
      <c r="U1512" s="2" t="str">
        <f ca="1">IF(ISBLANK($T1512),IF(S1512="Irrigation","Irrigation",IF(R1512="Irrigation","Irrigation",IF(Q1512="Domestic","Domestic",IF(P1512="Stockwatering","Stockwatering",IF(N1512="IRRIGATION_AND_MUNICIPAL","Irrigation and Municipal",IF(O1512="IRRIGATION_AND_DOMESTIC","Irrigation and Domestic Municipality",_xlfn.XLOOKUP(J1512,Use_Code_Ranking!$B$4:$B$23,Use_Code_Ranking!$A$4:$A$23))))))),$T1512)</f>
        <v>Irrigation</v>
      </c>
    </row>
    <row r="1513" spans="1:21" x14ac:dyDescent="0.3">
      <c r="A1513" t="s">
        <v>1459</v>
      </c>
      <c r="B1513" t="s">
        <v>161</v>
      </c>
      <c r="C1513" t="s">
        <v>99</v>
      </c>
      <c r="D1513">
        <v>105</v>
      </c>
      <c r="E1513" t="s">
        <v>100</v>
      </c>
      <c r="F1513" t="s">
        <v>100</v>
      </c>
      <c r="G1513" t="s">
        <v>1356</v>
      </c>
      <c r="H1513" s="41" t="s">
        <v>102</v>
      </c>
      <c r="I1513">
        <f>_xlfn.XLOOKUP(B1513,Use_Code_Ranking!$A$4:$A$23,Use_Code_Ranking!$B$4:$B$23,9999)</f>
        <v>7</v>
      </c>
      <c r="J1513">
        <f t="shared" ca="1" si="388"/>
        <v>7</v>
      </c>
      <c r="K1513">
        <f t="shared" ca="1" si="389"/>
        <v>0</v>
      </c>
      <c r="L1513">
        <f t="shared" ca="1" si="390"/>
        <v>0</v>
      </c>
      <c r="M1513">
        <f t="shared" ca="1" si="391"/>
        <v>0</v>
      </c>
      <c r="N1513" t="str">
        <f t="shared" ca="1" si="396"/>
        <v/>
      </c>
      <c r="O1513" t="str">
        <f t="shared" ca="1" si="397"/>
        <v/>
      </c>
      <c r="P1513" t="str">
        <f t="shared" si="392"/>
        <v/>
      </c>
      <c r="Q1513" t="str">
        <f t="shared" si="393"/>
        <v/>
      </c>
      <c r="R1513" t="str">
        <f t="shared" si="394"/>
        <v/>
      </c>
      <c r="S1513" t="str">
        <f t="shared" si="395"/>
        <v/>
      </c>
      <c r="U1513" s="2" t="str">
        <f ca="1">IF(ISBLANK($T1513),IF(S1513="Irrigation","Irrigation",IF(R1513="Irrigation","Irrigation",IF(Q1513="Domestic","Domestic",IF(P1513="Stockwatering","Stockwatering",IF(N1513="IRRIGATION_AND_MUNICIPAL","Irrigation and Municipal",IF(O1513="IRRIGATION_AND_DOMESTIC","Irrigation and Domestic Municipality",_xlfn.XLOOKUP(J1513,Use_Code_Ranking!$B$4:$B$23,Use_Code_Ranking!$A$4:$A$23))))))),$T1513)</f>
        <v>Frost Protection</v>
      </c>
    </row>
    <row r="1514" spans="1:21" x14ac:dyDescent="0.3">
      <c r="A1514" t="s">
        <v>1460</v>
      </c>
      <c r="B1514" t="s">
        <v>98</v>
      </c>
      <c r="C1514" t="s">
        <v>99</v>
      </c>
      <c r="D1514">
        <v>50</v>
      </c>
      <c r="E1514" t="s">
        <v>100</v>
      </c>
      <c r="F1514" t="s">
        <v>100</v>
      </c>
      <c r="G1514" t="s">
        <v>332</v>
      </c>
      <c r="H1514" s="41" t="s">
        <v>178</v>
      </c>
      <c r="I1514">
        <f>_xlfn.XLOOKUP(B1514,Use_Code_Ranking!$A$4:$A$23,Use_Code_Ranking!$B$4:$B$23,9999)</f>
        <v>1</v>
      </c>
      <c r="J1514">
        <f t="shared" ca="1" si="388"/>
        <v>1</v>
      </c>
      <c r="K1514">
        <f t="shared" ca="1" si="389"/>
        <v>1</v>
      </c>
      <c r="L1514">
        <f t="shared" ca="1" si="390"/>
        <v>0</v>
      </c>
      <c r="M1514">
        <f t="shared" ca="1" si="391"/>
        <v>0</v>
      </c>
      <c r="N1514" t="str">
        <f t="shared" ca="1" si="396"/>
        <v/>
      </c>
      <c r="O1514" t="str">
        <f t="shared" ca="1" si="397"/>
        <v/>
      </c>
      <c r="P1514" t="str">
        <f t="shared" si="392"/>
        <v/>
      </c>
      <c r="Q1514" t="str">
        <f t="shared" si="393"/>
        <v/>
      </c>
      <c r="R1514" t="str">
        <f t="shared" si="394"/>
        <v/>
      </c>
      <c r="S1514" t="str">
        <f t="shared" si="395"/>
        <v/>
      </c>
      <c r="U1514" s="2" t="str">
        <f ca="1">IF(ISBLANK($T1514),IF(S1514="Irrigation","Irrigation",IF(R1514="Irrigation","Irrigation",IF(Q1514="Domestic","Domestic",IF(P1514="Stockwatering","Stockwatering",IF(N1514="IRRIGATION_AND_MUNICIPAL","Irrigation and Municipal",IF(O1514="IRRIGATION_AND_DOMESTIC","Irrigation and Domestic Municipality",_xlfn.XLOOKUP(J1514,Use_Code_Ranking!$B$4:$B$23,Use_Code_Ranking!$A$4:$A$23))))))),$T1514)</f>
        <v>Irrigation</v>
      </c>
    </row>
    <row r="1515" spans="1:21" x14ac:dyDescent="0.3">
      <c r="A1515" t="s">
        <v>1460</v>
      </c>
      <c r="B1515" t="s">
        <v>181</v>
      </c>
      <c r="C1515" t="s">
        <v>99</v>
      </c>
      <c r="D1515">
        <v>50</v>
      </c>
      <c r="E1515" t="s">
        <v>100</v>
      </c>
      <c r="F1515" t="s">
        <v>100</v>
      </c>
      <c r="G1515" t="s">
        <v>332</v>
      </c>
      <c r="H1515" s="41" t="s">
        <v>178</v>
      </c>
      <c r="I1515">
        <f>_xlfn.XLOOKUP(B1515,Use_Code_Ranking!$A$4:$A$23,Use_Code_Ranking!$B$4:$B$23,9999)</f>
        <v>9</v>
      </c>
      <c r="J1515">
        <f t="shared" ca="1" si="388"/>
        <v>1</v>
      </c>
      <c r="K1515">
        <f t="shared" ca="1" si="389"/>
        <v>1</v>
      </c>
      <c r="L1515">
        <f t="shared" ca="1" si="390"/>
        <v>0</v>
      </c>
      <c r="M1515">
        <f t="shared" ca="1" si="391"/>
        <v>0</v>
      </c>
      <c r="N1515" t="str">
        <f t="shared" ca="1" si="396"/>
        <v/>
      </c>
      <c r="O1515" t="str">
        <f t="shared" ca="1" si="397"/>
        <v/>
      </c>
      <c r="P1515" t="str">
        <f t="shared" si="392"/>
        <v/>
      </c>
      <c r="Q1515" t="str">
        <f t="shared" si="393"/>
        <v/>
      </c>
      <c r="R1515" t="str">
        <f t="shared" si="394"/>
        <v/>
      </c>
      <c r="S1515" t="str">
        <f t="shared" si="395"/>
        <v/>
      </c>
      <c r="U1515" s="2" t="str">
        <f ca="1">IF(ISBLANK($T1515),IF(S1515="Irrigation","Irrigation",IF(R1515="Irrigation","Irrigation",IF(Q1515="Domestic","Domestic",IF(P1515="Stockwatering","Stockwatering",IF(N1515="IRRIGATION_AND_MUNICIPAL","Irrigation and Municipal",IF(O1515="IRRIGATION_AND_DOMESTIC","Irrigation and Domestic Municipality",_xlfn.XLOOKUP(J1515,Use_Code_Ranking!$B$4:$B$23,Use_Code_Ranking!$A$4:$A$23))))))),$T1515)</f>
        <v>Irrigation</v>
      </c>
    </row>
    <row r="1516" spans="1:21" x14ac:dyDescent="0.3">
      <c r="A1516" t="s">
        <v>1461</v>
      </c>
      <c r="B1516" t="s">
        <v>156</v>
      </c>
      <c r="C1516" t="s">
        <v>99</v>
      </c>
      <c r="D1516">
        <v>115</v>
      </c>
      <c r="E1516" t="s">
        <v>100</v>
      </c>
      <c r="F1516" t="s">
        <v>100</v>
      </c>
      <c r="G1516" t="s">
        <v>190</v>
      </c>
      <c r="H1516" s="41" t="s">
        <v>178</v>
      </c>
      <c r="I1516">
        <f>_xlfn.XLOOKUP(B1516,Use_Code_Ranking!$A$4:$A$23,Use_Code_Ranking!$B$4:$B$23,9999)</f>
        <v>8</v>
      </c>
      <c r="J1516">
        <f t="shared" ca="1" si="388"/>
        <v>1</v>
      </c>
      <c r="K1516">
        <f t="shared" ca="1" si="389"/>
        <v>1</v>
      </c>
      <c r="L1516">
        <f t="shared" ca="1" si="390"/>
        <v>0</v>
      </c>
      <c r="M1516">
        <f t="shared" ca="1" si="391"/>
        <v>0</v>
      </c>
      <c r="N1516" t="str">
        <f t="shared" ca="1" si="396"/>
        <v/>
      </c>
      <c r="O1516" t="str">
        <f t="shared" ca="1" si="397"/>
        <v/>
      </c>
      <c r="P1516" t="str">
        <f t="shared" si="392"/>
        <v/>
      </c>
      <c r="Q1516" t="str">
        <f t="shared" si="393"/>
        <v/>
      </c>
      <c r="R1516" t="str">
        <f t="shared" si="394"/>
        <v/>
      </c>
      <c r="S1516" t="str">
        <f t="shared" si="395"/>
        <v/>
      </c>
      <c r="U1516" s="2" t="str">
        <f ca="1">IF(ISBLANK($T1516),IF(S1516="Irrigation","Irrigation",IF(R1516="Irrigation","Irrigation",IF(Q1516="Domestic","Domestic",IF(P1516="Stockwatering","Stockwatering",IF(N1516="IRRIGATION_AND_MUNICIPAL","Irrigation and Municipal",IF(O1516="IRRIGATION_AND_DOMESTIC","Irrigation and Domestic Municipality",_xlfn.XLOOKUP(J1516,Use_Code_Ranking!$B$4:$B$23,Use_Code_Ranking!$A$4:$A$23))))))),$T1516)</f>
        <v>Irrigation</v>
      </c>
    </row>
    <row r="1517" spans="1:21" x14ac:dyDescent="0.3">
      <c r="A1517" t="s">
        <v>1461</v>
      </c>
      <c r="B1517" t="s">
        <v>98</v>
      </c>
      <c r="C1517" t="s">
        <v>99</v>
      </c>
      <c r="D1517">
        <v>115</v>
      </c>
      <c r="E1517" t="s">
        <v>100</v>
      </c>
      <c r="F1517" t="s">
        <v>100</v>
      </c>
      <c r="G1517" t="s">
        <v>190</v>
      </c>
      <c r="H1517" s="41" t="s">
        <v>178</v>
      </c>
      <c r="I1517">
        <f>_xlfn.XLOOKUP(B1517,Use_Code_Ranking!$A$4:$A$23,Use_Code_Ranking!$B$4:$B$23,9999)</f>
        <v>1</v>
      </c>
      <c r="J1517">
        <f t="shared" ca="1" si="388"/>
        <v>1</v>
      </c>
      <c r="K1517">
        <f t="shared" ca="1" si="389"/>
        <v>1</v>
      </c>
      <c r="L1517">
        <f t="shared" ca="1" si="390"/>
        <v>0</v>
      </c>
      <c r="M1517">
        <f t="shared" ca="1" si="391"/>
        <v>0</v>
      </c>
      <c r="N1517" t="str">
        <f t="shared" ca="1" si="396"/>
        <v/>
      </c>
      <c r="O1517" t="str">
        <f t="shared" ca="1" si="397"/>
        <v/>
      </c>
      <c r="P1517" t="str">
        <f t="shared" si="392"/>
        <v/>
      </c>
      <c r="Q1517" t="str">
        <f t="shared" si="393"/>
        <v/>
      </c>
      <c r="R1517" t="str">
        <f t="shared" si="394"/>
        <v/>
      </c>
      <c r="S1517" t="str">
        <f t="shared" si="395"/>
        <v/>
      </c>
      <c r="U1517" s="2" t="str">
        <f ca="1">IF(ISBLANK($T1517),IF(S1517="Irrigation","Irrigation",IF(R1517="Irrigation","Irrigation",IF(Q1517="Domestic","Domestic",IF(P1517="Stockwatering","Stockwatering",IF(N1517="IRRIGATION_AND_MUNICIPAL","Irrigation and Municipal",IF(O1517="IRRIGATION_AND_DOMESTIC","Irrigation and Domestic Municipality",_xlfn.XLOOKUP(J1517,Use_Code_Ranking!$B$4:$B$23,Use_Code_Ranking!$A$4:$A$23))))))),$T1517)</f>
        <v>Irrigation</v>
      </c>
    </row>
    <row r="1518" spans="1:21" x14ac:dyDescent="0.3">
      <c r="A1518" t="s">
        <v>1461</v>
      </c>
      <c r="B1518" t="s">
        <v>161</v>
      </c>
      <c r="C1518" t="s">
        <v>99</v>
      </c>
      <c r="D1518">
        <v>115</v>
      </c>
      <c r="E1518" t="s">
        <v>100</v>
      </c>
      <c r="F1518" t="s">
        <v>100</v>
      </c>
      <c r="G1518" t="s">
        <v>190</v>
      </c>
      <c r="H1518" s="41" t="s">
        <v>178</v>
      </c>
      <c r="I1518">
        <f>_xlfn.XLOOKUP(B1518,Use_Code_Ranking!$A$4:$A$23,Use_Code_Ranking!$B$4:$B$23,9999)</f>
        <v>7</v>
      </c>
      <c r="J1518">
        <f t="shared" ca="1" si="388"/>
        <v>1</v>
      </c>
      <c r="K1518">
        <f t="shared" ca="1" si="389"/>
        <v>1</v>
      </c>
      <c r="L1518">
        <f t="shared" ca="1" si="390"/>
        <v>0</v>
      </c>
      <c r="M1518">
        <f t="shared" ca="1" si="391"/>
        <v>0</v>
      </c>
      <c r="N1518" t="str">
        <f t="shared" ca="1" si="396"/>
        <v/>
      </c>
      <c r="O1518" t="str">
        <f t="shared" ca="1" si="397"/>
        <v/>
      </c>
      <c r="P1518" t="str">
        <f t="shared" si="392"/>
        <v/>
      </c>
      <c r="Q1518" t="str">
        <f t="shared" si="393"/>
        <v/>
      </c>
      <c r="R1518" t="str">
        <f t="shared" si="394"/>
        <v/>
      </c>
      <c r="S1518" t="str">
        <f t="shared" si="395"/>
        <v/>
      </c>
      <c r="U1518" s="2" t="str">
        <f ca="1">IF(ISBLANK($T1518),IF(S1518="Irrigation","Irrigation",IF(R1518="Irrigation","Irrigation",IF(Q1518="Domestic","Domestic",IF(P1518="Stockwatering","Stockwatering",IF(N1518="IRRIGATION_AND_MUNICIPAL","Irrigation and Municipal",IF(O1518="IRRIGATION_AND_DOMESTIC","Irrigation and Domestic Municipality",_xlfn.XLOOKUP(J1518,Use_Code_Ranking!$B$4:$B$23,Use_Code_Ranking!$A$4:$A$23))))))),$T1518)</f>
        <v>Irrigation</v>
      </c>
    </row>
    <row r="1519" spans="1:21" x14ac:dyDescent="0.3">
      <c r="A1519" t="s">
        <v>1462</v>
      </c>
      <c r="B1519" t="s">
        <v>98</v>
      </c>
      <c r="C1519" t="s">
        <v>99</v>
      </c>
      <c r="D1519">
        <v>28</v>
      </c>
      <c r="E1519" t="s">
        <v>100</v>
      </c>
      <c r="F1519" t="s">
        <v>100</v>
      </c>
      <c r="G1519" t="s">
        <v>777</v>
      </c>
      <c r="H1519" s="41" t="s">
        <v>102</v>
      </c>
      <c r="I1519">
        <f>_xlfn.XLOOKUP(B1519,Use_Code_Ranking!$A$4:$A$23,Use_Code_Ranking!$B$4:$B$23,9999)</f>
        <v>1</v>
      </c>
      <c r="J1519">
        <f t="shared" ca="1" si="388"/>
        <v>1</v>
      </c>
      <c r="K1519">
        <f t="shared" ca="1" si="389"/>
        <v>1</v>
      </c>
      <c r="L1519">
        <f t="shared" ca="1" si="390"/>
        <v>0</v>
      </c>
      <c r="M1519">
        <f t="shared" ca="1" si="391"/>
        <v>0</v>
      </c>
      <c r="N1519" t="str">
        <f t="shared" ca="1" si="396"/>
        <v/>
      </c>
      <c r="O1519" t="str">
        <f t="shared" ca="1" si="397"/>
        <v/>
      </c>
      <c r="P1519" t="str">
        <f t="shared" si="392"/>
        <v/>
      </c>
      <c r="Q1519" t="str">
        <f t="shared" si="393"/>
        <v/>
      </c>
      <c r="R1519" t="str">
        <f t="shared" si="394"/>
        <v/>
      </c>
      <c r="S1519" t="str">
        <f t="shared" si="395"/>
        <v/>
      </c>
      <c r="U1519" s="2" t="str">
        <f ca="1">IF(ISBLANK($T1519),IF(S1519="Irrigation","Irrigation",IF(R1519="Irrigation","Irrigation",IF(Q1519="Domestic","Domestic",IF(P1519="Stockwatering","Stockwatering",IF(N1519="IRRIGATION_AND_MUNICIPAL","Irrigation and Municipal",IF(O1519="IRRIGATION_AND_DOMESTIC","Irrigation and Domestic Municipality",_xlfn.XLOOKUP(J1519,Use_Code_Ranking!$B$4:$B$23,Use_Code_Ranking!$A$4:$A$23))))))),$T1519)</f>
        <v>Irrigation</v>
      </c>
    </row>
    <row r="1520" spans="1:21" x14ac:dyDescent="0.3">
      <c r="A1520" t="s">
        <v>1463</v>
      </c>
      <c r="B1520" t="s">
        <v>161</v>
      </c>
      <c r="C1520" t="s">
        <v>99</v>
      </c>
      <c r="D1520">
        <v>36.700000000000003</v>
      </c>
      <c r="E1520" t="s">
        <v>100</v>
      </c>
      <c r="F1520" t="s">
        <v>100</v>
      </c>
      <c r="G1520" t="s">
        <v>613</v>
      </c>
      <c r="H1520" s="41" t="s">
        <v>118</v>
      </c>
      <c r="I1520">
        <f>_xlfn.XLOOKUP(B1520,Use_Code_Ranking!$A$4:$A$23,Use_Code_Ranking!$B$4:$B$23,9999)</f>
        <v>7</v>
      </c>
      <c r="J1520">
        <f t="shared" ca="1" si="388"/>
        <v>1</v>
      </c>
      <c r="K1520">
        <f t="shared" ca="1" si="389"/>
        <v>1</v>
      </c>
      <c r="L1520">
        <f t="shared" ca="1" si="390"/>
        <v>0</v>
      </c>
      <c r="M1520">
        <f t="shared" ca="1" si="391"/>
        <v>0</v>
      </c>
      <c r="N1520" t="str">
        <f t="shared" ca="1" si="396"/>
        <v/>
      </c>
      <c r="O1520" t="str">
        <f t="shared" ca="1" si="397"/>
        <v/>
      </c>
      <c r="P1520" t="str">
        <f t="shared" si="392"/>
        <v/>
      </c>
      <c r="Q1520" t="str">
        <f t="shared" si="393"/>
        <v/>
      </c>
      <c r="R1520" t="str">
        <f t="shared" si="394"/>
        <v/>
      </c>
      <c r="S1520" t="str">
        <f t="shared" si="395"/>
        <v/>
      </c>
      <c r="U1520" s="2" t="str">
        <f ca="1">IF(ISBLANK($T1520),IF(S1520="Irrigation","Irrigation",IF(R1520="Irrigation","Irrigation",IF(Q1520="Domestic","Domestic",IF(P1520="Stockwatering","Stockwatering",IF(N1520="IRRIGATION_AND_MUNICIPAL","Irrigation and Municipal",IF(O1520="IRRIGATION_AND_DOMESTIC","Irrigation and Domestic Municipality",_xlfn.XLOOKUP(J1520,Use_Code_Ranking!$B$4:$B$23,Use_Code_Ranking!$A$4:$A$23))))))),$T1520)</f>
        <v>Irrigation</v>
      </c>
    </row>
    <row r="1521" spans="1:21" x14ac:dyDescent="0.3">
      <c r="A1521" t="s">
        <v>1463</v>
      </c>
      <c r="B1521" t="s">
        <v>98</v>
      </c>
      <c r="C1521" t="s">
        <v>99</v>
      </c>
      <c r="D1521">
        <v>36.700000000000003</v>
      </c>
      <c r="E1521" t="s">
        <v>100</v>
      </c>
      <c r="F1521" t="s">
        <v>100</v>
      </c>
      <c r="G1521" t="s">
        <v>613</v>
      </c>
      <c r="H1521" s="41" t="s">
        <v>118</v>
      </c>
      <c r="I1521">
        <f>_xlfn.XLOOKUP(B1521,Use_Code_Ranking!$A$4:$A$23,Use_Code_Ranking!$B$4:$B$23,9999)</f>
        <v>1</v>
      </c>
      <c r="J1521">
        <f t="shared" ca="1" si="388"/>
        <v>1</v>
      </c>
      <c r="K1521">
        <f t="shared" ca="1" si="389"/>
        <v>1</v>
      </c>
      <c r="L1521">
        <f t="shared" ca="1" si="390"/>
        <v>0</v>
      </c>
      <c r="M1521">
        <f t="shared" ca="1" si="391"/>
        <v>0</v>
      </c>
      <c r="N1521" t="str">
        <f t="shared" ca="1" si="396"/>
        <v/>
      </c>
      <c r="O1521" t="str">
        <f t="shared" ca="1" si="397"/>
        <v/>
      </c>
      <c r="P1521" t="str">
        <f t="shared" si="392"/>
        <v/>
      </c>
      <c r="Q1521" t="str">
        <f t="shared" si="393"/>
        <v/>
      </c>
      <c r="R1521" t="str">
        <f t="shared" si="394"/>
        <v/>
      </c>
      <c r="S1521" t="str">
        <f t="shared" si="395"/>
        <v/>
      </c>
      <c r="U1521" s="2" t="str">
        <f ca="1">IF(ISBLANK($T1521),IF(S1521="Irrigation","Irrigation",IF(R1521="Irrigation","Irrigation",IF(Q1521="Domestic","Domestic",IF(P1521="Stockwatering","Stockwatering",IF(N1521="IRRIGATION_AND_MUNICIPAL","Irrigation and Municipal",IF(O1521="IRRIGATION_AND_DOMESTIC","Irrigation and Domestic Municipality",_xlfn.XLOOKUP(J1521,Use_Code_Ranking!$B$4:$B$23,Use_Code_Ranking!$A$4:$A$23))))))),$T1521)</f>
        <v>Irrigation</v>
      </c>
    </row>
    <row r="1522" spans="1:21" x14ac:dyDescent="0.3">
      <c r="A1522" t="s">
        <v>1463</v>
      </c>
      <c r="B1522" t="s">
        <v>181</v>
      </c>
      <c r="C1522" t="s">
        <v>99</v>
      </c>
      <c r="D1522">
        <v>36.700000000000003</v>
      </c>
      <c r="E1522" t="s">
        <v>100</v>
      </c>
      <c r="F1522" t="s">
        <v>100</v>
      </c>
      <c r="G1522" t="s">
        <v>613</v>
      </c>
      <c r="H1522" s="41" t="s">
        <v>118</v>
      </c>
      <c r="I1522">
        <f>_xlfn.XLOOKUP(B1522,Use_Code_Ranking!$A$4:$A$23,Use_Code_Ranking!$B$4:$B$23,9999)</f>
        <v>9</v>
      </c>
      <c r="J1522">
        <f t="shared" ca="1" si="388"/>
        <v>1</v>
      </c>
      <c r="K1522">
        <f t="shared" ca="1" si="389"/>
        <v>1</v>
      </c>
      <c r="L1522">
        <f t="shared" ca="1" si="390"/>
        <v>0</v>
      </c>
      <c r="M1522">
        <f t="shared" ca="1" si="391"/>
        <v>0</v>
      </c>
      <c r="N1522" t="str">
        <f t="shared" ca="1" si="396"/>
        <v/>
      </c>
      <c r="O1522" t="str">
        <f t="shared" ca="1" si="397"/>
        <v/>
      </c>
      <c r="P1522" t="str">
        <f t="shared" si="392"/>
        <v/>
      </c>
      <c r="Q1522" t="str">
        <f t="shared" si="393"/>
        <v/>
      </c>
      <c r="R1522" t="str">
        <f t="shared" si="394"/>
        <v/>
      </c>
      <c r="S1522" t="str">
        <f t="shared" si="395"/>
        <v/>
      </c>
      <c r="U1522" s="2" t="str">
        <f ca="1">IF(ISBLANK($T1522),IF(S1522="Irrigation","Irrigation",IF(R1522="Irrigation","Irrigation",IF(Q1522="Domestic","Domestic",IF(P1522="Stockwatering","Stockwatering",IF(N1522="IRRIGATION_AND_MUNICIPAL","Irrigation and Municipal",IF(O1522="IRRIGATION_AND_DOMESTIC","Irrigation and Domestic Municipality",_xlfn.XLOOKUP(J1522,Use_Code_Ranking!$B$4:$B$23,Use_Code_Ranking!$A$4:$A$23))))))),$T1522)</f>
        <v>Irrigation</v>
      </c>
    </row>
    <row r="1523" spans="1:21" x14ac:dyDescent="0.3">
      <c r="A1523" t="s">
        <v>1463</v>
      </c>
      <c r="B1523" t="s">
        <v>163</v>
      </c>
      <c r="C1523" t="s">
        <v>99</v>
      </c>
      <c r="D1523">
        <v>36.700000000000003</v>
      </c>
      <c r="E1523" t="s">
        <v>100</v>
      </c>
      <c r="F1523" t="s">
        <v>100</v>
      </c>
      <c r="G1523" t="s">
        <v>613</v>
      </c>
      <c r="H1523" s="41" t="s">
        <v>118</v>
      </c>
      <c r="I1523">
        <f>_xlfn.XLOOKUP(B1523,Use_Code_Ranking!$A$4:$A$23,Use_Code_Ranking!$B$4:$B$23,9999)</f>
        <v>14</v>
      </c>
      <c r="J1523">
        <f t="shared" ca="1" si="388"/>
        <v>1</v>
      </c>
      <c r="K1523">
        <f t="shared" ca="1" si="389"/>
        <v>1</v>
      </c>
      <c r="L1523">
        <f t="shared" ca="1" si="390"/>
        <v>0</v>
      </c>
      <c r="M1523">
        <f t="shared" ca="1" si="391"/>
        <v>0</v>
      </c>
      <c r="N1523" t="str">
        <f t="shared" ca="1" si="396"/>
        <v/>
      </c>
      <c r="O1523" t="str">
        <f t="shared" ca="1" si="397"/>
        <v/>
      </c>
      <c r="P1523" t="str">
        <f t="shared" si="392"/>
        <v/>
      </c>
      <c r="Q1523" t="str">
        <f t="shared" si="393"/>
        <v/>
      </c>
      <c r="R1523" t="str">
        <f t="shared" si="394"/>
        <v/>
      </c>
      <c r="S1523" t="str">
        <f t="shared" si="395"/>
        <v/>
      </c>
      <c r="U1523" s="2" t="str">
        <f ca="1">IF(ISBLANK($T1523),IF(S1523="Irrigation","Irrigation",IF(R1523="Irrigation","Irrigation",IF(Q1523="Domestic","Domestic",IF(P1523="Stockwatering","Stockwatering",IF(N1523="IRRIGATION_AND_MUNICIPAL","Irrigation and Municipal",IF(O1523="IRRIGATION_AND_DOMESTIC","Irrigation and Domestic Municipality",_xlfn.XLOOKUP(J1523,Use_Code_Ranking!$B$4:$B$23,Use_Code_Ranking!$A$4:$A$23))))))),$T1523)</f>
        <v>Irrigation</v>
      </c>
    </row>
    <row r="1524" spans="1:21" x14ac:dyDescent="0.3">
      <c r="A1524" t="s">
        <v>1464</v>
      </c>
      <c r="B1524" t="s">
        <v>181</v>
      </c>
      <c r="C1524" t="s">
        <v>99</v>
      </c>
      <c r="D1524">
        <v>346</v>
      </c>
      <c r="E1524" t="s">
        <v>100</v>
      </c>
      <c r="F1524" t="s">
        <v>100</v>
      </c>
      <c r="G1524" t="s">
        <v>564</v>
      </c>
      <c r="H1524" s="41" t="s">
        <v>124</v>
      </c>
      <c r="I1524">
        <f>_xlfn.XLOOKUP(B1524,Use_Code_Ranking!$A$4:$A$23,Use_Code_Ranking!$B$4:$B$23,9999)</f>
        <v>9</v>
      </c>
      <c r="J1524">
        <f t="shared" ca="1" si="388"/>
        <v>1</v>
      </c>
      <c r="K1524">
        <f t="shared" ca="1" si="389"/>
        <v>1</v>
      </c>
      <c r="L1524">
        <f t="shared" ca="1" si="390"/>
        <v>0</v>
      </c>
      <c r="M1524">
        <f t="shared" ca="1" si="391"/>
        <v>0</v>
      </c>
      <c r="N1524" t="str">
        <f t="shared" ca="1" si="396"/>
        <v/>
      </c>
      <c r="O1524" t="str">
        <f t="shared" ca="1" si="397"/>
        <v/>
      </c>
      <c r="P1524" t="str">
        <f t="shared" si="392"/>
        <v/>
      </c>
      <c r="Q1524" t="str">
        <f t="shared" si="393"/>
        <v/>
      </c>
      <c r="R1524" t="str">
        <f t="shared" si="394"/>
        <v/>
      </c>
      <c r="S1524" t="str">
        <f t="shared" si="395"/>
        <v/>
      </c>
      <c r="U1524" s="2" t="str">
        <f ca="1">IF(ISBLANK($T1524),IF(S1524="Irrigation","Irrigation",IF(R1524="Irrigation","Irrigation",IF(Q1524="Domestic","Domestic",IF(P1524="Stockwatering","Stockwatering",IF(N1524="IRRIGATION_AND_MUNICIPAL","Irrigation and Municipal",IF(O1524="IRRIGATION_AND_DOMESTIC","Irrigation and Domestic Municipality",_xlfn.XLOOKUP(J1524,Use_Code_Ranking!$B$4:$B$23,Use_Code_Ranking!$A$4:$A$23))))))),$T1524)</f>
        <v>Irrigation</v>
      </c>
    </row>
    <row r="1525" spans="1:21" x14ac:dyDescent="0.3">
      <c r="A1525" t="s">
        <v>1464</v>
      </c>
      <c r="B1525" t="s">
        <v>110</v>
      </c>
      <c r="C1525" t="s">
        <v>99</v>
      </c>
      <c r="D1525">
        <v>346</v>
      </c>
      <c r="E1525" t="s">
        <v>100</v>
      </c>
      <c r="F1525" t="s">
        <v>100</v>
      </c>
      <c r="G1525" t="s">
        <v>564</v>
      </c>
      <c r="H1525" s="41" t="s">
        <v>124</v>
      </c>
      <c r="I1525">
        <f>_xlfn.XLOOKUP(B1525,Use_Code_Ranking!$A$4:$A$23,Use_Code_Ranking!$B$4:$B$23,9999)</f>
        <v>3</v>
      </c>
      <c r="J1525">
        <f t="shared" ca="1" si="388"/>
        <v>1</v>
      </c>
      <c r="K1525">
        <f t="shared" ca="1" si="389"/>
        <v>1</v>
      </c>
      <c r="L1525">
        <f t="shared" ca="1" si="390"/>
        <v>0</v>
      </c>
      <c r="M1525">
        <f t="shared" ca="1" si="391"/>
        <v>0</v>
      </c>
      <c r="N1525" t="str">
        <f t="shared" ca="1" si="396"/>
        <v/>
      </c>
      <c r="O1525" t="str">
        <f t="shared" ca="1" si="397"/>
        <v/>
      </c>
      <c r="P1525" t="str">
        <f t="shared" si="392"/>
        <v/>
      </c>
      <c r="Q1525" t="str">
        <f t="shared" si="393"/>
        <v/>
      </c>
      <c r="R1525" t="str">
        <f t="shared" si="394"/>
        <v/>
      </c>
      <c r="S1525" t="str">
        <f t="shared" si="395"/>
        <v/>
      </c>
      <c r="U1525" s="2" t="str">
        <f ca="1">IF(ISBLANK($T1525),IF(S1525="Irrigation","Irrigation",IF(R1525="Irrigation","Irrigation",IF(Q1525="Domestic","Domestic",IF(P1525="Stockwatering","Stockwatering",IF(N1525="IRRIGATION_AND_MUNICIPAL","Irrigation and Municipal",IF(O1525="IRRIGATION_AND_DOMESTIC","Irrigation and Domestic Municipality",_xlfn.XLOOKUP(J1525,Use_Code_Ranking!$B$4:$B$23,Use_Code_Ranking!$A$4:$A$23))))))),$T1525)</f>
        <v>Irrigation</v>
      </c>
    </row>
    <row r="1526" spans="1:21" x14ac:dyDescent="0.3">
      <c r="A1526" t="s">
        <v>1464</v>
      </c>
      <c r="B1526" t="s">
        <v>98</v>
      </c>
      <c r="C1526" t="s">
        <v>99</v>
      </c>
      <c r="D1526">
        <v>346</v>
      </c>
      <c r="E1526" t="s">
        <v>100</v>
      </c>
      <c r="F1526" t="s">
        <v>100</v>
      </c>
      <c r="G1526" t="s">
        <v>564</v>
      </c>
      <c r="H1526" s="41" t="s">
        <v>124</v>
      </c>
      <c r="I1526">
        <f>_xlfn.XLOOKUP(B1526,Use_Code_Ranking!$A$4:$A$23,Use_Code_Ranking!$B$4:$B$23,9999)</f>
        <v>1</v>
      </c>
      <c r="J1526">
        <f t="shared" ca="1" si="388"/>
        <v>1</v>
      </c>
      <c r="K1526">
        <f t="shared" ca="1" si="389"/>
        <v>1</v>
      </c>
      <c r="L1526">
        <f t="shared" ca="1" si="390"/>
        <v>0</v>
      </c>
      <c r="M1526">
        <f t="shared" ca="1" si="391"/>
        <v>0</v>
      </c>
      <c r="N1526" t="str">
        <f t="shared" ca="1" si="396"/>
        <v/>
      </c>
      <c r="O1526" t="str">
        <f t="shared" ca="1" si="397"/>
        <v/>
      </c>
      <c r="P1526" t="str">
        <f t="shared" si="392"/>
        <v/>
      </c>
      <c r="Q1526" t="str">
        <f t="shared" si="393"/>
        <v/>
      </c>
      <c r="R1526" t="str">
        <f t="shared" si="394"/>
        <v/>
      </c>
      <c r="S1526" t="str">
        <f t="shared" si="395"/>
        <v/>
      </c>
      <c r="U1526" s="2" t="str">
        <f ca="1">IF(ISBLANK($T1526),IF(S1526="Irrigation","Irrigation",IF(R1526="Irrigation","Irrigation",IF(Q1526="Domestic","Domestic",IF(P1526="Stockwatering","Stockwatering",IF(N1526="IRRIGATION_AND_MUNICIPAL","Irrigation and Municipal",IF(O1526="IRRIGATION_AND_DOMESTIC","Irrigation and Domestic Municipality",_xlfn.XLOOKUP(J1526,Use_Code_Ranking!$B$4:$B$23,Use_Code_Ranking!$A$4:$A$23))))))),$T1526)</f>
        <v>Irrigation</v>
      </c>
    </row>
    <row r="1527" spans="1:21" x14ac:dyDescent="0.3">
      <c r="A1527" t="s">
        <v>1464</v>
      </c>
      <c r="B1527" t="s">
        <v>154</v>
      </c>
      <c r="C1527" t="s">
        <v>99</v>
      </c>
      <c r="D1527">
        <v>346</v>
      </c>
      <c r="E1527" t="s">
        <v>100</v>
      </c>
      <c r="F1527" t="s">
        <v>100</v>
      </c>
      <c r="G1527" t="s">
        <v>564</v>
      </c>
      <c r="H1527" s="41" t="s">
        <v>124</v>
      </c>
      <c r="I1527">
        <f>_xlfn.XLOOKUP(B1527,Use_Code_Ranking!$A$4:$A$23,Use_Code_Ranking!$B$4:$B$23,9999)</f>
        <v>5</v>
      </c>
      <c r="J1527">
        <f t="shared" ca="1" si="388"/>
        <v>1</v>
      </c>
      <c r="K1527">
        <f t="shared" ca="1" si="389"/>
        <v>1</v>
      </c>
      <c r="L1527">
        <f t="shared" ca="1" si="390"/>
        <v>0</v>
      </c>
      <c r="M1527">
        <f t="shared" ca="1" si="391"/>
        <v>0</v>
      </c>
      <c r="N1527" t="str">
        <f t="shared" ca="1" si="396"/>
        <v/>
      </c>
      <c r="O1527" t="str">
        <f t="shared" ca="1" si="397"/>
        <v/>
      </c>
      <c r="P1527" t="str">
        <f t="shared" si="392"/>
        <v/>
      </c>
      <c r="Q1527" t="str">
        <f t="shared" si="393"/>
        <v/>
      </c>
      <c r="R1527" t="str">
        <f t="shared" si="394"/>
        <v/>
      </c>
      <c r="S1527" t="str">
        <f t="shared" si="395"/>
        <v/>
      </c>
      <c r="U1527" s="2" t="str">
        <f ca="1">IF(ISBLANK($T1527),IF(S1527="Irrigation","Irrigation",IF(R1527="Irrigation","Irrigation",IF(Q1527="Domestic","Domestic",IF(P1527="Stockwatering","Stockwatering",IF(N1527="IRRIGATION_AND_MUNICIPAL","Irrigation and Municipal",IF(O1527="IRRIGATION_AND_DOMESTIC","Irrigation and Domestic Municipality",_xlfn.XLOOKUP(J1527,Use_Code_Ranking!$B$4:$B$23,Use_Code_Ranking!$A$4:$A$23))))))),$T1527)</f>
        <v>Irrigation</v>
      </c>
    </row>
    <row r="1528" spans="1:21" x14ac:dyDescent="0.3">
      <c r="A1528" t="s">
        <v>1465</v>
      </c>
      <c r="B1528" t="s">
        <v>188</v>
      </c>
      <c r="C1528" t="s">
        <v>99</v>
      </c>
      <c r="D1528">
        <v>591</v>
      </c>
      <c r="E1528" t="s">
        <v>100</v>
      </c>
      <c r="F1528" t="s">
        <v>100</v>
      </c>
      <c r="G1528" t="s">
        <v>278</v>
      </c>
      <c r="H1528" s="41" t="s">
        <v>102</v>
      </c>
      <c r="I1528">
        <f>_xlfn.XLOOKUP(B1528,Use_Code_Ranking!$A$4:$A$23,Use_Code_Ranking!$B$4:$B$23,9999)</f>
        <v>12</v>
      </c>
      <c r="J1528">
        <f t="shared" ca="1" si="388"/>
        <v>1</v>
      </c>
      <c r="K1528">
        <f t="shared" ca="1" si="389"/>
        <v>1</v>
      </c>
      <c r="L1528">
        <f t="shared" ca="1" si="390"/>
        <v>0</v>
      </c>
      <c r="M1528">
        <f t="shared" ca="1" si="391"/>
        <v>0</v>
      </c>
      <c r="N1528" t="str">
        <f t="shared" ca="1" si="396"/>
        <v/>
      </c>
      <c r="O1528" t="str">
        <f t="shared" ca="1" si="397"/>
        <v/>
      </c>
      <c r="P1528" t="str">
        <f t="shared" si="392"/>
        <v/>
      </c>
      <c r="Q1528" t="str">
        <f t="shared" si="393"/>
        <v/>
      </c>
      <c r="R1528" t="str">
        <f t="shared" si="394"/>
        <v/>
      </c>
      <c r="S1528" t="str">
        <f t="shared" si="395"/>
        <v/>
      </c>
      <c r="U1528" s="2" t="str">
        <f ca="1">IF(ISBLANK($T1528),IF(S1528="Irrigation","Irrigation",IF(R1528="Irrigation","Irrigation",IF(Q1528="Domestic","Domestic",IF(P1528="Stockwatering","Stockwatering",IF(N1528="IRRIGATION_AND_MUNICIPAL","Irrigation and Municipal",IF(O1528="IRRIGATION_AND_DOMESTIC","Irrigation and Domestic Municipality",_xlfn.XLOOKUP(J1528,Use_Code_Ranking!$B$4:$B$23,Use_Code_Ranking!$A$4:$A$23))))))),$T1528)</f>
        <v>Irrigation</v>
      </c>
    </row>
    <row r="1529" spans="1:21" x14ac:dyDescent="0.3">
      <c r="A1529" t="s">
        <v>1465</v>
      </c>
      <c r="B1529" t="s">
        <v>161</v>
      </c>
      <c r="C1529" t="s">
        <v>99</v>
      </c>
      <c r="D1529">
        <v>591</v>
      </c>
      <c r="E1529" t="s">
        <v>100</v>
      </c>
      <c r="F1529" t="s">
        <v>100</v>
      </c>
      <c r="G1529" t="s">
        <v>278</v>
      </c>
      <c r="H1529" s="41" t="s">
        <v>102</v>
      </c>
      <c r="I1529">
        <f>_xlfn.XLOOKUP(B1529,Use_Code_Ranking!$A$4:$A$23,Use_Code_Ranking!$B$4:$B$23,9999)</f>
        <v>7</v>
      </c>
      <c r="J1529">
        <f t="shared" ca="1" si="388"/>
        <v>1</v>
      </c>
      <c r="K1529">
        <f t="shared" ca="1" si="389"/>
        <v>1</v>
      </c>
      <c r="L1529">
        <f t="shared" ca="1" si="390"/>
        <v>0</v>
      </c>
      <c r="M1529">
        <f t="shared" ca="1" si="391"/>
        <v>0</v>
      </c>
      <c r="N1529" t="str">
        <f t="shared" ca="1" si="396"/>
        <v/>
      </c>
      <c r="O1529" t="str">
        <f t="shared" ca="1" si="397"/>
        <v/>
      </c>
      <c r="P1529" t="str">
        <f t="shared" si="392"/>
        <v/>
      </c>
      <c r="Q1529" t="str">
        <f t="shared" si="393"/>
        <v/>
      </c>
      <c r="R1529" t="str">
        <f t="shared" si="394"/>
        <v/>
      </c>
      <c r="S1529" t="str">
        <f t="shared" si="395"/>
        <v/>
      </c>
      <c r="U1529" s="2" t="str">
        <f ca="1">IF(ISBLANK($T1529),IF(S1529="Irrigation","Irrigation",IF(R1529="Irrigation","Irrigation",IF(Q1529="Domestic","Domestic",IF(P1529="Stockwatering","Stockwatering",IF(N1529="IRRIGATION_AND_MUNICIPAL","Irrigation and Municipal",IF(O1529="IRRIGATION_AND_DOMESTIC","Irrigation and Domestic Municipality",_xlfn.XLOOKUP(J1529,Use_Code_Ranking!$B$4:$B$23,Use_Code_Ranking!$A$4:$A$23))))))),$T1529)</f>
        <v>Irrigation</v>
      </c>
    </row>
    <row r="1530" spans="1:21" x14ac:dyDescent="0.3">
      <c r="A1530" t="s">
        <v>1465</v>
      </c>
      <c r="B1530" t="s">
        <v>156</v>
      </c>
      <c r="C1530" t="s">
        <v>99</v>
      </c>
      <c r="D1530">
        <v>591</v>
      </c>
      <c r="E1530" t="s">
        <v>100</v>
      </c>
      <c r="F1530" t="s">
        <v>100</v>
      </c>
      <c r="G1530" t="s">
        <v>278</v>
      </c>
      <c r="H1530" s="41" t="s">
        <v>102</v>
      </c>
      <c r="I1530">
        <f>_xlfn.XLOOKUP(B1530,Use_Code_Ranking!$A$4:$A$23,Use_Code_Ranking!$B$4:$B$23,9999)</f>
        <v>8</v>
      </c>
      <c r="J1530">
        <f t="shared" ca="1" si="388"/>
        <v>1</v>
      </c>
      <c r="K1530">
        <f t="shared" ca="1" si="389"/>
        <v>1</v>
      </c>
      <c r="L1530">
        <f t="shared" ca="1" si="390"/>
        <v>0</v>
      </c>
      <c r="M1530">
        <f t="shared" ca="1" si="391"/>
        <v>0</v>
      </c>
      <c r="N1530" t="str">
        <f t="shared" ca="1" si="396"/>
        <v/>
      </c>
      <c r="O1530" t="str">
        <f t="shared" ca="1" si="397"/>
        <v/>
      </c>
      <c r="P1530" t="str">
        <f t="shared" si="392"/>
        <v/>
      </c>
      <c r="Q1530" t="str">
        <f t="shared" si="393"/>
        <v/>
      </c>
      <c r="R1530" t="str">
        <f t="shared" si="394"/>
        <v/>
      </c>
      <c r="S1530" t="str">
        <f t="shared" si="395"/>
        <v/>
      </c>
      <c r="U1530" s="2" t="str">
        <f ca="1">IF(ISBLANK($T1530),IF(S1530="Irrigation","Irrigation",IF(R1530="Irrigation","Irrigation",IF(Q1530="Domestic","Domestic",IF(P1530="Stockwatering","Stockwatering",IF(N1530="IRRIGATION_AND_MUNICIPAL","Irrigation and Municipal",IF(O1530="IRRIGATION_AND_DOMESTIC","Irrigation and Domestic Municipality",_xlfn.XLOOKUP(J1530,Use_Code_Ranking!$B$4:$B$23,Use_Code_Ranking!$A$4:$A$23))))))),$T1530)</f>
        <v>Irrigation</v>
      </c>
    </row>
    <row r="1531" spans="1:21" x14ac:dyDescent="0.3">
      <c r="A1531" t="s">
        <v>1465</v>
      </c>
      <c r="B1531" t="s">
        <v>181</v>
      </c>
      <c r="C1531" t="s">
        <v>99</v>
      </c>
      <c r="D1531">
        <v>591</v>
      </c>
      <c r="E1531" t="s">
        <v>100</v>
      </c>
      <c r="F1531" t="s">
        <v>100</v>
      </c>
      <c r="G1531" t="s">
        <v>278</v>
      </c>
      <c r="H1531" s="41" t="s">
        <v>102</v>
      </c>
      <c r="I1531">
        <f>_xlfn.XLOOKUP(B1531,Use_Code_Ranking!$A$4:$A$23,Use_Code_Ranking!$B$4:$B$23,9999)</f>
        <v>9</v>
      </c>
      <c r="J1531">
        <f t="shared" ca="1" si="388"/>
        <v>1</v>
      </c>
      <c r="K1531">
        <f t="shared" ca="1" si="389"/>
        <v>1</v>
      </c>
      <c r="L1531">
        <f t="shared" ca="1" si="390"/>
        <v>0</v>
      </c>
      <c r="M1531">
        <f t="shared" ca="1" si="391"/>
        <v>0</v>
      </c>
      <c r="N1531" t="str">
        <f t="shared" ca="1" si="396"/>
        <v/>
      </c>
      <c r="O1531" t="str">
        <f t="shared" ca="1" si="397"/>
        <v/>
      </c>
      <c r="P1531" t="str">
        <f t="shared" si="392"/>
        <v/>
      </c>
      <c r="Q1531" t="str">
        <f t="shared" si="393"/>
        <v/>
      </c>
      <c r="R1531" t="str">
        <f t="shared" si="394"/>
        <v/>
      </c>
      <c r="S1531" t="str">
        <f t="shared" si="395"/>
        <v/>
      </c>
      <c r="U1531" s="2" t="str">
        <f ca="1">IF(ISBLANK($T1531),IF(S1531="Irrigation","Irrigation",IF(R1531="Irrigation","Irrigation",IF(Q1531="Domestic","Domestic",IF(P1531="Stockwatering","Stockwatering",IF(N1531="IRRIGATION_AND_MUNICIPAL","Irrigation and Municipal",IF(O1531="IRRIGATION_AND_DOMESTIC","Irrigation and Domestic Municipality",_xlfn.XLOOKUP(J1531,Use_Code_Ranking!$B$4:$B$23,Use_Code_Ranking!$A$4:$A$23))))))),$T1531)</f>
        <v>Irrigation</v>
      </c>
    </row>
    <row r="1532" spans="1:21" x14ac:dyDescent="0.3">
      <c r="A1532" t="s">
        <v>1465</v>
      </c>
      <c r="B1532" t="s">
        <v>98</v>
      </c>
      <c r="C1532" t="s">
        <v>99</v>
      </c>
      <c r="D1532">
        <v>591</v>
      </c>
      <c r="E1532" t="s">
        <v>100</v>
      </c>
      <c r="F1532" t="s">
        <v>100</v>
      </c>
      <c r="G1532" t="s">
        <v>278</v>
      </c>
      <c r="H1532" s="41" t="s">
        <v>102</v>
      </c>
      <c r="I1532">
        <f>_xlfn.XLOOKUP(B1532,Use_Code_Ranking!$A$4:$A$23,Use_Code_Ranking!$B$4:$B$23,9999)</f>
        <v>1</v>
      </c>
      <c r="J1532">
        <f t="shared" ca="1" si="388"/>
        <v>1</v>
      </c>
      <c r="K1532">
        <f t="shared" ca="1" si="389"/>
        <v>1</v>
      </c>
      <c r="L1532">
        <f t="shared" ca="1" si="390"/>
        <v>0</v>
      </c>
      <c r="M1532">
        <f t="shared" ca="1" si="391"/>
        <v>0</v>
      </c>
      <c r="N1532" t="str">
        <f t="shared" ca="1" si="396"/>
        <v/>
      </c>
      <c r="O1532" t="str">
        <f t="shared" ca="1" si="397"/>
        <v/>
      </c>
      <c r="P1532" t="str">
        <f t="shared" si="392"/>
        <v/>
      </c>
      <c r="Q1532" t="str">
        <f t="shared" si="393"/>
        <v/>
      </c>
      <c r="R1532" t="str">
        <f t="shared" si="394"/>
        <v/>
      </c>
      <c r="S1532" t="str">
        <f t="shared" si="395"/>
        <v/>
      </c>
      <c r="U1532" s="2" t="str">
        <f ca="1">IF(ISBLANK($T1532),IF(S1532="Irrigation","Irrigation",IF(R1532="Irrigation","Irrigation",IF(Q1532="Domestic","Domestic",IF(P1532="Stockwatering","Stockwatering",IF(N1532="IRRIGATION_AND_MUNICIPAL","Irrigation and Municipal",IF(O1532="IRRIGATION_AND_DOMESTIC","Irrigation and Domestic Municipality",_xlfn.XLOOKUP(J1532,Use_Code_Ranking!$B$4:$B$23,Use_Code_Ranking!$A$4:$A$23))))))),$T1532)</f>
        <v>Irrigation</v>
      </c>
    </row>
    <row r="1533" spans="1:21" x14ac:dyDescent="0.3">
      <c r="A1533" t="s">
        <v>1466</v>
      </c>
      <c r="B1533" t="s">
        <v>161</v>
      </c>
      <c r="C1533" t="s">
        <v>99</v>
      </c>
      <c r="D1533">
        <v>160</v>
      </c>
      <c r="E1533" t="s">
        <v>100</v>
      </c>
      <c r="F1533" t="s">
        <v>100</v>
      </c>
      <c r="G1533" t="s">
        <v>278</v>
      </c>
      <c r="H1533" s="41" t="s">
        <v>102</v>
      </c>
      <c r="I1533">
        <f>_xlfn.XLOOKUP(B1533,Use_Code_Ranking!$A$4:$A$23,Use_Code_Ranking!$B$4:$B$23,9999)</f>
        <v>7</v>
      </c>
      <c r="J1533">
        <f t="shared" ca="1" si="388"/>
        <v>1</v>
      </c>
      <c r="K1533">
        <f t="shared" ca="1" si="389"/>
        <v>1</v>
      </c>
      <c r="L1533">
        <f t="shared" ca="1" si="390"/>
        <v>0</v>
      </c>
      <c r="M1533">
        <f t="shared" ca="1" si="391"/>
        <v>0</v>
      </c>
      <c r="N1533" t="str">
        <f t="shared" ca="1" si="396"/>
        <v/>
      </c>
      <c r="O1533" t="str">
        <f t="shared" ca="1" si="397"/>
        <v/>
      </c>
      <c r="P1533" t="str">
        <f t="shared" si="392"/>
        <v/>
      </c>
      <c r="Q1533" t="str">
        <f t="shared" si="393"/>
        <v/>
      </c>
      <c r="R1533" t="str">
        <f t="shared" si="394"/>
        <v/>
      </c>
      <c r="S1533" t="str">
        <f t="shared" si="395"/>
        <v/>
      </c>
      <c r="U1533" s="2" t="str">
        <f ca="1">IF(ISBLANK($T1533),IF(S1533="Irrigation","Irrigation",IF(R1533="Irrigation","Irrigation",IF(Q1533="Domestic","Domestic",IF(P1533="Stockwatering","Stockwatering",IF(N1533="IRRIGATION_AND_MUNICIPAL","Irrigation and Municipal",IF(O1533="IRRIGATION_AND_DOMESTIC","Irrigation and Domestic Municipality",_xlfn.XLOOKUP(J1533,Use_Code_Ranking!$B$4:$B$23,Use_Code_Ranking!$A$4:$A$23))))))),$T1533)</f>
        <v>Irrigation</v>
      </c>
    </row>
    <row r="1534" spans="1:21" x14ac:dyDescent="0.3">
      <c r="A1534" t="s">
        <v>1466</v>
      </c>
      <c r="B1534" t="s">
        <v>98</v>
      </c>
      <c r="C1534" t="s">
        <v>99</v>
      </c>
      <c r="D1534">
        <v>160</v>
      </c>
      <c r="E1534" t="s">
        <v>100</v>
      </c>
      <c r="F1534" t="s">
        <v>100</v>
      </c>
      <c r="G1534" t="s">
        <v>278</v>
      </c>
      <c r="H1534" s="41" t="s">
        <v>102</v>
      </c>
      <c r="I1534">
        <f>_xlfn.XLOOKUP(B1534,Use_Code_Ranking!$A$4:$A$23,Use_Code_Ranking!$B$4:$B$23,9999)</f>
        <v>1</v>
      </c>
      <c r="J1534">
        <f t="shared" ca="1" si="388"/>
        <v>1</v>
      </c>
      <c r="K1534">
        <f t="shared" ca="1" si="389"/>
        <v>1</v>
      </c>
      <c r="L1534">
        <f t="shared" ca="1" si="390"/>
        <v>0</v>
      </c>
      <c r="M1534">
        <f t="shared" ca="1" si="391"/>
        <v>0</v>
      </c>
      <c r="N1534" t="str">
        <f t="shared" ca="1" si="396"/>
        <v/>
      </c>
      <c r="O1534" t="str">
        <f t="shared" ca="1" si="397"/>
        <v/>
      </c>
      <c r="P1534" t="str">
        <f t="shared" si="392"/>
        <v/>
      </c>
      <c r="Q1534" t="str">
        <f t="shared" si="393"/>
        <v/>
      </c>
      <c r="R1534" t="str">
        <f t="shared" si="394"/>
        <v/>
      </c>
      <c r="S1534" t="str">
        <f t="shared" si="395"/>
        <v/>
      </c>
      <c r="U1534" s="2" t="str">
        <f ca="1">IF(ISBLANK($T1534),IF(S1534="Irrigation","Irrigation",IF(R1534="Irrigation","Irrigation",IF(Q1534="Domestic","Domestic",IF(P1534="Stockwatering","Stockwatering",IF(N1534="IRRIGATION_AND_MUNICIPAL","Irrigation and Municipal",IF(O1534="IRRIGATION_AND_DOMESTIC","Irrigation and Domestic Municipality",_xlfn.XLOOKUP(J1534,Use_Code_Ranking!$B$4:$B$23,Use_Code_Ranking!$A$4:$A$23))))))),$T1534)</f>
        <v>Irrigation</v>
      </c>
    </row>
    <row r="1535" spans="1:21" x14ac:dyDescent="0.3">
      <c r="A1535" t="s">
        <v>1467</v>
      </c>
      <c r="B1535" t="s">
        <v>154</v>
      </c>
      <c r="C1535" t="s">
        <v>99</v>
      </c>
      <c r="D1535">
        <v>40</v>
      </c>
      <c r="E1535" t="s">
        <v>100</v>
      </c>
      <c r="F1535" t="s">
        <v>100</v>
      </c>
      <c r="G1535" t="s">
        <v>278</v>
      </c>
      <c r="H1535" s="41" t="s">
        <v>102</v>
      </c>
      <c r="I1535">
        <f>_xlfn.XLOOKUP(B1535,Use_Code_Ranking!$A$4:$A$23,Use_Code_Ranking!$B$4:$B$23,9999)</f>
        <v>5</v>
      </c>
      <c r="J1535">
        <f t="shared" ca="1" si="388"/>
        <v>1</v>
      </c>
      <c r="K1535">
        <f t="shared" ca="1" si="389"/>
        <v>1</v>
      </c>
      <c r="L1535">
        <f t="shared" ca="1" si="390"/>
        <v>0</v>
      </c>
      <c r="M1535">
        <f t="shared" ca="1" si="391"/>
        <v>0</v>
      </c>
      <c r="N1535" t="str">
        <f t="shared" ca="1" si="396"/>
        <v/>
      </c>
      <c r="O1535" t="str">
        <f t="shared" ca="1" si="397"/>
        <v/>
      </c>
      <c r="P1535" t="str">
        <f t="shared" si="392"/>
        <v/>
      </c>
      <c r="Q1535" t="str">
        <f t="shared" si="393"/>
        <v/>
      </c>
      <c r="R1535" t="str">
        <f t="shared" si="394"/>
        <v/>
      </c>
      <c r="S1535" t="str">
        <f t="shared" si="395"/>
        <v/>
      </c>
      <c r="U1535" s="2" t="str">
        <f ca="1">IF(ISBLANK($T1535),IF(S1535="Irrigation","Irrigation",IF(R1535="Irrigation","Irrigation",IF(Q1535="Domestic","Domestic",IF(P1535="Stockwatering","Stockwatering",IF(N1535="IRRIGATION_AND_MUNICIPAL","Irrigation and Municipal",IF(O1535="IRRIGATION_AND_DOMESTIC","Irrigation and Domestic Municipality",_xlfn.XLOOKUP(J1535,Use_Code_Ranking!$B$4:$B$23,Use_Code_Ranking!$A$4:$A$23))))))),$T1535)</f>
        <v>Irrigation</v>
      </c>
    </row>
    <row r="1536" spans="1:21" x14ac:dyDescent="0.3">
      <c r="A1536" t="s">
        <v>1467</v>
      </c>
      <c r="B1536" t="s">
        <v>188</v>
      </c>
      <c r="C1536" t="s">
        <v>99</v>
      </c>
      <c r="D1536">
        <v>40</v>
      </c>
      <c r="E1536" t="s">
        <v>100</v>
      </c>
      <c r="F1536" t="s">
        <v>100</v>
      </c>
      <c r="G1536" t="s">
        <v>278</v>
      </c>
      <c r="H1536" s="41" t="s">
        <v>102</v>
      </c>
      <c r="I1536">
        <f>_xlfn.XLOOKUP(B1536,Use_Code_Ranking!$A$4:$A$23,Use_Code_Ranking!$B$4:$B$23,9999)</f>
        <v>12</v>
      </c>
      <c r="J1536">
        <f t="shared" ca="1" si="388"/>
        <v>1</v>
      </c>
      <c r="K1536">
        <f t="shared" ca="1" si="389"/>
        <v>1</v>
      </c>
      <c r="L1536">
        <f t="shared" ca="1" si="390"/>
        <v>0</v>
      </c>
      <c r="M1536">
        <f t="shared" ca="1" si="391"/>
        <v>0</v>
      </c>
      <c r="N1536" t="str">
        <f t="shared" ca="1" si="396"/>
        <v/>
      </c>
      <c r="O1536" t="str">
        <f t="shared" ca="1" si="397"/>
        <v/>
      </c>
      <c r="P1536" t="str">
        <f t="shared" si="392"/>
        <v/>
      </c>
      <c r="Q1536" t="str">
        <f t="shared" si="393"/>
        <v/>
      </c>
      <c r="R1536" t="str">
        <f t="shared" si="394"/>
        <v/>
      </c>
      <c r="S1536" t="str">
        <f t="shared" si="395"/>
        <v/>
      </c>
      <c r="U1536" s="2" t="str">
        <f ca="1">IF(ISBLANK($T1536),IF(S1536="Irrigation","Irrigation",IF(R1536="Irrigation","Irrigation",IF(Q1536="Domestic","Domestic",IF(P1536="Stockwatering","Stockwatering",IF(N1536="IRRIGATION_AND_MUNICIPAL","Irrigation and Municipal",IF(O1536="IRRIGATION_AND_DOMESTIC","Irrigation and Domestic Municipality",_xlfn.XLOOKUP(J1536,Use_Code_Ranking!$B$4:$B$23,Use_Code_Ranking!$A$4:$A$23))))))),$T1536)</f>
        <v>Irrigation</v>
      </c>
    </row>
    <row r="1537" spans="1:21" x14ac:dyDescent="0.3">
      <c r="A1537" t="s">
        <v>1467</v>
      </c>
      <c r="B1537" t="s">
        <v>181</v>
      </c>
      <c r="C1537" t="s">
        <v>99</v>
      </c>
      <c r="D1537">
        <v>40</v>
      </c>
      <c r="E1537" t="s">
        <v>100</v>
      </c>
      <c r="F1537" t="s">
        <v>100</v>
      </c>
      <c r="G1537" t="s">
        <v>278</v>
      </c>
      <c r="H1537" s="41" t="s">
        <v>102</v>
      </c>
      <c r="I1537">
        <f>_xlfn.XLOOKUP(B1537,Use_Code_Ranking!$A$4:$A$23,Use_Code_Ranking!$B$4:$B$23,9999)</f>
        <v>9</v>
      </c>
      <c r="J1537">
        <f t="shared" ca="1" si="388"/>
        <v>1</v>
      </c>
      <c r="K1537">
        <f t="shared" ca="1" si="389"/>
        <v>1</v>
      </c>
      <c r="L1537">
        <f t="shared" ca="1" si="390"/>
        <v>0</v>
      </c>
      <c r="M1537">
        <f t="shared" ca="1" si="391"/>
        <v>0</v>
      </c>
      <c r="N1537" t="str">
        <f t="shared" ca="1" si="396"/>
        <v/>
      </c>
      <c r="O1537" t="str">
        <f t="shared" ca="1" si="397"/>
        <v/>
      </c>
      <c r="P1537" t="str">
        <f t="shared" si="392"/>
        <v/>
      </c>
      <c r="Q1537" t="str">
        <f t="shared" si="393"/>
        <v/>
      </c>
      <c r="R1537" t="str">
        <f t="shared" si="394"/>
        <v/>
      </c>
      <c r="S1537" t="str">
        <f t="shared" si="395"/>
        <v/>
      </c>
      <c r="U1537" s="2" t="str">
        <f ca="1">IF(ISBLANK($T1537),IF(S1537="Irrigation","Irrigation",IF(R1537="Irrigation","Irrigation",IF(Q1537="Domestic","Domestic",IF(P1537="Stockwatering","Stockwatering",IF(N1537="IRRIGATION_AND_MUNICIPAL","Irrigation and Municipal",IF(O1537="IRRIGATION_AND_DOMESTIC","Irrigation and Domestic Municipality",_xlfn.XLOOKUP(J1537,Use_Code_Ranking!$B$4:$B$23,Use_Code_Ranking!$A$4:$A$23))))))),$T1537)</f>
        <v>Irrigation</v>
      </c>
    </row>
    <row r="1538" spans="1:21" x14ac:dyDescent="0.3">
      <c r="A1538" t="s">
        <v>1467</v>
      </c>
      <c r="B1538" t="s">
        <v>156</v>
      </c>
      <c r="C1538" t="s">
        <v>99</v>
      </c>
      <c r="D1538">
        <v>40</v>
      </c>
      <c r="E1538" t="s">
        <v>100</v>
      </c>
      <c r="F1538" t="s">
        <v>100</v>
      </c>
      <c r="G1538" t="s">
        <v>278</v>
      </c>
      <c r="H1538" s="41" t="s">
        <v>102</v>
      </c>
      <c r="I1538">
        <f>_xlfn.XLOOKUP(B1538,Use_Code_Ranking!$A$4:$A$23,Use_Code_Ranking!$B$4:$B$23,9999)</f>
        <v>8</v>
      </c>
      <c r="J1538">
        <f t="shared" ca="1" si="388"/>
        <v>1</v>
      </c>
      <c r="K1538">
        <f t="shared" ca="1" si="389"/>
        <v>1</v>
      </c>
      <c r="L1538">
        <f t="shared" ca="1" si="390"/>
        <v>0</v>
      </c>
      <c r="M1538">
        <f t="shared" ca="1" si="391"/>
        <v>0</v>
      </c>
      <c r="N1538" t="str">
        <f t="shared" ca="1" si="396"/>
        <v/>
      </c>
      <c r="O1538" t="str">
        <f t="shared" ca="1" si="397"/>
        <v/>
      </c>
      <c r="P1538" t="str">
        <f t="shared" si="392"/>
        <v/>
      </c>
      <c r="Q1538" t="str">
        <f t="shared" si="393"/>
        <v/>
      </c>
      <c r="R1538" t="str">
        <f t="shared" si="394"/>
        <v/>
      </c>
      <c r="S1538" t="str">
        <f t="shared" si="395"/>
        <v/>
      </c>
      <c r="U1538" s="2" t="str">
        <f ca="1">IF(ISBLANK($T1538),IF(S1538="Irrigation","Irrigation",IF(R1538="Irrigation","Irrigation",IF(Q1538="Domestic","Domestic",IF(P1538="Stockwatering","Stockwatering",IF(N1538="IRRIGATION_AND_MUNICIPAL","Irrigation and Municipal",IF(O1538="IRRIGATION_AND_DOMESTIC","Irrigation and Domestic Municipality",_xlfn.XLOOKUP(J1538,Use_Code_Ranking!$B$4:$B$23,Use_Code_Ranking!$A$4:$A$23))))))),$T1538)</f>
        <v>Irrigation</v>
      </c>
    </row>
    <row r="1539" spans="1:21" x14ac:dyDescent="0.3">
      <c r="A1539" t="s">
        <v>1467</v>
      </c>
      <c r="B1539" t="s">
        <v>161</v>
      </c>
      <c r="C1539" t="s">
        <v>99</v>
      </c>
      <c r="D1539">
        <v>40</v>
      </c>
      <c r="E1539" t="s">
        <v>100</v>
      </c>
      <c r="F1539" t="s">
        <v>100</v>
      </c>
      <c r="G1539" t="s">
        <v>278</v>
      </c>
      <c r="H1539" s="41" t="s">
        <v>102</v>
      </c>
      <c r="I1539">
        <f>_xlfn.XLOOKUP(B1539,Use_Code_Ranking!$A$4:$A$23,Use_Code_Ranking!$B$4:$B$23,9999)</f>
        <v>7</v>
      </c>
      <c r="J1539">
        <f t="shared" ca="1" si="388"/>
        <v>1</v>
      </c>
      <c r="K1539">
        <f t="shared" ca="1" si="389"/>
        <v>1</v>
      </c>
      <c r="L1539">
        <f t="shared" ca="1" si="390"/>
        <v>0</v>
      </c>
      <c r="M1539">
        <f t="shared" ca="1" si="391"/>
        <v>0</v>
      </c>
      <c r="N1539" t="str">
        <f t="shared" ca="1" si="396"/>
        <v/>
      </c>
      <c r="O1539" t="str">
        <f t="shared" ca="1" si="397"/>
        <v/>
      </c>
      <c r="P1539" t="str">
        <f t="shared" si="392"/>
        <v/>
      </c>
      <c r="Q1539" t="str">
        <f t="shared" si="393"/>
        <v/>
      </c>
      <c r="R1539" t="str">
        <f t="shared" si="394"/>
        <v/>
      </c>
      <c r="S1539" t="str">
        <f t="shared" si="395"/>
        <v/>
      </c>
      <c r="U1539" s="2" t="str">
        <f ca="1">IF(ISBLANK($T1539),IF(S1539="Irrigation","Irrigation",IF(R1539="Irrigation","Irrigation",IF(Q1539="Domestic","Domestic",IF(P1539="Stockwatering","Stockwatering",IF(N1539="IRRIGATION_AND_MUNICIPAL","Irrigation and Municipal",IF(O1539="IRRIGATION_AND_DOMESTIC","Irrigation and Domestic Municipality",_xlfn.XLOOKUP(J1539,Use_Code_Ranking!$B$4:$B$23,Use_Code_Ranking!$A$4:$A$23))))))),$T1539)</f>
        <v>Irrigation</v>
      </c>
    </row>
    <row r="1540" spans="1:21" x14ac:dyDescent="0.3">
      <c r="A1540" t="s">
        <v>1467</v>
      </c>
      <c r="B1540" t="s">
        <v>98</v>
      </c>
      <c r="C1540" t="s">
        <v>99</v>
      </c>
      <c r="D1540">
        <v>40</v>
      </c>
      <c r="E1540" t="s">
        <v>100</v>
      </c>
      <c r="F1540" t="s">
        <v>100</v>
      </c>
      <c r="G1540" t="s">
        <v>278</v>
      </c>
      <c r="H1540" s="41" t="s">
        <v>102</v>
      </c>
      <c r="I1540">
        <f>_xlfn.XLOOKUP(B1540,Use_Code_Ranking!$A$4:$A$23,Use_Code_Ranking!$B$4:$B$23,9999)</f>
        <v>1</v>
      </c>
      <c r="J1540">
        <f t="shared" ref="J1540:J1603" ca="1" si="398">_xlfn.MINIFS(USE_CODE_RANK,APPLICATION_NUMBER,A1540)</f>
        <v>1</v>
      </c>
      <c r="K1540">
        <f t="shared" ref="K1540:K1603" ca="1" si="399">COUNTIFS(USE_CODE_RANK,1,APPLICATION_NUMBER,A1540)</f>
        <v>1</v>
      </c>
      <c r="L1540">
        <f t="shared" ref="L1540:L1603" ca="1" si="400">COUNTIFS(USE_CODE_RANK,2,APPLICATION_NUMBER,A1540)</f>
        <v>0</v>
      </c>
      <c r="M1540">
        <f t="shared" ref="M1540:M1603" ca="1" si="401">COUNTIFS(USE_CODE_RANK,3,APPLICATION_NUMBER,A1540,PRIMARY_OWNER_ENTITY_TYPE,"Government (State/Municipal)")</f>
        <v>0</v>
      </c>
      <c r="N1540" t="str">
        <f t="shared" ca="1" si="396"/>
        <v/>
      </c>
      <c r="O1540" t="str">
        <f t="shared" ca="1" si="397"/>
        <v/>
      </c>
      <c r="P1540" t="str">
        <f t="shared" ref="P1540:P1603" si="402">IF(ISNUMBER(SEARCH("Stock",C1540)),"Stockwatering","")</f>
        <v/>
      </c>
      <c r="Q1540" t="str">
        <f t="shared" ref="Q1540:Q1603" si="403">IF(ISNUMBER(SEARCH("Registration Domestic",C1540)),"Domestic","")</f>
        <v/>
      </c>
      <c r="R1540" t="str">
        <f t="shared" ref="R1540:R1603" si="404">IF(ISNUMBER(SEARCH("Registration Irrigation",C1540)),"Irrigation","")</f>
        <v/>
      </c>
      <c r="S1540" t="str">
        <f t="shared" ref="S1540:S1603" si="405">IF(ISNUMBER(SEARCH("Registration Cannabis",C1540)),"Irrigation","")</f>
        <v/>
      </c>
      <c r="U1540" s="2" t="str">
        <f ca="1">IF(ISBLANK($T1540),IF(S1540="Irrigation","Irrigation",IF(R1540="Irrigation","Irrigation",IF(Q1540="Domestic","Domestic",IF(P1540="Stockwatering","Stockwatering",IF(N1540="IRRIGATION_AND_MUNICIPAL","Irrigation and Municipal",IF(O1540="IRRIGATION_AND_DOMESTIC","Irrigation and Domestic Municipality",_xlfn.XLOOKUP(J1540,Use_Code_Ranking!$B$4:$B$23,Use_Code_Ranking!$A$4:$A$23))))))),$T1540)</f>
        <v>Irrigation</v>
      </c>
    </row>
    <row r="1541" spans="1:21" x14ac:dyDescent="0.3">
      <c r="A1541" t="s">
        <v>1468</v>
      </c>
      <c r="B1541" t="s">
        <v>98</v>
      </c>
      <c r="C1541" t="s">
        <v>99</v>
      </c>
      <c r="D1541">
        <v>31</v>
      </c>
      <c r="E1541" t="s">
        <v>100</v>
      </c>
      <c r="F1541" t="s">
        <v>100</v>
      </c>
      <c r="G1541" t="s">
        <v>190</v>
      </c>
      <c r="H1541" s="41" t="s">
        <v>178</v>
      </c>
      <c r="I1541">
        <f>_xlfn.XLOOKUP(B1541,Use_Code_Ranking!$A$4:$A$23,Use_Code_Ranking!$B$4:$B$23,9999)</f>
        <v>1</v>
      </c>
      <c r="J1541">
        <f t="shared" ca="1" si="398"/>
        <v>1</v>
      </c>
      <c r="K1541">
        <f t="shared" ca="1" si="399"/>
        <v>1</v>
      </c>
      <c r="L1541">
        <f t="shared" ca="1" si="400"/>
        <v>0</v>
      </c>
      <c r="M1541">
        <f t="shared" ca="1" si="401"/>
        <v>0</v>
      </c>
      <c r="N1541" t="str">
        <f t="shared" ref="N1541:N1604" ca="1" si="406">IF(AND(K1541&gt;0,L1541&gt;0),"IRRIGATION_AND_MUNICIPAL","")</f>
        <v/>
      </c>
      <c r="O1541" t="str">
        <f t="shared" ref="O1541:O1604" ca="1" si="407">IF(AND(K1541&gt;0,M1541&gt;0),"IRRIGATION_AND_DOMESTIC","")</f>
        <v/>
      </c>
      <c r="P1541" t="str">
        <f t="shared" si="402"/>
        <v/>
      </c>
      <c r="Q1541" t="str">
        <f t="shared" si="403"/>
        <v/>
      </c>
      <c r="R1541" t="str">
        <f t="shared" si="404"/>
        <v/>
      </c>
      <c r="S1541" t="str">
        <f t="shared" si="405"/>
        <v/>
      </c>
      <c r="U1541" s="2" t="str">
        <f ca="1">IF(ISBLANK($T1541),IF(S1541="Irrigation","Irrigation",IF(R1541="Irrigation","Irrigation",IF(Q1541="Domestic","Domestic",IF(P1541="Stockwatering","Stockwatering",IF(N1541="IRRIGATION_AND_MUNICIPAL","Irrigation and Municipal",IF(O1541="IRRIGATION_AND_DOMESTIC","Irrigation and Domestic Municipality",_xlfn.XLOOKUP(J1541,Use_Code_Ranking!$B$4:$B$23,Use_Code_Ranking!$A$4:$A$23))))))),$T1541)</f>
        <v>Irrigation</v>
      </c>
    </row>
    <row r="1542" spans="1:21" x14ac:dyDescent="0.3">
      <c r="A1542" t="s">
        <v>1468</v>
      </c>
      <c r="B1542" t="s">
        <v>156</v>
      </c>
      <c r="C1542" t="s">
        <v>99</v>
      </c>
      <c r="D1542">
        <v>31</v>
      </c>
      <c r="E1542" t="s">
        <v>100</v>
      </c>
      <c r="F1542" t="s">
        <v>100</v>
      </c>
      <c r="G1542" t="s">
        <v>190</v>
      </c>
      <c r="H1542" s="41" t="s">
        <v>178</v>
      </c>
      <c r="I1542">
        <f>_xlfn.XLOOKUP(B1542,Use_Code_Ranking!$A$4:$A$23,Use_Code_Ranking!$B$4:$B$23,9999)</f>
        <v>8</v>
      </c>
      <c r="J1542">
        <f t="shared" ca="1" si="398"/>
        <v>1</v>
      </c>
      <c r="K1542">
        <f t="shared" ca="1" si="399"/>
        <v>1</v>
      </c>
      <c r="L1542">
        <f t="shared" ca="1" si="400"/>
        <v>0</v>
      </c>
      <c r="M1542">
        <f t="shared" ca="1" si="401"/>
        <v>0</v>
      </c>
      <c r="N1542" t="str">
        <f t="shared" ca="1" si="406"/>
        <v/>
      </c>
      <c r="O1542" t="str">
        <f t="shared" ca="1" si="407"/>
        <v/>
      </c>
      <c r="P1542" t="str">
        <f t="shared" si="402"/>
        <v/>
      </c>
      <c r="Q1542" t="str">
        <f t="shared" si="403"/>
        <v/>
      </c>
      <c r="R1542" t="str">
        <f t="shared" si="404"/>
        <v/>
      </c>
      <c r="S1542" t="str">
        <f t="shared" si="405"/>
        <v/>
      </c>
      <c r="U1542" s="2" t="str">
        <f ca="1">IF(ISBLANK($T1542),IF(S1542="Irrigation","Irrigation",IF(R1542="Irrigation","Irrigation",IF(Q1542="Domestic","Domestic",IF(P1542="Stockwatering","Stockwatering",IF(N1542="IRRIGATION_AND_MUNICIPAL","Irrigation and Municipal",IF(O1542="IRRIGATION_AND_DOMESTIC","Irrigation and Domestic Municipality",_xlfn.XLOOKUP(J1542,Use_Code_Ranking!$B$4:$B$23,Use_Code_Ranking!$A$4:$A$23))))))),$T1542)</f>
        <v>Irrigation</v>
      </c>
    </row>
    <row r="1543" spans="1:21" x14ac:dyDescent="0.3">
      <c r="A1543" t="s">
        <v>1468</v>
      </c>
      <c r="B1543" t="s">
        <v>161</v>
      </c>
      <c r="C1543" t="s">
        <v>99</v>
      </c>
      <c r="D1543">
        <v>31</v>
      </c>
      <c r="E1543" t="s">
        <v>100</v>
      </c>
      <c r="F1543" t="s">
        <v>100</v>
      </c>
      <c r="G1543" t="s">
        <v>190</v>
      </c>
      <c r="H1543" s="41" t="s">
        <v>178</v>
      </c>
      <c r="I1543">
        <f>_xlfn.XLOOKUP(B1543,Use_Code_Ranking!$A$4:$A$23,Use_Code_Ranking!$B$4:$B$23,9999)</f>
        <v>7</v>
      </c>
      <c r="J1543">
        <f t="shared" ca="1" si="398"/>
        <v>1</v>
      </c>
      <c r="K1543">
        <f t="shared" ca="1" si="399"/>
        <v>1</v>
      </c>
      <c r="L1543">
        <f t="shared" ca="1" si="400"/>
        <v>0</v>
      </c>
      <c r="M1543">
        <f t="shared" ca="1" si="401"/>
        <v>0</v>
      </c>
      <c r="N1543" t="str">
        <f t="shared" ca="1" si="406"/>
        <v/>
      </c>
      <c r="O1543" t="str">
        <f t="shared" ca="1" si="407"/>
        <v/>
      </c>
      <c r="P1543" t="str">
        <f t="shared" si="402"/>
        <v/>
      </c>
      <c r="Q1543" t="str">
        <f t="shared" si="403"/>
        <v/>
      </c>
      <c r="R1543" t="str">
        <f t="shared" si="404"/>
        <v/>
      </c>
      <c r="S1543" t="str">
        <f t="shared" si="405"/>
        <v/>
      </c>
      <c r="U1543" s="2" t="str">
        <f ca="1">IF(ISBLANK($T1543),IF(S1543="Irrigation","Irrigation",IF(R1543="Irrigation","Irrigation",IF(Q1543="Domestic","Domestic",IF(P1543="Stockwatering","Stockwatering",IF(N1543="IRRIGATION_AND_MUNICIPAL","Irrigation and Municipal",IF(O1543="IRRIGATION_AND_DOMESTIC","Irrigation and Domestic Municipality",_xlfn.XLOOKUP(J1543,Use_Code_Ranking!$B$4:$B$23,Use_Code_Ranking!$A$4:$A$23))))))),$T1543)</f>
        <v>Irrigation</v>
      </c>
    </row>
    <row r="1544" spans="1:21" x14ac:dyDescent="0.3">
      <c r="A1544" t="s">
        <v>1469</v>
      </c>
      <c r="B1544" t="s">
        <v>161</v>
      </c>
      <c r="C1544" t="s">
        <v>99</v>
      </c>
      <c r="D1544">
        <v>12.2</v>
      </c>
      <c r="E1544" t="s">
        <v>100</v>
      </c>
      <c r="F1544" t="s">
        <v>100</v>
      </c>
      <c r="G1544" t="s">
        <v>149</v>
      </c>
      <c r="H1544" s="41" t="s">
        <v>102</v>
      </c>
      <c r="I1544">
        <f>_xlfn.XLOOKUP(B1544,Use_Code_Ranking!$A$4:$A$23,Use_Code_Ranking!$B$4:$B$23,9999)</f>
        <v>7</v>
      </c>
      <c r="J1544">
        <f t="shared" ca="1" si="398"/>
        <v>7</v>
      </c>
      <c r="K1544">
        <f t="shared" ca="1" si="399"/>
        <v>0</v>
      </c>
      <c r="L1544">
        <f t="shared" ca="1" si="400"/>
        <v>0</v>
      </c>
      <c r="M1544">
        <f t="shared" ca="1" si="401"/>
        <v>0</v>
      </c>
      <c r="N1544" t="str">
        <f t="shared" ca="1" si="406"/>
        <v/>
      </c>
      <c r="O1544" t="str">
        <f t="shared" ca="1" si="407"/>
        <v/>
      </c>
      <c r="P1544" t="str">
        <f t="shared" si="402"/>
        <v/>
      </c>
      <c r="Q1544" t="str">
        <f t="shared" si="403"/>
        <v/>
      </c>
      <c r="R1544" t="str">
        <f t="shared" si="404"/>
        <v/>
      </c>
      <c r="S1544" t="str">
        <f t="shared" si="405"/>
        <v/>
      </c>
      <c r="U1544" s="2" t="str">
        <f ca="1">IF(ISBLANK($T1544),IF(S1544="Irrigation","Irrigation",IF(R1544="Irrigation","Irrigation",IF(Q1544="Domestic","Domestic",IF(P1544="Stockwatering","Stockwatering",IF(N1544="IRRIGATION_AND_MUNICIPAL","Irrigation and Municipal",IF(O1544="IRRIGATION_AND_DOMESTIC","Irrigation and Domestic Municipality",_xlfn.XLOOKUP(J1544,Use_Code_Ranking!$B$4:$B$23,Use_Code_Ranking!$A$4:$A$23))))))),$T1544)</f>
        <v>Frost Protection</v>
      </c>
    </row>
    <row r="1545" spans="1:21" x14ac:dyDescent="0.3">
      <c r="A1545" t="s">
        <v>1470</v>
      </c>
      <c r="B1545" t="s">
        <v>98</v>
      </c>
      <c r="C1545" t="s">
        <v>99</v>
      </c>
      <c r="D1545">
        <v>16</v>
      </c>
      <c r="E1545" t="s">
        <v>100</v>
      </c>
      <c r="F1545" t="s">
        <v>100</v>
      </c>
      <c r="G1545" t="s">
        <v>760</v>
      </c>
      <c r="H1545" s="41" t="s">
        <v>124</v>
      </c>
      <c r="I1545">
        <f>_xlfn.XLOOKUP(B1545,Use_Code_Ranking!$A$4:$A$23,Use_Code_Ranking!$B$4:$B$23,9999)</f>
        <v>1</v>
      </c>
      <c r="J1545">
        <f t="shared" ca="1" si="398"/>
        <v>1</v>
      </c>
      <c r="K1545">
        <f t="shared" ca="1" si="399"/>
        <v>1</v>
      </c>
      <c r="L1545">
        <f t="shared" ca="1" si="400"/>
        <v>0</v>
      </c>
      <c r="M1545">
        <f t="shared" ca="1" si="401"/>
        <v>0</v>
      </c>
      <c r="N1545" t="str">
        <f t="shared" ca="1" si="406"/>
        <v/>
      </c>
      <c r="O1545" t="str">
        <f t="shared" ca="1" si="407"/>
        <v/>
      </c>
      <c r="P1545" t="str">
        <f t="shared" si="402"/>
        <v/>
      </c>
      <c r="Q1545" t="str">
        <f t="shared" si="403"/>
        <v/>
      </c>
      <c r="R1545" t="str">
        <f t="shared" si="404"/>
        <v/>
      </c>
      <c r="S1545" t="str">
        <f t="shared" si="405"/>
        <v/>
      </c>
      <c r="U1545" s="2" t="str">
        <f ca="1">IF(ISBLANK($T1545),IF(S1545="Irrigation","Irrigation",IF(R1545="Irrigation","Irrigation",IF(Q1545="Domestic","Domestic",IF(P1545="Stockwatering","Stockwatering",IF(N1545="IRRIGATION_AND_MUNICIPAL","Irrigation and Municipal",IF(O1545="IRRIGATION_AND_DOMESTIC","Irrigation and Domestic Municipality",_xlfn.XLOOKUP(J1545,Use_Code_Ranking!$B$4:$B$23,Use_Code_Ranking!$A$4:$A$23))))))),$T1545)</f>
        <v>Irrigation</v>
      </c>
    </row>
    <row r="1546" spans="1:21" x14ac:dyDescent="0.3">
      <c r="A1546" t="s">
        <v>1470</v>
      </c>
      <c r="B1546" t="s">
        <v>161</v>
      </c>
      <c r="C1546" t="s">
        <v>99</v>
      </c>
      <c r="D1546">
        <v>16</v>
      </c>
      <c r="E1546" t="s">
        <v>100</v>
      </c>
      <c r="F1546" t="s">
        <v>100</v>
      </c>
      <c r="G1546" t="s">
        <v>760</v>
      </c>
      <c r="H1546" s="41" t="s">
        <v>124</v>
      </c>
      <c r="I1546">
        <f>_xlfn.XLOOKUP(B1546,Use_Code_Ranking!$A$4:$A$23,Use_Code_Ranking!$B$4:$B$23,9999)</f>
        <v>7</v>
      </c>
      <c r="J1546">
        <f t="shared" ca="1" si="398"/>
        <v>1</v>
      </c>
      <c r="K1546">
        <f t="shared" ca="1" si="399"/>
        <v>1</v>
      </c>
      <c r="L1546">
        <f t="shared" ca="1" si="400"/>
        <v>0</v>
      </c>
      <c r="M1546">
        <f t="shared" ca="1" si="401"/>
        <v>0</v>
      </c>
      <c r="N1546" t="str">
        <f t="shared" ca="1" si="406"/>
        <v/>
      </c>
      <c r="O1546" t="str">
        <f t="shared" ca="1" si="407"/>
        <v/>
      </c>
      <c r="P1546" t="str">
        <f t="shared" si="402"/>
        <v/>
      </c>
      <c r="Q1546" t="str">
        <f t="shared" si="403"/>
        <v/>
      </c>
      <c r="R1546" t="str">
        <f t="shared" si="404"/>
        <v/>
      </c>
      <c r="S1546" t="str">
        <f t="shared" si="405"/>
        <v/>
      </c>
      <c r="U1546" s="2" t="str">
        <f ca="1">IF(ISBLANK($T1546),IF(S1546="Irrigation","Irrigation",IF(R1546="Irrigation","Irrigation",IF(Q1546="Domestic","Domestic",IF(P1546="Stockwatering","Stockwatering",IF(N1546="IRRIGATION_AND_MUNICIPAL","Irrigation and Municipal",IF(O1546="IRRIGATION_AND_DOMESTIC","Irrigation and Domestic Municipality",_xlfn.XLOOKUP(J1546,Use_Code_Ranking!$B$4:$B$23,Use_Code_Ranking!$A$4:$A$23))))))),$T1546)</f>
        <v>Irrigation</v>
      </c>
    </row>
    <row r="1547" spans="1:21" x14ac:dyDescent="0.3">
      <c r="A1547" t="s">
        <v>1470</v>
      </c>
      <c r="B1547" t="s">
        <v>156</v>
      </c>
      <c r="C1547" t="s">
        <v>99</v>
      </c>
      <c r="D1547">
        <v>16</v>
      </c>
      <c r="E1547" t="s">
        <v>100</v>
      </c>
      <c r="F1547" t="s">
        <v>100</v>
      </c>
      <c r="G1547" t="s">
        <v>760</v>
      </c>
      <c r="H1547" s="41" t="s">
        <v>124</v>
      </c>
      <c r="I1547">
        <f>_xlfn.XLOOKUP(B1547,Use_Code_Ranking!$A$4:$A$23,Use_Code_Ranking!$B$4:$B$23,9999)</f>
        <v>8</v>
      </c>
      <c r="J1547">
        <f t="shared" ca="1" si="398"/>
        <v>1</v>
      </c>
      <c r="K1547">
        <f t="shared" ca="1" si="399"/>
        <v>1</v>
      </c>
      <c r="L1547">
        <f t="shared" ca="1" si="400"/>
        <v>0</v>
      </c>
      <c r="M1547">
        <f t="shared" ca="1" si="401"/>
        <v>0</v>
      </c>
      <c r="N1547" t="str">
        <f t="shared" ca="1" si="406"/>
        <v/>
      </c>
      <c r="O1547" t="str">
        <f t="shared" ca="1" si="407"/>
        <v/>
      </c>
      <c r="P1547" t="str">
        <f t="shared" si="402"/>
        <v/>
      </c>
      <c r="Q1547" t="str">
        <f t="shared" si="403"/>
        <v/>
      </c>
      <c r="R1547" t="str">
        <f t="shared" si="404"/>
        <v/>
      </c>
      <c r="S1547" t="str">
        <f t="shared" si="405"/>
        <v/>
      </c>
      <c r="U1547" s="2" t="str">
        <f ca="1">IF(ISBLANK($T1547),IF(S1547="Irrigation","Irrigation",IF(R1547="Irrigation","Irrigation",IF(Q1547="Domestic","Domestic",IF(P1547="Stockwatering","Stockwatering",IF(N1547="IRRIGATION_AND_MUNICIPAL","Irrigation and Municipal",IF(O1547="IRRIGATION_AND_DOMESTIC","Irrigation and Domestic Municipality",_xlfn.XLOOKUP(J1547,Use_Code_Ranking!$B$4:$B$23,Use_Code_Ranking!$A$4:$A$23))))))),$T1547)</f>
        <v>Irrigation</v>
      </c>
    </row>
    <row r="1548" spans="1:21" x14ac:dyDescent="0.3">
      <c r="A1548" t="s">
        <v>1471</v>
      </c>
      <c r="B1548" t="s">
        <v>154</v>
      </c>
      <c r="C1548" t="s">
        <v>99</v>
      </c>
      <c r="D1548">
        <v>17</v>
      </c>
      <c r="E1548" t="s">
        <v>100</v>
      </c>
      <c r="F1548" t="s">
        <v>100</v>
      </c>
      <c r="G1548" t="s">
        <v>1294</v>
      </c>
      <c r="H1548" s="41" t="s">
        <v>102</v>
      </c>
      <c r="I1548">
        <f>_xlfn.XLOOKUP(B1548,Use_Code_Ranking!$A$4:$A$23,Use_Code_Ranking!$B$4:$B$23,9999)</f>
        <v>5</v>
      </c>
      <c r="J1548">
        <f t="shared" ca="1" si="398"/>
        <v>1</v>
      </c>
      <c r="K1548">
        <f t="shared" ca="1" si="399"/>
        <v>1</v>
      </c>
      <c r="L1548">
        <f t="shared" ca="1" si="400"/>
        <v>0</v>
      </c>
      <c r="M1548">
        <f t="shared" ca="1" si="401"/>
        <v>0</v>
      </c>
      <c r="N1548" t="str">
        <f t="shared" ca="1" si="406"/>
        <v/>
      </c>
      <c r="O1548" t="str">
        <f t="shared" ca="1" si="407"/>
        <v/>
      </c>
      <c r="P1548" t="str">
        <f t="shared" si="402"/>
        <v/>
      </c>
      <c r="Q1548" t="str">
        <f t="shared" si="403"/>
        <v/>
      </c>
      <c r="R1548" t="str">
        <f t="shared" si="404"/>
        <v/>
      </c>
      <c r="S1548" t="str">
        <f t="shared" si="405"/>
        <v/>
      </c>
      <c r="U1548" s="2" t="str">
        <f ca="1">IF(ISBLANK($T1548),IF(S1548="Irrigation","Irrigation",IF(R1548="Irrigation","Irrigation",IF(Q1548="Domestic","Domestic",IF(P1548="Stockwatering","Stockwatering",IF(N1548="IRRIGATION_AND_MUNICIPAL","Irrigation and Municipal",IF(O1548="IRRIGATION_AND_DOMESTIC","Irrigation and Domestic Municipality",_xlfn.XLOOKUP(J1548,Use_Code_Ranking!$B$4:$B$23,Use_Code_Ranking!$A$4:$A$23))))))),$T1548)</f>
        <v>Irrigation</v>
      </c>
    </row>
    <row r="1549" spans="1:21" x14ac:dyDescent="0.3">
      <c r="A1549" t="s">
        <v>1471</v>
      </c>
      <c r="B1549" t="s">
        <v>98</v>
      </c>
      <c r="C1549" t="s">
        <v>99</v>
      </c>
      <c r="D1549">
        <v>17</v>
      </c>
      <c r="E1549" t="s">
        <v>100</v>
      </c>
      <c r="F1549" t="s">
        <v>100</v>
      </c>
      <c r="G1549" t="s">
        <v>1294</v>
      </c>
      <c r="H1549" s="41" t="s">
        <v>102</v>
      </c>
      <c r="I1549">
        <f>_xlfn.XLOOKUP(B1549,Use_Code_Ranking!$A$4:$A$23,Use_Code_Ranking!$B$4:$B$23,9999)</f>
        <v>1</v>
      </c>
      <c r="J1549">
        <f t="shared" ca="1" si="398"/>
        <v>1</v>
      </c>
      <c r="K1549">
        <f t="shared" ca="1" si="399"/>
        <v>1</v>
      </c>
      <c r="L1549">
        <f t="shared" ca="1" si="400"/>
        <v>0</v>
      </c>
      <c r="M1549">
        <f t="shared" ca="1" si="401"/>
        <v>0</v>
      </c>
      <c r="N1549" t="str">
        <f t="shared" ca="1" si="406"/>
        <v/>
      </c>
      <c r="O1549" t="str">
        <f t="shared" ca="1" si="407"/>
        <v/>
      </c>
      <c r="P1549" t="str">
        <f t="shared" si="402"/>
        <v/>
      </c>
      <c r="Q1549" t="str">
        <f t="shared" si="403"/>
        <v/>
      </c>
      <c r="R1549" t="str">
        <f t="shared" si="404"/>
        <v/>
      </c>
      <c r="S1549" t="str">
        <f t="shared" si="405"/>
        <v/>
      </c>
      <c r="U1549" s="2" t="str">
        <f ca="1">IF(ISBLANK($T1549),IF(S1549="Irrigation","Irrigation",IF(R1549="Irrigation","Irrigation",IF(Q1549="Domestic","Domestic",IF(P1549="Stockwatering","Stockwatering",IF(N1549="IRRIGATION_AND_MUNICIPAL","Irrigation and Municipal",IF(O1549="IRRIGATION_AND_DOMESTIC","Irrigation and Domestic Municipality",_xlfn.XLOOKUP(J1549,Use_Code_Ranking!$B$4:$B$23,Use_Code_Ranking!$A$4:$A$23))))))),$T1549)</f>
        <v>Irrigation</v>
      </c>
    </row>
    <row r="1550" spans="1:21" x14ac:dyDescent="0.3">
      <c r="A1550" t="s">
        <v>1471</v>
      </c>
      <c r="B1550" t="s">
        <v>181</v>
      </c>
      <c r="C1550" t="s">
        <v>99</v>
      </c>
      <c r="D1550">
        <v>17</v>
      </c>
      <c r="E1550" t="s">
        <v>100</v>
      </c>
      <c r="F1550" t="s">
        <v>100</v>
      </c>
      <c r="G1550" t="s">
        <v>1294</v>
      </c>
      <c r="H1550" s="41" t="s">
        <v>102</v>
      </c>
      <c r="I1550">
        <f>_xlfn.XLOOKUP(B1550,Use_Code_Ranking!$A$4:$A$23,Use_Code_Ranking!$B$4:$B$23,9999)</f>
        <v>9</v>
      </c>
      <c r="J1550">
        <f t="shared" ca="1" si="398"/>
        <v>1</v>
      </c>
      <c r="K1550">
        <f t="shared" ca="1" si="399"/>
        <v>1</v>
      </c>
      <c r="L1550">
        <f t="shared" ca="1" si="400"/>
        <v>0</v>
      </c>
      <c r="M1550">
        <f t="shared" ca="1" si="401"/>
        <v>0</v>
      </c>
      <c r="N1550" t="str">
        <f t="shared" ca="1" si="406"/>
        <v/>
      </c>
      <c r="O1550" t="str">
        <f t="shared" ca="1" si="407"/>
        <v/>
      </c>
      <c r="P1550" t="str">
        <f t="shared" si="402"/>
        <v/>
      </c>
      <c r="Q1550" t="str">
        <f t="shared" si="403"/>
        <v/>
      </c>
      <c r="R1550" t="str">
        <f t="shared" si="404"/>
        <v/>
      </c>
      <c r="S1550" t="str">
        <f t="shared" si="405"/>
        <v/>
      </c>
      <c r="U1550" s="2" t="str">
        <f ca="1">IF(ISBLANK($T1550),IF(S1550="Irrigation","Irrigation",IF(R1550="Irrigation","Irrigation",IF(Q1550="Domestic","Domestic",IF(P1550="Stockwatering","Stockwatering",IF(N1550="IRRIGATION_AND_MUNICIPAL","Irrigation and Municipal",IF(O1550="IRRIGATION_AND_DOMESTIC","Irrigation and Domestic Municipality",_xlfn.XLOOKUP(J1550,Use_Code_Ranking!$B$4:$B$23,Use_Code_Ranking!$A$4:$A$23))))))),$T1550)</f>
        <v>Irrigation</v>
      </c>
    </row>
    <row r="1551" spans="1:21" x14ac:dyDescent="0.3">
      <c r="A1551" t="s">
        <v>1472</v>
      </c>
      <c r="B1551" t="s">
        <v>154</v>
      </c>
      <c r="C1551" t="s">
        <v>99</v>
      </c>
      <c r="D1551">
        <v>49</v>
      </c>
      <c r="E1551" t="s">
        <v>100</v>
      </c>
      <c r="F1551" t="s">
        <v>100</v>
      </c>
      <c r="G1551" t="s">
        <v>1473</v>
      </c>
      <c r="H1551" s="41" t="s">
        <v>199</v>
      </c>
      <c r="I1551">
        <f>_xlfn.XLOOKUP(B1551,Use_Code_Ranking!$A$4:$A$23,Use_Code_Ranking!$B$4:$B$23,9999)</f>
        <v>5</v>
      </c>
      <c r="J1551">
        <f t="shared" ca="1" si="398"/>
        <v>1</v>
      </c>
      <c r="K1551">
        <f t="shared" ca="1" si="399"/>
        <v>1</v>
      </c>
      <c r="L1551">
        <f t="shared" ca="1" si="400"/>
        <v>0</v>
      </c>
      <c r="M1551">
        <f t="shared" ca="1" si="401"/>
        <v>0</v>
      </c>
      <c r="N1551" t="str">
        <f t="shared" ca="1" si="406"/>
        <v/>
      </c>
      <c r="O1551" t="str">
        <f t="shared" ca="1" si="407"/>
        <v/>
      </c>
      <c r="P1551" t="str">
        <f t="shared" si="402"/>
        <v/>
      </c>
      <c r="Q1551" t="str">
        <f t="shared" si="403"/>
        <v/>
      </c>
      <c r="R1551" t="str">
        <f t="shared" si="404"/>
        <v/>
      </c>
      <c r="S1551" t="str">
        <f t="shared" si="405"/>
        <v/>
      </c>
      <c r="U1551" s="2" t="str">
        <f ca="1">IF(ISBLANK($T1551),IF(S1551="Irrigation","Irrigation",IF(R1551="Irrigation","Irrigation",IF(Q1551="Domestic","Domestic",IF(P1551="Stockwatering","Stockwatering",IF(N1551="IRRIGATION_AND_MUNICIPAL","Irrigation and Municipal",IF(O1551="IRRIGATION_AND_DOMESTIC","Irrigation and Domestic Municipality",_xlfn.XLOOKUP(J1551,Use_Code_Ranking!$B$4:$B$23,Use_Code_Ranking!$A$4:$A$23))))))),$T1551)</f>
        <v>Irrigation</v>
      </c>
    </row>
    <row r="1552" spans="1:21" x14ac:dyDescent="0.3">
      <c r="A1552" t="s">
        <v>1472</v>
      </c>
      <c r="B1552" t="s">
        <v>188</v>
      </c>
      <c r="C1552" t="s">
        <v>99</v>
      </c>
      <c r="D1552">
        <v>49</v>
      </c>
      <c r="E1552" t="s">
        <v>100</v>
      </c>
      <c r="F1552" t="s">
        <v>100</v>
      </c>
      <c r="G1552" t="s">
        <v>1473</v>
      </c>
      <c r="H1552" s="41" t="s">
        <v>199</v>
      </c>
      <c r="I1552">
        <f>_xlfn.XLOOKUP(B1552,Use_Code_Ranking!$A$4:$A$23,Use_Code_Ranking!$B$4:$B$23,9999)</f>
        <v>12</v>
      </c>
      <c r="J1552">
        <f t="shared" ca="1" si="398"/>
        <v>1</v>
      </c>
      <c r="K1552">
        <f t="shared" ca="1" si="399"/>
        <v>1</v>
      </c>
      <c r="L1552">
        <f t="shared" ca="1" si="400"/>
        <v>0</v>
      </c>
      <c r="M1552">
        <f t="shared" ca="1" si="401"/>
        <v>0</v>
      </c>
      <c r="N1552" t="str">
        <f t="shared" ca="1" si="406"/>
        <v/>
      </c>
      <c r="O1552" t="str">
        <f t="shared" ca="1" si="407"/>
        <v/>
      </c>
      <c r="P1552" t="str">
        <f t="shared" si="402"/>
        <v/>
      </c>
      <c r="Q1552" t="str">
        <f t="shared" si="403"/>
        <v/>
      </c>
      <c r="R1552" t="str">
        <f t="shared" si="404"/>
        <v/>
      </c>
      <c r="S1552" t="str">
        <f t="shared" si="405"/>
        <v/>
      </c>
      <c r="U1552" s="2" t="str">
        <f ca="1">IF(ISBLANK($T1552),IF(S1552="Irrigation","Irrigation",IF(R1552="Irrigation","Irrigation",IF(Q1552="Domestic","Domestic",IF(P1552="Stockwatering","Stockwatering",IF(N1552="IRRIGATION_AND_MUNICIPAL","Irrigation and Municipal",IF(O1552="IRRIGATION_AND_DOMESTIC","Irrigation and Domestic Municipality",_xlfn.XLOOKUP(J1552,Use_Code_Ranking!$B$4:$B$23,Use_Code_Ranking!$A$4:$A$23))))))),$T1552)</f>
        <v>Irrigation</v>
      </c>
    </row>
    <row r="1553" spans="1:21" x14ac:dyDescent="0.3">
      <c r="A1553" t="s">
        <v>1472</v>
      </c>
      <c r="B1553" t="s">
        <v>181</v>
      </c>
      <c r="C1553" t="s">
        <v>99</v>
      </c>
      <c r="D1553">
        <v>49</v>
      </c>
      <c r="E1553" t="s">
        <v>100</v>
      </c>
      <c r="F1553" t="s">
        <v>100</v>
      </c>
      <c r="G1553" t="s">
        <v>1473</v>
      </c>
      <c r="H1553" s="41" t="s">
        <v>199</v>
      </c>
      <c r="I1553">
        <f>_xlfn.XLOOKUP(B1553,Use_Code_Ranking!$A$4:$A$23,Use_Code_Ranking!$B$4:$B$23,9999)</f>
        <v>9</v>
      </c>
      <c r="J1553">
        <f t="shared" ca="1" si="398"/>
        <v>1</v>
      </c>
      <c r="K1553">
        <f t="shared" ca="1" si="399"/>
        <v>1</v>
      </c>
      <c r="L1553">
        <f t="shared" ca="1" si="400"/>
        <v>0</v>
      </c>
      <c r="M1553">
        <f t="shared" ca="1" si="401"/>
        <v>0</v>
      </c>
      <c r="N1553" t="str">
        <f t="shared" ca="1" si="406"/>
        <v/>
      </c>
      <c r="O1553" t="str">
        <f t="shared" ca="1" si="407"/>
        <v/>
      </c>
      <c r="P1553" t="str">
        <f t="shared" si="402"/>
        <v/>
      </c>
      <c r="Q1553" t="str">
        <f t="shared" si="403"/>
        <v/>
      </c>
      <c r="R1553" t="str">
        <f t="shared" si="404"/>
        <v/>
      </c>
      <c r="S1553" t="str">
        <f t="shared" si="405"/>
        <v/>
      </c>
      <c r="U1553" s="2" t="str">
        <f ca="1">IF(ISBLANK($T1553),IF(S1553="Irrigation","Irrigation",IF(R1553="Irrigation","Irrigation",IF(Q1553="Domestic","Domestic",IF(P1553="Stockwatering","Stockwatering",IF(N1553="IRRIGATION_AND_MUNICIPAL","Irrigation and Municipal",IF(O1553="IRRIGATION_AND_DOMESTIC","Irrigation and Domestic Municipality",_xlfn.XLOOKUP(J1553,Use_Code_Ranking!$B$4:$B$23,Use_Code_Ranking!$A$4:$A$23))))))),$T1553)</f>
        <v>Irrigation</v>
      </c>
    </row>
    <row r="1554" spans="1:21" x14ac:dyDescent="0.3">
      <c r="A1554" t="s">
        <v>1472</v>
      </c>
      <c r="B1554" t="s">
        <v>163</v>
      </c>
      <c r="C1554" t="s">
        <v>99</v>
      </c>
      <c r="D1554">
        <v>49</v>
      </c>
      <c r="E1554" t="s">
        <v>100</v>
      </c>
      <c r="F1554" t="s">
        <v>100</v>
      </c>
      <c r="G1554" t="s">
        <v>1473</v>
      </c>
      <c r="H1554" s="41" t="s">
        <v>199</v>
      </c>
      <c r="I1554">
        <f>_xlfn.XLOOKUP(B1554,Use_Code_Ranking!$A$4:$A$23,Use_Code_Ranking!$B$4:$B$23,9999)</f>
        <v>14</v>
      </c>
      <c r="J1554">
        <f t="shared" ca="1" si="398"/>
        <v>1</v>
      </c>
      <c r="K1554">
        <f t="shared" ca="1" si="399"/>
        <v>1</v>
      </c>
      <c r="L1554">
        <f t="shared" ca="1" si="400"/>
        <v>0</v>
      </c>
      <c r="M1554">
        <f t="shared" ca="1" si="401"/>
        <v>0</v>
      </c>
      <c r="N1554" t="str">
        <f t="shared" ca="1" si="406"/>
        <v/>
      </c>
      <c r="O1554" t="str">
        <f t="shared" ca="1" si="407"/>
        <v/>
      </c>
      <c r="P1554" t="str">
        <f t="shared" si="402"/>
        <v/>
      </c>
      <c r="Q1554" t="str">
        <f t="shared" si="403"/>
        <v/>
      </c>
      <c r="R1554" t="str">
        <f t="shared" si="404"/>
        <v/>
      </c>
      <c r="S1554" t="str">
        <f t="shared" si="405"/>
        <v/>
      </c>
      <c r="U1554" s="2" t="str">
        <f ca="1">IF(ISBLANK($T1554),IF(S1554="Irrigation","Irrigation",IF(R1554="Irrigation","Irrigation",IF(Q1554="Domestic","Domestic",IF(P1554="Stockwatering","Stockwatering",IF(N1554="IRRIGATION_AND_MUNICIPAL","Irrigation and Municipal",IF(O1554="IRRIGATION_AND_DOMESTIC","Irrigation and Domestic Municipality",_xlfn.XLOOKUP(J1554,Use_Code_Ranking!$B$4:$B$23,Use_Code_Ranking!$A$4:$A$23))))))),$T1554)</f>
        <v>Irrigation</v>
      </c>
    </row>
    <row r="1555" spans="1:21" x14ac:dyDescent="0.3">
      <c r="A1555" t="s">
        <v>1472</v>
      </c>
      <c r="B1555" t="s">
        <v>98</v>
      </c>
      <c r="C1555" t="s">
        <v>99</v>
      </c>
      <c r="D1555">
        <v>49</v>
      </c>
      <c r="E1555" t="s">
        <v>100</v>
      </c>
      <c r="F1555" t="s">
        <v>100</v>
      </c>
      <c r="G1555" t="s">
        <v>1473</v>
      </c>
      <c r="H1555" s="41" t="s">
        <v>199</v>
      </c>
      <c r="I1555">
        <f>_xlfn.XLOOKUP(B1555,Use_Code_Ranking!$A$4:$A$23,Use_Code_Ranking!$B$4:$B$23,9999)</f>
        <v>1</v>
      </c>
      <c r="J1555">
        <f t="shared" ca="1" si="398"/>
        <v>1</v>
      </c>
      <c r="K1555">
        <f t="shared" ca="1" si="399"/>
        <v>1</v>
      </c>
      <c r="L1555">
        <f t="shared" ca="1" si="400"/>
        <v>0</v>
      </c>
      <c r="M1555">
        <f t="shared" ca="1" si="401"/>
        <v>0</v>
      </c>
      <c r="N1555" t="str">
        <f t="shared" ca="1" si="406"/>
        <v/>
      </c>
      <c r="O1555" t="str">
        <f t="shared" ca="1" si="407"/>
        <v/>
      </c>
      <c r="P1555" t="str">
        <f t="shared" si="402"/>
        <v/>
      </c>
      <c r="Q1555" t="str">
        <f t="shared" si="403"/>
        <v/>
      </c>
      <c r="R1555" t="str">
        <f t="shared" si="404"/>
        <v/>
      </c>
      <c r="S1555" t="str">
        <f t="shared" si="405"/>
        <v/>
      </c>
      <c r="U1555" s="2" t="str">
        <f ca="1">IF(ISBLANK($T1555),IF(S1555="Irrigation","Irrigation",IF(R1555="Irrigation","Irrigation",IF(Q1555="Domestic","Domestic",IF(P1555="Stockwatering","Stockwatering",IF(N1555="IRRIGATION_AND_MUNICIPAL","Irrigation and Municipal",IF(O1555="IRRIGATION_AND_DOMESTIC","Irrigation and Domestic Municipality",_xlfn.XLOOKUP(J1555,Use_Code_Ranking!$B$4:$B$23,Use_Code_Ranking!$A$4:$A$23))))))),$T1555)</f>
        <v>Irrigation</v>
      </c>
    </row>
    <row r="1556" spans="1:21" x14ac:dyDescent="0.3">
      <c r="A1556" t="s">
        <v>1474</v>
      </c>
      <c r="B1556" t="s">
        <v>1405</v>
      </c>
      <c r="C1556" t="s">
        <v>99</v>
      </c>
      <c r="D1556">
        <v>3222</v>
      </c>
      <c r="E1556" t="s">
        <v>100</v>
      </c>
      <c r="F1556" t="s">
        <v>100</v>
      </c>
      <c r="G1556" t="s">
        <v>1388</v>
      </c>
      <c r="H1556" s="41" t="s">
        <v>124</v>
      </c>
      <c r="I1556">
        <f>_xlfn.XLOOKUP(B1556,Use_Code_Ranking!$A$4:$A$23,Use_Code_Ranking!$B$4:$B$23,9999)</f>
        <v>20</v>
      </c>
      <c r="J1556">
        <f t="shared" ca="1" si="398"/>
        <v>6</v>
      </c>
      <c r="K1556">
        <f t="shared" ca="1" si="399"/>
        <v>0</v>
      </c>
      <c r="L1556">
        <f t="shared" ca="1" si="400"/>
        <v>0</v>
      </c>
      <c r="M1556">
        <f t="shared" ca="1" si="401"/>
        <v>0</v>
      </c>
      <c r="N1556" t="str">
        <f t="shared" ca="1" si="406"/>
        <v/>
      </c>
      <c r="O1556" t="str">
        <f t="shared" ca="1" si="407"/>
        <v/>
      </c>
      <c r="P1556" t="str">
        <f t="shared" si="402"/>
        <v/>
      </c>
      <c r="Q1556" t="str">
        <f t="shared" si="403"/>
        <v/>
      </c>
      <c r="R1556" t="str">
        <f t="shared" si="404"/>
        <v/>
      </c>
      <c r="S1556" t="str">
        <f t="shared" si="405"/>
        <v/>
      </c>
      <c r="U1556" s="2" t="str">
        <f ca="1">IF(ISBLANK($T1556),IF(S1556="Irrigation","Irrigation",IF(R1556="Irrigation","Irrigation",IF(Q1556="Domestic","Domestic",IF(P1556="Stockwatering","Stockwatering",IF(N1556="IRRIGATION_AND_MUNICIPAL","Irrigation and Municipal",IF(O1556="IRRIGATION_AND_DOMESTIC","Irrigation and Domestic Municipality",_xlfn.XLOOKUP(J1556,Use_Code_Ranking!$B$4:$B$23,Use_Code_Ranking!$A$4:$A$23))))))),$T1556)</f>
        <v>Industrial</v>
      </c>
    </row>
    <row r="1557" spans="1:21" x14ac:dyDescent="0.3">
      <c r="A1557" t="s">
        <v>1474</v>
      </c>
      <c r="B1557" t="s">
        <v>113</v>
      </c>
      <c r="C1557" t="s">
        <v>99</v>
      </c>
      <c r="D1557">
        <v>3222</v>
      </c>
      <c r="E1557" t="s">
        <v>100</v>
      </c>
      <c r="F1557" t="s">
        <v>100</v>
      </c>
      <c r="G1557" t="s">
        <v>1388</v>
      </c>
      <c r="H1557" s="41" t="s">
        <v>124</v>
      </c>
      <c r="I1557">
        <f>_xlfn.XLOOKUP(B1557,Use_Code_Ranking!$A$4:$A$23,Use_Code_Ranking!$B$4:$B$23,9999)</f>
        <v>6</v>
      </c>
      <c r="J1557">
        <f t="shared" ca="1" si="398"/>
        <v>6</v>
      </c>
      <c r="K1557">
        <f t="shared" ca="1" si="399"/>
        <v>0</v>
      </c>
      <c r="L1557">
        <f t="shared" ca="1" si="400"/>
        <v>0</v>
      </c>
      <c r="M1557">
        <f t="shared" ca="1" si="401"/>
        <v>0</v>
      </c>
      <c r="N1557" t="str">
        <f t="shared" ca="1" si="406"/>
        <v/>
      </c>
      <c r="O1557" t="str">
        <f t="shared" ca="1" si="407"/>
        <v/>
      </c>
      <c r="P1557" t="str">
        <f t="shared" si="402"/>
        <v/>
      </c>
      <c r="Q1557" t="str">
        <f t="shared" si="403"/>
        <v/>
      </c>
      <c r="R1557" t="str">
        <f t="shared" si="404"/>
        <v/>
      </c>
      <c r="S1557" t="str">
        <f t="shared" si="405"/>
        <v/>
      </c>
      <c r="U1557" s="2" t="str">
        <f ca="1">IF(ISBLANK($T1557),IF(S1557="Irrigation","Irrigation",IF(R1557="Irrigation","Irrigation",IF(Q1557="Domestic","Domestic",IF(P1557="Stockwatering","Stockwatering",IF(N1557="IRRIGATION_AND_MUNICIPAL","Irrigation and Municipal",IF(O1557="IRRIGATION_AND_DOMESTIC","Irrigation and Domestic Municipality",_xlfn.XLOOKUP(J1557,Use_Code_Ranking!$B$4:$B$23,Use_Code_Ranking!$A$4:$A$23))))))),$T1557)</f>
        <v>Industrial</v>
      </c>
    </row>
    <row r="1558" spans="1:21" x14ac:dyDescent="0.3">
      <c r="A1558" t="s">
        <v>1475</v>
      </c>
      <c r="B1558" t="s">
        <v>1405</v>
      </c>
      <c r="C1558" t="s">
        <v>99</v>
      </c>
      <c r="D1558">
        <v>2902</v>
      </c>
      <c r="E1558" t="s">
        <v>100</v>
      </c>
      <c r="F1558" t="s">
        <v>100</v>
      </c>
      <c r="G1558" t="s">
        <v>1388</v>
      </c>
      <c r="H1558" s="41" t="s">
        <v>124</v>
      </c>
      <c r="I1558">
        <f>_xlfn.XLOOKUP(B1558,Use_Code_Ranking!$A$4:$A$23,Use_Code_Ranking!$B$4:$B$23,9999)</f>
        <v>20</v>
      </c>
      <c r="J1558">
        <f t="shared" ca="1" si="398"/>
        <v>6</v>
      </c>
      <c r="K1558">
        <f t="shared" ca="1" si="399"/>
        <v>0</v>
      </c>
      <c r="L1558">
        <f t="shared" ca="1" si="400"/>
        <v>0</v>
      </c>
      <c r="M1558">
        <f t="shared" ca="1" si="401"/>
        <v>0</v>
      </c>
      <c r="N1558" t="str">
        <f t="shared" ca="1" si="406"/>
        <v/>
      </c>
      <c r="O1558" t="str">
        <f t="shared" ca="1" si="407"/>
        <v/>
      </c>
      <c r="P1558" t="str">
        <f t="shared" si="402"/>
        <v/>
      </c>
      <c r="Q1558" t="str">
        <f t="shared" si="403"/>
        <v/>
      </c>
      <c r="R1558" t="str">
        <f t="shared" si="404"/>
        <v/>
      </c>
      <c r="S1558" t="str">
        <f t="shared" si="405"/>
        <v/>
      </c>
      <c r="U1558" s="2" t="str">
        <f ca="1">IF(ISBLANK($T1558),IF(S1558="Irrigation","Irrigation",IF(R1558="Irrigation","Irrigation",IF(Q1558="Domestic","Domestic",IF(P1558="Stockwatering","Stockwatering",IF(N1558="IRRIGATION_AND_MUNICIPAL","Irrigation and Municipal",IF(O1558="IRRIGATION_AND_DOMESTIC","Irrigation and Domestic Municipality",_xlfn.XLOOKUP(J1558,Use_Code_Ranking!$B$4:$B$23,Use_Code_Ranking!$A$4:$A$23))))))),$T1558)</f>
        <v>Industrial</v>
      </c>
    </row>
    <row r="1559" spans="1:21" x14ac:dyDescent="0.3">
      <c r="A1559" t="s">
        <v>1475</v>
      </c>
      <c r="B1559" t="s">
        <v>113</v>
      </c>
      <c r="C1559" t="s">
        <v>99</v>
      </c>
      <c r="D1559">
        <v>2902</v>
      </c>
      <c r="E1559" t="s">
        <v>100</v>
      </c>
      <c r="F1559" t="s">
        <v>100</v>
      </c>
      <c r="G1559" t="s">
        <v>1388</v>
      </c>
      <c r="H1559" s="41" t="s">
        <v>124</v>
      </c>
      <c r="I1559">
        <f>_xlfn.XLOOKUP(B1559,Use_Code_Ranking!$A$4:$A$23,Use_Code_Ranking!$B$4:$B$23,9999)</f>
        <v>6</v>
      </c>
      <c r="J1559">
        <f t="shared" ca="1" si="398"/>
        <v>6</v>
      </c>
      <c r="K1559">
        <f t="shared" ca="1" si="399"/>
        <v>0</v>
      </c>
      <c r="L1559">
        <f t="shared" ca="1" si="400"/>
        <v>0</v>
      </c>
      <c r="M1559">
        <f t="shared" ca="1" si="401"/>
        <v>0</v>
      </c>
      <c r="N1559" t="str">
        <f t="shared" ca="1" si="406"/>
        <v/>
      </c>
      <c r="O1559" t="str">
        <f t="shared" ca="1" si="407"/>
        <v/>
      </c>
      <c r="P1559" t="str">
        <f t="shared" si="402"/>
        <v/>
      </c>
      <c r="Q1559" t="str">
        <f t="shared" si="403"/>
        <v/>
      </c>
      <c r="R1559" t="str">
        <f t="shared" si="404"/>
        <v/>
      </c>
      <c r="S1559" t="str">
        <f t="shared" si="405"/>
        <v/>
      </c>
      <c r="U1559" s="2" t="str">
        <f ca="1">IF(ISBLANK($T1559),IF(S1559="Irrigation","Irrigation",IF(R1559="Irrigation","Irrigation",IF(Q1559="Domestic","Domestic",IF(P1559="Stockwatering","Stockwatering",IF(N1559="IRRIGATION_AND_MUNICIPAL","Irrigation and Municipal",IF(O1559="IRRIGATION_AND_DOMESTIC","Irrigation and Domestic Municipality",_xlfn.XLOOKUP(J1559,Use_Code_Ranking!$B$4:$B$23,Use_Code_Ranking!$A$4:$A$23))))))),$T1559)</f>
        <v>Industrial</v>
      </c>
    </row>
    <row r="1560" spans="1:21" x14ac:dyDescent="0.3">
      <c r="A1560" t="s">
        <v>1476</v>
      </c>
      <c r="B1560" t="s">
        <v>98</v>
      </c>
      <c r="C1560" t="s">
        <v>99</v>
      </c>
      <c r="D1560">
        <v>4.2</v>
      </c>
      <c r="E1560" t="s">
        <v>100</v>
      </c>
      <c r="F1560" t="s">
        <v>100</v>
      </c>
      <c r="G1560" t="s">
        <v>1477</v>
      </c>
      <c r="H1560" s="41" t="s">
        <v>124</v>
      </c>
      <c r="I1560">
        <f>_xlfn.XLOOKUP(B1560,Use_Code_Ranking!$A$4:$A$23,Use_Code_Ranking!$B$4:$B$23,9999)</f>
        <v>1</v>
      </c>
      <c r="J1560">
        <f t="shared" ca="1" si="398"/>
        <v>1</v>
      </c>
      <c r="K1560">
        <f t="shared" ca="1" si="399"/>
        <v>1</v>
      </c>
      <c r="L1560">
        <f t="shared" ca="1" si="400"/>
        <v>0</v>
      </c>
      <c r="M1560">
        <f t="shared" ca="1" si="401"/>
        <v>0</v>
      </c>
      <c r="N1560" t="str">
        <f t="shared" ca="1" si="406"/>
        <v/>
      </c>
      <c r="O1560" t="str">
        <f t="shared" ca="1" si="407"/>
        <v/>
      </c>
      <c r="P1560" t="str">
        <f t="shared" si="402"/>
        <v/>
      </c>
      <c r="Q1560" t="str">
        <f t="shared" si="403"/>
        <v/>
      </c>
      <c r="R1560" t="str">
        <f t="shared" si="404"/>
        <v/>
      </c>
      <c r="S1560" t="str">
        <f t="shared" si="405"/>
        <v/>
      </c>
      <c r="U1560" s="2" t="str">
        <f ca="1">IF(ISBLANK($T1560),IF(S1560="Irrigation","Irrigation",IF(R1560="Irrigation","Irrigation",IF(Q1560="Domestic","Domestic",IF(P1560="Stockwatering","Stockwatering",IF(N1560="IRRIGATION_AND_MUNICIPAL","Irrigation and Municipal",IF(O1560="IRRIGATION_AND_DOMESTIC","Irrigation and Domestic Municipality",_xlfn.XLOOKUP(J1560,Use_Code_Ranking!$B$4:$B$23,Use_Code_Ranking!$A$4:$A$23))))))),$T1560)</f>
        <v>Irrigation</v>
      </c>
    </row>
    <row r="1561" spans="1:21" x14ac:dyDescent="0.3">
      <c r="A1561" t="s">
        <v>1478</v>
      </c>
      <c r="B1561" t="s">
        <v>188</v>
      </c>
      <c r="C1561" t="s">
        <v>99</v>
      </c>
      <c r="D1561">
        <v>8.9</v>
      </c>
      <c r="E1561" t="s">
        <v>100</v>
      </c>
      <c r="F1561" t="s">
        <v>100</v>
      </c>
      <c r="G1561" t="s">
        <v>1479</v>
      </c>
      <c r="H1561" s="41" t="s">
        <v>102</v>
      </c>
      <c r="I1561">
        <f>_xlfn.XLOOKUP(B1561,Use_Code_Ranking!$A$4:$A$23,Use_Code_Ranking!$B$4:$B$23,9999)</f>
        <v>12</v>
      </c>
      <c r="J1561">
        <f t="shared" ca="1" si="398"/>
        <v>3</v>
      </c>
      <c r="K1561">
        <f t="shared" ca="1" si="399"/>
        <v>0</v>
      </c>
      <c r="L1561">
        <f t="shared" ca="1" si="400"/>
        <v>0</v>
      </c>
      <c r="M1561">
        <f t="shared" ca="1" si="401"/>
        <v>0</v>
      </c>
      <c r="N1561" t="str">
        <f t="shared" ca="1" si="406"/>
        <v/>
      </c>
      <c r="O1561" t="str">
        <f t="shared" ca="1" si="407"/>
        <v/>
      </c>
      <c r="P1561" t="str">
        <f t="shared" si="402"/>
        <v/>
      </c>
      <c r="Q1561" t="str">
        <f t="shared" si="403"/>
        <v/>
      </c>
      <c r="R1561" t="str">
        <f t="shared" si="404"/>
        <v/>
      </c>
      <c r="S1561" t="str">
        <f t="shared" si="405"/>
        <v/>
      </c>
      <c r="U1561" s="2" t="str">
        <f ca="1">IF(ISBLANK($T1561),IF(S1561="Irrigation","Irrigation",IF(R1561="Irrigation","Irrigation",IF(Q1561="Domestic","Domestic",IF(P1561="Stockwatering","Stockwatering",IF(N1561="IRRIGATION_AND_MUNICIPAL","Irrigation and Municipal",IF(O1561="IRRIGATION_AND_DOMESTIC","Irrigation and Domestic Municipality",_xlfn.XLOOKUP(J1561,Use_Code_Ranking!$B$4:$B$23,Use_Code_Ranking!$A$4:$A$23))))))),$T1561)</f>
        <v>Domestic</v>
      </c>
    </row>
    <row r="1562" spans="1:21" x14ac:dyDescent="0.3">
      <c r="A1562" t="s">
        <v>1478</v>
      </c>
      <c r="B1562" t="s">
        <v>181</v>
      </c>
      <c r="C1562" t="s">
        <v>99</v>
      </c>
      <c r="D1562">
        <v>8.9</v>
      </c>
      <c r="E1562" t="s">
        <v>100</v>
      </c>
      <c r="F1562" t="s">
        <v>100</v>
      </c>
      <c r="G1562" t="s">
        <v>1479</v>
      </c>
      <c r="H1562" s="41" t="s">
        <v>102</v>
      </c>
      <c r="I1562">
        <f>_xlfn.XLOOKUP(B1562,Use_Code_Ranking!$A$4:$A$23,Use_Code_Ranking!$B$4:$B$23,9999)</f>
        <v>9</v>
      </c>
      <c r="J1562">
        <f t="shared" ca="1" si="398"/>
        <v>3</v>
      </c>
      <c r="K1562">
        <f t="shared" ca="1" si="399"/>
        <v>0</v>
      </c>
      <c r="L1562">
        <f t="shared" ca="1" si="400"/>
        <v>0</v>
      </c>
      <c r="M1562">
        <f t="shared" ca="1" si="401"/>
        <v>0</v>
      </c>
      <c r="N1562" t="str">
        <f t="shared" ca="1" si="406"/>
        <v/>
      </c>
      <c r="O1562" t="str">
        <f t="shared" ca="1" si="407"/>
        <v/>
      </c>
      <c r="P1562" t="str">
        <f t="shared" si="402"/>
        <v/>
      </c>
      <c r="Q1562" t="str">
        <f t="shared" si="403"/>
        <v/>
      </c>
      <c r="R1562" t="str">
        <f t="shared" si="404"/>
        <v/>
      </c>
      <c r="S1562" t="str">
        <f t="shared" si="405"/>
        <v/>
      </c>
      <c r="U1562" s="2" t="str">
        <f ca="1">IF(ISBLANK($T1562),IF(S1562="Irrigation","Irrigation",IF(R1562="Irrigation","Irrigation",IF(Q1562="Domestic","Domestic",IF(P1562="Stockwatering","Stockwatering",IF(N1562="IRRIGATION_AND_MUNICIPAL","Irrigation and Municipal",IF(O1562="IRRIGATION_AND_DOMESTIC","Irrigation and Domestic Municipality",_xlfn.XLOOKUP(J1562,Use_Code_Ranking!$B$4:$B$23,Use_Code_Ranking!$A$4:$A$23))))))),$T1562)</f>
        <v>Domestic</v>
      </c>
    </row>
    <row r="1563" spans="1:21" x14ac:dyDescent="0.3">
      <c r="A1563" t="s">
        <v>1478</v>
      </c>
      <c r="B1563" t="s">
        <v>163</v>
      </c>
      <c r="C1563" t="s">
        <v>99</v>
      </c>
      <c r="D1563">
        <v>8.9</v>
      </c>
      <c r="E1563" t="s">
        <v>100</v>
      </c>
      <c r="F1563" t="s">
        <v>100</v>
      </c>
      <c r="G1563" t="s">
        <v>1479</v>
      </c>
      <c r="H1563" s="41" t="s">
        <v>102</v>
      </c>
      <c r="I1563">
        <f>_xlfn.XLOOKUP(B1563,Use_Code_Ranking!$A$4:$A$23,Use_Code_Ranking!$B$4:$B$23,9999)</f>
        <v>14</v>
      </c>
      <c r="J1563">
        <f t="shared" ca="1" si="398"/>
        <v>3</v>
      </c>
      <c r="K1563">
        <f t="shared" ca="1" si="399"/>
        <v>0</v>
      </c>
      <c r="L1563">
        <f t="shared" ca="1" si="400"/>
        <v>0</v>
      </c>
      <c r="M1563">
        <f t="shared" ca="1" si="401"/>
        <v>0</v>
      </c>
      <c r="N1563" t="str">
        <f t="shared" ca="1" si="406"/>
        <v/>
      </c>
      <c r="O1563" t="str">
        <f t="shared" ca="1" si="407"/>
        <v/>
      </c>
      <c r="P1563" t="str">
        <f t="shared" si="402"/>
        <v/>
      </c>
      <c r="Q1563" t="str">
        <f t="shared" si="403"/>
        <v/>
      </c>
      <c r="R1563" t="str">
        <f t="shared" si="404"/>
        <v/>
      </c>
      <c r="S1563" t="str">
        <f t="shared" si="405"/>
        <v/>
      </c>
      <c r="U1563" s="2" t="str">
        <f ca="1">IF(ISBLANK($T1563),IF(S1563="Irrigation","Irrigation",IF(R1563="Irrigation","Irrigation",IF(Q1563="Domestic","Domestic",IF(P1563="Stockwatering","Stockwatering",IF(N1563="IRRIGATION_AND_MUNICIPAL","Irrigation and Municipal",IF(O1563="IRRIGATION_AND_DOMESTIC","Irrigation and Domestic Municipality",_xlfn.XLOOKUP(J1563,Use_Code_Ranking!$B$4:$B$23,Use_Code_Ranking!$A$4:$A$23))))))),$T1563)</f>
        <v>Domestic</v>
      </c>
    </row>
    <row r="1564" spans="1:21" x14ac:dyDescent="0.3">
      <c r="A1564" t="s">
        <v>1478</v>
      </c>
      <c r="B1564" t="s">
        <v>110</v>
      </c>
      <c r="C1564" t="s">
        <v>99</v>
      </c>
      <c r="D1564">
        <v>8.9</v>
      </c>
      <c r="E1564" t="s">
        <v>100</v>
      </c>
      <c r="F1564" t="s">
        <v>100</v>
      </c>
      <c r="G1564" t="s">
        <v>1479</v>
      </c>
      <c r="H1564" s="41" t="s">
        <v>102</v>
      </c>
      <c r="I1564">
        <f>_xlfn.XLOOKUP(B1564,Use_Code_Ranking!$A$4:$A$23,Use_Code_Ranking!$B$4:$B$23,9999)</f>
        <v>3</v>
      </c>
      <c r="J1564">
        <f t="shared" ca="1" si="398"/>
        <v>3</v>
      </c>
      <c r="K1564">
        <f t="shared" ca="1" si="399"/>
        <v>0</v>
      </c>
      <c r="L1564">
        <f t="shared" ca="1" si="400"/>
        <v>0</v>
      </c>
      <c r="M1564">
        <f t="shared" ca="1" si="401"/>
        <v>0</v>
      </c>
      <c r="N1564" t="str">
        <f t="shared" ca="1" si="406"/>
        <v/>
      </c>
      <c r="O1564" t="str">
        <f t="shared" ca="1" si="407"/>
        <v/>
      </c>
      <c r="P1564" t="str">
        <f t="shared" si="402"/>
        <v/>
      </c>
      <c r="Q1564" t="str">
        <f t="shared" si="403"/>
        <v/>
      </c>
      <c r="R1564" t="str">
        <f t="shared" si="404"/>
        <v/>
      </c>
      <c r="S1564" t="str">
        <f t="shared" si="405"/>
        <v/>
      </c>
      <c r="U1564" s="2" t="str">
        <f ca="1">IF(ISBLANK($T1564),IF(S1564="Irrigation","Irrigation",IF(R1564="Irrigation","Irrigation",IF(Q1564="Domestic","Domestic",IF(P1564="Stockwatering","Stockwatering",IF(N1564="IRRIGATION_AND_MUNICIPAL","Irrigation and Municipal",IF(O1564="IRRIGATION_AND_DOMESTIC","Irrigation and Domestic Municipality",_xlfn.XLOOKUP(J1564,Use_Code_Ranking!$B$4:$B$23,Use_Code_Ranking!$A$4:$A$23))))))),$T1564)</f>
        <v>Domestic</v>
      </c>
    </row>
    <row r="1565" spans="1:21" x14ac:dyDescent="0.3">
      <c r="A1565" t="s">
        <v>1480</v>
      </c>
      <c r="B1565" t="s">
        <v>154</v>
      </c>
      <c r="C1565" t="s">
        <v>99</v>
      </c>
      <c r="D1565">
        <v>0.7</v>
      </c>
      <c r="E1565" t="s">
        <v>100</v>
      </c>
      <c r="F1565" t="s">
        <v>100</v>
      </c>
      <c r="G1565" t="s">
        <v>1481</v>
      </c>
      <c r="H1565" s="41" t="s">
        <v>102</v>
      </c>
      <c r="I1565">
        <f>_xlfn.XLOOKUP(B1565,Use_Code_Ranking!$A$4:$A$23,Use_Code_Ranking!$B$4:$B$23,9999)</f>
        <v>5</v>
      </c>
      <c r="J1565">
        <f t="shared" ca="1" si="398"/>
        <v>5</v>
      </c>
      <c r="K1565">
        <f t="shared" ca="1" si="399"/>
        <v>0</v>
      </c>
      <c r="L1565">
        <f t="shared" ca="1" si="400"/>
        <v>0</v>
      </c>
      <c r="M1565">
        <f t="shared" ca="1" si="401"/>
        <v>0</v>
      </c>
      <c r="N1565" t="str">
        <f t="shared" ca="1" si="406"/>
        <v/>
      </c>
      <c r="O1565" t="str">
        <f t="shared" ca="1" si="407"/>
        <v/>
      </c>
      <c r="P1565" t="str">
        <f t="shared" si="402"/>
        <v/>
      </c>
      <c r="Q1565" t="str">
        <f t="shared" si="403"/>
        <v/>
      </c>
      <c r="R1565" t="str">
        <f t="shared" si="404"/>
        <v/>
      </c>
      <c r="S1565" t="str">
        <f t="shared" si="405"/>
        <v/>
      </c>
      <c r="U1565" s="2" t="str">
        <f ca="1">IF(ISBLANK($T1565),IF(S1565="Irrigation","Irrigation",IF(R1565="Irrigation","Irrigation",IF(Q1565="Domestic","Domestic",IF(P1565="Stockwatering","Stockwatering",IF(N1565="IRRIGATION_AND_MUNICIPAL","Irrigation and Municipal",IF(O1565="IRRIGATION_AND_DOMESTIC","Irrigation and Domestic Municipality",_xlfn.XLOOKUP(J1565,Use_Code_Ranking!$B$4:$B$23,Use_Code_Ranking!$A$4:$A$23))))))),$T1565)</f>
        <v>Stockwatering</v>
      </c>
    </row>
    <row r="1566" spans="1:21" x14ac:dyDescent="0.3">
      <c r="A1566" t="s">
        <v>1480</v>
      </c>
      <c r="B1566" t="s">
        <v>181</v>
      </c>
      <c r="C1566" t="s">
        <v>99</v>
      </c>
      <c r="D1566">
        <v>0.7</v>
      </c>
      <c r="E1566" t="s">
        <v>100</v>
      </c>
      <c r="F1566" t="s">
        <v>100</v>
      </c>
      <c r="G1566" t="s">
        <v>1481</v>
      </c>
      <c r="H1566" s="41" t="s">
        <v>102</v>
      </c>
      <c r="I1566">
        <f>_xlfn.XLOOKUP(B1566,Use_Code_Ranking!$A$4:$A$23,Use_Code_Ranking!$B$4:$B$23,9999)</f>
        <v>9</v>
      </c>
      <c r="J1566">
        <f t="shared" ca="1" si="398"/>
        <v>5</v>
      </c>
      <c r="K1566">
        <f t="shared" ca="1" si="399"/>
        <v>0</v>
      </c>
      <c r="L1566">
        <f t="shared" ca="1" si="400"/>
        <v>0</v>
      </c>
      <c r="M1566">
        <f t="shared" ca="1" si="401"/>
        <v>0</v>
      </c>
      <c r="N1566" t="str">
        <f t="shared" ca="1" si="406"/>
        <v/>
      </c>
      <c r="O1566" t="str">
        <f t="shared" ca="1" si="407"/>
        <v/>
      </c>
      <c r="P1566" t="str">
        <f t="shared" si="402"/>
        <v/>
      </c>
      <c r="Q1566" t="str">
        <f t="shared" si="403"/>
        <v/>
      </c>
      <c r="R1566" t="str">
        <f t="shared" si="404"/>
        <v/>
      </c>
      <c r="S1566" t="str">
        <f t="shared" si="405"/>
        <v/>
      </c>
      <c r="U1566" s="2" t="str">
        <f ca="1">IF(ISBLANK($T1566),IF(S1566="Irrigation","Irrigation",IF(R1566="Irrigation","Irrigation",IF(Q1566="Domestic","Domestic",IF(P1566="Stockwatering","Stockwatering",IF(N1566="IRRIGATION_AND_MUNICIPAL","Irrigation and Municipal",IF(O1566="IRRIGATION_AND_DOMESTIC","Irrigation and Domestic Municipality",_xlfn.XLOOKUP(J1566,Use_Code_Ranking!$B$4:$B$23,Use_Code_Ranking!$A$4:$A$23))))))),$T1566)</f>
        <v>Stockwatering</v>
      </c>
    </row>
    <row r="1567" spans="1:21" x14ac:dyDescent="0.3">
      <c r="A1567" t="s">
        <v>1482</v>
      </c>
      <c r="B1567" t="s">
        <v>188</v>
      </c>
      <c r="C1567" t="s">
        <v>99</v>
      </c>
      <c r="D1567">
        <v>1.4</v>
      </c>
      <c r="E1567" t="s">
        <v>100</v>
      </c>
      <c r="F1567" t="s">
        <v>100</v>
      </c>
      <c r="G1567" t="s">
        <v>1483</v>
      </c>
      <c r="H1567" s="41" t="s">
        <v>102</v>
      </c>
      <c r="I1567">
        <f>_xlfn.XLOOKUP(B1567,Use_Code_Ranking!$A$4:$A$23,Use_Code_Ranking!$B$4:$B$23,9999)</f>
        <v>12</v>
      </c>
      <c r="J1567">
        <f t="shared" ca="1" si="398"/>
        <v>1</v>
      </c>
      <c r="K1567">
        <f t="shared" ca="1" si="399"/>
        <v>1</v>
      </c>
      <c r="L1567">
        <f t="shared" ca="1" si="400"/>
        <v>0</v>
      </c>
      <c r="M1567">
        <f t="shared" ca="1" si="401"/>
        <v>0</v>
      </c>
      <c r="N1567" t="str">
        <f t="shared" ca="1" si="406"/>
        <v/>
      </c>
      <c r="O1567" t="str">
        <f t="shared" ca="1" si="407"/>
        <v/>
      </c>
      <c r="P1567" t="str">
        <f t="shared" si="402"/>
        <v/>
      </c>
      <c r="Q1567" t="str">
        <f t="shared" si="403"/>
        <v/>
      </c>
      <c r="R1567" t="str">
        <f t="shared" si="404"/>
        <v/>
      </c>
      <c r="S1567" t="str">
        <f t="shared" si="405"/>
        <v/>
      </c>
      <c r="U1567" s="2" t="str">
        <f ca="1">IF(ISBLANK($T1567),IF(S1567="Irrigation","Irrigation",IF(R1567="Irrigation","Irrigation",IF(Q1567="Domestic","Domestic",IF(P1567="Stockwatering","Stockwatering",IF(N1567="IRRIGATION_AND_MUNICIPAL","Irrigation and Municipal",IF(O1567="IRRIGATION_AND_DOMESTIC","Irrigation and Domestic Municipality",_xlfn.XLOOKUP(J1567,Use_Code_Ranking!$B$4:$B$23,Use_Code_Ranking!$A$4:$A$23))))))),$T1567)</f>
        <v>Irrigation</v>
      </c>
    </row>
    <row r="1568" spans="1:21" x14ac:dyDescent="0.3">
      <c r="A1568" t="s">
        <v>1482</v>
      </c>
      <c r="B1568" t="s">
        <v>98</v>
      </c>
      <c r="C1568" t="s">
        <v>99</v>
      </c>
      <c r="D1568">
        <v>1.4</v>
      </c>
      <c r="E1568" t="s">
        <v>100</v>
      </c>
      <c r="F1568" t="s">
        <v>100</v>
      </c>
      <c r="G1568" t="s">
        <v>1483</v>
      </c>
      <c r="H1568" s="41" t="s">
        <v>102</v>
      </c>
      <c r="I1568">
        <f>_xlfn.XLOOKUP(B1568,Use_Code_Ranking!$A$4:$A$23,Use_Code_Ranking!$B$4:$B$23,9999)</f>
        <v>1</v>
      </c>
      <c r="J1568">
        <f t="shared" ca="1" si="398"/>
        <v>1</v>
      </c>
      <c r="K1568">
        <f t="shared" ca="1" si="399"/>
        <v>1</v>
      </c>
      <c r="L1568">
        <f t="shared" ca="1" si="400"/>
        <v>0</v>
      </c>
      <c r="M1568">
        <f t="shared" ca="1" si="401"/>
        <v>0</v>
      </c>
      <c r="N1568" t="str">
        <f t="shared" ca="1" si="406"/>
        <v/>
      </c>
      <c r="O1568" t="str">
        <f t="shared" ca="1" si="407"/>
        <v/>
      </c>
      <c r="P1568" t="str">
        <f t="shared" si="402"/>
        <v/>
      </c>
      <c r="Q1568" t="str">
        <f t="shared" si="403"/>
        <v/>
      </c>
      <c r="R1568" t="str">
        <f t="shared" si="404"/>
        <v/>
      </c>
      <c r="S1568" t="str">
        <f t="shared" si="405"/>
        <v/>
      </c>
      <c r="U1568" s="2" t="str">
        <f ca="1">IF(ISBLANK($T1568),IF(S1568="Irrigation","Irrigation",IF(R1568="Irrigation","Irrigation",IF(Q1568="Domestic","Domestic",IF(P1568="Stockwatering","Stockwatering",IF(N1568="IRRIGATION_AND_MUNICIPAL","Irrigation and Municipal",IF(O1568="IRRIGATION_AND_DOMESTIC","Irrigation and Domestic Municipality",_xlfn.XLOOKUP(J1568,Use_Code_Ranking!$B$4:$B$23,Use_Code_Ranking!$A$4:$A$23))))))),$T1568)</f>
        <v>Irrigation</v>
      </c>
    </row>
    <row r="1569" spans="1:21" x14ac:dyDescent="0.3">
      <c r="A1569" t="s">
        <v>1482</v>
      </c>
      <c r="B1569" t="s">
        <v>110</v>
      </c>
      <c r="C1569" t="s">
        <v>99</v>
      </c>
      <c r="D1569">
        <v>1.4</v>
      </c>
      <c r="E1569" t="s">
        <v>100</v>
      </c>
      <c r="F1569" t="s">
        <v>100</v>
      </c>
      <c r="G1569" t="s">
        <v>1483</v>
      </c>
      <c r="H1569" s="41" t="s">
        <v>102</v>
      </c>
      <c r="I1569">
        <f>_xlfn.XLOOKUP(B1569,Use_Code_Ranking!$A$4:$A$23,Use_Code_Ranking!$B$4:$B$23,9999)</f>
        <v>3</v>
      </c>
      <c r="J1569">
        <f t="shared" ca="1" si="398"/>
        <v>1</v>
      </c>
      <c r="K1569">
        <f t="shared" ca="1" si="399"/>
        <v>1</v>
      </c>
      <c r="L1569">
        <f t="shared" ca="1" si="400"/>
        <v>0</v>
      </c>
      <c r="M1569">
        <f t="shared" ca="1" si="401"/>
        <v>0</v>
      </c>
      <c r="N1569" t="str">
        <f t="shared" ca="1" si="406"/>
        <v/>
      </c>
      <c r="O1569" t="str">
        <f t="shared" ca="1" si="407"/>
        <v/>
      </c>
      <c r="P1569" t="str">
        <f t="shared" si="402"/>
        <v/>
      </c>
      <c r="Q1569" t="str">
        <f t="shared" si="403"/>
        <v/>
      </c>
      <c r="R1569" t="str">
        <f t="shared" si="404"/>
        <v/>
      </c>
      <c r="S1569" t="str">
        <f t="shared" si="405"/>
        <v/>
      </c>
      <c r="U1569" s="2" t="str">
        <f ca="1">IF(ISBLANK($T1569),IF(S1569="Irrigation","Irrigation",IF(R1569="Irrigation","Irrigation",IF(Q1569="Domestic","Domestic",IF(P1569="Stockwatering","Stockwatering",IF(N1569="IRRIGATION_AND_MUNICIPAL","Irrigation and Municipal",IF(O1569="IRRIGATION_AND_DOMESTIC","Irrigation and Domestic Municipality",_xlfn.XLOOKUP(J1569,Use_Code_Ranking!$B$4:$B$23,Use_Code_Ranking!$A$4:$A$23))))))),$T1569)</f>
        <v>Irrigation</v>
      </c>
    </row>
    <row r="1570" spans="1:21" x14ac:dyDescent="0.3">
      <c r="A1570" t="s">
        <v>1482</v>
      </c>
      <c r="B1570" t="s">
        <v>163</v>
      </c>
      <c r="C1570" t="s">
        <v>99</v>
      </c>
      <c r="D1570">
        <v>1.4</v>
      </c>
      <c r="E1570" t="s">
        <v>100</v>
      </c>
      <c r="F1570" t="s">
        <v>100</v>
      </c>
      <c r="G1570" t="s">
        <v>1483</v>
      </c>
      <c r="H1570" s="41" t="s">
        <v>102</v>
      </c>
      <c r="I1570">
        <f>_xlfn.XLOOKUP(B1570,Use_Code_Ranking!$A$4:$A$23,Use_Code_Ranking!$B$4:$B$23,9999)</f>
        <v>14</v>
      </c>
      <c r="J1570">
        <f t="shared" ca="1" si="398"/>
        <v>1</v>
      </c>
      <c r="K1570">
        <f t="shared" ca="1" si="399"/>
        <v>1</v>
      </c>
      <c r="L1570">
        <f t="shared" ca="1" si="400"/>
        <v>0</v>
      </c>
      <c r="M1570">
        <f t="shared" ca="1" si="401"/>
        <v>0</v>
      </c>
      <c r="N1570" t="str">
        <f t="shared" ca="1" si="406"/>
        <v/>
      </c>
      <c r="O1570" t="str">
        <f t="shared" ca="1" si="407"/>
        <v/>
      </c>
      <c r="P1570" t="str">
        <f t="shared" si="402"/>
        <v/>
      </c>
      <c r="Q1570" t="str">
        <f t="shared" si="403"/>
        <v/>
      </c>
      <c r="R1570" t="str">
        <f t="shared" si="404"/>
        <v/>
      </c>
      <c r="S1570" t="str">
        <f t="shared" si="405"/>
        <v/>
      </c>
      <c r="U1570" s="2" t="str">
        <f ca="1">IF(ISBLANK($T1570),IF(S1570="Irrigation","Irrigation",IF(R1570="Irrigation","Irrigation",IF(Q1570="Domestic","Domestic",IF(P1570="Stockwatering","Stockwatering",IF(N1570="IRRIGATION_AND_MUNICIPAL","Irrigation and Municipal",IF(O1570="IRRIGATION_AND_DOMESTIC","Irrigation and Domestic Municipality",_xlfn.XLOOKUP(J1570,Use_Code_Ranking!$B$4:$B$23,Use_Code_Ranking!$A$4:$A$23))))))),$T1570)</f>
        <v>Irrigation</v>
      </c>
    </row>
    <row r="1571" spans="1:21" x14ac:dyDescent="0.3">
      <c r="A1571" t="s">
        <v>1484</v>
      </c>
      <c r="B1571" t="s">
        <v>163</v>
      </c>
      <c r="C1571" t="s">
        <v>99</v>
      </c>
      <c r="D1571">
        <v>1.9</v>
      </c>
      <c r="E1571" t="s">
        <v>100</v>
      </c>
      <c r="F1571" t="s">
        <v>100</v>
      </c>
      <c r="G1571" t="s">
        <v>1483</v>
      </c>
      <c r="H1571" s="41" t="s">
        <v>102</v>
      </c>
      <c r="I1571">
        <f>_xlfn.XLOOKUP(B1571,Use_Code_Ranking!$A$4:$A$23,Use_Code_Ranking!$B$4:$B$23,9999)</f>
        <v>14</v>
      </c>
      <c r="J1571">
        <f t="shared" ca="1" si="398"/>
        <v>1</v>
      </c>
      <c r="K1571">
        <f t="shared" ca="1" si="399"/>
        <v>1</v>
      </c>
      <c r="L1571">
        <f t="shared" ca="1" si="400"/>
        <v>0</v>
      </c>
      <c r="M1571">
        <f t="shared" ca="1" si="401"/>
        <v>0</v>
      </c>
      <c r="N1571" t="str">
        <f t="shared" ca="1" si="406"/>
        <v/>
      </c>
      <c r="O1571" t="str">
        <f t="shared" ca="1" si="407"/>
        <v/>
      </c>
      <c r="P1571" t="str">
        <f t="shared" si="402"/>
        <v/>
      </c>
      <c r="Q1571" t="str">
        <f t="shared" si="403"/>
        <v/>
      </c>
      <c r="R1571" t="str">
        <f t="shared" si="404"/>
        <v/>
      </c>
      <c r="S1571" t="str">
        <f t="shared" si="405"/>
        <v/>
      </c>
      <c r="U1571" s="2" t="str">
        <f ca="1">IF(ISBLANK($T1571),IF(S1571="Irrigation","Irrigation",IF(R1571="Irrigation","Irrigation",IF(Q1571="Domestic","Domestic",IF(P1571="Stockwatering","Stockwatering",IF(N1571="IRRIGATION_AND_MUNICIPAL","Irrigation and Municipal",IF(O1571="IRRIGATION_AND_DOMESTIC","Irrigation and Domestic Municipality",_xlfn.XLOOKUP(J1571,Use_Code_Ranking!$B$4:$B$23,Use_Code_Ranking!$A$4:$A$23))))))),$T1571)</f>
        <v>Irrigation</v>
      </c>
    </row>
    <row r="1572" spans="1:21" x14ac:dyDescent="0.3">
      <c r="A1572" t="s">
        <v>1484</v>
      </c>
      <c r="B1572" t="s">
        <v>98</v>
      </c>
      <c r="C1572" t="s">
        <v>99</v>
      </c>
      <c r="D1572">
        <v>1.9</v>
      </c>
      <c r="E1572" t="s">
        <v>100</v>
      </c>
      <c r="F1572" t="s">
        <v>100</v>
      </c>
      <c r="G1572" t="s">
        <v>1483</v>
      </c>
      <c r="H1572" s="41" t="s">
        <v>102</v>
      </c>
      <c r="I1572">
        <f>_xlfn.XLOOKUP(B1572,Use_Code_Ranking!$A$4:$A$23,Use_Code_Ranking!$B$4:$B$23,9999)</f>
        <v>1</v>
      </c>
      <c r="J1572">
        <f t="shared" ca="1" si="398"/>
        <v>1</v>
      </c>
      <c r="K1572">
        <f t="shared" ca="1" si="399"/>
        <v>1</v>
      </c>
      <c r="L1572">
        <f t="shared" ca="1" si="400"/>
        <v>0</v>
      </c>
      <c r="M1572">
        <f t="shared" ca="1" si="401"/>
        <v>0</v>
      </c>
      <c r="N1572" t="str">
        <f t="shared" ca="1" si="406"/>
        <v/>
      </c>
      <c r="O1572" t="str">
        <f t="shared" ca="1" si="407"/>
        <v/>
      </c>
      <c r="P1572" t="str">
        <f t="shared" si="402"/>
        <v/>
      </c>
      <c r="Q1572" t="str">
        <f t="shared" si="403"/>
        <v/>
      </c>
      <c r="R1572" t="str">
        <f t="shared" si="404"/>
        <v/>
      </c>
      <c r="S1572" t="str">
        <f t="shared" si="405"/>
        <v/>
      </c>
      <c r="U1572" s="2" t="str">
        <f ca="1">IF(ISBLANK($T1572),IF(S1572="Irrigation","Irrigation",IF(R1572="Irrigation","Irrigation",IF(Q1572="Domestic","Domestic",IF(P1572="Stockwatering","Stockwatering",IF(N1572="IRRIGATION_AND_MUNICIPAL","Irrigation and Municipal",IF(O1572="IRRIGATION_AND_DOMESTIC","Irrigation and Domestic Municipality",_xlfn.XLOOKUP(J1572,Use_Code_Ranking!$B$4:$B$23,Use_Code_Ranking!$A$4:$A$23))))))),$T1572)</f>
        <v>Irrigation</v>
      </c>
    </row>
    <row r="1573" spans="1:21" x14ac:dyDescent="0.3">
      <c r="A1573" t="s">
        <v>1484</v>
      </c>
      <c r="B1573" t="s">
        <v>188</v>
      </c>
      <c r="C1573" t="s">
        <v>99</v>
      </c>
      <c r="D1573">
        <v>1.9</v>
      </c>
      <c r="E1573" t="s">
        <v>100</v>
      </c>
      <c r="F1573" t="s">
        <v>100</v>
      </c>
      <c r="G1573" t="s">
        <v>1483</v>
      </c>
      <c r="H1573" s="41" t="s">
        <v>102</v>
      </c>
      <c r="I1573">
        <f>_xlfn.XLOOKUP(B1573,Use_Code_Ranking!$A$4:$A$23,Use_Code_Ranking!$B$4:$B$23,9999)</f>
        <v>12</v>
      </c>
      <c r="J1573">
        <f t="shared" ca="1" si="398"/>
        <v>1</v>
      </c>
      <c r="K1573">
        <f t="shared" ca="1" si="399"/>
        <v>1</v>
      </c>
      <c r="L1573">
        <f t="shared" ca="1" si="400"/>
        <v>0</v>
      </c>
      <c r="M1573">
        <f t="shared" ca="1" si="401"/>
        <v>0</v>
      </c>
      <c r="N1573" t="str">
        <f t="shared" ca="1" si="406"/>
        <v/>
      </c>
      <c r="O1573" t="str">
        <f t="shared" ca="1" si="407"/>
        <v/>
      </c>
      <c r="P1573" t="str">
        <f t="shared" si="402"/>
        <v/>
      </c>
      <c r="Q1573" t="str">
        <f t="shared" si="403"/>
        <v/>
      </c>
      <c r="R1573" t="str">
        <f t="shared" si="404"/>
        <v/>
      </c>
      <c r="S1573" t="str">
        <f t="shared" si="405"/>
        <v/>
      </c>
      <c r="U1573" s="2" t="str">
        <f ca="1">IF(ISBLANK($T1573),IF(S1573="Irrigation","Irrigation",IF(R1573="Irrigation","Irrigation",IF(Q1573="Domestic","Domestic",IF(P1573="Stockwatering","Stockwatering",IF(N1573="IRRIGATION_AND_MUNICIPAL","Irrigation and Municipal",IF(O1573="IRRIGATION_AND_DOMESTIC","Irrigation and Domestic Municipality",_xlfn.XLOOKUP(J1573,Use_Code_Ranking!$B$4:$B$23,Use_Code_Ranking!$A$4:$A$23))))))),$T1573)</f>
        <v>Irrigation</v>
      </c>
    </row>
    <row r="1574" spans="1:21" x14ac:dyDescent="0.3">
      <c r="A1574" t="s">
        <v>1484</v>
      </c>
      <c r="B1574" t="s">
        <v>110</v>
      </c>
      <c r="C1574" t="s">
        <v>99</v>
      </c>
      <c r="D1574">
        <v>1.9</v>
      </c>
      <c r="E1574" t="s">
        <v>100</v>
      </c>
      <c r="F1574" t="s">
        <v>100</v>
      </c>
      <c r="G1574" t="s">
        <v>1483</v>
      </c>
      <c r="H1574" s="41" t="s">
        <v>102</v>
      </c>
      <c r="I1574">
        <f>_xlfn.XLOOKUP(B1574,Use_Code_Ranking!$A$4:$A$23,Use_Code_Ranking!$B$4:$B$23,9999)</f>
        <v>3</v>
      </c>
      <c r="J1574">
        <f t="shared" ca="1" si="398"/>
        <v>1</v>
      </c>
      <c r="K1574">
        <f t="shared" ca="1" si="399"/>
        <v>1</v>
      </c>
      <c r="L1574">
        <f t="shared" ca="1" si="400"/>
        <v>0</v>
      </c>
      <c r="M1574">
        <f t="shared" ca="1" si="401"/>
        <v>0</v>
      </c>
      <c r="N1574" t="str">
        <f t="shared" ca="1" si="406"/>
        <v/>
      </c>
      <c r="O1574" t="str">
        <f t="shared" ca="1" si="407"/>
        <v/>
      </c>
      <c r="P1574" t="str">
        <f t="shared" si="402"/>
        <v/>
      </c>
      <c r="Q1574" t="str">
        <f t="shared" si="403"/>
        <v/>
      </c>
      <c r="R1574" t="str">
        <f t="shared" si="404"/>
        <v/>
      </c>
      <c r="S1574" t="str">
        <f t="shared" si="405"/>
        <v/>
      </c>
      <c r="U1574" s="2" t="str">
        <f ca="1">IF(ISBLANK($T1574),IF(S1574="Irrigation","Irrigation",IF(R1574="Irrigation","Irrigation",IF(Q1574="Domestic","Domestic",IF(P1574="Stockwatering","Stockwatering",IF(N1574="IRRIGATION_AND_MUNICIPAL","Irrigation and Municipal",IF(O1574="IRRIGATION_AND_DOMESTIC","Irrigation and Domestic Municipality",_xlfn.XLOOKUP(J1574,Use_Code_Ranking!$B$4:$B$23,Use_Code_Ranking!$A$4:$A$23))))))),$T1574)</f>
        <v>Irrigation</v>
      </c>
    </row>
    <row r="1575" spans="1:21" x14ac:dyDescent="0.3">
      <c r="A1575" t="s">
        <v>1485</v>
      </c>
      <c r="B1575" t="s">
        <v>98</v>
      </c>
      <c r="C1575" t="s">
        <v>99</v>
      </c>
      <c r="D1575">
        <v>2.2000000000000002</v>
      </c>
      <c r="E1575" t="s">
        <v>100</v>
      </c>
      <c r="F1575" t="s">
        <v>100</v>
      </c>
      <c r="G1575" t="s">
        <v>1486</v>
      </c>
      <c r="H1575" s="41" t="s">
        <v>102</v>
      </c>
      <c r="I1575">
        <f>_xlfn.XLOOKUP(B1575,Use_Code_Ranking!$A$4:$A$23,Use_Code_Ranking!$B$4:$B$23,9999)</f>
        <v>1</v>
      </c>
      <c r="J1575">
        <f t="shared" ca="1" si="398"/>
        <v>1</v>
      </c>
      <c r="K1575">
        <f t="shared" ca="1" si="399"/>
        <v>1</v>
      </c>
      <c r="L1575">
        <f t="shared" ca="1" si="400"/>
        <v>0</v>
      </c>
      <c r="M1575">
        <f t="shared" ca="1" si="401"/>
        <v>0</v>
      </c>
      <c r="N1575" t="str">
        <f t="shared" ca="1" si="406"/>
        <v/>
      </c>
      <c r="O1575" t="str">
        <f t="shared" ca="1" si="407"/>
        <v/>
      </c>
      <c r="P1575" t="str">
        <f t="shared" si="402"/>
        <v/>
      </c>
      <c r="Q1575" t="str">
        <f t="shared" si="403"/>
        <v/>
      </c>
      <c r="R1575" t="str">
        <f t="shared" si="404"/>
        <v/>
      </c>
      <c r="S1575" t="str">
        <f t="shared" si="405"/>
        <v/>
      </c>
      <c r="U1575" s="2" t="str">
        <f ca="1">IF(ISBLANK($T1575),IF(S1575="Irrigation","Irrigation",IF(R1575="Irrigation","Irrigation",IF(Q1575="Domestic","Domestic",IF(P1575="Stockwatering","Stockwatering",IF(N1575="IRRIGATION_AND_MUNICIPAL","Irrigation and Municipal",IF(O1575="IRRIGATION_AND_DOMESTIC","Irrigation and Domestic Municipality",_xlfn.XLOOKUP(J1575,Use_Code_Ranking!$B$4:$B$23,Use_Code_Ranking!$A$4:$A$23))))))),$T1575)</f>
        <v>Irrigation</v>
      </c>
    </row>
    <row r="1576" spans="1:21" x14ac:dyDescent="0.3">
      <c r="A1576" t="s">
        <v>1485</v>
      </c>
      <c r="B1576" t="s">
        <v>110</v>
      </c>
      <c r="C1576" t="s">
        <v>99</v>
      </c>
      <c r="D1576">
        <v>2.2000000000000002</v>
      </c>
      <c r="E1576" t="s">
        <v>100</v>
      </c>
      <c r="F1576" t="s">
        <v>100</v>
      </c>
      <c r="G1576" t="s">
        <v>1486</v>
      </c>
      <c r="H1576" s="41" t="s">
        <v>102</v>
      </c>
      <c r="I1576">
        <f>_xlfn.XLOOKUP(B1576,Use_Code_Ranking!$A$4:$A$23,Use_Code_Ranking!$B$4:$B$23,9999)</f>
        <v>3</v>
      </c>
      <c r="J1576">
        <f t="shared" ca="1" si="398"/>
        <v>1</v>
      </c>
      <c r="K1576">
        <f t="shared" ca="1" si="399"/>
        <v>1</v>
      </c>
      <c r="L1576">
        <f t="shared" ca="1" si="400"/>
        <v>0</v>
      </c>
      <c r="M1576">
        <f t="shared" ca="1" si="401"/>
        <v>0</v>
      </c>
      <c r="N1576" t="str">
        <f t="shared" ca="1" si="406"/>
        <v/>
      </c>
      <c r="O1576" t="str">
        <f t="shared" ca="1" si="407"/>
        <v/>
      </c>
      <c r="P1576" t="str">
        <f t="shared" si="402"/>
        <v/>
      </c>
      <c r="Q1576" t="str">
        <f t="shared" si="403"/>
        <v/>
      </c>
      <c r="R1576" t="str">
        <f t="shared" si="404"/>
        <v/>
      </c>
      <c r="S1576" t="str">
        <f t="shared" si="405"/>
        <v/>
      </c>
      <c r="U1576" s="2" t="str">
        <f ca="1">IF(ISBLANK($T1576),IF(S1576="Irrigation","Irrigation",IF(R1576="Irrigation","Irrigation",IF(Q1576="Domestic","Domestic",IF(P1576="Stockwatering","Stockwatering",IF(N1576="IRRIGATION_AND_MUNICIPAL","Irrigation and Municipal",IF(O1576="IRRIGATION_AND_DOMESTIC","Irrigation and Domestic Municipality",_xlfn.XLOOKUP(J1576,Use_Code_Ranking!$B$4:$B$23,Use_Code_Ranking!$A$4:$A$23))))))),$T1576)</f>
        <v>Irrigation</v>
      </c>
    </row>
    <row r="1577" spans="1:21" x14ac:dyDescent="0.3">
      <c r="A1577" t="s">
        <v>1485</v>
      </c>
      <c r="B1577" t="s">
        <v>154</v>
      </c>
      <c r="C1577" t="s">
        <v>99</v>
      </c>
      <c r="D1577">
        <v>2.2000000000000002</v>
      </c>
      <c r="E1577" t="s">
        <v>100</v>
      </c>
      <c r="F1577" t="s">
        <v>100</v>
      </c>
      <c r="G1577" t="s">
        <v>1486</v>
      </c>
      <c r="H1577" s="41" t="s">
        <v>102</v>
      </c>
      <c r="I1577">
        <f>_xlfn.XLOOKUP(B1577,Use_Code_Ranking!$A$4:$A$23,Use_Code_Ranking!$B$4:$B$23,9999)</f>
        <v>5</v>
      </c>
      <c r="J1577">
        <f t="shared" ca="1" si="398"/>
        <v>1</v>
      </c>
      <c r="K1577">
        <f t="shared" ca="1" si="399"/>
        <v>1</v>
      </c>
      <c r="L1577">
        <f t="shared" ca="1" si="400"/>
        <v>0</v>
      </c>
      <c r="M1577">
        <f t="shared" ca="1" si="401"/>
        <v>0</v>
      </c>
      <c r="N1577" t="str">
        <f t="shared" ca="1" si="406"/>
        <v/>
      </c>
      <c r="O1577" t="str">
        <f t="shared" ca="1" si="407"/>
        <v/>
      </c>
      <c r="P1577" t="str">
        <f t="shared" si="402"/>
        <v/>
      </c>
      <c r="Q1577" t="str">
        <f t="shared" si="403"/>
        <v/>
      </c>
      <c r="R1577" t="str">
        <f t="shared" si="404"/>
        <v/>
      </c>
      <c r="S1577" t="str">
        <f t="shared" si="405"/>
        <v/>
      </c>
      <c r="U1577" s="2" t="str">
        <f ca="1">IF(ISBLANK($T1577),IF(S1577="Irrigation","Irrigation",IF(R1577="Irrigation","Irrigation",IF(Q1577="Domestic","Domestic",IF(P1577="Stockwatering","Stockwatering",IF(N1577="IRRIGATION_AND_MUNICIPAL","Irrigation and Municipal",IF(O1577="IRRIGATION_AND_DOMESTIC","Irrigation and Domestic Municipality",_xlfn.XLOOKUP(J1577,Use_Code_Ranking!$B$4:$B$23,Use_Code_Ranking!$A$4:$A$23))))))),$T1577)</f>
        <v>Irrigation</v>
      </c>
    </row>
    <row r="1578" spans="1:21" x14ac:dyDescent="0.3">
      <c r="A1578" t="s">
        <v>1485</v>
      </c>
      <c r="B1578" t="s">
        <v>181</v>
      </c>
      <c r="C1578" t="s">
        <v>99</v>
      </c>
      <c r="D1578">
        <v>2.2000000000000002</v>
      </c>
      <c r="E1578" t="s">
        <v>100</v>
      </c>
      <c r="F1578" t="s">
        <v>100</v>
      </c>
      <c r="G1578" t="s">
        <v>1486</v>
      </c>
      <c r="H1578" s="41" t="s">
        <v>102</v>
      </c>
      <c r="I1578">
        <f>_xlfn.XLOOKUP(B1578,Use_Code_Ranking!$A$4:$A$23,Use_Code_Ranking!$B$4:$B$23,9999)</f>
        <v>9</v>
      </c>
      <c r="J1578">
        <f t="shared" ca="1" si="398"/>
        <v>1</v>
      </c>
      <c r="K1578">
        <f t="shared" ca="1" si="399"/>
        <v>1</v>
      </c>
      <c r="L1578">
        <f t="shared" ca="1" si="400"/>
        <v>0</v>
      </c>
      <c r="M1578">
        <f t="shared" ca="1" si="401"/>
        <v>0</v>
      </c>
      <c r="N1578" t="str">
        <f t="shared" ca="1" si="406"/>
        <v/>
      </c>
      <c r="O1578" t="str">
        <f t="shared" ca="1" si="407"/>
        <v/>
      </c>
      <c r="P1578" t="str">
        <f t="shared" si="402"/>
        <v/>
      </c>
      <c r="Q1578" t="str">
        <f t="shared" si="403"/>
        <v/>
      </c>
      <c r="R1578" t="str">
        <f t="shared" si="404"/>
        <v/>
      </c>
      <c r="S1578" t="str">
        <f t="shared" si="405"/>
        <v/>
      </c>
      <c r="U1578" s="2" t="str">
        <f ca="1">IF(ISBLANK($T1578),IF(S1578="Irrigation","Irrigation",IF(R1578="Irrigation","Irrigation",IF(Q1578="Domestic","Domestic",IF(P1578="Stockwatering","Stockwatering",IF(N1578="IRRIGATION_AND_MUNICIPAL","Irrigation and Municipal",IF(O1578="IRRIGATION_AND_DOMESTIC","Irrigation and Domestic Municipality",_xlfn.XLOOKUP(J1578,Use_Code_Ranking!$B$4:$B$23,Use_Code_Ranking!$A$4:$A$23))))))),$T1578)</f>
        <v>Irrigation</v>
      </c>
    </row>
    <row r="1579" spans="1:21" x14ac:dyDescent="0.3">
      <c r="A1579" t="s">
        <v>1485</v>
      </c>
      <c r="B1579" t="s">
        <v>188</v>
      </c>
      <c r="C1579" t="s">
        <v>99</v>
      </c>
      <c r="D1579">
        <v>2.2000000000000002</v>
      </c>
      <c r="E1579" t="s">
        <v>100</v>
      </c>
      <c r="F1579" t="s">
        <v>100</v>
      </c>
      <c r="G1579" t="s">
        <v>1486</v>
      </c>
      <c r="H1579" s="41" t="s">
        <v>102</v>
      </c>
      <c r="I1579">
        <f>_xlfn.XLOOKUP(B1579,Use_Code_Ranking!$A$4:$A$23,Use_Code_Ranking!$B$4:$B$23,9999)</f>
        <v>12</v>
      </c>
      <c r="J1579">
        <f t="shared" ca="1" si="398"/>
        <v>1</v>
      </c>
      <c r="K1579">
        <f t="shared" ca="1" si="399"/>
        <v>1</v>
      </c>
      <c r="L1579">
        <f t="shared" ca="1" si="400"/>
        <v>0</v>
      </c>
      <c r="M1579">
        <f t="shared" ca="1" si="401"/>
        <v>0</v>
      </c>
      <c r="N1579" t="str">
        <f t="shared" ca="1" si="406"/>
        <v/>
      </c>
      <c r="O1579" t="str">
        <f t="shared" ca="1" si="407"/>
        <v/>
      </c>
      <c r="P1579" t="str">
        <f t="shared" si="402"/>
        <v/>
      </c>
      <c r="Q1579" t="str">
        <f t="shared" si="403"/>
        <v/>
      </c>
      <c r="R1579" t="str">
        <f t="shared" si="404"/>
        <v/>
      </c>
      <c r="S1579" t="str">
        <f t="shared" si="405"/>
        <v/>
      </c>
      <c r="U1579" s="2" t="str">
        <f ca="1">IF(ISBLANK($T1579),IF(S1579="Irrigation","Irrigation",IF(R1579="Irrigation","Irrigation",IF(Q1579="Domestic","Domestic",IF(P1579="Stockwatering","Stockwatering",IF(N1579="IRRIGATION_AND_MUNICIPAL","Irrigation and Municipal",IF(O1579="IRRIGATION_AND_DOMESTIC","Irrigation and Domestic Municipality",_xlfn.XLOOKUP(J1579,Use_Code_Ranking!$B$4:$B$23,Use_Code_Ranking!$A$4:$A$23))))))),$T1579)</f>
        <v>Irrigation</v>
      </c>
    </row>
    <row r="1580" spans="1:21" x14ac:dyDescent="0.3">
      <c r="A1580" t="s">
        <v>1487</v>
      </c>
      <c r="B1580" t="s">
        <v>188</v>
      </c>
      <c r="C1580" t="s">
        <v>99</v>
      </c>
      <c r="D1580">
        <v>5</v>
      </c>
      <c r="E1580" t="s">
        <v>100</v>
      </c>
      <c r="F1580" t="s">
        <v>100</v>
      </c>
      <c r="G1580" t="s">
        <v>1488</v>
      </c>
      <c r="H1580" s="41" t="s">
        <v>102</v>
      </c>
      <c r="I1580">
        <f>_xlfn.XLOOKUP(B1580,Use_Code_Ranking!$A$4:$A$23,Use_Code_Ranking!$B$4:$B$23,9999)</f>
        <v>12</v>
      </c>
      <c r="J1580">
        <f t="shared" ca="1" si="398"/>
        <v>1</v>
      </c>
      <c r="K1580">
        <f t="shared" ca="1" si="399"/>
        <v>1</v>
      </c>
      <c r="L1580">
        <f t="shared" ca="1" si="400"/>
        <v>0</v>
      </c>
      <c r="M1580">
        <f t="shared" ca="1" si="401"/>
        <v>0</v>
      </c>
      <c r="N1580" t="str">
        <f t="shared" ca="1" si="406"/>
        <v/>
      </c>
      <c r="O1580" t="str">
        <f t="shared" ca="1" si="407"/>
        <v/>
      </c>
      <c r="P1580" t="str">
        <f t="shared" si="402"/>
        <v/>
      </c>
      <c r="Q1580" t="str">
        <f t="shared" si="403"/>
        <v/>
      </c>
      <c r="R1580" t="str">
        <f t="shared" si="404"/>
        <v/>
      </c>
      <c r="S1580" t="str">
        <f t="shared" si="405"/>
        <v/>
      </c>
      <c r="U1580" s="2" t="str">
        <f ca="1">IF(ISBLANK($T1580),IF(S1580="Irrigation","Irrigation",IF(R1580="Irrigation","Irrigation",IF(Q1580="Domestic","Domestic",IF(P1580="Stockwatering","Stockwatering",IF(N1580="IRRIGATION_AND_MUNICIPAL","Irrigation and Municipal",IF(O1580="IRRIGATION_AND_DOMESTIC","Irrigation and Domestic Municipality",_xlfn.XLOOKUP(J1580,Use_Code_Ranking!$B$4:$B$23,Use_Code_Ranking!$A$4:$A$23))))))),$T1580)</f>
        <v>Irrigation</v>
      </c>
    </row>
    <row r="1581" spans="1:21" x14ac:dyDescent="0.3">
      <c r="A1581" t="s">
        <v>1487</v>
      </c>
      <c r="B1581" t="s">
        <v>110</v>
      </c>
      <c r="C1581" t="s">
        <v>99</v>
      </c>
      <c r="D1581">
        <v>5</v>
      </c>
      <c r="E1581" t="s">
        <v>100</v>
      </c>
      <c r="F1581" t="s">
        <v>100</v>
      </c>
      <c r="G1581" t="s">
        <v>1488</v>
      </c>
      <c r="H1581" s="41" t="s">
        <v>102</v>
      </c>
      <c r="I1581">
        <f>_xlfn.XLOOKUP(B1581,Use_Code_Ranking!$A$4:$A$23,Use_Code_Ranking!$B$4:$B$23,9999)</f>
        <v>3</v>
      </c>
      <c r="J1581">
        <f t="shared" ca="1" si="398"/>
        <v>1</v>
      </c>
      <c r="K1581">
        <f t="shared" ca="1" si="399"/>
        <v>1</v>
      </c>
      <c r="L1581">
        <f t="shared" ca="1" si="400"/>
        <v>0</v>
      </c>
      <c r="M1581">
        <f t="shared" ca="1" si="401"/>
        <v>0</v>
      </c>
      <c r="N1581" t="str">
        <f t="shared" ca="1" si="406"/>
        <v/>
      </c>
      <c r="O1581" t="str">
        <f t="shared" ca="1" si="407"/>
        <v/>
      </c>
      <c r="P1581" t="str">
        <f t="shared" si="402"/>
        <v/>
      </c>
      <c r="Q1581" t="str">
        <f t="shared" si="403"/>
        <v/>
      </c>
      <c r="R1581" t="str">
        <f t="shared" si="404"/>
        <v/>
      </c>
      <c r="S1581" t="str">
        <f t="shared" si="405"/>
        <v/>
      </c>
      <c r="U1581" s="2" t="str">
        <f ca="1">IF(ISBLANK($T1581),IF(S1581="Irrigation","Irrigation",IF(R1581="Irrigation","Irrigation",IF(Q1581="Domestic","Domestic",IF(P1581="Stockwatering","Stockwatering",IF(N1581="IRRIGATION_AND_MUNICIPAL","Irrigation and Municipal",IF(O1581="IRRIGATION_AND_DOMESTIC","Irrigation and Domestic Municipality",_xlfn.XLOOKUP(J1581,Use_Code_Ranking!$B$4:$B$23,Use_Code_Ranking!$A$4:$A$23))))))),$T1581)</f>
        <v>Irrigation</v>
      </c>
    </row>
    <row r="1582" spans="1:21" x14ac:dyDescent="0.3">
      <c r="A1582" t="s">
        <v>1487</v>
      </c>
      <c r="B1582" t="s">
        <v>98</v>
      </c>
      <c r="C1582" t="s">
        <v>99</v>
      </c>
      <c r="D1582">
        <v>5</v>
      </c>
      <c r="E1582" t="s">
        <v>100</v>
      </c>
      <c r="F1582" t="s">
        <v>100</v>
      </c>
      <c r="G1582" t="s">
        <v>1488</v>
      </c>
      <c r="H1582" s="41" t="s">
        <v>102</v>
      </c>
      <c r="I1582">
        <f>_xlfn.XLOOKUP(B1582,Use_Code_Ranking!$A$4:$A$23,Use_Code_Ranking!$B$4:$B$23,9999)</f>
        <v>1</v>
      </c>
      <c r="J1582">
        <f t="shared" ca="1" si="398"/>
        <v>1</v>
      </c>
      <c r="K1582">
        <f t="shared" ca="1" si="399"/>
        <v>1</v>
      </c>
      <c r="L1582">
        <f t="shared" ca="1" si="400"/>
        <v>0</v>
      </c>
      <c r="M1582">
        <f t="shared" ca="1" si="401"/>
        <v>0</v>
      </c>
      <c r="N1582" t="str">
        <f t="shared" ca="1" si="406"/>
        <v/>
      </c>
      <c r="O1582" t="str">
        <f t="shared" ca="1" si="407"/>
        <v/>
      </c>
      <c r="P1582" t="str">
        <f t="shared" si="402"/>
        <v/>
      </c>
      <c r="Q1582" t="str">
        <f t="shared" si="403"/>
        <v/>
      </c>
      <c r="R1582" t="str">
        <f t="shared" si="404"/>
        <v/>
      </c>
      <c r="S1582" t="str">
        <f t="shared" si="405"/>
        <v/>
      </c>
      <c r="U1582" s="2" t="str">
        <f ca="1">IF(ISBLANK($T1582),IF(S1582="Irrigation","Irrigation",IF(R1582="Irrigation","Irrigation",IF(Q1582="Domestic","Domestic",IF(P1582="Stockwatering","Stockwatering",IF(N1582="IRRIGATION_AND_MUNICIPAL","Irrigation and Municipal",IF(O1582="IRRIGATION_AND_DOMESTIC","Irrigation and Domestic Municipality",_xlfn.XLOOKUP(J1582,Use_Code_Ranking!$B$4:$B$23,Use_Code_Ranking!$A$4:$A$23))))))),$T1582)</f>
        <v>Irrigation</v>
      </c>
    </row>
    <row r="1583" spans="1:21" x14ac:dyDescent="0.3">
      <c r="A1583" t="s">
        <v>1487</v>
      </c>
      <c r="B1583" t="s">
        <v>181</v>
      </c>
      <c r="C1583" t="s">
        <v>99</v>
      </c>
      <c r="D1583">
        <v>5</v>
      </c>
      <c r="E1583" t="s">
        <v>100</v>
      </c>
      <c r="F1583" t="s">
        <v>100</v>
      </c>
      <c r="G1583" t="s">
        <v>1488</v>
      </c>
      <c r="H1583" s="41" t="s">
        <v>102</v>
      </c>
      <c r="I1583">
        <f>_xlfn.XLOOKUP(B1583,Use_Code_Ranking!$A$4:$A$23,Use_Code_Ranking!$B$4:$B$23,9999)</f>
        <v>9</v>
      </c>
      <c r="J1583">
        <f t="shared" ca="1" si="398"/>
        <v>1</v>
      </c>
      <c r="K1583">
        <f t="shared" ca="1" si="399"/>
        <v>1</v>
      </c>
      <c r="L1583">
        <f t="shared" ca="1" si="400"/>
        <v>0</v>
      </c>
      <c r="M1583">
        <f t="shared" ca="1" si="401"/>
        <v>0</v>
      </c>
      <c r="N1583" t="str">
        <f t="shared" ca="1" si="406"/>
        <v/>
      </c>
      <c r="O1583" t="str">
        <f t="shared" ca="1" si="407"/>
        <v/>
      </c>
      <c r="P1583" t="str">
        <f t="shared" si="402"/>
        <v/>
      </c>
      <c r="Q1583" t="str">
        <f t="shared" si="403"/>
        <v/>
      </c>
      <c r="R1583" t="str">
        <f t="shared" si="404"/>
        <v/>
      </c>
      <c r="S1583" t="str">
        <f t="shared" si="405"/>
        <v/>
      </c>
      <c r="U1583" s="2" t="str">
        <f ca="1">IF(ISBLANK($T1583),IF(S1583="Irrigation","Irrigation",IF(R1583="Irrigation","Irrigation",IF(Q1583="Domestic","Domestic",IF(P1583="Stockwatering","Stockwatering",IF(N1583="IRRIGATION_AND_MUNICIPAL","Irrigation and Municipal",IF(O1583="IRRIGATION_AND_DOMESTIC","Irrigation and Domestic Municipality",_xlfn.XLOOKUP(J1583,Use_Code_Ranking!$B$4:$B$23,Use_Code_Ranking!$A$4:$A$23))))))),$T1583)</f>
        <v>Irrigation</v>
      </c>
    </row>
    <row r="1584" spans="1:21" x14ac:dyDescent="0.3">
      <c r="A1584" t="s">
        <v>1489</v>
      </c>
      <c r="B1584" t="s">
        <v>181</v>
      </c>
      <c r="C1584" t="s">
        <v>99</v>
      </c>
      <c r="D1584">
        <v>4</v>
      </c>
      <c r="E1584" t="s">
        <v>100</v>
      </c>
      <c r="F1584" t="s">
        <v>100</v>
      </c>
      <c r="G1584" t="s">
        <v>1490</v>
      </c>
      <c r="H1584" s="41" t="s">
        <v>102</v>
      </c>
      <c r="I1584">
        <f>_xlfn.XLOOKUP(B1584,Use_Code_Ranking!$A$4:$A$23,Use_Code_Ranking!$B$4:$B$23,9999)</f>
        <v>9</v>
      </c>
      <c r="J1584">
        <f t="shared" ca="1" si="398"/>
        <v>1</v>
      </c>
      <c r="K1584">
        <f t="shared" ca="1" si="399"/>
        <v>1</v>
      </c>
      <c r="L1584">
        <f t="shared" ca="1" si="400"/>
        <v>0</v>
      </c>
      <c r="M1584">
        <f t="shared" ca="1" si="401"/>
        <v>0</v>
      </c>
      <c r="N1584" t="str">
        <f t="shared" ca="1" si="406"/>
        <v/>
      </c>
      <c r="O1584" t="str">
        <f t="shared" ca="1" si="407"/>
        <v/>
      </c>
      <c r="P1584" t="str">
        <f t="shared" si="402"/>
        <v/>
      </c>
      <c r="Q1584" t="str">
        <f t="shared" si="403"/>
        <v/>
      </c>
      <c r="R1584" t="str">
        <f t="shared" si="404"/>
        <v/>
      </c>
      <c r="S1584" t="str">
        <f t="shared" si="405"/>
        <v/>
      </c>
      <c r="U1584" s="2" t="str">
        <f ca="1">IF(ISBLANK($T1584),IF(S1584="Irrigation","Irrigation",IF(R1584="Irrigation","Irrigation",IF(Q1584="Domestic","Domestic",IF(P1584="Stockwatering","Stockwatering",IF(N1584="IRRIGATION_AND_MUNICIPAL","Irrigation and Municipal",IF(O1584="IRRIGATION_AND_DOMESTIC","Irrigation and Domestic Municipality",_xlfn.XLOOKUP(J1584,Use_Code_Ranking!$B$4:$B$23,Use_Code_Ranking!$A$4:$A$23))))))),$T1584)</f>
        <v>Irrigation</v>
      </c>
    </row>
    <row r="1585" spans="1:21" x14ac:dyDescent="0.3">
      <c r="A1585" t="s">
        <v>1489</v>
      </c>
      <c r="B1585" t="s">
        <v>188</v>
      </c>
      <c r="C1585" t="s">
        <v>99</v>
      </c>
      <c r="D1585">
        <v>4</v>
      </c>
      <c r="E1585" t="s">
        <v>100</v>
      </c>
      <c r="F1585" t="s">
        <v>100</v>
      </c>
      <c r="G1585" t="s">
        <v>1490</v>
      </c>
      <c r="H1585" s="41" t="s">
        <v>102</v>
      </c>
      <c r="I1585">
        <f>_xlfn.XLOOKUP(B1585,Use_Code_Ranking!$A$4:$A$23,Use_Code_Ranking!$B$4:$B$23,9999)</f>
        <v>12</v>
      </c>
      <c r="J1585">
        <f t="shared" ca="1" si="398"/>
        <v>1</v>
      </c>
      <c r="K1585">
        <f t="shared" ca="1" si="399"/>
        <v>1</v>
      </c>
      <c r="L1585">
        <f t="shared" ca="1" si="400"/>
        <v>0</v>
      </c>
      <c r="M1585">
        <f t="shared" ca="1" si="401"/>
        <v>0</v>
      </c>
      <c r="N1585" t="str">
        <f t="shared" ca="1" si="406"/>
        <v/>
      </c>
      <c r="O1585" t="str">
        <f t="shared" ca="1" si="407"/>
        <v/>
      </c>
      <c r="P1585" t="str">
        <f t="shared" si="402"/>
        <v/>
      </c>
      <c r="Q1585" t="str">
        <f t="shared" si="403"/>
        <v/>
      </c>
      <c r="R1585" t="str">
        <f t="shared" si="404"/>
        <v/>
      </c>
      <c r="S1585" t="str">
        <f t="shared" si="405"/>
        <v/>
      </c>
      <c r="U1585" s="2" t="str">
        <f ca="1">IF(ISBLANK($T1585),IF(S1585="Irrigation","Irrigation",IF(R1585="Irrigation","Irrigation",IF(Q1585="Domestic","Domestic",IF(P1585="Stockwatering","Stockwatering",IF(N1585="IRRIGATION_AND_MUNICIPAL","Irrigation and Municipal",IF(O1585="IRRIGATION_AND_DOMESTIC","Irrigation and Domestic Municipality",_xlfn.XLOOKUP(J1585,Use_Code_Ranking!$B$4:$B$23,Use_Code_Ranking!$A$4:$A$23))))))),$T1585)</f>
        <v>Irrigation</v>
      </c>
    </row>
    <row r="1586" spans="1:21" x14ac:dyDescent="0.3">
      <c r="A1586" t="s">
        <v>1489</v>
      </c>
      <c r="B1586" t="s">
        <v>110</v>
      </c>
      <c r="C1586" t="s">
        <v>99</v>
      </c>
      <c r="D1586">
        <v>4</v>
      </c>
      <c r="E1586" t="s">
        <v>100</v>
      </c>
      <c r="F1586" t="s">
        <v>100</v>
      </c>
      <c r="G1586" t="s">
        <v>1490</v>
      </c>
      <c r="H1586" s="41" t="s">
        <v>102</v>
      </c>
      <c r="I1586">
        <f>_xlfn.XLOOKUP(B1586,Use_Code_Ranking!$A$4:$A$23,Use_Code_Ranking!$B$4:$B$23,9999)</f>
        <v>3</v>
      </c>
      <c r="J1586">
        <f t="shared" ca="1" si="398"/>
        <v>1</v>
      </c>
      <c r="K1586">
        <f t="shared" ca="1" si="399"/>
        <v>1</v>
      </c>
      <c r="L1586">
        <f t="shared" ca="1" si="400"/>
        <v>0</v>
      </c>
      <c r="M1586">
        <f t="shared" ca="1" si="401"/>
        <v>0</v>
      </c>
      <c r="N1586" t="str">
        <f t="shared" ca="1" si="406"/>
        <v/>
      </c>
      <c r="O1586" t="str">
        <f t="shared" ca="1" si="407"/>
        <v/>
      </c>
      <c r="P1586" t="str">
        <f t="shared" si="402"/>
        <v/>
      </c>
      <c r="Q1586" t="str">
        <f t="shared" si="403"/>
        <v/>
      </c>
      <c r="R1586" t="str">
        <f t="shared" si="404"/>
        <v/>
      </c>
      <c r="S1586" t="str">
        <f t="shared" si="405"/>
        <v/>
      </c>
      <c r="U1586" s="2" t="str">
        <f ca="1">IF(ISBLANK($T1586),IF(S1586="Irrigation","Irrigation",IF(R1586="Irrigation","Irrigation",IF(Q1586="Domestic","Domestic",IF(P1586="Stockwatering","Stockwatering",IF(N1586="IRRIGATION_AND_MUNICIPAL","Irrigation and Municipal",IF(O1586="IRRIGATION_AND_DOMESTIC","Irrigation and Domestic Municipality",_xlfn.XLOOKUP(J1586,Use_Code_Ranking!$B$4:$B$23,Use_Code_Ranking!$A$4:$A$23))))))),$T1586)</f>
        <v>Irrigation</v>
      </c>
    </row>
    <row r="1587" spans="1:21" x14ac:dyDescent="0.3">
      <c r="A1587" t="s">
        <v>1489</v>
      </c>
      <c r="B1587" t="s">
        <v>98</v>
      </c>
      <c r="C1587" t="s">
        <v>99</v>
      </c>
      <c r="D1587">
        <v>4</v>
      </c>
      <c r="E1587" t="s">
        <v>100</v>
      </c>
      <c r="F1587" t="s">
        <v>100</v>
      </c>
      <c r="G1587" t="s">
        <v>1490</v>
      </c>
      <c r="H1587" s="41" t="s">
        <v>102</v>
      </c>
      <c r="I1587">
        <f>_xlfn.XLOOKUP(B1587,Use_Code_Ranking!$A$4:$A$23,Use_Code_Ranking!$B$4:$B$23,9999)</f>
        <v>1</v>
      </c>
      <c r="J1587">
        <f t="shared" ca="1" si="398"/>
        <v>1</v>
      </c>
      <c r="K1587">
        <f t="shared" ca="1" si="399"/>
        <v>1</v>
      </c>
      <c r="L1587">
        <f t="shared" ca="1" si="400"/>
        <v>0</v>
      </c>
      <c r="M1587">
        <f t="shared" ca="1" si="401"/>
        <v>0</v>
      </c>
      <c r="N1587" t="str">
        <f t="shared" ca="1" si="406"/>
        <v/>
      </c>
      <c r="O1587" t="str">
        <f t="shared" ca="1" si="407"/>
        <v/>
      </c>
      <c r="P1587" t="str">
        <f t="shared" si="402"/>
        <v/>
      </c>
      <c r="Q1587" t="str">
        <f t="shared" si="403"/>
        <v/>
      </c>
      <c r="R1587" t="str">
        <f t="shared" si="404"/>
        <v/>
      </c>
      <c r="S1587" t="str">
        <f t="shared" si="405"/>
        <v/>
      </c>
      <c r="U1587" s="2" t="str">
        <f ca="1">IF(ISBLANK($T1587),IF(S1587="Irrigation","Irrigation",IF(R1587="Irrigation","Irrigation",IF(Q1587="Domestic","Domestic",IF(P1587="Stockwatering","Stockwatering",IF(N1587="IRRIGATION_AND_MUNICIPAL","Irrigation and Municipal",IF(O1587="IRRIGATION_AND_DOMESTIC","Irrigation and Domestic Municipality",_xlfn.XLOOKUP(J1587,Use_Code_Ranking!$B$4:$B$23,Use_Code_Ranking!$A$4:$A$23))))))),$T1587)</f>
        <v>Irrigation</v>
      </c>
    </row>
    <row r="1588" spans="1:21" x14ac:dyDescent="0.3">
      <c r="A1588" t="s">
        <v>1491</v>
      </c>
      <c r="B1588" t="s">
        <v>110</v>
      </c>
      <c r="C1588" t="s">
        <v>99</v>
      </c>
      <c r="D1588">
        <v>1.7</v>
      </c>
      <c r="E1588" t="s">
        <v>100</v>
      </c>
      <c r="F1588" t="s">
        <v>100</v>
      </c>
      <c r="G1588" t="s">
        <v>1492</v>
      </c>
      <c r="H1588" s="41" t="s">
        <v>102</v>
      </c>
      <c r="I1588">
        <f>_xlfn.XLOOKUP(B1588,Use_Code_Ranking!$A$4:$A$23,Use_Code_Ranking!$B$4:$B$23,9999)</f>
        <v>3</v>
      </c>
      <c r="J1588">
        <f t="shared" ca="1" si="398"/>
        <v>3</v>
      </c>
      <c r="K1588">
        <f t="shared" ca="1" si="399"/>
        <v>0</v>
      </c>
      <c r="L1588">
        <f t="shared" ca="1" si="400"/>
        <v>0</v>
      </c>
      <c r="M1588">
        <f t="shared" ca="1" si="401"/>
        <v>0</v>
      </c>
      <c r="N1588" t="str">
        <f t="shared" ca="1" si="406"/>
        <v/>
      </c>
      <c r="O1588" t="str">
        <f t="shared" ca="1" si="407"/>
        <v/>
      </c>
      <c r="P1588" t="str">
        <f t="shared" si="402"/>
        <v/>
      </c>
      <c r="Q1588" t="str">
        <f t="shared" si="403"/>
        <v/>
      </c>
      <c r="R1588" t="str">
        <f t="shared" si="404"/>
        <v/>
      </c>
      <c r="S1588" t="str">
        <f t="shared" si="405"/>
        <v/>
      </c>
      <c r="U1588" s="2" t="str">
        <f ca="1">IF(ISBLANK($T1588),IF(S1588="Irrigation","Irrigation",IF(R1588="Irrigation","Irrigation",IF(Q1588="Domestic","Domestic",IF(P1588="Stockwatering","Stockwatering",IF(N1588="IRRIGATION_AND_MUNICIPAL","Irrigation and Municipal",IF(O1588="IRRIGATION_AND_DOMESTIC","Irrigation and Domestic Municipality",_xlfn.XLOOKUP(J1588,Use_Code_Ranking!$B$4:$B$23,Use_Code_Ranking!$A$4:$A$23))))))),$T1588)</f>
        <v>Domestic</v>
      </c>
    </row>
    <row r="1589" spans="1:21" x14ac:dyDescent="0.3">
      <c r="A1589" t="s">
        <v>1491</v>
      </c>
      <c r="B1589" t="s">
        <v>188</v>
      </c>
      <c r="C1589" t="s">
        <v>99</v>
      </c>
      <c r="D1589">
        <v>1.7</v>
      </c>
      <c r="E1589" t="s">
        <v>100</v>
      </c>
      <c r="F1589" t="s">
        <v>100</v>
      </c>
      <c r="G1589" t="s">
        <v>1492</v>
      </c>
      <c r="H1589" s="41" t="s">
        <v>102</v>
      </c>
      <c r="I1589">
        <f>_xlfn.XLOOKUP(B1589,Use_Code_Ranking!$A$4:$A$23,Use_Code_Ranking!$B$4:$B$23,9999)</f>
        <v>12</v>
      </c>
      <c r="J1589">
        <f t="shared" ca="1" si="398"/>
        <v>3</v>
      </c>
      <c r="K1589">
        <f t="shared" ca="1" si="399"/>
        <v>0</v>
      </c>
      <c r="L1589">
        <f t="shared" ca="1" si="400"/>
        <v>0</v>
      </c>
      <c r="M1589">
        <f t="shared" ca="1" si="401"/>
        <v>0</v>
      </c>
      <c r="N1589" t="str">
        <f t="shared" ca="1" si="406"/>
        <v/>
      </c>
      <c r="O1589" t="str">
        <f t="shared" ca="1" si="407"/>
        <v/>
      </c>
      <c r="P1589" t="str">
        <f t="shared" si="402"/>
        <v/>
      </c>
      <c r="Q1589" t="str">
        <f t="shared" si="403"/>
        <v/>
      </c>
      <c r="R1589" t="str">
        <f t="shared" si="404"/>
        <v/>
      </c>
      <c r="S1589" t="str">
        <f t="shared" si="405"/>
        <v/>
      </c>
      <c r="U1589" s="2" t="str">
        <f ca="1">IF(ISBLANK($T1589),IF(S1589="Irrigation","Irrigation",IF(R1589="Irrigation","Irrigation",IF(Q1589="Domestic","Domestic",IF(P1589="Stockwatering","Stockwatering",IF(N1589="IRRIGATION_AND_MUNICIPAL","Irrigation and Municipal",IF(O1589="IRRIGATION_AND_DOMESTIC","Irrigation and Domestic Municipality",_xlfn.XLOOKUP(J1589,Use_Code_Ranking!$B$4:$B$23,Use_Code_Ranking!$A$4:$A$23))))))),$T1589)</f>
        <v>Domestic</v>
      </c>
    </row>
    <row r="1590" spans="1:21" x14ac:dyDescent="0.3">
      <c r="A1590" t="s">
        <v>1491</v>
      </c>
      <c r="B1590" t="s">
        <v>181</v>
      </c>
      <c r="C1590" t="s">
        <v>99</v>
      </c>
      <c r="D1590">
        <v>1.7</v>
      </c>
      <c r="E1590" t="s">
        <v>100</v>
      </c>
      <c r="F1590" t="s">
        <v>100</v>
      </c>
      <c r="G1590" t="s">
        <v>1492</v>
      </c>
      <c r="H1590" s="41" t="s">
        <v>102</v>
      </c>
      <c r="I1590">
        <f>_xlfn.XLOOKUP(B1590,Use_Code_Ranking!$A$4:$A$23,Use_Code_Ranking!$B$4:$B$23,9999)</f>
        <v>9</v>
      </c>
      <c r="J1590">
        <f t="shared" ca="1" si="398"/>
        <v>3</v>
      </c>
      <c r="K1590">
        <f t="shared" ca="1" si="399"/>
        <v>0</v>
      </c>
      <c r="L1590">
        <f t="shared" ca="1" si="400"/>
        <v>0</v>
      </c>
      <c r="M1590">
        <f t="shared" ca="1" si="401"/>
        <v>0</v>
      </c>
      <c r="N1590" t="str">
        <f t="shared" ca="1" si="406"/>
        <v/>
      </c>
      <c r="O1590" t="str">
        <f t="shared" ca="1" si="407"/>
        <v/>
      </c>
      <c r="P1590" t="str">
        <f t="shared" si="402"/>
        <v/>
      </c>
      <c r="Q1590" t="str">
        <f t="shared" si="403"/>
        <v/>
      </c>
      <c r="R1590" t="str">
        <f t="shared" si="404"/>
        <v/>
      </c>
      <c r="S1590" t="str">
        <f t="shared" si="405"/>
        <v/>
      </c>
      <c r="U1590" s="2" t="str">
        <f ca="1">IF(ISBLANK($T1590),IF(S1590="Irrigation","Irrigation",IF(R1590="Irrigation","Irrigation",IF(Q1590="Domestic","Domestic",IF(P1590="Stockwatering","Stockwatering",IF(N1590="IRRIGATION_AND_MUNICIPAL","Irrigation and Municipal",IF(O1590="IRRIGATION_AND_DOMESTIC","Irrigation and Domestic Municipality",_xlfn.XLOOKUP(J1590,Use_Code_Ranking!$B$4:$B$23,Use_Code_Ranking!$A$4:$A$23))))))),$T1590)</f>
        <v>Domestic</v>
      </c>
    </row>
    <row r="1591" spans="1:21" x14ac:dyDescent="0.3">
      <c r="A1591" t="s">
        <v>1493</v>
      </c>
      <c r="B1591" t="s">
        <v>110</v>
      </c>
      <c r="C1591" t="s">
        <v>99</v>
      </c>
      <c r="D1591">
        <v>6</v>
      </c>
      <c r="E1591" t="s">
        <v>100</v>
      </c>
      <c r="F1591" t="s">
        <v>100</v>
      </c>
      <c r="G1591" t="s">
        <v>1494</v>
      </c>
      <c r="H1591" s="41" t="s">
        <v>102</v>
      </c>
      <c r="I1591">
        <f>_xlfn.XLOOKUP(B1591,Use_Code_Ranking!$A$4:$A$23,Use_Code_Ranking!$B$4:$B$23,9999)</f>
        <v>3</v>
      </c>
      <c r="J1591">
        <f t="shared" ca="1" si="398"/>
        <v>1</v>
      </c>
      <c r="K1591">
        <f t="shared" ca="1" si="399"/>
        <v>1</v>
      </c>
      <c r="L1591">
        <f t="shared" ca="1" si="400"/>
        <v>0</v>
      </c>
      <c r="M1591">
        <f t="shared" ca="1" si="401"/>
        <v>0</v>
      </c>
      <c r="N1591" t="str">
        <f t="shared" ca="1" si="406"/>
        <v/>
      </c>
      <c r="O1591" t="str">
        <f t="shared" ca="1" si="407"/>
        <v/>
      </c>
      <c r="P1591" t="str">
        <f t="shared" si="402"/>
        <v/>
      </c>
      <c r="Q1591" t="str">
        <f t="shared" si="403"/>
        <v/>
      </c>
      <c r="R1591" t="str">
        <f t="shared" si="404"/>
        <v/>
      </c>
      <c r="S1591" t="str">
        <f t="shared" si="405"/>
        <v/>
      </c>
      <c r="U1591" s="2" t="str">
        <f ca="1">IF(ISBLANK($T1591),IF(S1591="Irrigation","Irrigation",IF(R1591="Irrigation","Irrigation",IF(Q1591="Domestic","Domestic",IF(P1591="Stockwatering","Stockwatering",IF(N1591="IRRIGATION_AND_MUNICIPAL","Irrigation and Municipal",IF(O1591="IRRIGATION_AND_DOMESTIC","Irrigation and Domestic Municipality",_xlfn.XLOOKUP(J1591,Use_Code_Ranking!$B$4:$B$23,Use_Code_Ranking!$A$4:$A$23))))))),$T1591)</f>
        <v>Irrigation</v>
      </c>
    </row>
    <row r="1592" spans="1:21" x14ac:dyDescent="0.3">
      <c r="A1592" t="s">
        <v>1493</v>
      </c>
      <c r="B1592" t="s">
        <v>163</v>
      </c>
      <c r="C1592" t="s">
        <v>99</v>
      </c>
      <c r="D1592">
        <v>6</v>
      </c>
      <c r="E1592" t="s">
        <v>100</v>
      </c>
      <c r="F1592" t="s">
        <v>100</v>
      </c>
      <c r="G1592" t="s">
        <v>1494</v>
      </c>
      <c r="H1592" s="41" t="s">
        <v>102</v>
      </c>
      <c r="I1592">
        <f>_xlfn.XLOOKUP(B1592,Use_Code_Ranking!$A$4:$A$23,Use_Code_Ranking!$B$4:$B$23,9999)</f>
        <v>14</v>
      </c>
      <c r="J1592">
        <f t="shared" ca="1" si="398"/>
        <v>1</v>
      </c>
      <c r="K1592">
        <f t="shared" ca="1" si="399"/>
        <v>1</v>
      </c>
      <c r="L1592">
        <f t="shared" ca="1" si="400"/>
        <v>0</v>
      </c>
      <c r="M1592">
        <f t="shared" ca="1" si="401"/>
        <v>0</v>
      </c>
      <c r="N1592" t="str">
        <f t="shared" ca="1" si="406"/>
        <v/>
      </c>
      <c r="O1592" t="str">
        <f t="shared" ca="1" si="407"/>
        <v/>
      </c>
      <c r="P1592" t="str">
        <f t="shared" si="402"/>
        <v/>
      </c>
      <c r="Q1592" t="str">
        <f t="shared" si="403"/>
        <v/>
      </c>
      <c r="R1592" t="str">
        <f t="shared" si="404"/>
        <v/>
      </c>
      <c r="S1592" t="str">
        <f t="shared" si="405"/>
        <v/>
      </c>
      <c r="U1592" s="2" t="str">
        <f ca="1">IF(ISBLANK($T1592),IF(S1592="Irrigation","Irrigation",IF(R1592="Irrigation","Irrigation",IF(Q1592="Domestic","Domestic",IF(P1592="Stockwatering","Stockwatering",IF(N1592="IRRIGATION_AND_MUNICIPAL","Irrigation and Municipal",IF(O1592="IRRIGATION_AND_DOMESTIC","Irrigation and Domestic Municipality",_xlfn.XLOOKUP(J1592,Use_Code_Ranking!$B$4:$B$23,Use_Code_Ranking!$A$4:$A$23))))))),$T1592)</f>
        <v>Irrigation</v>
      </c>
    </row>
    <row r="1593" spans="1:21" x14ac:dyDescent="0.3">
      <c r="A1593" t="s">
        <v>1493</v>
      </c>
      <c r="B1593" t="s">
        <v>98</v>
      </c>
      <c r="C1593" t="s">
        <v>99</v>
      </c>
      <c r="D1593">
        <v>6</v>
      </c>
      <c r="E1593" t="s">
        <v>100</v>
      </c>
      <c r="F1593" t="s">
        <v>100</v>
      </c>
      <c r="G1593" t="s">
        <v>1494</v>
      </c>
      <c r="H1593" s="41" t="s">
        <v>102</v>
      </c>
      <c r="I1593">
        <f>_xlfn.XLOOKUP(B1593,Use_Code_Ranking!$A$4:$A$23,Use_Code_Ranking!$B$4:$B$23,9999)</f>
        <v>1</v>
      </c>
      <c r="J1593">
        <f t="shared" ca="1" si="398"/>
        <v>1</v>
      </c>
      <c r="K1593">
        <f t="shared" ca="1" si="399"/>
        <v>1</v>
      </c>
      <c r="L1593">
        <f t="shared" ca="1" si="400"/>
        <v>0</v>
      </c>
      <c r="M1593">
        <f t="shared" ca="1" si="401"/>
        <v>0</v>
      </c>
      <c r="N1593" t="str">
        <f t="shared" ca="1" si="406"/>
        <v/>
      </c>
      <c r="O1593" t="str">
        <f t="shared" ca="1" si="407"/>
        <v/>
      </c>
      <c r="P1593" t="str">
        <f t="shared" si="402"/>
        <v/>
      </c>
      <c r="Q1593" t="str">
        <f t="shared" si="403"/>
        <v/>
      </c>
      <c r="R1593" t="str">
        <f t="shared" si="404"/>
        <v/>
      </c>
      <c r="S1593" t="str">
        <f t="shared" si="405"/>
        <v/>
      </c>
      <c r="U1593" s="2" t="str">
        <f ca="1">IF(ISBLANK($T1593),IF(S1593="Irrigation","Irrigation",IF(R1593="Irrigation","Irrigation",IF(Q1593="Domestic","Domestic",IF(P1593="Stockwatering","Stockwatering",IF(N1593="IRRIGATION_AND_MUNICIPAL","Irrigation and Municipal",IF(O1593="IRRIGATION_AND_DOMESTIC","Irrigation and Domestic Municipality",_xlfn.XLOOKUP(J1593,Use_Code_Ranking!$B$4:$B$23,Use_Code_Ranking!$A$4:$A$23))))))),$T1593)</f>
        <v>Irrigation</v>
      </c>
    </row>
    <row r="1594" spans="1:21" x14ac:dyDescent="0.3">
      <c r="A1594" t="s">
        <v>1493</v>
      </c>
      <c r="B1594" t="s">
        <v>154</v>
      </c>
      <c r="C1594" t="s">
        <v>99</v>
      </c>
      <c r="D1594">
        <v>6</v>
      </c>
      <c r="E1594" t="s">
        <v>100</v>
      </c>
      <c r="F1594" t="s">
        <v>100</v>
      </c>
      <c r="G1594" t="s">
        <v>1494</v>
      </c>
      <c r="H1594" s="41" t="s">
        <v>102</v>
      </c>
      <c r="I1594">
        <f>_xlfn.XLOOKUP(B1594,Use_Code_Ranking!$A$4:$A$23,Use_Code_Ranking!$B$4:$B$23,9999)</f>
        <v>5</v>
      </c>
      <c r="J1594">
        <f t="shared" ca="1" si="398"/>
        <v>1</v>
      </c>
      <c r="K1594">
        <f t="shared" ca="1" si="399"/>
        <v>1</v>
      </c>
      <c r="L1594">
        <f t="shared" ca="1" si="400"/>
        <v>0</v>
      </c>
      <c r="M1594">
        <f t="shared" ca="1" si="401"/>
        <v>0</v>
      </c>
      <c r="N1594" t="str">
        <f t="shared" ca="1" si="406"/>
        <v/>
      </c>
      <c r="O1594" t="str">
        <f t="shared" ca="1" si="407"/>
        <v/>
      </c>
      <c r="P1594" t="str">
        <f t="shared" si="402"/>
        <v/>
      </c>
      <c r="Q1594" t="str">
        <f t="shared" si="403"/>
        <v/>
      </c>
      <c r="R1594" t="str">
        <f t="shared" si="404"/>
        <v/>
      </c>
      <c r="S1594" t="str">
        <f t="shared" si="405"/>
        <v/>
      </c>
      <c r="U1594" s="2" t="str">
        <f ca="1">IF(ISBLANK($T1594),IF(S1594="Irrigation","Irrigation",IF(R1594="Irrigation","Irrigation",IF(Q1594="Domestic","Domestic",IF(P1594="Stockwatering","Stockwatering",IF(N1594="IRRIGATION_AND_MUNICIPAL","Irrigation and Municipal",IF(O1594="IRRIGATION_AND_DOMESTIC","Irrigation and Domestic Municipality",_xlfn.XLOOKUP(J1594,Use_Code_Ranking!$B$4:$B$23,Use_Code_Ranking!$A$4:$A$23))))))),$T1594)</f>
        <v>Irrigation</v>
      </c>
    </row>
    <row r="1595" spans="1:21" x14ac:dyDescent="0.3">
      <c r="A1595" t="s">
        <v>1493</v>
      </c>
      <c r="B1595" t="s">
        <v>181</v>
      </c>
      <c r="C1595" t="s">
        <v>99</v>
      </c>
      <c r="D1595">
        <v>6</v>
      </c>
      <c r="E1595" t="s">
        <v>100</v>
      </c>
      <c r="F1595" t="s">
        <v>100</v>
      </c>
      <c r="G1595" t="s">
        <v>1494</v>
      </c>
      <c r="H1595" s="41" t="s">
        <v>102</v>
      </c>
      <c r="I1595">
        <f>_xlfn.XLOOKUP(B1595,Use_Code_Ranking!$A$4:$A$23,Use_Code_Ranking!$B$4:$B$23,9999)</f>
        <v>9</v>
      </c>
      <c r="J1595">
        <f t="shared" ca="1" si="398"/>
        <v>1</v>
      </c>
      <c r="K1595">
        <f t="shared" ca="1" si="399"/>
        <v>1</v>
      </c>
      <c r="L1595">
        <f t="shared" ca="1" si="400"/>
        <v>0</v>
      </c>
      <c r="M1595">
        <f t="shared" ca="1" si="401"/>
        <v>0</v>
      </c>
      <c r="N1595" t="str">
        <f t="shared" ca="1" si="406"/>
        <v/>
      </c>
      <c r="O1595" t="str">
        <f t="shared" ca="1" si="407"/>
        <v/>
      </c>
      <c r="P1595" t="str">
        <f t="shared" si="402"/>
        <v/>
      </c>
      <c r="Q1595" t="str">
        <f t="shared" si="403"/>
        <v/>
      </c>
      <c r="R1595" t="str">
        <f t="shared" si="404"/>
        <v/>
      </c>
      <c r="S1595" t="str">
        <f t="shared" si="405"/>
        <v/>
      </c>
      <c r="U1595" s="2" t="str">
        <f ca="1">IF(ISBLANK($T1595),IF(S1595="Irrigation","Irrigation",IF(R1595="Irrigation","Irrigation",IF(Q1595="Domestic","Domestic",IF(P1595="Stockwatering","Stockwatering",IF(N1595="IRRIGATION_AND_MUNICIPAL","Irrigation and Municipal",IF(O1595="IRRIGATION_AND_DOMESTIC","Irrigation and Domestic Municipality",_xlfn.XLOOKUP(J1595,Use_Code_Ranking!$B$4:$B$23,Use_Code_Ranking!$A$4:$A$23))))))),$T1595)</f>
        <v>Irrigation</v>
      </c>
    </row>
    <row r="1596" spans="1:21" x14ac:dyDescent="0.3">
      <c r="A1596" t="s">
        <v>1493</v>
      </c>
      <c r="B1596" t="s">
        <v>188</v>
      </c>
      <c r="C1596" t="s">
        <v>99</v>
      </c>
      <c r="D1596">
        <v>6</v>
      </c>
      <c r="E1596" t="s">
        <v>100</v>
      </c>
      <c r="F1596" t="s">
        <v>100</v>
      </c>
      <c r="G1596" t="s">
        <v>1494</v>
      </c>
      <c r="H1596" s="41" t="s">
        <v>102</v>
      </c>
      <c r="I1596">
        <f>_xlfn.XLOOKUP(B1596,Use_Code_Ranking!$A$4:$A$23,Use_Code_Ranking!$B$4:$B$23,9999)</f>
        <v>12</v>
      </c>
      <c r="J1596">
        <f t="shared" ca="1" si="398"/>
        <v>1</v>
      </c>
      <c r="K1596">
        <f t="shared" ca="1" si="399"/>
        <v>1</v>
      </c>
      <c r="L1596">
        <f t="shared" ca="1" si="400"/>
        <v>0</v>
      </c>
      <c r="M1596">
        <f t="shared" ca="1" si="401"/>
        <v>0</v>
      </c>
      <c r="N1596" t="str">
        <f t="shared" ca="1" si="406"/>
        <v/>
      </c>
      <c r="O1596" t="str">
        <f t="shared" ca="1" si="407"/>
        <v/>
      </c>
      <c r="P1596" t="str">
        <f t="shared" si="402"/>
        <v/>
      </c>
      <c r="Q1596" t="str">
        <f t="shared" si="403"/>
        <v/>
      </c>
      <c r="R1596" t="str">
        <f t="shared" si="404"/>
        <v/>
      </c>
      <c r="S1596" t="str">
        <f t="shared" si="405"/>
        <v/>
      </c>
      <c r="U1596" s="2" t="str">
        <f ca="1">IF(ISBLANK($T1596),IF(S1596="Irrigation","Irrigation",IF(R1596="Irrigation","Irrigation",IF(Q1596="Domestic","Domestic",IF(P1596="Stockwatering","Stockwatering",IF(N1596="IRRIGATION_AND_MUNICIPAL","Irrigation and Municipal",IF(O1596="IRRIGATION_AND_DOMESTIC","Irrigation and Domestic Municipality",_xlfn.XLOOKUP(J1596,Use_Code_Ranking!$B$4:$B$23,Use_Code_Ranking!$A$4:$A$23))))))),$T1596)</f>
        <v>Irrigation</v>
      </c>
    </row>
    <row r="1597" spans="1:21" x14ac:dyDescent="0.3">
      <c r="A1597" t="s">
        <v>1495</v>
      </c>
      <c r="B1597" t="s">
        <v>98</v>
      </c>
      <c r="C1597" t="s">
        <v>99</v>
      </c>
      <c r="D1597">
        <v>0.7</v>
      </c>
      <c r="E1597" t="s">
        <v>100</v>
      </c>
      <c r="F1597" t="s">
        <v>100</v>
      </c>
      <c r="G1597" t="s">
        <v>1496</v>
      </c>
      <c r="H1597" s="41" t="s">
        <v>102</v>
      </c>
      <c r="I1597">
        <f>_xlfn.XLOOKUP(B1597,Use_Code_Ranking!$A$4:$A$23,Use_Code_Ranking!$B$4:$B$23,9999)</f>
        <v>1</v>
      </c>
      <c r="J1597">
        <f t="shared" ca="1" si="398"/>
        <v>1</v>
      </c>
      <c r="K1597">
        <f t="shared" ca="1" si="399"/>
        <v>1</v>
      </c>
      <c r="L1597">
        <f t="shared" ca="1" si="400"/>
        <v>0</v>
      </c>
      <c r="M1597">
        <f t="shared" ca="1" si="401"/>
        <v>0</v>
      </c>
      <c r="N1597" t="str">
        <f t="shared" ca="1" si="406"/>
        <v/>
      </c>
      <c r="O1597" t="str">
        <f t="shared" ca="1" si="407"/>
        <v/>
      </c>
      <c r="P1597" t="str">
        <f t="shared" si="402"/>
        <v/>
      </c>
      <c r="Q1597" t="str">
        <f t="shared" si="403"/>
        <v/>
      </c>
      <c r="R1597" t="str">
        <f t="shared" si="404"/>
        <v/>
      </c>
      <c r="S1597" t="str">
        <f t="shared" si="405"/>
        <v/>
      </c>
      <c r="U1597" s="2" t="str">
        <f ca="1">IF(ISBLANK($T1597),IF(S1597="Irrigation","Irrigation",IF(R1597="Irrigation","Irrigation",IF(Q1597="Domestic","Domestic",IF(P1597="Stockwatering","Stockwatering",IF(N1597="IRRIGATION_AND_MUNICIPAL","Irrigation and Municipal",IF(O1597="IRRIGATION_AND_DOMESTIC","Irrigation and Domestic Municipality",_xlfn.XLOOKUP(J1597,Use_Code_Ranking!$B$4:$B$23,Use_Code_Ranking!$A$4:$A$23))))))),$T1597)</f>
        <v>Irrigation</v>
      </c>
    </row>
    <row r="1598" spans="1:21" x14ac:dyDescent="0.3">
      <c r="A1598" t="s">
        <v>1495</v>
      </c>
      <c r="B1598" t="s">
        <v>188</v>
      </c>
      <c r="C1598" t="s">
        <v>99</v>
      </c>
      <c r="D1598">
        <v>0.7</v>
      </c>
      <c r="E1598" t="s">
        <v>100</v>
      </c>
      <c r="F1598" t="s">
        <v>100</v>
      </c>
      <c r="G1598" t="s">
        <v>1496</v>
      </c>
      <c r="H1598" s="41" t="s">
        <v>102</v>
      </c>
      <c r="I1598">
        <f>_xlfn.XLOOKUP(B1598,Use_Code_Ranking!$A$4:$A$23,Use_Code_Ranking!$B$4:$B$23,9999)</f>
        <v>12</v>
      </c>
      <c r="J1598">
        <f t="shared" ca="1" si="398"/>
        <v>1</v>
      </c>
      <c r="K1598">
        <f t="shared" ca="1" si="399"/>
        <v>1</v>
      </c>
      <c r="L1598">
        <f t="shared" ca="1" si="400"/>
        <v>0</v>
      </c>
      <c r="M1598">
        <f t="shared" ca="1" si="401"/>
        <v>0</v>
      </c>
      <c r="N1598" t="str">
        <f t="shared" ca="1" si="406"/>
        <v/>
      </c>
      <c r="O1598" t="str">
        <f t="shared" ca="1" si="407"/>
        <v/>
      </c>
      <c r="P1598" t="str">
        <f t="shared" si="402"/>
        <v/>
      </c>
      <c r="Q1598" t="str">
        <f t="shared" si="403"/>
        <v/>
      </c>
      <c r="R1598" t="str">
        <f t="shared" si="404"/>
        <v/>
      </c>
      <c r="S1598" t="str">
        <f t="shared" si="405"/>
        <v/>
      </c>
      <c r="U1598" s="2" t="str">
        <f ca="1">IF(ISBLANK($T1598),IF(S1598="Irrigation","Irrigation",IF(R1598="Irrigation","Irrigation",IF(Q1598="Domestic","Domestic",IF(P1598="Stockwatering","Stockwatering",IF(N1598="IRRIGATION_AND_MUNICIPAL","Irrigation and Municipal",IF(O1598="IRRIGATION_AND_DOMESTIC","Irrigation and Domestic Municipality",_xlfn.XLOOKUP(J1598,Use_Code_Ranking!$B$4:$B$23,Use_Code_Ranking!$A$4:$A$23))))))),$T1598)</f>
        <v>Irrigation</v>
      </c>
    </row>
    <row r="1599" spans="1:21" x14ac:dyDescent="0.3">
      <c r="A1599" t="s">
        <v>1495</v>
      </c>
      <c r="B1599" t="s">
        <v>163</v>
      </c>
      <c r="C1599" t="s">
        <v>99</v>
      </c>
      <c r="D1599">
        <v>0.7</v>
      </c>
      <c r="E1599" t="s">
        <v>100</v>
      </c>
      <c r="F1599" t="s">
        <v>100</v>
      </c>
      <c r="G1599" t="s">
        <v>1496</v>
      </c>
      <c r="H1599" s="41" t="s">
        <v>102</v>
      </c>
      <c r="I1599">
        <f>_xlfn.XLOOKUP(B1599,Use_Code_Ranking!$A$4:$A$23,Use_Code_Ranking!$B$4:$B$23,9999)</f>
        <v>14</v>
      </c>
      <c r="J1599">
        <f t="shared" ca="1" si="398"/>
        <v>1</v>
      </c>
      <c r="K1599">
        <f t="shared" ca="1" si="399"/>
        <v>1</v>
      </c>
      <c r="L1599">
        <f t="shared" ca="1" si="400"/>
        <v>0</v>
      </c>
      <c r="M1599">
        <f t="shared" ca="1" si="401"/>
        <v>0</v>
      </c>
      <c r="N1599" t="str">
        <f t="shared" ca="1" si="406"/>
        <v/>
      </c>
      <c r="O1599" t="str">
        <f t="shared" ca="1" si="407"/>
        <v/>
      </c>
      <c r="P1599" t="str">
        <f t="shared" si="402"/>
        <v/>
      </c>
      <c r="Q1599" t="str">
        <f t="shared" si="403"/>
        <v/>
      </c>
      <c r="R1599" t="str">
        <f t="shared" si="404"/>
        <v/>
      </c>
      <c r="S1599" t="str">
        <f t="shared" si="405"/>
        <v/>
      </c>
      <c r="U1599" s="2" t="str">
        <f ca="1">IF(ISBLANK($T1599),IF(S1599="Irrigation","Irrigation",IF(R1599="Irrigation","Irrigation",IF(Q1599="Domestic","Domestic",IF(P1599="Stockwatering","Stockwatering",IF(N1599="IRRIGATION_AND_MUNICIPAL","Irrigation and Municipal",IF(O1599="IRRIGATION_AND_DOMESTIC","Irrigation and Domestic Municipality",_xlfn.XLOOKUP(J1599,Use_Code_Ranking!$B$4:$B$23,Use_Code_Ranking!$A$4:$A$23))))))),$T1599)</f>
        <v>Irrigation</v>
      </c>
    </row>
    <row r="1600" spans="1:21" x14ac:dyDescent="0.3">
      <c r="A1600" t="s">
        <v>1495</v>
      </c>
      <c r="B1600" t="s">
        <v>110</v>
      </c>
      <c r="C1600" t="s">
        <v>99</v>
      </c>
      <c r="D1600">
        <v>0.7</v>
      </c>
      <c r="E1600" t="s">
        <v>100</v>
      </c>
      <c r="F1600" t="s">
        <v>100</v>
      </c>
      <c r="G1600" t="s">
        <v>1496</v>
      </c>
      <c r="H1600" s="41" t="s">
        <v>102</v>
      </c>
      <c r="I1600">
        <f>_xlfn.XLOOKUP(B1600,Use_Code_Ranking!$A$4:$A$23,Use_Code_Ranking!$B$4:$B$23,9999)</f>
        <v>3</v>
      </c>
      <c r="J1600">
        <f t="shared" ca="1" si="398"/>
        <v>1</v>
      </c>
      <c r="K1600">
        <f t="shared" ca="1" si="399"/>
        <v>1</v>
      </c>
      <c r="L1600">
        <f t="shared" ca="1" si="400"/>
        <v>0</v>
      </c>
      <c r="M1600">
        <f t="shared" ca="1" si="401"/>
        <v>0</v>
      </c>
      <c r="N1600" t="str">
        <f t="shared" ca="1" si="406"/>
        <v/>
      </c>
      <c r="O1600" t="str">
        <f t="shared" ca="1" si="407"/>
        <v/>
      </c>
      <c r="P1600" t="str">
        <f t="shared" si="402"/>
        <v/>
      </c>
      <c r="Q1600" t="str">
        <f t="shared" si="403"/>
        <v/>
      </c>
      <c r="R1600" t="str">
        <f t="shared" si="404"/>
        <v/>
      </c>
      <c r="S1600" t="str">
        <f t="shared" si="405"/>
        <v/>
      </c>
      <c r="U1600" s="2" t="str">
        <f ca="1">IF(ISBLANK($T1600),IF(S1600="Irrigation","Irrigation",IF(R1600="Irrigation","Irrigation",IF(Q1600="Domestic","Domestic",IF(P1600="Stockwatering","Stockwatering",IF(N1600="IRRIGATION_AND_MUNICIPAL","Irrigation and Municipal",IF(O1600="IRRIGATION_AND_DOMESTIC","Irrigation and Domestic Municipality",_xlfn.XLOOKUP(J1600,Use_Code_Ranking!$B$4:$B$23,Use_Code_Ranking!$A$4:$A$23))))))),$T1600)</f>
        <v>Irrigation</v>
      </c>
    </row>
    <row r="1601" spans="1:21" x14ac:dyDescent="0.3">
      <c r="A1601" t="s">
        <v>1495</v>
      </c>
      <c r="B1601" t="s">
        <v>181</v>
      </c>
      <c r="C1601" t="s">
        <v>99</v>
      </c>
      <c r="D1601">
        <v>0.7</v>
      </c>
      <c r="E1601" t="s">
        <v>100</v>
      </c>
      <c r="F1601" t="s">
        <v>100</v>
      </c>
      <c r="G1601" t="s">
        <v>1496</v>
      </c>
      <c r="H1601" s="41" t="s">
        <v>102</v>
      </c>
      <c r="I1601">
        <f>_xlfn.XLOOKUP(B1601,Use_Code_Ranking!$A$4:$A$23,Use_Code_Ranking!$B$4:$B$23,9999)</f>
        <v>9</v>
      </c>
      <c r="J1601">
        <f t="shared" ca="1" si="398"/>
        <v>1</v>
      </c>
      <c r="K1601">
        <f t="shared" ca="1" si="399"/>
        <v>1</v>
      </c>
      <c r="L1601">
        <f t="shared" ca="1" si="400"/>
        <v>0</v>
      </c>
      <c r="M1601">
        <f t="shared" ca="1" si="401"/>
        <v>0</v>
      </c>
      <c r="N1601" t="str">
        <f t="shared" ca="1" si="406"/>
        <v/>
      </c>
      <c r="O1601" t="str">
        <f t="shared" ca="1" si="407"/>
        <v/>
      </c>
      <c r="P1601" t="str">
        <f t="shared" si="402"/>
        <v/>
      </c>
      <c r="Q1601" t="str">
        <f t="shared" si="403"/>
        <v/>
      </c>
      <c r="R1601" t="str">
        <f t="shared" si="404"/>
        <v/>
      </c>
      <c r="S1601" t="str">
        <f t="shared" si="405"/>
        <v/>
      </c>
      <c r="U1601" s="2" t="str">
        <f ca="1">IF(ISBLANK($T1601),IF(S1601="Irrigation","Irrigation",IF(R1601="Irrigation","Irrigation",IF(Q1601="Domestic","Domestic",IF(P1601="Stockwatering","Stockwatering",IF(N1601="IRRIGATION_AND_MUNICIPAL","Irrigation and Municipal",IF(O1601="IRRIGATION_AND_DOMESTIC","Irrigation and Domestic Municipality",_xlfn.XLOOKUP(J1601,Use_Code_Ranking!$B$4:$B$23,Use_Code_Ranking!$A$4:$A$23))))))),$T1601)</f>
        <v>Irrigation</v>
      </c>
    </row>
    <row r="1602" spans="1:21" x14ac:dyDescent="0.3">
      <c r="A1602" t="s">
        <v>1497</v>
      </c>
      <c r="B1602" t="s">
        <v>188</v>
      </c>
      <c r="C1602" t="s">
        <v>99</v>
      </c>
      <c r="D1602">
        <v>2.8</v>
      </c>
      <c r="E1602" t="s">
        <v>100</v>
      </c>
      <c r="F1602" t="s">
        <v>100</v>
      </c>
      <c r="G1602" t="s">
        <v>1498</v>
      </c>
      <c r="H1602" s="41" t="s">
        <v>102</v>
      </c>
      <c r="I1602">
        <f>_xlfn.XLOOKUP(B1602,Use_Code_Ranking!$A$4:$A$23,Use_Code_Ranking!$B$4:$B$23,9999)</f>
        <v>12</v>
      </c>
      <c r="J1602">
        <f t="shared" ca="1" si="398"/>
        <v>1</v>
      </c>
      <c r="K1602">
        <f t="shared" ca="1" si="399"/>
        <v>1</v>
      </c>
      <c r="L1602">
        <f t="shared" ca="1" si="400"/>
        <v>0</v>
      </c>
      <c r="M1602">
        <f t="shared" ca="1" si="401"/>
        <v>0</v>
      </c>
      <c r="N1602" t="str">
        <f t="shared" ca="1" si="406"/>
        <v/>
      </c>
      <c r="O1602" t="str">
        <f t="shared" ca="1" si="407"/>
        <v/>
      </c>
      <c r="P1602" t="str">
        <f t="shared" si="402"/>
        <v/>
      </c>
      <c r="Q1602" t="str">
        <f t="shared" si="403"/>
        <v/>
      </c>
      <c r="R1602" t="str">
        <f t="shared" si="404"/>
        <v/>
      </c>
      <c r="S1602" t="str">
        <f t="shared" si="405"/>
        <v/>
      </c>
      <c r="U1602" s="2" t="str">
        <f ca="1">IF(ISBLANK($T1602),IF(S1602="Irrigation","Irrigation",IF(R1602="Irrigation","Irrigation",IF(Q1602="Domestic","Domestic",IF(P1602="Stockwatering","Stockwatering",IF(N1602="IRRIGATION_AND_MUNICIPAL","Irrigation and Municipal",IF(O1602="IRRIGATION_AND_DOMESTIC","Irrigation and Domestic Municipality",_xlfn.XLOOKUP(J1602,Use_Code_Ranking!$B$4:$B$23,Use_Code_Ranking!$A$4:$A$23))))))),$T1602)</f>
        <v>Irrigation</v>
      </c>
    </row>
    <row r="1603" spans="1:21" x14ac:dyDescent="0.3">
      <c r="A1603" t="s">
        <v>1497</v>
      </c>
      <c r="B1603" t="s">
        <v>154</v>
      </c>
      <c r="C1603" t="s">
        <v>99</v>
      </c>
      <c r="D1603">
        <v>2.8</v>
      </c>
      <c r="E1603" t="s">
        <v>100</v>
      </c>
      <c r="F1603" t="s">
        <v>100</v>
      </c>
      <c r="G1603" t="s">
        <v>1498</v>
      </c>
      <c r="H1603" s="41" t="s">
        <v>102</v>
      </c>
      <c r="I1603">
        <f>_xlfn.XLOOKUP(B1603,Use_Code_Ranking!$A$4:$A$23,Use_Code_Ranking!$B$4:$B$23,9999)</f>
        <v>5</v>
      </c>
      <c r="J1603">
        <f t="shared" ca="1" si="398"/>
        <v>1</v>
      </c>
      <c r="K1603">
        <f t="shared" ca="1" si="399"/>
        <v>1</v>
      </c>
      <c r="L1603">
        <f t="shared" ca="1" si="400"/>
        <v>0</v>
      </c>
      <c r="M1603">
        <f t="shared" ca="1" si="401"/>
        <v>0</v>
      </c>
      <c r="N1603" t="str">
        <f t="shared" ca="1" si="406"/>
        <v/>
      </c>
      <c r="O1603" t="str">
        <f t="shared" ca="1" si="407"/>
        <v/>
      </c>
      <c r="P1603" t="str">
        <f t="shared" si="402"/>
        <v/>
      </c>
      <c r="Q1603" t="str">
        <f t="shared" si="403"/>
        <v/>
      </c>
      <c r="R1603" t="str">
        <f t="shared" si="404"/>
        <v/>
      </c>
      <c r="S1603" t="str">
        <f t="shared" si="405"/>
        <v/>
      </c>
      <c r="U1603" s="2" t="str">
        <f ca="1">IF(ISBLANK($T1603),IF(S1603="Irrigation","Irrigation",IF(R1603="Irrigation","Irrigation",IF(Q1603="Domestic","Domestic",IF(P1603="Stockwatering","Stockwatering",IF(N1603="IRRIGATION_AND_MUNICIPAL","Irrigation and Municipal",IF(O1603="IRRIGATION_AND_DOMESTIC","Irrigation and Domestic Municipality",_xlfn.XLOOKUP(J1603,Use_Code_Ranking!$B$4:$B$23,Use_Code_Ranking!$A$4:$A$23))))))),$T1603)</f>
        <v>Irrigation</v>
      </c>
    </row>
    <row r="1604" spans="1:21" x14ac:dyDescent="0.3">
      <c r="A1604" t="s">
        <v>1497</v>
      </c>
      <c r="B1604" t="s">
        <v>181</v>
      </c>
      <c r="C1604" t="s">
        <v>99</v>
      </c>
      <c r="D1604">
        <v>2.8</v>
      </c>
      <c r="E1604" t="s">
        <v>100</v>
      </c>
      <c r="F1604" t="s">
        <v>100</v>
      </c>
      <c r="G1604" t="s">
        <v>1498</v>
      </c>
      <c r="H1604" s="41" t="s">
        <v>102</v>
      </c>
      <c r="I1604">
        <f>_xlfn.XLOOKUP(B1604,Use_Code_Ranking!$A$4:$A$23,Use_Code_Ranking!$B$4:$B$23,9999)</f>
        <v>9</v>
      </c>
      <c r="J1604">
        <f t="shared" ref="J1604:J1667" ca="1" si="408">_xlfn.MINIFS(USE_CODE_RANK,APPLICATION_NUMBER,A1604)</f>
        <v>1</v>
      </c>
      <c r="K1604">
        <f t="shared" ref="K1604:K1667" ca="1" si="409">COUNTIFS(USE_CODE_RANK,1,APPLICATION_NUMBER,A1604)</f>
        <v>1</v>
      </c>
      <c r="L1604">
        <f t="shared" ref="L1604:L1667" ca="1" si="410">COUNTIFS(USE_CODE_RANK,2,APPLICATION_NUMBER,A1604)</f>
        <v>0</v>
      </c>
      <c r="M1604">
        <f t="shared" ref="M1604:M1667" ca="1" si="411">COUNTIFS(USE_CODE_RANK,3,APPLICATION_NUMBER,A1604,PRIMARY_OWNER_ENTITY_TYPE,"Government (State/Municipal)")</f>
        <v>0</v>
      </c>
      <c r="N1604" t="str">
        <f t="shared" ca="1" si="406"/>
        <v/>
      </c>
      <c r="O1604" t="str">
        <f t="shared" ca="1" si="407"/>
        <v/>
      </c>
      <c r="P1604" t="str">
        <f t="shared" ref="P1604:P1667" si="412">IF(ISNUMBER(SEARCH("Stock",C1604)),"Stockwatering","")</f>
        <v/>
      </c>
      <c r="Q1604" t="str">
        <f t="shared" ref="Q1604:Q1667" si="413">IF(ISNUMBER(SEARCH("Registration Domestic",C1604)),"Domestic","")</f>
        <v/>
      </c>
      <c r="R1604" t="str">
        <f t="shared" ref="R1604:R1667" si="414">IF(ISNUMBER(SEARCH("Registration Irrigation",C1604)),"Irrigation","")</f>
        <v/>
      </c>
      <c r="S1604" t="str">
        <f t="shared" ref="S1604:S1667" si="415">IF(ISNUMBER(SEARCH("Registration Cannabis",C1604)),"Irrigation","")</f>
        <v/>
      </c>
      <c r="U1604" s="2" t="str">
        <f ca="1">IF(ISBLANK($T1604),IF(S1604="Irrigation","Irrigation",IF(R1604="Irrigation","Irrigation",IF(Q1604="Domestic","Domestic",IF(P1604="Stockwatering","Stockwatering",IF(N1604="IRRIGATION_AND_MUNICIPAL","Irrigation and Municipal",IF(O1604="IRRIGATION_AND_DOMESTIC","Irrigation and Domestic Municipality",_xlfn.XLOOKUP(J1604,Use_Code_Ranking!$B$4:$B$23,Use_Code_Ranking!$A$4:$A$23))))))),$T1604)</f>
        <v>Irrigation</v>
      </c>
    </row>
    <row r="1605" spans="1:21" x14ac:dyDescent="0.3">
      <c r="A1605" t="s">
        <v>1497</v>
      </c>
      <c r="B1605" t="s">
        <v>98</v>
      </c>
      <c r="C1605" t="s">
        <v>99</v>
      </c>
      <c r="D1605">
        <v>2.8</v>
      </c>
      <c r="E1605" t="s">
        <v>100</v>
      </c>
      <c r="F1605" t="s">
        <v>100</v>
      </c>
      <c r="G1605" t="s">
        <v>1498</v>
      </c>
      <c r="H1605" s="41" t="s">
        <v>102</v>
      </c>
      <c r="I1605">
        <f>_xlfn.XLOOKUP(B1605,Use_Code_Ranking!$A$4:$A$23,Use_Code_Ranking!$B$4:$B$23,9999)</f>
        <v>1</v>
      </c>
      <c r="J1605">
        <f t="shared" ca="1" si="408"/>
        <v>1</v>
      </c>
      <c r="K1605">
        <f t="shared" ca="1" si="409"/>
        <v>1</v>
      </c>
      <c r="L1605">
        <f t="shared" ca="1" si="410"/>
        <v>0</v>
      </c>
      <c r="M1605">
        <f t="shared" ca="1" si="411"/>
        <v>0</v>
      </c>
      <c r="N1605" t="str">
        <f t="shared" ref="N1605:N1668" ca="1" si="416">IF(AND(K1605&gt;0,L1605&gt;0),"IRRIGATION_AND_MUNICIPAL","")</f>
        <v/>
      </c>
      <c r="O1605" t="str">
        <f t="shared" ref="O1605:O1668" ca="1" si="417">IF(AND(K1605&gt;0,M1605&gt;0),"IRRIGATION_AND_DOMESTIC","")</f>
        <v/>
      </c>
      <c r="P1605" t="str">
        <f t="shared" si="412"/>
        <v/>
      </c>
      <c r="Q1605" t="str">
        <f t="shared" si="413"/>
        <v/>
      </c>
      <c r="R1605" t="str">
        <f t="shared" si="414"/>
        <v/>
      </c>
      <c r="S1605" t="str">
        <f t="shared" si="415"/>
        <v/>
      </c>
      <c r="U1605" s="2" t="str">
        <f ca="1">IF(ISBLANK($T1605),IF(S1605="Irrigation","Irrigation",IF(R1605="Irrigation","Irrigation",IF(Q1605="Domestic","Domestic",IF(P1605="Stockwatering","Stockwatering",IF(N1605="IRRIGATION_AND_MUNICIPAL","Irrigation and Municipal",IF(O1605="IRRIGATION_AND_DOMESTIC","Irrigation and Domestic Municipality",_xlfn.XLOOKUP(J1605,Use_Code_Ranking!$B$4:$B$23,Use_Code_Ranking!$A$4:$A$23))))))),$T1605)</f>
        <v>Irrigation</v>
      </c>
    </row>
    <row r="1606" spans="1:21" x14ac:dyDescent="0.3">
      <c r="A1606" t="s">
        <v>1497</v>
      </c>
      <c r="B1606" t="s">
        <v>110</v>
      </c>
      <c r="C1606" t="s">
        <v>99</v>
      </c>
      <c r="D1606">
        <v>2.8</v>
      </c>
      <c r="E1606" t="s">
        <v>100</v>
      </c>
      <c r="F1606" t="s">
        <v>100</v>
      </c>
      <c r="G1606" t="s">
        <v>1498</v>
      </c>
      <c r="H1606" s="41" t="s">
        <v>102</v>
      </c>
      <c r="I1606">
        <f>_xlfn.XLOOKUP(B1606,Use_Code_Ranking!$A$4:$A$23,Use_Code_Ranking!$B$4:$B$23,9999)</f>
        <v>3</v>
      </c>
      <c r="J1606">
        <f t="shared" ca="1" si="408"/>
        <v>1</v>
      </c>
      <c r="K1606">
        <f t="shared" ca="1" si="409"/>
        <v>1</v>
      </c>
      <c r="L1606">
        <f t="shared" ca="1" si="410"/>
        <v>0</v>
      </c>
      <c r="M1606">
        <f t="shared" ca="1" si="411"/>
        <v>0</v>
      </c>
      <c r="N1606" t="str">
        <f t="shared" ca="1" si="416"/>
        <v/>
      </c>
      <c r="O1606" t="str">
        <f t="shared" ca="1" si="417"/>
        <v/>
      </c>
      <c r="P1606" t="str">
        <f t="shared" si="412"/>
        <v/>
      </c>
      <c r="Q1606" t="str">
        <f t="shared" si="413"/>
        <v/>
      </c>
      <c r="R1606" t="str">
        <f t="shared" si="414"/>
        <v/>
      </c>
      <c r="S1606" t="str">
        <f t="shared" si="415"/>
        <v/>
      </c>
      <c r="U1606" s="2" t="str">
        <f ca="1">IF(ISBLANK($T1606),IF(S1606="Irrigation","Irrigation",IF(R1606="Irrigation","Irrigation",IF(Q1606="Domestic","Domestic",IF(P1606="Stockwatering","Stockwatering",IF(N1606="IRRIGATION_AND_MUNICIPAL","Irrigation and Municipal",IF(O1606="IRRIGATION_AND_DOMESTIC","Irrigation and Domestic Municipality",_xlfn.XLOOKUP(J1606,Use_Code_Ranking!$B$4:$B$23,Use_Code_Ranking!$A$4:$A$23))))))),$T1606)</f>
        <v>Irrigation</v>
      </c>
    </row>
    <row r="1607" spans="1:21" x14ac:dyDescent="0.3">
      <c r="A1607" t="s">
        <v>1497</v>
      </c>
      <c r="B1607" t="s">
        <v>163</v>
      </c>
      <c r="C1607" t="s">
        <v>99</v>
      </c>
      <c r="D1607">
        <v>2.8</v>
      </c>
      <c r="E1607" t="s">
        <v>100</v>
      </c>
      <c r="F1607" t="s">
        <v>100</v>
      </c>
      <c r="G1607" t="s">
        <v>1498</v>
      </c>
      <c r="H1607" s="41" t="s">
        <v>102</v>
      </c>
      <c r="I1607">
        <f>_xlfn.XLOOKUP(B1607,Use_Code_Ranking!$A$4:$A$23,Use_Code_Ranking!$B$4:$B$23,9999)</f>
        <v>14</v>
      </c>
      <c r="J1607">
        <f t="shared" ca="1" si="408"/>
        <v>1</v>
      </c>
      <c r="K1607">
        <f t="shared" ca="1" si="409"/>
        <v>1</v>
      </c>
      <c r="L1607">
        <f t="shared" ca="1" si="410"/>
        <v>0</v>
      </c>
      <c r="M1607">
        <f t="shared" ca="1" si="411"/>
        <v>0</v>
      </c>
      <c r="N1607" t="str">
        <f t="shared" ca="1" si="416"/>
        <v/>
      </c>
      <c r="O1607" t="str">
        <f t="shared" ca="1" si="417"/>
        <v/>
      </c>
      <c r="P1607" t="str">
        <f t="shared" si="412"/>
        <v/>
      </c>
      <c r="Q1607" t="str">
        <f t="shared" si="413"/>
        <v/>
      </c>
      <c r="R1607" t="str">
        <f t="shared" si="414"/>
        <v/>
      </c>
      <c r="S1607" t="str">
        <f t="shared" si="415"/>
        <v/>
      </c>
      <c r="U1607" s="2" t="str">
        <f ca="1">IF(ISBLANK($T1607),IF(S1607="Irrigation","Irrigation",IF(R1607="Irrigation","Irrigation",IF(Q1607="Domestic","Domestic",IF(P1607="Stockwatering","Stockwatering",IF(N1607="IRRIGATION_AND_MUNICIPAL","Irrigation and Municipal",IF(O1607="IRRIGATION_AND_DOMESTIC","Irrigation and Domestic Municipality",_xlfn.XLOOKUP(J1607,Use_Code_Ranking!$B$4:$B$23,Use_Code_Ranking!$A$4:$A$23))))))),$T1607)</f>
        <v>Irrigation</v>
      </c>
    </row>
    <row r="1608" spans="1:21" x14ac:dyDescent="0.3">
      <c r="A1608" t="s">
        <v>1499</v>
      </c>
      <c r="B1608" t="s">
        <v>181</v>
      </c>
      <c r="C1608" t="s">
        <v>99</v>
      </c>
      <c r="D1608">
        <v>1.1000000000000001</v>
      </c>
      <c r="E1608" t="s">
        <v>100</v>
      </c>
      <c r="F1608" t="s">
        <v>100</v>
      </c>
      <c r="G1608" t="s">
        <v>1500</v>
      </c>
      <c r="H1608" s="41" t="s">
        <v>102</v>
      </c>
      <c r="I1608">
        <f>_xlfn.XLOOKUP(B1608,Use_Code_Ranking!$A$4:$A$23,Use_Code_Ranking!$B$4:$B$23,9999)</f>
        <v>9</v>
      </c>
      <c r="J1608">
        <f t="shared" ca="1" si="408"/>
        <v>3</v>
      </c>
      <c r="K1608">
        <f t="shared" ca="1" si="409"/>
        <v>0</v>
      </c>
      <c r="L1608">
        <f t="shared" ca="1" si="410"/>
        <v>0</v>
      </c>
      <c r="M1608">
        <f t="shared" ca="1" si="411"/>
        <v>0</v>
      </c>
      <c r="N1608" t="str">
        <f t="shared" ca="1" si="416"/>
        <v/>
      </c>
      <c r="O1608" t="str">
        <f t="shared" ca="1" si="417"/>
        <v/>
      </c>
      <c r="P1608" t="str">
        <f t="shared" si="412"/>
        <v/>
      </c>
      <c r="Q1608" t="str">
        <f t="shared" si="413"/>
        <v/>
      </c>
      <c r="R1608" t="str">
        <f t="shared" si="414"/>
        <v/>
      </c>
      <c r="S1608" t="str">
        <f t="shared" si="415"/>
        <v/>
      </c>
      <c r="U1608" s="2" t="str">
        <f ca="1">IF(ISBLANK($T1608),IF(S1608="Irrigation","Irrigation",IF(R1608="Irrigation","Irrigation",IF(Q1608="Domestic","Domestic",IF(P1608="Stockwatering","Stockwatering",IF(N1608="IRRIGATION_AND_MUNICIPAL","Irrigation and Municipal",IF(O1608="IRRIGATION_AND_DOMESTIC","Irrigation and Domestic Municipality",_xlfn.XLOOKUP(J1608,Use_Code_Ranking!$B$4:$B$23,Use_Code_Ranking!$A$4:$A$23))))))),$T1608)</f>
        <v>Domestic</v>
      </c>
    </row>
    <row r="1609" spans="1:21" x14ac:dyDescent="0.3">
      <c r="A1609" t="s">
        <v>1499</v>
      </c>
      <c r="B1609" t="s">
        <v>110</v>
      </c>
      <c r="C1609" t="s">
        <v>99</v>
      </c>
      <c r="D1609">
        <v>1.1000000000000001</v>
      </c>
      <c r="E1609" t="s">
        <v>100</v>
      </c>
      <c r="F1609" t="s">
        <v>100</v>
      </c>
      <c r="G1609" t="s">
        <v>1500</v>
      </c>
      <c r="H1609" s="41" t="s">
        <v>102</v>
      </c>
      <c r="I1609">
        <f>_xlfn.XLOOKUP(B1609,Use_Code_Ranking!$A$4:$A$23,Use_Code_Ranking!$B$4:$B$23,9999)</f>
        <v>3</v>
      </c>
      <c r="J1609">
        <f t="shared" ca="1" si="408"/>
        <v>3</v>
      </c>
      <c r="K1609">
        <f t="shared" ca="1" si="409"/>
        <v>0</v>
      </c>
      <c r="L1609">
        <f t="shared" ca="1" si="410"/>
        <v>0</v>
      </c>
      <c r="M1609">
        <f t="shared" ca="1" si="411"/>
        <v>0</v>
      </c>
      <c r="N1609" t="str">
        <f t="shared" ca="1" si="416"/>
        <v/>
      </c>
      <c r="O1609" t="str">
        <f t="shared" ca="1" si="417"/>
        <v/>
      </c>
      <c r="P1609" t="str">
        <f t="shared" si="412"/>
        <v/>
      </c>
      <c r="Q1609" t="str">
        <f t="shared" si="413"/>
        <v/>
      </c>
      <c r="R1609" t="str">
        <f t="shared" si="414"/>
        <v/>
      </c>
      <c r="S1609" t="str">
        <f t="shared" si="415"/>
        <v/>
      </c>
      <c r="U1609" s="2" t="str">
        <f ca="1">IF(ISBLANK($T1609),IF(S1609="Irrigation","Irrigation",IF(R1609="Irrigation","Irrigation",IF(Q1609="Domestic","Domestic",IF(P1609="Stockwatering","Stockwatering",IF(N1609="IRRIGATION_AND_MUNICIPAL","Irrigation and Municipal",IF(O1609="IRRIGATION_AND_DOMESTIC","Irrigation and Domestic Municipality",_xlfn.XLOOKUP(J1609,Use_Code_Ranking!$B$4:$B$23,Use_Code_Ranking!$A$4:$A$23))))))),$T1609)</f>
        <v>Domestic</v>
      </c>
    </row>
    <row r="1610" spans="1:21" x14ac:dyDescent="0.3">
      <c r="A1610" t="s">
        <v>1499</v>
      </c>
      <c r="B1610" t="s">
        <v>188</v>
      </c>
      <c r="C1610" t="s">
        <v>99</v>
      </c>
      <c r="D1610">
        <v>1.1000000000000001</v>
      </c>
      <c r="E1610" t="s">
        <v>100</v>
      </c>
      <c r="F1610" t="s">
        <v>100</v>
      </c>
      <c r="G1610" t="s">
        <v>1500</v>
      </c>
      <c r="H1610" s="41" t="s">
        <v>102</v>
      </c>
      <c r="I1610">
        <f>_xlfn.XLOOKUP(B1610,Use_Code_Ranking!$A$4:$A$23,Use_Code_Ranking!$B$4:$B$23,9999)</f>
        <v>12</v>
      </c>
      <c r="J1610">
        <f t="shared" ca="1" si="408"/>
        <v>3</v>
      </c>
      <c r="K1610">
        <f t="shared" ca="1" si="409"/>
        <v>0</v>
      </c>
      <c r="L1610">
        <f t="shared" ca="1" si="410"/>
        <v>0</v>
      </c>
      <c r="M1610">
        <f t="shared" ca="1" si="411"/>
        <v>0</v>
      </c>
      <c r="N1610" t="str">
        <f t="shared" ca="1" si="416"/>
        <v/>
      </c>
      <c r="O1610" t="str">
        <f t="shared" ca="1" si="417"/>
        <v/>
      </c>
      <c r="P1610" t="str">
        <f t="shared" si="412"/>
        <v/>
      </c>
      <c r="Q1610" t="str">
        <f t="shared" si="413"/>
        <v/>
      </c>
      <c r="R1610" t="str">
        <f t="shared" si="414"/>
        <v/>
      </c>
      <c r="S1610" t="str">
        <f t="shared" si="415"/>
        <v/>
      </c>
      <c r="U1610" s="2" t="str">
        <f ca="1">IF(ISBLANK($T1610),IF(S1610="Irrigation","Irrigation",IF(R1610="Irrigation","Irrigation",IF(Q1610="Domestic","Domestic",IF(P1610="Stockwatering","Stockwatering",IF(N1610="IRRIGATION_AND_MUNICIPAL","Irrigation and Municipal",IF(O1610="IRRIGATION_AND_DOMESTIC","Irrigation and Domestic Municipality",_xlfn.XLOOKUP(J1610,Use_Code_Ranking!$B$4:$B$23,Use_Code_Ranking!$A$4:$A$23))))))),$T1610)</f>
        <v>Domestic</v>
      </c>
    </row>
    <row r="1611" spans="1:21" x14ac:dyDescent="0.3">
      <c r="A1611" t="s">
        <v>1501</v>
      </c>
      <c r="B1611" t="s">
        <v>110</v>
      </c>
      <c r="C1611" t="s">
        <v>99</v>
      </c>
      <c r="D1611">
        <v>4.2</v>
      </c>
      <c r="E1611" t="s">
        <v>100</v>
      </c>
      <c r="F1611" t="s">
        <v>100</v>
      </c>
      <c r="G1611" t="s">
        <v>1502</v>
      </c>
      <c r="H1611" s="41" t="s">
        <v>102</v>
      </c>
      <c r="I1611">
        <f>_xlfn.XLOOKUP(B1611,Use_Code_Ranking!$A$4:$A$23,Use_Code_Ranking!$B$4:$B$23,9999)</f>
        <v>3</v>
      </c>
      <c r="J1611">
        <f t="shared" ca="1" si="408"/>
        <v>3</v>
      </c>
      <c r="K1611">
        <f t="shared" ca="1" si="409"/>
        <v>0</v>
      </c>
      <c r="L1611">
        <f t="shared" ca="1" si="410"/>
        <v>0</v>
      </c>
      <c r="M1611">
        <f t="shared" ca="1" si="411"/>
        <v>0</v>
      </c>
      <c r="N1611" t="str">
        <f t="shared" ca="1" si="416"/>
        <v/>
      </c>
      <c r="O1611" t="str">
        <f t="shared" ca="1" si="417"/>
        <v/>
      </c>
      <c r="P1611" t="str">
        <f t="shared" si="412"/>
        <v/>
      </c>
      <c r="Q1611" t="str">
        <f t="shared" si="413"/>
        <v/>
      </c>
      <c r="R1611" t="str">
        <f t="shared" si="414"/>
        <v/>
      </c>
      <c r="S1611" t="str">
        <f t="shared" si="415"/>
        <v/>
      </c>
      <c r="U1611" s="2" t="str">
        <f ca="1">IF(ISBLANK($T1611),IF(S1611="Irrigation","Irrigation",IF(R1611="Irrigation","Irrigation",IF(Q1611="Domestic","Domestic",IF(P1611="Stockwatering","Stockwatering",IF(N1611="IRRIGATION_AND_MUNICIPAL","Irrigation and Municipal",IF(O1611="IRRIGATION_AND_DOMESTIC","Irrigation and Domestic Municipality",_xlfn.XLOOKUP(J1611,Use_Code_Ranking!$B$4:$B$23,Use_Code_Ranking!$A$4:$A$23))))))),$T1611)</f>
        <v>Domestic</v>
      </c>
    </row>
    <row r="1612" spans="1:21" x14ac:dyDescent="0.3">
      <c r="A1612" t="s">
        <v>1501</v>
      </c>
      <c r="B1612" t="s">
        <v>181</v>
      </c>
      <c r="C1612" t="s">
        <v>99</v>
      </c>
      <c r="D1612">
        <v>4.2</v>
      </c>
      <c r="E1612" t="s">
        <v>100</v>
      </c>
      <c r="F1612" t="s">
        <v>100</v>
      </c>
      <c r="G1612" t="s">
        <v>1502</v>
      </c>
      <c r="H1612" s="41" t="s">
        <v>102</v>
      </c>
      <c r="I1612">
        <f>_xlfn.XLOOKUP(B1612,Use_Code_Ranking!$A$4:$A$23,Use_Code_Ranking!$B$4:$B$23,9999)</f>
        <v>9</v>
      </c>
      <c r="J1612">
        <f t="shared" ca="1" si="408"/>
        <v>3</v>
      </c>
      <c r="K1612">
        <f t="shared" ca="1" si="409"/>
        <v>0</v>
      </c>
      <c r="L1612">
        <f t="shared" ca="1" si="410"/>
        <v>0</v>
      </c>
      <c r="M1612">
        <f t="shared" ca="1" si="411"/>
        <v>0</v>
      </c>
      <c r="N1612" t="str">
        <f t="shared" ca="1" si="416"/>
        <v/>
      </c>
      <c r="O1612" t="str">
        <f t="shared" ca="1" si="417"/>
        <v/>
      </c>
      <c r="P1612" t="str">
        <f t="shared" si="412"/>
        <v/>
      </c>
      <c r="Q1612" t="str">
        <f t="shared" si="413"/>
        <v/>
      </c>
      <c r="R1612" t="str">
        <f t="shared" si="414"/>
        <v/>
      </c>
      <c r="S1612" t="str">
        <f t="shared" si="415"/>
        <v/>
      </c>
      <c r="U1612" s="2" t="str">
        <f ca="1">IF(ISBLANK($T1612),IF(S1612="Irrigation","Irrigation",IF(R1612="Irrigation","Irrigation",IF(Q1612="Domestic","Domestic",IF(P1612="Stockwatering","Stockwatering",IF(N1612="IRRIGATION_AND_MUNICIPAL","Irrigation and Municipal",IF(O1612="IRRIGATION_AND_DOMESTIC","Irrigation and Domestic Municipality",_xlfn.XLOOKUP(J1612,Use_Code_Ranking!$B$4:$B$23,Use_Code_Ranking!$A$4:$A$23))))))),$T1612)</f>
        <v>Domestic</v>
      </c>
    </row>
    <row r="1613" spans="1:21" x14ac:dyDescent="0.3">
      <c r="A1613" t="s">
        <v>1503</v>
      </c>
      <c r="B1613" t="s">
        <v>98</v>
      </c>
      <c r="C1613" t="s">
        <v>99</v>
      </c>
      <c r="D1613">
        <v>6</v>
      </c>
      <c r="E1613" t="s">
        <v>100</v>
      </c>
      <c r="F1613" t="s">
        <v>100</v>
      </c>
      <c r="G1613" t="s">
        <v>1504</v>
      </c>
      <c r="H1613" s="41" t="s">
        <v>102</v>
      </c>
      <c r="I1613">
        <f>_xlfn.XLOOKUP(B1613,Use_Code_Ranking!$A$4:$A$23,Use_Code_Ranking!$B$4:$B$23,9999)</f>
        <v>1</v>
      </c>
      <c r="J1613">
        <f t="shared" ca="1" si="408"/>
        <v>1</v>
      </c>
      <c r="K1613">
        <f t="shared" ca="1" si="409"/>
        <v>1</v>
      </c>
      <c r="L1613">
        <f t="shared" ca="1" si="410"/>
        <v>0</v>
      </c>
      <c r="M1613">
        <f t="shared" ca="1" si="411"/>
        <v>0</v>
      </c>
      <c r="N1613" t="str">
        <f t="shared" ca="1" si="416"/>
        <v/>
      </c>
      <c r="O1613" t="str">
        <f t="shared" ca="1" si="417"/>
        <v/>
      </c>
      <c r="P1613" t="str">
        <f t="shared" si="412"/>
        <v/>
      </c>
      <c r="Q1613" t="str">
        <f t="shared" si="413"/>
        <v/>
      </c>
      <c r="R1613" t="str">
        <f t="shared" si="414"/>
        <v/>
      </c>
      <c r="S1613" t="str">
        <f t="shared" si="415"/>
        <v/>
      </c>
      <c r="U1613" s="2" t="str">
        <f ca="1">IF(ISBLANK($T1613),IF(S1613="Irrigation","Irrigation",IF(R1613="Irrigation","Irrigation",IF(Q1613="Domestic","Domestic",IF(P1613="Stockwatering","Stockwatering",IF(N1613="IRRIGATION_AND_MUNICIPAL","Irrigation and Municipal",IF(O1613="IRRIGATION_AND_DOMESTIC","Irrigation and Domestic Municipality",_xlfn.XLOOKUP(J1613,Use_Code_Ranking!$B$4:$B$23,Use_Code_Ranking!$A$4:$A$23))))))),$T1613)</f>
        <v>Irrigation</v>
      </c>
    </row>
    <row r="1614" spans="1:21" x14ac:dyDescent="0.3">
      <c r="A1614" t="s">
        <v>1503</v>
      </c>
      <c r="B1614" t="s">
        <v>188</v>
      </c>
      <c r="C1614" t="s">
        <v>99</v>
      </c>
      <c r="D1614">
        <v>6</v>
      </c>
      <c r="E1614" t="s">
        <v>100</v>
      </c>
      <c r="F1614" t="s">
        <v>100</v>
      </c>
      <c r="G1614" t="s">
        <v>1504</v>
      </c>
      <c r="H1614" s="41" t="s">
        <v>102</v>
      </c>
      <c r="I1614">
        <f>_xlfn.XLOOKUP(B1614,Use_Code_Ranking!$A$4:$A$23,Use_Code_Ranking!$B$4:$B$23,9999)</f>
        <v>12</v>
      </c>
      <c r="J1614">
        <f t="shared" ca="1" si="408"/>
        <v>1</v>
      </c>
      <c r="K1614">
        <f t="shared" ca="1" si="409"/>
        <v>1</v>
      </c>
      <c r="L1614">
        <f t="shared" ca="1" si="410"/>
        <v>0</v>
      </c>
      <c r="M1614">
        <f t="shared" ca="1" si="411"/>
        <v>0</v>
      </c>
      <c r="N1614" t="str">
        <f t="shared" ca="1" si="416"/>
        <v/>
      </c>
      <c r="O1614" t="str">
        <f t="shared" ca="1" si="417"/>
        <v/>
      </c>
      <c r="P1614" t="str">
        <f t="shared" si="412"/>
        <v/>
      </c>
      <c r="Q1614" t="str">
        <f t="shared" si="413"/>
        <v/>
      </c>
      <c r="R1614" t="str">
        <f t="shared" si="414"/>
        <v/>
      </c>
      <c r="S1614" t="str">
        <f t="shared" si="415"/>
        <v/>
      </c>
      <c r="U1614" s="2" t="str">
        <f ca="1">IF(ISBLANK($T1614),IF(S1614="Irrigation","Irrigation",IF(R1614="Irrigation","Irrigation",IF(Q1614="Domestic","Domestic",IF(P1614="Stockwatering","Stockwatering",IF(N1614="IRRIGATION_AND_MUNICIPAL","Irrigation and Municipal",IF(O1614="IRRIGATION_AND_DOMESTIC","Irrigation and Domestic Municipality",_xlfn.XLOOKUP(J1614,Use_Code_Ranking!$B$4:$B$23,Use_Code_Ranking!$A$4:$A$23))))))),$T1614)</f>
        <v>Irrigation</v>
      </c>
    </row>
    <row r="1615" spans="1:21" x14ac:dyDescent="0.3">
      <c r="A1615" t="s">
        <v>1503</v>
      </c>
      <c r="B1615" t="s">
        <v>181</v>
      </c>
      <c r="C1615" t="s">
        <v>99</v>
      </c>
      <c r="D1615">
        <v>6</v>
      </c>
      <c r="E1615" t="s">
        <v>100</v>
      </c>
      <c r="F1615" t="s">
        <v>100</v>
      </c>
      <c r="G1615" t="s">
        <v>1504</v>
      </c>
      <c r="H1615" s="41" t="s">
        <v>102</v>
      </c>
      <c r="I1615">
        <f>_xlfn.XLOOKUP(B1615,Use_Code_Ranking!$A$4:$A$23,Use_Code_Ranking!$B$4:$B$23,9999)</f>
        <v>9</v>
      </c>
      <c r="J1615">
        <f t="shared" ca="1" si="408"/>
        <v>1</v>
      </c>
      <c r="K1615">
        <f t="shared" ca="1" si="409"/>
        <v>1</v>
      </c>
      <c r="L1615">
        <f t="shared" ca="1" si="410"/>
        <v>0</v>
      </c>
      <c r="M1615">
        <f t="shared" ca="1" si="411"/>
        <v>0</v>
      </c>
      <c r="N1615" t="str">
        <f t="shared" ca="1" si="416"/>
        <v/>
      </c>
      <c r="O1615" t="str">
        <f t="shared" ca="1" si="417"/>
        <v/>
      </c>
      <c r="P1615" t="str">
        <f t="shared" si="412"/>
        <v/>
      </c>
      <c r="Q1615" t="str">
        <f t="shared" si="413"/>
        <v/>
      </c>
      <c r="R1615" t="str">
        <f t="shared" si="414"/>
        <v/>
      </c>
      <c r="S1615" t="str">
        <f t="shared" si="415"/>
        <v/>
      </c>
      <c r="U1615" s="2" t="str">
        <f ca="1">IF(ISBLANK($T1615),IF(S1615="Irrigation","Irrigation",IF(R1615="Irrigation","Irrigation",IF(Q1615="Domestic","Domestic",IF(P1615="Stockwatering","Stockwatering",IF(N1615="IRRIGATION_AND_MUNICIPAL","Irrigation and Municipal",IF(O1615="IRRIGATION_AND_DOMESTIC","Irrigation and Domestic Municipality",_xlfn.XLOOKUP(J1615,Use_Code_Ranking!$B$4:$B$23,Use_Code_Ranking!$A$4:$A$23))))))),$T1615)</f>
        <v>Irrigation</v>
      </c>
    </row>
    <row r="1616" spans="1:21" x14ac:dyDescent="0.3">
      <c r="A1616" t="s">
        <v>1505</v>
      </c>
      <c r="B1616" t="s">
        <v>181</v>
      </c>
      <c r="C1616" t="s">
        <v>99</v>
      </c>
      <c r="D1616">
        <v>2.2999999999999998</v>
      </c>
      <c r="E1616" t="s">
        <v>100</v>
      </c>
      <c r="F1616" t="s">
        <v>100</v>
      </c>
      <c r="G1616" t="s">
        <v>1506</v>
      </c>
      <c r="H1616" s="41" t="s">
        <v>102</v>
      </c>
      <c r="I1616">
        <f>_xlfn.XLOOKUP(B1616,Use_Code_Ranking!$A$4:$A$23,Use_Code_Ranking!$B$4:$B$23,9999)</f>
        <v>9</v>
      </c>
      <c r="J1616">
        <f t="shared" ca="1" si="408"/>
        <v>3</v>
      </c>
      <c r="K1616">
        <f t="shared" ca="1" si="409"/>
        <v>0</v>
      </c>
      <c r="L1616">
        <f t="shared" ca="1" si="410"/>
        <v>0</v>
      </c>
      <c r="M1616">
        <f t="shared" ca="1" si="411"/>
        <v>0</v>
      </c>
      <c r="N1616" t="str">
        <f t="shared" ca="1" si="416"/>
        <v/>
      </c>
      <c r="O1616" t="str">
        <f t="shared" ca="1" si="417"/>
        <v/>
      </c>
      <c r="P1616" t="str">
        <f t="shared" si="412"/>
        <v/>
      </c>
      <c r="Q1616" t="str">
        <f t="shared" si="413"/>
        <v/>
      </c>
      <c r="R1616" t="str">
        <f t="shared" si="414"/>
        <v/>
      </c>
      <c r="S1616" t="str">
        <f t="shared" si="415"/>
        <v/>
      </c>
      <c r="U1616" s="2" t="str">
        <f ca="1">IF(ISBLANK($T1616),IF(S1616="Irrigation","Irrigation",IF(R1616="Irrigation","Irrigation",IF(Q1616="Domestic","Domestic",IF(P1616="Stockwatering","Stockwatering",IF(N1616="IRRIGATION_AND_MUNICIPAL","Irrigation and Municipal",IF(O1616="IRRIGATION_AND_DOMESTIC","Irrigation and Domestic Municipality",_xlfn.XLOOKUP(J1616,Use_Code_Ranking!$B$4:$B$23,Use_Code_Ranking!$A$4:$A$23))))))),$T1616)</f>
        <v>Domestic</v>
      </c>
    </row>
    <row r="1617" spans="1:21" x14ac:dyDescent="0.3">
      <c r="A1617" t="s">
        <v>1505</v>
      </c>
      <c r="B1617" t="s">
        <v>188</v>
      </c>
      <c r="C1617" t="s">
        <v>99</v>
      </c>
      <c r="D1617">
        <v>2.2999999999999998</v>
      </c>
      <c r="E1617" t="s">
        <v>100</v>
      </c>
      <c r="F1617" t="s">
        <v>100</v>
      </c>
      <c r="G1617" t="s">
        <v>1506</v>
      </c>
      <c r="H1617" s="41" t="s">
        <v>102</v>
      </c>
      <c r="I1617">
        <f>_xlfn.XLOOKUP(B1617,Use_Code_Ranking!$A$4:$A$23,Use_Code_Ranking!$B$4:$B$23,9999)</f>
        <v>12</v>
      </c>
      <c r="J1617">
        <f t="shared" ca="1" si="408"/>
        <v>3</v>
      </c>
      <c r="K1617">
        <f t="shared" ca="1" si="409"/>
        <v>0</v>
      </c>
      <c r="L1617">
        <f t="shared" ca="1" si="410"/>
        <v>0</v>
      </c>
      <c r="M1617">
        <f t="shared" ca="1" si="411"/>
        <v>0</v>
      </c>
      <c r="N1617" t="str">
        <f t="shared" ca="1" si="416"/>
        <v/>
      </c>
      <c r="O1617" t="str">
        <f t="shared" ca="1" si="417"/>
        <v/>
      </c>
      <c r="P1617" t="str">
        <f t="shared" si="412"/>
        <v/>
      </c>
      <c r="Q1617" t="str">
        <f t="shared" si="413"/>
        <v/>
      </c>
      <c r="R1617" t="str">
        <f t="shared" si="414"/>
        <v/>
      </c>
      <c r="S1617" t="str">
        <f t="shared" si="415"/>
        <v/>
      </c>
      <c r="U1617" s="2" t="str">
        <f ca="1">IF(ISBLANK($T1617),IF(S1617="Irrigation","Irrigation",IF(R1617="Irrigation","Irrigation",IF(Q1617="Domestic","Domestic",IF(P1617="Stockwatering","Stockwatering",IF(N1617="IRRIGATION_AND_MUNICIPAL","Irrigation and Municipal",IF(O1617="IRRIGATION_AND_DOMESTIC","Irrigation and Domestic Municipality",_xlfn.XLOOKUP(J1617,Use_Code_Ranking!$B$4:$B$23,Use_Code_Ranking!$A$4:$A$23))))))),$T1617)</f>
        <v>Domestic</v>
      </c>
    </row>
    <row r="1618" spans="1:21" x14ac:dyDescent="0.3">
      <c r="A1618" t="s">
        <v>1505</v>
      </c>
      <c r="B1618" t="s">
        <v>110</v>
      </c>
      <c r="C1618" t="s">
        <v>99</v>
      </c>
      <c r="D1618">
        <v>2.2999999999999998</v>
      </c>
      <c r="E1618" t="s">
        <v>100</v>
      </c>
      <c r="F1618" t="s">
        <v>100</v>
      </c>
      <c r="G1618" t="s">
        <v>1506</v>
      </c>
      <c r="H1618" s="41" t="s">
        <v>102</v>
      </c>
      <c r="I1618">
        <f>_xlfn.XLOOKUP(B1618,Use_Code_Ranking!$A$4:$A$23,Use_Code_Ranking!$B$4:$B$23,9999)</f>
        <v>3</v>
      </c>
      <c r="J1618">
        <f t="shared" ca="1" si="408"/>
        <v>3</v>
      </c>
      <c r="K1618">
        <f t="shared" ca="1" si="409"/>
        <v>0</v>
      </c>
      <c r="L1618">
        <f t="shared" ca="1" si="410"/>
        <v>0</v>
      </c>
      <c r="M1618">
        <f t="shared" ca="1" si="411"/>
        <v>0</v>
      </c>
      <c r="N1618" t="str">
        <f t="shared" ca="1" si="416"/>
        <v/>
      </c>
      <c r="O1618" t="str">
        <f t="shared" ca="1" si="417"/>
        <v/>
      </c>
      <c r="P1618" t="str">
        <f t="shared" si="412"/>
        <v/>
      </c>
      <c r="Q1618" t="str">
        <f t="shared" si="413"/>
        <v/>
      </c>
      <c r="R1618" t="str">
        <f t="shared" si="414"/>
        <v/>
      </c>
      <c r="S1618" t="str">
        <f t="shared" si="415"/>
        <v/>
      </c>
      <c r="U1618" s="2" t="str">
        <f ca="1">IF(ISBLANK($T1618),IF(S1618="Irrigation","Irrigation",IF(R1618="Irrigation","Irrigation",IF(Q1618="Domestic","Domestic",IF(P1618="Stockwatering","Stockwatering",IF(N1618="IRRIGATION_AND_MUNICIPAL","Irrigation and Municipal",IF(O1618="IRRIGATION_AND_DOMESTIC","Irrigation and Domestic Municipality",_xlfn.XLOOKUP(J1618,Use_Code_Ranking!$B$4:$B$23,Use_Code_Ranking!$A$4:$A$23))))))),$T1618)</f>
        <v>Domestic</v>
      </c>
    </row>
    <row r="1619" spans="1:21" x14ac:dyDescent="0.3">
      <c r="A1619" t="s">
        <v>1505</v>
      </c>
      <c r="B1619" t="s">
        <v>163</v>
      </c>
      <c r="C1619" t="s">
        <v>99</v>
      </c>
      <c r="D1619">
        <v>2.2999999999999998</v>
      </c>
      <c r="E1619" t="s">
        <v>100</v>
      </c>
      <c r="F1619" t="s">
        <v>100</v>
      </c>
      <c r="G1619" t="s">
        <v>1506</v>
      </c>
      <c r="H1619" s="41" t="s">
        <v>102</v>
      </c>
      <c r="I1619">
        <f>_xlfn.XLOOKUP(B1619,Use_Code_Ranking!$A$4:$A$23,Use_Code_Ranking!$B$4:$B$23,9999)</f>
        <v>14</v>
      </c>
      <c r="J1619">
        <f t="shared" ca="1" si="408"/>
        <v>3</v>
      </c>
      <c r="K1619">
        <f t="shared" ca="1" si="409"/>
        <v>0</v>
      </c>
      <c r="L1619">
        <f t="shared" ca="1" si="410"/>
        <v>0</v>
      </c>
      <c r="M1619">
        <f t="shared" ca="1" si="411"/>
        <v>0</v>
      </c>
      <c r="N1619" t="str">
        <f t="shared" ca="1" si="416"/>
        <v/>
      </c>
      <c r="O1619" t="str">
        <f t="shared" ca="1" si="417"/>
        <v/>
      </c>
      <c r="P1619" t="str">
        <f t="shared" si="412"/>
        <v/>
      </c>
      <c r="Q1619" t="str">
        <f t="shared" si="413"/>
        <v/>
      </c>
      <c r="R1619" t="str">
        <f t="shared" si="414"/>
        <v/>
      </c>
      <c r="S1619" t="str">
        <f t="shared" si="415"/>
        <v/>
      </c>
      <c r="U1619" s="2" t="str">
        <f ca="1">IF(ISBLANK($T1619),IF(S1619="Irrigation","Irrigation",IF(R1619="Irrigation","Irrigation",IF(Q1619="Domestic","Domestic",IF(P1619="Stockwatering","Stockwatering",IF(N1619="IRRIGATION_AND_MUNICIPAL","Irrigation and Municipal",IF(O1619="IRRIGATION_AND_DOMESTIC","Irrigation and Domestic Municipality",_xlfn.XLOOKUP(J1619,Use_Code_Ranking!$B$4:$B$23,Use_Code_Ranking!$A$4:$A$23))))))),$T1619)</f>
        <v>Domestic</v>
      </c>
    </row>
    <row r="1620" spans="1:21" x14ac:dyDescent="0.3">
      <c r="A1620" t="s">
        <v>1507</v>
      </c>
      <c r="B1620" t="s">
        <v>1333</v>
      </c>
      <c r="C1620" t="s">
        <v>99</v>
      </c>
      <c r="D1620">
        <v>89321</v>
      </c>
      <c r="E1620" t="s">
        <v>100</v>
      </c>
      <c r="F1620" t="s">
        <v>100</v>
      </c>
      <c r="G1620" t="s">
        <v>1508</v>
      </c>
      <c r="H1620" s="41" t="s">
        <v>102</v>
      </c>
      <c r="I1620">
        <f>_xlfn.XLOOKUP(B1620,Use_Code_Ranking!$A$4:$A$23,Use_Code_Ranking!$B$4:$B$23,9999)</f>
        <v>4</v>
      </c>
      <c r="J1620">
        <f t="shared" ca="1" si="408"/>
        <v>4</v>
      </c>
      <c r="K1620">
        <f t="shared" ca="1" si="409"/>
        <v>0</v>
      </c>
      <c r="L1620">
        <f t="shared" ca="1" si="410"/>
        <v>0</v>
      </c>
      <c r="M1620">
        <f t="shared" ca="1" si="411"/>
        <v>0</v>
      </c>
      <c r="N1620" t="str">
        <f t="shared" ca="1" si="416"/>
        <v/>
      </c>
      <c r="O1620" t="str">
        <f t="shared" ca="1" si="417"/>
        <v/>
      </c>
      <c r="P1620" t="str">
        <f t="shared" si="412"/>
        <v/>
      </c>
      <c r="Q1620" t="str">
        <f t="shared" si="413"/>
        <v/>
      </c>
      <c r="R1620" t="str">
        <f t="shared" si="414"/>
        <v/>
      </c>
      <c r="S1620" t="str">
        <f t="shared" si="415"/>
        <v/>
      </c>
      <c r="U1620" s="2" t="str">
        <f ca="1">IF(ISBLANK($T1620),IF(S1620="Irrigation","Irrigation",IF(R1620="Irrigation","Irrigation",IF(Q1620="Domestic","Domestic",IF(P1620="Stockwatering","Stockwatering",IF(N1620="IRRIGATION_AND_MUNICIPAL","Irrigation and Municipal",IF(O1620="IRRIGATION_AND_DOMESTIC","Irrigation and Domestic Municipality",_xlfn.XLOOKUP(J1620,Use_Code_Ranking!$B$4:$B$23,Use_Code_Ranking!$A$4:$A$23))))))),$T1620)</f>
        <v>Power</v>
      </c>
    </row>
    <row r="1621" spans="1:21" x14ac:dyDescent="0.3">
      <c r="A1621" t="s">
        <v>1509</v>
      </c>
      <c r="B1621" t="s">
        <v>181</v>
      </c>
      <c r="C1621" t="s">
        <v>99</v>
      </c>
      <c r="D1621">
        <v>24.6</v>
      </c>
      <c r="E1621" t="s">
        <v>100</v>
      </c>
      <c r="F1621" t="s">
        <v>100</v>
      </c>
      <c r="G1621" t="s">
        <v>1510</v>
      </c>
      <c r="H1621" s="41" t="s">
        <v>106</v>
      </c>
      <c r="I1621">
        <f>_xlfn.XLOOKUP(B1621,Use_Code_Ranking!$A$4:$A$23,Use_Code_Ranking!$B$4:$B$23,9999)</f>
        <v>9</v>
      </c>
      <c r="J1621">
        <f t="shared" ca="1" si="408"/>
        <v>3</v>
      </c>
      <c r="K1621">
        <f t="shared" ca="1" si="409"/>
        <v>0</v>
      </c>
      <c r="L1621">
        <f t="shared" ca="1" si="410"/>
        <v>0</v>
      </c>
      <c r="M1621">
        <f t="shared" ca="1" si="411"/>
        <v>0</v>
      </c>
      <c r="N1621" t="str">
        <f t="shared" ca="1" si="416"/>
        <v/>
      </c>
      <c r="O1621" t="str">
        <f t="shared" ca="1" si="417"/>
        <v/>
      </c>
      <c r="P1621" t="str">
        <f t="shared" si="412"/>
        <v/>
      </c>
      <c r="Q1621" t="str">
        <f t="shared" si="413"/>
        <v/>
      </c>
      <c r="R1621" t="str">
        <f t="shared" si="414"/>
        <v/>
      </c>
      <c r="S1621" t="str">
        <f t="shared" si="415"/>
        <v/>
      </c>
      <c r="U1621" s="2" t="str">
        <f ca="1">IF(ISBLANK($T1621),IF(S1621="Irrigation","Irrigation",IF(R1621="Irrigation","Irrigation",IF(Q1621="Domestic","Domestic",IF(P1621="Stockwatering","Stockwatering",IF(N1621="IRRIGATION_AND_MUNICIPAL","Irrigation and Municipal",IF(O1621="IRRIGATION_AND_DOMESTIC","Irrigation and Domestic Municipality",_xlfn.XLOOKUP(J1621,Use_Code_Ranking!$B$4:$B$23,Use_Code_Ranking!$A$4:$A$23))))))),$T1621)</f>
        <v>Domestic</v>
      </c>
    </row>
    <row r="1622" spans="1:21" x14ac:dyDescent="0.3">
      <c r="A1622" t="s">
        <v>1509</v>
      </c>
      <c r="B1622" t="s">
        <v>163</v>
      </c>
      <c r="C1622" t="s">
        <v>99</v>
      </c>
      <c r="D1622">
        <v>24.6</v>
      </c>
      <c r="E1622" t="s">
        <v>100</v>
      </c>
      <c r="F1622" t="s">
        <v>100</v>
      </c>
      <c r="G1622" t="s">
        <v>1510</v>
      </c>
      <c r="H1622" s="41" t="s">
        <v>106</v>
      </c>
      <c r="I1622">
        <f>_xlfn.XLOOKUP(B1622,Use_Code_Ranking!$A$4:$A$23,Use_Code_Ranking!$B$4:$B$23,9999)</f>
        <v>14</v>
      </c>
      <c r="J1622">
        <f t="shared" ca="1" si="408"/>
        <v>3</v>
      </c>
      <c r="K1622">
        <f t="shared" ca="1" si="409"/>
        <v>0</v>
      </c>
      <c r="L1622">
        <f t="shared" ca="1" si="410"/>
        <v>0</v>
      </c>
      <c r="M1622">
        <f t="shared" ca="1" si="411"/>
        <v>0</v>
      </c>
      <c r="N1622" t="str">
        <f t="shared" ca="1" si="416"/>
        <v/>
      </c>
      <c r="O1622" t="str">
        <f t="shared" ca="1" si="417"/>
        <v/>
      </c>
      <c r="P1622" t="str">
        <f t="shared" si="412"/>
        <v/>
      </c>
      <c r="Q1622" t="str">
        <f t="shared" si="413"/>
        <v/>
      </c>
      <c r="R1622" t="str">
        <f t="shared" si="414"/>
        <v/>
      </c>
      <c r="S1622" t="str">
        <f t="shared" si="415"/>
        <v/>
      </c>
      <c r="U1622" s="2" t="str">
        <f ca="1">IF(ISBLANK($T1622),IF(S1622="Irrigation","Irrigation",IF(R1622="Irrigation","Irrigation",IF(Q1622="Domestic","Domestic",IF(P1622="Stockwatering","Stockwatering",IF(N1622="IRRIGATION_AND_MUNICIPAL","Irrigation and Municipal",IF(O1622="IRRIGATION_AND_DOMESTIC","Irrigation and Domestic Municipality",_xlfn.XLOOKUP(J1622,Use_Code_Ranking!$B$4:$B$23,Use_Code_Ranking!$A$4:$A$23))))))),$T1622)</f>
        <v>Domestic</v>
      </c>
    </row>
    <row r="1623" spans="1:21" x14ac:dyDescent="0.3">
      <c r="A1623" t="s">
        <v>1509</v>
      </c>
      <c r="B1623" t="s">
        <v>110</v>
      </c>
      <c r="C1623" t="s">
        <v>99</v>
      </c>
      <c r="D1623">
        <v>24.6</v>
      </c>
      <c r="E1623" t="s">
        <v>100</v>
      </c>
      <c r="F1623" t="s">
        <v>100</v>
      </c>
      <c r="G1623" t="s">
        <v>1510</v>
      </c>
      <c r="H1623" s="41" t="s">
        <v>106</v>
      </c>
      <c r="I1623">
        <f>_xlfn.XLOOKUP(B1623,Use_Code_Ranking!$A$4:$A$23,Use_Code_Ranking!$B$4:$B$23,9999)</f>
        <v>3</v>
      </c>
      <c r="J1623">
        <f t="shared" ca="1" si="408"/>
        <v>3</v>
      </c>
      <c r="K1623">
        <f t="shared" ca="1" si="409"/>
        <v>0</v>
      </c>
      <c r="L1623">
        <f t="shared" ca="1" si="410"/>
        <v>0</v>
      </c>
      <c r="M1623">
        <f t="shared" ca="1" si="411"/>
        <v>0</v>
      </c>
      <c r="N1623" t="str">
        <f t="shared" ca="1" si="416"/>
        <v/>
      </c>
      <c r="O1623" t="str">
        <f t="shared" ca="1" si="417"/>
        <v/>
      </c>
      <c r="P1623" t="str">
        <f t="shared" si="412"/>
        <v/>
      </c>
      <c r="Q1623" t="str">
        <f t="shared" si="413"/>
        <v/>
      </c>
      <c r="R1623" t="str">
        <f t="shared" si="414"/>
        <v/>
      </c>
      <c r="S1623" t="str">
        <f t="shared" si="415"/>
        <v/>
      </c>
      <c r="U1623" s="2" t="str">
        <f ca="1">IF(ISBLANK($T1623),IF(S1623="Irrigation","Irrigation",IF(R1623="Irrigation","Irrigation",IF(Q1623="Domestic","Domestic",IF(P1623="Stockwatering","Stockwatering",IF(N1623="IRRIGATION_AND_MUNICIPAL","Irrigation and Municipal",IF(O1623="IRRIGATION_AND_DOMESTIC","Irrigation and Domestic Municipality",_xlfn.XLOOKUP(J1623,Use_Code_Ranking!$B$4:$B$23,Use_Code_Ranking!$A$4:$A$23))))))),$T1623)</f>
        <v>Domestic</v>
      </c>
    </row>
    <row r="1624" spans="1:21" x14ac:dyDescent="0.3">
      <c r="A1624" t="s">
        <v>1511</v>
      </c>
      <c r="B1624" t="s">
        <v>188</v>
      </c>
      <c r="C1624" t="s">
        <v>99</v>
      </c>
      <c r="D1624">
        <v>8.3000000000000007</v>
      </c>
      <c r="E1624" t="s">
        <v>100</v>
      </c>
      <c r="F1624" t="s">
        <v>100</v>
      </c>
      <c r="G1624" t="s">
        <v>1512</v>
      </c>
      <c r="H1624" s="41" t="s">
        <v>199</v>
      </c>
      <c r="I1624">
        <f>_xlfn.XLOOKUP(B1624,Use_Code_Ranking!$A$4:$A$23,Use_Code_Ranking!$B$4:$B$23,9999)</f>
        <v>12</v>
      </c>
      <c r="J1624">
        <f t="shared" ca="1" si="408"/>
        <v>9</v>
      </c>
      <c r="K1624">
        <f t="shared" ca="1" si="409"/>
        <v>0</v>
      </c>
      <c r="L1624">
        <f t="shared" ca="1" si="410"/>
        <v>0</v>
      </c>
      <c r="M1624">
        <f t="shared" ca="1" si="411"/>
        <v>0</v>
      </c>
      <c r="N1624" t="str">
        <f t="shared" ca="1" si="416"/>
        <v/>
      </c>
      <c r="O1624" t="str">
        <f t="shared" ca="1" si="417"/>
        <v/>
      </c>
      <c r="P1624" t="str">
        <f t="shared" si="412"/>
        <v/>
      </c>
      <c r="Q1624" t="str">
        <f t="shared" si="413"/>
        <v/>
      </c>
      <c r="R1624" t="str">
        <f t="shared" si="414"/>
        <v/>
      </c>
      <c r="S1624" t="str">
        <f t="shared" si="415"/>
        <v/>
      </c>
      <c r="U1624" s="2" t="str">
        <f ca="1">IF(ISBLANK($T1624),IF(S1624="Irrigation","Irrigation",IF(R1624="Irrigation","Irrigation",IF(Q1624="Domestic","Domestic",IF(P1624="Stockwatering","Stockwatering",IF(N1624="IRRIGATION_AND_MUNICIPAL","Irrigation and Municipal",IF(O1624="IRRIGATION_AND_DOMESTIC","Irrigation and Domestic Municipality",_xlfn.XLOOKUP(J1624,Use_Code_Ranking!$B$4:$B$23,Use_Code_Ranking!$A$4:$A$23))))))),$T1624)</f>
        <v>Recreational</v>
      </c>
    </row>
    <row r="1625" spans="1:21" x14ac:dyDescent="0.3">
      <c r="A1625" t="s">
        <v>1511</v>
      </c>
      <c r="B1625" t="s">
        <v>181</v>
      </c>
      <c r="C1625" t="s">
        <v>99</v>
      </c>
      <c r="D1625">
        <v>8.3000000000000007</v>
      </c>
      <c r="E1625" t="s">
        <v>100</v>
      </c>
      <c r="F1625" t="s">
        <v>100</v>
      </c>
      <c r="G1625" t="s">
        <v>1512</v>
      </c>
      <c r="H1625" s="41" t="s">
        <v>199</v>
      </c>
      <c r="I1625">
        <f>_xlfn.XLOOKUP(B1625,Use_Code_Ranking!$A$4:$A$23,Use_Code_Ranking!$B$4:$B$23,9999)</f>
        <v>9</v>
      </c>
      <c r="J1625">
        <f t="shared" ca="1" si="408"/>
        <v>9</v>
      </c>
      <c r="K1625">
        <f t="shared" ca="1" si="409"/>
        <v>0</v>
      </c>
      <c r="L1625">
        <f t="shared" ca="1" si="410"/>
        <v>0</v>
      </c>
      <c r="M1625">
        <f t="shared" ca="1" si="411"/>
        <v>0</v>
      </c>
      <c r="N1625" t="str">
        <f t="shared" ca="1" si="416"/>
        <v/>
      </c>
      <c r="O1625" t="str">
        <f t="shared" ca="1" si="417"/>
        <v/>
      </c>
      <c r="P1625" t="str">
        <f t="shared" si="412"/>
        <v/>
      </c>
      <c r="Q1625" t="str">
        <f t="shared" si="413"/>
        <v/>
      </c>
      <c r="R1625" t="str">
        <f t="shared" si="414"/>
        <v/>
      </c>
      <c r="S1625" t="str">
        <f t="shared" si="415"/>
        <v/>
      </c>
      <c r="U1625" s="2" t="str">
        <f ca="1">IF(ISBLANK($T1625),IF(S1625="Irrigation","Irrigation",IF(R1625="Irrigation","Irrigation",IF(Q1625="Domestic","Domestic",IF(P1625="Stockwatering","Stockwatering",IF(N1625="IRRIGATION_AND_MUNICIPAL","Irrigation and Municipal",IF(O1625="IRRIGATION_AND_DOMESTIC","Irrigation and Domestic Municipality",_xlfn.XLOOKUP(J1625,Use_Code_Ranking!$B$4:$B$23,Use_Code_Ranking!$A$4:$A$23))))))),$T1625)</f>
        <v>Recreational</v>
      </c>
    </row>
    <row r="1626" spans="1:21" x14ac:dyDescent="0.3">
      <c r="A1626" t="s">
        <v>1511</v>
      </c>
      <c r="B1626" t="s">
        <v>163</v>
      </c>
      <c r="C1626" t="s">
        <v>99</v>
      </c>
      <c r="D1626">
        <v>8.3000000000000007</v>
      </c>
      <c r="E1626" t="s">
        <v>100</v>
      </c>
      <c r="F1626" t="s">
        <v>100</v>
      </c>
      <c r="G1626" t="s">
        <v>1512</v>
      </c>
      <c r="H1626" s="41" t="s">
        <v>199</v>
      </c>
      <c r="I1626">
        <f>_xlfn.XLOOKUP(B1626,Use_Code_Ranking!$A$4:$A$23,Use_Code_Ranking!$B$4:$B$23,9999)</f>
        <v>14</v>
      </c>
      <c r="J1626">
        <f t="shared" ca="1" si="408"/>
        <v>9</v>
      </c>
      <c r="K1626">
        <f t="shared" ca="1" si="409"/>
        <v>0</v>
      </c>
      <c r="L1626">
        <f t="shared" ca="1" si="410"/>
        <v>0</v>
      </c>
      <c r="M1626">
        <f t="shared" ca="1" si="411"/>
        <v>0</v>
      </c>
      <c r="N1626" t="str">
        <f t="shared" ca="1" si="416"/>
        <v/>
      </c>
      <c r="O1626" t="str">
        <f t="shared" ca="1" si="417"/>
        <v/>
      </c>
      <c r="P1626" t="str">
        <f t="shared" si="412"/>
        <v/>
      </c>
      <c r="Q1626" t="str">
        <f t="shared" si="413"/>
        <v/>
      </c>
      <c r="R1626" t="str">
        <f t="shared" si="414"/>
        <v/>
      </c>
      <c r="S1626" t="str">
        <f t="shared" si="415"/>
        <v/>
      </c>
      <c r="U1626" s="2" t="str">
        <f ca="1">IF(ISBLANK($T1626),IF(S1626="Irrigation","Irrigation",IF(R1626="Irrigation","Irrigation",IF(Q1626="Domestic","Domestic",IF(P1626="Stockwatering","Stockwatering",IF(N1626="IRRIGATION_AND_MUNICIPAL","Irrigation and Municipal",IF(O1626="IRRIGATION_AND_DOMESTIC","Irrigation and Domestic Municipality",_xlfn.XLOOKUP(J1626,Use_Code_Ranking!$B$4:$B$23,Use_Code_Ranking!$A$4:$A$23))))))),$T1626)</f>
        <v>Recreational</v>
      </c>
    </row>
    <row r="1627" spans="1:21" x14ac:dyDescent="0.3">
      <c r="A1627" t="s">
        <v>1513</v>
      </c>
      <c r="B1627" t="s">
        <v>181</v>
      </c>
      <c r="C1627" t="s">
        <v>99</v>
      </c>
      <c r="D1627">
        <v>7</v>
      </c>
      <c r="E1627" t="s">
        <v>100</v>
      </c>
      <c r="F1627" t="s">
        <v>100</v>
      </c>
      <c r="G1627" t="s">
        <v>1514</v>
      </c>
      <c r="H1627" s="41" t="s">
        <v>102</v>
      </c>
      <c r="I1627">
        <f>_xlfn.XLOOKUP(B1627,Use_Code_Ranking!$A$4:$A$23,Use_Code_Ranking!$B$4:$B$23,9999)</f>
        <v>9</v>
      </c>
      <c r="J1627">
        <f t="shared" ca="1" si="408"/>
        <v>1</v>
      </c>
      <c r="K1627">
        <f t="shared" ca="1" si="409"/>
        <v>1</v>
      </c>
      <c r="L1627">
        <f t="shared" ca="1" si="410"/>
        <v>0</v>
      </c>
      <c r="M1627">
        <f t="shared" ca="1" si="411"/>
        <v>0</v>
      </c>
      <c r="N1627" t="str">
        <f t="shared" ca="1" si="416"/>
        <v/>
      </c>
      <c r="O1627" t="str">
        <f t="shared" ca="1" si="417"/>
        <v/>
      </c>
      <c r="P1627" t="str">
        <f t="shared" si="412"/>
        <v/>
      </c>
      <c r="Q1627" t="str">
        <f t="shared" si="413"/>
        <v/>
      </c>
      <c r="R1627" t="str">
        <f t="shared" si="414"/>
        <v/>
      </c>
      <c r="S1627" t="str">
        <f t="shared" si="415"/>
        <v/>
      </c>
      <c r="U1627" s="2" t="str">
        <f ca="1">IF(ISBLANK($T1627),IF(S1627="Irrigation","Irrigation",IF(R1627="Irrigation","Irrigation",IF(Q1627="Domestic","Domestic",IF(P1627="Stockwatering","Stockwatering",IF(N1627="IRRIGATION_AND_MUNICIPAL","Irrigation and Municipal",IF(O1627="IRRIGATION_AND_DOMESTIC","Irrigation and Domestic Municipality",_xlfn.XLOOKUP(J1627,Use_Code_Ranking!$B$4:$B$23,Use_Code_Ranking!$A$4:$A$23))))))),$T1627)</f>
        <v>Irrigation</v>
      </c>
    </row>
    <row r="1628" spans="1:21" x14ac:dyDescent="0.3">
      <c r="A1628" t="s">
        <v>1513</v>
      </c>
      <c r="B1628" t="s">
        <v>98</v>
      </c>
      <c r="C1628" t="s">
        <v>99</v>
      </c>
      <c r="D1628">
        <v>7</v>
      </c>
      <c r="E1628" t="s">
        <v>100</v>
      </c>
      <c r="F1628" t="s">
        <v>100</v>
      </c>
      <c r="G1628" t="s">
        <v>1514</v>
      </c>
      <c r="H1628" s="41" t="s">
        <v>102</v>
      </c>
      <c r="I1628">
        <f>_xlfn.XLOOKUP(B1628,Use_Code_Ranking!$A$4:$A$23,Use_Code_Ranking!$B$4:$B$23,9999)</f>
        <v>1</v>
      </c>
      <c r="J1628">
        <f t="shared" ca="1" si="408"/>
        <v>1</v>
      </c>
      <c r="K1628">
        <f t="shared" ca="1" si="409"/>
        <v>1</v>
      </c>
      <c r="L1628">
        <f t="shared" ca="1" si="410"/>
        <v>0</v>
      </c>
      <c r="M1628">
        <f t="shared" ca="1" si="411"/>
        <v>0</v>
      </c>
      <c r="N1628" t="str">
        <f t="shared" ca="1" si="416"/>
        <v/>
      </c>
      <c r="O1628" t="str">
        <f t="shared" ca="1" si="417"/>
        <v/>
      </c>
      <c r="P1628" t="str">
        <f t="shared" si="412"/>
        <v/>
      </c>
      <c r="Q1628" t="str">
        <f t="shared" si="413"/>
        <v/>
      </c>
      <c r="R1628" t="str">
        <f t="shared" si="414"/>
        <v/>
      </c>
      <c r="S1628" t="str">
        <f t="shared" si="415"/>
        <v/>
      </c>
      <c r="U1628" s="2" t="str">
        <f ca="1">IF(ISBLANK($T1628),IF(S1628="Irrigation","Irrigation",IF(R1628="Irrigation","Irrigation",IF(Q1628="Domestic","Domestic",IF(P1628="Stockwatering","Stockwatering",IF(N1628="IRRIGATION_AND_MUNICIPAL","Irrigation and Municipal",IF(O1628="IRRIGATION_AND_DOMESTIC","Irrigation and Domestic Municipality",_xlfn.XLOOKUP(J1628,Use_Code_Ranking!$B$4:$B$23,Use_Code_Ranking!$A$4:$A$23))))))),$T1628)</f>
        <v>Irrigation</v>
      </c>
    </row>
    <row r="1629" spans="1:21" x14ac:dyDescent="0.3">
      <c r="A1629" t="s">
        <v>1515</v>
      </c>
      <c r="B1629" t="s">
        <v>154</v>
      </c>
      <c r="C1629" t="s">
        <v>99</v>
      </c>
      <c r="D1629">
        <v>23</v>
      </c>
      <c r="E1629" t="s">
        <v>100</v>
      </c>
      <c r="F1629" t="s">
        <v>100</v>
      </c>
      <c r="G1629" t="s">
        <v>1294</v>
      </c>
      <c r="H1629" s="41" t="s">
        <v>102</v>
      </c>
      <c r="I1629">
        <f>_xlfn.XLOOKUP(B1629,Use_Code_Ranking!$A$4:$A$23,Use_Code_Ranking!$B$4:$B$23,9999)</f>
        <v>5</v>
      </c>
      <c r="J1629">
        <f t="shared" ca="1" si="408"/>
        <v>1</v>
      </c>
      <c r="K1629">
        <f t="shared" ca="1" si="409"/>
        <v>1</v>
      </c>
      <c r="L1629">
        <f t="shared" ca="1" si="410"/>
        <v>0</v>
      </c>
      <c r="M1629">
        <f t="shared" ca="1" si="411"/>
        <v>0</v>
      </c>
      <c r="N1629" t="str">
        <f t="shared" ca="1" si="416"/>
        <v/>
      </c>
      <c r="O1629" t="str">
        <f t="shared" ca="1" si="417"/>
        <v/>
      </c>
      <c r="P1629" t="str">
        <f t="shared" si="412"/>
        <v/>
      </c>
      <c r="Q1629" t="str">
        <f t="shared" si="413"/>
        <v/>
      </c>
      <c r="R1629" t="str">
        <f t="shared" si="414"/>
        <v/>
      </c>
      <c r="S1629" t="str">
        <f t="shared" si="415"/>
        <v/>
      </c>
      <c r="U1629" s="2" t="str">
        <f ca="1">IF(ISBLANK($T1629),IF(S1629="Irrigation","Irrigation",IF(R1629="Irrigation","Irrigation",IF(Q1629="Domestic","Domestic",IF(P1629="Stockwatering","Stockwatering",IF(N1629="IRRIGATION_AND_MUNICIPAL","Irrigation and Municipal",IF(O1629="IRRIGATION_AND_DOMESTIC","Irrigation and Domestic Municipality",_xlfn.XLOOKUP(J1629,Use_Code_Ranking!$B$4:$B$23,Use_Code_Ranking!$A$4:$A$23))))))),$T1629)</f>
        <v>Irrigation</v>
      </c>
    </row>
    <row r="1630" spans="1:21" x14ac:dyDescent="0.3">
      <c r="A1630" t="s">
        <v>1515</v>
      </c>
      <c r="B1630" t="s">
        <v>163</v>
      </c>
      <c r="C1630" t="s">
        <v>99</v>
      </c>
      <c r="D1630">
        <v>23</v>
      </c>
      <c r="E1630" t="s">
        <v>100</v>
      </c>
      <c r="F1630" t="s">
        <v>100</v>
      </c>
      <c r="G1630" t="s">
        <v>1294</v>
      </c>
      <c r="H1630" s="41" t="s">
        <v>102</v>
      </c>
      <c r="I1630">
        <f>_xlfn.XLOOKUP(B1630,Use_Code_Ranking!$A$4:$A$23,Use_Code_Ranking!$B$4:$B$23,9999)</f>
        <v>14</v>
      </c>
      <c r="J1630">
        <f t="shared" ca="1" si="408"/>
        <v>1</v>
      </c>
      <c r="K1630">
        <f t="shared" ca="1" si="409"/>
        <v>1</v>
      </c>
      <c r="L1630">
        <f t="shared" ca="1" si="410"/>
        <v>0</v>
      </c>
      <c r="M1630">
        <f t="shared" ca="1" si="411"/>
        <v>0</v>
      </c>
      <c r="N1630" t="str">
        <f t="shared" ca="1" si="416"/>
        <v/>
      </c>
      <c r="O1630" t="str">
        <f t="shared" ca="1" si="417"/>
        <v/>
      </c>
      <c r="P1630" t="str">
        <f t="shared" si="412"/>
        <v/>
      </c>
      <c r="Q1630" t="str">
        <f t="shared" si="413"/>
        <v/>
      </c>
      <c r="R1630" t="str">
        <f t="shared" si="414"/>
        <v/>
      </c>
      <c r="S1630" t="str">
        <f t="shared" si="415"/>
        <v/>
      </c>
      <c r="U1630" s="2" t="str">
        <f ca="1">IF(ISBLANK($T1630),IF(S1630="Irrigation","Irrigation",IF(R1630="Irrigation","Irrigation",IF(Q1630="Domestic","Domestic",IF(P1630="Stockwatering","Stockwatering",IF(N1630="IRRIGATION_AND_MUNICIPAL","Irrigation and Municipal",IF(O1630="IRRIGATION_AND_DOMESTIC","Irrigation and Domestic Municipality",_xlfn.XLOOKUP(J1630,Use_Code_Ranking!$B$4:$B$23,Use_Code_Ranking!$A$4:$A$23))))))),$T1630)</f>
        <v>Irrigation</v>
      </c>
    </row>
    <row r="1631" spans="1:21" x14ac:dyDescent="0.3">
      <c r="A1631" t="s">
        <v>1515</v>
      </c>
      <c r="B1631" t="s">
        <v>181</v>
      </c>
      <c r="C1631" t="s">
        <v>99</v>
      </c>
      <c r="D1631">
        <v>23</v>
      </c>
      <c r="E1631" t="s">
        <v>100</v>
      </c>
      <c r="F1631" t="s">
        <v>100</v>
      </c>
      <c r="G1631" t="s">
        <v>1294</v>
      </c>
      <c r="H1631" s="41" t="s">
        <v>102</v>
      </c>
      <c r="I1631">
        <f>_xlfn.XLOOKUP(B1631,Use_Code_Ranking!$A$4:$A$23,Use_Code_Ranking!$B$4:$B$23,9999)</f>
        <v>9</v>
      </c>
      <c r="J1631">
        <f t="shared" ca="1" si="408"/>
        <v>1</v>
      </c>
      <c r="K1631">
        <f t="shared" ca="1" si="409"/>
        <v>1</v>
      </c>
      <c r="L1631">
        <f t="shared" ca="1" si="410"/>
        <v>0</v>
      </c>
      <c r="M1631">
        <f t="shared" ca="1" si="411"/>
        <v>0</v>
      </c>
      <c r="N1631" t="str">
        <f t="shared" ca="1" si="416"/>
        <v/>
      </c>
      <c r="O1631" t="str">
        <f t="shared" ca="1" si="417"/>
        <v/>
      </c>
      <c r="P1631" t="str">
        <f t="shared" si="412"/>
        <v/>
      </c>
      <c r="Q1631" t="str">
        <f t="shared" si="413"/>
        <v/>
      </c>
      <c r="R1631" t="str">
        <f t="shared" si="414"/>
        <v/>
      </c>
      <c r="S1631" t="str">
        <f t="shared" si="415"/>
        <v/>
      </c>
      <c r="U1631" s="2" t="str">
        <f ca="1">IF(ISBLANK($T1631),IF(S1631="Irrigation","Irrigation",IF(R1631="Irrigation","Irrigation",IF(Q1631="Domestic","Domestic",IF(P1631="Stockwatering","Stockwatering",IF(N1631="IRRIGATION_AND_MUNICIPAL","Irrigation and Municipal",IF(O1631="IRRIGATION_AND_DOMESTIC","Irrigation and Domestic Municipality",_xlfn.XLOOKUP(J1631,Use_Code_Ranking!$B$4:$B$23,Use_Code_Ranking!$A$4:$A$23))))))),$T1631)</f>
        <v>Irrigation</v>
      </c>
    </row>
    <row r="1632" spans="1:21" x14ac:dyDescent="0.3">
      <c r="A1632" t="s">
        <v>1515</v>
      </c>
      <c r="B1632" t="s">
        <v>98</v>
      </c>
      <c r="C1632" t="s">
        <v>99</v>
      </c>
      <c r="D1632">
        <v>23</v>
      </c>
      <c r="E1632" t="s">
        <v>100</v>
      </c>
      <c r="F1632" t="s">
        <v>100</v>
      </c>
      <c r="G1632" t="s">
        <v>1294</v>
      </c>
      <c r="H1632" s="41" t="s">
        <v>102</v>
      </c>
      <c r="I1632">
        <f>_xlfn.XLOOKUP(B1632,Use_Code_Ranking!$A$4:$A$23,Use_Code_Ranking!$B$4:$B$23,9999)</f>
        <v>1</v>
      </c>
      <c r="J1632">
        <f t="shared" ca="1" si="408"/>
        <v>1</v>
      </c>
      <c r="K1632">
        <f t="shared" ca="1" si="409"/>
        <v>1</v>
      </c>
      <c r="L1632">
        <f t="shared" ca="1" si="410"/>
        <v>0</v>
      </c>
      <c r="M1632">
        <f t="shared" ca="1" si="411"/>
        <v>0</v>
      </c>
      <c r="N1632" t="str">
        <f t="shared" ca="1" si="416"/>
        <v/>
      </c>
      <c r="O1632" t="str">
        <f t="shared" ca="1" si="417"/>
        <v/>
      </c>
      <c r="P1632" t="str">
        <f t="shared" si="412"/>
        <v/>
      </c>
      <c r="Q1632" t="str">
        <f t="shared" si="413"/>
        <v/>
      </c>
      <c r="R1632" t="str">
        <f t="shared" si="414"/>
        <v/>
      </c>
      <c r="S1632" t="str">
        <f t="shared" si="415"/>
        <v/>
      </c>
      <c r="U1632" s="2" t="str">
        <f ca="1">IF(ISBLANK($T1632),IF(S1632="Irrigation","Irrigation",IF(R1632="Irrigation","Irrigation",IF(Q1632="Domestic","Domestic",IF(P1632="Stockwatering","Stockwatering",IF(N1632="IRRIGATION_AND_MUNICIPAL","Irrigation and Municipal",IF(O1632="IRRIGATION_AND_DOMESTIC","Irrigation and Domestic Municipality",_xlfn.XLOOKUP(J1632,Use_Code_Ranking!$B$4:$B$23,Use_Code_Ranking!$A$4:$A$23))))))),$T1632)</f>
        <v>Irrigation</v>
      </c>
    </row>
    <row r="1633" spans="1:21" x14ac:dyDescent="0.3">
      <c r="A1633" t="s">
        <v>1516</v>
      </c>
      <c r="B1633" t="s">
        <v>188</v>
      </c>
      <c r="C1633" t="s">
        <v>99</v>
      </c>
      <c r="D1633">
        <v>3</v>
      </c>
      <c r="E1633" t="s">
        <v>100</v>
      </c>
      <c r="F1633" t="s">
        <v>100</v>
      </c>
      <c r="G1633" t="s">
        <v>1394</v>
      </c>
      <c r="H1633" s="41" t="s">
        <v>124</v>
      </c>
      <c r="I1633">
        <f>_xlfn.XLOOKUP(B1633,Use_Code_Ranking!$A$4:$A$23,Use_Code_Ranking!$B$4:$B$23,9999)</f>
        <v>12</v>
      </c>
      <c r="J1633">
        <f t="shared" ca="1" si="408"/>
        <v>1</v>
      </c>
      <c r="K1633">
        <f t="shared" ca="1" si="409"/>
        <v>1</v>
      </c>
      <c r="L1633">
        <f t="shared" ca="1" si="410"/>
        <v>0</v>
      </c>
      <c r="M1633">
        <f t="shared" ca="1" si="411"/>
        <v>0</v>
      </c>
      <c r="N1633" t="str">
        <f t="shared" ca="1" si="416"/>
        <v/>
      </c>
      <c r="O1633" t="str">
        <f t="shared" ca="1" si="417"/>
        <v/>
      </c>
      <c r="P1633" t="str">
        <f t="shared" si="412"/>
        <v/>
      </c>
      <c r="Q1633" t="str">
        <f t="shared" si="413"/>
        <v/>
      </c>
      <c r="R1633" t="str">
        <f t="shared" si="414"/>
        <v/>
      </c>
      <c r="S1633" t="str">
        <f t="shared" si="415"/>
        <v/>
      </c>
      <c r="U1633" s="2" t="str">
        <f ca="1">IF(ISBLANK($T1633),IF(S1633="Irrigation","Irrigation",IF(R1633="Irrigation","Irrigation",IF(Q1633="Domestic","Domestic",IF(P1633="Stockwatering","Stockwatering",IF(N1633="IRRIGATION_AND_MUNICIPAL","Irrigation and Municipal",IF(O1633="IRRIGATION_AND_DOMESTIC","Irrigation and Domestic Municipality",_xlfn.XLOOKUP(J1633,Use_Code_Ranking!$B$4:$B$23,Use_Code_Ranking!$A$4:$A$23))))))),$T1633)</f>
        <v>Irrigation</v>
      </c>
    </row>
    <row r="1634" spans="1:21" x14ac:dyDescent="0.3">
      <c r="A1634" t="s">
        <v>1516</v>
      </c>
      <c r="B1634" t="s">
        <v>98</v>
      </c>
      <c r="C1634" t="s">
        <v>99</v>
      </c>
      <c r="D1634">
        <v>3</v>
      </c>
      <c r="E1634" t="s">
        <v>100</v>
      </c>
      <c r="F1634" t="s">
        <v>100</v>
      </c>
      <c r="G1634" t="s">
        <v>1394</v>
      </c>
      <c r="H1634" s="41" t="s">
        <v>124</v>
      </c>
      <c r="I1634">
        <f>_xlfn.XLOOKUP(B1634,Use_Code_Ranking!$A$4:$A$23,Use_Code_Ranking!$B$4:$B$23,9999)</f>
        <v>1</v>
      </c>
      <c r="J1634">
        <f t="shared" ca="1" si="408"/>
        <v>1</v>
      </c>
      <c r="K1634">
        <f t="shared" ca="1" si="409"/>
        <v>1</v>
      </c>
      <c r="L1634">
        <f t="shared" ca="1" si="410"/>
        <v>0</v>
      </c>
      <c r="M1634">
        <f t="shared" ca="1" si="411"/>
        <v>0</v>
      </c>
      <c r="N1634" t="str">
        <f t="shared" ca="1" si="416"/>
        <v/>
      </c>
      <c r="O1634" t="str">
        <f t="shared" ca="1" si="417"/>
        <v/>
      </c>
      <c r="P1634" t="str">
        <f t="shared" si="412"/>
        <v/>
      </c>
      <c r="Q1634" t="str">
        <f t="shared" si="413"/>
        <v/>
      </c>
      <c r="R1634" t="str">
        <f t="shared" si="414"/>
        <v/>
      </c>
      <c r="S1634" t="str">
        <f t="shared" si="415"/>
        <v/>
      </c>
      <c r="U1634" s="2" t="str">
        <f ca="1">IF(ISBLANK($T1634),IF(S1634="Irrigation","Irrigation",IF(R1634="Irrigation","Irrigation",IF(Q1634="Domestic","Domestic",IF(P1634="Stockwatering","Stockwatering",IF(N1634="IRRIGATION_AND_MUNICIPAL","Irrigation and Municipal",IF(O1634="IRRIGATION_AND_DOMESTIC","Irrigation and Domestic Municipality",_xlfn.XLOOKUP(J1634,Use_Code_Ranking!$B$4:$B$23,Use_Code_Ranking!$A$4:$A$23))))))),$T1634)</f>
        <v>Irrigation</v>
      </c>
    </row>
    <row r="1635" spans="1:21" x14ac:dyDescent="0.3">
      <c r="A1635" t="s">
        <v>1517</v>
      </c>
      <c r="B1635" t="s">
        <v>161</v>
      </c>
      <c r="C1635" t="s">
        <v>99</v>
      </c>
      <c r="D1635">
        <v>100</v>
      </c>
      <c r="E1635" t="s">
        <v>100</v>
      </c>
      <c r="F1635" t="s">
        <v>100</v>
      </c>
      <c r="G1635" t="s">
        <v>948</v>
      </c>
      <c r="H1635" s="41" t="s">
        <v>124</v>
      </c>
      <c r="I1635">
        <f>_xlfn.XLOOKUP(B1635,Use_Code_Ranking!$A$4:$A$23,Use_Code_Ranking!$B$4:$B$23,9999)</f>
        <v>7</v>
      </c>
      <c r="J1635">
        <f t="shared" ca="1" si="408"/>
        <v>7</v>
      </c>
      <c r="K1635">
        <f t="shared" ca="1" si="409"/>
        <v>0</v>
      </c>
      <c r="L1635">
        <f t="shared" ca="1" si="410"/>
        <v>0</v>
      </c>
      <c r="M1635">
        <f t="shared" ca="1" si="411"/>
        <v>0</v>
      </c>
      <c r="N1635" t="str">
        <f t="shared" ca="1" si="416"/>
        <v/>
      </c>
      <c r="O1635" t="str">
        <f t="shared" ca="1" si="417"/>
        <v/>
      </c>
      <c r="P1635" t="str">
        <f t="shared" si="412"/>
        <v/>
      </c>
      <c r="Q1635" t="str">
        <f t="shared" si="413"/>
        <v/>
      </c>
      <c r="R1635" t="str">
        <f t="shared" si="414"/>
        <v/>
      </c>
      <c r="S1635" t="str">
        <f t="shared" si="415"/>
        <v/>
      </c>
      <c r="U1635" s="2" t="str">
        <f ca="1">IF(ISBLANK($T1635),IF(S1635="Irrigation","Irrigation",IF(R1635="Irrigation","Irrigation",IF(Q1635="Domestic","Domestic",IF(P1635="Stockwatering","Stockwatering",IF(N1635="IRRIGATION_AND_MUNICIPAL","Irrigation and Municipal",IF(O1635="IRRIGATION_AND_DOMESTIC","Irrigation and Domestic Municipality",_xlfn.XLOOKUP(J1635,Use_Code_Ranking!$B$4:$B$23,Use_Code_Ranking!$A$4:$A$23))))))),$T1635)</f>
        <v>Frost Protection</v>
      </c>
    </row>
    <row r="1636" spans="1:21" x14ac:dyDescent="0.3">
      <c r="A1636" t="s">
        <v>1518</v>
      </c>
      <c r="B1636" t="s">
        <v>98</v>
      </c>
      <c r="C1636" t="s">
        <v>99</v>
      </c>
      <c r="D1636">
        <v>16</v>
      </c>
      <c r="E1636" t="s">
        <v>100</v>
      </c>
      <c r="F1636" t="s">
        <v>100</v>
      </c>
      <c r="G1636" t="s">
        <v>989</v>
      </c>
      <c r="H1636" s="41" t="s">
        <v>102</v>
      </c>
      <c r="I1636">
        <f>_xlfn.XLOOKUP(B1636,Use_Code_Ranking!$A$4:$A$23,Use_Code_Ranking!$B$4:$B$23,9999)</f>
        <v>1</v>
      </c>
      <c r="J1636">
        <f t="shared" ca="1" si="408"/>
        <v>1</v>
      </c>
      <c r="K1636">
        <f t="shared" ca="1" si="409"/>
        <v>1</v>
      </c>
      <c r="L1636">
        <f t="shared" ca="1" si="410"/>
        <v>0</v>
      </c>
      <c r="M1636">
        <f t="shared" ca="1" si="411"/>
        <v>0</v>
      </c>
      <c r="N1636" t="str">
        <f t="shared" ca="1" si="416"/>
        <v/>
      </c>
      <c r="O1636" t="str">
        <f t="shared" ca="1" si="417"/>
        <v/>
      </c>
      <c r="P1636" t="str">
        <f t="shared" si="412"/>
        <v/>
      </c>
      <c r="Q1636" t="str">
        <f t="shared" si="413"/>
        <v/>
      </c>
      <c r="R1636" t="str">
        <f t="shared" si="414"/>
        <v/>
      </c>
      <c r="S1636" t="str">
        <f t="shared" si="415"/>
        <v/>
      </c>
      <c r="U1636" s="2" t="str">
        <f ca="1">IF(ISBLANK($T1636),IF(S1636="Irrigation","Irrigation",IF(R1636="Irrigation","Irrigation",IF(Q1636="Domestic","Domestic",IF(P1636="Stockwatering","Stockwatering",IF(N1636="IRRIGATION_AND_MUNICIPAL","Irrigation and Municipal",IF(O1636="IRRIGATION_AND_DOMESTIC","Irrigation and Domestic Municipality",_xlfn.XLOOKUP(J1636,Use_Code_Ranking!$B$4:$B$23,Use_Code_Ranking!$A$4:$A$23))))))),$T1636)</f>
        <v>Irrigation</v>
      </c>
    </row>
    <row r="1637" spans="1:21" x14ac:dyDescent="0.3">
      <c r="A1637" t="s">
        <v>1518</v>
      </c>
      <c r="B1637" t="s">
        <v>181</v>
      </c>
      <c r="C1637" t="s">
        <v>99</v>
      </c>
      <c r="D1637">
        <v>16</v>
      </c>
      <c r="E1637" t="s">
        <v>100</v>
      </c>
      <c r="F1637" t="s">
        <v>100</v>
      </c>
      <c r="G1637" t="s">
        <v>989</v>
      </c>
      <c r="H1637" s="41" t="s">
        <v>102</v>
      </c>
      <c r="I1637">
        <f>_xlfn.XLOOKUP(B1637,Use_Code_Ranking!$A$4:$A$23,Use_Code_Ranking!$B$4:$B$23,9999)</f>
        <v>9</v>
      </c>
      <c r="J1637">
        <f t="shared" ca="1" si="408"/>
        <v>1</v>
      </c>
      <c r="K1637">
        <f t="shared" ca="1" si="409"/>
        <v>1</v>
      </c>
      <c r="L1637">
        <f t="shared" ca="1" si="410"/>
        <v>0</v>
      </c>
      <c r="M1637">
        <f t="shared" ca="1" si="411"/>
        <v>0</v>
      </c>
      <c r="N1637" t="str">
        <f t="shared" ca="1" si="416"/>
        <v/>
      </c>
      <c r="O1637" t="str">
        <f t="shared" ca="1" si="417"/>
        <v/>
      </c>
      <c r="P1637" t="str">
        <f t="shared" si="412"/>
        <v/>
      </c>
      <c r="Q1637" t="str">
        <f t="shared" si="413"/>
        <v/>
      </c>
      <c r="R1637" t="str">
        <f t="shared" si="414"/>
        <v/>
      </c>
      <c r="S1637" t="str">
        <f t="shared" si="415"/>
        <v/>
      </c>
      <c r="U1637" s="2" t="str">
        <f ca="1">IF(ISBLANK($T1637),IF(S1637="Irrigation","Irrigation",IF(R1637="Irrigation","Irrigation",IF(Q1637="Domestic","Domestic",IF(P1637="Stockwatering","Stockwatering",IF(N1637="IRRIGATION_AND_MUNICIPAL","Irrigation and Municipal",IF(O1637="IRRIGATION_AND_DOMESTIC","Irrigation and Domestic Municipality",_xlfn.XLOOKUP(J1637,Use_Code_Ranking!$B$4:$B$23,Use_Code_Ranking!$A$4:$A$23))))))),$T1637)</f>
        <v>Irrigation</v>
      </c>
    </row>
    <row r="1638" spans="1:21" x14ac:dyDescent="0.3">
      <c r="A1638" t="s">
        <v>1518</v>
      </c>
      <c r="B1638" t="s">
        <v>188</v>
      </c>
      <c r="C1638" t="s">
        <v>99</v>
      </c>
      <c r="D1638">
        <v>16</v>
      </c>
      <c r="E1638" t="s">
        <v>100</v>
      </c>
      <c r="F1638" t="s">
        <v>100</v>
      </c>
      <c r="G1638" t="s">
        <v>989</v>
      </c>
      <c r="H1638" s="41" t="s">
        <v>102</v>
      </c>
      <c r="I1638">
        <f>_xlfn.XLOOKUP(B1638,Use_Code_Ranking!$A$4:$A$23,Use_Code_Ranking!$B$4:$B$23,9999)</f>
        <v>12</v>
      </c>
      <c r="J1638">
        <f t="shared" ca="1" si="408"/>
        <v>1</v>
      </c>
      <c r="K1638">
        <f t="shared" ca="1" si="409"/>
        <v>1</v>
      </c>
      <c r="L1638">
        <f t="shared" ca="1" si="410"/>
        <v>0</v>
      </c>
      <c r="M1638">
        <f t="shared" ca="1" si="411"/>
        <v>0</v>
      </c>
      <c r="N1638" t="str">
        <f t="shared" ca="1" si="416"/>
        <v/>
      </c>
      <c r="O1638" t="str">
        <f t="shared" ca="1" si="417"/>
        <v/>
      </c>
      <c r="P1638" t="str">
        <f t="shared" si="412"/>
        <v/>
      </c>
      <c r="Q1638" t="str">
        <f t="shared" si="413"/>
        <v/>
      </c>
      <c r="R1638" t="str">
        <f t="shared" si="414"/>
        <v/>
      </c>
      <c r="S1638" t="str">
        <f t="shared" si="415"/>
        <v/>
      </c>
      <c r="U1638" s="2" t="str">
        <f ca="1">IF(ISBLANK($T1638),IF(S1638="Irrigation","Irrigation",IF(R1638="Irrigation","Irrigation",IF(Q1638="Domestic","Domestic",IF(P1638="Stockwatering","Stockwatering",IF(N1638="IRRIGATION_AND_MUNICIPAL","Irrigation and Municipal",IF(O1638="IRRIGATION_AND_DOMESTIC","Irrigation and Domestic Municipality",_xlfn.XLOOKUP(J1638,Use_Code_Ranking!$B$4:$B$23,Use_Code_Ranking!$A$4:$A$23))))))),$T1638)</f>
        <v>Irrigation</v>
      </c>
    </row>
    <row r="1639" spans="1:21" x14ac:dyDescent="0.3">
      <c r="A1639" t="s">
        <v>1519</v>
      </c>
      <c r="B1639" t="s">
        <v>110</v>
      </c>
      <c r="C1639" t="s">
        <v>99</v>
      </c>
      <c r="D1639">
        <v>108.6</v>
      </c>
      <c r="E1639" t="s">
        <v>100</v>
      </c>
      <c r="F1639" t="s">
        <v>100</v>
      </c>
      <c r="G1639" t="s">
        <v>1520</v>
      </c>
      <c r="H1639" s="41" t="s">
        <v>199</v>
      </c>
      <c r="I1639">
        <f>_xlfn.XLOOKUP(B1639,Use_Code_Ranking!$A$4:$A$23,Use_Code_Ranking!$B$4:$B$23,9999)</f>
        <v>3</v>
      </c>
      <c r="J1639">
        <f t="shared" ca="1" si="408"/>
        <v>3</v>
      </c>
      <c r="K1639">
        <f t="shared" ca="1" si="409"/>
        <v>0</v>
      </c>
      <c r="L1639">
        <f t="shared" ca="1" si="410"/>
        <v>0</v>
      </c>
      <c r="M1639">
        <f t="shared" ca="1" si="411"/>
        <v>0</v>
      </c>
      <c r="N1639" t="str">
        <f t="shared" ca="1" si="416"/>
        <v/>
      </c>
      <c r="O1639" t="str">
        <f t="shared" ca="1" si="417"/>
        <v/>
      </c>
      <c r="P1639" t="str">
        <f t="shared" si="412"/>
        <v/>
      </c>
      <c r="Q1639" t="str">
        <f t="shared" si="413"/>
        <v/>
      </c>
      <c r="R1639" t="str">
        <f t="shared" si="414"/>
        <v/>
      </c>
      <c r="S1639" t="str">
        <f t="shared" si="415"/>
        <v/>
      </c>
      <c r="U1639" s="2" t="str">
        <f ca="1">IF(ISBLANK($T1639),IF(S1639="Irrigation","Irrigation",IF(R1639="Irrigation","Irrigation",IF(Q1639="Domestic","Domestic",IF(P1639="Stockwatering","Stockwatering",IF(N1639="IRRIGATION_AND_MUNICIPAL","Irrigation and Municipal",IF(O1639="IRRIGATION_AND_DOMESTIC","Irrigation and Domestic Municipality",_xlfn.XLOOKUP(J1639,Use_Code_Ranking!$B$4:$B$23,Use_Code_Ranking!$A$4:$A$23))))))),$T1639)</f>
        <v>Domestic</v>
      </c>
    </row>
    <row r="1640" spans="1:21" x14ac:dyDescent="0.3">
      <c r="A1640" t="s">
        <v>1521</v>
      </c>
      <c r="B1640" t="s">
        <v>110</v>
      </c>
      <c r="C1640" t="s">
        <v>99</v>
      </c>
      <c r="D1640">
        <v>0.8</v>
      </c>
      <c r="E1640" t="s">
        <v>100</v>
      </c>
      <c r="F1640" t="s">
        <v>100</v>
      </c>
      <c r="G1640" t="s">
        <v>1522</v>
      </c>
      <c r="H1640" s="41" t="s">
        <v>102</v>
      </c>
      <c r="I1640">
        <f>_xlfn.XLOOKUP(B1640,Use_Code_Ranking!$A$4:$A$23,Use_Code_Ranking!$B$4:$B$23,9999)</f>
        <v>3</v>
      </c>
      <c r="J1640">
        <f t="shared" ca="1" si="408"/>
        <v>3</v>
      </c>
      <c r="K1640">
        <f t="shared" ca="1" si="409"/>
        <v>0</v>
      </c>
      <c r="L1640">
        <f t="shared" ca="1" si="410"/>
        <v>0</v>
      </c>
      <c r="M1640">
        <f t="shared" ca="1" si="411"/>
        <v>0</v>
      </c>
      <c r="N1640" t="str">
        <f t="shared" ca="1" si="416"/>
        <v/>
      </c>
      <c r="O1640" t="str">
        <f t="shared" ca="1" si="417"/>
        <v/>
      </c>
      <c r="P1640" t="str">
        <f t="shared" si="412"/>
        <v/>
      </c>
      <c r="Q1640" t="str">
        <f t="shared" si="413"/>
        <v/>
      </c>
      <c r="R1640" t="str">
        <f t="shared" si="414"/>
        <v/>
      </c>
      <c r="S1640" t="str">
        <f t="shared" si="415"/>
        <v/>
      </c>
      <c r="U1640" s="2" t="str">
        <f ca="1">IF(ISBLANK($T1640),IF(S1640="Irrigation","Irrigation",IF(R1640="Irrigation","Irrigation",IF(Q1640="Domestic","Domestic",IF(P1640="Stockwatering","Stockwatering",IF(N1640="IRRIGATION_AND_MUNICIPAL","Irrigation and Municipal",IF(O1640="IRRIGATION_AND_DOMESTIC","Irrigation and Domestic Municipality",_xlfn.XLOOKUP(J1640,Use_Code_Ranking!$B$4:$B$23,Use_Code_Ranking!$A$4:$A$23))))))),$T1640)</f>
        <v>Domestic</v>
      </c>
    </row>
    <row r="1641" spans="1:21" x14ac:dyDescent="0.3">
      <c r="A1641" t="s">
        <v>1523</v>
      </c>
      <c r="B1641" t="s">
        <v>161</v>
      </c>
      <c r="C1641" t="s">
        <v>99</v>
      </c>
      <c r="D1641">
        <v>6</v>
      </c>
      <c r="E1641" t="s">
        <v>100</v>
      </c>
      <c r="F1641" t="s">
        <v>100</v>
      </c>
      <c r="G1641" t="s">
        <v>1356</v>
      </c>
      <c r="H1641" s="41" t="s">
        <v>102</v>
      </c>
      <c r="I1641">
        <f>_xlfn.XLOOKUP(B1641,Use_Code_Ranking!$A$4:$A$23,Use_Code_Ranking!$B$4:$B$23,9999)</f>
        <v>7</v>
      </c>
      <c r="J1641">
        <f t="shared" ca="1" si="408"/>
        <v>7</v>
      </c>
      <c r="K1641">
        <f t="shared" ca="1" si="409"/>
        <v>0</v>
      </c>
      <c r="L1641">
        <f t="shared" ca="1" si="410"/>
        <v>0</v>
      </c>
      <c r="M1641">
        <f t="shared" ca="1" si="411"/>
        <v>0</v>
      </c>
      <c r="N1641" t="str">
        <f t="shared" ca="1" si="416"/>
        <v/>
      </c>
      <c r="O1641" t="str">
        <f t="shared" ca="1" si="417"/>
        <v/>
      </c>
      <c r="P1641" t="str">
        <f t="shared" si="412"/>
        <v/>
      </c>
      <c r="Q1641" t="str">
        <f t="shared" si="413"/>
        <v/>
      </c>
      <c r="R1641" t="str">
        <f t="shared" si="414"/>
        <v/>
      </c>
      <c r="S1641" t="str">
        <f t="shared" si="415"/>
        <v/>
      </c>
      <c r="U1641" s="2" t="str">
        <f ca="1">IF(ISBLANK($T1641),IF(S1641="Irrigation","Irrigation",IF(R1641="Irrigation","Irrigation",IF(Q1641="Domestic","Domestic",IF(P1641="Stockwatering","Stockwatering",IF(N1641="IRRIGATION_AND_MUNICIPAL","Irrigation and Municipal",IF(O1641="IRRIGATION_AND_DOMESTIC","Irrigation and Domestic Municipality",_xlfn.XLOOKUP(J1641,Use_Code_Ranking!$B$4:$B$23,Use_Code_Ranking!$A$4:$A$23))))))),$T1641)</f>
        <v>Frost Protection</v>
      </c>
    </row>
    <row r="1642" spans="1:21" x14ac:dyDescent="0.3">
      <c r="A1642" t="s">
        <v>1524</v>
      </c>
      <c r="B1642" t="s">
        <v>163</v>
      </c>
      <c r="C1642" t="s">
        <v>99</v>
      </c>
      <c r="D1642">
        <v>2.2000000000000002</v>
      </c>
      <c r="E1642" t="s">
        <v>100</v>
      </c>
      <c r="F1642" t="s">
        <v>100</v>
      </c>
      <c r="G1642" t="s">
        <v>1349</v>
      </c>
      <c r="H1642" s="41" t="s">
        <v>106</v>
      </c>
      <c r="I1642">
        <f>_xlfn.XLOOKUP(B1642,Use_Code_Ranking!$A$4:$A$23,Use_Code_Ranking!$B$4:$B$23,9999)</f>
        <v>14</v>
      </c>
      <c r="J1642">
        <f t="shared" ca="1" si="408"/>
        <v>9</v>
      </c>
      <c r="K1642">
        <f t="shared" ca="1" si="409"/>
        <v>0</v>
      </c>
      <c r="L1642">
        <f t="shared" ca="1" si="410"/>
        <v>0</v>
      </c>
      <c r="M1642">
        <f t="shared" ca="1" si="411"/>
        <v>0</v>
      </c>
      <c r="N1642" t="str">
        <f t="shared" ca="1" si="416"/>
        <v/>
      </c>
      <c r="O1642" t="str">
        <f t="shared" ca="1" si="417"/>
        <v/>
      </c>
      <c r="P1642" t="str">
        <f t="shared" si="412"/>
        <v/>
      </c>
      <c r="Q1642" t="str">
        <f t="shared" si="413"/>
        <v/>
      </c>
      <c r="R1642" t="str">
        <f t="shared" si="414"/>
        <v/>
      </c>
      <c r="S1642" t="str">
        <f t="shared" si="415"/>
        <v/>
      </c>
      <c r="U1642" s="2" t="str">
        <f ca="1">IF(ISBLANK($T1642),IF(S1642="Irrigation","Irrigation",IF(R1642="Irrigation","Irrigation",IF(Q1642="Domestic","Domestic",IF(P1642="Stockwatering","Stockwatering",IF(N1642="IRRIGATION_AND_MUNICIPAL","Irrigation and Municipal",IF(O1642="IRRIGATION_AND_DOMESTIC","Irrigation and Domestic Municipality",_xlfn.XLOOKUP(J1642,Use_Code_Ranking!$B$4:$B$23,Use_Code_Ranking!$A$4:$A$23))))))),$T1642)</f>
        <v>Recreational</v>
      </c>
    </row>
    <row r="1643" spans="1:21" x14ac:dyDescent="0.3">
      <c r="A1643" t="s">
        <v>1524</v>
      </c>
      <c r="B1643" t="s">
        <v>181</v>
      </c>
      <c r="C1643" t="s">
        <v>99</v>
      </c>
      <c r="D1643">
        <v>2.2000000000000002</v>
      </c>
      <c r="E1643" t="s">
        <v>100</v>
      </c>
      <c r="F1643" t="s">
        <v>100</v>
      </c>
      <c r="G1643" t="s">
        <v>1349</v>
      </c>
      <c r="H1643" s="41" t="s">
        <v>106</v>
      </c>
      <c r="I1643">
        <f>_xlfn.XLOOKUP(B1643,Use_Code_Ranking!$A$4:$A$23,Use_Code_Ranking!$B$4:$B$23,9999)</f>
        <v>9</v>
      </c>
      <c r="J1643">
        <f t="shared" ca="1" si="408"/>
        <v>9</v>
      </c>
      <c r="K1643">
        <f t="shared" ca="1" si="409"/>
        <v>0</v>
      </c>
      <c r="L1643">
        <f t="shared" ca="1" si="410"/>
        <v>0</v>
      </c>
      <c r="M1643">
        <f t="shared" ca="1" si="411"/>
        <v>0</v>
      </c>
      <c r="N1643" t="str">
        <f t="shared" ca="1" si="416"/>
        <v/>
      </c>
      <c r="O1643" t="str">
        <f t="shared" ca="1" si="417"/>
        <v/>
      </c>
      <c r="P1643" t="str">
        <f t="shared" si="412"/>
        <v/>
      </c>
      <c r="Q1643" t="str">
        <f t="shared" si="413"/>
        <v/>
      </c>
      <c r="R1643" t="str">
        <f t="shared" si="414"/>
        <v/>
      </c>
      <c r="S1643" t="str">
        <f t="shared" si="415"/>
        <v/>
      </c>
      <c r="U1643" s="2" t="str">
        <f ca="1">IF(ISBLANK($T1643),IF(S1643="Irrigation","Irrigation",IF(R1643="Irrigation","Irrigation",IF(Q1643="Domestic","Domestic",IF(P1643="Stockwatering","Stockwatering",IF(N1643="IRRIGATION_AND_MUNICIPAL","Irrigation and Municipal",IF(O1643="IRRIGATION_AND_DOMESTIC","Irrigation and Domestic Municipality",_xlfn.XLOOKUP(J1643,Use_Code_Ranking!$B$4:$B$23,Use_Code_Ranking!$A$4:$A$23))))))),$T1643)</f>
        <v>Recreational</v>
      </c>
    </row>
    <row r="1644" spans="1:21" x14ac:dyDescent="0.3">
      <c r="A1644" t="s">
        <v>1524</v>
      </c>
      <c r="B1644" t="s">
        <v>188</v>
      </c>
      <c r="C1644" t="s">
        <v>99</v>
      </c>
      <c r="D1644">
        <v>2.2000000000000002</v>
      </c>
      <c r="E1644" t="s">
        <v>100</v>
      </c>
      <c r="F1644" t="s">
        <v>100</v>
      </c>
      <c r="G1644" t="s">
        <v>1349</v>
      </c>
      <c r="H1644" s="41" t="s">
        <v>106</v>
      </c>
      <c r="I1644">
        <f>_xlfn.XLOOKUP(B1644,Use_Code_Ranking!$A$4:$A$23,Use_Code_Ranking!$B$4:$B$23,9999)</f>
        <v>12</v>
      </c>
      <c r="J1644">
        <f t="shared" ca="1" si="408"/>
        <v>9</v>
      </c>
      <c r="K1644">
        <f t="shared" ca="1" si="409"/>
        <v>0</v>
      </c>
      <c r="L1644">
        <f t="shared" ca="1" si="410"/>
        <v>0</v>
      </c>
      <c r="M1644">
        <f t="shared" ca="1" si="411"/>
        <v>0</v>
      </c>
      <c r="N1644" t="str">
        <f t="shared" ca="1" si="416"/>
        <v/>
      </c>
      <c r="O1644" t="str">
        <f t="shared" ca="1" si="417"/>
        <v/>
      </c>
      <c r="P1644" t="str">
        <f t="shared" si="412"/>
        <v/>
      </c>
      <c r="Q1644" t="str">
        <f t="shared" si="413"/>
        <v/>
      </c>
      <c r="R1644" t="str">
        <f t="shared" si="414"/>
        <v/>
      </c>
      <c r="S1644" t="str">
        <f t="shared" si="415"/>
        <v/>
      </c>
      <c r="U1644" s="2" t="str">
        <f ca="1">IF(ISBLANK($T1644),IF(S1644="Irrigation","Irrigation",IF(R1644="Irrigation","Irrigation",IF(Q1644="Domestic","Domestic",IF(P1644="Stockwatering","Stockwatering",IF(N1644="IRRIGATION_AND_MUNICIPAL","Irrigation and Municipal",IF(O1644="IRRIGATION_AND_DOMESTIC","Irrigation and Domestic Municipality",_xlfn.XLOOKUP(J1644,Use_Code_Ranking!$B$4:$B$23,Use_Code_Ranking!$A$4:$A$23))))))),$T1644)</f>
        <v>Recreational</v>
      </c>
    </row>
    <row r="1645" spans="1:21" x14ac:dyDescent="0.3">
      <c r="A1645" t="s">
        <v>1525</v>
      </c>
      <c r="B1645" t="s">
        <v>181</v>
      </c>
      <c r="C1645" t="s">
        <v>99</v>
      </c>
      <c r="D1645">
        <v>8</v>
      </c>
      <c r="E1645" t="s">
        <v>100</v>
      </c>
      <c r="F1645" t="s">
        <v>100</v>
      </c>
      <c r="G1645" t="s">
        <v>1526</v>
      </c>
      <c r="H1645" s="41" t="s">
        <v>102</v>
      </c>
      <c r="I1645">
        <f>_xlfn.XLOOKUP(B1645,Use_Code_Ranking!$A$4:$A$23,Use_Code_Ranking!$B$4:$B$23,9999)</f>
        <v>9</v>
      </c>
      <c r="J1645">
        <f t="shared" ca="1" si="408"/>
        <v>1</v>
      </c>
      <c r="K1645">
        <f t="shared" ca="1" si="409"/>
        <v>1</v>
      </c>
      <c r="L1645">
        <f t="shared" ca="1" si="410"/>
        <v>0</v>
      </c>
      <c r="M1645">
        <f t="shared" ca="1" si="411"/>
        <v>0</v>
      </c>
      <c r="N1645" t="str">
        <f t="shared" ca="1" si="416"/>
        <v/>
      </c>
      <c r="O1645" t="str">
        <f t="shared" ca="1" si="417"/>
        <v/>
      </c>
      <c r="P1645" t="str">
        <f t="shared" si="412"/>
        <v/>
      </c>
      <c r="Q1645" t="str">
        <f t="shared" si="413"/>
        <v/>
      </c>
      <c r="R1645" t="str">
        <f t="shared" si="414"/>
        <v/>
      </c>
      <c r="S1645" t="str">
        <f t="shared" si="415"/>
        <v/>
      </c>
      <c r="U1645" s="2" t="str">
        <f ca="1">IF(ISBLANK($T1645),IF(S1645="Irrigation","Irrigation",IF(R1645="Irrigation","Irrigation",IF(Q1645="Domestic","Domestic",IF(P1645="Stockwatering","Stockwatering",IF(N1645="IRRIGATION_AND_MUNICIPAL","Irrigation and Municipal",IF(O1645="IRRIGATION_AND_DOMESTIC","Irrigation and Domestic Municipality",_xlfn.XLOOKUP(J1645,Use_Code_Ranking!$B$4:$B$23,Use_Code_Ranking!$A$4:$A$23))))))),$T1645)</f>
        <v>Irrigation</v>
      </c>
    </row>
    <row r="1646" spans="1:21" x14ac:dyDescent="0.3">
      <c r="A1646" t="s">
        <v>1525</v>
      </c>
      <c r="B1646" t="s">
        <v>98</v>
      </c>
      <c r="C1646" t="s">
        <v>99</v>
      </c>
      <c r="D1646">
        <v>8</v>
      </c>
      <c r="E1646" t="s">
        <v>100</v>
      </c>
      <c r="F1646" t="s">
        <v>100</v>
      </c>
      <c r="G1646" t="s">
        <v>1526</v>
      </c>
      <c r="H1646" s="41" t="s">
        <v>102</v>
      </c>
      <c r="I1646">
        <f>_xlfn.XLOOKUP(B1646,Use_Code_Ranking!$A$4:$A$23,Use_Code_Ranking!$B$4:$B$23,9999)</f>
        <v>1</v>
      </c>
      <c r="J1646">
        <f t="shared" ca="1" si="408"/>
        <v>1</v>
      </c>
      <c r="K1646">
        <f t="shared" ca="1" si="409"/>
        <v>1</v>
      </c>
      <c r="L1646">
        <f t="shared" ca="1" si="410"/>
        <v>0</v>
      </c>
      <c r="M1646">
        <f t="shared" ca="1" si="411"/>
        <v>0</v>
      </c>
      <c r="N1646" t="str">
        <f t="shared" ca="1" si="416"/>
        <v/>
      </c>
      <c r="O1646" t="str">
        <f t="shared" ca="1" si="417"/>
        <v/>
      </c>
      <c r="P1646" t="str">
        <f t="shared" si="412"/>
        <v/>
      </c>
      <c r="Q1646" t="str">
        <f t="shared" si="413"/>
        <v/>
      </c>
      <c r="R1646" t="str">
        <f t="shared" si="414"/>
        <v/>
      </c>
      <c r="S1646" t="str">
        <f t="shared" si="415"/>
        <v/>
      </c>
      <c r="U1646" s="2" t="str">
        <f ca="1">IF(ISBLANK($T1646),IF(S1646="Irrigation","Irrigation",IF(R1646="Irrigation","Irrigation",IF(Q1646="Domestic","Domestic",IF(P1646="Stockwatering","Stockwatering",IF(N1646="IRRIGATION_AND_MUNICIPAL","Irrigation and Municipal",IF(O1646="IRRIGATION_AND_DOMESTIC","Irrigation and Domestic Municipality",_xlfn.XLOOKUP(J1646,Use_Code_Ranking!$B$4:$B$23,Use_Code_Ranking!$A$4:$A$23))))))),$T1646)</f>
        <v>Irrigation</v>
      </c>
    </row>
    <row r="1647" spans="1:21" x14ac:dyDescent="0.3">
      <c r="A1647" t="s">
        <v>1525</v>
      </c>
      <c r="B1647" t="s">
        <v>163</v>
      </c>
      <c r="C1647" t="s">
        <v>99</v>
      </c>
      <c r="D1647">
        <v>8</v>
      </c>
      <c r="E1647" t="s">
        <v>100</v>
      </c>
      <c r="F1647" t="s">
        <v>100</v>
      </c>
      <c r="G1647" t="s">
        <v>1526</v>
      </c>
      <c r="H1647" s="41" t="s">
        <v>102</v>
      </c>
      <c r="I1647">
        <f>_xlfn.XLOOKUP(B1647,Use_Code_Ranking!$A$4:$A$23,Use_Code_Ranking!$B$4:$B$23,9999)</f>
        <v>14</v>
      </c>
      <c r="J1647">
        <f t="shared" ca="1" si="408"/>
        <v>1</v>
      </c>
      <c r="K1647">
        <f t="shared" ca="1" si="409"/>
        <v>1</v>
      </c>
      <c r="L1647">
        <f t="shared" ca="1" si="410"/>
        <v>0</v>
      </c>
      <c r="M1647">
        <f t="shared" ca="1" si="411"/>
        <v>0</v>
      </c>
      <c r="N1647" t="str">
        <f t="shared" ca="1" si="416"/>
        <v/>
      </c>
      <c r="O1647" t="str">
        <f t="shared" ca="1" si="417"/>
        <v/>
      </c>
      <c r="P1647" t="str">
        <f t="shared" si="412"/>
        <v/>
      </c>
      <c r="Q1647" t="str">
        <f t="shared" si="413"/>
        <v/>
      </c>
      <c r="R1647" t="str">
        <f t="shared" si="414"/>
        <v/>
      </c>
      <c r="S1647" t="str">
        <f t="shared" si="415"/>
        <v/>
      </c>
      <c r="U1647" s="2" t="str">
        <f ca="1">IF(ISBLANK($T1647),IF(S1647="Irrigation","Irrigation",IF(R1647="Irrigation","Irrigation",IF(Q1647="Domestic","Domestic",IF(P1647="Stockwatering","Stockwatering",IF(N1647="IRRIGATION_AND_MUNICIPAL","Irrigation and Municipal",IF(O1647="IRRIGATION_AND_DOMESTIC","Irrigation and Domestic Municipality",_xlfn.XLOOKUP(J1647,Use_Code_Ranking!$B$4:$B$23,Use_Code_Ranking!$A$4:$A$23))))))),$T1647)</f>
        <v>Irrigation</v>
      </c>
    </row>
    <row r="1648" spans="1:21" x14ac:dyDescent="0.3">
      <c r="A1648" t="s">
        <v>1525</v>
      </c>
      <c r="B1648" t="s">
        <v>188</v>
      </c>
      <c r="C1648" t="s">
        <v>99</v>
      </c>
      <c r="D1648">
        <v>8</v>
      </c>
      <c r="E1648" t="s">
        <v>100</v>
      </c>
      <c r="F1648" t="s">
        <v>100</v>
      </c>
      <c r="G1648" t="s">
        <v>1526</v>
      </c>
      <c r="H1648" s="41" t="s">
        <v>102</v>
      </c>
      <c r="I1648">
        <f>_xlfn.XLOOKUP(B1648,Use_Code_Ranking!$A$4:$A$23,Use_Code_Ranking!$B$4:$B$23,9999)</f>
        <v>12</v>
      </c>
      <c r="J1648">
        <f t="shared" ca="1" si="408"/>
        <v>1</v>
      </c>
      <c r="K1648">
        <f t="shared" ca="1" si="409"/>
        <v>1</v>
      </c>
      <c r="L1648">
        <f t="shared" ca="1" si="410"/>
        <v>0</v>
      </c>
      <c r="M1648">
        <f t="shared" ca="1" si="411"/>
        <v>0</v>
      </c>
      <c r="N1648" t="str">
        <f t="shared" ca="1" si="416"/>
        <v/>
      </c>
      <c r="O1648" t="str">
        <f t="shared" ca="1" si="417"/>
        <v/>
      </c>
      <c r="P1648" t="str">
        <f t="shared" si="412"/>
        <v/>
      </c>
      <c r="Q1648" t="str">
        <f t="shared" si="413"/>
        <v/>
      </c>
      <c r="R1648" t="str">
        <f t="shared" si="414"/>
        <v/>
      </c>
      <c r="S1648" t="str">
        <f t="shared" si="415"/>
        <v/>
      </c>
      <c r="U1648" s="2" t="str">
        <f ca="1">IF(ISBLANK($T1648),IF(S1648="Irrigation","Irrigation",IF(R1648="Irrigation","Irrigation",IF(Q1648="Domestic","Domestic",IF(P1648="Stockwatering","Stockwatering",IF(N1648="IRRIGATION_AND_MUNICIPAL","Irrigation and Municipal",IF(O1648="IRRIGATION_AND_DOMESTIC","Irrigation and Domestic Municipality",_xlfn.XLOOKUP(J1648,Use_Code_Ranking!$B$4:$B$23,Use_Code_Ranking!$A$4:$A$23))))))),$T1648)</f>
        <v>Irrigation</v>
      </c>
    </row>
    <row r="1649" spans="1:21" x14ac:dyDescent="0.3">
      <c r="A1649" t="s">
        <v>1527</v>
      </c>
      <c r="B1649" t="s">
        <v>98</v>
      </c>
      <c r="C1649" t="s">
        <v>99</v>
      </c>
      <c r="D1649">
        <v>36</v>
      </c>
      <c r="E1649" t="s">
        <v>100</v>
      </c>
      <c r="F1649" t="s">
        <v>100</v>
      </c>
      <c r="G1649" t="s">
        <v>1526</v>
      </c>
      <c r="H1649" s="41" t="s">
        <v>102</v>
      </c>
      <c r="I1649">
        <f>_xlfn.XLOOKUP(B1649,Use_Code_Ranking!$A$4:$A$23,Use_Code_Ranking!$B$4:$B$23,9999)</f>
        <v>1</v>
      </c>
      <c r="J1649">
        <f t="shared" ca="1" si="408"/>
        <v>1</v>
      </c>
      <c r="K1649">
        <f t="shared" ca="1" si="409"/>
        <v>1</v>
      </c>
      <c r="L1649">
        <f t="shared" ca="1" si="410"/>
        <v>0</v>
      </c>
      <c r="M1649">
        <f t="shared" ca="1" si="411"/>
        <v>0</v>
      </c>
      <c r="N1649" t="str">
        <f t="shared" ca="1" si="416"/>
        <v/>
      </c>
      <c r="O1649" t="str">
        <f t="shared" ca="1" si="417"/>
        <v/>
      </c>
      <c r="P1649" t="str">
        <f t="shared" si="412"/>
        <v/>
      </c>
      <c r="Q1649" t="str">
        <f t="shared" si="413"/>
        <v/>
      </c>
      <c r="R1649" t="str">
        <f t="shared" si="414"/>
        <v/>
      </c>
      <c r="S1649" t="str">
        <f t="shared" si="415"/>
        <v/>
      </c>
      <c r="U1649" s="2" t="str">
        <f ca="1">IF(ISBLANK($T1649),IF(S1649="Irrigation","Irrigation",IF(R1649="Irrigation","Irrigation",IF(Q1649="Domestic","Domestic",IF(P1649="Stockwatering","Stockwatering",IF(N1649="IRRIGATION_AND_MUNICIPAL","Irrigation and Municipal",IF(O1649="IRRIGATION_AND_DOMESTIC","Irrigation and Domestic Municipality",_xlfn.XLOOKUP(J1649,Use_Code_Ranking!$B$4:$B$23,Use_Code_Ranking!$A$4:$A$23))))))),$T1649)</f>
        <v>Irrigation</v>
      </c>
    </row>
    <row r="1650" spans="1:21" x14ac:dyDescent="0.3">
      <c r="A1650" t="s">
        <v>1527</v>
      </c>
      <c r="B1650" t="s">
        <v>188</v>
      </c>
      <c r="C1650" t="s">
        <v>99</v>
      </c>
      <c r="D1650">
        <v>36</v>
      </c>
      <c r="E1650" t="s">
        <v>100</v>
      </c>
      <c r="F1650" t="s">
        <v>100</v>
      </c>
      <c r="G1650" t="s">
        <v>1526</v>
      </c>
      <c r="H1650" s="41" t="s">
        <v>102</v>
      </c>
      <c r="I1650">
        <f>_xlfn.XLOOKUP(B1650,Use_Code_Ranking!$A$4:$A$23,Use_Code_Ranking!$B$4:$B$23,9999)</f>
        <v>12</v>
      </c>
      <c r="J1650">
        <f t="shared" ca="1" si="408"/>
        <v>1</v>
      </c>
      <c r="K1650">
        <f t="shared" ca="1" si="409"/>
        <v>1</v>
      </c>
      <c r="L1650">
        <f t="shared" ca="1" si="410"/>
        <v>0</v>
      </c>
      <c r="M1650">
        <f t="shared" ca="1" si="411"/>
        <v>0</v>
      </c>
      <c r="N1650" t="str">
        <f t="shared" ca="1" si="416"/>
        <v/>
      </c>
      <c r="O1650" t="str">
        <f t="shared" ca="1" si="417"/>
        <v/>
      </c>
      <c r="P1650" t="str">
        <f t="shared" si="412"/>
        <v/>
      </c>
      <c r="Q1650" t="str">
        <f t="shared" si="413"/>
        <v/>
      </c>
      <c r="R1650" t="str">
        <f t="shared" si="414"/>
        <v/>
      </c>
      <c r="S1650" t="str">
        <f t="shared" si="415"/>
        <v/>
      </c>
      <c r="U1650" s="2" t="str">
        <f ca="1">IF(ISBLANK($T1650),IF(S1650="Irrigation","Irrigation",IF(R1650="Irrigation","Irrigation",IF(Q1650="Domestic","Domestic",IF(P1650="Stockwatering","Stockwatering",IF(N1650="IRRIGATION_AND_MUNICIPAL","Irrigation and Municipal",IF(O1650="IRRIGATION_AND_DOMESTIC","Irrigation and Domestic Municipality",_xlfn.XLOOKUP(J1650,Use_Code_Ranking!$B$4:$B$23,Use_Code_Ranking!$A$4:$A$23))))))),$T1650)</f>
        <v>Irrigation</v>
      </c>
    </row>
    <row r="1651" spans="1:21" x14ac:dyDescent="0.3">
      <c r="A1651" t="s">
        <v>1527</v>
      </c>
      <c r="B1651" t="s">
        <v>154</v>
      </c>
      <c r="C1651" t="s">
        <v>99</v>
      </c>
      <c r="D1651">
        <v>36</v>
      </c>
      <c r="E1651" t="s">
        <v>100</v>
      </c>
      <c r="F1651" t="s">
        <v>100</v>
      </c>
      <c r="G1651" t="s">
        <v>1526</v>
      </c>
      <c r="H1651" s="41" t="s">
        <v>102</v>
      </c>
      <c r="I1651">
        <f>_xlfn.XLOOKUP(B1651,Use_Code_Ranking!$A$4:$A$23,Use_Code_Ranking!$B$4:$B$23,9999)</f>
        <v>5</v>
      </c>
      <c r="J1651">
        <f t="shared" ca="1" si="408"/>
        <v>1</v>
      </c>
      <c r="K1651">
        <f t="shared" ca="1" si="409"/>
        <v>1</v>
      </c>
      <c r="L1651">
        <f t="shared" ca="1" si="410"/>
        <v>0</v>
      </c>
      <c r="M1651">
        <f t="shared" ca="1" si="411"/>
        <v>0</v>
      </c>
      <c r="N1651" t="str">
        <f t="shared" ca="1" si="416"/>
        <v/>
      </c>
      <c r="O1651" t="str">
        <f t="shared" ca="1" si="417"/>
        <v/>
      </c>
      <c r="P1651" t="str">
        <f t="shared" si="412"/>
        <v/>
      </c>
      <c r="Q1651" t="str">
        <f t="shared" si="413"/>
        <v/>
      </c>
      <c r="R1651" t="str">
        <f t="shared" si="414"/>
        <v/>
      </c>
      <c r="S1651" t="str">
        <f t="shared" si="415"/>
        <v/>
      </c>
      <c r="U1651" s="2" t="str">
        <f ca="1">IF(ISBLANK($T1651),IF(S1651="Irrigation","Irrigation",IF(R1651="Irrigation","Irrigation",IF(Q1651="Domestic","Domestic",IF(P1651="Stockwatering","Stockwatering",IF(N1651="IRRIGATION_AND_MUNICIPAL","Irrigation and Municipal",IF(O1651="IRRIGATION_AND_DOMESTIC","Irrigation and Domestic Municipality",_xlfn.XLOOKUP(J1651,Use_Code_Ranking!$B$4:$B$23,Use_Code_Ranking!$A$4:$A$23))))))),$T1651)</f>
        <v>Irrigation</v>
      </c>
    </row>
    <row r="1652" spans="1:21" x14ac:dyDescent="0.3">
      <c r="A1652" t="s">
        <v>1528</v>
      </c>
      <c r="B1652" t="s">
        <v>98</v>
      </c>
      <c r="C1652" t="s">
        <v>99</v>
      </c>
      <c r="D1652">
        <v>4.5</v>
      </c>
      <c r="E1652" t="s">
        <v>100</v>
      </c>
      <c r="F1652" t="s">
        <v>100</v>
      </c>
      <c r="G1652" t="s">
        <v>1529</v>
      </c>
      <c r="H1652" s="41" t="s">
        <v>178</v>
      </c>
      <c r="I1652">
        <f>_xlfn.XLOOKUP(B1652,Use_Code_Ranking!$A$4:$A$23,Use_Code_Ranking!$B$4:$B$23,9999)</f>
        <v>1</v>
      </c>
      <c r="J1652">
        <f t="shared" ca="1" si="408"/>
        <v>1</v>
      </c>
      <c r="K1652">
        <f t="shared" ca="1" si="409"/>
        <v>1</v>
      </c>
      <c r="L1652">
        <f t="shared" ca="1" si="410"/>
        <v>0</v>
      </c>
      <c r="M1652">
        <f t="shared" ca="1" si="411"/>
        <v>0</v>
      </c>
      <c r="N1652" t="str">
        <f t="shared" ca="1" si="416"/>
        <v/>
      </c>
      <c r="O1652" t="str">
        <f t="shared" ca="1" si="417"/>
        <v/>
      </c>
      <c r="P1652" t="str">
        <f t="shared" si="412"/>
        <v/>
      </c>
      <c r="Q1652" t="str">
        <f t="shared" si="413"/>
        <v/>
      </c>
      <c r="R1652" t="str">
        <f t="shared" si="414"/>
        <v/>
      </c>
      <c r="S1652" t="str">
        <f t="shared" si="415"/>
        <v/>
      </c>
      <c r="U1652" s="2" t="str">
        <f ca="1">IF(ISBLANK($T1652),IF(S1652="Irrigation","Irrigation",IF(R1652="Irrigation","Irrigation",IF(Q1652="Domestic","Domestic",IF(P1652="Stockwatering","Stockwatering",IF(N1652="IRRIGATION_AND_MUNICIPAL","Irrigation and Municipal",IF(O1652="IRRIGATION_AND_DOMESTIC","Irrigation and Domestic Municipality",_xlfn.XLOOKUP(J1652,Use_Code_Ranking!$B$4:$B$23,Use_Code_Ranking!$A$4:$A$23))))))),$T1652)</f>
        <v>Irrigation</v>
      </c>
    </row>
    <row r="1653" spans="1:21" x14ac:dyDescent="0.3">
      <c r="A1653" t="s">
        <v>1528</v>
      </c>
      <c r="B1653" t="s">
        <v>188</v>
      </c>
      <c r="C1653" t="s">
        <v>99</v>
      </c>
      <c r="D1653">
        <v>4.5</v>
      </c>
      <c r="E1653" t="s">
        <v>100</v>
      </c>
      <c r="F1653" t="s">
        <v>100</v>
      </c>
      <c r="G1653" t="s">
        <v>1529</v>
      </c>
      <c r="H1653" s="41" t="s">
        <v>178</v>
      </c>
      <c r="I1653">
        <f>_xlfn.XLOOKUP(B1653,Use_Code_Ranking!$A$4:$A$23,Use_Code_Ranking!$B$4:$B$23,9999)</f>
        <v>12</v>
      </c>
      <c r="J1653">
        <f t="shared" ca="1" si="408"/>
        <v>1</v>
      </c>
      <c r="K1653">
        <f t="shared" ca="1" si="409"/>
        <v>1</v>
      </c>
      <c r="L1653">
        <f t="shared" ca="1" si="410"/>
        <v>0</v>
      </c>
      <c r="M1653">
        <f t="shared" ca="1" si="411"/>
        <v>0</v>
      </c>
      <c r="N1653" t="str">
        <f t="shared" ca="1" si="416"/>
        <v/>
      </c>
      <c r="O1653" t="str">
        <f t="shared" ca="1" si="417"/>
        <v/>
      </c>
      <c r="P1653" t="str">
        <f t="shared" si="412"/>
        <v/>
      </c>
      <c r="Q1653" t="str">
        <f t="shared" si="413"/>
        <v/>
      </c>
      <c r="R1653" t="str">
        <f t="shared" si="414"/>
        <v/>
      </c>
      <c r="S1653" t="str">
        <f t="shared" si="415"/>
        <v/>
      </c>
      <c r="U1653" s="2" t="str">
        <f ca="1">IF(ISBLANK($T1653),IF(S1653="Irrigation","Irrigation",IF(R1653="Irrigation","Irrigation",IF(Q1653="Domestic","Domestic",IF(P1653="Stockwatering","Stockwatering",IF(N1653="IRRIGATION_AND_MUNICIPAL","Irrigation and Municipal",IF(O1653="IRRIGATION_AND_DOMESTIC","Irrigation and Domestic Municipality",_xlfn.XLOOKUP(J1653,Use_Code_Ranking!$B$4:$B$23,Use_Code_Ranking!$A$4:$A$23))))))),$T1653)</f>
        <v>Irrigation</v>
      </c>
    </row>
    <row r="1654" spans="1:21" x14ac:dyDescent="0.3">
      <c r="A1654" t="s">
        <v>1530</v>
      </c>
      <c r="B1654" t="s">
        <v>181</v>
      </c>
      <c r="C1654" t="s">
        <v>99</v>
      </c>
      <c r="D1654">
        <v>325</v>
      </c>
      <c r="E1654" t="s">
        <v>100</v>
      </c>
      <c r="F1654" t="s">
        <v>100</v>
      </c>
      <c r="G1654" t="s">
        <v>1531</v>
      </c>
      <c r="H1654" s="41" t="s">
        <v>199</v>
      </c>
      <c r="I1654">
        <f>_xlfn.XLOOKUP(B1654,Use_Code_Ranking!$A$4:$A$23,Use_Code_Ranking!$B$4:$B$23,9999)</f>
        <v>9</v>
      </c>
      <c r="J1654">
        <f t="shared" ca="1" si="408"/>
        <v>9</v>
      </c>
      <c r="K1654">
        <f t="shared" ca="1" si="409"/>
        <v>0</v>
      </c>
      <c r="L1654">
        <f t="shared" ca="1" si="410"/>
        <v>0</v>
      </c>
      <c r="M1654">
        <f t="shared" ca="1" si="411"/>
        <v>0</v>
      </c>
      <c r="N1654" t="str">
        <f t="shared" ca="1" si="416"/>
        <v/>
      </c>
      <c r="O1654" t="str">
        <f t="shared" ca="1" si="417"/>
        <v/>
      </c>
      <c r="P1654" t="str">
        <f t="shared" si="412"/>
        <v/>
      </c>
      <c r="Q1654" t="str">
        <f t="shared" si="413"/>
        <v/>
      </c>
      <c r="R1654" t="str">
        <f t="shared" si="414"/>
        <v/>
      </c>
      <c r="S1654" t="str">
        <f t="shared" si="415"/>
        <v/>
      </c>
      <c r="U1654" s="2" t="str">
        <f ca="1">IF(ISBLANK($T1654),IF(S1654="Irrigation","Irrigation",IF(R1654="Irrigation","Irrigation",IF(Q1654="Domestic","Domestic",IF(P1654="Stockwatering","Stockwatering",IF(N1654="IRRIGATION_AND_MUNICIPAL","Irrigation and Municipal",IF(O1654="IRRIGATION_AND_DOMESTIC","Irrigation and Domestic Municipality",_xlfn.XLOOKUP(J1654,Use_Code_Ranking!$B$4:$B$23,Use_Code_Ranking!$A$4:$A$23))))))),$T1654)</f>
        <v>Recreational</v>
      </c>
    </row>
    <row r="1655" spans="1:21" x14ac:dyDescent="0.3">
      <c r="A1655" t="s">
        <v>1530</v>
      </c>
      <c r="B1655" t="s">
        <v>188</v>
      </c>
      <c r="C1655" t="s">
        <v>99</v>
      </c>
      <c r="D1655">
        <v>325</v>
      </c>
      <c r="E1655" t="s">
        <v>100</v>
      </c>
      <c r="F1655" t="s">
        <v>100</v>
      </c>
      <c r="G1655" t="s">
        <v>1531</v>
      </c>
      <c r="H1655" s="41" t="s">
        <v>199</v>
      </c>
      <c r="I1655">
        <f>_xlfn.XLOOKUP(B1655,Use_Code_Ranking!$A$4:$A$23,Use_Code_Ranking!$B$4:$B$23,9999)</f>
        <v>12</v>
      </c>
      <c r="J1655">
        <f t="shared" ca="1" si="408"/>
        <v>9</v>
      </c>
      <c r="K1655">
        <f t="shared" ca="1" si="409"/>
        <v>0</v>
      </c>
      <c r="L1655">
        <f t="shared" ca="1" si="410"/>
        <v>0</v>
      </c>
      <c r="M1655">
        <f t="shared" ca="1" si="411"/>
        <v>0</v>
      </c>
      <c r="N1655" t="str">
        <f t="shared" ca="1" si="416"/>
        <v/>
      </c>
      <c r="O1655" t="str">
        <f t="shared" ca="1" si="417"/>
        <v/>
      </c>
      <c r="P1655" t="str">
        <f t="shared" si="412"/>
        <v/>
      </c>
      <c r="Q1655" t="str">
        <f t="shared" si="413"/>
        <v/>
      </c>
      <c r="R1655" t="str">
        <f t="shared" si="414"/>
        <v/>
      </c>
      <c r="S1655" t="str">
        <f t="shared" si="415"/>
        <v/>
      </c>
      <c r="U1655" s="2" t="str">
        <f ca="1">IF(ISBLANK($T1655),IF(S1655="Irrigation","Irrigation",IF(R1655="Irrigation","Irrigation",IF(Q1655="Domestic","Domestic",IF(P1655="Stockwatering","Stockwatering",IF(N1655="IRRIGATION_AND_MUNICIPAL","Irrigation and Municipal",IF(O1655="IRRIGATION_AND_DOMESTIC","Irrigation and Domestic Municipality",_xlfn.XLOOKUP(J1655,Use_Code_Ranking!$B$4:$B$23,Use_Code_Ranking!$A$4:$A$23))))))),$T1655)</f>
        <v>Recreational</v>
      </c>
    </row>
    <row r="1656" spans="1:21" x14ac:dyDescent="0.3">
      <c r="A1656" t="s">
        <v>1530</v>
      </c>
      <c r="B1656" t="s">
        <v>163</v>
      </c>
      <c r="C1656" t="s">
        <v>99</v>
      </c>
      <c r="D1656">
        <v>325</v>
      </c>
      <c r="E1656" t="s">
        <v>100</v>
      </c>
      <c r="F1656" t="s">
        <v>100</v>
      </c>
      <c r="G1656" t="s">
        <v>1531</v>
      </c>
      <c r="H1656" s="41" t="s">
        <v>199</v>
      </c>
      <c r="I1656">
        <f>_xlfn.XLOOKUP(B1656,Use_Code_Ranking!$A$4:$A$23,Use_Code_Ranking!$B$4:$B$23,9999)</f>
        <v>14</v>
      </c>
      <c r="J1656">
        <f t="shared" ca="1" si="408"/>
        <v>9</v>
      </c>
      <c r="K1656">
        <f t="shared" ca="1" si="409"/>
        <v>0</v>
      </c>
      <c r="L1656">
        <f t="shared" ca="1" si="410"/>
        <v>0</v>
      </c>
      <c r="M1656">
        <f t="shared" ca="1" si="411"/>
        <v>0</v>
      </c>
      <c r="N1656" t="str">
        <f t="shared" ca="1" si="416"/>
        <v/>
      </c>
      <c r="O1656" t="str">
        <f t="shared" ca="1" si="417"/>
        <v/>
      </c>
      <c r="P1656" t="str">
        <f t="shared" si="412"/>
        <v/>
      </c>
      <c r="Q1656" t="str">
        <f t="shared" si="413"/>
        <v/>
      </c>
      <c r="R1656" t="str">
        <f t="shared" si="414"/>
        <v/>
      </c>
      <c r="S1656" t="str">
        <f t="shared" si="415"/>
        <v/>
      </c>
      <c r="U1656" s="2" t="str">
        <f ca="1">IF(ISBLANK($T1656),IF(S1656="Irrigation","Irrigation",IF(R1656="Irrigation","Irrigation",IF(Q1656="Domestic","Domestic",IF(P1656="Stockwatering","Stockwatering",IF(N1656="IRRIGATION_AND_MUNICIPAL","Irrigation and Municipal",IF(O1656="IRRIGATION_AND_DOMESTIC","Irrigation and Domestic Municipality",_xlfn.XLOOKUP(J1656,Use_Code_Ranking!$B$4:$B$23,Use_Code_Ranking!$A$4:$A$23))))))),$T1656)</f>
        <v>Recreational</v>
      </c>
    </row>
    <row r="1657" spans="1:21" x14ac:dyDescent="0.3">
      <c r="A1657" t="s">
        <v>1532</v>
      </c>
      <c r="B1657" t="s">
        <v>161</v>
      </c>
      <c r="C1657" t="s">
        <v>99</v>
      </c>
      <c r="D1657">
        <v>11.6</v>
      </c>
      <c r="E1657" t="s">
        <v>100</v>
      </c>
      <c r="F1657" t="s">
        <v>100</v>
      </c>
      <c r="G1657" t="s">
        <v>1533</v>
      </c>
      <c r="H1657" s="41" t="s">
        <v>102</v>
      </c>
      <c r="I1657">
        <f>_xlfn.XLOOKUP(B1657,Use_Code_Ranking!$A$4:$A$23,Use_Code_Ranking!$B$4:$B$23,9999)</f>
        <v>7</v>
      </c>
      <c r="J1657">
        <f t="shared" ca="1" si="408"/>
        <v>1</v>
      </c>
      <c r="K1657">
        <f t="shared" ca="1" si="409"/>
        <v>1</v>
      </c>
      <c r="L1657">
        <f t="shared" ca="1" si="410"/>
        <v>0</v>
      </c>
      <c r="M1657">
        <f t="shared" ca="1" si="411"/>
        <v>0</v>
      </c>
      <c r="N1657" t="str">
        <f t="shared" ca="1" si="416"/>
        <v/>
      </c>
      <c r="O1657" t="str">
        <f t="shared" ca="1" si="417"/>
        <v/>
      </c>
      <c r="P1657" t="str">
        <f t="shared" si="412"/>
        <v/>
      </c>
      <c r="Q1657" t="str">
        <f t="shared" si="413"/>
        <v/>
      </c>
      <c r="R1657" t="str">
        <f t="shared" si="414"/>
        <v/>
      </c>
      <c r="S1657" t="str">
        <f t="shared" si="415"/>
        <v/>
      </c>
      <c r="U1657" s="2" t="str">
        <f ca="1">IF(ISBLANK($T1657),IF(S1657="Irrigation","Irrigation",IF(R1657="Irrigation","Irrigation",IF(Q1657="Domestic","Domestic",IF(P1657="Stockwatering","Stockwatering",IF(N1657="IRRIGATION_AND_MUNICIPAL","Irrigation and Municipal",IF(O1657="IRRIGATION_AND_DOMESTIC","Irrigation and Domestic Municipality",_xlfn.XLOOKUP(J1657,Use_Code_Ranking!$B$4:$B$23,Use_Code_Ranking!$A$4:$A$23))))))),$T1657)</f>
        <v>Irrigation</v>
      </c>
    </row>
    <row r="1658" spans="1:21" x14ac:dyDescent="0.3">
      <c r="A1658" t="s">
        <v>1532</v>
      </c>
      <c r="B1658" t="s">
        <v>154</v>
      </c>
      <c r="C1658" t="s">
        <v>99</v>
      </c>
      <c r="D1658">
        <v>11.6</v>
      </c>
      <c r="E1658" t="s">
        <v>100</v>
      </c>
      <c r="F1658" t="s">
        <v>100</v>
      </c>
      <c r="G1658" t="s">
        <v>1533</v>
      </c>
      <c r="H1658" s="41" t="s">
        <v>102</v>
      </c>
      <c r="I1658">
        <f>_xlfn.XLOOKUP(B1658,Use_Code_Ranking!$A$4:$A$23,Use_Code_Ranking!$B$4:$B$23,9999)</f>
        <v>5</v>
      </c>
      <c r="J1658">
        <f t="shared" ca="1" si="408"/>
        <v>1</v>
      </c>
      <c r="K1658">
        <f t="shared" ca="1" si="409"/>
        <v>1</v>
      </c>
      <c r="L1658">
        <f t="shared" ca="1" si="410"/>
        <v>0</v>
      </c>
      <c r="M1658">
        <f t="shared" ca="1" si="411"/>
        <v>0</v>
      </c>
      <c r="N1658" t="str">
        <f t="shared" ca="1" si="416"/>
        <v/>
      </c>
      <c r="O1658" t="str">
        <f t="shared" ca="1" si="417"/>
        <v/>
      </c>
      <c r="P1658" t="str">
        <f t="shared" si="412"/>
        <v/>
      </c>
      <c r="Q1658" t="str">
        <f t="shared" si="413"/>
        <v/>
      </c>
      <c r="R1658" t="str">
        <f t="shared" si="414"/>
        <v/>
      </c>
      <c r="S1658" t="str">
        <f t="shared" si="415"/>
        <v/>
      </c>
      <c r="U1658" s="2" t="str">
        <f ca="1">IF(ISBLANK($T1658),IF(S1658="Irrigation","Irrigation",IF(R1658="Irrigation","Irrigation",IF(Q1658="Domestic","Domestic",IF(P1658="Stockwatering","Stockwatering",IF(N1658="IRRIGATION_AND_MUNICIPAL","Irrigation and Municipal",IF(O1658="IRRIGATION_AND_DOMESTIC","Irrigation and Domestic Municipality",_xlfn.XLOOKUP(J1658,Use_Code_Ranking!$B$4:$B$23,Use_Code_Ranking!$A$4:$A$23))))))),$T1658)</f>
        <v>Irrigation</v>
      </c>
    </row>
    <row r="1659" spans="1:21" x14ac:dyDescent="0.3">
      <c r="A1659" t="s">
        <v>1532</v>
      </c>
      <c r="B1659" t="s">
        <v>188</v>
      </c>
      <c r="C1659" t="s">
        <v>99</v>
      </c>
      <c r="D1659">
        <v>11.6</v>
      </c>
      <c r="E1659" t="s">
        <v>100</v>
      </c>
      <c r="F1659" t="s">
        <v>100</v>
      </c>
      <c r="G1659" t="s">
        <v>1533</v>
      </c>
      <c r="H1659" s="41" t="s">
        <v>102</v>
      </c>
      <c r="I1659">
        <f>_xlfn.XLOOKUP(B1659,Use_Code_Ranking!$A$4:$A$23,Use_Code_Ranking!$B$4:$B$23,9999)</f>
        <v>12</v>
      </c>
      <c r="J1659">
        <f t="shared" ca="1" si="408"/>
        <v>1</v>
      </c>
      <c r="K1659">
        <f t="shared" ca="1" si="409"/>
        <v>1</v>
      </c>
      <c r="L1659">
        <f t="shared" ca="1" si="410"/>
        <v>0</v>
      </c>
      <c r="M1659">
        <f t="shared" ca="1" si="411"/>
        <v>0</v>
      </c>
      <c r="N1659" t="str">
        <f t="shared" ca="1" si="416"/>
        <v/>
      </c>
      <c r="O1659" t="str">
        <f t="shared" ca="1" si="417"/>
        <v/>
      </c>
      <c r="P1659" t="str">
        <f t="shared" si="412"/>
        <v/>
      </c>
      <c r="Q1659" t="str">
        <f t="shared" si="413"/>
        <v/>
      </c>
      <c r="R1659" t="str">
        <f t="shared" si="414"/>
        <v/>
      </c>
      <c r="S1659" t="str">
        <f t="shared" si="415"/>
        <v/>
      </c>
      <c r="U1659" s="2" t="str">
        <f ca="1">IF(ISBLANK($T1659),IF(S1659="Irrigation","Irrigation",IF(R1659="Irrigation","Irrigation",IF(Q1659="Domestic","Domestic",IF(P1659="Stockwatering","Stockwatering",IF(N1659="IRRIGATION_AND_MUNICIPAL","Irrigation and Municipal",IF(O1659="IRRIGATION_AND_DOMESTIC","Irrigation and Domestic Municipality",_xlfn.XLOOKUP(J1659,Use_Code_Ranking!$B$4:$B$23,Use_Code_Ranking!$A$4:$A$23))))))),$T1659)</f>
        <v>Irrigation</v>
      </c>
    </row>
    <row r="1660" spans="1:21" x14ac:dyDescent="0.3">
      <c r="A1660" t="s">
        <v>1532</v>
      </c>
      <c r="B1660" t="s">
        <v>98</v>
      </c>
      <c r="C1660" t="s">
        <v>99</v>
      </c>
      <c r="D1660">
        <v>11.6</v>
      </c>
      <c r="E1660" t="s">
        <v>100</v>
      </c>
      <c r="F1660" t="s">
        <v>100</v>
      </c>
      <c r="G1660" t="s">
        <v>1533</v>
      </c>
      <c r="H1660" s="41" t="s">
        <v>102</v>
      </c>
      <c r="I1660">
        <f>_xlfn.XLOOKUP(B1660,Use_Code_Ranking!$A$4:$A$23,Use_Code_Ranking!$B$4:$B$23,9999)</f>
        <v>1</v>
      </c>
      <c r="J1660">
        <f t="shared" ca="1" si="408"/>
        <v>1</v>
      </c>
      <c r="K1660">
        <f t="shared" ca="1" si="409"/>
        <v>1</v>
      </c>
      <c r="L1660">
        <f t="shared" ca="1" si="410"/>
        <v>0</v>
      </c>
      <c r="M1660">
        <f t="shared" ca="1" si="411"/>
        <v>0</v>
      </c>
      <c r="N1660" t="str">
        <f t="shared" ca="1" si="416"/>
        <v/>
      </c>
      <c r="O1660" t="str">
        <f t="shared" ca="1" si="417"/>
        <v/>
      </c>
      <c r="P1660" t="str">
        <f t="shared" si="412"/>
        <v/>
      </c>
      <c r="Q1660" t="str">
        <f t="shared" si="413"/>
        <v/>
      </c>
      <c r="R1660" t="str">
        <f t="shared" si="414"/>
        <v/>
      </c>
      <c r="S1660" t="str">
        <f t="shared" si="415"/>
        <v/>
      </c>
      <c r="U1660" s="2" t="str">
        <f ca="1">IF(ISBLANK($T1660),IF(S1660="Irrigation","Irrigation",IF(R1660="Irrigation","Irrigation",IF(Q1660="Domestic","Domestic",IF(P1660="Stockwatering","Stockwatering",IF(N1660="IRRIGATION_AND_MUNICIPAL","Irrigation and Municipal",IF(O1660="IRRIGATION_AND_DOMESTIC","Irrigation and Domestic Municipality",_xlfn.XLOOKUP(J1660,Use_Code_Ranking!$B$4:$B$23,Use_Code_Ranking!$A$4:$A$23))))))),$T1660)</f>
        <v>Irrigation</v>
      </c>
    </row>
    <row r="1661" spans="1:21" x14ac:dyDescent="0.3">
      <c r="A1661" t="s">
        <v>1534</v>
      </c>
      <c r="B1661" t="s">
        <v>156</v>
      </c>
      <c r="C1661" t="s">
        <v>99</v>
      </c>
      <c r="D1661">
        <v>15</v>
      </c>
      <c r="E1661" t="s">
        <v>100</v>
      </c>
      <c r="F1661" t="s">
        <v>100</v>
      </c>
      <c r="G1661" t="s">
        <v>347</v>
      </c>
      <c r="H1661" s="41" t="s">
        <v>178</v>
      </c>
      <c r="I1661">
        <f>_xlfn.XLOOKUP(B1661,Use_Code_Ranking!$A$4:$A$23,Use_Code_Ranking!$B$4:$B$23,9999)</f>
        <v>8</v>
      </c>
      <c r="J1661">
        <f t="shared" ca="1" si="408"/>
        <v>1</v>
      </c>
      <c r="K1661">
        <f t="shared" ca="1" si="409"/>
        <v>1</v>
      </c>
      <c r="L1661">
        <f t="shared" ca="1" si="410"/>
        <v>0</v>
      </c>
      <c r="M1661">
        <f t="shared" ca="1" si="411"/>
        <v>0</v>
      </c>
      <c r="N1661" t="str">
        <f t="shared" ca="1" si="416"/>
        <v/>
      </c>
      <c r="O1661" t="str">
        <f t="shared" ca="1" si="417"/>
        <v/>
      </c>
      <c r="P1661" t="str">
        <f t="shared" si="412"/>
        <v/>
      </c>
      <c r="Q1661" t="str">
        <f t="shared" si="413"/>
        <v/>
      </c>
      <c r="R1661" t="str">
        <f t="shared" si="414"/>
        <v/>
      </c>
      <c r="S1661" t="str">
        <f t="shared" si="415"/>
        <v/>
      </c>
      <c r="U1661" s="2" t="str">
        <f ca="1">IF(ISBLANK($T1661),IF(S1661="Irrigation","Irrigation",IF(R1661="Irrigation","Irrigation",IF(Q1661="Domestic","Domestic",IF(P1661="Stockwatering","Stockwatering",IF(N1661="IRRIGATION_AND_MUNICIPAL","Irrigation and Municipal",IF(O1661="IRRIGATION_AND_DOMESTIC","Irrigation and Domestic Municipality",_xlfn.XLOOKUP(J1661,Use_Code_Ranking!$B$4:$B$23,Use_Code_Ranking!$A$4:$A$23))))))),$T1661)</f>
        <v>Irrigation</v>
      </c>
    </row>
    <row r="1662" spans="1:21" x14ac:dyDescent="0.3">
      <c r="A1662" t="s">
        <v>1534</v>
      </c>
      <c r="B1662" t="s">
        <v>181</v>
      </c>
      <c r="C1662" t="s">
        <v>99</v>
      </c>
      <c r="D1662">
        <v>15</v>
      </c>
      <c r="E1662" t="s">
        <v>100</v>
      </c>
      <c r="F1662" t="s">
        <v>100</v>
      </c>
      <c r="G1662" t="s">
        <v>347</v>
      </c>
      <c r="H1662" s="41" t="s">
        <v>178</v>
      </c>
      <c r="I1662">
        <f>_xlfn.XLOOKUP(B1662,Use_Code_Ranking!$A$4:$A$23,Use_Code_Ranking!$B$4:$B$23,9999)</f>
        <v>9</v>
      </c>
      <c r="J1662">
        <f t="shared" ca="1" si="408"/>
        <v>1</v>
      </c>
      <c r="K1662">
        <f t="shared" ca="1" si="409"/>
        <v>1</v>
      </c>
      <c r="L1662">
        <f t="shared" ca="1" si="410"/>
        <v>0</v>
      </c>
      <c r="M1662">
        <f t="shared" ca="1" si="411"/>
        <v>0</v>
      </c>
      <c r="N1662" t="str">
        <f t="shared" ca="1" si="416"/>
        <v/>
      </c>
      <c r="O1662" t="str">
        <f t="shared" ca="1" si="417"/>
        <v/>
      </c>
      <c r="P1662" t="str">
        <f t="shared" si="412"/>
        <v/>
      </c>
      <c r="Q1662" t="str">
        <f t="shared" si="413"/>
        <v/>
      </c>
      <c r="R1662" t="str">
        <f t="shared" si="414"/>
        <v/>
      </c>
      <c r="S1662" t="str">
        <f t="shared" si="415"/>
        <v/>
      </c>
      <c r="U1662" s="2" t="str">
        <f ca="1">IF(ISBLANK($T1662),IF(S1662="Irrigation","Irrigation",IF(R1662="Irrigation","Irrigation",IF(Q1662="Domestic","Domestic",IF(P1662="Stockwatering","Stockwatering",IF(N1662="IRRIGATION_AND_MUNICIPAL","Irrigation and Municipal",IF(O1662="IRRIGATION_AND_DOMESTIC","Irrigation and Domestic Municipality",_xlfn.XLOOKUP(J1662,Use_Code_Ranking!$B$4:$B$23,Use_Code_Ranking!$A$4:$A$23))))))),$T1662)</f>
        <v>Irrigation</v>
      </c>
    </row>
    <row r="1663" spans="1:21" x14ac:dyDescent="0.3">
      <c r="A1663" t="s">
        <v>1534</v>
      </c>
      <c r="B1663" t="s">
        <v>98</v>
      </c>
      <c r="C1663" t="s">
        <v>99</v>
      </c>
      <c r="D1663">
        <v>15</v>
      </c>
      <c r="E1663" t="s">
        <v>100</v>
      </c>
      <c r="F1663" t="s">
        <v>100</v>
      </c>
      <c r="G1663" t="s">
        <v>347</v>
      </c>
      <c r="H1663" s="41" t="s">
        <v>178</v>
      </c>
      <c r="I1663">
        <f>_xlfn.XLOOKUP(B1663,Use_Code_Ranking!$A$4:$A$23,Use_Code_Ranking!$B$4:$B$23,9999)</f>
        <v>1</v>
      </c>
      <c r="J1663">
        <f t="shared" ca="1" si="408"/>
        <v>1</v>
      </c>
      <c r="K1663">
        <f t="shared" ca="1" si="409"/>
        <v>1</v>
      </c>
      <c r="L1663">
        <f t="shared" ca="1" si="410"/>
        <v>0</v>
      </c>
      <c r="M1663">
        <f t="shared" ca="1" si="411"/>
        <v>0</v>
      </c>
      <c r="N1663" t="str">
        <f t="shared" ca="1" si="416"/>
        <v/>
      </c>
      <c r="O1663" t="str">
        <f t="shared" ca="1" si="417"/>
        <v/>
      </c>
      <c r="P1663" t="str">
        <f t="shared" si="412"/>
        <v/>
      </c>
      <c r="Q1663" t="str">
        <f t="shared" si="413"/>
        <v/>
      </c>
      <c r="R1663" t="str">
        <f t="shared" si="414"/>
        <v/>
      </c>
      <c r="S1663" t="str">
        <f t="shared" si="415"/>
        <v/>
      </c>
      <c r="U1663" s="2" t="str">
        <f ca="1">IF(ISBLANK($T1663),IF(S1663="Irrigation","Irrigation",IF(R1663="Irrigation","Irrigation",IF(Q1663="Domestic","Domestic",IF(P1663="Stockwatering","Stockwatering",IF(N1663="IRRIGATION_AND_MUNICIPAL","Irrigation and Municipal",IF(O1663="IRRIGATION_AND_DOMESTIC","Irrigation and Domestic Municipality",_xlfn.XLOOKUP(J1663,Use_Code_Ranking!$B$4:$B$23,Use_Code_Ranking!$A$4:$A$23))))))),$T1663)</f>
        <v>Irrigation</v>
      </c>
    </row>
    <row r="1664" spans="1:21" x14ac:dyDescent="0.3">
      <c r="A1664" t="s">
        <v>1534</v>
      </c>
      <c r="B1664" t="s">
        <v>161</v>
      </c>
      <c r="C1664" t="s">
        <v>99</v>
      </c>
      <c r="D1664">
        <v>15</v>
      </c>
      <c r="E1664" t="s">
        <v>100</v>
      </c>
      <c r="F1664" t="s">
        <v>100</v>
      </c>
      <c r="G1664" t="s">
        <v>347</v>
      </c>
      <c r="H1664" s="41" t="s">
        <v>178</v>
      </c>
      <c r="I1664">
        <f>_xlfn.XLOOKUP(B1664,Use_Code_Ranking!$A$4:$A$23,Use_Code_Ranking!$B$4:$B$23,9999)</f>
        <v>7</v>
      </c>
      <c r="J1664">
        <f t="shared" ca="1" si="408"/>
        <v>1</v>
      </c>
      <c r="K1664">
        <f t="shared" ca="1" si="409"/>
        <v>1</v>
      </c>
      <c r="L1664">
        <f t="shared" ca="1" si="410"/>
        <v>0</v>
      </c>
      <c r="M1664">
        <f t="shared" ca="1" si="411"/>
        <v>0</v>
      </c>
      <c r="N1664" t="str">
        <f t="shared" ca="1" si="416"/>
        <v/>
      </c>
      <c r="O1664" t="str">
        <f t="shared" ca="1" si="417"/>
        <v/>
      </c>
      <c r="P1664" t="str">
        <f t="shared" si="412"/>
        <v/>
      </c>
      <c r="Q1664" t="str">
        <f t="shared" si="413"/>
        <v/>
      </c>
      <c r="R1664" t="str">
        <f t="shared" si="414"/>
        <v/>
      </c>
      <c r="S1664" t="str">
        <f t="shared" si="415"/>
        <v/>
      </c>
      <c r="U1664" s="2" t="str">
        <f ca="1">IF(ISBLANK($T1664),IF(S1664="Irrigation","Irrigation",IF(R1664="Irrigation","Irrigation",IF(Q1664="Domestic","Domestic",IF(P1664="Stockwatering","Stockwatering",IF(N1664="IRRIGATION_AND_MUNICIPAL","Irrigation and Municipal",IF(O1664="IRRIGATION_AND_DOMESTIC","Irrigation and Domestic Municipality",_xlfn.XLOOKUP(J1664,Use_Code_Ranking!$B$4:$B$23,Use_Code_Ranking!$A$4:$A$23))))))),$T1664)</f>
        <v>Irrigation</v>
      </c>
    </row>
    <row r="1665" spans="1:21" x14ac:dyDescent="0.3">
      <c r="A1665" t="s">
        <v>1534</v>
      </c>
      <c r="B1665" t="s">
        <v>188</v>
      </c>
      <c r="C1665" t="s">
        <v>99</v>
      </c>
      <c r="D1665">
        <v>15</v>
      </c>
      <c r="E1665" t="s">
        <v>100</v>
      </c>
      <c r="F1665" t="s">
        <v>100</v>
      </c>
      <c r="G1665" t="s">
        <v>347</v>
      </c>
      <c r="H1665" s="41" t="s">
        <v>178</v>
      </c>
      <c r="I1665">
        <f>_xlfn.XLOOKUP(B1665,Use_Code_Ranking!$A$4:$A$23,Use_Code_Ranking!$B$4:$B$23,9999)</f>
        <v>12</v>
      </c>
      <c r="J1665">
        <f t="shared" ca="1" si="408"/>
        <v>1</v>
      </c>
      <c r="K1665">
        <f t="shared" ca="1" si="409"/>
        <v>1</v>
      </c>
      <c r="L1665">
        <f t="shared" ca="1" si="410"/>
        <v>0</v>
      </c>
      <c r="M1665">
        <f t="shared" ca="1" si="411"/>
        <v>0</v>
      </c>
      <c r="N1665" t="str">
        <f t="shared" ca="1" si="416"/>
        <v/>
      </c>
      <c r="O1665" t="str">
        <f t="shared" ca="1" si="417"/>
        <v/>
      </c>
      <c r="P1665" t="str">
        <f t="shared" si="412"/>
        <v/>
      </c>
      <c r="Q1665" t="str">
        <f t="shared" si="413"/>
        <v/>
      </c>
      <c r="R1665" t="str">
        <f t="shared" si="414"/>
        <v/>
      </c>
      <c r="S1665" t="str">
        <f t="shared" si="415"/>
        <v/>
      </c>
      <c r="U1665" s="2" t="str">
        <f ca="1">IF(ISBLANK($T1665),IF(S1665="Irrigation","Irrigation",IF(R1665="Irrigation","Irrigation",IF(Q1665="Domestic","Domestic",IF(P1665="Stockwatering","Stockwatering",IF(N1665="IRRIGATION_AND_MUNICIPAL","Irrigation and Municipal",IF(O1665="IRRIGATION_AND_DOMESTIC","Irrigation and Domestic Municipality",_xlfn.XLOOKUP(J1665,Use_Code_Ranking!$B$4:$B$23,Use_Code_Ranking!$A$4:$A$23))))))),$T1665)</f>
        <v>Irrigation</v>
      </c>
    </row>
    <row r="1666" spans="1:21" x14ac:dyDescent="0.3">
      <c r="A1666" t="s">
        <v>1535</v>
      </c>
      <c r="B1666" t="s">
        <v>156</v>
      </c>
      <c r="C1666" t="s">
        <v>99</v>
      </c>
      <c r="D1666">
        <v>118</v>
      </c>
      <c r="E1666" t="s">
        <v>100</v>
      </c>
      <c r="F1666" t="s">
        <v>100</v>
      </c>
      <c r="G1666" t="s">
        <v>190</v>
      </c>
      <c r="H1666" s="41" t="s">
        <v>178</v>
      </c>
      <c r="I1666">
        <f>_xlfn.XLOOKUP(B1666,Use_Code_Ranking!$A$4:$A$23,Use_Code_Ranking!$B$4:$B$23,9999)</f>
        <v>8</v>
      </c>
      <c r="J1666">
        <f t="shared" ca="1" si="408"/>
        <v>1</v>
      </c>
      <c r="K1666">
        <f t="shared" ca="1" si="409"/>
        <v>1</v>
      </c>
      <c r="L1666">
        <f t="shared" ca="1" si="410"/>
        <v>0</v>
      </c>
      <c r="M1666">
        <f t="shared" ca="1" si="411"/>
        <v>0</v>
      </c>
      <c r="N1666" t="str">
        <f t="shared" ca="1" si="416"/>
        <v/>
      </c>
      <c r="O1666" t="str">
        <f t="shared" ca="1" si="417"/>
        <v/>
      </c>
      <c r="P1666" t="str">
        <f t="shared" si="412"/>
        <v/>
      </c>
      <c r="Q1666" t="str">
        <f t="shared" si="413"/>
        <v/>
      </c>
      <c r="R1666" t="str">
        <f t="shared" si="414"/>
        <v/>
      </c>
      <c r="S1666" t="str">
        <f t="shared" si="415"/>
        <v/>
      </c>
      <c r="U1666" s="2" t="str">
        <f ca="1">IF(ISBLANK($T1666),IF(S1666="Irrigation","Irrigation",IF(R1666="Irrigation","Irrigation",IF(Q1666="Domestic","Domestic",IF(P1666="Stockwatering","Stockwatering",IF(N1666="IRRIGATION_AND_MUNICIPAL","Irrigation and Municipal",IF(O1666="IRRIGATION_AND_DOMESTIC","Irrigation and Domestic Municipality",_xlfn.XLOOKUP(J1666,Use_Code_Ranking!$B$4:$B$23,Use_Code_Ranking!$A$4:$A$23))))))),$T1666)</f>
        <v>Irrigation</v>
      </c>
    </row>
    <row r="1667" spans="1:21" x14ac:dyDescent="0.3">
      <c r="A1667" t="s">
        <v>1535</v>
      </c>
      <c r="B1667" t="s">
        <v>161</v>
      </c>
      <c r="C1667" t="s">
        <v>99</v>
      </c>
      <c r="D1667">
        <v>118</v>
      </c>
      <c r="E1667" t="s">
        <v>100</v>
      </c>
      <c r="F1667" t="s">
        <v>100</v>
      </c>
      <c r="G1667" t="s">
        <v>190</v>
      </c>
      <c r="H1667" s="41" t="s">
        <v>178</v>
      </c>
      <c r="I1667">
        <f>_xlfn.XLOOKUP(B1667,Use_Code_Ranking!$A$4:$A$23,Use_Code_Ranking!$B$4:$B$23,9999)</f>
        <v>7</v>
      </c>
      <c r="J1667">
        <f t="shared" ca="1" si="408"/>
        <v>1</v>
      </c>
      <c r="K1667">
        <f t="shared" ca="1" si="409"/>
        <v>1</v>
      </c>
      <c r="L1667">
        <f t="shared" ca="1" si="410"/>
        <v>0</v>
      </c>
      <c r="M1667">
        <f t="shared" ca="1" si="411"/>
        <v>0</v>
      </c>
      <c r="N1667" t="str">
        <f t="shared" ca="1" si="416"/>
        <v/>
      </c>
      <c r="O1667" t="str">
        <f t="shared" ca="1" si="417"/>
        <v/>
      </c>
      <c r="P1667" t="str">
        <f t="shared" si="412"/>
        <v/>
      </c>
      <c r="Q1667" t="str">
        <f t="shared" si="413"/>
        <v/>
      </c>
      <c r="R1667" t="str">
        <f t="shared" si="414"/>
        <v/>
      </c>
      <c r="S1667" t="str">
        <f t="shared" si="415"/>
        <v/>
      </c>
      <c r="U1667" s="2" t="str">
        <f ca="1">IF(ISBLANK($T1667),IF(S1667="Irrigation","Irrigation",IF(R1667="Irrigation","Irrigation",IF(Q1667="Domestic","Domestic",IF(P1667="Stockwatering","Stockwatering",IF(N1667="IRRIGATION_AND_MUNICIPAL","Irrigation and Municipal",IF(O1667="IRRIGATION_AND_DOMESTIC","Irrigation and Domestic Municipality",_xlfn.XLOOKUP(J1667,Use_Code_Ranking!$B$4:$B$23,Use_Code_Ranking!$A$4:$A$23))))))),$T1667)</f>
        <v>Irrigation</v>
      </c>
    </row>
    <row r="1668" spans="1:21" x14ac:dyDescent="0.3">
      <c r="A1668" t="s">
        <v>1535</v>
      </c>
      <c r="B1668" t="s">
        <v>98</v>
      </c>
      <c r="C1668" t="s">
        <v>99</v>
      </c>
      <c r="D1668">
        <v>118</v>
      </c>
      <c r="E1668" t="s">
        <v>100</v>
      </c>
      <c r="F1668" t="s">
        <v>100</v>
      </c>
      <c r="G1668" t="s">
        <v>190</v>
      </c>
      <c r="H1668" s="41" t="s">
        <v>178</v>
      </c>
      <c r="I1668">
        <f>_xlfn.XLOOKUP(B1668,Use_Code_Ranking!$A$4:$A$23,Use_Code_Ranking!$B$4:$B$23,9999)</f>
        <v>1</v>
      </c>
      <c r="J1668">
        <f t="shared" ref="J1668:J1731" ca="1" si="418">_xlfn.MINIFS(USE_CODE_RANK,APPLICATION_NUMBER,A1668)</f>
        <v>1</v>
      </c>
      <c r="K1668">
        <f t="shared" ref="K1668:K1731" ca="1" si="419">COUNTIFS(USE_CODE_RANK,1,APPLICATION_NUMBER,A1668)</f>
        <v>1</v>
      </c>
      <c r="L1668">
        <f t="shared" ref="L1668:L1731" ca="1" si="420">COUNTIFS(USE_CODE_RANK,2,APPLICATION_NUMBER,A1668)</f>
        <v>0</v>
      </c>
      <c r="M1668">
        <f t="shared" ref="M1668:M1731" ca="1" si="421">COUNTIFS(USE_CODE_RANK,3,APPLICATION_NUMBER,A1668,PRIMARY_OWNER_ENTITY_TYPE,"Government (State/Municipal)")</f>
        <v>0</v>
      </c>
      <c r="N1668" t="str">
        <f t="shared" ca="1" si="416"/>
        <v/>
      </c>
      <c r="O1668" t="str">
        <f t="shared" ca="1" si="417"/>
        <v/>
      </c>
      <c r="P1668" t="str">
        <f t="shared" ref="P1668:P1731" si="422">IF(ISNUMBER(SEARCH("Stock",C1668)),"Stockwatering","")</f>
        <v/>
      </c>
      <c r="Q1668" t="str">
        <f t="shared" ref="Q1668:Q1731" si="423">IF(ISNUMBER(SEARCH("Registration Domestic",C1668)),"Domestic","")</f>
        <v/>
      </c>
      <c r="R1668" t="str">
        <f t="shared" ref="R1668:R1731" si="424">IF(ISNUMBER(SEARCH("Registration Irrigation",C1668)),"Irrigation","")</f>
        <v/>
      </c>
      <c r="S1668" t="str">
        <f t="shared" ref="S1668:S1731" si="425">IF(ISNUMBER(SEARCH("Registration Cannabis",C1668)),"Irrigation","")</f>
        <v/>
      </c>
      <c r="U1668" s="2" t="str">
        <f ca="1">IF(ISBLANK($T1668),IF(S1668="Irrigation","Irrigation",IF(R1668="Irrigation","Irrigation",IF(Q1668="Domestic","Domestic",IF(P1668="Stockwatering","Stockwatering",IF(N1668="IRRIGATION_AND_MUNICIPAL","Irrigation and Municipal",IF(O1668="IRRIGATION_AND_DOMESTIC","Irrigation and Domestic Municipality",_xlfn.XLOOKUP(J1668,Use_Code_Ranking!$B$4:$B$23,Use_Code_Ranking!$A$4:$A$23))))))),$T1668)</f>
        <v>Irrigation</v>
      </c>
    </row>
    <row r="1669" spans="1:21" x14ac:dyDescent="0.3">
      <c r="A1669" t="s">
        <v>1536</v>
      </c>
      <c r="B1669" t="s">
        <v>156</v>
      </c>
      <c r="C1669" t="s">
        <v>99</v>
      </c>
      <c r="D1669">
        <v>130</v>
      </c>
      <c r="E1669" t="s">
        <v>100</v>
      </c>
      <c r="F1669" t="s">
        <v>100</v>
      </c>
      <c r="G1669" t="s">
        <v>1372</v>
      </c>
      <c r="H1669" s="41" t="s">
        <v>124</v>
      </c>
      <c r="I1669">
        <f>_xlfn.XLOOKUP(B1669,Use_Code_Ranking!$A$4:$A$23,Use_Code_Ranking!$B$4:$B$23,9999)</f>
        <v>8</v>
      </c>
      <c r="J1669">
        <f t="shared" ca="1" si="418"/>
        <v>1</v>
      </c>
      <c r="K1669">
        <f t="shared" ca="1" si="419"/>
        <v>1</v>
      </c>
      <c r="L1669">
        <f t="shared" ca="1" si="420"/>
        <v>0</v>
      </c>
      <c r="M1669">
        <f t="shared" ca="1" si="421"/>
        <v>0</v>
      </c>
      <c r="N1669" t="str">
        <f t="shared" ref="N1669:N1732" ca="1" si="426">IF(AND(K1669&gt;0,L1669&gt;0),"IRRIGATION_AND_MUNICIPAL","")</f>
        <v/>
      </c>
      <c r="O1669" t="str">
        <f t="shared" ref="O1669:O1732" ca="1" si="427">IF(AND(K1669&gt;0,M1669&gt;0),"IRRIGATION_AND_DOMESTIC","")</f>
        <v/>
      </c>
      <c r="P1669" t="str">
        <f t="shared" si="422"/>
        <v/>
      </c>
      <c r="Q1669" t="str">
        <f t="shared" si="423"/>
        <v/>
      </c>
      <c r="R1669" t="str">
        <f t="shared" si="424"/>
        <v/>
      </c>
      <c r="S1669" t="str">
        <f t="shared" si="425"/>
        <v/>
      </c>
      <c r="U1669" s="2" t="str">
        <f ca="1">IF(ISBLANK($T1669),IF(S1669="Irrigation","Irrigation",IF(R1669="Irrigation","Irrigation",IF(Q1669="Domestic","Domestic",IF(P1669="Stockwatering","Stockwatering",IF(N1669="IRRIGATION_AND_MUNICIPAL","Irrigation and Municipal",IF(O1669="IRRIGATION_AND_DOMESTIC","Irrigation and Domestic Municipality",_xlfn.XLOOKUP(J1669,Use_Code_Ranking!$B$4:$B$23,Use_Code_Ranking!$A$4:$A$23))))))),$T1669)</f>
        <v>Irrigation</v>
      </c>
    </row>
    <row r="1670" spans="1:21" x14ac:dyDescent="0.3">
      <c r="A1670" t="s">
        <v>1536</v>
      </c>
      <c r="B1670" t="s">
        <v>161</v>
      </c>
      <c r="C1670" t="s">
        <v>99</v>
      </c>
      <c r="D1670">
        <v>130</v>
      </c>
      <c r="E1670" t="s">
        <v>100</v>
      </c>
      <c r="F1670" t="s">
        <v>100</v>
      </c>
      <c r="G1670" t="s">
        <v>1372</v>
      </c>
      <c r="H1670" s="41" t="s">
        <v>124</v>
      </c>
      <c r="I1670">
        <f>_xlfn.XLOOKUP(B1670,Use_Code_Ranking!$A$4:$A$23,Use_Code_Ranking!$B$4:$B$23,9999)</f>
        <v>7</v>
      </c>
      <c r="J1670">
        <f t="shared" ca="1" si="418"/>
        <v>1</v>
      </c>
      <c r="K1670">
        <f t="shared" ca="1" si="419"/>
        <v>1</v>
      </c>
      <c r="L1670">
        <f t="shared" ca="1" si="420"/>
        <v>0</v>
      </c>
      <c r="M1670">
        <f t="shared" ca="1" si="421"/>
        <v>0</v>
      </c>
      <c r="N1670" t="str">
        <f t="shared" ca="1" si="426"/>
        <v/>
      </c>
      <c r="O1670" t="str">
        <f t="shared" ca="1" si="427"/>
        <v/>
      </c>
      <c r="P1670" t="str">
        <f t="shared" si="422"/>
        <v/>
      </c>
      <c r="Q1670" t="str">
        <f t="shared" si="423"/>
        <v/>
      </c>
      <c r="R1670" t="str">
        <f t="shared" si="424"/>
        <v/>
      </c>
      <c r="S1670" t="str">
        <f t="shared" si="425"/>
        <v/>
      </c>
      <c r="U1670" s="2" t="str">
        <f ca="1">IF(ISBLANK($T1670),IF(S1670="Irrigation","Irrigation",IF(R1670="Irrigation","Irrigation",IF(Q1670="Domestic","Domestic",IF(P1670="Stockwatering","Stockwatering",IF(N1670="IRRIGATION_AND_MUNICIPAL","Irrigation and Municipal",IF(O1670="IRRIGATION_AND_DOMESTIC","Irrigation and Domestic Municipality",_xlfn.XLOOKUP(J1670,Use_Code_Ranking!$B$4:$B$23,Use_Code_Ranking!$A$4:$A$23))))))),$T1670)</f>
        <v>Irrigation</v>
      </c>
    </row>
    <row r="1671" spans="1:21" x14ac:dyDescent="0.3">
      <c r="A1671" t="s">
        <v>1536</v>
      </c>
      <c r="B1671" t="s">
        <v>98</v>
      </c>
      <c r="C1671" t="s">
        <v>99</v>
      </c>
      <c r="D1671">
        <v>130</v>
      </c>
      <c r="E1671" t="s">
        <v>100</v>
      </c>
      <c r="F1671" t="s">
        <v>100</v>
      </c>
      <c r="G1671" t="s">
        <v>1372</v>
      </c>
      <c r="H1671" s="41" t="s">
        <v>124</v>
      </c>
      <c r="I1671">
        <f>_xlfn.XLOOKUP(B1671,Use_Code_Ranking!$A$4:$A$23,Use_Code_Ranking!$B$4:$B$23,9999)</f>
        <v>1</v>
      </c>
      <c r="J1671">
        <f t="shared" ca="1" si="418"/>
        <v>1</v>
      </c>
      <c r="K1671">
        <f t="shared" ca="1" si="419"/>
        <v>1</v>
      </c>
      <c r="L1671">
        <f t="shared" ca="1" si="420"/>
        <v>0</v>
      </c>
      <c r="M1671">
        <f t="shared" ca="1" si="421"/>
        <v>0</v>
      </c>
      <c r="N1671" t="str">
        <f t="shared" ca="1" si="426"/>
        <v/>
      </c>
      <c r="O1671" t="str">
        <f t="shared" ca="1" si="427"/>
        <v/>
      </c>
      <c r="P1671" t="str">
        <f t="shared" si="422"/>
        <v/>
      </c>
      <c r="Q1671" t="str">
        <f t="shared" si="423"/>
        <v/>
      </c>
      <c r="R1671" t="str">
        <f t="shared" si="424"/>
        <v/>
      </c>
      <c r="S1671" t="str">
        <f t="shared" si="425"/>
        <v/>
      </c>
      <c r="U1671" s="2" t="str">
        <f ca="1">IF(ISBLANK($T1671),IF(S1671="Irrigation","Irrigation",IF(R1671="Irrigation","Irrigation",IF(Q1671="Domestic","Domestic",IF(P1671="Stockwatering","Stockwatering",IF(N1671="IRRIGATION_AND_MUNICIPAL","Irrigation and Municipal",IF(O1671="IRRIGATION_AND_DOMESTIC","Irrigation and Domestic Municipality",_xlfn.XLOOKUP(J1671,Use_Code_Ranking!$B$4:$B$23,Use_Code_Ranking!$A$4:$A$23))))))),$T1671)</f>
        <v>Irrigation</v>
      </c>
    </row>
    <row r="1672" spans="1:21" x14ac:dyDescent="0.3">
      <c r="A1672" t="s">
        <v>1537</v>
      </c>
      <c r="B1672" t="s">
        <v>161</v>
      </c>
      <c r="C1672" t="s">
        <v>99</v>
      </c>
      <c r="D1672">
        <v>120</v>
      </c>
      <c r="E1672" t="s">
        <v>100</v>
      </c>
      <c r="F1672" t="s">
        <v>100</v>
      </c>
      <c r="G1672" t="s">
        <v>1372</v>
      </c>
      <c r="H1672" s="41" t="s">
        <v>124</v>
      </c>
      <c r="I1672">
        <f>_xlfn.XLOOKUP(B1672,Use_Code_Ranking!$A$4:$A$23,Use_Code_Ranking!$B$4:$B$23,9999)</f>
        <v>7</v>
      </c>
      <c r="J1672">
        <f t="shared" ca="1" si="418"/>
        <v>7</v>
      </c>
      <c r="K1672">
        <f t="shared" ca="1" si="419"/>
        <v>0</v>
      </c>
      <c r="L1672">
        <f t="shared" ca="1" si="420"/>
        <v>0</v>
      </c>
      <c r="M1672">
        <f t="shared" ca="1" si="421"/>
        <v>0</v>
      </c>
      <c r="N1672" t="str">
        <f t="shared" ca="1" si="426"/>
        <v/>
      </c>
      <c r="O1672" t="str">
        <f t="shared" ca="1" si="427"/>
        <v/>
      </c>
      <c r="P1672" t="str">
        <f t="shared" si="422"/>
        <v/>
      </c>
      <c r="Q1672" t="str">
        <f t="shared" si="423"/>
        <v/>
      </c>
      <c r="R1672" t="str">
        <f t="shared" si="424"/>
        <v/>
      </c>
      <c r="S1672" t="str">
        <f t="shared" si="425"/>
        <v/>
      </c>
      <c r="U1672" s="2" t="str">
        <f ca="1">IF(ISBLANK($T1672),IF(S1672="Irrigation","Irrigation",IF(R1672="Irrigation","Irrigation",IF(Q1672="Domestic","Domestic",IF(P1672="Stockwatering","Stockwatering",IF(N1672="IRRIGATION_AND_MUNICIPAL","Irrigation and Municipal",IF(O1672="IRRIGATION_AND_DOMESTIC","Irrigation and Domestic Municipality",_xlfn.XLOOKUP(J1672,Use_Code_Ranking!$B$4:$B$23,Use_Code_Ranking!$A$4:$A$23))))))),$T1672)</f>
        <v>Frost Protection</v>
      </c>
    </row>
    <row r="1673" spans="1:21" x14ac:dyDescent="0.3">
      <c r="A1673" t="s">
        <v>1538</v>
      </c>
      <c r="B1673" t="s">
        <v>98</v>
      </c>
      <c r="C1673" t="s">
        <v>99</v>
      </c>
      <c r="D1673">
        <v>35</v>
      </c>
      <c r="E1673" t="s">
        <v>100</v>
      </c>
      <c r="F1673" t="s">
        <v>100</v>
      </c>
      <c r="G1673" t="s">
        <v>1407</v>
      </c>
      <c r="H1673" s="41" t="s">
        <v>106</v>
      </c>
      <c r="I1673">
        <f>_xlfn.XLOOKUP(B1673,Use_Code_Ranking!$A$4:$A$23,Use_Code_Ranking!$B$4:$B$23,9999)</f>
        <v>1</v>
      </c>
      <c r="J1673">
        <f t="shared" ca="1" si="418"/>
        <v>1</v>
      </c>
      <c r="K1673">
        <f t="shared" ca="1" si="419"/>
        <v>1</v>
      </c>
      <c r="L1673">
        <f t="shared" ca="1" si="420"/>
        <v>0</v>
      </c>
      <c r="M1673">
        <f t="shared" ca="1" si="421"/>
        <v>0</v>
      </c>
      <c r="N1673" t="str">
        <f t="shared" ca="1" si="426"/>
        <v/>
      </c>
      <c r="O1673" t="str">
        <f t="shared" ca="1" si="427"/>
        <v/>
      </c>
      <c r="P1673" t="str">
        <f t="shared" si="422"/>
        <v/>
      </c>
      <c r="Q1673" t="str">
        <f t="shared" si="423"/>
        <v/>
      </c>
      <c r="R1673" t="str">
        <f t="shared" si="424"/>
        <v/>
      </c>
      <c r="S1673" t="str">
        <f t="shared" si="425"/>
        <v/>
      </c>
      <c r="U1673" s="2" t="str">
        <f ca="1">IF(ISBLANK($T1673),IF(S1673="Irrigation","Irrigation",IF(R1673="Irrigation","Irrigation",IF(Q1673="Domestic","Domestic",IF(P1673="Stockwatering","Stockwatering",IF(N1673="IRRIGATION_AND_MUNICIPAL","Irrigation and Municipal",IF(O1673="IRRIGATION_AND_DOMESTIC","Irrigation and Domestic Municipality",_xlfn.XLOOKUP(J1673,Use_Code_Ranking!$B$4:$B$23,Use_Code_Ranking!$A$4:$A$23))))))),$T1673)</f>
        <v>Irrigation</v>
      </c>
    </row>
    <row r="1674" spans="1:21" x14ac:dyDescent="0.3">
      <c r="A1674" t="s">
        <v>1538</v>
      </c>
      <c r="B1674" t="s">
        <v>161</v>
      </c>
      <c r="C1674" t="s">
        <v>99</v>
      </c>
      <c r="D1674">
        <v>35</v>
      </c>
      <c r="E1674" t="s">
        <v>100</v>
      </c>
      <c r="F1674" t="s">
        <v>100</v>
      </c>
      <c r="G1674" t="s">
        <v>1407</v>
      </c>
      <c r="H1674" s="41" t="s">
        <v>106</v>
      </c>
      <c r="I1674">
        <f>_xlfn.XLOOKUP(B1674,Use_Code_Ranking!$A$4:$A$23,Use_Code_Ranking!$B$4:$B$23,9999)</f>
        <v>7</v>
      </c>
      <c r="J1674">
        <f t="shared" ca="1" si="418"/>
        <v>1</v>
      </c>
      <c r="K1674">
        <f t="shared" ca="1" si="419"/>
        <v>1</v>
      </c>
      <c r="L1674">
        <f t="shared" ca="1" si="420"/>
        <v>0</v>
      </c>
      <c r="M1674">
        <f t="shared" ca="1" si="421"/>
        <v>0</v>
      </c>
      <c r="N1674" t="str">
        <f t="shared" ca="1" si="426"/>
        <v/>
      </c>
      <c r="O1674" t="str">
        <f t="shared" ca="1" si="427"/>
        <v/>
      </c>
      <c r="P1674" t="str">
        <f t="shared" si="422"/>
        <v/>
      </c>
      <c r="Q1674" t="str">
        <f t="shared" si="423"/>
        <v/>
      </c>
      <c r="R1674" t="str">
        <f t="shared" si="424"/>
        <v/>
      </c>
      <c r="S1674" t="str">
        <f t="shared" si="425"/>
        <v/>
      </c>
      <c r="U1674" s="2" t="str">
        <f ca="1">IF(ISBLANK($T1674),IF(S1674="Irrigation","Irrigation",IF(R1674="Irrigation","Irrigation",IF(Q1674="Domestic","Domestic",IF(P1674="Stockwatering","Stockwatering",IF(N1674="IRRIGATION_AND_MUNICIPAL","Irrigation and Municipal",IF(O1674="IRRIGATION_AND_DOMESTIC","Irrigation and Domestic Municipality",_xlfn.XLOOKUP(J1674,Use_Code_Ranking!$B$4:$B$23,Use_Code_Ranking!$A$4:$A$23))))))),$T1674)</f>
        <v>Irrigation</v>
      </c>
    </row>
    <row r="1675" spans="1:21" x14ac:dyDescent="0.3">
      <c r="A1675" t="s">
        <v>1539</v>
      </c>
      <c r="B1675" t="s">
        <v>121</v>
      </c>
      <c r="C1675" t="s">
        <v>99</v>
      </c>
      <c r="D1675">
        <v>31.5</v>
      </c>
      <c r="E1675" t="s">
        <v>100</v>
      </c>
      <c r="F1675" t="s">
        <v>100</v>
      </c>
      <c r="G1675" t="s">
        <v>1540</v>
      </c>
      <c r="H1675" s="41" t="s">
        <v>178</v>
      </c>
      <c r="I1675">
        <f>_xlfn.XLOOKUP(B1675,Use_Code_Ranking!$A$4:$A$23,Use_Code_Ranking!$B$4:$B$23,9999)</f>
        <v>2</v>
      </c>
      <c r="J1675">
        <f t="shared" ca="1" si="418"/>
        <v>2</v>
      </c>
      <c r="K1675">
        <f t="shared" ca="1" si="419"/>
        <v>0</v>
      </c>
      <c r="L1675">
        <f t="shared" ca="1" si="420"/>
        <v>1</v>
      </c>
      <c r="M1675">
        <f t="shared" ca="1" si="421"/>
        <v>0</v>
      </c>
      <c r="N1675" t="str">
        <f t="shared" ca="1" si="426"/>
        <v/>
      </c>
      <c r="O1675" t="str">
        <f t="shared" ca="1" si="427"/>
        <v/>
      </c>
      <c r="P1675" t="str">
        <f t="shared" si="422"/>
        <v/>
      </c>
      <c r="Q1675" t="str">
        <f t="shared" si="423"/>
        <v/>
      </c>
      <c r="R1675" t="str">
        <f t="shared" si="424"/>
        <v/>
      </c>
      <c r="S1675" t="str">
        <f t="shared" si="425"/>
        <v/>
      </c>
      <c r="U1675" s="2" t="str">
        <f ca="1">IF(ISBLANK($T1675),IF(S1675="Irrigation","Irrigation",IF(R1675="Irrigation","Irrigation",IF(Q1675="Domestic","Domestic",IF(P1675="Stockwatering","Stockwatering",IF(N1675="IRRIGATION_AND_MUNICIPAL","Irrigation and Municipal",IF(O1675="IRRIGATION_AND_DOMESTIC","Irrigation and Domestic Municipality",_xlfn.XLOOKUP(J1675,Use_Code_Ranking!$B$4:$B$23,Use_Code_Ranking!$A$4:$A$23))))))),$T1675)</f>
        <v>Municipal</v>
      </c>
    </row>
    <row r="1676" spans="1:21" x14ac:dyDescent="0.3">
      <c r="A1676" t="s">
        <v>1541</v>
      </c>
      <c r="B1676" t="s">
        <v>188</v>
      </c>
      <c r="C1676" t="s">
        <v>99</v>
      </c>
      <c r="D1676">
        <v>5</v>
      </c>
      <c r="E1676" t="s">
        <v>100</v>
      </c>
      <c r="F1676" t="s">
        <v>100</v>
      </c>
      <c r="G1676" t="s">
        <v>1542</v>
      </c>
      <c r="H1676" s="41" t="s">
        <v>102</v>
      </c>
      <c r="I1676">
        <f>_xlfn.XLOOKUP(B1676,Use_Code_Ranking!$A$4:$A$23,Use_Code_Ranking!$B$4:$B$23,9999)</f>
        <v>12</v>
      </c>
      <c r="J1676">
        <f t="shared" ca="1" si="418"/>
        <v>9</v>
      </c>
      <c r="K1676">
        <f t="shared" ca="1" si="419"/>
        <v>0</v>
      </c>
      <c r="L1676">
        <f t="shared" ca="1" si="420"/>
        <v>0</v>
      </c>
      <c r="M1676">
        <f t="shared" ca="1" si="421"/>
        <v>0</v>
      </c>
      <c r="N1676" t="str">
        <f t="shared" ca="1" si="426"/>
        <v/>
      </c>
      <c r="O1676" t="str">
        <f t="shared" ca="1" si="427"/>
        <v/>
      </c>
      <c r="P1676" t="str">
        <f t="shared" si="422"/>
        <v/>
      </c>
      <c r="Q1676" t="str">
        <f t="shared" si="423"/>
        <v/>
      </c>
      <c r="R1676" t="str">
        <f t="shared" si="424"/>
        <v/>
      </c>
      <c r="S1676" t="str">
        <f t="shared" si="425"/>
        <v/>
      </c>
      <c r="U1676" s="2" t="str">
        <f ca="1">IF(ISBLANK($T1676),IF(S1676="Irrigation","Irrigation",IF(R1676="Irrigation","Irrigation",IF(Q1676="Domestic","Domestic",IF(P1676="Stockwatering","Stockwatering",IF(N1676="IRRIGATION_AND_MUNICIPAL","Irrigation and Municipal",IF(O1676="IRRIGATION_AND_DOMESTIC","Irrigation and Domestic Municipality",_xlfn.XLOOKUP(J1676,Use_Code_Ranking!$B$4:$B$23,Use_Code_Ranking!$A$4:$A$23))))))),$T1676)</f>
        <v>Recreational</v>
      </c>
    </row>
    <row r="1677" spans="1:21" x14ac:dyDescent="0.3">
      <c r="A1677" t="s">
        <v>1541</v>
      </c>
      <c r="B1677" t="s">
        <v>181</v>
      </c>
      <c r="C1677" t="s">
        <v>99</v>
      </c>
      <c r="D1677">
        <v>5</v>
      </c>
      <c r="E1677" t="s">
        <v>100</v>
      </c>
      <c r="F1677" t="s">
        <v>100</v>
      </c>
      <c r="G1677" t="s">
        <v>1542</v>
      </c>
      <c r="H1677" s="41" t="s">
        <v>102</v>
      </c>
      <c r="I1677">
        <f>_xlfn.XLOOKUP(B1677,Use_Code_Ranking!$A$4:$A$23,Use_Code_Ranking!$B$4:$B$23,9999)</f>
        <v>9</v>
      </c>
      <c r="J1677">
        <f t="shared" ca="1" si="418"/>
        <v>9</v>
      </c>
      <c r="K1677">
        <f t="shared" ca="1" si="419"/>
        <v>0</v>
      </c>
      <c r="L1677">
        <f t="shared" ca="1" si="420"/>
        <v>0</v>
      </c>
      <c r="M1677">
        <f t="shared" ca="1" si="421"/>
        <v>0</v>
      </c>
      <c r="N1677" t="str">
        <f t="shared" ca="1" si="426"/>
        <v/>
      </c>
      <c r="O1677" t="str">
        <f t="shared" ca="1" si="427"/>
        <v/>
      </c>
      <c r="P1677" t="str">
        <f t="shared" si="422"/>
        <v/>
      </c>
      <c r="Q1677" t="str">
        <f t="shared" si="423"/>
        <v/>
      </c>
      <c r="R1677" t="str">
        <f t="shared" si="424"/>
        <v/>
      </c>
      <c r="S1677" t="str">
        <f t="shared" si="425"/>
        <v/>
      </c>
      <c r="U1677" s="2" t="str">
        <f ca="1">IF(ISBLANK($T1677),IF(S1677="Irrigation","Irrigation",IF(R1677="Irrigation","Irrigation",IF(Q1677="Domestic","Domestic",IF(P1677="Stockwatering","Stockwatering",IF(N1677="IRRIGATION_AND_MUNICIPAL","Irrigation and Municipal",IF(O1677="IRRIGATION_AND_DOMESTIC","Irrigation and Domestic Municipality",_xlfn.XLOOKUP(J1677,Use_Code_Ranking!$B$4:$B$23,Use_Code_Ranking!$A$4:$A$23))))))),$T1677)</f>
        <v>Recreational</v>
      </c>
    </row>
    <row r="1678" spans="1:21" x14ac:dyDescent="0.3">
      <c r="A1678" t="s">
        <v>1543</v>
      </c>
      <c r="B1678" t="s">
        <v>98</v>
      </c>
      <c r="C1678" t="s">
        <v>99</v>
      </c>
      <c r="D1678">
        <v>6.4</v>
      </c>
      <c r="E1678" t="s">
        <v>100</v>
      </c>
      <c r="F1678" t="s">
        <v>100</v>
      </c>
      <c r="G1678" t="s">
        <v>1544</v>
      </c>
      <c r="H1678" s="41" t="s">
        <v>118</v>
      </c>
      <c r="I1678">
        <f>_xlfn.XLOOKUP(B1678,Use_Code_Ranking!$A$4:$A$23,Use_Code_Ranking!$B$4:$B$23,9999)</f>
        <v>1</v>
      </c>
      <c r="J1678">
        <f t="shared" ca="1" si="418"/>
        <v>1</v>
      </c>
      <c r="K1678">
        <f t="shared" ca="1" si="419"/>
        <v>1</v>
      </c>
      <c r="L1678">
        <f t="shared" ca="1" si="420"/>
        <v>0</v>
      </c>
      <c r="M1678">
        <f t="shared" ca="1" si="421"/>
        <v>0</v>
      </c>
      <c r="N1678" t="str">
        <f t="shared" ca="1" si="426"/>
        <v/>
      </c>
      <c r="O1678" t="str">
        <f t="shared" ca="1" si="427"/>
        <v/>
      </c>
      <c r="P1678" t="str">
        <f t="shared" si="422"/>
        <v/>
      </c>
      <c r="Q1678" t="str">
        <f t="shared" si="423"/>
        <v/>
      </c>
      <c r="R1678" t="str">
        <f t="shared" si="424"/>
        <v/>
      </c>
      <c r="S1678" t="str">
        <f t="shared" si="425"/>
        <v/>
      </c>
      <c r="U1678" s="2" t="str">
        <f ca="1">IF(ISBLANK($T1678),IF(S1678="Irrigation","Irrigation",IF(R1678="Irrigation","Irrigation",IF(Q1678="Domestic","Domestic",IF(P1678="Stockwatering","Stockwatering",IF(N1678="IRRIGATION_AND_MUNICIPAL","Irrigation and Municipal",IF(O1678="IRRIGATION_AND_DOMESTIC","Irrigation and Domestic Municipality",_xlfn.XLOOKUP(J1678,Use_Code_Ranking!$B$4:$B$23,Use_Code_Ranking!$A$4:$A$23))))))),$T1678)</f>
        <v>Irrigation</v>
      </c>
    </row>
    <row r="1679" spans="1:21" x14ac:dyDescent="0.3">
      <c r="A1679" t="s">
        <v>1543</v>
      </c>
      <c r="B1679" t="s">
        <v>110</v>
      </c>
      <c r="C1679" t="s">
        <v>99</v>
      </c>
      <c r="D1679">
        <v>6.4</v>
      </c>
      <c r="E1679" t="s">
        <v>100</v>
      </c>
      <c r="F1679" t="s">
        <v>100</v>
      </c>
      <c r="G1679" t="s">
        <v>1544</v>
      </c>
      <c r="H1679" s="41" t="s">
        <v>118</v>
      </c>
      <c r="I1679">
        <f>_xlfn.XLOOKUP(B1679,Use_Code_Ranking!$A$4:$A$23,Use_Code_Ranking!$B$4:$B$23,9999)</f>
        <v>3</v>
      </c>
      <c r="J1679">
        <f t="shared" ca="1" si="418"/>
        <v>1</v>
      </c>
      <c r="K1679">
        <f t="shared" ca="1" si="419"/>
        <v>1</v>
      </c>
      <c r="L1679">
        <f t="shared" ca="1" si="420"/>
        <v>0</v>
      </c>
      <c r="M1679">
        <f t="shared" ca="1" si="421"/>
        <v>0</v>
      </c>
      <c r="N1679" t="str">
        <f t="shared" ca="1" si="426"/>
        <v/>
      </c>
      <c r="O1679" t="str">
        <f t="shared" ca="1" si="427"/>
        <v/>
      </c>
      <c r="P1679" t="str">
        <f t="shared" si="422"/>
        <v/>
      </c>
      <c r="Q1679" t="str">
        <f t="shared" si="423"/>
        <v/>
      </c>
      <c r="R1679" t="str">
        <f t="shared" si="424"/>
        <v/>
      </c>
      <c r="S1679" t="str">
        <f t="shared" si="425"/>
        <v/>
      </c>
      <c r="U1679" s="2" t="str">
        <f ca="1">IF(ISBLANK($T1679),IF(S1679="Irrigation","Irrigation",IF(R1679="Irrigation","Irrigation",IF(Q1679="Domestic","Domestic",IF(P1679="Stockwatering","Stockwatering",IF(N1679="IRRIGATION_AND_MUNICIPAL","Irrigation and Municipal",IF(O1679="IRRIGATION_AND_DOMESTIC","Irrigation and Domestic Municipality",_xlfn.XLOOKUP(J1679,Use_Code_Ranking!$B$4:$B$23,Use_Code_Ranking!$A$4:$A$23))))))),$T1679)</f>
        <v>Irrigation</v>
      </c>
    </row>
    <row r="1680" spans="1:21" x14ac:dyDescent="0.3">
      <c r="A1680" t="s">
        <v>1545</v>
      </c>
      <c r="B1680" t="s">
        <v>98</v>
      </c>
      <c r="C1680" t="s">
        <v>99</v>
      </c>
      <c r="D1680">
        <v>31.3</v>
      </c>
      <c r="E1680" t="s">
        <v>100</v>
      </c>
      <c r="F1680" t="s">
        <v>100</v>
      </c>
      <c r="G1680" t="s">
        <v>1427</v>
      </c>
      <c r="H1680" s="41" t="s">
        <v>199</v>
      </c>
      <c r="I1680">
        <f>_xlfn.XLOOKUP(B1680,Use_Code_Ranking!$A$4:$A$23,Use_Code_Ranking!$B$4:$B$23,9999)</f>
        <v>1</v>
      </c>
      <c r="J1680">
        <f t="shared" ca="1" si="418"/>
        <v>1</v>
      </c>
      <c r="K1680">
        <f t="shared" ca="1" si="419"/>
        <v>1</v>
      </c>
      <c r="L1680">
        <f t="shared" ca="1" si="420"/>
        <v>0</v>
      </c>
      <c r="M1680">
        <f t="shared" ca="1" si="421"/>
        <v>0</v>
      </c>
      <c r="N1680" t="str">
        <f t="shared" ca="1" si="426"/>
        <v/>
      </c>
      <c r="O1680" t="str">
        <f t="shared" ca="1" si="427"/>
        <v/>
      </c>
      <c r="P1680" t="str">
        <f t="shared" si="422"/>
        <v/>
      </c>
      <c r="Q1680" t="str">
        <f t="shared" si="423"/>
        <v/>
      </c>
      <c r="R1680" t="str">
        <f t="shared" si="424"/>
        <v/>
      </c>
      <c r="S1680" t="str">
        <f t="shared" si="425"/>
        <v/>
      </c>
      <c r="U1680" s="2" t="str">
        <f ca="1">IF(ISBLANK($T1680),IF(S1680="Irrigation","Irrigation",IF(R1680="Irrigation","Irrigation",IF(Q1680="Domestic","Domestic",IF(P1680="Stockwatering","Stockwatering",IF(N1680="IRRIGATION_AND_MUNICIPAL","Irrigation and Municipal",IF(O1680="IRRIGATION_AND_DOMESTIC","Irrigation and Domestic Municipality",_xlfn.XLOOKUP(J1680,Use_Code_Ranking!$B$4:$B$23,Use_Code_Ranking!$A$4:$A$23))))))),$T1680)</f>
        <v>Irrigation</v>
      </c>
    </row>
    <row r="1681" spans="1:21" x14ac:dyDescent="0.3">
      <c r="A1681" t="s">
        <v>1546</v>
      </c>
      <c r="B1681" t="s">
        <v>98</v>
      </c>
      <c r="C1681" t="s">
        <v>99</v>
      </c>
      <c r="D1681">
        <v>12.8</v>
      </c>
      <c r="E1681" t="s">
        <v>100</v>
      </c>
      <c r="F1681" t="s">
        <v>100</v>
      </c>
      <c r="G1681" t="s">
        <v>1547</v>
      </c>
      <c r="H1681" s="41" t="s">
        <v>106</v>
      </c>
      <c r="I1681">
        <f>_xlfn.XLOOKUP(B1681,Use_Code_Ranking!$A$4:$A$23,Use_Code_Ranking!$B$4:$B$23,9999)</f>
        <v>1</v>
      </c>
      <c r="J1681">
        <f t="shared" ca="1" si="418"/>
        <v>1</v>
      </c>
      <c r="K1681">
        <f t="shared" ca="1" si="419"/>
        <v>1</v>
      </c>
      <c r="L1681">
        <f t="shared" ca="1" si="420"/>
        <v>0</v>
      </c>
      <c r="M1681">
        <f t="shared" ca="1" si="421"/>
        <v>0</v>
      </c>
      <c r="N1681" t="str">
        <f t="shared" ca="1" si="426"/>
        <v/>
      </c>
      <c r="O1681" t="str">
        <f t="shared" ca="1" si="427"/>
        <v/>
      </c>
      <c r="P1681" t="str">
        <f t="shared" si="422"/>
        <v/>
      </c>
      <c r="Q1681" t="str">
        <f t="shared" si="423"/>
        <v/>
      </c>
      <c r="R1681" t="str">
        <f t="shared" si="424"/>
        <v/>
      </c>
      <c r="S1681" t="str">
        <f t="shared" si="425"/>
        <v/>
      </c>
      <c r="U1681" s="2" t="str">
        <f ca="1">IF(ISBLANK($T1681),IF(S1681="Irrigation","Irrigation",IF(R1681="Irrigation","Irrigation",IF(Q1681="Domestic","Domestic",IF(P1681="Stockwatering","Stockwatering",IF(N1681="IRRIGATION_AND_MUNICIPAL","Irrigation and Municipal",IF(O1681="IRRIGATION_AND_DOMESTIC","Irrigation and Domestic Municipality",_xlfn.XLOOKUP(J1681,Use_Code_Ranking!$B$4:$B$23,Use_Code_Ranking!$A$4:$A$23))))))),$T1681)</f>
        <v>Irrigation</v>
      </c>
    </row>
    <row r="1682" spans="1:21" x14ac:dyDescent="0.3">
      <c r="A1682" t="s">
        <v>1546</v>
      </c>
      <c r="B1682" t="s">
        <v>161</v>
      </c>
      <c r="C1682" t="s">
        <v>99</v>
      </c>
      <c r="D1682">
        <v>12.8</v>
      </c>
      <c r="E1682" t="s">
        <v>100</v>
      </c>
      <c r="F1682" t="s">
        <v>100</v>
      </c>
      <c r="G1682" t="s">
        <v>1547</v>
      </c>
      <c r="H1682" s="41" t="s">
        <v>106</v>
      </c>
      <c r="I1682">
        <f>_xlfn.XLOOKUP(B1682,Use_Code_Ranking!$A$4:$A$23,Use_Code_Ranking!$B$4:$B$23,9999)</f>
        <v>7</v>
      </c>
      <c r="J1682">
        <f t="shared" ca="1" si="418"/>
        <v>1</v>
      </c>
      <c r="K1682">
        <f t="shared" ca="1" si="419"/>
        <v>1</v>
      </c>
      <c r="L1682">
        <f t="shared" ca="1" si="420"/>
        <v>0</v>
      </c>
      <c r="M1682">
        <f t="shared" ca="1" si="421"/>
        <v>0</v>
      </c>
      <c r="N1682" t="str">
        <f t="shared" ca="1" si="426"/>
        <v/>
      </c>
      <c r="O1682" t="str">
        <f t="shared" ca="1" si="427"/>
        <v/>
      </c>
      <c r="P1682" t="str">
        <f t="shared" si="422"/>
        <v/>
      </c>
      <c r="Q1682" t="str">
        <f t="shared" si="423"/>
        <v/>
      </c>
      <c r="R1682" t="str">
        <f t="shared" si="424"/>
        <v/>
      </c>
      <c r="S1682" t="str">
        <f t="shared" si="425"/>
        <v/>
      </c>
      <c r="U1682" s="2" t="str">
        <f ca="1">IF(ISBLANK($T1682),IF(S1682="Irrigation","Irrigation",IF(R1682="Irrigation","Irrigation",IF(Q1682="Domestic","Domestic",IF(P1682="Stockwatering","Stockwatering",IF(N1682="IRRIGATION_AND_MUNICIPAL","Irrigation and Municipal",IF(O1682="IRRIGATION_AND_DOMESTIC","Irrigation and Domestic Municipality",_xlfn.XLOOKUP(J1682,Use_Code_Ranking!$B$4:$B$23,Use_Code_Ranking!$A$4:$A$23))))))),$T1682)</f>
        <v>Irrigation</v>
      </c>
    </row>
    <row r="1683" spans="1:21" x14ac:dyDescent="0.3">
      <c r="A1683" t="s">
        <v>1548</v>
      </c>
      <c r="B1683" t="s">
        <v>163</v>
      </c>
      <c r="C1683" t="s">
        <v>99</v>
      </c>
      <c r="D1683">
        <v>13.4</v>
      </c>
      <c r="E1683" t="s">
        <v>100</v>
      </c>
      <c r="F1683" t="s">
        <v>100</v>
      </c>
      <c r="G1683" t="s">
        <v>1382</v>
      </c>
      <c r="H1683" s="41" t="s">
        <v>102</v>
      </c>
      <c r="I1683">
        <f>_xlfn.XLOOKUP(B1683,Use_Code_Ranking!$A$4:$A$23,Use_Code_Ranking!$B$4:$B$23,9999)</f>
        <v>14</v>
      </c>
      <c r="J1683">
        <f t="shared" ca="1" si="418"/>
        <v>1</v>
      </c>
      <c r="K1683">
        <f t="shared" ca="1" si="419"/>
        <v>1</v>
      </c>
      <c r="L1683">
        <f t="shared" ca="1" si="420"/>
        <v>0</v>
      </c>
      <c r="M1683">
        <f t="shared" ca="1" si="421"/>
        <v>0</v>
      </c>
      <c r="N1683" t="str">
        <f t="shared" ca="1" si="426"/>
        <v/>
      </c>
      <c r="O1683" t="str">
        <f t="shared" ca="1" si="427"/>
        <v/>
      </c>
      <c r="P1683" t="str">
        <f t="shared" si="422"/>
        <v/>
      </c>
      <c r="Q1683" t="str">
        <f t="shared" si="423"/>
        <v/>
      </c>
      <c r="R1683" t="str">
        <f t="shared" si="424"/>
        <v/>
      </c>
      <c r="S1683" t="str">
        <f t="shared" si="425"/>
        <v/>
      </c>
      <c r="U1683" s="2" t="str">
        <f ca="1">IF(ISBLANK($T1683),IF(S1683="Irrigation","Irrigation",IF(R1683="Irrigation","Irrigation",IF(Q1683="Domestic","Domestic",IF(P1683="Stockwatering","Stockwatering",IF(N1683="IRRIGATION_AND_MUNICIPAL","Irrigation and Municipal",IF(O1683="IRRIGATION_AND_DOMESTIC","Irrigation and Domestic Municipality",_xlfn.XLOOKUP(J1683,Use_Code_Ranking!$B$4:$B$23,Use_Code_Ranking!$A$4:$A$23))))))),$T1683)</f>
        <v>Irrigation</v>
      </c>
    </row>
    <row r="1684" spans="1:21" x14ac:dyDescent="0.3">
      <c r="A1684" t="s">
        <v>1548</v>
      </c>
      <c r="B1684" t="s">
        <v>98</v>
      </c>
      <c r="C1684" t="s">
        <v>99</v>
      </c>
      <c r="D1684">
        <v>13.4</v>
      </c>
      <c r="E1684" t="s">
        <v>100</v>
      </c>
      <c r="F1684" t="s">
        <v>100</v>
      </c>
      <c r="G1684" t="s">
        <v>1382</v>
      </c>
      <c r="H1684" s="41" t="s">
        <v>102</v>
      </c>
      <c r="I1684">
        <f>_xlfn.XLOOKUP(B1684,Use_Code_Ranking!$A$4:$A$23,Use_Code_Ranking!$B$4:$B$23,9999)</f>
        <v>1</v>
      </c>
      <c r="J1684">
        <f t="shared" ca="1" si="418"/>
        <v>1</v>
      </c>
      <c r="K1684">
        <f t="shared" ca="1" si="419"/>
        <v>1</v>
      </c>
      <c r="L1684">
        <f t="shared" ca="1" si="420"/>
        <v>0</v>
      </c>
      <c r="M1684">
        <f t="shared" ca="1" si="421"/>
        <v>0</v>
      </c>
      <c r="N1684" t="str">
        <f t="shared" ca="1" si="426"/>
        <v/>
      </c>
      <c r="O1684" t="str">
        <f t="shared" ca="1" si="427"/>
        <v/>
      </c>
      <c r="P1684" t="str">
        <f t="shared" si="422"/>
        <v/>
      </c>
      <c r="Q1684" t="str">
        <f t="shared" si="423"/>
        <v/>
      </c>
      <c r="R1684" t="str">
        <f t="shared" si="424"/>
        <v/>
      </c>
      <c r="S1684" t="str">
        <f t="shared" si="425"/>
        <v/>
      </c>
      <c r="U1684" s="2" t="str">
        <f ca="1">IF(ISBLANK($T1684),IF(S1684="Irrigation","Irrigation",IF(R1684="Irrigation","Irrigation",IF(Q1684="Domestic","Domestic",IF(P1684="Stockwatering","Stockwatering",IF(N1684="IRRIGATION_AND_MUNICIPAL","Irrigation and Municipal",IF(O1684="IRRIGATION_AND_DOMESTIC","Irrigation and Domestic Municipality",_xlfn.XLOOKUP(J1684,Use_Code_Ranking!$B$4:$B$23,Use_Code_Ranking!$A$4:$A$23))))))),$T1684)</f>
        <v>Irrigation</v>
      </c>
    </row>
    <row r="1685" spans="1:21" x14ac:dyDescent="0.3">
      <c r="A1685" t="s">
        <v>1548</v>
      </c>
      <c r="B1685" t="s">
        <v>161</v>
      </c>
      <c r="C1685" t="s">
        <v>99</v>
      </c>
      <c r="D1685">
        <v>13.4</v>
      </c>
      <c r="E1685" t="s">
        <v>100</v>
      </c>
      <c r="F1685" t="s">
        <v>100</v>
      </c>
      <c r="G1685" t="s">
        <v>1382</v>
      </c>
      <c r="H1685" s="41" t="s">
        <v>102</v>
      </c>
      <c r="I1685">
        <f>_xlfn.XLOOKUP(B1685,Use_Code_Ranking!$A$4:$A$23,Use_Code_Ranking!$B$4:$B$23,9999)</f>
        <v>7</v>
      </c>
      <c r="J1685">
        <f t="shared" ca="1" si="418"/>
        <v>1</v>
      </c>
      <c r="K1685">
        <f t="shared" ca="1" si="419"/>
        <v>1</v>
      </c>
      <c r="L1685">
        <f t="shared" ca="1" si="420"/>
        <v>0</v>
      </c>
      <c r="M1685">
        <f t="shared" ca="1" si="421"/>
        <v>0</v>
      </c>
      <c r="N1685" t="str">
        <f t="shared" ca="1" si="426"/>
        <v/>
      </c>
      <c r="O1685" t="str">
        <f t="shared" ca="1" si="427"/>
        <v/>
      </c>
      <c r="P1685" t="str">
        <f t="shared" si="422"/>
        <v/>
      </c>
      <c r="Q1685" t="str">
        <f t="shared" si="423"/>
        <v/>
      </c>
      <c r="R1685" t="str">
        <f t="shared" si="424"/>
        <v/>
      </c>
      <c r="S1685" t="str">
        <f t="shared" si="425"/>
        <v/>
      </c>
      <c r="U1685" s="2" t="str">
        <f ca="1">IF(ISBLANK($T1685),IF(S1685="Irrigation","Irrigation",IF(R1685="Irrigation","Irrigation",IF(Q1685="Domestic","Domestic",IF(P1685="Stockwatering","Stockwatering",IF(N1685="IRRIGATION_AND_MUNICIPAL","Irrigation and Municipal",IF(O1685="IRRIGATION_AND_DOMESTIC","Irrigation and Domestic Municipality",_xlfn.XLOOKUP(J1685,Use_Code_Ranking!$B$4:$B$23,Use_Code_Ranking!$A$4:$A$23))))))),$T1685)</f>
        <v>Irrigation</v>
      </c>
    </row>
    <row r="1686" spans="1:21" x14ac:dyDescent="0.3">
      <c r="A1686" t="s">
        <v>1548</v>
      </c>
      <c r="B1686" t="s">
        <v>188</v>
      </c>
      <c r="C1686" t="s">
        <v>99</v>
      </c>
      <c r="D1686">
        <v>13.4</v>
      </c>
      <c r="E1686" t="s">
        <v>100</v>
      </c>
      <c r="F1686" t="s">
        <v>100</v>
      </c>
      <c r="G1686" t="s">
        <v>1382</v>
      </c>
      <c r="H1686" s="41" t="s">
        <v>102</v>
      </c>
      <c r="I1686">
        <f>_xlfn.XLOOKUP(B1686,Use_Code_Ranking!$A$4:$A$23,Use_Code_Ranking!$B$4:$B$23,9999)</f>
        <v>12</v>
      </c>
      <c r="J1686">
        <f t="shared" ca="1" si="418"/>
        <v>1</v>
      </c>
      <c r="K1686">
        <f t="shared" ca="1" si="419"/>
        <v>1</v>
      </c>
      <c r="L1686">
        <f t="shared" ca="1" si="420"/>
        <v>0</v>
      </c>
      <c r="M1686">
        <f t="shared" ca="1" si="421"/>
        <v>0</v>
      </c>
      <c r="N1686" t="str">
        <f t="shared" ca="1" si="426"/>
        <v/>
      </c>
      <c r="O1686" t="str">
        <f t="shared" ca="1" si="427"/>
        <v/>
      </c>
      <c r="P1686" t="str">
        <f t="shared" si="422"/>
        <v/>
      </c>
      <c r="Q1686" t="str">
        <f t="shared" si="423"/>
        <v/>
      </c>
      <c r="R1686" t="str">
        <f t="shared" si="424"/>
        <v/>
      </c>
      <c r="S1686" t="str">
        <f t="shared" si="425"/>
        <v/>
      </c>
      <c r="U1686" s="2" t="str">
        <f ca="1">IF(ISBLANK($T1686),IF(S1686="Irrigation","Irrigation",IF(R1686="Irrigation","Irrigation",IF(Q1686="Domestic","Domestic",IF(P1686="Stockwatering","Stockwatering",IF(N1686="IRRIGATION_AND_MUNICIPAL","Irrigation and Municipal",IF(O1686="IRRIGATION_AND_DOMESTIC","Irrigation and Domestic Municipality",_xlfn.XLOOKUP(J1686,Use_Code_Ranking!$B$4:$B$23,Use_Code_Ranking!$A$4:$A$23))))))),$T1686)</f>
        <v>Irrigation</v>
      </c>
    </row>
    <row r="1687" spans="1:21" x14ac:dyDescent="0.3">
      <c r="A1687" t="s">
        <v>1548</v>
      </c>
      <c r="B1687" t="s">
        <v>181</v>
      </c>
      <c r="C1687" t="s">
        <v>99</v>
      </c>
      <c r="D1687">
        <v>13.4</v>
      </c>
      <c r="E1687" t="s">
        <v>100</v>
      </c>
      <c r="F1687" t="s">
        <v>100</v>
      </c>
      <c r="G1687" t="s">
        <v>1382</v>
      </c>
      <c r="H1687" s="41" t="s">
        <v>102</v>
      </c>
      <c r="I1687">
        <f>_xlfn.XLOOKUP(B1687,Use_Code_Ranking!$A$4:$A$23,Use_Code_Ranking!$B$4:$B$23,9999)</f>
        <v>9</v>
      </c>
      <c r="J1687">
        <f t="shared" ca="1" si="418"/>
        <v>1</v>
      </c>
      <c r="K1687">
        <f t="shared" ca="1" si="419"/>
        <v>1</v>
      </c>
      <c r="L1687">
        <f t="shared" ca="1" si="420"/>
        <v>0</v>
      </c>
      <c r="M1687">
        <f t="shared" ca="1" si="421"/>
        <v>0</v>
      </c>
      <c r="N1687" t="str">
        <f t="shared" ca="1" si="426"/>
        <v/>
      </c>
      <c r="O1687" t="str">
        <f t="shared" ca="1" si="427"/>
        <v/>
      </c>
      <c r="P1687" t="str">
        <f t="shared" si="422"/>
        <v/>
      </c>
      <c r="Q1687" t="str">
        <f t="shared" si="423"/>
        <v/>
      </c>
      <c r="R1687" t="str">
        <f t="shared" si="424"/>
        <v/>
      </c>
      <c r="S1687" t="str">
        <f t="shared" si="425"/>
        <v/>
      </c>
      <c r="U1687" s="2" t="str">
        <f ca="1">IF(ISBLANK($T1687),IF(S1687="Irrigation","Irrigation",IF(R1687="Irrigation","Irrigation",IF(Q1687="Domestic","Domestic",IF(P1687="Stockwatering","Stockwatering",IF(N1687="IRRIGATION_AND_MUNICIPAL","Irrigation and Municipal",IF(O1687="IRRIGATION_AND_DOMESTIC","Irrigation and Domestic Municipality",_xlfn.XLOOKUP(J1687,Use_Code_Ranking!$B$4:$B$23,Use_Code_Ranking!$A$4:$A$23))))))),$T1687)</f>
        <v>Irrigation</v>
      </c>
    </row>
    <row r="1688" spans="1:21" x14ac:dyDescent="0.3">
      <c r="A1688" t="s">
        <v>1549</v>
      </c>
      <c r="B1688" t="s">
        <v>188</v>
      </c>
      <c r="C1688" t="s">
        <v>99</v>
      </c>
      <c r="D1688">
        <v>6.9</v>
      </c>
      <c r="E1688" t="s">
        <v>100</v>
      </c>
      <c r="F1688" t="s">
        <v>100</v>
      </c>
      <c r="G1688" t="s">
        <v>1550</v>
      </c>
      <c r="H1688" s="41" t="s">
        <v>102</v>
      </c>
      <c r="I1688">
        <f>_xlfn.XLOOKUP(B1688,Use_Code_Ranking!$A$4:$A$23,Use_Code_Ranking!$B$4:$B$23,9999)</f>
        <v>12</v>
      </c>
      <c r="J1688">
        <f t="shared" ca="1" si="418"/>
        <v>1</v>
      </c>
      <c r="K1688">
        <f t="shared" ca="1" si="419"/>
        <v>1</v>
      </c>
      <c r="L1688">
        <f t="shared" ca="1" si="420"/>
        <v>0</v>
      </c>
      <c r="M1688">
        <f t="shared" ca="1" si="421"/>
        <v>0</v>
      </c>
      <c r="N1688" t="str">
        <f t="shared" ca="1" si="426"/>
        <v/>
      </c>
      <c r="O1688" t="str">
        <f t="shared" ca="1" si="427"/>
        <v/>
      </c>
      <c r="P1688" t="str">
        <f t="shared" si="422"/>
        <v/>
      </c>
      <c r="Q1688" t="str">
        <f t="shared" si="423"/>
        <v/>
      </c>
      <c r="R1688" t="str">
        <f t="shared" si="424"/>
        <v/>
      </c>
      <c r="S1688" t="str">
        <f t="shared" si="425"/>
        <v/>
      </c>
      <c r="U1688" s="2" t="str">
        <f ca="1">IF(ISBLANK($T1688),IF(S1688="Irrigation","Irrigation",IF(R1688="Irrigation","Irrigation",IF(Q1688="Domestic","Domestic",IF(P1688="Stockwatering","Stockwatering",IF(N1688="IRRIGATION_AND_MUNICIPAL","Irrigation and Municipal",IF(O1688="IRRIGATION_AND_DOMESTIC","Irrigation and Domestic Municipality",_xlfn.XLOOKUP(J1688,Use_Code_Ranking!$B$4:$B$23,Use_Code_Ranking!$A$4:$A$23))))))),$T1688)</f>
        <v>Irrigation</v>
      </c>
    </row>
    <row r="1689" spans="1:21" x14ac:dyDescent="0.3">
      <c r="A1689" t="s">
        <v>1549</v>
      </c>
      <c r="B1689" t="s">
        <v>98</v>
      </c>
      <c r="C1689" t="s">
        <v>99</v>
      </c>
      <c r="D1689">
        <v>6.9</v>
      </c>
      <c r="E1689" t="s">
        <v>100</v>
      </c>
      <c r="F1689" t="s">
        <v>100</v>
      </c>
      <c r="G1689" t="s">
        <v>1550</v>
      </c>
      <c r="H1689" s="41" t="s">
        <v>102</v>
      </c>
      <c r="I1689">
        <f>_xlfn.XLOOKUP(B1689,Use_Code_Ranking!$A$4:$A$23,Use_Code_Ranking!$B$4:$B$23,9999)</f>
        <v>1</v>
      </c>
      <c r="J1689">
        <f t="shared" ca="1" si="418"/>
        <v>1</v>
      </c>
      <c r="K1689">
        <f t="shared" ca="1" si="419"/>
        <v>1</v>
      </c>
      <c r="L1689">
        <f t="shared" ca="1" si="420"/>
        <v>0</v>
      </c>
      <c r="M1689">
        <f t="shared" ca="1" si="421"/>
        <v>0</v>
      </c>
      <c r="N1689" t="str">
        <f t="shared" ca="1" si="426"/>
        <v/>
      </c>
      <c r="O1689" t="str">
        <f t="shared" ca="1" si="427"/>
        <v/>
      </c>
      <c r="P1689" t="str">
        <f t="shared" si="422"/>
        <v/>
      </c>
      <c r="Q1689" t="str">
        <f t="shared" si="423"/>
        <v/>
      </c>
      <c r="R1689" t="str">
        <f t="shared" si="424"/>
        <v/>
      </c>
      <c r="S1689" t="str">
        <f t="shared" si="425"/>
        <v/>
      </c>
      <c r="U1689" s="2" t="str">
        <f ca="1">IF(ISBLANK($T1689),IF(S1689="Irrigation","Irrigation",IF(R1689="Irrigation","Irrigation",IF(Q1689="Domestic","Domestic",IF(P1689="Stockwatering","Stockwatering",IF(N1689="IRRIGATION_AND_MUNICIPAL","Irrigation and Municipal",IF(O1689="IRRIGATION_AND_DOMESTIC","Irrigation and Domestic Municipality",_xlfn.XLOOKUP(J1689,Use_Code_Ranking!$B$4:$B$23,Use_Code_Ranking!$A$4:$A$23))))))),$T1689)</f>
        <v>Irrigation</v>
      </c>
    </row>
    <row r="1690" spans="1:21" x14ac:dyDescent="0.3">
      <c r="A1690" t="s">
        <v>1549</v>
      </c>
      <c r="B1690" t="s">
        <v>181</v>
      </c>
      <c r="C1690" t="s">
        <v>99</v>
      </c>
      <c r="D1690">
        <v>6.9</v>
      </c>
      <c r="E1690" t="s">
        <v>100</v>
      </c>
      <c r="F1690" t="s">
        <v>100</v>
      </c>
      <c r="G1690" t="s">
        <v>1550</v>
      </c>
      <c r="H1690" s="41" t="s">
        <v>102</v>
      </c>
      <c r="I1690">
        <f>_xlfn.XLOOKUP(B1690,Use_Code_Ranking!$A$4:$A$23,Use_Code_Ranking!$B$4:$B$23,9999)</f>
        <v>9</v>
      </c>
      <c r="J1690">
        <f t="shared" ca="1" si="418"/>
        <v>1</v>
      </c>
      <c r="K1690">
        <f t="shared" ca="1" si="419"/>
        <v>1</v>
      </c>
      <c r="L1690">
        <f t="shared" ca="1" si="420"/>
        <v>0</v>
      </c>
      <c r="M1690">
        <f t="shared" ca="1" si="421"/>
        <v>0</v>
      </c>
      <c r="N1690" t="str">
        <f t="shared" ca="1" si="426"/>
        <v/>
      </c>
      <c r="O1690" t="str">
        <f t="shared" ca="1" si="427"/>
        <v/>
      </c>
      <c r="P1690" t="str">
        <f t="shared" si="422"/>
        <v/>
      </c>
      <c r="Q1690" t="str">
        <f t="shared" si="423"/>
        <v/>
      </c>
      <c r="R1690" t="str">
        <f t="shared" si="424"/>
        <v/>
      </c>
      <c r="S1690" t="str">
        <f t="shared" si="425"/>
        <v/>
      </c>
      <c r="U1690" s="2" t="str">
        <f ca="1">IF(ISBLANK($T1690),IF(S1690="Irrigation","Irrigation",IF(R1690="Irrigation","Irrigation",IF(Q1690="Domestic","Domestic",IF(P1690="Stockwatering","Stockwatering",IF(N1690="IRRIGATION_AND_MUNICIPAL","Irrigation and Municipal",IF(O1690="IRRIGATION_AND_DOMESTIC","Irrigation and Domestic Municipality",_xlfn.XLOOKUP(J1690,Use_Code_Ranking!$B$4:$B$23,Use_Code_Ranking!$A$4:$A$23))))))),$T1690)</f>
        <v>Irrigation</v>
      </c>
    </row>
    <row r="1691" spans="1:21" x14ac:dyDescent="0.3">
      <c r="A1691" t="s">
        <v>1551</v>
      </c>
      <c r="B1691" t="s">
        <v>161</v>
      </c>
      <c r="C1691" t="s">
        <v>99</v>
      </c>
      <c r="D1691">
        <v>30</v>
      </c>
      <c r="E1691" t="s">
        <v>100</v>
      </c>
      <c r="F1691" t="s">
        <v>100</v>
      </c>
      <c r="G1691" t="s">
        <v>1407</v>
      </c>
      <c r="H1691" s="41" t="s">
        <v>106</v>
      </c>
      <c r="I1691">
        <f>_xlfn.XLOOKUP(B1691,Use_Code_Ranking!$A$4:$A$23,Use_Code_Ranking!$B$4:$B$23,9999)</f>
        <v>7</v>
      </c>
      <c r="J1691">
        <f t="shared" ca="1" si="418"/>
        <v>1</v>
      </c>
      <c r="K1691">
        <f t="shared" ca="1" si="419"/>
        <v>1</v>
      </c>
      <c r="L1691">
        <f t="shared" ca="1" si="420"/>
        <v>0</v>
      </c>
      <c r="M1691">
        <f t="shared" ca="1" si="421"/>
        <v>0</v>
      </c>
      <c r="N1691" t="str">
        <f t="shared" ca="1" si="426"/>
        <v/>
      </c>
      <c r="O1691" t="str">
        <f t="shared" ca="1" si="427"/>
        <v/>
      </c>
      <c r="P1691" t="str">
        <f t="shared" si="422"/>
        <v/>
      </c>
      <c r="Q1691" t="str">
        <f t="shared" si="423"/>
        <v/>
      </c>
      <c r="R1691" t="str">
        <f t="shared" si="424"/>
        <v/>
      </c>
      <c r="S1691" t="str">
        <f t="shared" si="425"/>
        <v/>
      </c>
      <c r="U1691" s="2" t="str">
        <f ca="1">IF(ISBLANK($T1691),IF(S1691="Irrigation","Irrigation",IF(R1691="Irrigation","Irrigation",IF(Q1691="Domestic","Domestic",IF(P1691="Stockwatering","Stockwatering",IF(N1691="IRRIGATION_AND_MUNICIPAL","Irrigation and Municipal",IF(O1691="IRRIGATION_AND_DOMESTIC","Irrigation and Domestic Municipality",_xlfn.XLOOKUP(J1691,Use_Code_Ranking!$B$4:$B$23,Use_Code_Ranking!$A$4:$A$23))))))),$T1691)</f>
        <v>Irrigation</v>
      </c>
    </row>
    <row r="1692" spans="1:21" x14ac:dyDescent="0.3">
      <c r="A1692" t="s">
        <v>1551</v>
      </c>
      <c r="B1692" t="s">
        <v>98</v>
      </c>
      <c r="C1692" t="s">
        <v>99</v>
      </c>
      <c r="D1692">
        <v>30</v>
      </c>
      <c r="E1692" t="s">
        <v>100</v>
      </c>
      <c r="F1692" t="s">
        <v>100</v>
      </c>
      <c r="G1692" t="s">
        <v>1407</v>
      </c>
      <c r="H1692" s="41" t="s">
        <v>106</v>
      </c>
      <c r="I1692">
        <f>_xlfn.XLOOKUP(B1692,Use_Code_Ranking!$A$4:$A$23,Use_Code_Ranking!$B$4:$B$23,9999)</f>
        <v>1</v>
      </c>
      <c r="J1692">
        <f t="shared" ca="1" si="418"/>
        <v>1</v>
      </c>
      <c r="K1692">
        <f t="shared" ca="1" si="419"/>
        <v>1</v>
      </c>
      <c r="L1692">
        <f t="shared" ca="1" si="420"/>
        <v>0</v>
      </c>
      <c r="M1692">
        <f t="shared" ca="1" si="421"/>
        <v>0</v>
      </c>
      <c r="N1692" t="str">
        <f t="shared" ca="1" si="426"/>
        <v/>
      </c>
      <c r="O1692" t="str">
        <f t="shared" ca="1" si="427"/>
        <v/>
      </c>
      <c r="P1692" t="str">
        <f t="shared" si="422"/>
        <v/>
      </c>
      <c r="Q1692" t="str">
        <f t="shared" si="423"/>
        <v/>
      </c>
      <c r="R1692" t="str">
        <f t="shared" si="424"/>
        <v/>
      </c>
      <c r="S1692" t="str">
        <f t="shared" si="425"/>
        <v/>
      </c>
      <c r="U1692" s="2" t="str">
        <f ca="1">IF(ISBLANK($T1692),IF(S1692="Irrigation","Irrigation",IF(R1692="Irrigation","Irrigation",IF(Q1692="Domestic","Domestic",IF(P1692="Stockwatering","Stockwatering",IF(N1692="IRRIGATION_AND_MUNICIPAL","Irrigation and Municipal",IF(O1692="IRRIGATION_AND_DOMESTIC","Irrigation and Domestic Municipality",_xlfn.XLOOKUP(J1692,Use_Code_Ranking!$B$4:$B$23,Use_Code_Ranking!$A$4:$A$23))))))),$T1692)</f>
        <v>Irrigation</v>
      </c>
    </row>
    <row r="1693" spans="1:21" x14ac:dyDescent="0.3">
      <c r="A1693" t="s">
        <v>1552</v>
      </c>
      <c r="B1693" t="s">
        <v>161</v>
      </c>
      <c r="C1693" t="s">
        <v>99</v>
      </c>
      <c r="D1693">
        <v>3.5</v>
      </c>
      <c r="E1693" t="s">
        <v>100</v>
      </c>
      <c r="F1693" t="s">
        <v>100</v>
      </c>
      <c r="G1693" t="s">
        <v>230</v>
      </c>
      <c r="H1693" s="41" t="s">
        <v>106</v>
      </c>
      <c r="I1693">
        <f>_xlfn.XLOOKUP(B1693,Use_Code_Ranking!$A$4:$A$23,Use_Code_Ranking!$B$4:$B$23,9999)</f>
        <v>7</v>
      </c>
      <c r="J1693">
        <f t="shared" ca="1" si="418"/>
        <v>1</v>
      </c>
      <c r="K1693">
        <f t="shared" ca="1" si="419"/>
        <v>1</v>
      </c>
      <c r="L1693">
        <f t="shared" ca="1" si="420"/>
        <v>0</v>
      </c>
      <c r="M1693">
        <f t="shared" ca="1" si="421"/>
        <v>0</v>
      </c>
      <c r="N1693" t="str">
        <f t="shared" ca="1" si="426"/>
        <v/>
      </c>
      <c r="O1693" t="str">
        <f t="shared" ca="1" si="427"/>
        <v/>
      </c>
      <c r="P1693" t="str">
        <f t="shared" si="422"/>
        <v/>
      </c>
      <c r="Q1693" t="str">
        <f t="shared" si="423"/>
        <v/>
      </c>
      <c r="R1693" t="str">
        <f t="shared" si="424"/>
        <v/>
      </c>
      <c r="S1693" t="str">
        <f t="shared" si="425"/>
        <v/>
      </c>
      <c r="U1693" s="2" t="str">
        <f ca="1">IF(ISBLANK($T1693),IF(S1693="Irrigation","Irrigation",IF(R1693="Irrigation","Irrigation",IF(Q1693="Domestic","Domestic",IF(P1693="Stockwatering","Stockwatering",IF(N1693="IRRIGATION_AND_MUNICIPAL","Irrigation and Municipal",IF(O1693="IRRIGATION_AND_DOMESTIC","Irrigation and Domestic Municipality",_xlfn.XLOOKUP(J1693,Use_Code_Ranking!$B$4:$B$23,Use_Code_Ranking!$A$4:$A$23))))))),$T1693)</f>
        <v>Irrigation</v>
      </c>
    </row>
    <row r="1694" spans="1:21" x14ac:dyDescent="0.3">
      <c r="A1694" t="s">
        <v>1552</v>
      </c>
      <c r="B1694" t="s">
        <v>181</v>
      </c>
      <c r="C1694" t="s">
        <v>99</v>
      </c>
      <c r="D1694">
        <v>3.5</v>
      </c>
      <c r="E1694" t="s">
        <v>100</v>
      </c>
      <c r="F1694" t="s">
        <v>100</v>
      </c>
      <c r="G1694" t="s">
        <v>230</v>
      </c>
      <c r="H1694" s="41" t="s">
        <v>106</v>
      </c>
      <c r="I1694">
        <f>_xlfn.XLOOKUP(B1694,Use_Code_Ranking!$A$4:$A$23,Use_Code_Ranking!$B$4:$B$23,9999)</f>
        <v>9</v>
      </c>
      <c r="J1694">
        <f t="shared" ca="1" si="418"/>
        <v>1</v>
      </c>
      <c r="K1694">
        <f t="shared" ca="1" si="419"/>
        <v>1</v>
      </c>
      <c r="L1694">
        <f t="shared" ca="1" si="420"/>
        <v>0</v>
      </c>
      <c r="M1694">
        <f t="shared" ca="1" si="421"/>
        <v>0</v>
      </c>
      <c r="N1694" t="str">
        <f t="shared" ca="1" si="426"/>
        <v/>
      </c>
      <c r="O1694" t="str">
        <f t="shared" ca="1" si="427"/>
        <v/>
      </c>
      <c r="P1694" t="str">
        <f t="shared" si="422"/>
        <v/>
      </c>
      <c r="Q1694" t="str">
        <f t="shared" si="423"/>
        <v/>
      </c>
      <c r="R1694" t="str">
        <f t="shared" si="424"/>
        <v/>
      </c>
      <c r="S1694" t="str">
        <f t="shared" si="425"/>
        <v/>
      </c>
      <c r="U1694" s="2" t="str">
        <f ca="1">IF(ISBLANK($T1694),IF(S1694="Irrigation","Irrigation",IF(R1694="Irrigation","Irrigation",IF(Q1694="Domestic","Domestic",IF(P1694="Stockwatering","Stockwatering",IF(N1694="IRRIGATION_AND_MUNICIPAL","Irrigation and Municipal",IF(O1694="IRRIGATION_AND_DOMESTIC","Irrigation and Domestic Municipality",_xlfn.XLOOKUP(J1694,Use_Code_Ranking!$B$4:$B$23,Use_Code_Ranking!$A$4:$A$23))))))),$T1694)</f>
        <v>Irrigation</v>
      </c>
    </row>
    <row r="1695" spans="1:21" x14ac:dyDescent="0.3">
      <c r="A1695" t="s">
        <v>1552</v>
      </c>
      <c r="B1695" t="s">
        <v>98</v>
      </c>
      <c r="C1695" t="s">
        <v>99</v>
      </c>
      <c r="D1695">
        <v>3.5</v>
      </c>
      <c r="E1695" t="s">
        <v>100</v>
      </c>
      <c r="F1695" t="s">
        <v>100</v>
      </c>
      <c r="G1695" t="s">
        <v>230</v>
      </c>
      <c r="H1695" s="41" t="s">
        <v>106</v>
      </c>
      <c r="I1695">
        <f>_xlfn.XLOOKUP(B1695,Use_Code_Ranking!$A$4:$A$23,Use_Code_Ranking!$B$4:$B$23,9999)</f>
        <v>1</v>
      </c>
      <c r="J1695">
        <f t="shared" ca="1" si="418"/>
        <v>1</v>
      </c>
      <c r="K1695">
        <f t="shared" ca="1" si="419"/>
        <v>1</v>
      </c>
      <c r="L1695">
        <f t="shared" ca="1" si="420"/>
        <v>0</v>
      </c>
      <c r="M1695">
        <f t="shared" ca="1" si="421"/>
        <v>0</v>
      </c>
      <c r="N1695" t="str">
        <f t="shared" ca="1" si="426"/>
        <v/>
      </c>
      <c r="O1695" t="str">
        <f t="shared" ca="1" si="427"/>
        <v/>
      </c>
      <c r="P1695" t="str">
        <f t="shared" si="422"/>
        <v/>
      </c>
      <c r="Q1695" t="str">
        <f t="shared" si="423"/>
        <v/>
      </c>
      <c r="R1695" t="str">
        <f t="shared" si="424"/>
        <v/>
      </c>
      <c r="S1695" t="str">
        <f t="shared" si="425"/>
        <v/>
      </c>
      <c r="U1695" s="2" t="str">
        <f ca="1">IF(ISBLANK($T1695),IF(S1695="Irrigation","Irrigation",IF(R1695="Irrigation","Irrigation",IF(Q1695="Domestic","Domestic",IF(P1695="Stockwatering","Stockwatering",IF(N1695="IRRIGATION_AND_MUNICIPAL","Irrigation and Municipal",IF(O1695="IRRIGATION_AND_DOMESTIC","Irrigation and Domestic Municipality",_xlfn.XLOOKUP(J1695,Use_Code_Ranking!$B$4:$B$23,Use_Code_Ranking!$A$4:$A$23))))))),$T1695)</f>
        <v>Irrigation</v>
      </c>
    </row>
    <row r="1696" spans="1:21" x14ac:dyDescent="0.3">
      <c r="A1696" t="s">
        <v>1553</v>
      </c>
      <c r="B1696" t="s">
        <v>98</v>
      </c>
      <c r="C1696" t="s">
        <v>99</v>
      </c>
      <c r="D1696">
        <v>10</v>
      </c>
      <c r="E1696" t="s">
        <v>100</v>
      </c>
      <c r="F1696" t="s">
        <v>100</v>
      </c>
      <c r="G1696" t="s">
        <v>1315</v>
      </c>
      <c r="H1696" s="41" t="s">
        <v>102</v>
      </c>
      <c r="I1696">
        <f>_xlfn.XLOOKUP(B1696,Use_Code_Ranking!$A$4:$A$23,Use_Code_Ranking!$B$4:$B$23,9999)</f>
        <v>1</v>
      </c>
      <c r="J1696">
        <f t="shared" ca="1" si="418"/>
        <v>1</v>
      </c>
      <c r="K1696">
        <f t="shared" ca="1" si="419"/>
        <v>1</v>
      </c>
      <c r="L1696">
        <f t="shared" ca="1" si="420"/>
        <v>0</v>
      </c>
      <c r="M1696">
        <f t="shared" ca="1" si="421"/>
        <v>0</v>
      </c>
      <c r="N1696" t="str">
        <f t="shared" ca="1" si="426"/>
        <v/>
      </c>
      <c r="O1696" t="str">
        <f t="shared" ca="1" si="427"/>
        <v/>
      </c>
      <c r="P1696" t="str">
        <f t="shared" si="422"/>
        <v/>
      </c>
      <c r="Q1696" t="str">
        <f t="shared" si="423"/>
        <v/>
      </c>
      <c r="R1696" t="str">
        <f t="shared" si="424"/>
        <v/>
      </c>
      <c r="S1696" t="str">
        <f t="shared" si="425"/>
        <v/>
      </c>
      <c r="U1696" s="2" t="str">
        <f ca="1">IF(ISBLANK($T1696),IF(S1696="Irrigation","Irrigation",IF(R1696="Irrigation","Irrigation",IF(Q1696="Domestic","Domestic",IF(P1696="Stockwatering","Stockwatering",IF(N1696="IRRIGATION_AND_MUNICIPAL","Irrigation and Municipal",IF(O1696="IRRIGATION_AND_DOMESTIC","Irrigation and Domestic Municipality",_xlfn.XLOOKUP(J1696,Use_Code_Ranking!$B$4:$B$23,Use_Code_Ranking!$A$4:$A$23))))))),$T1696)</f>
        <v>Irrigation</v>
      </c>
    </row>
    <row r="1697" spans="1:21" x14ac:dyDescent="0.3">
      <c r="A1697" t="s">
        <v>1553</v>
      </c>
      <c r="B1697" t="s">
        <v>181</v>
      </c>
      <c r="C1697" t="s">
        <v>99</v>
      </c>
      <c r="D1697">
        <v>10</v>
      </c>
      <c r="E1697" t="s">
        <v>100</v>
      </c>
      <c r="F1697" t="s">
        <v>100</v>
      </c>
      <c r="G1697" t="s">
        <v>1315</v>
      </c>
      <c r="H1697" s="41" t="s">
        <v>102</v>
      </c>
      <c r="I1697">
        <f>_xlfn.XLOOKUP(B1697,Use_Code_Ranking!$A$4:$A$23,Use_Code_Ranking!$B$4:$B$23,9999)</f>
        <v>9</v>
      </c>
      <c r="J1697">
        <f t="shared" ca="1" si="418"/>
        <v>1</v>
      </c>
      <c r="K1697">
        <f t="shared" ca="1" si="419"/>
        <v>1</v>
      </c>
      <c r="L1697">
        <f t="shared" ca="1" si="420"/>
        <v>0</v>
      </c>
      <c r="M1697">
        <f t="shared" ca="1" si="421"/>
        <v>0</v>
      </c>
      <c r="N1697" t="str">
        <f t="shared" ca="1" si="426"/>
        <v/>
      </c>
      <c r="O1697" t="str">
        <f t="shared" ca="1" si="427"/>
        <v/>
      </c>
      <c r="P1697" t="str">
        <f t="shared" si="422"/>
        <v/>
      </c>
      <c r="Q1697" t="str">
        <f t="shared" si="423"/>
        <v/>
      </c>
      <c r="R1697" t="str">
        <f t="shared" si="424"/>
        <v/>
      </c>
      <c r="S1697" t="str">
        <f t="shared" si="425"/>
        <v/>
      </c>
      <c r="U1697" s="2" t="str">
        <f ca="1">IF(ISBLANK($T1697),IF(S1697="Irrigation","Irrigation",IF(R1697="Irrigation","Irrigation",IF(Q1697="Domestic","Domestic",IF(P1697="Stockwatering","Stockwatering",IF(N1697="IRRIGATION_AND_MUNICIPAL","Irrigation and Municipal",IF(O1697="IRRIGATION_AND_DOMESTIC","Irrigation and Domestic Municipality",_xlfn.XLOOKUP(J1697,Use_Code_Ranking!$B$4:$B$23,Use_Code_Ranking!$A$4:$A$23))))))),$T1697)</f>
        <v>Irrigation</v>
      </c>
    </row>
    <row r="1698" spans="1:21" x14ac:dyDescent="0.3">
      <c r="A1698" t="s">
        <v>1553</v>
      </c>
      <c r="B1698" t="s">
        <v>163</v>
      </c>
      <c r="C1698" t="s">
        <v>99</v>
      </c>
      <c r="D1698">
        <v>10</v>
      </c>
      <c r="E1698" t="s">
        <v>100</v>
      </c>
      <c r="F1698" t="s">
        <v>100</v>
      </c>
      <c r="G1698" t="s">
        <v>1315</v>
      </c>
      <c r="H1698" s="41" t="s">
        <v>102</v>
      </c>
      <c r="I1698">
        <f>_xlfn.XLOOKUP(B1698,Use_Code_Ranking!$A$4:$A$23,Use_Code_Ranking!$B$4:$B$23,9999)</f>
        <v>14</v>
      </c>
      <c r="J1698">
        <f t="shared" ca="1" si="418"/>
        <v>1</v>
      </c>
      <c r="K1698">
        <f t="shared" ca="1" si="419"/>
        <v>1</v>
      </c>
      <c r="L1698">
        <f t="shared" ca="1" si="420"/>
        <v>0</v>
      </c>
      <c r="M1698">
        <f t="shared" ca="1" si="421"/>
        <v>0</v>
      </c>
      <c r="N1698" t="str">
        <f t="shared" ca="1" si="426"/>
        <v/>
      </c>
      <c r="O1698" t="str">
        <f t="shared" ca="1" si="427"/>
        <v/>
      </c>
      <c r="P1698" t="str">
        <f t="shared" si="422"/>
        <v/>
      </c>
      <c r="Q1698" t="str">
        <f t="shared" si="423"/>
        <v/>
      </c>
      <c r="R1698" t="str">
        <f t="shared" si="424"/>
        <v/>
      </c>
      <c r="S1698" t="str">
        <f t="shared" si="425"/>
        <v/>
      </c>
      <c r="U1698" s="2" t="str">
        <f ca="1">IF(ISBLANK($T1698),IF(S1698="Irrigation","Irrigation",IF(R1698="Irrigation","Irrigation",IF(Q1698="Domestic","Domestic",IF(P1698="Stockwatering","Stockwatering",IF(N1698="IRRIGATION_AND_MUNICIPAL","Irrigation and Municipal",IF(O1698="IRRIGATION_AND_DOMESTIC","Irrigation and Domestic Municipality",_xlfn.XLOOKUP(J1698,Use_Code_Ranking!$B$4:$B$23,Use_Code_Ranking!$A$4:$A$23))))))),$T1698)</f>
        <v>Irrigation</v>
      </c>
    </row>
    <row r="1699" spans="1:21" x14ac:dyDescent="0.3">
      <c r="A1699" t="s">
        <v>1553</v>
      </c>
      <c r="B1699" t="s">
        <v>188</v>
      </c>
      <c r="C1699" t="s">
        <v>99</v>
      </c>
      <c r="D1699">
        <v>10</v>
      </c>
      <c r="E1699" t="s">
        <v>100</v>
      </c>
      <c r="F1699" t="s">
        <v>100</v>
      </c>
      <c r="G1699" t="s">
        <v>1315</v>
      </c>
      <c r="H1699" s="41" t="s">
        <v>102</v>
      </c>
      <c r="I1699">
        <f>_xlfn.XLOOKUP(B1699,Use_Code_Ranking!$A$4:$A$23,Use_Code_Ranking!$B$4:$B$23,9999)</f>
        <v>12</v>
      </c>
      <c r="J1699">
        <f t="shared" ca="1" si="418"/>
        <v>1</v>
      </c>
      <c r="K1699">
        <f t="shared" ca="1" si="419"/>
        <v>1</v>
      </c>
      <c r="L1699">
        <f t="shared" ca="1" si="420"/>
        <v>0</v>
      </c>
      <c r="M1699">
        <f t="shared" ca="1" si="421"/>
        <v>0</v>
      </c>
      <c r="N1699" t="str">
        <f t="shared" ca="1" si="426"/>
        <v/>
      </c>
      <c r="O1699" t="str">
        <f t="shared" ca="1" si="427"/>
        <v/>
      </c>
      <c r="P1699" t="str">
        <f t="shared" si="422"/>
        <v/>
      </c>
      <c r="Q1699" t="str">
        <f t="shared" si="423"/>
        <v/>
      </c>
      <c r="R1699" t="str">
        <f t="shared" si="424"/>
        <v/>
      </c>
      <c r="S1699" t="str">
        <f t="shared" si="425"/>
        <v/>
      </c>
      <c r="U1699" s="2" t="str">
        <f ca="1">IF(ISBLANK($T1699),IF(S1699="Irrigation","Irrigation",IF(R1699="Irrigation","Irrigation",IF(Q1699="Domestic","Domestic",IF(P1699="Stockwatering","Stockwatering",IF(N1699="IRRIGATION_AND_MUNICIPAL","Irrigation and Municipal",IF(O1699="IRRIGATION_AND_DOMESTIC","Irrigation and Domestic Municipality",_xlfn.XLOOKUP(J1699,Use_Code_Ranking!$B$4:$B$23,Use_Code_Ranking!$A$4:$A$23))))))),$T1699)</f>
        <v>Irrigation</v>
      </c>
    </row>
    <row r="1700" spans="1:21" x14ac:dyDescent="0.3">
      <c r="A1700" t="s">
        <v>1554</v>
      </c>
      <c r="B1700" t="s">
        <v>98</v>
      </c>
      <c r="C1700" t="s">
        <v>99</v>
      </c>
      <c r="D1700">
        <v>148</v>
      </c>
      <c r="E1700" t="s">
        <v>100</v>
      </c>
      <c r="F1700" t="s">
        <v>100</v>
      </c>
      <c r="G1700" t="s">
        <v>250</v>
      </c>
      <c r="H1700" s="41" t="s">
        <v>106</v>
      </c>
      <c r="I1700">
        <f>_xlfn.XLOOKUP(B1700,Use_Code_Ranking!$A$4:$A$23,Use_Code_Ranking!$B$4:$B$23,9999)</f>
        <v>1</v>
      </c>
      <c r="J1700">
        <f t="shared" ca="1" si="418"/>
        <v>1</v>
      </c>
      <c r="K1700">
        <f t="shared" ca="1" si="419"/>
        <v>1</v>
      </c>
      <c r="L1700">
        <f t="shared" ca="1" si="420"/>
        <v>0</v>
      </c>
      <c r="M1700">
        <f t="shared" ca="1" si="421"/>
        <v>0</v>
      </c>
      <c r="N1700" t="str">
        <f t="shared" ca="1" si="426"/>
        <v/>
      </c>
      <c r="O1700" t="str">
        <f t="shared" ca="1" si="427"/>
        <v/>
      </c>
      <c r="P1700" t="str">
        <f t="shared" si="422"/>
        <v/>
      </c>
      <c r="Q1700" t="str">
        <f t="shared" si="423"/>
        <v/>
      </c>
      <c r="R1700" t="str">
        <f t="shared" si="424"/>
        <v/>
      </c>
      <c r="S1700" t="str">
        <f t="shared" si="425"/>
        <v/>
      </c>
      <c r="U1700" s="2" t="str">
        <f ca="1">IF(ISBLANK($T1700),IF(S1700="Irrigation","Irrigation",IF(R1700="Irrigation","Irrigation",IF(Q1700="Domestic","Domestic",IF(P1700="Stockwatering","Stockwatering",IF(N1700="IRRIGATION_AND_MUNICIPAL","Irrigation and Municipal",IF(O1700="IRRIGATION_AND_DOMESTIC","Irrigation and Domestic Municipality",_xlfn.XLOOKUP(J1700,Use_Code_Ranking!$B$4:$B$23,Use_Code_Ranking!$A$4:$A$23))))))),$T1700)</f>
        <v>Irrigation</v>
      </c>
    </row>
    <row r="1701" spans="1:21" x14ac:dyDescent="0.3">
      <c r="A1701" t="s">
        <v>1554</v>
      </c>
      <c r="B1701" t="s">
        <v>161</v>
      </c>
      <c r="C1701" t="s">
        <v>99</v>
      </c>
      <c r="D1701">
        <v>148</v>
      </c>
      <c r="E1701" t="s">
        <v>100</v>
      </c>
      <c r="F1701" t="s">
        <v>100</v>
      </c>
      <c r="G1701" t="s">
        <v>250</v>
      </c>
      <c r="H1701" s="41" t="s">
        <v>106</v>
      </c>
      <c r="I1701">
        <f>_xlfn.XLOOKUP(B1701,Use_Code_Ranking!$A$4:$A$23,Use_Code_Ranking!$B$4:$B$23,9999)</f>
        <v>7</v>
      </c>
      <c r="J1701">
        <f t="shared" ca="1" si="418"/>
        <v>1</v>
      </c>
      <c r="K1701">
        <f t="shared" ca="1" si="419"/>
        <v>1</v>
      </c>
      <c r="L1701">
        <f t="shared" ca="1" si="420"/>
        <v>0</v>
      </c>
      <c r="M1701">
        <f t="shared" ca="1" si="421"/>
        <v>0</v>
      </c>
      <c r="N1701" t="str">
        <f t="shared" ca="1" si="426"/>
        <v/>
      </c>
      <c r="O1701" t="str">
        <f t="shared" ca="1" si="427"/>
        <v/>
      </c>
      <c r="P1701" t="str">
        <f t="shared" si="422"/>
        <v/>
      </c>
      <c r="Q1701" t="str">
        <f t="shared" si="423"/>
        <v/>
      </c>
      <c r="R1701" t="str">
        <f t="shared" si="424"/>
        <v/>
      </c>
      <c r="S1701" t="str">
        <f t="shared" si="425"/>
        <v/>
      </c>
      <c r="U1701" s="2" t="str">
        <f ca="1">IF(ISBLANK($T1701),IF(S1701="Irrigation","Irrigation",IF(R1701="Irrigation","Irrigation",IF(Q1701="Domestic","Domestic",IF(P1701="Stockwatering","Stockwatering",IF(N1701="IRRIGATION_AND_MUNICIPAL","Irrigation and Municipal",IF(O1701="IRRIGATION_AND_DOMESTIC","Irrigation and Domestic Municipality",_xlfn.XLOOKUP(J1701,Use_Code_Ranking!$B$4:$B$23,Use_Code_Ranking!$A$4:$A$23))))))),$T1701)</f>
        <v>Irrigation</v>
      </c>
    </row>
    <row r="1702" spans="1:21" x14ac:dyDescent="0.3">
      <c r="A1702" t="s">
        <v>1555</v>
      </c>
      <c r="B1702" t="s">
        <v>156</v>
      </c>
      <c r="C1702" t="s">
        <v>99</v>
      </c>
      <c r="D1702">
        <v>14.8</v>
      </c>
      <c r="E1702" t="s">
        <v>100</v>
      </c>
      <c r="F1702" t="s">
        <v>100</v>
      </c>
      <c r="G1702" t="s">
        <v>1556</v>
      </c>
      <c r="H1702" s="41" t="s">
        <v>102</v>
      </c>
      <c r="I1702">
        <f>_xlfn.XLOOKUP(B1702,Use_Code_Ranking!$A$4:$A$23,Use_Code_Ranking!$B$4:$B$23,9999)</f>
        <v>8</v>
      </c>
      <c r="J1702">
        <f t="shared" ca="1" si="418"/>
        <v>1</v>
      </c>
      <c r="K1702">
        <f t="shared" ca="1" si="419"/>
        <v>1</v>
      </c>
      <c r="L1702">
        <f t="shared" ca="1" si="420"/>
        <v>0</v>
      </c>
      <c r="M1702">
        <f t="shared" ca="1" si="421"/>
        <v>0</v>
      </c>
      <c r="N1702" t="str">
        <f t="shared" ca="1" si="426"/>
        <v/>
      </c>
      <c r="O1702" t="str">
        <f t="shared" ca="1" si="427"/>
        <v/>
      </c>
      <c r="P1702" t="str">
        <f t="shared" si="422"/>
        <v/>
      </c>
      <c r="Q1702" t="str">
        <f t="shared" si="423"/>
        <v/>
      </c>
      <c r="R1702" t="str">
        <f t="shared" si="424"/>
        <v/>
      </c>
      <c r="S1702" t="str">
        <f t="shared" si="425"/>
        <v/>
      </c>
      <c r="U1702" s="2" t="str">
        <f ca="1">IF(ISBLANK($T1702),IF(S1702="Irrigation","Irrigation",IF(R1702="Irrigation","Irrigation",IF(Q1702="Domestic","Domestic",IF(P1702="Stockwatering","Stockwatering",IF(N1702="IRRIGATION_AND_MUNICIPAL","Irrigation and Municipal",IF(O1702="IRRIGATION_AND_DOMESTIC","Irrigation and Domestic Municipality",_xlfn.XLOOKUP(J1702,Use_Code_Ranking!$B$4:$B$23,Use_Code_Ranking!$A$4:$A$23))))))),$T1702)</f>
        <v>Irrigation</v>
      </c>
    </row>
    <row r="1703" spans="1:21" x14ac:dyDescent="0.3">
      <c r="A1703" t="s">
        <v>1555</v>
      </c>
      <c r="B1703" t="s">
        <v>98</v>
      </c>
      <c r="C1703" t="s">
        <v>99</v>
      </c>
      <c r="D1703">
        <v>14.8</v>
      </c>
      <c r="E1703" t="s">
        <v>100</v>
      </c>
      <c r="F1703" t="s">
        <v>100</v>
      </c>
      <c r="G1703" t="s">
        <v>1556</v>
      </c>
      <c r="H1703" s="41" t="s">
        <v>102</v>
      </c>
      <c r="I1703">
        <f>_xlfn.XLOOKUP(B1703,Use_Code_Ranking!$A$4:$A$23,Use_Code_Ranking!$B$4:$B$23,9999)</f>
        <v>1</v>
      </c>
      <c r="J1703">
        <f t="shared" ca="1" si="418"/>
        <v>1</v>
      </c>
      <c r="K1703">
        <f t="shared" ca="1" si="419"/>
        <v>1</v>
      </c>
      <c r="L1703">
        <f t="shared" ca="1" si="420"/>
        <v>0</v>
      </c>
      <c r="M1703">
        <f t="shared" ca="1" si="421"/>
        <v>0</v>
      </c>
      <c r="N1703" t="str">
        <f t="shared" ca="1" si="426"/>
        <v/>
      </c>
      <c r="O1703" t="str">
        <f t="shared" ca="1" si="427"/>
        <v/>
      </c>
      <c r="P1703" t="str">
        <f t="shared" si="422"/>
        <v/>
      </c>
      <c r="Q1703" t="str">
        <f t="shared" si="423"/>
        <v/>
      </c>
      <c r="R1703" t="str">
        <f t="shared" si="424"/>
        <v/>
      </c>
      <c r="S1703" t="str">
        <f t="shared" si="425"/>
        <v/>
      </c>
      <c r="U1703" s="2" t="str">
        <f ca="1">IF(ISBLANK($T1703),IF(S1703="Irrigation","Irrigation",IF(R1703="Irrigation","Irrigation",IF(Q1703="Domestic","Domestic",IF(P1703="Stockwatering","Stockwatering",IF(N1703="IRRIGATION_AND_MUNICIPAL","Irrigation and Municipal",IF(O1703="IRRIGATION_AND_DOMESTIC","Irrigation and Domestic Municipality",_xlfn.XLOOKUP(J1703,Use_Code_Ranking!$B$4:$B$23,Use_Code_Ranking!$A$4:$A$23))))))),$T1703)</f>
        <v>Irrigation</v>
      </c>
    </row>
    <row r="1704" spans="1:21" x14ac:dyDescent="0.3">
      <c r="A1704" t="s">
        <v>1557</v>
      </c>
      <c r="B1704" t="s">
        <v>98</v>
      </c>
      <c r="C1704" t="s">
        <v>99</v>
      </c>
      <c r="D1704">
        <v>4</v>
      </c>
      <c r="E1704" t="s">
        <v>100</v>
      </c>
      <c r="F1704" t="s">
        <v>100</v>
      </c>
      <c r="G1704" t="s">
        <v>1255</v>
      </c>
      <c r="H1704" s="41" t="s">
        <v>102</v>
      </c>
      <c r="I1704">
        <f>_xlfn.XLOOKUP(B1704,Use_Code_Ranking!$A$4:$A$23,Use_Code_Ranking!$B$4:$B$23,9999)</f>
        <v>1</v>
      </c>
      <c r="J1704">
        <f t="shared" ca="1" si="418"/>
        <v>1</v>
      </c>
      <c r="K1704">
        <f t="shared" ca="1" si="419"/>
        <v>1</v>
      </c>
      <c r="L1704">
        <f t="shared" ca="1" si="420"/>
        <v>0</v>
      </c>
      <c r="M1704">
        <f t="shared" ca="1" si="421"/>
        <v>0</v>
      </c>
      <c r="N1704" t="str">
        <f t="shared" ca="1" si="426"/>
        <v/>
      </c>
      <c r="O1704" t="str">
        <f t="shared" ca="1" si="427"/>
        <v/>
      </c>
      <c r="P1704" t="str">
        <f t="shared" si="422"/>
        <v/>
      </c>
      <c r="Q1704" t="str">
        <f t="shared" si="423"/>
        <v/>
      </c>
      <c r="R1704" t="str">
        <f t="shared" si="424"/>
        <v/>
      </c>
      <c r="S1704" t="str">
        <f t="shared" si="425"/>
        <v/>
      </c>
      <c r="U1704" s="2" t="str">
        <f ca="1">IF(ISBLANK($T1704),IF(S1704="Irrigation","Irrigation",IF(R1704="Irrigation","Irrigation",IF(Q1704="Domestic","Domestic",IF(P1704="Stockwatering","Stockwatering",IF(N1704="IRRIGATION_AND_MUNICIPAL","Irrigation and Municipal",IF(O1704="IRRIGATION_AND_DOMESTIC","Irrigation and Domestic Municipality",_xlfn.XLOOKUP(J1704,Use_Code_Ranking!$B$4:$B$23,Use_Code_Ranking!$A$4:$A$23))))))),$T1704)</f>
        <v>Irrigation</v>
      </c>
    </row>
    <row r="1705" spans="1:21" x14ac:dyDescent="0.3">
      <c r="A1705" t="s">
        <v>1558</v>
      </c>
      <c r="B1705" t="s">
        <v>98</v>
      </c>
      <c r="C1705" t="s">
        <v>99</v>
      </c>
      <c r="D1705">
        <v>21</v>
      </c>
      <c r="E1705" t="s">
        <v>100</v>
      </c>
      <c r="F1705" t="s">
        <v>100</v>
      </c>
      <c r="G1705" t="s">
        <v>1255</v>
      </c>
      <c r="H1705" s="41" t="s">
        <v>102</v>
      </c>
      <c r="I1705">
        <f>_xlfn.XLOOKUP(B1705,Use_Code_Ranking!$A$4:$A$23,Use_Code_Ranking!$B$4:$B$23,9999)</f>
        <v>1</v>
      </c>
      <c r="J1705">
        <f t="shared" ca="1" si="418"/>
        <v>1</v>
      </c>
      <c r="K1705">
        <f t="shared" ca="1" si="419"/>
        <v>1</v>
      </c>
      <c r="L1705">
        <f t="shared" ca="1" si="420"/>
        <v>0</v>
      </c>
      <c r="M1705">
        <f t="shared" ca="1" si="421"/>
        <v>0</v>
      </c>
      <c r="N1705" t="str">
        <f t="shared" ca="1" si="426"/>
        <v/>
      </c>
      <c r="O1705" t="str">
        <f t="shared" ca="1" si="427"/>
        <v/>
      </c>
      <c r="P1705" t="str">
        <f t="shared" si="422"/>
        <v/>
      </c>
      <c r="Q1705" t="str">
        <f t="shared" si="423"/>
        <v/>
      </c>
      <c r="R1705" t="str">
        <f t="shared" si="424"/>
        <v/>
      </c>
      <c r="S1705" t="str">
        <f t="shared" si="425"/>
        <v/>
      </c>
      <c r="U1705" s="2" t="str">
        <f ca="1">IF(ISBLANK($T1705),IF(S1705="Irrigation","Irrigation",IF(R1705="Irrigation","Irrigation",IF(Q1705="Domestic","Domestic",IF(P1705="Stockwatering","Stockwatering",IF(N1705="IRRIGATION_AND_MUNICIPAL","Irrigation and Municipal",IF(O1705="IRRIGATION_AND_DOMESTIC","Irrigation and Domestic Municipality",_xlfn.XLOOKUP(J1705,Use_Code_Ranking!$B$4:$B$23,Use_Code_Ranking!$A$4:$A$23))))))),$T1705)</f>
        <v>Irrigation</v>
      </c>
    </row>
    <row r="1706" spans="1:21" x14ac:dyDescent="0.3">
      <c r="A1706" t="s">
        <v>1559</v>
      </c>
      <c r="B1706" t="s">
        <v>110</v>
      </c>
      <c r="C1706" t="s">
        <v>99</v>
      </c>
      <c r="D1706">
        <v>400</v>
      </c>
      <c r="E1706" t="s">
        <v>100</v>
      </c>
      <c r="F1706" t="s">
        <v>100</v>
      </c>
      <c r="G1706" t="s">
        <v>190</v>
      </c>
      <c r="H1706" s="41" t="s">
        <v>106</v>
      </c>
      <c r="I1706">
        <f>_xlfn.XLOOKUP(B1706,Use_Code_Ranking!$A$4:$A$23,Use_Code_Ranking!$B$4:$B$23,9999)</f>
        <v>3</v>
      </c>
      <c r="J1706">
        <f t="shared" ca="1" si="418"/>
        <v>1</v>
      </c>
      <c r="K1706">
        <f t="shared" ca="1" si="419"/>
        <v>1</v>
      </c>
      <c r="L1706">
        <f t="shared" ca="1" si="420"/>
        <v>0</v>
      </c>
      <c r="M1706">
        <f t="shared" ca="1" si="421"/>
        <v>0</v>
      </c>
      <c r="N1706" t="str">
        <f t="shared" ca="1" si="426"/>
        <v/>
      </c>
      <c r="O1706" t="str">
        <f t="shared" ca="1" si="427"/>
        <v/>
      </c>
      <c r="P1706" t="str">
        <f t="shared" si="422"/>
        <v/>
      </c>
      <c r="Q1706" t="str">
        <f t="shared" si="423"/>
        <v/>
      </c>
      <c r="R1706" t="str">
        <f t="shared" si="424"/>
        <v/>
      </c>
      <c r="S1706" t="str">
        <f t="shared" si="425"/>
        <v/>
      </c>
      <c r="U1706" s="2" t="str">
        <f ca="1">IF(ISBLANK($T1706),IF(S1706="Irrigation","Irrigation",IF(R1706="Irrigation","Irrigation",IF(Q1706="Domestic","Domestic",IF(P1706="Stockwatering","Stockwatering",IF(N1706="IRRIGATION_AND_MUNICIPAL","Irrigation and Municipal",IF(O1706="IRRIGATION_AND_DOMESTIC","Irrigation and Domestic Municipality",_xlfn.XLOOKUP(J1706,Use_Code_Ranking!$B$4:$B$23,Use_Code_Ranking!$A$4:$A$23))))))),$T1706)</f>
        <v>Irrigation</v>
      </c>
    </row>
    <row r="1707" spans="1:21" x14ac:dyDescent="0.3">
      <c r="A1707" t="s">
        <v>1559</v>
      </c>
      <c r="B1707" t="s">
        <v>113</v>
      </c>
      <c r="C1707" t="s">
        <v>99</v>
      </c>
      <c r="D1707">
        <v>400</v>
      </c>
      <c r="E1707" t="s">
        <v>100</v>
      </c>
      <c r="F1707" t="s">
        <v>100</v>
      </c>
      <c r="G1707" t="s">
        <v>190</v>
      </c>
      <c r="H1707" s="41" t="s">
        <v>106</v>
      </c>
      <c r="I1707">
        <f>_xlfn.XLOOKUP(B1707,Use_Code_Ranking!$A$4:$A$23,Use_Code_Ranking!$B$4:$B$23,9999)</f>
        <v>6</v>
      </c>
      <c r="J1707">
        <f t="shared" ca="1" si="418"/>
        <v>1</v>
      </c>
      <c r="K1707">
        <f t="shared" ca="1" si="419"/>
        <v>1</v>
      </c>
      <c r="L1707">
        <f t="shared" ca="1" si="420"/>
        <v>0</v>
      </c>
      <c r="M1707">
        <f t="shared" ca="1" si="421"/>
        <v>0</v>
      </c>
      <c r="N1707" t="str">
        <f t="shared" ca="1" si="426"/>
        <v/>
      </c>
      <c r="O1707" t="str">
        <f t="shared" ca="1" si="427"/>
        <v/>
      </c>
      <c r="P1707" t="str">
        <f t="shared" si="422"/>
        <v/>
      </c>
      <c r="Q1707" t="str">
        <f t="shared" si="423"/>
        <v/>
      </c>
      <c r="R1707" t="str">
        <f t="shared" si="424"/>
        <v/>
      </c>
      <c r="S1707" t="str">
        <f t="shared" si="425"/>
        <v/>
      </c>
      <c r="U1707" s="2" t="str">
        <f ca="1">IF(ISBLANK($T1707),IF(S1707="Irrigation","Irrigation",IF(R1707="Irrigation","Irrigation",IF(Q1707="Domestic","Domestic",IF(P1707="Stockwatering","Stockwatering",IF(N1707="IRRIGATION_AND_MUNICIPAL","Irrigation and Municipal",IF(O1707="IRRIGATION_AND_DOMESTIC","Irrigation and Domestic Municipality",_xlfn.XLOOKUP(J1707,Use_Code_Ranking!$B$4:$B$23,Use_Code_Ranking!$A$4:$A$23))))))),$T1707)</f>
        <v>Irrigation</v>
      </c>
    </row>
    <row r="1708" spans="1:21" x14ac:dyDescent="0.3">
      <c r="A1708" t="s">
        <v>1559</v>
      </c>
      <c r="B1708" t="s">
        <v>161</v>
      </c>
      <c r="C1708" t="s">
        <v>99</v>
      </c>
      <c r="D1708">
        <v>400</v>
      </c>
      <c r="E1708" t="s">
        <v>100</v>
      </c>
      <c r="F1708" t="s">
        <v>100</v>
      </c>
      <c r="G1708" t="s">
        <v>190</v>
      </c>
      <c r="H1708" s="41" t="s">
        <v>106</v>
      </c>
      <c r="I1708">
        <f>_xlfn.XLOOKUP(B1708,Use_Code_Ranking!$A$4:$A$23,Use_Code_Ranking!$B$4:$B$23,9999)</f>
        <v>7</v>
      </c>
      <c r="J1708">
        <f t="shared" ca="1" si="418"/>
        <v>1</v>
      </c>
      <c r="K1708">
        <f t="shared" ca="1" si="419"/>
        <v>1</v>
      </c>
      <c r="L1708">
        <f t="shared" ca="1" si="420"/>
        <v>0</v>
      </c>
      <c r="M1708">
        <f t="shared" ca="1" si="421"/>
        <v>0</v>
      </c>
      <c r="N1708" t="str">
        <f t="shared" ca="1" si="426"/>
        <v/>
      </c>
      <c r="O1708" t="str">
        <f t="shared" ca="1" si="427"/>
        <v/>
      </c>
      <c r="P1708" t="str">
        <f t="shared" si="422"/>
        <v/>
      </c>
      <c r="Q1708" t="str">
        <f t="shared" si="423"/>
        <v/>
      </c>
      <c r="R1708" t="str">
        <f t="shared" si="424"/>
        <v/>
      </c>
      <c r="S1708" t="str">
        <f t="shared" si="425"/>
        <v/>
      </c>
      <c r="U1708" s="2" t="str">
        <f ca="1">IF(ISBLANK($T1708),IF(S1708="Irrigation","Irrigation",IF(R1708="Irrigation","Irrigation",IF(Q1708="Domestic","Domestic",IF(P1708="Stockwatering","Stockwatering",IF(N1708="IRRIGATION_AND_MUNICIPAL","Irrigation and Municipal",IF(O1708="IRRIGATION_AND_DOMESTIC","Irrigation and Domestic Municipality",_xlfn.XLOOKUP(J1708,Use_Code_Ranking!$B$4:$B$23,Use_Code_Ranking!$A$4:$A$23))))))),$T1708)</f>
        <v>Irrigation</v>
      </c>
    </row>
    <row r="1709" spans="1:21" x14ac:dyDescent="0.3">
      <c r="A1709" t="s">
        <v>1559</v>
      </c>
      <c r="B1709" t="s">
        <v>98</v>
      </c>
      <c r="C1709" t="s">
        <v>99</v>
      </c>
      <c r="D1709">
        <v>400</v>
      </c>
      <c r="E1709" t="s">
        <v>100</v>
      </c>
      <c r="F1709" t="s">
        <v>100</v>
      </c>
      <c r="G1709" t="s">
        <v>190</v>
      </c>
      <c r="H1709" s="41" t="s">
        <v>106</v>
      </c>
      <c r="I1709">
        <f>_xlfn.XLOOKUP(B1709,Use_Code_Ranking!$A$4:$A$23,Use_Code_Ranking!$B$4:$B$23,9999)</f>
        <v>1</v>
      </c>
      <c r="J1709">
        <f t="shared" ca="1" si="418"/>
        <v>1</v>
      </c>
      <c r="K1709">
        <f t="shared" ca="1" si="419"/>
        <v>1</v>
      </c>
      <c r="L1709">
        <f t="shared" ca="1" si="420"/>
        <v>0</v>
      </c>
      <c r="M1709">
        <f t="shared" ca="1" si="421"/>
        <v>0</v>
      </c>
      <c r="N1709" t="str">
        <f t="shared" ca="1" si="426"/>
        <v/>
      </c>
      <c r="O1709" t="str">
        <f t="shared" ca="1" si="427"/>
        <v/>
      </c>
      <c r="P1709" t="str">
        <f t="shared" si="422"/>
        <v/>
      </c>
      <c r="Q1709" t="str">
        <f t="shared" si="423"/>
        <v/>
      </c>
      <c r="R1709" t="str">
        <f t="shared" si="424"/>
        <v/>
      </c>
      <c r="S1709" t="str">
        <f t="shared" si="425"/>
        <v/>
      </c>
      <c r="U1709" s="2" t="str">
        <f ca="1">IF(ISBLANK($T1709),IF(S1709="Irrigation","Irrigation",IF(R1709="Irrigation","Irrigation",IF(Q1709="Domestic","Domestic",IF(P1709="Stockwatering","Stockwatering",IF(N1709="IRRIGATION_AND_MUNICIPAL","Irrigation and Municipal",IF(O1709="IRRIGATION_AND_DOMESTIC","Irrigation and Domestic Municipality",_xlfn.XLOOKUP(J1709,Use_Code_Ranking!$B$4:$B$23,Use_Code_Ranking!$A$4:$A$23))))))),$T1709)</f>
        <v>Irrigation</v>
      </c>
    </row>
    <row r="1710" spans="1:21" x14ac:dyDescent="0.3">
      <c r="A1710" t="s">
        <v>1560</v>
      </c>
      <c r="B1710" t="s">
        <v>161</v>
      </c>
      <c r="C1710" t="s">
        <v>99</v>
      </c>
      <c r="D1710">
        <v>688</v>
      </c>
      <c r="E1710" t="s">
        <v>100</v>
      </c>
      <c r="F1710" t="s">
        <v>100</v>
      </c>
      <c r="G1710" t="s">
        <v>190</v>
      </c>
      <c r="H1710" s="41" t="s">
        <v>106</v>
      </c>
      <c r="I1710">
        <f>_xlfn.XLOOKUP(B1710,Use_Code_Ranking!$A$4:$A$23,Use_Code_Ranking!$B$4:$B$23,9999)</f>
        <v>7</v>
      </c>
      <c r="J1710">
        <f t="shared" ca="1" si="418"/>
        <v>1</v>
      </c>
      <c r="K1710">
        <f t="shared" ca="1" si="419"/>
        <v>1</v>
      </c>
      <c r="L1710">
        <f t="shared" ca="1" si="420"/>
        <v>0</v>
      </c>
      <c r="M1710">
        <f t="shared" ca="1" si="421"/>
        <v>0</v>
      </c>
      <c r="N1710" t="str">
        <f t="shared" ca="1" si="426"/>
        <v/>
      </c>
      <c r="O1710" t="str">
        <f t="shared" ca="1" si="427"/>
        <v/>
      </c>
      <c r="P1710" t="str">
        <f t="shared" si="422"/>
        <v/>
      </c>
      <c r="Q1710" t="str">
        <f t="shared" si="423"/>
        <v/>
      </c>
      <c r="R1710" t="str">
        <f t="shared" si="424"/>
        <v/>
      </c>
      <c r="S1710" t="str">
        <f t="shared" si="425"/>
        <v/>
      </c>
      <c r="U1710" s="2" t="str">
        <f ca="1">IF(ISBLANK($T1710),IF(S1710="Irrigation","Irrigation",IF(R1710="Irrigation","Irrigation",IF(Q1710="Domestic","Domestic",IF(P1710="Stockwatering","Stockwatering",IF(N1710="IRRIGATION_AND_MUNICIPAL","Irrigation and Municipal",IF(O1710="IRRIGATION_AND_DOMESTIC","Irrigation and Domestic Municipality",_xlfn.XLOOKUP(J1710,Use_Code_Ranking!$B$4:$B$23,Use_Code_Ranking!$A$4:$A$23))))))),$T1710)</f>
        <v>Irrigation</v>
      </c>
    </row>
    <row r="1711" spans="1:21" x14ac:dyDescent="0.3">
      <c r="A1711" t="s">
        <v>1560</v>
      </c>
      <c r="B1711" t="s">
        <v>98</v>
      </c>
      <c r="C1711" t="s">
        <v>99</v>
      </c>
      <c r="D1711">
        <v>688</v>
      </c>
      <c r="E1711" t="s">
        <v>100</v>
      </c>
      <c r="F1711" t="s">
        <v>100</v>
      </c>
      <c r="G1711" t="s">
        <v>190</v>
      </c>
      <c r="H1711" s="41" t="s">
        <v>106</v>
      </c>
      <c r="I1711">
        <f>_xlfn.XLOOKUP(B1711,Use_Code_Ranking!$A$4:$A$23,Use_Code_Ranking!$B$4:$B$23,9999)</f>
        <v>1</v>
      </c>
      <c r="J1711">
        <f t="shared" ca="1" si="418"/>
        <v>1</v>
      </c>
      <c r="K1711">
        <f t="shared" ca="1" si="419"/>
        <v>1</v>
      </c>
      <c r="L1711">
        <f t="shared" ca="1" si="420"/>
        <v>0</v>
      </c>
      <c r="M1711">
        <f t="shared" ca="1" si="421"/>
        <v>0</v>
      </c>
      <c r="N1711" t="str">
        <f t="shared" ca="1" si="426"/>
        <v/>
      </c>
      <c r="O1711" t="str">
        <f t="shared" ca="1" si="427"/>
        <v/>
      </c>
      <c r="P1711" t="str">
        <f t="shared" si="422"/>
        <v/>
      </c>
      <c r="Q1711" t="str">
        <f t="shared" si="423"/>
        <v/>
      </c>
      <c r="R1711" t="str">
        <f t="shared" si="424"/>
        <v/>
      </c>
      <c r="S1711" t="str">
        <f t="shared" si="425"/>
        <v/>
      </c>
      <c r="U1711" s="2" t="str">
        <f ca="1">IF(ISBLANK($T1711),IF(S1711="Irrigation","Irrigation",IF(R1711="Irrigation","Irrigation",IF(Q1711="Domestic","Domestic",IF(P1711="Stockwatering","Stockwatering",IF(N1711="IRRIGATION_AND_MUNICIPAL","Irrigation and Municipal",IF(O1711="IRRIGATION_AND_DOMESTIC","Irrigation and Domestic Municipality",_xlfn.XLOOKUP(J1711,Use_Code_Ranking!$B$4:$B$23,Use_Code_Ranking!$A$4:$A$23))))))),$T1711)</f>
        <v>Irrigation</v>
      </c>
    </row>
    <row r="1712" spans="1:21" x14ac:dyDescent="0.3">
      <c r="A1712" t="s">
        <v>1561</v>
      </c>
      <c r="B1712" t="s">
        <v>161</v>
      </c>
      <c r="C1712" t="s">
        <v>99</v>
      </c>
      <c r="D1712">
        <v>300</v>
      </c>
      <c r="E1712" t="s">
        <v>100</v>
      </c>
      <c r="F1712" t="s">
        <v>100</v>
      </c>
      <c r="G1712" t="s">
        <v>190</v>
      </c>
      <c r="H1712" s="41" t="s">
        <v>106</v>
      </c>
      <c r="I1712">
        <f>_xlfn.XLOOKUP(B1712,Use_Code_Ranking!$A$4:$A$23,Use_Code_Ranking!$B$4:$B$23,9999)</f>
        <v>7</v>
      </c>
      <c r="J1712">
        <f t="shared" ca="1" si="418"/>
        <v>1</v>
      </c>
      <c r="K1712">
        <f t="shared" ca="1" si="419"/>
        <v>1</v>
      </c>
      <c r="L1712">
        <f t="shared" ca="1" si="420"/>
        <v>0</v>
      </c>
      <c r="M1712">
        <f t="shared" ca="1" si="421"/>
        <v>0</v>
      </c>
      <c r="N1712" t="str">
        <f t="shared" ca="1" si="426"/>
        <v/>
      </c>
      <c r="O1712" t="str">
        <f t="shared" ca="1" si="427"/>
        <v/>
      </c>
      <c r="P1712" t="str">
        <f t="shared" si="422"/>
        <v/>
      </c>
      <c r="Q1712" t="str">
        <f t="shared" si="423"/>
        <v/>
      </c>
      <c r="R1712" t="str">
        <f t="shared" si="424"/>
        <v/>
      </c>
      <c r="S1712" t="str">
        <f t="shared" si="425"/>
        <v/>
      </c>
      <c r="U1712" s="2" t="str">
        <f ca="1">IF(ISBLANK($T1712),IF(S1712="Irrigation","Irrigation",IF(R1712="Irrigation","Irrigation",IF(Q1712="Domestic","Domestic",IF(P1712="Stockwatering","Stockwatering",IF(N1712="IRRIGATION_AND_MUNICIPAL","Irrigation and Municipal",IF(O1712="IRRIGATION_AND_DOMESTIC","Irrigation and Domestic Municipality",_xlfn.XLOOKUP(J1712,Use_Code_Ranking!$B$4:$B$23,Use_Code_Ranking!$A$4:$A$23))))))),$T1712)</f>
        <v>Irrigation</v>
      </c>
    </row>
    <row r="1713" spans="1:21" x14ac:dyDescent="0.3">
      <c r="A1713" t="s">
        <v>1561</v>
      </c>
      <c r="B1713" t="s">
        <v>98</v>
      </c>
      <c r="C1713" t="s">
        <v>99</v>
      </c>
      <c r="D1713">
        <v>300</v>
      </c>
      <c r="E1713" t="s">
        <v>100</v>
      </c>
      <c r="F1713" t="s">
        <v>100</v>
      </c>
      <c r="G1713" t="s">
        <v>190</v>
      </c>
      <c r="H1713" s="41" t="s">
        <v>106</v>
      </c>
      <c r="I1713">
        <f>_xlfn.XLOOKUP(B1713,Use_Code_Ranking!$A$4:$A$23,Use_Code_Ranking!$B$4:$B$23,9999)</f>
        <v>1</v>
      </c>
      <c r="J1713">
        <f t="shared" ca="1" si="418"/>
        <v>1</v>
      </c>
      <c r="K1713">
        <f t="shared" ca="1" si="419"/>
        <v>1</v>
      </c>
      <c r="L1713">
        <f t="shared" ca="1" si="420"/>
        <v>0</v>
      </c>
      <c r="M1713">
        <f t="shared" ca="1" si="421"/>
        <v>0</v>
      </c>
      <c r="N1713" t="str">
        <f t="shared" ca="1" si="426"/>
        <v/>
      </c>
      <c r="O1713" t="str">
        <f t="shared" ca="1" si="427"/>
        <v/>
      </c>
      <c r="P1713" t="str">
        <f t="shared" si="422"/>
        <v/>
      </c>
      <c r="Q1713" t="str">
        <f t="shared" si="423"/>
        <v/>
      </c>
      <c r="R1713" t="str">
        <f t="shared" si="424"/>
        <v/>
      </c>
      <c r="S1713" t="str">
        <f t="shared" si="425"/>
        <v/>
      </c>
      <c r="U1713" s="2" t="str">
        <f ca="1">IF(ISBLANK($T1713),IF(S1713="Irrigation","Irrigation",IF(R1713="Irrigation","Irrigation",IF(Q1713="Domestic","Domestic",IF(P1713="Stockwatering","Stockwatering",IF(N1713="IRRIGATION_AND_MUNICIPAL","Irrigation and Municipal",IF(O1713="IRRIGATION_AND_DOMESTIC","Irrigation and Domestic Municipality",_xlfn.XLOOKUP(J1713,Use_Code_Ranking!$B$4:$B$23,Use_Code_Ranking!$A$4:$A$23))))))),$T1713)</f>
        <v>Irrigation</v>
      </c>
    </row>
    <row r="1714" spans="1:21" x14ac:dyDescent="0.3">
      <c r="A1714" t="s">
        <v>1562</v>
      </c>
      <c r="B1714" t="s">
        <v>188</v>
      </c>
      <c r="C1714" t="s">
        <v>99</v>
      </c>
      <c r="D1714">
        <v>20</v>
      </c>
      <c r="E1714" t="s">
        <v>100</v>
      </c>
      <c r="F1714" t="s">
        <v>100</v>
      </c>
      <c r="G1714" t="s">
        <v>1563</v>
      </c>
      <c r="H1714" s="41" t="s">
        <v>102</v>
      </c>
      <c r="I1714">
        <f>_xlfn.XLOOKUP(B1714,Use_Code_Ranking!$A$4:$A$23,Use_Code_Ranking!$B$4:$B$23,9999)</f>
        <v>12</v>
      </c>
      <c r="J1714">
        <f t="shared" ca="1" si="418"/>
        <v>1</v>
      </c>
      <c r="K1714">
        <f t="shared" ca="1" si="419"/>
        <v>1</v>
      </c>
      <c r="L1714">
        <f t="shared" ca="1" si="420"/>
        <v>0</v>
      </c>
      <c r="M1714">
        <f t="shared" ca="1" si="421"/>
        <v>0</v>
      </c>
      <c r="N1714" t="str">
        <f t="shared" ca="1" si="426"/>
        <v/>
      </c>
      <c r="O1714" t="str">
        <f t="shared" ca="1" si="427"/>
        <v/>
      </c>
      <c r="P1714" t="str">
        <f t="shared" si="422"/>
        <v/>
      </c>
      <c r="Q1714" t="str">
        <f t="shared" si="423"/>
        <v/>
      </c>
      <c r="R1714" t="str">
        <f t="shared" si="424"/>
        <v/>
      </c>
      <c r="S1714" t="str">
        <f t="shared" si="425"/>
        <v/>
      </c>
      <c r="U1714" s="2" t="str">
        <f ca="1">IF(ISBLANK($T1714),IF(S1714="Irrigation","Irrigation",IF(R1714="Irrigation","Irrigation",IF(Q1714="Domestic","Domestic",IF(P1714="Stockwatering","Stockwatering",IF(N1714="IRRIGATION_AND_MUNICIPAL","Irrigation and Municipal",IF(O1714="IRRIGATION_AND_DOMESTIC","Irrigation and Domestic Municipality",_xlfn.XLOOKUP(J1714,Use_Code_Ranking!$B$4:$B$23,Use_Code_Ranking!$A$4:$A$23))))))),$T1714)</f>
        <v>Irrigation</v>
      </c>
    </row>
    <row r="1715" spans="1:21" x14ac:dyDescent="0.3">
      <c r="A1715" t="s">
        <v>1562</v>
      </c>
      <c r="B1715" t="s">
        <v>154</v>
      </c>
      <c r="C1715" t="s">
        <v>99</v>
      </c>
      <c r="D1715">
        <v>20</v>
      </c>
      <c r="E1715" t="s">
        <v>100</v>
      </c>
      <c r="F1715" t="s">
        <v>100</v>
      </c>
      <c r="G1715" t="s">
        <v>1563</v>
      </c>
      <c r="H1715" s="41" t="s">
        <v>102</v>
      </c>
      <c r="I1715">
        <f>_xlfn.XLOOKUP(B1715,Use_Code_Ranking!$A$4:$A$23,Use_Code_Ranking!$B$4:$B$23,9999)</f>
        <v>5</v>
      </c>
      <c r="J1715">
        <f t="shared" ca="1" si="418"/>
        <v>1</v>
      </c>
      <c r="K1715">
        <f t="shared" ca="1" si="419"/>
        <v>1</v>
      </c>
      <c r="L1715">
        <f t="shared" ca="1" si="420"/>
        <v>0</v>
      </c>
      <c r="M1715">
        <f t="shared" ca="1" si="421"/>
        <v>0</v>
      </c>
      <c r="N1715" t="str">
        <f t="shared" ca="1" si="426"/>
        <v/>
      </c>
      <c r="O1715" t="str">
        <f t="shared" ca="1" si="427"/>
        <v/>
      </c>
      <c r="P1715" t="str">
        <f t="shared" si="422"/>
        <v/>
      </c>
      <c r="Q1715" t="str">
        <f t="shared" si="423"/>
        <v/>
      </c>
      <c r="R1715" t="str">
        <f t="shared" si="424"/>
        <v/>
      </c>
      <c r="S1715" t="str">
        <f t="shared" si="425"/>
        <v/>
      </c>
      <c r="U1715" s="2" t="str">
        <f ca="1">IF(ISBLANK($T1715),IF(S1715="Irrigation","Irrigation",IF(R1715="Irrigation","Irrigation",IF(Q1715="Domestic","Domestic",IF(P1715="Stockwatering","Stockwatering",IF(N1715="IRRIGATION_AND_MUNICIPAL","Irrigation and Municipal",IF(O1715="IRRIGATION_AND_DOMESTIC","Irrigation and Domestic Municipality",_xlfn.XLOOKUP(J1715,Use_Code_Ranking!$B$4:$B$23,Use_Code_Ranking!$A$4:$A$23))))))),$T1715)</f>
        <v>Irrigation</v>
      </c>
    </row>
    <row r="1716" spans="1:21" x14ac:dyDescent="0.3">
      <c r="A1716" t="s">
        <v>1562</v>
      </c>
      <c r="B1716" t="s">
        <v>98</v>
      </c>
      <c r="C1716" t="s">
        <v>99</v>
      </c>
      <c r="D1716">
        <v>20</v>
      </c>
      <c r="E1716" t="s">
        <v>100</v>
      </c>
      <c r="F1716" t="s">
        <v>100</v>
      </c>
      <c r="G1716" t="s">
        <v>1563</v>
      </c>
      <c r="H1716" s="41" t="s">
        <v>102</v>
      </c>
      <c r="I1716">
        <f>_xlfn.XLOOKUP(B1716,Use_Code_Ranking!$A$4:$A$23,Use_Code_Ranking!$B$4:$B$23,9999)</f>
        <v>1</v>
      </c>
      <c r="J1716">
        <f t="shared" ca="1" si="418"/>
        <v>1</v>
      </c>
      <c r="K1716">
        <f t="shared" ca="1" si="419"/>
        <v>1</v>
      </c>
      <c r="L1716">
        <f t="shared" ca="1" si="420"/>
        <v>0</v>
      </c>
      <c r="M1716">
        <f t="shared" ca="1" si="421"/>
        <v>0</v>
      </c>
      <c r="N1716" t="str">
        <f t="shared" ca="1" si="426"/>
        <v/>
      </c>
      <c r="O1716" t="str">
        <f t="shared" ca="1" si="427"/>
        <v/>
      </c>
      <c r="P1716" t="str">
        <f t="shared" si="422"/>
        <v/>
      </c>
      <c r="Q1716" t="str">
        <f t="shared" si="423"/>
        <v/>
      </c>
      <c r="R1716" t="str">
        <f t="shared" si="424"/>
        <v/>
      </c>
      <c r="S1716" t="str">
        <f t="shared" si="425"/>
        <v/>
      </c>
      <c r="U1716" s="2" t="str">
        <f ca="1">IF(ISBLANK($T1716),IF(S1716="Irrigation","Irrigation",IF(R1716="Irrigation","Irrigation",IF(Q1716="Domestic","Domestic",IF(P1716="Stockwatering","Stockwatering",IF(N1716="IRRIGATION_AND_MUNICIPAL","Irrigation and Municipal",IF(O1716="IRRIGATION_AND_DOMESTIC","Irrigation and Domestic Municipality",_xlfn.XLOOKUP(J1716,Use_Code_Ranking!$B$4:$B$23,Use_Code_Ranking!$A$4:$A$23))))))),$T1716)</f>
        <v>Irrigation</v>
      </c>
    </row>
    <row r="1717" spans="1:21" x14ac:dyDescent="0.3">
      <c r="A1717" t="s">
        <v>1564</v>
      </c>
      <c r="B1717" t="s">
        <v>1405</v>
      </c>
      <c r="C1717" t="s">
        <v>99</v>
      </c>
      <c r="D1717">
        <v>13</v>
      </c>
      <c r="E1717" t="s">
        <v>100</v>
      </c>
      <c r="F1717" t="s">
        <v>100</v>
      </c>
      <c r="G1717" t="s">
        <v>1565</v>
      </c>
      <c r="H1717" s="41" t="s">
        <v>178</v>
      </c>
      <c r="I1717">
        <f>_xlfn.XLOOKUP(B1717,Use_Code_Ranking!$A$4:$A$23,Use_Code_Ranking!$B$4:$B$23,9999)</f>
        <v>20</v>
      </c>
      <c r="J1717">
        <f t="shared" ca="1" si="418"/>
        <v>5</v>
      </c>
      <c r="K1717">
        <f t="shared" ca="1" si="419"/>
        <v>0</v>
      </c>
      <c r="L1717">
        <f t="shared" ca="1" si="420"/>
        <v>0</v>
      </c>
      <c r="M1717">
        <f t="shared" ca="1" si="421"/>
        <v>0</v>
      </c>
      <c r="N1717" t="str">
        <f t="shared" ca="1" si="426"/>
        <v/>
      </c>
      <c r="O1717" t="str">
        <f t="shared" ca="1" si="427"/>
        <v/>
      </c>
      <c r="P1717" t="str">
        <f t="shared" si="422"/>
        <v/>
      </c>
      <c r="Q1717" t="str">
        <f t="shared" si="423"/>
        <v/>
      </c>
      <c r="R1717" t="str">
        <f t="shared" si="424"/>
        <v/>
      </c>
      <c r="S1717" t="str">
        <f t="shared" si="425"/>
        <v/>
      </c>
      <c r="U1717" s="2" t="str">
        <f ca="1">IF(ISBLANK($T1717),IF(S1717="Irrigation","Irrigation",IF(R1717="Irrigation","Irrigation",IF(Q1717="Domestic","Domestic",IF(P1717="Stockwatering","Stockwatering",IF(N1717="IRRIGATION_AND_MUNICIPAL","Irrigation and Municipal",IF(O1717="IRRIGATION_AND_DOMESTIC","Irrigation and Domestic Municipality",_xlfn.XLOOKUP(J1717,Use_Code_Ranking!$B$4:$B$23,Use_Code_Ranking!$A$4:$A$23))))))),$T1717)</f>
        <v>Stockwatering</v>
      </c>
    </row>
    <row r="1718" spans="1:21" x14ac:dyDescent="0.3">
      <c r="A1718" t="s">
        <v>1564</v>
      </c>
      <c r="B1718" t="s">
        <v>188</v>
      </c>
      <c r="C1718" t="s">
        <v>99</v>
      </c>
      <c r="D1718">
        <v>13</v>
      </c>
      <c r="E1718" t="s">
        <v>100</v>
      </c>
      <c r="F1718" t="s">
        <v>100</v>
      </c>
      <c r="G1718" t="s">
        <v>1565</v>
      </c>
      <c r="H1718" s="41" t="s">
        <v>178</v>
      </c>
      <c r="I1718">
        <f>_xlfn.XLOOKUP(B1718,Use_Code_Ranking!$A$4:$A$23,Use_Code_Ranking!$B$4:$B$23,9999)</f>
        <v>12</v>
      </c>
      <c r="J1718">
        <f t="shared" ca="1" si="418"/>
        <v>5</v>
      </c>
      <c r="K1718">
        <f t="shared" ca="1" si="419"/>
        <v>0</v>
      </c>
      <c r="L1718">
        <f t="shared" ca="1" si="420"/>
        <v>0</v>
      </c>
      <c r="M1718">
        <f t="shared" ca="1" si="421"/>
        <v>0</v>
      </c>
      <c r="N1718" t="str">
        <f t="shared" ca="1" si="426"/>
        <v/>
      </c>
      <c r="O1718" t="str">
        <f t="shared" ca="1" si="427"/>
        <v/>
      </c>
      <c r="P1718" t="str">
        <f t="shared" si="422"/>
        <v/>
      </c>
      <c r="Q1718" t="str">
        <f t="shared" si="423"/>
        <v/>
      </c>
      <c r="R1718" t="str">
        <f t="shared" si="424"/>
        <v/>
      </c>
      <c r="S1718" t="str">
        <f t="shared" si="425"/>
        <v/>
      </c>
      <c r="U1718" s="2" t="str">
        <f ca="1">IF(ISBLANK($T1718),IF(S1718="Irrigation","Irrigation",IF(R1718="Irrigation","Irrigation",IF(Q1718="Domestic","Domestic",IF(P1718="Stockwatering","Stockwatering",IF(N1718="IRRIGATION_AND_MUNICIPAL","Irrigation and Municipal",IF(O1718="IRRIGATION_AND_DOMESTIC","Irrigation and Domestic Municipality",_xlfn.XLOOKUP(J1718,Use_Code_Ranking!$B$4:$B$23,Use_Code_Ranking!$A$4:$A$23))))))),$T1718)</f>
        <v>Stockwatering</v>
      </c>
    </row>
    <row r="1719" spans="1:21" x14ac:dyDescent="0.3">
      <c r="A1719" t="s">
        <v>1564</v>
      </c>
      <c r="B1719" t="s">
        <v>154</v>
      </c>
      <c r="C1719" t="s">
        <v>99</v>
      </c>
      <c r="D1719">
        <v>13</v>
      </c>
      <c r="E1719" t="s">
        <v>100</v>
      </c>
      <c r="F1719" t="s">
        <v>100</v>
      </c>
      <c r="G1719" t="s">
        <v>1565</v>
      </c>
      <c r="H1719" s="41" t="s">
        <v>178</v>
      </c>
      <c r="I1719">
        <f>_xlfn.XLOOKUP(B1719,Use_Code_Ranking!$A$4:$A$23,Use_Code_Ranking!$B$4:$B$23,9999)</f>
        <v>5</v>
      </c>
      <c r="J1719">
        <f t="shared" ca="1" si="418"/>
        <v>5</v>
      </c>
      <c r="K1719">
        <f t="shared" ca="1" si="419"/>
        <v>0</v>
      </c>
      <c r="L1719">
        <f t="shared" ca="1" si="420"/>
        <v>0</v>
      </c>
      <c r="M1719">
        <f t="shared" ca="1" si="421"/>
        <v>0</v>
      </c>
      <c r="N1719" t="str">
        <f t="shared" ca="1" si="426"/>
        <v/>
      </c>
      <c r="O1719" t="str">
        <f t="shared" ca="1" si="427"/>
        <v/>
      </c>
      <c r="P1719" t="str">
        <f t="shared" si="422"/>
        <v/>
      </c>
      <c r="Q1719" t="str">
        <f t="shared" si="423"/>
        <v/>
      </c>
      <c r="R1719" t="str">
        <f t="shared" si="424"/>
        <v/>
      </c>
      <c r="S1719" t="str">
        <f t="shared" si="425"/>
        <v/>
      </c>
      <c r="U1719" s="2" t="str">
        <f ca="1">IF(ISBLANK($T1719),IF(S1719="Irrigation","Irrigation",IF(R1719="Irrigation","Irrigation",IF(Q1719="Domestic","Domestic",IF(P1719="Stockwatering","Stockwatering",IF(N1719="IRRIGATION_AND_MUNICIPAL","Irrigation and Municipal",IF(O1719="IRRIGATION_AND_DOMESTIC","Irrigation and Domestic Municipality",_xlfn.XLOOKUP(J1719,Use_Code_Ranking!$B$4:$B$23,Use_Code_Ranking!$A$4:$A$23))))))),$T1719)</f>
        <v>Stockwatering</v>
      </c>
    </row>
    <row r="1720" spans="1:21" x14ac:dyDescent="0.3">
      <c r="A1720" t="s">
        <v>1566</v>
      </c>
      <c r="B1720" t="s">
        <v>154</v>
      </c>
      <c r="C1720" t="s">
        <v>99</v>
      </c>
      <c r="D1720">
        <v>3.1</v>
      </c>
      <c r="E1720" t="s">
        <v>100</v>
      </c>
      <c r="F1720" t="s">
        <v>100</v>
      </c>
      <c r="G1720" t="s">
        <v>1567</v>
      </c>
      <c r="H1720" s="41" t="s">
        <v>102</v>
      </c>
      <c r="I1720">
        <f>_xlfn.XLOOKUP(B1720,Use_Code_Ranking!$A$4:$A$23,Use_Code_Ranking!$B$4:$B$23,9999)</f>
        <v>5</v>
      </c>
      <c r="J1720">
        <f t="shared" ca="1" si="418"/>
        <v>1</v>
      </c>
      <c r="K1720">
        <f t="shared" ca="1" si="419"/>
        <v>1</v>
      </c>
      <c r="L1720">
        <f t="shared" ca="1" si="420"/>
        <v>0</v>
      </c>
      <c r="M1720">
        <f t="shared" ca="1" si="421"/>
        <v>0</v>
      </c>
      <c r="N1720" t="str">
        <f t="shared" ca="1" si="426"/>
        <v/>
      </c>
      <c r="O1720" t="str">
        <f t="shared" ca="1" si="427"/>
        <v/>
      </c>
      <c r="P1720" t="str">
        <f t="shared" si="422"/>
        <v/>
      </c>
      <c r="Q1720" t="str">
        <f t="shared" si="423"/>
        <v/>
      </c>
      <c r="R1720" t="str">
        <f t="shared" si="424"/>
        <v/>
      </c>
      <c r="S1720" t="str">
        <f t="shared" si="425"/>
        <v/>
      </c>
      <c r="U1720" s="2" t="str">
        <f ca="1">IF(ISBLANK($T1720),IF(S1720="Irrigation","Irrigation",IF(R1720="Irrigation","Irrigation",IF(Q1720="Domestic","Domestic",IF(P1720="Stockwatering","Stockwatering",IF(N1720="IRRIGATION_AND_MUNICIPAL","Irrigation and Municipal",IF(O1720="IRRIGATION_AND_DOMESTIC","Irrigation and Domestic Municipality",_xlfn.XLOOKUP(J1720,Use_Code_Ranking!$B$4:$B$23,Use_Code_Ranking!$A$4:$A$23))))))),$T1720)</f>
        <v>Irrigation</v>
      </c>
    </row>
    <row r="1721" spans="1:21" x14ac:dyDescent="0.3">
      <c r="A1721" t="s">
        <v>1566</v>
      </c>
      <c r="B1721" t="s">
        <v>163</v>
      </c>
      <c r="C1721" t="s">
        <v>99</v>
      </c>
      <c r="D1721">
        <v>3.1</v>
      </c>
      <c r="E1721" t="s">
        <v>100</v>
      </c>
      <c r="F1721" t="s">
        <v>100</v>
      </c>
      <c r="G1721" t="s">
        <v>1567</v>
      </c>
      <c r="H1721" s="41" t="s">
        <v>102</v>
      </c>
      <c r="I1721">
        <f>_xlfn.XLOOKUP(B1721,Use_Code_Ranking!$A$4:$A$23,Use_Code_Ranking!$B$4:$B$23,9999)</f>
        <v>14</v>
      </c>
      <c r="J1721">
        <f t="shared" ca="1" si="418"/>
        <v>1</v>
      </c>
      <c r="K1721">
        <f t="shared" ca="1" si="419"/>
        <v>1</v>
      </c>
      <c r="L1721">
        <f t="shared" ca="1" si="420"/>
        <v>0</v>
      </c>
      <c r="M1721">
        <f t="shared" ca="1" si="421"/>
        <v>0</v>
      </c>
      <c r="N1721" t="str">
        <f t="shared" ca="1" si="426"/>
        <v/>
      </c>
      <c r="O1721" t="str">
        <f t="shared" ca="1" si="427"/>
        <v/>
      </c>
      <c r="P1721" t="str">
        <f t="shared" si="422"/>
        <v/>
      </c>
      <c r="Q1721" t="str">
        <f t="shared" si="423"/>
        <v/>
      </c>
      <c r="R1721" t="str">
        <f t="shared" si="424"/>
        <v/>
      </c>
      <c r="S1721" t="str">
        <f t="shared" si="425"/>
        <v/>
      </c>
      <c r="U1721" s="2" t="str">
        <f ca="1">IF(ISBLANK($T1721),IF(S1721="Irrigation","Irrigation",IF(R1721="Irrigation","Irrigation",IF(Q1721="Domestic","Domestic",IF(P1721="Stockwatering","Stockwatering",IF(N1721="IRRIGATION_AND_MUNICIPAL","Irrigation and Municipal",IF(O1721="IRRIGATION_AND_DOMESTIC","Irrigation and Domestic Municipality",_xlfn.XLOOKUP(J1721,Use_Code_Ranking!$B$4:$B$23,Use_Code_Ranking!$A$4:$A$23))))))),$T1721)</f>
        <v>Irrigation</v>
      </c>
    </row>
    <row r="1722" spans="1:21" x14ac:dyDescent="0.3">
      <c r="A1722" t="s">
        <v>1566</v>
      </c>
      <c r="B1722" t="s">
        <v>98</v>
      </c>
      <c r="C1722" t="s">
        <v>99</v>
      </c>
      <c r="D1722">
        <v>3.1</v>
      </c>
      <c r="E1722" t="s">
        <v>100</v>
      </c>
      <c r="F1722" t="s">
        <v>100</v>
      </c>
      <c r="G1722" t="s">
        <v>1567</v>
      </c>
      <c r="H1722" s="41" t="s">
        <v>102</v>
      </c>
      <c r="I1722">
        <f>_xlfn.XLOOKUP(B1722,Use_Code_Ranking!$A$4:$A$23,Use_Code_Ranking!$B$4:$B$23,9999)</f>
        <v>1</v>
      </c>
      <c r="J1722">
        <f t="shared" ca="1" si="418"/>
        <v>1</v>
      </c>
      <c r="K1722">
        <f t="shared" ca="1" si="419"/>
        <v>1</v>
      </c>
      <c r="L1722">
        <f t="shared" ca="1" si="420"/>
        <v>0</v>
      </c>
      <c r="M1722">
        <f t="shared" ca="1" si="421"/>
        <v>0</v>
      </c>
      <c r="N1722" t="str">
        <f t="shared" ca="1" si="426"/>
        <v/>
      </c>
      <c r="O1722" t="str">
        <f t="shared" ca="1" si="427"/>
        <v/>
      </c>
      <c r="P1722" t="str">
        <f t="shared" si="422"/>
        <v/>
      </c>
      <c r="Q1722" t="str">
        <f t="shared" si="423"/>
        <v/>
      </c>
      <c r="R1722" t="str">
        <f t="shared" si="424"/>
        <v/>
      </c>
      <c r="S1722" t="str">
        <f t="shared" si="425"/>
        <v/>
      </c>
      <c r="U1722" s="2" t="str">
        <f ca="1">IF(ISBLANK($T1722),IF(S1722="Irrigation","Irrigation",IF(R1722="Irrigation","Irrigation",IF(Q1722="Domestic","Domestic",IF(P1722="Stockwatering","Stockwatering",IF(N1722="IRRIGATION_AND_MUNICIPAL","Irrigation and Municipal",IF(O1722="IRRIGATION_AND_DOMESTIC","Irrigation and Domestic Municipality",_xlfn.XLOOKUP(J1722,Use_Code_Ranking!$B$4:$B$23,Use_Code_Ranking!$A$4:$A$23))))))),$T1722)</f>
        <v>Irrigation</v>
      </c>
    </row>
    <row r="1723" spans="1:21" x14ac:dyDescent="0.3">
      <c r="A1723" t="s">
        <v>1566</v>
      </c>
      <c r="B1723" t="s">
        <v>181</v>
      </c>
      <c r="C1723" t="s">
        <v>99</v>
      </c>
      <c r="D1723">
        <v>3.1</v>
      </c>
      <c r="E1723" t="s">
        <v>100</v>
      </c>
      <c r="F1723" t="s">
        <v>100</v>
      </c>
      <c r="G1723" t="s">
        <v>1567</v>
      </c>
      <c r="H1723" s="41" t="s">
        <v>102</v>
      </c>
      <c r="I1723">
        <f>_xlfn.XLOOKUP(B1723,Use_Code_Ranking!$A$4:$A$23,Use_Code_Ranking!$B$4:$B$23,9999)</f>
        <v>9</v>
      </c>
      <c r="J1723">
        <f t="shared" ca="1" si="418"/>
        <v>1</v>
      </c>
      <c r="K1723">
        <f t="shared" ca="1" si="419"/>
        <v>1</v>
      </c>
      <c r="L1723">
        <f t="shared" ca="1" si="420"/>
        <v>0</v>
      </c>
      <c r="M1723">
        <f t="shared" ca="1" si="421"/>
        <v>0</v>
      </c>
      <c r="N1723" t="str">
        <f t="shared" ca="1" si="426"/>
        <v/>
      </c>
      <c r="O1723" t="str">
        <f t="shared" ca="1" si="427"/>
        <v/>
      </c>
      <c r="P1723" t="str">
        <f t="shared" si="422"/>
        <v/>
      </c>
      <c r="Q1723" t="str">
        <f t="shared" si="423"/>
        <v/>
      </c>
      <c r="R1723" t="str">
        <f t="shared" si="424"/>
        <v/>
      </c>
      <c r="S1723" t="str">
        <f t="shared" si="425"/>
        <v/>
      </c>
      <c r="U1723" s="2" t="str">
        <f ca="1">IF(ISBLANK($T1723),IF(S1723="Irrigation","Irrigation",IF(R1723="Irrigation","Irrigation",IF(Q1723="Domestic","Domestic",IF(P1723="Stockwatering","Stockwatering",IF(N1723="IRRIGATION_AND_MUNICIPAL","Irrigation and Municipal",IF(O1723="IRRIGATION_AND_DOMESTIC","Irrigation and Domestic Municipality",_xlfn.XLOOKUP(J1723,Use_Code_Ranking!$B$4:$B$23,Use_Code_Ranking!$A$4:$A$23))))))),$T1723)</f>
        <v>Irrigation</v>
      </c>
    </row>
    <row r="1724" spans="1:21" x14ac:dyDescent="0.3">
      <c r="A1724" t="s">
        <v>1566</v>
      </c>
      <c r="B1724" t="s">
        <v>188</v>
      </c>
      <c r="C1724" t="s">
        <v>99</v>
      </c>
      <c r="D1724">
        <v>3.1</v>
      </c>
      <c r="E1724" t="s">
        <v>100</v>
      </c>
      <c r="F1724" t="s">
        <v>100</v>
      </c>
      <c r="G1724" t="s">
        <v>1567</v>
      </c>
      <c r="H1724" s="41" t="s">
        <v>102</v>
      </c>
      <c r="I1724">
        <f>_xlfn.XLOOKUP(B1724,Use_Code_Ranking!$A$4:$A$23,Use_Code_Ranking!$B$4:$B$23,9999)</f>
        <v>12</v>
      </c>
      <c r="J1724">
        <f t="shared" ca="1" si="418"/>
        <v>1</v>
      </c>
      <c r="K1724">
        <f t="shared" ca="1" si="419"/>
        <v>1</v>
      </c>
      <c r="L1724">
        <f t="shared" ca="1" si="420"/>
        <v>0</v>
      </c>
      <c r="M1724">
        <f t="shared" ca="1" si="421"/>
        <v>0</v>
      </c>
      <c r="N1724" t="str">
        <f t="shared" ca="1" si="426"/>
        <v/>
      </c>
      <c r="O1724" t="str">
        <f t="shared" ca="1" si="427"/>
        <v/>
      </c>
      <c r="P1724" t="str">
        <f t="shared" si="422"/>
        <v/>
      </c>
      <c r="Q1724" t="str">
        <f t="shared" si="423"/>
        <v/>
      </c>
      <c r="R1724" t="str">
        <f t="shared" si="424"/>
        <v/>
      </c>
      <c r="S1724" t="str">
        <f t="shared" si="425"/>
        <v/>
      </c>
      <c r="U1724" s="2" t="str">
        <f ca="1">IF(ISBLANK($T1724),IF(S1724="Irrigation","Irrigation",IF(R1724="Irrigation","Irrigation",IF(Q1724="Domestic","Domestic",IF(P1724="Stockwatering","Stockwatering",IF(N1724="IRRIGATION_AND_MUNICIPAL","Irrigation and Municipal",IF(O1724="IRRIGATION_AND_DOMESTIC","Irrigation and Domestic Municipality",_xlfn.XLOOKUP(J1724,Use_Code_Ranking!$B$4:$B$23,Use_Code_Ranking!$A$4:$A$23))))))),$T1724)</f>
        <v>Irrigation</v>
      </c>
    </row>
    <row r="1725" spans="1:21" x14ac:dyDescent="0.3">
      <c r="A1725" t="s">
        <v>1568</v>
      </c>
      <c r="B1725" t="s">
        <v>98</v>
      </c>
      <c r="C1725" t="s">
        <v>99</v>
      </c>
      <c r="D1725">
        <v>7.3</v>
      </c>
      <c r="E1725" t="s">
        <v>100</v>
      </c>
      <c r="F1725" t="s">
        <v>100</v>
      </c>
      <c r="G1725" t="s">
        <v>1567</v>
      </c>
      <c r="H1725" s="41" t="s">
        <v>102</v>
      </c>
      <c r="I1725">
        <f>_xlfn.XLOOKUP(B1725,Use_Code_Ranking!$A$4:$A$23,Use_Code_Ranking!$B$4:$B$23,9999)</f>
        <v>1</v>
      </c>
      <c r="J1725">
        <f t="shared" ca="1" si="418"/>
        <v>1</v>
      </c>
      <c r="K1725">
        <f t="shared" ca="1" si="419"/>
        <v>1</v>
      </c>
      <c r="L1725">
        <f t="shared" ca="1" si="420"/>
        <v>0</v>
      </c>
      <c r="M1725">
        <f t="shared" ca="1" si="421"/>
        <v>0</v>
      </c>
      <c r="N1725" t="str">
        <f t="shared" ca="1" si="426"/>
        <v/>
      </c>
      <c r="O1725" t="str">
        <f t="shared" ca="1" si="427"/>
        <v/>
      </c>
      <c r="P1725" t="str">
        <f t="shared" si="422"/>
        <v/>
      </c>
      <c r="Q1725" t="str">
        <f t="shared" si="423"/>
        <v/>
      </c>
      <c r="R1725" t="str">
        <f t="shared" si="424"/>
        <v/>
      </c>
      <c r="S1725" t="str">
        <f t="shared" si="425"/>
        <v/>
      </c>
      <c r="U1725" s="2" t="str">
        <f ca="1">IF(ISBLANK($T1725),IF(S1725="Irrigation","Irrigation",IF(R1725="Irrigation","Irrigation",IF(Q1725="Domestic","Domestic",IF(P1725="Stockwatering","Stockwatering",IF(N1725="IRRIGATION_AND_MUNICIPAL","Irrigation and Municipal",IF(O1725="IRRIGATION_AND_DOMESTIC","Irrigation and Domestic Municipality",_xlfn.XLOOKUP(J1725,Use_Code_Ranking!$B$4:$B$23,Use_Code_Ranking!$A$4:$A$23))))))),$T1725)</f>
        <v>Irrigation</v>
      </c>
    </row>
    <row r="1726" spans="1:21" x14ac:dyDescent="0.3">
      <c r="A1726" t="s">
        <v>1568</v>
      </c>
      <c r="B1726" t="s">
        <v>163</v>
      </c>
      <c r="C1726" t="s">
        <v>99</v>
      </c>
      <c r="D1726">
        <v>7.3</v>
      </c>
      <c r="E1726" t="s">
        <v>100</v>
      </c>
      <c r="F1726" t="s">
        <v>100</v>
      </c>
      <c r="G1726" t="s">
        <v>1567</v>
      </c>
      <c r="H1726" s="41" t="s">
        <v>102</v>
      </c>
      <c r="I1726">
        <f>_xlfn.XLOOKUP(B1726,Use_Code_Ranking!$A$4:$A$23,Use_Code_Ranking!$B$4:$B$23,9999)</f>
        <v>14</v>
      </c>
      <c r="J1726">
        <f t="shared" ca="1" si="418"/>
        <v>1</v>
      </c>
      <c r="K1726">
        <f t="shared" ca="1" si="419"/>
        <v>1</v>
      </c>
      <c r="L1726">
        <f t="shared" ca="1" si="420"/>
        <v>0</v>
      </c>
      <c r="M1726">
        <f t="shared" ca="1" si="421"/>
        <v>0</v>
      </c>
      <c r="N1726" t="str">
        <f t="shared" ca="1" si="426"/>
        <v/>
      </c>
      <c r="O1726" t="str">
        <f t="shared" ca="1" si="427"/>
        <v/>
      </c>
      <c r="P1726" t="str">
        <f t="shared" si="422"/>
        <v/>
      </c>
      <c r="Q1726" t="str">
        <f t="shared" si="423"/>
        <v/>
      </c>
      <c r="R1726" t="str">
        <f t="shared" si="424"/>
        <v/>
      </c>
      <c r="S1726" t="str">
        <f t="shared" si="425"/>
        <v/>
      </c>
      <c r="U1726" s="2" t="str">
        <f ca="1">IF(ISBLANK($T1726),IF(S1726="Irrigation","Irrigation",IF(R1726="Irrigation","Irrigation",IF(Q1726="Domestic","Domestic",IF(P1726="Stockwatering","Stockwatering",IF(N1726="IRRIGATION_AND_MUNICIPAL","Irrigation and Municipal",IF(O1726="IRRIGATION_AND_DOMESTIC","Irrigation and Domestic Municipality",_xlfn.XLOOKUP(J1726,Use_Code_Ranking!$B$4:$B$23,Use_Code_Ranking!$A$4:$A$23))))))),$T1726)</f>
        <v>Irrigation</v>
      </c>
    </row>
    <row r="1727" spans="1:21" x14ac:dyDescent="0.3">
      <c r="A1727" t="s">
        <v>1568</v>
      </c>
      <c r="B1727" t="s">
        <v>161</v>
      </c>
      <c r="C1727" t="s">
        <v>99</v>
      </c>
      <c r="D1727">
        <v>7.3</v>
      </c>
      <c r="E1727" t="s">
        <v>100</v>
      </c>
      <c r="F1727" t="s">
        <v>100</v>
      </c>
      <c r="G1727" t="s">
        <v>1567</v>
      </c>
      <c r="H1727" s="41" t="s">
        <v>102</v>
      </c>
      <c r="I1727">
        <f>_xlfn.XLOOKUP(B1727,Use_Code_Ranking!$A$4:$A$23,Use_Code_Ranking!$B$4:$B$23,9999)</f>
        <v>7</v>
      </c>
      <c r="J1727">
        <f t="shared" ca="1" si="418"/>
        <v>1</v>
      </c>
      <c r="K1727">
        <f t="shared" ca="1" si="419"/>
        <v>1</v>
      </c>
      <c r="L1727">
        <f t="shared" ca="1" si="420"/>
        <v>0</v>
      </c>
      <c r="M1727">
        <f t="shared" ca="1" si="421"/>
        <v>0</v>
      </c>
      <c r="N1727" t="str">
        <f t="shared" ca="1" si="426"/>
        <v/>
      </c>
      <c r="O1727" t="str">
        <f t="shared" ca="1" si="427"/>
        <v/>
      </c>
      <c r="P1727" t="str">
        <f t="shared" si="422"/>
        <v/>
      </c>
      <c r="Q1727" t="str">
        <f t="shared" si="423"/>
        <v/>
      </c>
      <c r="R1727" t="str">
        <f t="shared" si="424"/>
        <v/>
      </c>
      <c r="S1727" t="str">
        <f t="shared" si="425"/>
        <v/>
      </c>
      <c r="U1727" s="2" t="str">
        <f ca="1">IF(ISBLANK($T1727),IF(S1727="Irrigation","Irrigation",IF(R1727="Irrigation","Irrigation",IF(Q1727="Domestic","Domestic",IF(P1727="Stockwatering","Stockwatering",IF(N1727="IRRIGATION_AND_MUNICIPAL","Irrigation and Municipal",IF(O1727="IRRIGATION_AND_DOMESTIC","Irrigation and Domestic Municipality",_xlfn.XLOOKUP(J1727,Use_Code_Ranking!$B$4:$B$23,Use_Code_Ranking!$A$4:$A$23))))))),$T1727)</f>
        <v>Irrigation</v>
      </c>
    </row>
    <row r="1728" spans="1:21" x14ac:dyDescent="0.3">
      <c r="A1728" t="s">
        <v>1568</v>
      </c>
      <c r="B1728" t="s">
        <v>181</v>
      </c>
      <c r="C1728" t="s">
        <v>99</v>
      </c>
      <c r="D1728">
        <v>7.3</v>
      </c>
      <c r="E1728" t="s">
        <v>100</v>
      </c>
      <c r="F1728" t="s">
        <v>100</v>
      </c>
      <c r="G1728" t="s">
        <v>1567</v>
      </c>
      <c r="H1728" s="41" t="s">
        <v>102</v>
      </c>
      <c r="I1728">
        <f>_xlfn.XLOOKUP(B1728,Use_Code_Ranking!$A$4:$A$23,Use_Code_Ranking!$B$4:$B$23,9999)</f>
        <v>9</v>
      </c>
      <c r="J1728">
        <f t="shared" ca="1" si="418"/>
        <v>1</v>
      </c>
      <c r="K1728">
        <f t="shared" ca="1" si="419"/>
        <v>1</v>
      </c>
      <c r="L1728">
        <f t="shared" ca="1" si="420"/>
        <v>0</v>
      </c>
      <c r="M1728">
        <f t="shared" ca="1" si="421"/>
        <v>0</v>
      </c>
      <c r="N1728" t="str">
        <f t="shared" ca="1" si="426"/>
        <v/>
      </c>
      <c r="O1728" t="str">
        <f t="shared" ca="1" si="427"/>
        <v/>
      </c>
      <c r="P1728" t="str">
        <f t="shared" si="422"/>
        <v/>
      </c>
      <c r="Q1728" t="str">
        <f t="shared" si="423"/>
        <v/>
      </c>
      <c r="R1728" t="str">
        <f t="shared" si="424"/>
        <v/>
      </c>
      <c r="S1728" t="str">
        <f t="shared" si="425"/>
        <v/>
      </c>
      <c r="U1728" s="2" t="str">
        <f ca="1">IF(ISBLANK($T1728),IF(S1728="Irrigation","Irrigation",IF(R1728="Irrigation","Irrigation",IF(Q1728="Domestic","Domestic",IF(P1728="Stockwatering","Stockwatering",IF(N1728="IRRIGATION_AND_MUNICIPAL","Irrigation and Municipal",IF(O1728="IRRIGATION_AND_DOMESTIC","Irrigation and Domestic Municipality",_xlfn.XLOOKUP(J1728,Use_Code_Ranking!$B$4:$B$23,Use_Code_Ranking!$A$4:$A$23))))))),$T1728)</f>
        <v>Irrigation</v>
      </c>
    </row>
    <row r="1729" spans="1:21" x14ac:dyDescent="0.3">
      <c r="A1729" t="s">
        <v>1568</v>
      </c>
      <c r="B1729" t="s">
        <v>188</v>
      </c>
      <c r="C1729" t="s">
        <v>99</v>
      </c>
      <c r="D1729">
        <v>7.3</v>
      </c>
      <c r="E1729" t="s">
        <v>100</v>
      </c>
      <c r="F1729" t="s">
        <v>100</v>
      </c>
      <c r="G1729" t="s">
        <v>1567</v>
      </c>
      <c r="H1729" s="41" t="s">
        <v>102</v>
      </c>
      <c r="I1729">
        <f>_xlfn.XLOOKUP(B1729,Use_Code_Ranking!$A$4:$A$23,Use_Code_Ranking!$B$4:$B$23,9999)</f>
        <v>12</v>
      </c>
      <c r="J1729">
        <f t="shared" ca="1" si="418"/>
        <v>1</v>
      </c>
      <c r="K1729">
        <f t="shared" ca="1" si="419"/>
        <v>1</v>
      </c>
      <c r="L1729">
        <f t="shared" ca="1" si="420"/>
        <v>0</v>
      </c>
      <c r="M1729">
        <f t="shared" ca="1" si="421"/>
        <v>0</v>
      </c>
      <c r="N1729" t="str">
        <f t="shared" ca="1" si="426"/>
        <v/>
      </c>
      <c r="O1729" t="str">
        <f t="shared" ca="1" si="427"/>
        <v/>
      </c>
      <c r="P1729" t="str">
        <f t="shared" si="422"/>
        <v/>
      </c>
      <c r="Q1729" t="str">
        <f t="shared" si="423"/>
        <v/>
      </c>
      <c r="R1729" t="str">
        <f t="shared" si="424"/>
        <v/>
      </c>
      <c r="S1729" t="str">
        <f t="shared" si="425"/>
        <v/>
      </c>
      <c r="U1729" s="2" t="str">
        <f ca="1">IF(ISBLANK($T1729),IF(S1729="Irrigation","Irrigation",IF(R1729="Irrigation","Irrigation",IF(Q1729="Domestic","Domestic",IF(P1729="Stockwatering","Stockwatering",IF(N1729="IRRIGATION_AND_MUNICIPAL","Irrigation and Municipal",IF(O1729="IRRIGATION_AND_DOMESTIC","Irrigation and Domestic Municipality",_xlfn.XLOOKUP(J1729,Use_Code_Ranking!$B$4:$B$23,Use_Code_Ranking!$A$4:$A$23))))))),$T1729)</f>
        <v>Irrigation</v>
      </c>
    </row>
    <row r="1730" spans="1:21" x14ac:dyDescent="0.3">
      <c r="A1730" t="s">
        <v>1569</v>
      </c>
      <c r="B1730" t="s">
        <v>181</v>
      </c>
      <c r="C1730" t="s">
        <v>99</v>
      </c>
      <c r="D1730">
        <v>18</v>
      </c>
      <c r="E1730" t="s">
        <v>100</v>
      </c>
      <c r="F1730" t="s">
        <v>100</v>
      </c>
      <c r="G1730" t="s">
        <v>1570</v>
      </c>
      <c r="H1730" s="41" t="s">
        <v>102</v>
      </c>
      <c r="I1730">
        <f>_xlfn.XLOOKUP(B1730,Use_Code_Ranking!$A$4:$A$23,Use_Code_Ranking!$B$4:$B$23,9999)</f>
        <v>9</v>
      </c>
      <c r="J1730">
        <f t="shared" ca="1" si="418"/>
        <v>1</v>
      </c>
      <c r="K1730">
        <f t="shared" ca="1" si="419"/>
        <v>1</v>
      </c>
      <c r="L1730">
        <f t="shared" ca="1" si="420"/>
        <v>0</v>
      </c>
      <c r="M1730">
        <f t="shared" ca="1" si="421"/>
        <v>0</v>
      </c>
      <c r="N1730" t="str">
        <f t="shared" ca="1" si="426"/>
        <v/>
      </c>
      <c r="O1730" t="str">
        <f t="shared" ca="1" si="427"/>
        <v/>
      </c>
      <c r="P1730" t="str">
        <f t="shared" si="422"/>
        <v/>
      </c>
      <c r="Q1730" t="str">
        <f t="shared" si="423"/>
        <v/>
      </c>
      <c r="R1730" t="str">
        <f t="shared" si="424"/>
        <v/>
      </c>
      <c r="S1730" t="str">
        <f t="shared" si="425"/>
        <v/>
      </c>
      <c r="U1730" s="2" t="str">
        <f ca="1">IF(ISBLANK($T1730),IF(S1730="Irrigation","Irrigation",IF(R1730="Irrigation","Irrigation",IF(Q1730="Domestic","Domestic",IF(P1730="Stockwatering","Stockwatering",IF(N1730="IRRIGATION_AND_MUNICIPAL","Irrigation and Municipal",IF(O1730="IRRIGATION_AND_DOMESTIC","Irrigation and Domestic Municipality",_xlfn.XLOOKUP(J1730,Use_Code_Ranking!$B$4:$B$23,Use_Code_Ranking!$A$4:$A$23))))))),$T1730)</f>
        <v>Irrigation</v>
      </c>
    </row>
    <row r="1731" spans="1:21" x14ac:dyDescent="0.3">
      <c r="A1731" t="s">
        <v>1569</v>
      </c>
      <c r="B1731" t="s">
        <v>98</v>
      </c>
      <c r="C1731" t="s">
        <v>99</v>
      </c>
      <c r="D1731">
        <v>18</v>
      </c>
      <c r="E1731" t="s">
        <v>100</v>
      </c>
      <c r="F1731" t="s">
        <v>100</v>
      </c>
      <c r="G1731" t="s">
        <v>1570</v>
      </c>
      <c r="H1731" s="41" t="s">
        <v>102</v>
      </c>
      <c r="I1731">
        <f>_xlfn.XLOOKUP(B1731,Use_Code_Ranking!$A$4:$A$23,Use_Code_Ranking!$B$4:$B$23,9999)</f>
        <v>1</v>
      </c>
      <c r="J1731">
        <f t="shared" ca="1" si="418"/>
        <v>1</v>
      </c>
      <c r="K1731">
        <f t="shared" ca="1" si="419"/>
        <v>1</v>
      </c>
      <c r="L1731">
        <f t="shared" ca="1" si="420"/>
        <v>0</v>
      </c>
      <c r="M1731">
        <f t="shared" ca="1" si="421"/>
        <v>0</v>
      </c>
      <c r="N1731" t="str">
        <f t="shared" ca="1" si="426"/>
        <v/>
      </c>
      <c r="O1731" t="str">
        <f t="shared" ca="1" si="427"/>
        <v/>
      </c>
      <c r="P1731" t="str">
        <f t="shared" si="422"/>
        <v/>
      </c>
      <c r="Q1731" t="str">
        <f t="shared" si="423"/>
        <v/>
      </c>
      <c r="R1731" t="str">
        <f t="shared" si="424"/>
        <v/>
      </c>
      <c r="S1731" t="str">
        <f t="shared" si="425"/>
        <v/>
      </c>
      <c r="U1731" s="2" t="str">
        <f ca="1">IF(ISBLANK($T1731),IF(S1731="Irrigation","Irrigation",IF(R1731="Irrigation","Irrigation",IF(Q1731="Domestic","Domestic",IF(P1731="Stockwatering","Stockwatering",IF(N1731="IRRIGATION_AND_MUNICIPAL","Irrigation and Municipal",IF(O1731="IRRIGATION_AND_DOMESTIC","Irrigation and Domestic Municipality",_xlfn.XLOOKUP(J1731,Use_Code_Ranking!$B$4:$B$23,Use_Code_Ranking!$A$4:$A$23))))))),$T1731)</f>
        <v>Irrigation</v>
      </c>
    </row>
    <row r="1732" spans="1:21" x14ac:dyDescent="0.3">
      <c r="A1732" t="s">
        <v>1569</v>
      </c>
      <c r="B1732" t="s">
        <v>161</v>
      </c>
      <c r="C1732" t="s">
        <v>99</v>
      </c>
      <c r="D1732">
        <v>18</v>
      </c>
      <c r="E1732" t="s">
        <v>100</v>
      </c>
      <c r="F1732" t="s">
        <v>100</v>
      </c>
      <c r="G1732" t="s">
        <v>1570</v>
      </c>
      <c r="H1732" s="41" t="s">
        <v>102</v>
      </c>
      <c r="I1732">
        <f>_xlfn.XLOOKUP(B1732,Use_Code_Ranking!$A$4:$A$23,Use_Code_Ranking!$B$4:$B$23,9999)</f>
        <v>7</v>
      </c>
      <c r="J1732">
        <f t="shared" ref="J1732:J1795" ca="1" si="428">_xlfn.MINIFS(USE_CODE_RANK,APPLICATION_NUMBER,A1732)</f>
        <v>1</v>
      </c>
      <c r="K1732">
        <f t="shared" ref="K1732:K1795" ca="1" si="429">COUNTIFS(USE_CODE_RANK,1,APPLICATION_NUMBER,A1732)</f>
        <v>1</v>
      </c>
      <c r="L1732">
        <f t="shared" ref="L1732:L1795" ca="1" si="430">COUNTIFS(USE_CODE_RANK,2,APPLICATION_NUMBER,A1732)</f>
        <v>0</v>
      </c>
      <c r="M1732">
        <f t="shared" ref="M1732:M1795" ca="1" si="431">COUNTIFS(USE_CODE_RANK,3,APPLICATION_NUMBER,A1732,PRIMARY_OWNER_ENTITY_TYPE,"Government (State/Municipal)")</f>
        <v>0</v>
      </c>
      <c r="N1732" t="str">
        <f t="shared" ca="1" si="426"/>
        <v/>
      </c>
      <c r="O1732" t="str">
        <f t="shared" ca="1" si="427"/>
        <v/>
      </c>
      <c r="P1732" t="str">
        <f t="shared" ref="P1732:P1795" si="432">IF(ISNUMBER(SEARCH("Stock",C1732)),"Stockwatering","")</f>
        <v/>
      </c>
      <c r="Q1732" t="str">
        <f t="shared" ref="Q1732:Q1795" si="433">IF(ISNUMBER(SEARCH("Registration Domestic",C1732)),"Domestic","")</f>
        <v/>
      </c>
      <c r="R1732" t="str">
        <f t="shared" ref="R1732:R1795" si="434">IF(ISNUMBER(SEARCH("Registration Irrigation",C1732)),"Irrigation","")</f>
        <v/>
      </c>
      <c r="S1732" t="str">
        <f t="shared" ref="S1732:S1795" si="435">IF(ISNUMBER(SEARCH("Registration Cannabis",C1732)),"Irrigation","")</f>
        <v/>
      </c>
      <c r="U1732" s="2" t="str">
        <f ca="1">IF(ISBLANK($T1732),IF(S1732="Irrigation","Irrigation",IF(R1732="Irrigation","Irrigation",IF(Q1732="Domestic","Domestic",IF(P1732="Stockwatering","Stockwatering",IF(N1732="IRRIGATION_AND_MUNICIPAL","Irrigation and Municipal",IF(O1732="IRRIGATION_AND_DOMESTIC","Irrigation and Domestic Municipality",_xlfn.XLOOKUP(J1732,Use_Code_Ranking!$B$4:$B$23,Use_Code_Ranking!$A$4:$A$23))))))),$T1732)</f>
        <v>Irrigation</v>
      </c>
    </row>
    <row r="1733" spans="1:21" x14ac:dyDescent="0.3">
      <c r="A1733" t="s">
        <v>1569</v>
      </c>
      <c r="B1733" t="s">
        <v>163</v>
      </c>
      <c r="C1733" t="s">
        <v>99</v>
      </c>
      <c r="D1733">
        <v>18</v>
      </c>
      <c r="E1733" t="s">
        <v>100</v>
      </c>
      <c r="F1733" t="s">
        <v>100</v>
      </c>
      <c r="G1733" t="s">
        <v>1570</v>
      </c>
      <c r="H1733" s="41" t="s">
        <v>102</v>
      </c>
      <c r="I1733">
        <f>_xlfn.XLOOKUP(B1733,Use_Code_Ranking!$A$4:$A$23,Use_Code_Ranking!$B$4:$B$23,9999)</f>
        <v>14</v>
      </c>
      <c r="J1733">
        <f t="shared" ca="1" si="428"/>
        <v>1</v>
      </c>
      <c r="K1733">
        <f t="shared" ca="1" si="429"/>
        <v>1</v>
      </c>
      <c r="L1733">
        <f t="shared" ca="1" si="430"/>
        <v>0</v>
      </c>
      <c r="M1733">
        <f t="shared" ca="1" si="431"/>
        <v>0</v>
      </c>
      <c r="N1733" t="str">
        <f t="shared" ref="N1733:N1796" ca="1" si="436">IF(AND(K1733&gt;0,L1733&gt;0),"IRRIGATION_AND_MUNICIPAL","")</f>
        <v/>
      </c>
      <c r="O1733" t="str">
        <f t="shared" ref="O1733:O1796" ca="1" si="437">IF(AND(K1733&gt;0,M1733&gt;0),"IRRIGATION_AND_DOMESTIC","")</f>
        <v/>
      </c>
      <c r="P1733" t="str">
        <f t="shared" si="432"/>
        <v/>
      </c>
      <c r="Q1733" t="str">
        <f t="shared" si="433"/>
        <v/>
      </c>
      <c r="R1733" t="str">
        <f t="shared" si="434"/>
        <v/>
      </c>
      <c r="S1733" t="str">
        <f t="shared" si="435"/>
        <v/>
      </c>
      <c r="U1733" s="2" t="str">
        <f ca="1">IF(ISBLANK($T1733),IF(S1733="Irrigation","Irrigation",IF(R1733="Irrigation","Irrigation",IF(Q1733="Domestic","Domestic",IF(P1733="Stockwatering","Stockwatering",IF(N1733="IRRIGATION_AND_MUNICIPAL","Irrigation and Municipal",IF(O1733="IRRIGATION_AND_DOMESTIC","Irrigation and Domestic Municipality",_xlfn.XLOOKUP(J1733,Use_Code_Ranking!$B$4:$B$23,Use_Code_Ranking!$A$4:$A$23))))))),$T1733)</f>
        <v>Irrigation</v>
      </c>
    </row>
    <row r="1734" spans="1:21" x14ac:dyDescent="0.3">
      <c r="A1734" t="s">
        <v>1571</v>
      </c>
      <c r="B1734" t="s">
        <v>161</v>
      </c>
      <c r="C1734" t="s">
        <v>99</v>
      </c>
      <c r="D1734">
        <v>33</v>
      </c>
      <c r="E1734" t="s">
        <v>100</v>
      </c>
      <c r="F1734" t="s">
        <v>100</v>
      </c>
      <c r="G1734" t="s">
        <v>256</v>
      </c>
      <c r="H1734" s="41" t="s">
        <v>102</v>
      </c>
      <c r="I1734">
        <f>_xlfn.XLOOKUP(B1734,Use_Code_Ranking!$A$4:$A$23,Use_Code_Ranking!$B$4:$B$23,9999)</f>
        <v>7</v>
      </c>
      <c r="J1734">
        <f t="shared" ca="1" si="428"/>
        <v>1</v>
      </c>
      <c r="K1734">
        <f t="shared" ca="1" si="429"/>
        <v>1</v>
      </c>
      <c r="L1734">
        <f t="shared" ca="1" si="430"/>
        <v>0</v>
      </c>
      <c r="M1734">
        <f t="shared" ca="1" si="431"/>
        <v>0</v>
      </c>
      <c r="N1734" t="str">
        <f t="shared" ca="1" si="436"/>
        <v/>
      </c>
      <c r="O1734" t="str">
        <f t="shared" ca="1" si="437"/>
        <v/>
      </c>
      <c r="P1734" t="str">
        <f t="shared" si="432"/>
        <v/>
      </c>
      <c r="Q1734" t="str">
        <f t="shared" si="433"/>
        <v/>
      </c>
      <c r="R1734" t="str">
        <f t="shared" si="434"/>
        <v/>
      </c>
      <c r="S1734" t="str">
        <f t="shared" si="435"/>
        <v/>
      </c>
      <c r="U1734" s="2" t="str">
        <f ca="1">IF(ISBLANK($T1734),IF(S1734="Irrigation","Irrigation",IF(R1734="Irrigation","Irrigation",IF(Q1734="Domestic","Domestic",IF(P1734="Stockwatering","Stockwatering",IF(N1734="IRRIGATION_AND_MUNICIPAL","Irrigation and Municipal",IF(O1734="IRRIGATION_AND_DOMESTIC","Irrigation and Domestic Municipality",_xlfn.XLOOKUP(J1734,Use_Code_Ranking!$B$4:$B$23,Use_Code_Ranking!$A$4:$A$23))))))),$T1734)</f>
        <v>Irrigation</v>
      </c>
    </row>
    <row r="1735" spans="1:21" x14ac:dyDescent="0.3">
      <c r="A1735" t="s">
        <v>1571</v>
      </c>
      <c r="B1735" t="s">
        <v>98</v>
      </c>
      <c r="C1735" t="s">
        <v>99</v>
      </c>
      <c r="D1735">
        <v>33</v>
      </c>
      <c r="E1735" t="s">
        <v>100</v>
      </c>
      <c r="F1735" t="s">
        <v>100</v>
      </c>
      <c r="G1735" t="s">
        <v>256</v>
      </c>
      <c r="H1735" s="41" t="s">
        <v>102</v>
      </c>
      <c r="I1735">
        <f>_xlfn.XLOOKUP(B1735,Use_Code_Ranking!$A$4:$A$23,Use_Code_Ranking!$B$4:$B$23,9999)</f>
        <v>1</v>
      </c>
      <c r="J1735">
        <f t="shared" ca="1" si="428"/>
        <v>1</v>
      </c>
      <c r="K1735">
        <f t="shared" ca="1" si="429"/>
        <v>1</v>
      </c>
      <c r="L1735">
        <f t="shared" ca="1" si="430"/>
        <v>0</v>
      </c>
      <c r="M1735">
        <f t="shared" ca="1" si="431"/>
        <v>0</v>
      </c>
      <c r="N1735" t="str">
        <f t="shared" ca="1" si="436"/>
        <v/>
      </c>
      <c r="O1735" t="str">
        <f t="shared" ca="1" si="437"/>
        <v/>
      </c>
      <c r="P1735" t="str">
        <f t="shared" si="432"/>
        <v/>
      </c>
      <c r="Q1735" t="str">
        <f t="shared" si="433"/>
        <v/>
      </c>
      <c r="R1735" t="str">
        <f t="shared" si="434"/>
        <v/>
      </c>
      <c r="S1735" t="str">
        <f t="shared" si="435"/>
        <v/>
      </c>
      <c r="U1735" s="2" t="str">
        <f ca="1">IF(ISBLANK($T1735),IF(S1735="Irrigation","Irrigation",IF(R1735="Irrigation","Irrigation",IF(Q1735="Domestic","Domestic",IF(P1735="Stockwatering","Stockwatering",IF(N1735="IRRIGATION_AND_MUNICIPAL","Irrigation and Municipal",IF(O1735="IRRIGATION_AND_DOMESTIC","Irrigation and Domestic Municipality",_xlfn.XLOOKUP(J1735,Use_Code_Ranking!$B$4:$B$23,Use_Code_Ranking!$A$4:$A$23))))))),$T1735)</f>
        <v>Irrigation</v>
      </c>
    </row>
    <row r="1736" spans="1:21" x14ac:dyDescent="0.3">
      <c r="A1736" t="s">
        <v>1572</v>
      </c>
      <c r="B1736" t="s">
        <v>98</v>
      </c>
      <c r="C1736" t="s">
        <v>99</v>
      </c>
      <c r="D1736">
        <v>14</v>
      </c>
      <c r="E1736" t="s">
        <v>100</v>
      </c>
      <c r="F1736" t="s">
        <v>100</v>
      </c>
      <c r="G1736" t="s">
        <v>291</v>
      </c>
      <c r="H1736" s="41" t="s">
        <v>106</v>
      </c>
      <c r="I1736">
        <f>_xlfn.XLOOKUP(B1736,Use_Code_Ranking!$A$4:$A$23,Use_Code_Ranking!$B$4:$B$23,9999)</f>
        <v>1</v>
      </c>
      <c r="J1736">
        <f t="shared" ca="1" si="428"/>
        <v>1</v>
      </c>
      <c r="K1736">
        <f t="shared" ca="1" si="429"/>
        <v>1</v>
      </c>
      <c r="L1736">
        <f t="shared" ca="1" si="430"/>
        <v>0</v>
      </c>
      <c r="M1736">
        <f t="shared" ca="1" si="431"/>
        <v>0</v>
      </c>
      <c r="N1736" t="str">
        <f t="shared" ca="1" si="436"/>
        <v/>
      </c>
      <c r="O1736" t="str">
        <f t="shared" ca="1" si="437"/>
        <v/>
      </c>
      <c r="P1736" t="str">
        <f t="shared" si="432"/>
        <v/>
      </c>
      <c r="Q1736" t="str">
        <f t="shared" si="433"/>
        <v/>
      </c>
      <c r="R1736" t="str">
        <f t="shared" si="434"/>
        <v/>
      </c>
      <c r="S1736" t="str">
        <f t="shared" si="435"/>
        <v/>
      </c>
      <c r="U1736" s="2" t="str">
        <f ca="1">IF(ISBLANK($T1736),IF(S1736="Irrigation","Irrigation",IF(R1736="Irrigation","Irrigation",IF(Q1736="Domestic","Domestic",IF(P1736="Stockwatering","Stockwatering",IF(N1736="IRRIGATION_AND_MUNICIPAL","Irrigation and Municipal",IF(O1736="IRRIGATION_AND_DOMESTIC","Irrigation and Domestic Municipality",_xlfn.XLOOKUP(J1736,Use_Code_Ranking!$B$4:$B$23,Use_Code_Ranking!$A$4:$A$23))))))),$T1736)</f>
        <v>Irrigation</v>
      </c>
    </row>
    <row r="1737" spans="1:21" x14ac:dyDescent="0.3">
      <c r="A1737" t="s">
        <v>1573</v>
      </c>
      <c r="B1737" t="s">
        <v>161</v>
      </c>
      <c r="C1737" t="s">
        <v>99</v>
      </c>
      <c r="D1737">
        <v>14</v>
      </c>
      <c r="E1737" t="s">
        <v>100</v>
      </c>
      <c r="F1737" t="s">
        <v>100</v>
      </c>
      <c r="G1737" t="s">
        <v>1255</v>
      </c>
      <c r="H1737" s="41" t="s">
        <v>102</v>
      </c>
      <c r="I1737">
        <f>_xlfn.XLOOKUP(B1737,Use_Code_Ranking!$A$4:$A$23,Use_Code_Ranking!$B$4:$B$23,9999)</f>
        <v>7</v>
      </c>
      <c r="J1737">
        <f t="shared" ca="1" si="428"/>
        <v>7</v>
      </c>
      <c r="K1737">
        <f t="shared" ca="1" si="429"/>
        <v>0</v>
      </c>
      <c r="L1737">
        <f t="shared" ca="1" si="430"/>
        <v>0</v>
      </c>
      <c r="M1737">
        <f t="shared" ca="1" si="431"/>
        <v>0</v>
      </c>
      <c r="N1737" t="str">
        <f t="shared" ca="1" si="436"/>
        <v/>
      </c>
      <c r="O1737" t="str">
        <f t="shared" ca="1" si="437"/>
        <v/>
      </c>
      <c r="P1737" t="str">
        <f t="shared" si="432"/>
        <v/>
      </c>
      <c r="Q1737" t="str">
        <f t="shared" si="433"/>
        <v/>
      </c>
      <c r="R1737" t="str">
        <f t="shared" si="434"/>
        <v/>
      </c>
      <c r="S1737" t="str">
        <f t="shared" si="435"/>
        <v/>
      </c>
      <c r="U1737" s="2" t="str">
        <f ca="1">IF(ISBLANK($T1737),IF(S1737="Irrigation","Irrigation",IF(R1737="Irrigation","Irrigation",IF(Q1737="Domestic","Domestic",IF(P1737="Stockwatering","Stockwatering",IF(N1737="IRRIGATION_AND_MUNICIPAL","Irrigation and Municipal",IF(O1737="IRRIGATION_AND_DOMESTIC","Irrigation and Domestic Municipality",_xlfn.XLOOKUP(J1737,Use_Code_Ranking!$B$4:$B$23,Use_Code_Ranking!$A$4:$A$23))))))),$T1737)</f>
        <v>Frost Protection</v>
      </c>
    </row>
    <row r="1738" spans="1:21" x14ac:dyDescent="0.3">
      <c r="A1738" t="s">
        <v>1574</v>
      </c>
      <c r="B1738" t="s">
        <v>98</v>
      </c>
      <c r="C1738" t="s">
        <v>99</v>
      </c>
      <c r="D1738">
        <v>5.6</v>
      </c>
      <c r="E1738" t="s">
        <v>100</v>
      </c>
      <c r="F1738" t="s">
        <v>100</v>
      </c>
      <c r="G1738" t="s">
        <v>1575</v>
      </c>
      <c r="H1738" s="41" t="s">
        <v>102</v>
      </c>
      <c r="I1738">
        <f>_xlfn.XLOOKUP(B1738,Use_Code_Ranking!$A$4:$A$23,Use_Code_Ranking!$B$4:$B$23,9999)</f>
        <v>1</v>
      </c>
      <c r="J1738">
        <f t="shared" ca="1" si="428"/>
        <v>1</v>
      </c>
      <c r="K1738">
        <f t="shared" ca="1" si="429"/>
        <v>1</v>
      </c>
      <c r="L1738">
        <f t="shared" ca="1" si="430"/>
        <v>0</v>
      </c>
      <c r="M1738">
        <f t="shared" ca="1" si="431"/>
        <v>0</v>
      </c>
      <c r="N1738" t="str">
        <f t="shared" ca="1" si="436"/>
        <v/>
      </c>
      <c r="O1738" t="str">
        <f t="shared" ca="1" si="437"/>
        <v/>
      </c>
      <c r="P1738" t="str">
        <f t="shared" si="432"/>
        <v/>
      </c>
      <c r="Q1738" t="str">
        <f t="shared" si="433"/>
        <v/>
      </c>
      <c r="R1738" t="str">
        <f t="shared" si="434"/>
        <v/>
      </c>
      <c r="S1738" t="str">
        <f t="shared" si="435"/>
        <v/>
      </c>
      <c r="U1738" s="2" t="str">
        <f ca="1">IF(ISBLANK($T1738),IF(S1738="Irrigation","Irrigation",IF(R1738="Irrigation","Irrigation",IF(Q1738="Domestic","Domestic",IF(P1738="Stockwatering","Stockwatering",IF(N1738="IRRIGATION_AND_MUNICIPAL","Irrigation and Municipal",IF(O1738="IRRIGATION_AND_DOMESTIC","Irrigation and Domestic Municipality",_xlfn.XLOOKUP(J1738,Use_Code_Ranking!$B$4:$B$23,Use_Code_Ranking!$A$4:$A$23))))))),$T1738)</f>
        <v>Irrigation</v>
      </c>
    </row>
    <row r="1739" spans="1:21" x14ac:dyDescent="0.3">
      <c r="A1739" t="s">
        <v>1574</v>
      </c>
      <c r="B1739" t="s">
        <v>156</v>
      </c>
      <c r="C1739" t="s">
        <v>99</v>
      </c>
      <c r="D1739">
        <v>5.6</v>
      </c>
      <c r="E1739" t="s">
        <v>100</v>
      </c>
      <c r="F1739" t="s">
        <v>100</v>
      </c>
      <c r="G1739" t="s">
        <v>1575</v>
      </c>
      <c r="H1739" s="41" t="s">
        <v>102</v>
      </c>
      <c r="I1739">
        <f>_xlfn.XLOOKUP(B1739,Use_Code_Ranking!$A$4:$A$23,Use_Code_Ranking!$B$4:$B$23,9999)</f>
        <v>8</v>
      </c>
      <c r="J1739">
        <f t="shared" ca="1" si="428"/>
        <v>1</v>
      </c>
      <c r="K1739">
        <f t="shared" ca="1" si="429"/>
        <v>1</v>
      </c>
      <c r="L1739">
        <f t="shared" ca="1" si="430"/>
        <v>0</v>
      </c>
      <c r="M1739">
        <f t="shared" ca="1" si="431"/>
        <v>0</v>
      </c>
      <c r="N1739" t="str">
        <f t="shared" ca="1" si="436"/>
        <v/>
      </c>
      <c r="O1739" t="str">
        <f t="shared" ca="1" si="437"/>
        <v/>
      </c>
      <c r="P1739" t="str">
        <f t="shared" si="432"/>
        <v/>
      </c>
      <c r="Q1739" t="str">
        <f t="shared" si="433"/>
        <v/>
      </c>
      <c r="R1739" t="str">
        <f t="shared" si="434"/>
        <v/>
      </c>
      <c r="S1739" t="str">
        <f t="shared" si="435"/>
        <v/>
      </c>
      <c r="U1739" s="2" t="str">
        <f ca="1">IF(ISBLANK($T1739),IF(S1739="Irrigation","Irrigation",IF(R1739="Irrigation","Irrigation",IF(Q1739="Domestic","Domestic",IF(P1739="Stockwatering","Stockwatering",IF(N1739="IRRIGATION_AND_MUNICIPAL","Irrigation and Municipal",IF(O1739="IRRIGATION_AND_DOMESTIC","Irrigation and Domestic Municipality",_xlfn.XLOOKUP(J1739,Use_Code_Ranking!$B$4:$B$23,Use_Code_Ranking!$A$4:$A$23))))))),$T1739)</f>
        <v>Irrigation</v>
      </c>
    </row>
    <row r="1740" spans="1:21" x14ac:dyDescent="0.3">
      <c r="A1740" t="s">
        <v>1576</v>
      </c>
      <c r="B1740" t="s">
        <v>161</v>
      </c>
      <c r="C1740" t="s">
        <v>99</v>
      </c>
      <c r="D1740">
        <v>24.7</v>
      </c>
      <c r="E1740" t="s">
        <v>100</v>
      </c>
      <c r="F1740" t="s">
        <v>100</v>
      </c>
      <c r="G1740" t="s">
        <v>1575</v>
      </c>
      <c r="H1740" s="41" t="s">
        <v>102</v>
      </c>
      <c r="I1740">
        <f>_xlfn.XLOOKUP(B1740,Use_Code_Ranking!$A$4:$A$23,Use_Code_Ranking!$B$4:$B$23,9999)</f>
        <v>7</v>
      </c>
      <c r="J1740">
        <f t="shared" ca="1" si="428"/>
        <v>7</v>
      </c>
      <c r="K1740">
        <f t="shared" ca="1" si="429"/>
        <v>0</v>
      </c>
      <c r="L1740">
        <f t="shared" ca="1" si="430"/>
        <v>0</v>
      </c>
      <c r="M1740">
        <f t="shared" ca="1" si="431"/>
        <v>0</v>
      </c>
      <c r="N1740" t="str">
        <f t="shared" ca="1" si="436"/>
        <v/>
      </c>
      <c r="O1740" t="str">
        <f t="shared" ca="1" si="437"/>
        <v/>
      </c>
      <c r="P1740" t="str">
        <f t="shared" si="432"/>
        <v/>
      </c>
      <c r="Q1740" t="str">
        <f t="shared" si="433"/>
        <v/>
      </c>
      <c r="R1740" t="str">
        <f t="shared" si="434"/>
        <v/>
      </c>
      <c r="S1740" t="str">
        <f t="shared" si="435"/>
        <v/>
      </c>
      <c r="U1740" s="2" t="str">
        <f ca="1">IF(ISBLANK($T1740),IF(S1740="Irrigation","Irrigation",IF(R1740="Irrigation","Irrigation",IF(Q1740="Domestic","Domestic",IF(P1740="Stockwatering","Stockwatering",IF(N1740="IRRIGATION_AND_MUNICIPAL","Irrigation and Municipal",IF(O1740="IRRIGATION_AND_DOMESTIC","Irrigation and Domestic Municipality",_xlfn.XLOOKUP(J1740,Use_Code_Ranking!$B$4:$B$23,Use_Code_Ranking!$A$4:$A$23))))))),$T1740)</f>
        <v>Frost Protection</v>
      </c>
    </row>
    <row r="1741" spans="1:21" x14ac:dyDescent="0.3">
      <c r="A1741" t="s">
        <v>1577</v>
      </c>
      <c r="B1741" t="s">
        <v>188</v>
      </c>
      <c r="C1741" t="s">
        <v>99</v>
      </c>
      <c r="D1741">
        <v>14</v>
      </c>
      <c r="E1741" t="s">
        <v>100</v>
      </c>
      <c r="F1741" t="s">
        <v>100</v>
      </c>
      <c r="G1741" t="s">
        <v>1578</v>
      </c>
      <c r="H1741" s="41" t="s">
        <v>102</v>
      </c>
      <c r="I1741">
        <f>_xlfn.XLOOKUP(B1741,Use_Code_Ranking!$A$4:$A$23,Use_Code_Ranking!$B$4:$B$23,9999)</f>
        <v>12</v>
      </c>
      <c r="J1741">
        <f t="shared" ca="1" si="428"/>
        <v>1</v>
      </c>
      <c r="K1741">
        <f t="shared" ca="1" si="429"/>
        <v>1</v>
      </c>
      <c r="L1741">
        <f t="shared" ca="1" si="430"/>
        <v>0</v>
      </c>
      <c r="M1741">
        <f t="shared" ca="1" si="431"/>
        <v>0</v>
      </c>
      <c r="N1741" t="str">
        <f t="shared" ca="1" si="436"/>
        <v/>
      </c>
      <c r="O1741" t="str">
        <f t="shared" ca="1" si="437"/>
        <v/>
      </c>
      <c r="P1741" t="str">
        <f t="shared" si="432"/>
        <v/>
      </c>
      <c r="Q1741" t="str">
        <f t="shared" si="433"/>
        <v/>
      </c>
      <c r="R1741" t="str">
        <f t="shared" si="434"/>
        <v/>
      </c>
      <c r="S1741" t="str">
        <f t="shared" si="435"/>
        <v/>
      </c>
      <c r="U1741" s="2" t="str">
        <f ca="1">IF(ISBLANK($T1741),IF(S1741="Irrigation","Irrigation",IF(R1741="Irrigation","Irrigation",IF(Q1741="Domestic","Domestic",IF(P1741="Stockwatering","Stockwatering",IF(N1741="IRRIGATION_AND_MUNICIPAL","Irrigation and Municipal",IF(O1741="IRRIGATION_AND_DOMESTIC","Irrigation and Domestic Municipality",_xlfn.XLOOKUP(J1741,Use_Code_Ranking!$B$4:$B$23,Use_Code_Ranking!$A$4:$A$23))))))),$T1741)</f>
        <v>Irrigation</v>
      </c>
    </row>
    <row r="1742" spans="1:21" x14ac:dyDescent="0.3">
      <c r="A1742" t="s">
        <v>1577</v>
      </c>
      <c r="B1742" t="s">
        <v>98</v>
      </c>
      <c r="C1742" t="s">
        <v>99</v>
      </c>
      <c r="D1742">
        <v>14</v>
      </c>
      <c r="E1742" t="s">
        <v>100</v>
      </c>
      <c r="F1742" t="s">
        <v>100</v>
      </c>
      <c r="G1742" t="s">
        <v>1578</v>
      </c>
      <c r="H1742" s="41" t="s">
        <v>102</v>
      </c>
      <c r="I1742">
        <f>_xlfn.XLOOKUP(B1742,Use_Code_Ranking!$A$4:$A$23,Use_Code_Ranking!$B$4:$B$23,9999)</f>
        <v>1</v>
      </c>
      <c r="J1742">
        <f t="shared" ca="1" si="428"/>
        <v>1</v>
      </c>
      <c r="K1742">
        <f t="shared" ca="1" si="429"/>
        <v>1</v>
      </c>
      <c r="L1742">
        <f t="shared" ca="1" si="430"/>
        <v>0</v>
      </c>
      <c r="M1742">
        <f t="shared" ca="1" si="431"/>
        <v>0</v>
      </c>
      <c r="N1742" t="str">
        <f t="shared" ca="1" si="436"/>
        <v/>
      </c>
      <c r="O1742" t="str">
        <f t="shared" ca="1" si="437"/>
        <v/>
      </c>
      <c r="P1742" t="str">
        <f t="shared" si="432"/>
        <v/>
      </c>
      <c r="Q1742" t="str">
        <f t="shared" si="433"/>
        <v/>
      </c>
      <c r="R1742" t="str">
        <f t="shared" si="434"/>
        <v/>
      </c>
      <c r="S1742" t="str">
        <f t="shared" si="435"/>
        <v/>
      </c>
      <c r="U1742" s="2" t="str">
        <f ca="1">IF(ISBLANK($T1742),IF(S1742="Irrigation","Irrigation",IF(R1742="Irrigation","Irrigation",IF(Q1742="Domestic","Domestic",IF(P1742="Stockwatering","Stockwatering",IF(N1742="IRRIGATION_AND_MUNICIPAL","Irrigation and Municipal",IF(O1742="IRRIGATION_AND_DOMESTIC","Irrigation and Domestic Municipality",_xlfn.XLOOKUP(J1742,Use_Code_Ranking!$B$4:$B$23,Use_Code_Ranking!$A$4:$A$23))))))),$T1742)</f>
        <v>Irrigation</v>
      </c>
    </row>
    <row r="1743" spans="1:21" x14ac:dyDescent="0.3">
      <c r="A1743" t="s">
        <v>1577</v>
      </c>
      <c r="B1743" t="s">
        <v>161</v>
      </c>
      <c r="C1743" t="s">
        <v>99</v>
      </c>
      <c r="D1743">
        <v>14</v>
      </c>
      <c r="E1743" t="s">
        <v>100</v>
      </c>
      <c r="F1743" t="s">
        <v>100</v>
      </c>
      <c r="G1743" t="s">
        <v>1578</v>
      </c>
      <c r="H1743" s="41" t="s">
        <v>102</v>
      </c>
      <c r="I1743">
        <f>_xlfn.XLOOKUP(B1743,Use_Code_Ranking!$A$4:$A$23,Use_Code_Ranking!$B$4:$B$23,9999)</f>
        <v>7</v>
      </c>
      <c r="J1743">
        <f t="shared" ca="1" si="428"/>
        <v>1</v>
      </c>
      <c r="K1743">
        <f t="shared" ca="1" si="429"/>
        <v>1</v>
      </c>
      <c r="L1743">
        <f t="shared" ca="1" si="430"/>
        <v>0</v>
      </c>
      <c r="M1743">
        <f t="shared" ca="1" si="431"/>
        <v>0</v>
      </c>
      <c r="N1743" t="str">
        <f t="shared" ca="1" si="436"/>
        <v/>
      </c>
      <c r="O1743" t="str">
        <f t="shared" ca="1" si="437"/>
        <v/>
      </c>
      <c r="P1743" t="str">
        <f t="shared" si="432"/>
        <v/>
      </c>
      <c r="Q1743" t="str">
        <f t="shared" si="433"/>
        <v/>
      </c>
      <c r="R1743" t="str">
        <f t="shared" si="434"/>
        <v/>
      </c>
      <c r="S1743" t="str">
        <f t="shared" si="435"/>
        <v/>
      </c>
      <c r="U1743" s="2" t="str">
        <f ca="1">IF(ISBLANK($T1743),IF(S1743="Irrigation","Irrigation",IF(R1743="Irrigation","Irrigation",IF(Q1743="Domestic","Domestic",IF(P1743="Stockwatering","Stockwatering",IF(N1743="IRRIGATION_AND_MUNICIPAL","Irrigation and Municipal",IF(O1743="IRRIGATION_AND_DOMESTIC","Irrigation and Domestic Municipality",_xlfn.XLOOKUP(J1743,Use_Code_Ranking!$B$4:$B$23,Use_Code_Ranking!$A$4:$A$23))))))),$T1743)</f>
        <v>Irrigation</v>
      </c>
    </row>
    <row r="1744" spans="1:21" x14ac:dyDescent="0.3">
      <c r="A1744" t="s">
        <v>1577</v>
      </c>
      <c r="B1744" t="s">
        <v>181</v>
      </c>
      <c r="C1744" t="s">
        <v>99</v>
      </c>
      <c r="D1744">
        <v>14</v>
      </c>
      <c r="E1744" t="s">
        <v>100</v>
      </c>
      <c r="F1744" t="s">
        <v>100</v>
      </c>
      <c r="G1744" t="s">
        <v>1578</v>
      </c>
      <c r="H1744" s="41" t="s">
        <v>102</v>
      </c>
      <c r="I1744">
        <f>_xlfn.XLOOKUP(B1744,Use_Code_Ranking!$A$4:$A$23,Use_Code_Ranking!$B$4:$B$23,9999)</f>
        <v>9</v>
      </c>
      <c r="J1744">
        <f t="shared" ca="1" si="428"/>
        <v>1</v>
      </c>
      <c r="K1744">
        <f t="shared" ca="1" si="429"/>
        <v>1</v>
      </c>
      <c r="L1744">
        <f t="shared" ca="1" si="430"/>
        <v>0</v>
      </c>
      <c r="M1744">
        <f t="shared" ca="1" si="431"/>
        <v>0</v>
      </c>
      <c r="N1744" t="str">
        <f t="shared" ca="1" si="436"/>
        <v/>
      </c>
      <c r="O1744" t="str">
        <f t="shared" ca="1" si="437"/>
        <v/>
      </c>
      <c r="P1744" t="str">
        <f t="shared" si="432"/>
        <v/>
      </c>
      <c r="Q1744" t="str">
        <f t="shared" si="433"/>
        <v/>
      </c>
      <c r="R1744" t="str">
        <f t="shared" si="434"/>
        <v/>
      </c>
      <c r="S1744" t="str">
        <f t="shared" si="435"/>
        <v/>
      </c>
      <c r="U1744" s="2" t="str">
        <f ca="1">IF(ISBLANK($T1744),IF(S1744="Irrigation","Irrigation",IF(R1744="Irrigation","Irrigation",IF(Q1744="Domestic","Domestic",IF(P1744="Stockwatering","Stockwatering",IF(N1744="IRRIGATION_AND_MUNICIPAL","Irrigation and Municipal",IF(O1744="IRRIGATION_AND_DOMESTIC","Irrigation and Domestic Municipality",_xlfn.XLOOKUP(J1744,Use_Code_Ranking!$B$4:$B$23,Use_Code_Ranking!$A$4:$A$23))))))),$T1744)</f>
        <v>Irrigation</v>
      </c>
    </row>
    <row r="1745" spans="1:21" x14ac:dyDescent="0.3">
      <c r="A1745" t="s">
        <v>1579</v>
      </c>
      <c r="B1745" t="s">
        <v>98</v>
      </c>
      <c r="C1745" t="s">
        <v>99</v>
      </c>
      <c r="D1745">
        <v>56.2</v>
      </c>
      <c r="E1745" t="s">
        <v>100</v>
      </c>
      <c r="F1745" t="s">
        <v>100</v>
      </c>
      <c r="G1745" t="s">
        <v>1317</v>
      </c>
      <c r="H1745" s="41" t="s">
        <v>178</v>
      </c>
      <c r="I1745">
        <f>_xlfn.XLOOKUP(B1745,Use_Code_Ranking!$A$4:$A$23,Use_Code_Ranking!$B$4:$B$23,9999)</f>
        <v>1</v>
      </c>
      <c r="J1745">
        <f t="shared" ca="1" si="428"/>
        <v>1</v>
      </c>
      <c r="K1745">
        <f t="shared" ca="1" si="429"/>
        <v>2</v>
      </c>
      <c r="L1745">
        <f t="shared" ca="1" si="430"/>
        <v>0</v>
      </c>
      <c r="M1745">
        <f t="shared" ca="1" si="431"/>
        <v>0</v>
      </c>
      <c r="N1745" t="str">
        <f t="shared" ca="1" si="436"/>
        <v/>
      </c>
      <c r="O1745" t="str">
        <f ca="1">IF(AND(K1745&gt;0,M1745&gt;0),"IRRIGATION_AND_DOMESTIC","")</f>
        <v/>
      </c>
      <c r="P1745" t="str">
        <f t="shared" si="432"/>
        <v/>
      </c>
      <c r="Q1745" t="str">
        <f t="shared" si="433"/>
        <v/>
      </c>
      <c r="R1745" t="str">
        <f t="shared" si="434"/>
        <v/>
      </c>
      <c r="S1745" t="str">
        <f t="shared" si="435"/>
        <v/>
      </c>
      <c r="U1745" s="2" t="str">
        <f ca="1">IF(ISBLANK($T1745),IF(S1745="Irrigation","Irrigation",IF(R1745="Irrigation","Irrigation",IF(Q1745="Domestic","Domestic",IF(P1745="Stockwatering","Stockwatering",IF(N1745="IRRIGATION_AND_MUNICIPAL","Irrigation and Municipal",IF(O1745="IRRIGATION_AND_DOMESTIC","Irrigation and Domestic Municipality",_xlfn.XLOOKUP(J1745,Use_Code_Ranking!$B$4:$B$23,Use_Code_Ranking!$A$4:$A$23))))))),$T1745)</f>
        <v>Irrigation</v>
      </c>
    </row>
    <row r="1746" spans="1:21" x14ac:dyDescent="0.3">
      <c r="A1746" t="s">
        <v>1579</v>
      </c>
      <c r="B1746" t="s">
        <v>161</v>
      </c>
      <c r="C1746" t="s">
        <v>99</v>
      </c>
      <c r="D1746">
        <v>56.2</v>
      </c>
      <c r="E1746" t="s">
        <v>100</v>
      </c>
      <c r="F1746" t="s">
        <v>100</v>
      </c>
      <c r="G1746" t="s">
        <v>1317</v>
      </c>
      <c r="H1746" s="41" t="s">
        <v>178</v>
      </c>
      <c r="I1746">
        <f>_xlfn.XLOOKUP(B1746,Use_Code_Ranking!$A$4:$A$23,Use_Code_Ranking!$B$4:$B$23,9999)</f>
        <v>7</v>
      </c>
      <c r="J1746">
        <f t="shared" ca="1" si="428"/>
        <v>1</v>
      </c>
      <c r="K1746">
        <f t="shared" ca="1" si="429"/>
        <v>2</v>
      </c>
      <c r="L1746">
        <f t="shared" ca="1" si="430"/>
        <v>0</v>
      </c>
      <c r="M1746">
        <f t="shared" ca="1" si="431"/>
        <v>0</v>
      </c>
      <c r="N1746" t="str">
        <f t="shared" ca="1" si="436"/>
        <v/>
      </c>
      <c r="O1746" t="str">
        <f t="shared" ca="1" si="437"/>
        <v/>
      </c>
      <c r="P1746" t="str">
        <f t="shared" si="432"/>
        <v/>
      </c>
      <c r="Q1746" t="str">
        <f t="shared" si="433"/>
        <v/>
      </c>
      <c r="R1746" t="str">
        <f t="shared" si="434"/>
        <v/>
      </c>
      <c r="S1746" t="str">
        <f t="shared" si="435"/>
        <v/>
      </c>
      <c r="U1746" s="2" t="str">
        <f ca="1">IF(ISBLANK($T1746),IF(S1746="Irrigation","Irrigation",IF(R1746="Irrigation","Irrigation",IF(Q1746="Domestic","Domestic",IF(P1746="Stockwatering","Stockwatering",IF(N1746="IRRIGATION_AND_MUNICIPAL","Irrigation and Municipal",IF(O1746="IRRIGATION_AND_DOMESTIC","Irrigation and Domestic Municipality",_xlfn.XLOOKUP(J1746,Use_Code_Ranking!$B$4:$B$23,Use_Code_Ranking!$A$4:$A$23))))))),$T1746)</f>
        <v>Irrigation</v>
      </c>
    </row>
    <row r="1747" spans="1:21" x14ac:dyDescent="0.3">
      <c r="A1747" t="s">
        <v>1579</v>
      </c>
      <c r="B1747" t="s">
        <v>163</v>
      </c>
      <c r="C1747" t="s">
        <v>99</v>
      </c>
      <c r="D1747">
        <v>56.2</v>
      </c>
      <c r="E1747" t="s">
        <v>100</v>
      </c>
      <c r="F1747" t="s">
        <v>100</v>
      </c>
      <c r="G1747" t="s">
        <v>1317</v>
      </c>
      <c r="H1747" s="41" t="s">
        <v>178</v>
      </c>
      <c r="I1747">
        <f>_xlfn.XLOOKUP(B1747,Use_Code_Ranking!$A$4:$A$23,Use_Code_Ranking!$B$4:$B$23,9999)</f>
        <v>14</v>
      </c>
      <c r="J1747">
        <f t="shared" ca="1" si="428"/>
        <v>1</v>
      </c>
      <c r="K1747">
        <f t="shared" ca="1" si="429"/>
        <v>2</v>
      </c>
      <c r="L1747">
        <f t="shared" ca="1" si="430"/>
        <v>0</v>
      </c>
      <c r="M1747">
        <f t="shared" ca="1" si="431"/>
        <v>0</v>
      </c>
      <c r="N1747" t="str">
        <f t="shared" ca="1" si="436"/>
        <v/>
      </c>
      <c r="O1747" t="str">
        <f t="shared" ca="1" si="437"/>
        <v/>
      </c>
      <c r="P1747" t="str">
        <f t="shared" si="432"/>
        <v/>
      </c>
      <c r="Q1747" t="str">
        <f t="shared" si="433"/>
        <v/>
      </c>
      <c r="R1747" t="str">
        <f t="shared" si="434"/>
        <v/>
      </c>
      <c r="S1747" t="str">
        <f t="shared" si="435"/>
        <v/>
      </c>
      <c r="U1747" s="2" t="str">
        <f ca="1">IF(ISBLANK($T1747),IF(S1747="Irrigation","Irrigation",IF(R1747="Irrigation","Irrigation",IF(Q1747="Domestic","Domestic",IF(P1747="Stockwatering","Stockwatering",IF(N1747="IRRIGATION_AND_MUNICIPAL","Irrigation and Municipal",IF(O1747="IRRIGATION_AND_DOMESTIC","Irrigation and Domestic Municipality",_xlfn.XLOOKUP(J1747,Use_Code_Ranking!$B$4:$B$23,Use_Code_Ranking!$A$4:$A$23))))))),$T1747)</f>
        <v>Irrigation</v>
      </c>
    </row>
    <row r="1748" spans="1:21" x14ac:dyDescent="0.3">
      <c r="A1748" t="s">
        <v>1579</v>
      </c>
      <c r="B1748" t="s">
        <v>181</v>
      </c>
      <c r="C1748" t="s">
        <v>99</v>
      </c>
      <c r="D1748">
        <v>56.2</v>
      </c>
      <c r="E1748" t="s">
        <v>100</v>
      </c>
      <c r="F1748" t="s">
        <v>100</v>
      </c>
      <c r="G1748" t="s">
        <v>1317</v>
      </c>
      <c r="H1748" s="41" t="s">
        <v>178</v>
      </c>
      <c r="I1748">
        <f>_xlfn.XLOOKUP(B1748,Use_Code_Ranking!$A$4:$A$23,Use_Code_Ranking!$B$4:$B$23,9999)</f>
        <v>9</v>
      </c>
      <c r="J1748">
        <f t="shared" ca="1" si="428"/>
        <v>1</v>
      </c>
      <c r="K1748">
        <f t="shared" ca="1" si="429"/>
        <v>2</v>
      </c>
      <c r="L1748">
        <f t="shared" ca="1" si="430"/>
        <v>0</v>
      </c>
      <c r="M1748">
        <f t="shared" ca="1" si="431"/>
        <v>0</v>
      </c>
      <c r="N1748" t="str">
        <f t="shared" ca="1" si="436"/>
        <v/>
      </c>
      <c r="O1748" t="str">
        <f t="shared" ca="1" si="437"/>
        <v/>
      </c>
      <c r="P1748" t="str">
        <f t="shared" si="432"/>
        <v/>
      </c>
      <c r="Q1748" t="str">
        <f t="shared" si="433"/>
        <v/>
      </c>
      <c r="R1748" t="str">
        <f t="shared" si="434"/>
        <v/>
      </c>
      <c r="S1748" t="str">
        <f t="shared" si="435"/>
        <v/>
      </c>
      <c r="U1748" s="2" t="str">
        <f ca="1">IF(ISBLANK($T1748),IF(S1748="Irrigation","Irrigation",IF(R1748="Irrigation","Irrigation",IF(Q1748="Domestic","Domestic",IF(P1748="Stockwatering","Stockwatering",IF(N1748="IRRIGATION_AND_MUNICIPAL","Irrigation and Municipal",IF(O1748="IRRIGATION_AND_DOMESTIC","Irrigation and Domestic Municipality",_xlfn.XLOOKUP(J1748,Use_Code_Ranking!$B$4:$B$23,Use_Code_Ranking!$A$4:$A$23))))))),$T1748)</f>
        <v>Irrigation</v>
      </c>
    </row>
    <row r="1749" spans="1:21" x14ac:dyDescent="0.3">
      <c r="A1749" t="s">
        <v>1579</v>
      </c>
      <c r="B1749" t="s">
        <v>161</v>
      </c>
      <c r="C1749" t="s">
        <v>99</v>
      </c>
      <c r="D1749">
        <v>56.2</v>
      </c>
      <c r="E1749" t="s">
        <v>100</v>
      </c>
      <c r="F1749" t="s">
        <v>100</v>
      </c>
      <c r="G1749" t="s">
        <v>1317</v>
      </c>
      <c r="H1749" s="41" t="s">
        <v>178</v>
      </c>
      <c r="I1749">
        <f>_xlfn.XLOOKUP(B1749,Use_Code_Ranking!$A$4:$A$23,Use_Code_Ranking!$B$4:$B$23,9999)</f>
        <v>7</v>
      </c>
      <c r="J1749">
        <f t="shared" ca="1" si="428"/>
        <v>1</v>
      </c>
      <c r="K1749">
        <f t="shared" ca="1" si="429"/>
        <v>2</v>
      </c>
      <c r="L1749">
        <f t="shared" ca="1" si="430"/>
        <v>0</v>
      </c>
      <c r="M1749">
        <f t="shared" ca="1" si="431"/>
        <v>0</v>
      </c>
      <c r="N1749" t="str">
        <f t="shared" ca="1" si="436"/>
        <v/>
      </c>
      <c r="O1749" t="str">
        <f t="shared" ca="1" si="437"/>
        <v/>
      </c>
      <c r="P1749" t="str">
        <f t="shared" si="432"/>
        <v/>
      </c>
      <c r="Q1749" t="str">
        <f t="shared" si="433"/>
        <v/>
      </c>
      <c r="R1749" t="str">
        <f t="shared" si="434"/>
        <v/>
      </c>
      <c r="S1749" t="str">
        <f t="shared" si="435"/>
        <v/>
      </c>
      <c r="U1749" s="2" t="str">
        <f ca="1">IF(ISBLANK($T1749),IF(S1749="Irrigation","Irrigation",IF(R1749="Irrigation","Irrigation",IF(Q1749="Domestic","Domestic",IF(P1749="Stockwatering","Stockwatering",IF(N1749="IRRIGATION_AND_MUNICIPAL","Irrigation and Municipal",IF(O1749="IRRIGATION_AND_DOMESTIC","Irrigation and Domestic Municipality",_xlfn.XLOOKUP(J1749,Use_Code_Ranking!$B$4:$B$23,Use_Code_Ranking!$A$4:$A$23))))))),$T1749)</f>
        <v>Irrigation</v>
      </c>
    </row>
    <row r="1750" spans="1:21" x14ac:dyDescent="0.3">
      <c r="A1750" t="s">
        <v>1579</v>
      </c>
      <c r="B1750" t="s">
        <v>181</v>
      </c>
      <c r="C1750" t="s">
        <v>99</v>
      </c>
      <c r="D1750">
        <v>56.2</v>
      </c>
      <c r="E1750" t="s">
        <v>100</v>
      </c>
      <c r="F1750" t="s">
        <v>100</v>
      </c>
      <c r="G1750" t="s">
        <v>1317</v>
      </c>
      <c r="H1750" s="41" t="s">
        <v>178</v>
      </c>
      <c r="I1750">
        <f>_xlfn.XLOOKUP(B1750,Use_Code_Ranking!$A$4:$A$23,Use_Code_Ranking!$B$4:$B$23,9999)</f>
        <v>9</v>
      </c>
      <c r="J1750">
        <f t="shared" ca="1" si="428"/>
        <v>1</v>
      </c>
      <c r="K1750">
        <f t="shared" ca="1" si="429"/>
        <v>2</v>
      </c>
      <c r="L1750">
        <f t="shared" ca="1" si="430"/>
        <v>0</v>
      </c>
      <c r="M1750">
        <f t="shared" ca="1" si="431"/>
        <v>0</v>
      </c>
      <c r="N1750" t="str">
        <f t="shared" ca="1" si="436"/>
        <v/>
      </c>
      <c r="O1750" t="str">
        <f t="shared" ca="1" si="437"/>
        <v/>
      </c>
      <c r="P1750" t="str">
        <f t="shared" si="432"/>
        <v/>
      </c>
      <c r="Q1750" t="str">
        <f t="shared" si="433"/>
        <v/>
      </c>
      <c r="R1750" t="str">
        <f t="shared" si="434"/>
        <v/>
      </c>
      <c r="S1750" t="str">
        <f t="shared" si="435"/>
        <v/>
      </c>
      <c r="U1750" s="2" t="str">
        <f ca="1">IF(ISBLANK($T1750),IF(S1750="Irrigation","Irrigation",IF(R1750="Irrigation","Irrigation",IF(Q1750="Domestic","Domestic",IF(P1750="Stockwatering","Stockwatering",IF(N1750="IRRIGATION_AND_MUNICIPAL","Irrigation and Municipal",IF(O1750="IRRIGATION_AND_DOMESTIC","Irrigation and Domestic Municipality",_xlfn.XLOOKUP(J1750,Use_Code_Ranking!$B$4:$B$23,Use_Code_Ranking!$A$4:$A$23))))))),$T1750)</f>
        <v>Irrigation</v>
      </c>
    </row>
    <row r="1751" spans="1:21" x14ac:dyDescent="0.3">
      <c r="A1751" t="s">
        <v>1579</v>
      </c>
      <c r="B1751" t="s">
        <v>163</v>
      </c>
      <c r="C1751" t="s">
        <v>99</v>
      </c>
      <c r="D1751">
        <v>56.2</v>
      </c>
      <c r="E1751" t="s">
        <v>100</v>
      </c>
      <c r="F1751" t="s">
        <v>100</v>
      </c>
      <c r="G1751" t="s">
        <v>1317</v>
      </c>
      <c r="H1751" s="41" t="s">
        <v>178</v>
      </c>
      <c r="I1751">
        <f>_xlfn.XLOOKUP(B1751,Use_Code_Ranking!$A$4:$A$23,Use_Code_Ranking!$B$4:$B$23,9999)</f>
        <v>14</v>
      </c>
      <c r="J1751">
        <f t="shared" ca="1" si="428"/>
        <v>1</v>
      </c>
      <c r="K1751">
        <f t="shared" ca="1" si="429"/>
        <v>2</v>
      </c>
      <c r="L1751">
        <f t="shared" ca="1" si="430"/>
        <v>0</v>
      </c>
      <c r="M1751">
        <f t="shared" ca="1" si="431"/>
        <v>0</v>
      </c>
      <c r="N1751" t="str">
        <f t="shared" ca="1" si="436"/>
        <v/>
      </c>
      <c r="O1751" t="str">
        <f t="shared" ca="1" si="437"/>
        <v/>
      </c>
      <c r="P1751" t="str">
        <f t="shared" si="432"/>
        <v/>
      </c>
      <c r="Q1751" t="str">
        <f t="shared" si="433"/>
        <v/>
      </c>
      <c r="R1751" t="str">
        <f t="shared" si="434"/>
        <v/>
      </c>
      <c r="S1751" t="str">
        <f t="shared" si="435"/>
        <v/>
      </c>
      <c r="U1751" s="2" t="str">
        <f ca="1">IF(ISBLANK($T1751),IF(S1751="Irrigation","Irrigation",IF(R1751="Irrigation","Irrigation",IF(Q1751="Domestic","Domestic",IF(P1751="Stockwatering","Stockwatering",IF(N1751="IRRIGATION_AND_MUNICIPAL","Irrigation and Municipal",IF(O1751="IRRIGATION_AND_DOMESTIC","Irrigation and Domestic Municipality",_xlfn.XLOOKUP(J1751,Use_Code_Ranking!$B$4:$B$23,Use_Code_Ranking!$A$4:$A$23))))))),$T1751)</f>
        <v>Irrigation</v>
      </c>
    </row>
    <row r="1752" spans="1:21" x14ac:dyDescent="0.3">
      <c r="A1752" t="s">
        <v>1579</v>
      </c>
      <c r="B1752" t="s">
        <v>98</v>
      </c>
      <c r="C1752" t="s">
        <v>99</v>
      </c>
      <c r="D1752">
        <v>56.2</v>
      </c>
      <c r="E1752" t="s">
        <v>100</v>
      </c>
      <c r="F1752" t="s">
        <v>100</v>
      </c>
      <c r="G1752" t="s">
        <v>1317</v>
      </c>
      <c r="H1752" s="41" t="s">
        <v>178</v>
      </c>
      <c r="I1752">
        <f>_xlfn.XLOOKUP(B1752,Use_Code_Ranking!$A$4:$A$23,Use_Code_Ranking!$B$4:$B$23,9999)</f>
        <v>1</v>
      </c>
      <c r="J1752">
        <f t="shared" ca="1" si="428"/>
        <v>1</v>
      </c>
      <c r="K1752">
        <f t="shared" ca="1" si="429"/>
        <v>2</v>
      </c>
      <c r="L1752">
        <f t="shared" ca="1" si="430"/>
        <v>0</v>
      </c>
      <c r="M1752">
        <f t="shared" ca="1" si="431"/>
        <v>0</v>
      </c>
      <c r="N1752" t="str">
        <f t="shared" ca="1" si="436"/>
        <v/>
      </c>
      <c r="O1752" t="str">
        <f t="shared" ca="1" si="437"/>
        <v/>
      </c>
      <c r="P1752" t="str">
        <f t="shared" si="432"/>
        <v/>
      </c>
      <c r="Q1752" t="str">
        <f t="shared" si="433"/>
        <v/>
      </c>
      <c r="R1752" t="str">
        <f t="shared" si="434"/>
        <v/>
      </c>
      <c r="S1752" t="str">
        <f t="shared" si="435"/>
        <v/>
      </c>
      <c r="U1752" s="2" t="str">
        <f ca="1">IF(ISBLANK($T1752),IF(S1752="Irrigation","Irrigation",IF(R1752="Irrigation","Irrigation",IF(Q1752="Domestic","Domestic",IF(P1752="Stockwatering","Stockwatering",IF(N1752="IRRIGATION_AND_MUNICIPAL","Irrigation and Municipal",IF(O1752="IRRIGATION_AND_DOMESTIC","Irrigation and Domestic Municipality",_xlfn.XLOOKUP(J1752,Use_Code_Ranking!$B$4:$B$23,Use_Code_Ranking!$A$4:$A$23))))))),$T1752)</f>
        <v>Irrigation</v>
      </c>
    </row>
    <row r="1753" spans="1:21" x14ac:dyDescent="0.3">
      <c r="A1753" t="s">
        <v>1580</v>
      </c>
      <c r="B1753" t="s">
        <v>156</v>
      </c>
      <c r="C1753" t="s">
        <v>99</v>
      </c>
      <c r="D1753">
        <v>52.5</v>
      </c>
      <c r="E1753" t="s">
        <v>100</v>
      </c>
      <c r="F1753" t="s">
        <v>100</v>
      </c>
      <c r="G1753" t="s">
        <v>1135</v>
      </c>
      <c r="H1753" s="41" t="s">
        <v>106</v>
      </c>
      <c r="I1753">
        <f>_xlfn.XLOOKUP(B1753,Use_Code_Ranking!$A$4:$A$23,Use_Code_Ranking!$B$4:$B$23,9999)</f>
        <v>8</v>
      </c>
      <c r="J1753">
        <f t="shared" ca="1" si="428"/>
        <v>1</v>
      </c>
      <c r="K1753">
        <f t="shared" ca="1" si="429"/>
        <v>1</v>
      </c>
      <c r="L1753">
        <f t="shared" ca="1" si="430"/>
        <v>0</v>
      </c>
      <c r="M1753">
        <f t="shared" ca="1" si="431"/>
        <v>0</v>
      </c>
      <c r="N1753" t="str">
        <f t="shared" ca="1" si="436"/>
        <v/>
      </c>
      <c r="O1753" t="str">
        <f t="shared" ca="1" si="437"/>
        <v/>
      </c>
      <c r="P1753" t="str">
        <f t="shared" si="432"/>
        <v/>
      </c>
      <c r="Q1753" t="str">
        <f t="shared" si="433"/>
        <v/>
      </c>
      <c r="R1753" t="str">
        <f t="shared" si="434"/>
        <v/>
      </c>
      <c r="S1753" t="str">
        <f t="shared" si="435"/>
        <v/>
      </c>
      <c r="U1753" s="2" t="str">
        <f ca="1">IF(ISBLANK($T1753),IF(S1753="Irrigation","Irrigation",IF(R1753="Irrigation","Irrigation",IF(Q1753="Domestic","Domestic",IF(P1753="Stockwatering","Stockwatering",IF(N1753="IRRIGATION_AND_MUNICIPAL","Irrigation and Municipal",IF(O1753="IRRIGATION_AND_DOMESTIC","Irrigation and Domestic Municipality",_xlfn.XLOOKUP(J1753,Use_Code_Ranking!$B$4:$B$23,Use_Code_Ranking!$A$4:$A$23))))))),$T1753)</f>
        <v>Irrigation</v>
      </c>
    </row>
    <row r="1754" spans="1:21" x14ac:dyDescent="0.3">
      <c r="A1754" t="s">
        <v>1580</v>
      </c>
      <c r="B1754" t="s">
        <v>98</v>
      </c>
      <c r="C1754" t="s">
        <v>99</v>
      </c>
      <c r="D1754">
        <v>52.5</v>
      </c>
      <c r="E1754" t="s">
        <v>100</v>
      </c>
      <c r="F1754" t="s">
        <v>100</v>
      </c>
      <c r="G1754" t="s">
        <v>1135</v>
      </c>
      <c r="H1754" s="41" t="s">
        <v>106</v>
      </c>
      <c r="I1754">
        <f>_xlfn.XLOOKUP(B1754,Use_Code_Ranking!$A$4:$A$23,Use_Code_Ranking!$B$4:$B$23,9999)</f>
        <v>1</v>
      </c>
      <c r="J1754">
        <f t="shared" ca="1" si="428"/>
        <v>1</v>
      </c>
      <c r="K1754">
        <f t="shared" ca="1" si="429"/>
        <v>1</v>
      </c>
      <c r="L1754">
        <f t="shared" ca="1" si="430"/>
        <v>0</v>
      </c>
      <c r="M1754">
        <f t="shared" ca="1" si="431"/>
        <v>0</v>
      </c>
      <c r="N1754" t="str">
        <f t="shared" ca="1" si="436"/>
        <v/>
      </c>
      <c r="O1754" t="str">
        <f t="shared" ca="1" si="437"/>
        <v/>
      </c>
      <c r="P1754" t="str">
        <f t="shared" si="432"/>
        <v/>
      </c>
      <c r="Q1754" t="str">
        <f t="shared" si="433"/>
        <v/>
      </c>
      <c r="R1754" t="str">
        <f t="shared" si="434"/>
        <v/>
      </c>
      <c r="S1754" t="str">
        <f t="shared" si="435"/>
        <v/>
      </c>
      <c r="U1754" s="2" t="str">
        <f ca="1">IF(ISBLANK($T1754),IF(S1754="Irrigation","Irrigation",IF(R1754="Irrigation","Irrigation",IF(Q1754="Domestic","Domestic",IF(P1754="Stockwatering","Stockwatering",IF(N1754="IRRIGATION_AND_MUNICIPAL","Irrigation and Municipal",IF(O1754="IRRIGATION_AND_DOMESTIC","Irrigation and Domestic Municipality",_xlfn.XLOOKUP(J1754,Use_Code_Ranking!$B$4:$B$23,Use_Code_Ranking!$A$4:$A$23))))))),$T1754)</f>
        <v>Irrigation</v>
      </c>
    </row>
    <row r="1755" spans="1:21" x14ac:dyDescent="0.3">
      <c r="A1755" t="s">
        <v>1581</v>
      </c>
      <c r="B1755" t="s">
        <v>161</v>
      </c>
      <c r="C1755" t="s">
        <v>99</v>
      </c>
      <c r="D1755">
        <v>30</v>
      </c>
      <c r="E1755" t="s">
        <v>100</v>
      </c>
      <c r="F1755" t="s">
        <v>100</v>
      </c>
      <c r="G1755" t="s">
        <v>126</v>
      </c>
      <c r="H1755" s="41" t="s">
        <v>102</v>
      </c>
      <c r="I1755">
        <f>_xlfn.XLOOKUP(B1755,Use_Code_Ranking!$A$4:$A$23,Use_Code_Ranking!$B$4:$B$23,9999)</f>
        <v>7</v>
      </c>
      <c r="J1755">
        <f t="shared" ca="1" si="428"/>
        <v>7</v>
      </c>
      <c r="K1755">
        <f t="shared" ca="1" si="429"/>
        <v>0</v>
      </c>
      <c r="L1755">
        <f t="shared" ca="1" si="430"/>
        <v>0</v>
      </c>
      <c r="M1755">
        <f t="shared" ca="1" si="431"/>
        <v>0</v>
      </c>
      <c r="N1755" t="str">
        <f t="shared" ca="1" si="436"/>
        <v/>
      </c>
      <c r="O1755" t="str">
        <f t="shared" ca="1" si="437"/>
        <v/>
      </c>
      <c r="P1755" t="str">
        <f t="shared" si="432"/>
        <v/>
      </c>
      <c r="Q1755" t="str">
        <f t="shared" si="433"/>
        <v/>
      </c>
      <c r="R1755" t="str">
        <f t="shared" si="434"/>
        <v/>
      </c>
      <c r="S1755" t="str">
        <f t="shared" si="435"/>
        <v/>
      </c>
      <c r="U1755" s="2" t="str">
        <f ca="1">IF(ISBLANK($T1755),IF(S1755="Irrigation","Irrigation",IF(R1755="Irrigation","Irrigation",IF(Q1755="Domestic","Domestic",IF(P1755="Stockwatering","Stockwatering",IF(N1755="IRRIGATION_AND_MUNICIPAL","Irrigation and Municipal",IF(O1755="IRRIGATION_AND_DOMESTIC","Irrigation and Domestic Municipality",_xlfn.XLOOKUP(J1755,Use_Code_Ranking!$B$4:$B$23,Use_Code_Ranking!$A$4:$A$23))))))),$T1755)</f>
        <v>Frost Protection</v>
      </c>
    </row>
    <row r="1756" spans="1:21" x14ac:dyDescent="0.3">
      <c r="A1756" t="s">
        <v>1582</v>
      </c>
      <c r="B1756" t="s">
        <v>110</v>
      </c>
      <c r="C1756" t="s">
        <v>99</v>
      </c>
      <c r="D1756">
        <v>180</v>
      </c>
      <c r="E1756" t="s">
        <v>100</v>
      </c>
      <c r="F1756" t="s">
        <v>100</v>
      </c>
      <c r="G1756" t="s">
        <v>126</v>
      </c>
      <c r="H1756" s="41" t="s">
        <v>102</v>
      </c>
      <c r="I1756">
        <f>_xlfn.XLOOKUP(B1756,Use_Code_Ranking!$A$4:$A$23,Use_Code_Ranking!$B$4:$B$23,9999)</f>
        <v>3</v>
      </c>
      <c r="J1756">
        <f t="shared" ca="1" si="428"/>
        <v>1</v>
      </c>
      <c r="K1756">
        <f t="shared" ca="1" si="429"/>
        <v>1</v>
      </c>
      <c r="L1756">
        <f t="shared" ca="1" si="430"/>
        <v>0</v>
      </c>
      <c r="M1756">
        <f t="shared" ca="1" si="431"/>
        <v>0</v>
      </c>
      <c r="N1756" t="str">
        <f t="shared" ca="1" si="436"/>
        <v/>
      </c>
      <c r="O1756" t="str">
        <f t="shared" ca="1" si="437"/>
        <v/>
      </c>
      <c r="P1756" t="str">
        <f t="shared" si="432"/>
        <v/>
      </c>
      <c r="Q1756" t="str">
        <f t="shared" si="433"/>
        <v/>
      </c>
      <c r="R1756" t="str">
        <f t="shared" si="434"/>
        <v/>
      </c>
      <c r="S1756" t="str">
        <f t="shared" si="435"/>
        <v/>
      </c>
      <c r="U1756" s="2" t="str">
        <f ca="1">IF(ISBLANK($T1756),IF(S1756="Irrigation","Irrigation",IF(R1756="Irrigation","Irrigation",IF(Q1756="Domestic","Domestic",IF(P1756="Stockwatering","Stockwatering",IF(N1756="IRRIGATION_AND_MUNICIPAL","Irrigation and Municipal",IF(O1756="IRRIGATION_AND_DOMESTIC","Irrigation and Domestic Municipality",_xlfn.XLOOKUP(J1756,Use_Code_Ranking!$B$4:$B$23,Use_Code_Ranking!$A$4:$A$23))))))),$T1756)</f>
        <v>Irrigation</v>
      </c>
    </row>
    <row r="1757" spans="1:21" x14ac:dyDescent="0.3">
      <c r="A1757" t="s">
        <v>1582</v>
      </c>
      <c r="B1757" t="s">
        <v>98</v>
      </c>
      <c r="C1757" t="s">
        <v>99</v>
      </c>
      <c r="D1757">
        <v>180</v>
      </c>
      <c r="E1757" t="s">
        <v>100</v>
      </c>
      <c r="F1757" t="s">
        <v>100</v>
      </c>
      <c r="G1757" t="s">
        <v>126</v>
      </c>
      <c r="H1757" s="41" t="s">
        <v>102</v>
      </c>
      <c r="I1757">
        <f>_xlfn.XLOOKUP(B1757,Use_Code_Ranking!$A$4:$A$23,Use_Code_Ranking!$B$4:$B$23,9999)</f>
        <v>1</v>
      </c>
      <c r="J1757">
        <f t="shared" ca="1" si="428"/>
        <v>1</v>
      </c>
      <c r="K1757">
        <f t="shared" ca="1" si="429"/>
        <v>1</v>
      </c>
      <c r="L1757">
        <f t="shared" ca="1" si="430"/>
        <v>0</v>
      </c>
      <c r="M1757">
        <f t="shared" ca="1" si="431"/>
        <v>0</v>
      </c>
      <c r="N1757" t="str">
        <f t="shared" ca="1" si="436"/>
        <v/>
      </c>
      <c r="O1757" t="str">
        <f t="shared" ca="1" si="437"/>
        <v/>
      </c>
      <c r="P1757" t="str">
        <f t="shared" si="432"/>
        <v/>
      </c>
      <c r="Q1757" t="str">
        <f t="shared" si="433"/>
        <v/>
      </c>
      <c r="R1757" t="str">
        <f t="shared" si="434"/>
        <v/>
      </c>
      <c r="S1757" t="str">
        <f t="shared" si="435"/>
        <v/>
      </c>
      <c r="U1757" s="2" t="str">
        <f ca="1">IF(ISBLANK($T1757),IF(S1757="Irrigation","Irrigation",IF(R1757="Irrigation","Irrigation",IF(Q1757="Domestic","Domestic",IF(P1757="Stockwatering","Stockwatering",IF(N1757="IRRIGATION_AND_MUNICIPAL","Irrigation and Municipal",IF(O1757="IRRIGATION_AND_DOMESTIC","Irrigation and Domestic Municipality",_xlfn.XLOOKUP(J1757,Use_Code_Ranking!$B$4:$B$23,Use_Code_Ranking!$A$4:$A$23))))))),$T1757)</f>
        <v>Irrigation</v>
      </c>
    </row>
    <row r="1758" spans="1:21" x14ac:dyDescent="0.3">
      <c r="A1758" t="s">
        <v>1583</v>
      </c>
      <c r="B1758" t="s">
        <v>163</v>
      </c>
      <c r="C1758" t="s">
        <v>99</v>
      </c>
      <c r="D1758">
        <v>28</v>
      </c>
      <c r="E1758" t="s">
        <v>100</v>
      </c>
      <c r="F1758" t="s">
        <v>100</v>
      </c>
      <c r="G1758" t="s">
        <v>1526</v>
      </c>
      <c r="H1758" s="41" t="s">
        <v>102</v>
      </c>
      <c r="I1758">
        <f>_xlfn.XLOOKUP(B1758,Use_Code_Ranking!$A$4:$A$23,Use_Code_Ranking!$B$4:$B$23,9999)</f>
        <v>14</v>
      </c>
      <c r="J1758">
        <f t="shared" ca="1" si="428"/>
        <v>14</v>
      </c>
      <c r="K1758">
        <f t="shared" ca="1" si="429"/>
        <v>0</v>
      </c>
      <c r="L1758">
        <f t="shared" ca="1" si="430"/>
        <v>0</v>
      </c>
      <c r="M1758">
        <f t="shared" ca="1" si="431"/>
        <v>0</v>
      </c>
      <c r="N1758" t="str">
        <f t="shared" ca="1" si="436"/>
        <v/>
      </c>
      <c r="O1758" t="str">
        <f t="shared" ca="1" si="437"/>
        <v/>
      </c>
      <c r="P1758" t="str">
        <f t="shared" si="432"/>
        <v/>
      </c>
      <c r="Q1758" t="str">
        <f t="shared" si="433"/>
        <v/>
      </c>
      <c r="R1758" t="str">
        <f t="shared" si="434"/>
        <v/>
      </c>
      <c r="S1758" t="str">
        <f t="shared" si="435"/>
        <v/>
      </c>
      <c r="U1758" s="2" t="str">
        <f ca="1">IF(ISBLANK($T1758),IF(S1758="Irrigation","Irrigation",IF(R1758="Irrigation","Irrigation",IF(Q1758="Domestic","Domestic",IF(P1758="Stockwatering","Stockwatering",IF(N1758="IRRIGATION_AND_MUNICIPAL","Irrigation and Municipal",IF(O1758="IRRIGATION_AND_DOMESTIC","Irrigation and Domestic Municipality",_xlfn.XLOOKUP(J1758,Use_Code_Ranking!$B$4:$B$23,Use_Code_Ranking!$A$4:$A$23))))))),$T1758)</f>
        <v>Fish and Wildlife Preservation and Enhancement</v>
      </c>
    </row>
    <row r="1759" spans="1:21" x14ac:dyDescent="0.3">
      <c r="A1759" t="s">
        <v>1584</v>
      </c>
      <c r="B1759" t="s">
        <v>188</v>
      </c>
      <c r="C1759" t="s">
        <v>99</v>
      </c>
      <c r="D1759">
        <v>9.5</v>
      </c>
      <c r="E1759" t="s">
        <v>100</v>
      </c>
      <c r="F1759" t="s">
        <v>100</v>
      </c>
      <c r="G1759" t="s">
        <v>1585</v>
      </c>
      <c r="H1759" s="41" t="s">
        <v>118</v>
      </c>
      <c r="I1759">
        <f>_xlfn.XLOOKUP(B1759,Use_Code_Ranking!$A$4:$A$23,Use_Code_Ranking!$B$4:$B$23,9999)</f>
        <v>12</v>
      </c>
      <c r="J1759">
        <f t="shared" ca="1" si="428"/>
        <v>1</v>
      </c>
      <c r="K1759">
        <f t="shared" ca="1" si="429"/>
        <v>1</v>
      </c>
      <c r="L1759">
        <f t="shared" ca="1" si="430"/>
        <v>0</v>
      </c>
      <c r="M1759">
        <f t="shared" ca="1" si="431"/>
        <v>0</v>
      </c>
      <c r="N1759" t="str">
        <f t="shared" ca="1" si="436"/>
        <v/>
      </c>
      <c r="O1759" t="str">
        <f t="shared" ca="1" si="437"/>
        <v/>
      </c>
      <c r="P1759" t="str">
        <f t="shared" si="432"/>
        <v/>
      </c>
      <c r="Q1759" t="str">
        <f t="shared" si="433"/>
        <v/>
      </c>
      <c r="R1759" t="str">
        <f t="shared" si="434"/>
        <v/>
      </c>
      <c r="S1759" t="str">
        <f t="shared" si="435"/>
        <v/>
      </c>
      <c r="U1759" s="2" t="str">
        <f ca="1">IF(ISBLANK($T1759),IF(S1759="Irrigation","Irrigation",IF(R1759="Irrigation","Irrigation",IF(Q1759="Domestic","Domestic",IF(P1759="Stockwatering","Stockwatering",IF(N1759="IRRIGATION_AND_MUNICIPAL","Irrigation and Municipal",IF(O1759="IRRIGATION_AND_DOMESTIC","Irrigation and Domestic Municipality",_xlfn.XLOOKUP(J1759,Use_Code_Ranking!$B$4:$B$23,Use_Code_Ranking!$A$4:$A$23))))))),$T1759)</f>
        <v>Irrigation</v>
      </c>
    </row>
    <row r="1760" spans="1:21" x14ac:dyDescent="0.3">
      <c r="A1760" t="s">
        <v>1584</v>
      </c>
      <c r="B1760" t="s">
        <v>163</v>
      </c>
      <c r="C1760" t="s">
        <v>99</v>
      </c>
      <c r="D1760">
        <v>9.5</v>
      </c>
      <c r="E1760" t="s">
        <v>100</v>
      </c>
      <c r="F1760" t="s">
        <v>100</v>
      </c>
      <c r="G1760" t="s">
        <v>1585</v>
      </c>
      <c r="H1760" s="41" t="s">
        <v>118</v>
      </c>
      <c r="I1760">
        <f>_xlfn.XLOOKUP(B1760,Use_Code_Ranking!$A$4:$A$23,Use_Code_Ranking!$B$4:$B$23,9999)</f>
        <v>14</v>
      </c>
      <c r="J1760">
        <f t="shared" ca="1" si="428"/>
        <v>1</v>
      </c>
      <c r="K1760">
        <f t="shared" ca="1" si="429"/>
        <v>1</v>
      </c>
      <c r="L1760">
        <f t="shared" ca="1" si="430"/>
        <v>0</v>
      </c>
      <c r="M1760">
        <f t="shared" ca="1" si="431"/>
        <v>0</v>
      </c>
      <c r="N1760" t="str">
        <f t="shared" ca="1" si="436"/>
        <v/>
      </c>
      <c r="O1760" t="str">
        <f t="shared" ca="1" si="437"/>
        <v/>
      </c>
      <c r="P1760" t="str">
        <f t="shared" si="432"/>
        <v/>
      </c>
      <c r="Q1760" t="str">
        <f t="shared" si="433"/>
        <v/>
      </c>
      <c r="R1760" t="str">
        <f t="shared" si="434"/>
        <v/>
      </c>
      <c r="S1760" t="str">
        <f t="shared" si="435"/>
        <v/>
      </c>
      <c r="U1760" s="2" t="str">
        <f ca="1">IF(ISBLANK($T1760),IF(S1760="Irrigation","Irrigation",IF(R1760="Irrigation","Irrigation",IF(Q1760="Domestic","Domestic",IF(P1760="Stockwatering","Stockwatering",IF(N1760="IRRIGATION_AND_MUNICIPAL","Irrigation and Municipal",IF(O1760="IRRIGATION_AND_DOMESTIC","Irrigation and Domestic Municipality",_xlfn.XLOOKUP(J1760,Use_Code_Ranking!$B$4:$B$23,Use_Code_Ranking!$A$4:$A$23))))))),$T1760)</f>
        <v>Irrigation</v>
      </c>
    </row>
    <row r="1761" spans="1:21" x14ac:dyDescent="0.3">
      <c r="A1761" t="s">
        <v>1584</v>
      </c>
      <c r="B1761" t="s">
        <v>98</v>
      </c>
      <c r="C1761" t="s">
        <v>99</v>
      </c>
      <c r="D1761">
        <v>9.5</v>
      </c>
      <c r="E1761" t="s">
        <v>100</v>
      </c>
      <c r="F1761" t="s">
        <v>100</v>
      </c>
      <c r="G1761" t="s">
        <v>1585</v>
      </c>
      <c r="H1761" s="41" t="s">
        <v>118</v>
      </c>
      <c r="I1761">
        <f>_xlfn.XLOOKUP(B1761,Use_Code_Ranking!$A$4:$A$23,Use_Code_Ranking!$B$4:$B$23,9999)</f>
        <v>1</v>
      </c>
      <c r="J1761">
        <f t="shared" ca="1" si="428"/>
        <v>1</v>
      </c>
      <c r="K1761">
        <f t="shared" ca="1" si="429"/>
        <v>1</v>
      </c>
      <c r="L1761">
        <f t="shared" ca="1" si="430"/>
        <v>0</v>
      </c>
      <c r="M1761">
        <f t="shared" ca="1" si="431"/>
        <v>0</v>
      </c>
      <c r="N1761" t="str">
        <f t="shared" ca="1" si="436"/>
        <v/>
      </c>
      <c r="O1761" t="str">
        <f t="shared" ca="1" si="437"/>
        <v/>
      </c>
      <c r="P1761" t="str">
        <f t="shared" si="432"/>
        <v/>
      </c>
      <c r="Q1761" t="str">
        <f t="shared" si="433"/>
        <v/>
      </c>
      <c r="R1761" t="str">
        <f t="shared" si="434"/>
        <v/>
      </c>
      <c r="S1761" t="str">
        <f t="shared" si="435"/>
        <v/>
      </c>
      <c r="U1761" s="2" t="str">
        <f ca="1">IF(ISBLANK($T1761),IF(S1761="Irrigation","Irrigation",IF(R1761="Irrigation","Irrigation",IF(Q1761="Domestic","Domestic",IF(P1761="Stockwatering","Stockwatering",IF(N1761="IRRIGATION_AND_MUNICIPAL","Irrigation and Municipal",IF(O1761="IRRIGATION_AND_DOMESTIC","Irrigation and Domestic Municipality",_xlfn.XLOOKUP(J1761,Use_Code_Ranking!$B$4:$B$23,Use_Code_Ranking!$A$4:$A$23))))))),$T1761)</f>
        <v>Irrigation</v>
      </c>
    </row>
    <row r="1762" spans="1:21" x14ac:dyDescent="0.3">
      <c r="A1762" t="s">
        <v>1584</v>
      </c>
      <c r="B1762" t="s">
        <v>181</v>
      </c>
      <c r="C1762" t="s">
        <v>99</v>
      </c>
      <c r="D1762">
        <v>9.5</v>
      </c>
      <c r="E1762" t="s">
        <v>100</v>
      </c>
      <c r="F1762" t="s">
        <v>100</v>
      </c>
      <c r="G1762" t="s">
        <v>1585</v>
      </c>
      <c r="H1762" s="41" t="s">
        <v>118</v>
      </c>
      <c r="I1762">
        <f>_xlfn.XLOOKUP(B1762,Use_Code_Ranking!$A$4:$A$23,Use_Code_Ranking!$B$4:$B$23,9999)</f>
        <v>9</v>
      </c>
      <c r="J1762">
        <f t="shared" ca="1" si="428"/>
        <v>1</v>
      </c>
      <c r="K1762">
        <f t="shared" ca="1" si="429"/>
        <v>1</v>
      </c>
      <c r="L1762">
        <f t="shared" ca="1" si="430"/>
        <v>0</v>
      </c>
      <c r="M1762">
        <f t="shared" ca="1" si="431"/>
        <v>0</v>
      </c>
      <c r="N1762" t="str">
        <f t="shared" ca="1" si="436"/>
        <v/>
      </c>
      <c r="O1762" t="str">
        <f t="shared" ca="1" si="437"/>
        <v/>
      </c>
      <c r="P1762" t="str">
        <f t="shared" si="432"/>
        <v/>
      </c>
      <c r="Q1762" t="str">
        <f t="shared" si="433"/>
        <v/>
      </c>
      <c r="R1762" t="str">
        <f t="shared" si="434"/>
        <v/>
      </c>
      <c r="S1762" t="str">
        <f t="shared" si="435"/>
        <v/>
      </c>
      <c r="U1762" s="2" t="str">
        <f ca="1">IF(ISBLANK($T1762),IF(S1762="Irrigation","Irrigation",IF(R1762="Irrigation","Irrigation",IF(Q1762="Domestic","Domestic",IF(P1762="Stockwatering","Stockwatering",IF(N1762="IRRIGATION_AND_MUNICIPAL","Irrigation and Municipal",IF(O1762="IRRIGATION_AND_DOMESTIC","Irrigation and Domestic Municipality",_xlfn.XLOOKUP(J1762,Use_Code_Ranking!$B$4:$B$23,Use_Code_Ranking!$A$4:$A$23))))))),$T1762)</f>
        <v>Irrigation</v>
      </c>
    </row>
    <row r="1763" spans="1:21" x14ac:dyDescent="0.3">
      <c r="A1763" t="s">
        <v>1586</v>
      </c>
      <c r="B1763" t="s">
        <v>98</v>
      </c>
      <c r="C1763" t="s">
        <v>99</v>
      </c>
      <c r="D1763">
        <v>400</v>
      </c>
      <c r="E1763" t="s">
        <v>100</v>
      </c>
      <c r="F1763" t="s">
        <v>100</v>
      </c>
      <c r="G1763" t="s">
        <v>190</v>
      </c>
      <c r="H1763" s="41" t="s">
        <v>178</v>
      </c>
      <c r="I1763">
        <f>_xlfn.XLOOKUP(B1763,Use_Code_Ranking!$A$4:$A$23,Use_Code_Ranking!$B$4:$B$23,9999)</f>
        <v>1</v>
      </c>
      <c r="J1763">
        <f t="shared" ca="1" si="428"/>
        <v>1</v>
      </c>
      <c r="K1763">
        <f t="shared" ca="1" si="429"/>
        <v>1</v>
      </c>
      <c r="L1763">
        <f t="shared" ca="1" si="430"/>
        <v>0</v>
      </c>
      <c r="M1763">
        <f t="shared" ca="1" si="431"/>
        <v>0</v>
      </c>
      <c r="N1763" t="str">
        <f t="shared" ca="1" si="436"/>
        <v/>
      </c>
      <c r="O1763" t="str">
        <f t="shared" ca="1" si="437"/>
        <v/>
      </c>
      <c r="P1763" t="str">
        <f t="shared" si="432"/>
        <v/>
      </c>
      <c r="Q1763" t="str">
        <f t="shared" si="433"/>
        <v/>
      </c>
      <c r="R1763" t="str">
        <f t="shared" si="434"/>
        <v/>
      </c>
      <c r="S1763" t="str">
        <f t="shared" si="435"/>
        <v/>
      </c>
      <c r="U1763" s="2" t="str">
        <f ca="1">IF(ISBLANK($T1763),IF(S1763="Irrigation","Irrigation",IF(R1763="Irrigation","Irrigation",IF(Q1763="Domestic","Domestic",IF(P1763="Stockwatering","Stockwatering",IF(N1763="IRRIGATION_AND_MUNICIPAL","Irrigation and Municipal",IF(O1763="IRRIGATION_AND_DOMESTIC","Irrigation and Domestic Municipality",_xlfn.XLOOKUP(J1763,Use_Code_Ranking!$B$4:$B$23,Use_Code_Ranking!$A$4:$A$23))))))),$T1763)</f>
        <v>Irrigation</v>
      </c>
    </row>
    <row r="1764" spans="1:21" x14ac:dyDescent="0.3">
      <c r="A1764" t="s">
        <v>1587</v>
      </c>
      <c r="B1764" t="s">
        <v>98</v>
      </c>
      <c r="C1764" t="s">
        <v>99</v>
      </c>
      <c r="D1764">
        <v>150</v>
      </c>
      <c r="E1764" t="s">
        <v>100</v>
      </c>
      <c r="F1764" t="s">
        <v>100</v>
      </c>
      <c r="G1764" t="s">
        <v>1135</v>
      </c>
      <c r="H1764" s="41" t="s">
        <v>106</v>
      </c>
      <c r="I1764">
        <f>_xlfn.XLOOKUP(B1764,Use_Code_Ranking!$A$4:$A$23,Use_Code_Ranking!$B$4:$B$23,9999)</f>
        <v>1</v>
      </c>
      <c r="J1764">
        <f t="shared" ca="1" si="428"/>
        <v>1</v>
      </c>
      <c r="K1764">
        <f t="shared" ca="1" si="429"/>
        <v>1</v>
      </c>
      <c r="L1764">
        <f t="shared" ca="1" si="430"/>
        <v>0</v>
      </c>
      <c r="M1764">
        <f t="shared" ca="1" si="431"/>
        <v>0</v>
      </c>
      <c r="N1764" t="str">
        <f t="shared" ca="1" si="436"/>
        <v/>
      </c>
      <c r="O1764" t="str">
        <f t="shared" ca="1" si="437"/>
        <v/>
      </c>
      <c r="P1764" t="str">
        <f t="shared" si="432"/>
        <v/>
      </c>
      <c r="Q1764" t="str">
        <f t="shared" si="433"/>
        <v/>
      </c>
      <c r="R1764" t="str">
        <f t="shared" si="434"/>
        <v/>
      </c>
      <c r="S1764" t="str">
        <f t="shared" si="435"/>
        <v/>
      </c>
      <c r="U1764" s="2" t="str">
        <f ca="1">IF(ISBLANK($T1764),IF(S1764="Irrigation","Irrigation",IF(R1764="Irrigation","Irrigation",IF(Q1764="Domestic","Domestic",IF(P1764="Stockwatering","Stockwatering",IF(N1764="IRRIGATION_AND_MUNICIPAL","Irrigation and Municipal",IF(O1764="IRRIGATION_AND_DOMESTIC","Irrigation and Domestic Municipality",_xlfn.XLOOKUP(J1764,Use_Code_Ranking!$B$4:$B$23,Use_Code_Ranking!$A$4:$A$23))))))),$T1764)</f>
        <v>Irrigation</v>
      </c>
    </row>
    <row r="1765" spans="1:21" x14ac:dyDescent="0.3">
      <c r="A1765" t="s">
        <v>1588</v>
      </c>
      <c r="B1765" t="s">
        <v>98</v>
      </c>
      <c r="C1765" t="s">
        <v>99</v>
      </c>
      <c r="D1765">
        <v>94</v>
      </c>
      <c r="E1765" t="s">
        <v>100</v>
      </c>
      <c r="F1765" t="s">
        <v>100</v>
      </c>
      <c r="G1765" t="s">
        <v>564</v>
      </c>
      <c r="H1765" s="41" t="s">
        <v>124</v>
      </c>
      <c r="I1765">
        <f>_xlfn.XLOOKUP(B1765,Use_Code_Ranking!$A$4:$A$23,Use_Code_Ranking!$B$4:$B$23,9999)</f>
        <v>1</v>
      </c>
      <c r="J1765">
        <f t="shared" ca="1" si="428"/>
        <v>1</v>
      </c>
      <c r="K1765">
        <f t="shared" ca="1" si="429"/>
        <v>1</v>
      </c>
      <c r="L1765">
        <f t="shared" ca="1" si="430"/>
        <v>0</v>
      </c>
      <c r="M1765">
        <f t="shared" ca="1" si="431"/>
        <v>0</v>
      </c>
      <c r="N1765" t="str">
        <f t="shared" ca="1" si="436"/>
        <v/>
      </c>
      <c r="O1765" t="str">
        <f t="shared" ca="1" si="437"/>
        <v/>
      </c>
      <c r="P1765" t="str">
        <f t="shared" si="432"/>
        <v/>
      </c>
      <c r="Q1765" t="str">
        <f t="shared" si="433"/>
        <v/>
      </c>
      <c r="R1765" t="str">
        <f t="shared" si="434"/>
        <v/>
      </c>
      <c r="S1765" t="str">
        <f t="shared" si="435"/>
        <v/>
      </c>
      <c r="U1765" s="2" t="str">
        <f ca="1">IF(ISBLANK($T1765),IF(S1765="Irrigation","Irrigation",IF(R1765="Irrigation","Irrigation",IF(Q1765="Domestic","Domestic",IF(P1765="Stockwatering","Stockwatering",IF(N1765="IRRIGATION_AND_MUNICIPAL","Irrigation and Municipal",IF(O1765="IRRIGATION_AND_DOMESTIC","Irrigation and Domestic Municipality",_xlfn.XLOOKUP(J1765,Use_Code_Ranking!$B$4:$B$23,Use_Code_Ranking!$A$4:$A$23))))))),$T1765)</f>
        <v>Irrigation</v>
      </c>
    </row>
    <row r="1766" spans="1:21" x14ac:dyDescent="0.3">
      <c r="A1766" t="s">
        <v>1588</v>
      </c>
      <c r="B1766" t="s">
        <v>181</v>
      </c>
      <c r="C1766" t="s">
        <v>99</v>
      </c>
      <c r="D1766">
        <v>94</v>
      </c>
      <c r="E1766" t="s">
        <v>100</v>
      </c>
      <c r="F1766" t="s">
        <v>100</v>
      </c>
      <c r="G1766" t="s">
        <v>564</v>
      </c>
      <c r="H1766" s="41" t="s">
        <v>124</v>
      </c>
      <c r="I1766">
        <f>_xlfn.XLOOKUP(B1766,Use_Code_Ranking!$A$4:$A$23,Use_Code_Ranking!$B$4:$B$23,9999)</f>
        <v>9</v>
      </c>
      <c r="J1766">
        <f t="shared" ca="1" si="428"/>
        <v>1</v>
      </c>
      <c r="K1766">
        <f t="shared" ca="1" si="429"/>
        <v>1</v>
      </c>
      <c r="L1766">
        <f t="shared" ca="1" si="430"/>
        <v>0</v>
      </c>
      <c r="M1766">
        <f t="shared" ca="1" si="431"/>
        <v>0</v>
      </c>
      <c r="N1766" t="str">
        <f t="shared" ca="1" si="436"/>
        <v/>
      </c>
      <c r="O1766" t="str">
        <f t="shared" ca="1" si="437"/>
        <v/>
      </c>
      <c r="P1766" t="str">
        <f t="shared" si="432"/>
        <v/>
      </c>
      <c r="Q1766" t="str">
        <f t="shared" si="433"/>
        <v/>
      </c>
      <c r="R1766" t="str">
        <f t="shared" si="434"/>
        <v/>
      </c>
      <c r="S1766" t="str">
        <f t="shared" si="435"/>
        <v/>
      </c>
      <c r="U1766" s="2" t="str">
        <f ca="1">IF(ISBLANK($T1766),IF(S1766="Irrigation","Irrigation",IF(R1766="Irrigation","Irrigation",IF(Q1766="Domestic","Domestic",IF(P1766="Stockwatering","Stockwatering",IF(N1766="IRRIGATION_AND_MUNICIPAL","Irrigation and Municipal",IF(O1766="IRRIGATION_AND_DOMESTIC","Irrigation and Domestic Municipality",_xlfn.XLOOKUP(J1766,Use_Code_Ranking!$B$4:$B$23,Use_Code_Ranking!$A$4:$A$23))))))),$T1766)</f>
        <v>Irrigation</v>
      </c>
    </row>
    <row r="1767" spans="1:21" x14ac:dyDescent="0.3">
      <c r="A1767" t="s">
        <v>1588</v>
      </c>
      <c r="B1767" t="s">
        <v>154</v>
      </c>
      <c r="C1767" t="s">
        <v>99</v>
      </c>
      <c r="D1767">
        <v>94</v>
      </c>
      <c r="E1767" t="s">
        <v>100</v>
      </c>
      <c r="F1767" t="s">
        <v>100</v>
      </c>
      <c r="G1767" t="s">
        <v>564</v>
      </c>
      <c r="H1767" s="41" t="s">
        <v>124</v>
      </c>
      <c r="I1767">
        <f>_xlfn.XLOOKUP(B1767,Use_Code_Ranking!$A$4:$A$23,Use_Code_Ranking!$B$4:$B$23,9999)</f>
        <v>5</v>
      </c>
      <c r="J1767">
        <f t="shared" ca="1" si="428"/>
        <v>1</v>
      </c>
      <c r="K1767">
        <f t="shared" ca="1" si="429"/>
        <v>1</v>
      </c>
      <c r="L1767">
        <f t="shared" ca="1" si="430"/>
        <v>0</v>
      </c>
      <c r="M1767">
        <f t="shared" ca="1" si="431"/>
        <v>0</v>
      </c>
      <c r="N1767" t="str">
        <f t="shared" ca="1" si="436"/>
        <v/>
      </c>
      <c r="O1767" t="str">
        <f t="shared" ca="1" si="437"/>
        <v/>
      </c>
      <c r="P1767" t="str">
        <f t="shared" si="432"/>
        <v/>
      </c>
      <c r="Q1767" t="str">
        <f t="shared" si="433"/>
        <v/>
      </c>
      <c r="R1767" t="str">
        <f t="shared" si="434"/>
        <v/>
      </c>
      <c r="S1767" t="str">
        <f t="shared" si="435"/>
        <v/>
      </c>
      <c r="U1767" s="2" t="str">
        <f ca="1">IF(ISBLANK($T1767),IF(S1767="Irrigation","Irrigation",IF(R1767="Irrigation","Irrigation",IF(Q1767="Domestic","Domestic",IF(P1767="Stockwatering","Stockwatering",IF(N1767="IRRIGATION_AND_MUNICIPAL","Irrigation and Municipal",IF(O1767="IRRIGATION_AND_DOMESTIC","Irrigation and Domestic Municipality",_xlfn.XLOOKUP(J1767,Use_Code_Ranking!$B$4:$B$23,Use_Code_Ranking!$A$4:$A$23))))))),$T1767)</f>
        <v>Irrigation</v>
      </c>
    </row>
    <row r="1768" spans="1:21" x14ac:dyDescent="0.3">
      <c r="A1768" t="s">
        <v>1589</v>
      </c>
      <c r="B1768" t="s">
        <v>154</v>
      </c>
      <c r="C1768" t="s">
        <v>99</v>
      </c>
      <c r="D1768">
        <v>9</v>
      </c>
      <c r="E1768" t="s">
        <v>100</v>
      </c>
      <c r="F1768" t="s">
        <v>100</v>
      </c>
      <c r="G1768" t="s">
        <v>777</v>
      </c>
      <c r="H1768" s="41" t="s">
        <v>102</v>
      </c>
      <c r="I1768">
        <f>_xlfn.XLOOKUP(B1768,Use_Code_Ranking!$A$4:$A$23,Use_Code_Ranking!$B$4:$B$23,9999)</f>
        <v>5</v>
      </c>
      <c r="J1768">
        <f t="shared" ca="1" si="428"/>
        <v>1</v>
      </c>
      <c r="K1768">
        <f t="shared" ca="1" si="429"/>
        <v>1</v>
      </c>
      <c r="L1768">
        <f t="shared" ca="1" si="430"/>
        <v>0</v>
      </c>
      <c r="M1768">
        <f t="shared" ca="1" si="431"/>
        <v>0</v>
      </c>
      <c r="N1768" t="str">
        <f t="shared" ca="1" si="436"/>
        <v/>
      </c>
      <c r="O1768" t="str">
        <f t="shared" ca="1" si="437"/>
        <v/>
      </c>
      <c r="P1768" t="str">
        <f t="shared" si="432"/>
        <v/>
      </c>
      <c r="Q1768" t="str">
        <f t="shared" si="433"/>
        <v/>
      </c>
      <c r="R1768" t="str">
        <f t="shared" si="434"/>
        <v/>
      </c>
      <c r="S1768" t="str">
        <f t="shared" si="435"/>
        <v/>
      </c>
      <c r="U1768" s="2" t="str">
        <f ca="1">IF(ISBLANK($T1768),IF(S1768="Irrigation","Irrigation",IF(R1768="Irrigation","Irrigation",IF(Q1768="Domestic","Domestic",IF(P1768="Stockwatering","Stockwatering",IF(N1768="IRRIGATION_AND_MUNICIPAL","Irrigation and Municipal",IF(O1768="IRRIGATION_AND_DOMESTIC","Irrigation and Domestic Municipality",_xlfn.XLOOKUP(J1768,Use_Code_Ranking!$B$4:$B$23,Use_Code_Ranking!$A$4:$A$23))))))),$T1768)</f>
        <v>Irrigation</v>
      </c>
    </row>
    <row r="1769" spans="1:21" x14ac:dyDescent="0.3">
      <c r="A1769" t="s">
        <v>1589</v>
      </c>
      <c r="B1769" t="s">
        <v>181</v>
      </c>
      <c r="C1769" t="s">
        <v>99</v>
      </c>
      <c r="D1769">
        <v>9</v>
      </c>
      <c r="E1769" t="s">
        <v>100</v>
      </c>
      <c r="F1769" t="s">
        <v>100</v>
      </c>
      <c r="G1769" t="s">
        <v>777</v>
      </c>
      <c r="H1769" s="41" t="s">
        <v>102</v>
      </c>
      <c r="I1769">
        <f>_xlfn.XLOOKUP(B1769,Use_Code_Ranking!$A$4:$A$23,Use_Code_Ranking!$B$4:$B$23,9999)</f>
        <v>9</v>
      </c>
      <c r="J1769">
        <f t="shared" ca="1" si="428"/>
        <v>1</v>
      </c>
      <c r="K1769">
        <f t="shared" ca="1" si="429"/>
        <v>1</v>
      </c>
      <c r="L1769">
        <f t="shared" ca="1" si="430"/>
        <v>0</v>
      </c>
      <c r="M1769">
        <f t="shared" ca="1" si="431"/>
        <v>0</v>
      </c>
      <c r="N1769" t="str">
        <f t="shared" ca="1" si="436"/>
        <v/>
      </c>
      <c r="O1769" t="str">
        <f t="shared" ca="1" si="437"/>
        <v/>
      </c>
      <c r="P1769" t="str">
        <f t="shared" si="432"/>
        <v/>
      </c>
      <c r="Q1769" t="str">
        <f t="shared" si="433"/>
        <v/>
      </c>
      <c r="R1769" t="str">
        <f t="shared" si="434"/>
        <v/>
      </c>
      <c r="S1769" t="str">
        <f t="shared" si="435"/>
        <v/>
      </c>
      <c r="U1769" s="2" t="str">
        <f ca="1">IF(ISBLANK($T1769),IF(S1769="Irrigation","Irrigation",IF(R1769="Irrigation","Irrigation",IF(Q1769="Domestic","Domestic",IF(P1769="Stockwatering","Stockwatering",IF(N1769="IRRIGATION_AND_MUNICIPAL","Irrigation and Municipal",IF(O1769="IRRIGATION_AND_DOMESTIC","Irrigation and Domestic Municipality",_xlfn.XLOOKUP(J1769,Use_Code_Ranking!$B$4:$B$23,Use_Code_Ranking!$A$4:$A$23))))))),$T1769)</f>
        <v>Irrigation</v>
      </c>
    </row>
    <row r="1770" spans="1:21" x14ac:dyDescent="0.3">
      <c r="A1770" t="s">
        <v>1589</v>
      </c>
      <c r="B1770" t="s">
        <v>98</v>
      </c>
      <c r="C1770" t="s">
        <v>99</v>
      </c>
      <c r="D1770">
        <v>9</v>
      </c>
      <c r="E1770" t="s">
        <v>100</v>
      </c>
      <c r="F1770" t="s">
        <v>100</v>
      </c>
      <c r="G1770" t="s">
        <v>777</v>
      </c>
      <c r="H1770" s="41" t="s">
        <v>102</v>
      </c>
      <c r="I1770">
        <f>_xlfn.XLOOKUP(B1770,Use_Code_Ranking!$A$4:$A$23,Use_Code_Ranking!$B$4:$B$23,9999)</f>
        <v>1</v>
      </c>
      <c r="J1770">
        <f t="shared" ca="1" si="428"/>
        <v>1</v>
      </c>
      <c r="K1770">
        <f t="shared" ca="1" si="429"/>
        <v>1</v>
      </c>
      <c r="L1770">
        <f t="shared" ca="1" si="430"/>
        <v>0</v>
      </c>
      <c r="M1770">
        <f t="shared" ca="1" si="431"/>
        <v>0</v>
      </c>
      <c r="N1770" t="str">
        <f t="shared" ca="1" si="436"/>
        <v/>
      </c>
      <c r="O1770" t="str">
        <f t="shared" ca="1" si="437"/>
        <v/>
      </c>
      <c r="P1770" t="str">
        <f t="shared" si="432"/>
        <v/>
      </c>
      <c r="Q1770" t="str">
        <f t="shared" si="433"/>
        <v/>
      </c>
      <c r="R1770" t="str">
        <f t="shared" si="434"/>
        <v/>
      </c>
      <c r="S1770" t="str">
        <f t="shared" si="435"/>
        <v/>
      </c>
      <c r="U1770" s="2" t="str">
        <f ca="1">IF(ISBLANK($T1770),IF(S1770="Irrigation","Irrigation",IF(R1770="Irrigation","Irrigation",IF(Q1770="Domestic","Domestic",IF(P1770="Stockwatering","Stockwatering",IF(N1770="IRRIGATION_AND_MUNICIPAL","Irrigation and Municipal",IF(O1770="IRRIGATION_AND_DOMESTIC","Irrigation and Domestic Municipality",_xlfn.XLOOKUP(J1770,Use_Code_Ranking!$B$4:$B$23,Use_Code_Ranking!$A$4:$A$23))))))),$T1770)</f>
        <v>Irrigation</v>
      </c>
    </row>
    <row r="1771" spans="1:21" x14ac:dyDescent="0.3">
      <c r="A1771" t="s">
        <v>1590</v>
      </c>
      <c r="B1771" t="s">
        <v>98</v>
      </c>
      <c r="C1771" t="s">
        <v>99</v>
      </c>
      <c r="D1771">
        <v>200</v>
      </c>
      <c r="E1771" t="s">
        <v>100</v>
      </c>
      <c r="F1771" t="s">
        <v>100</v>
      </c>
      <c r="G1771" t="s">
        <v>190</v>
      </c>
      <c r="H1771" s="41" t="s">
        <v>178</v>
      </c>
      <c r="I1771">
        <f>_xlfn.XLOOKUP(B1771,Use_Code_Ranking!$A$4:$A$23,Use_Code_Ranking!$B$4:$B$23,9999)</f>
        <v>1</v>
      </c>
      <c r="J1771">
        <f t="shared" ca="1" si="428"/>
        <v>1</v>
      </c>
      <c r="K1771">
        <f t="shared" ca="1" si="429"/>
        <v>1</v>
      </c>
      <c r="L1771">
        <f t="shared" ca="1" si="430"/>
        <v>0</v>
      </c>
      <c r="M1771">
        <f t="shared" ca="1" si="431"/>
        <v>0</v>
      </c>
      <c r="N1771" t="str">
        <f t="shared" ca="1" si="436"/>
        <v/>
      </c>
      <c r="O1771" t="str">
        <f t="shared" ca="1" si="437"/>
        <v/>
      </c>
      <c r="P1771" t="str">
        <f t="shared" si="432"/>
        <v/>
      </c>
      <c r="Q1771" t="str">
        <f t="shared" si="433"/>
        <v/>
      </c>
      <c r="R1771" t="str">
        <f t="shared" si="434"/>
        <v/>
      </c>
      <c r="S1771" t="str">
        <f t="shared" si="435"/>
        <v/>
      </c>
      <c r="U1771" s="2" t="str">
        <f ca="1">IF(ISBLANK($T1771),IF(S1771="Irrigation","Irrigation",IF(R1771="Irrigation","Irrigation",IF(Q1771="Domestic","Domestic",IF(P1771="Stockwatering","Stockwatering",IF(N1771="IRRIGATION_AND_MUNICIPAL","Irrigation and Municipal",IF(O1771="IRRIGATION_AND_DOMESTIC","Irrigation and Domestic Municipality",_xlfn.XLOOKUP(J1771,Use_Code_Ranking!$B$4:$B$23,Use_Code_Ranking!$A$4:$A$23))))))),$T1771)</f>
        <v>Irrigation</v>
      </c>
    </row>
    <row r="1772" spans="1:21" x14ac:dyDescent="0.3">
      <c r="A1772" t="s">
        <v>1591</v>
      </c>
      <c r="B1772" t="s">
        <v>98</v>
      </c>
      <c r="C1772" t="s">
        <v>99</v>
      </c>
      <c r="D1772">
        <v>51</v>
      </c>
      <c r="E1772" t="s">
        <v>100</v>
      </c>
      <c r="F1772" t="s">
        <v>100</v>
      </c>
      <c r="G1772" t="s">
        <v>1592</v>
      </c>
      <c r="H1772" s="41" t="s">
        <v>102</v>
      </c>
      <c r="I1772">
        <f>_xlfn.XLOOKUP(B1772,Use_Code_Ranking!$A$4:$A$23,Use_Code_Ranking!$B$4:$B$23,9999)</f>
        <v>1</v>
      </c>
      <c r="J1772">
        <f t="shared" ca="1" si="428"/>
        <v>1</v>
      </c>
      <c r="K1772">
        <f t="shared" ca="1" si="429"/>
        <v>1</v>
      </c>
      <c r="L1772">
        <f t="shared" ca="1" si="430"/>
        <v>0</v>
      </c>
      <c r="M1772">
        <f t="shared" ca="1" si="431"/>
        <v>0</v>
      </c>
      <c r="N1772" t="str">
        <f t="shared" ca="1" si="436"/>
        <v/>
      </c>
      <c r="O1772" t="str">
        <f t="shared" ca="1" si="437"/>
        <v/>
      </c>
      <c r="P1772" t="str">
        <f t="shared" si="432"/>
        <v/>
      </c>
      <c r="Q1772" t="str">
        <f t="shared" si="433"/>
        <v/>
      </c>
      <c r="R1772" t="str">
        <f t="shared" si="434"/>
        <v/>
      </c>
      <c r="S1772" t="str">
        <f t="shared" si="435"/>
        <v/>
      </c>
      <c r="U1772" s="2" t="str">
        <f ca="1">IF(ISBLANK($T1772),IF(S1772="Irrigation","Irrigation",IF(R1772="Irrigation","Irrigation",IF(Q1772="Domestic","Domestic",IF(P1772="Stockwatering","Stockwatering",IF(N1772="IRRIGATION_AND_MUNICIPAL","Irrigation and Municipal",IF(O1772="IRRIGATION_AND_DOMESTIC","Irrigation and Domestic Municipality",_xlfn.XLOOKUP(J1772,Use_Code_Ranking!$B$4:$B$23,Use_Code_Ranking!$A$4:$A$23))))))),$T1772)</f>
        <v>Irrigation</v>
      </c>
    </row>
    <row r="1773" spans="1:21" x14ac:dyDescent="0.3">
      <c r="A1773" t="s">
        <v>1593</v>
      </c>
      <c r="B1773" t="s">
        <v>161</v>
      </c>
      <c r="C1773" t="s">
        <v>99</v>
      </c>
      <c r="D1773">
        <v>8.6999999999999993</v>
      </c>
      <c r="E1773" t="s">
        <v>100</v>
      </c>
      <c r="F1773" t="s">
        <v>100</v>
      </c>
      <c r="G1773" t="s">
        <v>1556</v>
      </c>
      <c r="H1773" s="41" t="s">
        <v>102</v>
      </c>
      <c r="I1773">
        <f>_xlfn.XLOOKUP(B1773,Use_Code_Ranking!$A$4:$A$23,Use_Code_Ranking!$B$4:$B$23,9999)</f>
        <v>7</v>
      </c>
      <c r="J1773">
        <f t="shared" ca="1" si="428"/>
        <v>7</v>
      </c>
      <c r="K1773">
        <f t="shared" ca="1" si="429"/>
        <v>0</v>
      </c>
      <c r="L1773">
        <f t="shared" ca="1" si="430"/>
        <v>0</v>
      </c>
      <c r="M1773">
        <f t="shared" ca="1" si="431"/>
        <v>0</v>
      </c>
      <c r="N1773" t="str">
        <f t="shared" ca="1" si="436"/>
        <v/>
      </c>
      <c r="O1773" t="str">
        <f t="shared" ca="1" si="437"/>
        <v/>
      </c>
      <c r="P1773" t="str">
        <f t="shared" si="432"/>
        <v/>
      </c>
      <c r="Q1773" t="str">
        <f t="shared" si="433"/>
        <v/>
      </c>
      <c r="R1773" t="str">
        <f t="shared" si="434"/>
        <v/>
      </c>
      <c r="S1773" t="str">
        <f t="shared" si="435"/>
        <v/>
      </c>
      <c r="U1773" s="2" t="str">
        <f ca="1">IF(ISBLANK($T1773),IF(S1773="Irrigation","Irrigation",IF(R1773="Irrigation","Irrigation",IF(Q1773="Domestic","Domestic",IF(P1773="Stockwatering","Stockwatering",IF(N1773="IRRIGATION_AND_MUNICIPAL","Irrigation and Municipal",IF(O1773="IRRIGATION_AND_DOMESTIC","Irrigation and Domestic Municipality",_xlfn.XLOOKUP(J1773,Use_Code_Ranking!$B$4:$B$23,Use_Code_Ranking!$A$4:$A$23))))))),$T1773)</f>
        <v>Frost Protection</v>
      </c>
    </row>
    <row r="1774" spans="1:21" x14ac:dyDescent="0.3">
      <c r="A1774" t="s">
        <v>1594</v>
      </c>
      <c r="B1774" t="s">
        <v>121</v>
      </c>
      <c r="C1774" t="s">
        <v>99</v>
      </c>
      <c r="D1774">
        <v>4725</v>
      </c>
      <c r="E1774" t="s">
        <v>100</v>
      </c>
      <c r="F1774" t="s">
        <v>100</v>
      </c>
      <c r="G1774" t="s">
        <v>1595</v>
      </c>
      <c r="H1774" s="41" t="s">
        <v>178</v>
      </c>
      <c r="I1774">
        <f>_xlfn.XLOOKUP(B1774,Use_Code_Ranking!$A$4:$A$23,Use_Code_Ranking!$B$4:$B$23,9999)</f>
        <v>2</v>
      </c>
      <c r="J1774">
        <f t="shared" ca="1" si="428"/>
        <v>2</v>
      </c>
      <c r="K1774">
        <f t="shared" ca="1" si="429"/>
        <v>0</v>
      </c>
      <c r="L1774">
        <f t="shared" ca="1" si="430"/>
        <v>1</v>
      </c>
      <c r="M1774">
        <f t="shared" ca="1" si="431"/>
        <v>0</v>
      </c>
      <c r="N1774" t="str">
        <f t="shared" ca="1" si="436"/>
        <v/>
      </c>
      <c r="O1774" t="str">
        <f t="shared" ca="1" si="437"/>
        <v/>
      </c>
      <c r="P1774" t="str">
        <f t="shared" si="432"/>
        <v/>
      </c>
      <c r="Q1774" t="str">
        <f t="shared" si="433"/>
        <v/>
      </c>
      <c r="R1774" t="str">
        <f t="shared" si="434"/>
        <v/>
      </c>
      <c r="S1774" t="str">
        <f t="shared" si="435"/>
        <v/>
      </c>
      <c r="U1774" s="2" t="str">
        <f ca="1">IF(ISBLANK($T1774),IF(S1774="Irrigation","Irrigation",IF(R1774="Irrigation","Irrigation",IF(Q1774="Domestic","Domestic",IF(P1774="Stockwatering","Stockwatering",IF(N1774="IRRIGATION_AND_MUNICIPAL","Irrigation and Municipal",IF(O1774="IRRIGATION_AND_DOMESTIC","Irrigation and Domestic Municipality",_xlfn.XLOOKUP(J1774,Use_Code_Ranking!$B$4:$B$23,Use_Code_Ranking!$A$4:$A$23))))))),$T1774)</f>
        <v>Municipal</v>
      </c>
    </row>
    <row r="1775" spans="1:21" x14ac:dyDescent="0.3">
      <c r="A1775" t="s">
        <v>1596</v>
      </c>
      <c r="B1775" t="s">
        <v>163</v>
      </c>
      <c r="C1775" t="s">
        <v>99</v>
      </c>
      <c r="D1775">
        <v>49</v>
      </c>
      <c r="E1775" t="s">
        <v>100</v>
      </c>
      <c r="F1775" t="s">
        <v>100</v>
      </c>
      <c r="G1775" t="s">
        <v>190</v>
      </c>
      <c r="H1775" s="41" t="s">
        <v>178</v>
      </c>
      <c r="I1775">
        <f>_xlfn.XLOOKUP(B1775,Use_Code_Ranking!$A$4:$A$23,Use_Code_Ranking!$B$4:$B$23,9999)</f>
        <v>14</v>
      </c>
      <c r="J1775">
        <f t="shared" ca="1" si="428"/>
        <v>1</v>
      </c>
      <c r="K1775">
        <f t="shared" ca="1" si="429"/>
        <v>1</v>
      </c>
      <c r="L1775">
        <f t="shared" ca="1" si="430"/>
        <v>0</v>
      </c>
      <c r="M1775">
        <f t="shared" ca="1" si="431"/>
        <v>0</v>
      </c>
      <c r="N1775" t="str">
        <f t="shared" ca="1" si="436"/>
        <v/>
      </c>
      <c r="O1775" t="str">
        <f t="shared" ca="1" si="437"/>
        <v/>
      </c>
      <c r="P1775" t="str">
        <f t="shared" si="432"/>
        <v/>
      </c>
      <c r="Q1775" t="str">
        <f t="shared" si="433"/>
        <v/>
      </c>
      <c r="R1775" t="str">
        <f t="shared" si="434"/>
        <v/>
      </c>
      <c r="S1775" t="str">
        <f t="shared" si="435"/>
        <v/>
      </c>
      <c r="U1775" s="2" t="str">
        <f ca="1">IF(ISBLANK($T1775),IF(S1775="Irrigation","Irrigation",IF(R1775="Irrigation","Irrigation",IF(Q1775="Domestic","Domestic",IF(P1775="Stockwatering","Stockwatering",IF(N1775="IRRIGATION_AND_MUNICIPAL","Irrigation and Municipal",IF(O1775="IRRIGATION_AND_DOMESTIC","Irrigation and Domestic Municipality",_xlfn.XLOOKUP(J1775,Use_Code_Ranking!$B$4:$B$23,Use_Code_Ranking!$A$4:$A$23))))))),$T1775)</f>
        <v>Irrigation</v>
      </c>
    </row>
    <row r="1776" spans="1:21" x14ac:dyDescent="0.3">
      <c r="A1776" t="s">
        <v>1596</v>
      </c>
      <c r="B1776" t="s">
        <v>98</v>
      </c>
      <c r="C1776" t="s">
        <v>99</v>
      </c>
      <c r="D1776">
        <v>49</v>
      </c>
      <c r="E1776" t="s">
        <v>100</v>
      </c>
      <c r="F1776" t="s">
        <v>100</v>
      </c>
      <c r="G1776" t="s">
        <v>190</v>
      </c>
      <c r="H1776" s="41" t="s">
        <v>178</v>
      </c>
      <c r="I1776">
        <f>_xlfn.XLOOKUP(B1776,Use_Code_Ranking!$A$4:$A$23,Use_Code_Ranking!$B$4:$B$23,9999)</f>
        <v>1</v>
      </c>
      <c r="J1776">
        <f t="shared" ca="1" si="428"/>
        <v>1</v>
      </c>
      <c r="K1776">
        <f t="shared" ca="1" si="429"/>
        <v>1</v>
      </c>
      <c r="L1776">
        <f t="shared" ca="1" si="430"/>
        <v>0</v>
      </c>
      <c r="M1776">
        <f t="shared" ca="1" si="431"/>
        <v>0</v>
      </c>
      <c r="N1776" t="str">
        <f t="shared" ca="1" si="436"/>
        <v/>
      </c>
      <c r="O1776" t="str">
        <f t="shared" ca="1" si="437"/>
        <v/>
      </c>
      <c r="P1776" t="str">
        <f t="shared" si="432"/>
        <v/>
      </c>
      <c r="Q1776" t="str">
        <f t="shared" si="433"/>
        <v/>
      </c>
      <c r="R1776" t="str">
        <f t="shared" si="434"/>
        <v/>
      </c>
      <c r="S1776" t="str">
        <f t="shared" si="435"/>
        <v/>
      </c>
      <c r="U1776" s="2" t="str">
        <f ca="1">IF(ISBLANK($T1776),IF(S1776="Irrigation","Irrigation",IF(R1776="Irrigation","Irrigation",IF(Q1776="Domestic","Domestic",IF(P1776="Stockwatering","Stockwatering",IF(N1776="IRRIGATION_AND_MUNICIPAL","Irrigation and Municipal",IF(O1776="IRRIGATION_AND_DOMESTIC","Irrigation and Domestic Municipality",_xlfn.XLOOKUP(J1776,Use_Code_Ranking!$B$4:$B$23,Use_Code_Ranking!$A$4:$A$23))))))),$T1776)</f>
        <v>Irrigation</v>
      </c>
    </row>
    <row r="1777" spans="1:21" x14ac:dyDescent="0.3">
      <c r="A1777" t="s">
        <v>1596</v>
      </c>
      <c r="B1777" t="s">
        <v>181</v>
      </c>
      <c r="C1777" t="s">
        <v>99</v>
      </c>
      <c r="D1777">
        <v>49</v>
      </c>
      <c r="E1777" t="s">
        <v>100</v>
      </c>
      <c r="F1777" t="s">
        <v>100</v>
      </c>
      <c r="G1777" t="s">
        <v>190</v>
      </c>
      <c r="H1777" s="41" t="s">
        <v>178</v>
      </c>
      <c r="I1777">
        <f>_xlfn.XLOOKUP(B1777,Use_Code_Ranking!$A$4:$A$23,Use_Code_Ranking!$B$4:$B$23,9999)</f>
        <v>9</v>
      </c>
      <c r="J1777">
        <f t="shared" ca="1" si="428"/>
        <v>1</v>
      </c>
      <c r="K1777">
        <f t="shared" ca="1" si="429"/>
        <v>1</v>
      </c>
      <c r="L1777">
        <f t="shared" ca="1" si="430"/>
        <v>0</v>
      </c>
      <c r="M1777">
        <f t="shared" ca="1" si="431"/>
        <v>0</v>
      </c>
      <c r="N1777" t="str">
        <f t="shared" ca="1" si="436"/>
        <v/>
      </c>
      <c r="O1777" t="str">
        <f t="shared" ca="1" si="437"/>
        <v/>
      </c>
      <c r="P1777" t="str">
        <f t="shared" si="432"/>
        <v/>
      </c>
      <c r="Q1777" t="str">
        <f t="shared" si="433"/>
        <v/>
      </c>
      <c r="R1777" t="str">
        <f t="shared" si="434"/>
        <v/>
      </c>
      <c r="S1777" t="str">
        <f t="shared" si="435"/>
        <v/>
      </c>
      <c r="U1777" s="2" t="str">
        <f ca="1">IF(ISBLANK($T1777),IF(S1777="Irrigation","Irrigation",IF(R1777="Irrigation","Irrigation",IF(Q1777="Domestic","Domestic",IF(P1777="Stockwatering","Stockwatering",IF(N1777="IRRIGATION_AND_MUNICIPAL","Irrigation and Municipal",IF(O1777="IRRIGATION_AND_DOMESTIC","Irrigation and Domestic Municipality",_xlfn.XLOOKUP(J1777,Use_Code_Ranking!$B$4:$B$23,Use_Code_Ranking!$A$4:$A$23))))))),$T1777)</f>
        <v>Irrigation</v>
      </c>
    </row>
    <row r="1778" spans="1:21" x14ac:dyDescent="0.3">
      <c r="A1778" t="s">
        <v>1596</v>
      </c>
      <c r="B1778" t="s">
        <v>188</v>
      </c>
      <c r="C1778" t="s">
        <v>99</v>
      </c>
      <c r="D1778">
        <v>49</v>
      </c>
      <c r="E1778" t="s">
        <v>100</v>
      </c>
      <c r="F1778" t="s">
        <v>100</v>
      </c>
      <c r="G1778" t="s">
        <v>190</v>
      </c>
      <c r="H1778" s="41" t="s">
        <v>178</v>
      </c>
      <c r="I1778">
        <f>_xlfn.XLOOKUP(B1778,Use_Code_Ranking!$A$4:$A$23,Use_Code_Ranking!$B$4:$B$23,9999)</f>
        <v>12</v>
      </c>
      <c r="J1778">
        <f t="shared" ca="1" si="428"/>
        <v>1</v>
      </c>
      <c r="K1778">
        <f t="shared" ca="1" si="429"/>
        <v>1</v>
      </c>
      <c r="L1778">
        <f t="shared" ca="1" si="430"/>
        <v>0</v>
      </c>
      <c r="M1778">
        <f t="shared" ca="1" si="431"/>
        <v>0</v>
      </c>
      <c r="N1778" t="str">
        <f t="shared" ca="1" si="436"/>
        <v/>
      </c>
      <c r="O1778" t="str">
        <f t="shared" ca="1" si="437"/>
        <v/>
      </c>
      <c r="P1778" t="str">
        <f t="shared" si="432"/>
        <v/>
      </c>
      <c r="Q1778" t="str">
        <f t="shared" si="433"/>
        <v/>
      </c>
      <c r="R1778" t="str">
        <f t="shared" si="434"/>
        <v/>
      </c>
      <c r="S1778" t="str">
        <f t="shared" si="435"/>
        <v/>
      </c>
      <c r="U1778" s="2" t="str">
        <f ca="1">IF(ISBLANK($T1778),IF(S1778="Irrigation","Irrigation",IF(R1778="Irrigation","Irrigation",IF(Q1778="Domestic","Domestic",IF(P1778="Stockwatering","Stockwatering",IF(N1778="IRRIGATION_AND_MUNICIPAL","Irrigation and Municipal",IF(O1778="IRRIGATION_AND_DOMESTIC","Irrigation and Domestic Municipality",_xlfn.XLOOKUP(J1778,Use_Code_Ranking!$B$4:$B$23,Use_Code_Ranking!$A$4:$A$23))))))),$T1778)</f>
        <v>Irrigation</v>
      </c>
    </row>
    <row r="1779" spans="1:21" x14ac:dyDescent="0.3">
      <c r="A1779" t="s">
        <v>1597</v>
      </c>
      <c r="B1779" t="s">
        <v>181</v>
      </c>
      <c r="C1779" t="s">
        <v>99</v>
      </c>
      <c r="D1779">
        <v>237</v>
      </c>
      <c r="E1779" t="s">
        <v>100</v>
      </c>
      <c r="F1779" t="s">
        <v>100</v>
      </c>
      <c r="G1779" t="s">
        <v>1598</v>
      </c>
      <c r="H1779" s="41" t="s">
        <v>106</v>
      </c>
      <c r="I1779">
        <f>_xlfn.XLOOKUP(B1779,Use_Code_Ranking!$A$4:$A$23,Use_Code_Ranking!$B$4:$B$23,9999)</f>
        <v>9</v>
      </c>
      <c r="J1779">
        <f t="shared" ca="1" si="428"/>
        <v>1</v>
      </c>
      <c r="K1779">
        <f t="shared" ca="1" si="429"/>
        <v>1</v>
      </c>
      <c r="L1779">
        <f t="shared" ca="1" si="430"/>
        <v>0</v>
      </c>
      <c r="M1779">
        <f t="shared" ca="1" si="431"/>
        <v>0</v>
      </c>
      <c r="N1779" t="str">
        <f t="shared" ca="1" si="436"/>
        <v/>
      </c>
      <c r="O1779" t="str">
        <f t="shared" ca="1" si="437"/>
        <v/>
      </c>
      <c r="P1779" t="str">
        <f t="shared" si="432"/>
        <v/>
      </c>
      <c r="Q1779" t="str">
        <f t="shared" si="433"/>
        <v/>
      </c>
      <c r="R1779" t="str">
        <f t="shared" si="434"/>
        <v/>
      </c>
      <c r="S1779" t="str">
        <f t="shared" si="435"/>
        <v/>
      </c>
      <c r="U1779" s="2" t="str">
        <f ca="1">IF(ISBLANK($T1779),IF(S1779="Irrigation","Irrigation",IF(R1779="Irrigation","Irrigation",IF(Q1779="Domestic","Domestic",IF(P1779="Stockwatering","Stockwatering",IF(N1779="IRRIGATION_AND_MUNICIPAL","Irrigation and Municipal",IF(O1779="IRRIGATION_AND_DOMESTIC","Irrigation and Domestic Municipality",_xlfn.XLOOKUP(J1779,Use_Code_Ranking!$B$4:$B$23,Use_Code_Ranking!$A$4:$A$23))))))),$T1779)</f>
        <v>Irrigation</v>
      </c>
    </row>
    <row r="1780" spans="1:21" x14ac:dyDescent="0.3">
      <c r="A1780" t="s">
        <v>1597</v>
      </c>
      <c r="B1780" t="s">
        <v>161</v>
      </c>
      <c r="C1780" t="s">
        <v>99</v>
      </c>
      <c r="D1780">
        <v>237</v>
      </c>
      <c r="E1780" t="s">
        <v>100</v>
      </c>
      <c r="F1780" t="s">
        <v>100</v>
      </c>
      <c r="G1780" t="s">
        <v>1598</v>
      </c>
      <c r="H1780" s="41" t="s">
        <v>106</v>
      </c>
      <c r="I1780">
        <f>_xlfn.XLOOKUP(B1780,Use_Code_Ranking!$A$4:$A$23,Use_Code_Ranking!$B$4:$B$23,9999)</f>
        <v>7</v>
      </c>
      <c r="J1780">
        <f t="shared" ca="1" si="428"/>
        <v>1</v>
      </c>
      <c r="K1780">
        <f t="shared" ca="1" si="429"/>
        <v>1</v>
      </c>
      <c r="L1780">
        <f t="shared" ca="1" si="430"/>
        <v>0</v>
      </c>
      <c r="M1780">
        <f t="shared" ca="1" si="431"/>
        <v>0</v>
      </c>
      <c r="N1780" t="str">
        <f t="shared" ca="1" si="436"/>
        <v/>
      </c>
      <c r="O1780" t="str">
        <f t="shared" ca="1" si="437"/>
        <v/>
      </c>
      <c r="P1780" t="str">
        <f t="shared" si="432"/>
        <v/>
      </c>
      <c r="Q1780" t="str">
        <f t="shared" si="433"/>
        <v/>
      </c>
      <c r="R1780" t="str">
        <f t="shared" si="434"/>
        <v/>
      </c>
      <c r="S1780" t="str">
        <f t="shared" si="435"/>
        <v/>
      </c>
      <c r="U1780" s="2" t="str">
        <f ca="1">IF(ISBLANK($T1780),IF(S1780="Irrigation","Irrigation",IF(R1780="Irrigation","Irrigation",IF(Q1780="Domestic","Domestic",IF(P1780="Stockwatering","Stockwatering",IF(N1780="IRRIGATION_AND_MUNICIPAL","Irrigation and Municipal",IF(O1780="IRRIGATION_AND_DOMESTIC","Irrigation and Domestic Municipality",_xlfn.XLOOKUP(J1780,Use_Code_Ranking!$B$4:$B$23,Use_Code_Ranking!$A$4:$A$23))))))),$T1780)</f>
        <v>Irrigation</v>
      </c>
    </row>
    <row r="1781" spans="1:21" x14ac:dyDescent="0.3">
      <c r="A1781" t="s">
        <v>1597</v>
      </c>
      <c r="B1781" t="s">
        <v>156</v>
      </c>
      <c r="C1781" t="s">
        <v>99</v>
      </c>
      <c r="D1781">
        <v>237</v>
      </c>
      <c r="E1781" t="s">
        <v>100</v>
      </c>
      <c r="F1781" t="s">
        <v>100</v>
      </c>
      <c r="G1781" t="s">
        <v>1598</v>
      </c>
      <c r="H1781" s="41" t="s">
        <v>106</v>
      </c>
      <c r="I1781">
        <f>_xlfn.XLOOKUP(B1781,Use_Code_Ranking!$A$4:$A$23,Use_Code_Ranking!$B$4:$B$23,9999)</f>
        <v>8</v>
      </c>
      <c r="J1781">
        <f t="shared" ca="1" si="428"/>
        <v>1</v>
      </c>
      <c r="K1781">
        <f t="shared" ca="1" si="429"/>
        <v>1</v>
      </c>
      <c r="L1781">
        <f t="shared" ca="1" si="430"/>
        <v>0</v>
      </c>
      <c r="M1781">
        <f t="shared" ca="1" si="431"/>
        <v>0</v>
      </c>
      <c r="N1781" t="str">
        <f t="shared" ca="1" si="436"/>
        <v/>
      </c>
      <c r="O1781" t="str">
        <f t="shared" ca="1" si="437"/>
        <v/>
      </c>
      <c r="P1781" t="str">
        <f t="shared" si="432"/>
        <v/>
      </c>
      <c r="Q1781" t="str">
        <f t="shared" si="433"/>
        <v/>
      </c>
      <c r="R1781" t="str">
        <f t="shared" si="434"/>
        <v/>
      </c>
      <c r="S1781" t="str">
        <f t="shared" si="435"/>
        <v/>
      </c>
      <c r="U1781" s="2" t="str">
        <f ca="1">IF(ISBLANK($T1781),IF(S1781="Irrigation","Irrigation",IF(R1781="Irrigation","Irrigation",IF(Q1781="Domestic","Domestic",IF(P1781="Stockwatering","Stockwatering",IF(N1781="IRRIGATION_AND_MUNICIPAL","Irrigation and Municipal",IF(O1781="IRRIGATION_AND_DOMESTIC","Irrigation and Domestic Municipality",_xlfn.XLOOKUP(J1781,Use_Code_Ranking!$B$4:$B$23,Use_Code_Ranking!$A$4:$A$23))))))),$T1781)</f>
        <v>Irrigation</v>
      </c>
    </row>
    <row r="1782" spans="1:21" x14ac:dyDescent="0.3">
      <c r="A1782" t="s">
        <v>1597</v>
      </c>
      <c r="B1782" t="s">
        <v>188</v>
      </c>
      <c r="C1782" t="s">
        <v>99</v>
      </c>
      <c r="D1782">
        <v>237</v>
      </c>
      <c r="E1782" t="s">
        <v>100</v>
      </c>
      <c r="F1782" t="s">
        <v>100</v>
      </c>
      <c r="G1782" t="s">
        <v>1598</v>
      </c>
      <c r="H1782" s="41" t="s">
        <v>106</v>
      </c>
      <c r="I1782">
        <f>_xlfn.XLOOKUP(B1782,Use_Code_Ranking!$A$4:$A$23,Use_Code_Ranking!$B$4:$B$23,9999)</f>
        <v>12</v>
      </c>
      <c r="J1782">
        <f t="shared" ca="1" si="428"/>
        <v>1</v>
      </c>
      <c r="K1782">
        <f t="shared" ca="1" si="429"/>
        <v>1</v>
      </c>
      <c r="L1782">
        <f t="shared" ca="1" si="430"/>
        <v>0</v>
      </c>
      <c r="M1782">
        <f t="shared" ca="1" si="431"/>
        <v>0</v>
      </c>
      <c r="N1782" t="str">
        <f t="shared" ca="1" si="436"/>
        <v/>
      </c>
      <c r="O1782" t="str">
        <f t="shared" ca="1" si="437"/>
        <v/>
      </c>
      <c r="P1782" t="str">
        <f t="shared" si="432"/>
        <v/>
      </c>
      <c r="Q1782" t="str">
        <f t="shared" si="433"/>
        <v/>
      </c>
      <c r="R1782" t="str">
        <f t="shared" si="434"/>
        <v/>
      </c>
      <c r="S1782" t="str">
        <f t="shared" si="435"/>
        <v/>
      </c>
      <c r="U1782" s="2" t="str">
        <f ca="1">IF(ISBLANK($T1782),IF(S1782="Irrigation","Irrigation",IF(R1782="Irrigation","Irrigation",IF(Q1782="Domestic","Domestic",IF(P1782="Stockwatering","Stockwatering",IF(N1782="IRRIGATION_AND_MUNICIPAL","Irrigation and Municipal",IF(O1782="IRRIGATION_AND_DOMESTIC","Irrigation and Domestic Municipality",_xlfn.XLOOKUP(J1782,Use_Code_Ranking!$B$4:$B$23,Use_Code_Ranking!$A$4:$A$23))))))),$T1782)</f>
        <v>Irrigation</v>
      </c>
    </row>
    <row r="1783" spans="1:21" x14ac:dyDescent="0.3">
      <c r="A1783" t="s">
        <v>1597</v>
      </c>
      <c r="B1783" t="s">
        <v>98</v>
      </c>
      <c r="C1783" t="s">
        <v>99</v>
      </c>
      <c r="D1783">
        <v>237</v>
      </c>
      <c r="E1783" t="s">
        <v>100</v>
      </c>
      <c r="F1783" t="s">
        <v>100</v>
      </c>
      <c r="G1783" t="s">
        <v>1598</v>
      </c>
      <c r="H1783" s="41" t="s">
        <v>106</v>
      </c>
      <c r="I1783">
        <f>_xlfn.XLOOKUP(B1783,Use_Code_Ranking!$A$4:$A$23,Use_Code_Ranking!$B$4:$B$23,9999)</f>
        <v>1</v>
      </c>
      <c r="J1783">
        <f t="shared" ca="1" si="428"/>
        <v>1</v>
      </c>
      <c r="K1783">
        <f t="shared" ca="1" si="429"/>
        <v>1</v>
      </c>
      <c r="L1783">
        <f t="shared" ca="1" si="430"/>
        <v>0</v>
      </c>
      <c r="M1783">
        <f t="shared" ca="1" si="431"/>
        <v>0</v>
      </c>
      <c r="N1783" t="str">
        <f t="shared" ca="1" si="436"/>
        <v/>
      </c>
      <c r="O1783" t="str">
        <f t="shared" ca="1" si="437"/>
        <v/>
      </c>
      <c r="P1783" t="str">
        <f t="shared" si="432"/>
        <v/>
      </c>
      <c r="Q1783" t="str">
        <f t="shared" si="433"/>
        <v/>
      </c>
      <c r="R1783" t="str">
        <f t="shared" si="434"/>
        <v/>
      </c>
      <c r="S1783" t="str">
        <f t="shared" si="435"/>
        <v/>
      </c>
      <c r="U1783" s="2" t="str">
        <f ca="1">IF(ISBLANK($T1783),IF(S1783="Irrigation","Irrigation",IF(R1783="Irrigation","Irrigation",IF(Q1783="Domestic","Domestic",IF(P1783="Stockwatering","Stockwatering",IF(N1783="IRRIGATION_AND_MUNICIPAL","Irrigation and Municipal",IF(O1783="IRRIGATION_AND_DOMESTIC","Irrigation and Domestic Municipality",_xlfn.XLOOKUP(J1783,Use_Code_Ranking!$B$4:$B$23,Use_Code_Ranking!$A$4:$A$23))))))),$T1783)</f>
        <v>Irrigation</v>
      </c>
    </row>
    <row r="1784" spans="1:21" x14ac:dyDescent="0.3">
      <c r="A1784" t="s">
        <v>1599</v>
      </c>
      <c r="B1784" t="s">
        <v>161</v>
      </c>
      <c r="C1784" t="s">
        <v>99</v>
      </c>
      <c r="D1784">
        <v>139</v>
      </c>
      <c r="E1784" t="s">
        <v>100</v>
      </c>
      <c r="F1784" t="s">
        <v>100</v>
      </c>
      <c r="G1784" t="s">
        <v>642</v>
      </c>
      <c r="H1784" s="41" t="s">
        <v>178</v>
      </c>
      <c r="I1784">
        <f>_xlfn.XLOOKUP(B1784,Use_Code_Ranking!$A$4:$A$23,Use_Code_Ranking!$B$4:$B$23,9999)</f>
        <v>7</v>
      </c>
      <c r="J1784">
        <f t="shared" ca="1" si="428"/>
        <v>1</v>
      </c>
      <c r="K1784">
        <f t="shared" ca="1" si="429"/>
        <v>1</v>
      </c>
      <c r="L1784">
        <f t="shared" ca="1" si="430"/>
        <v>0</v>
      </c>
      <c r="M1784">
        <f t="shared" ca="1" si="431"/>
        <v>0</v>
      </c>
      <c r="N1784" t="str">
        <f t="shared" ca="1" si="436"/>
        <v/>
      </c>
      <c r="O1784" t="str">
        <f t="shared" ca="1" si="437"/>
        <v/>
      </c>
      <c r="P1784" t="str">
        <f t="shared" si="432"/>
        <v/>
      </c>
      <c r="Q1784" t="str">
        <f t="shared" si="433"/>
        <v/>
      </c>
      <c r="R1784" t="str">
        <f t="shared" si="434"/>
        <v/>
      </c>
      <c r="S1784" t="str">
        <f t="shared" si="435"/>
        <v/>
      </c>
      <c r="U1784" s="2" t="str">
        <f ca="1">IF(ISBLANK($T1784),IF(S1784="Irrigation","Irrigation",IF(R1784="Irrigation","Irrigation",IF(Q1784="Domestic","Domestic",IF(P1784="Stockwatering","Stockwatering",IF(N1784="IRRIGATION_AND_MUNICIPAL","Irrigation and Municipal",IF(O1784="IRRIGATION_AND_DOMESTIC","Irrigation and Domestic Municipality",_xlfn.XLOOKUP(J1784,Use_Code_Ranking!$B$4:$B$23,Use_Code_Ranking!$A$4:$A$23))))))),$T1784)</f>
        <v>Irrigation</v>
      </c>
    </row>
    <row r="1785" spans="1:21" x14ac:dyDescent="0.3">
      <c r="A1785" t="s">
        <v>1599</v>
      </c>
      <c r="B1785" t="s">
        <v>154</v>
      </c>
      <c r="C1785" t="s">
        <v>99</v>
      </c>
      <c r="D1785">
        <v>139</v>
      </c>
      <c r="E1785" t="s">
        <v>100</v>
      </c>
      <c r="F1785" t="s">
        <v>100</v>
      </c>
      <c r="G1785" t="s">
        <v>642</v>
      </c>
      <c r="H1785" s="41" t="s">
        <v>178</v>
      </c>
      <c r="I1785">
        <f>_xlfn.XLOOKUP(B1785,Use_Code_Ranking!$A$4:$A$23,Use_Code_Ranking!$B$4:$B$23,9999)</f>
        <v>5</v>
      </c>
      <c r="J1785">
        <f t="shared" ca="1" si="428"/>
        <v>1</v>
      </c>
      <c r="K1785">
        <f t="shared" ca="1" si="429"/>
        <v>1</v>
      </c>
      <c r="L1785">
        <f t="shared" ca="1" si="430"/>
        <v>0</v>
      </c>
      <c r="M1785">
        <f t="shared" ca="1" si="431"/>
        <v>0</v>
      </c>
      <c r="N1785" t="str">
        <f t="shared" ca="1" si="436"/>
        <v/>
      </c>
      <c r="O1785" t="str">
        <f t="shared" ca="1" si="437"/>
        <v/>
      </c>
      <c r="P1785" t="str">
        <f t="shared" si="432"/>
        <v/>
      </c>
      <c r="Q1785" t="str">
        <f t="shared" si="433"/>
        <v/>
      </c>
      <c r="R1785" t="str">
        <f t="shared" si="434"/>
        <v/>
      </c>
      <c r="S1785" t="str">
        <f t="shared" si="435"/>
        <v/>
      </c>
      <c r="U1785" s="2" t="str">
        <f ca="1">IF(ISBLANK($T1785),IF(S1785="Irrigation","Irrigation",IF(R1785="Irrigation","Irrigation",IF(Q1785="Domestic","Domestic",IF(P1785="Stockwatering","Stockwatering",IF(N1785="IRRIGATION_AND_MUNICIPAL","Irrigation and Municipal",IF(O1785="IRRIGATION_AND_DOMESTIC","Irrigation and Domestic Municipality",_xlfn.XLOOKUP(J1785,Use_Code_Ranking!$B$4:$B$23,Use_Code_Ranking!$A$4:$A$23))))))),$T1785)</f>
        <v>Irrigation</v>
      </c>
    </row>
    <row r="1786" spans="1:21" x14ac:dyDescent="0.3">
      <c r="A1786" t="s">
        <v>1599</v>
      </c>
      <c r="B1786" t="s">
        <v>181</v>
      </c>
      <c r="C1786" t="s">
        <v>99</v>
      </c>
      <c r="D1786">
        <v>139</v>
      </c>
      <c r="E1786" t="s">
        <v>100</v>
      </c>
      <c r="F1786" t="s">
        <v>100</v>
      </c>
      <c r="G1786" t="s">
        <v>642</v>
      </c>
      <c r="H1786" s="41" t="s">
        <v>178</v>
      </c>
      <c r="I1786">
        <f>_xlfn.XLOOKUP(B1786,Use_Code_Ranking!$A$4:$A$23,Use_Code_Ranking!$B$4:$B$23,9999)</f>
        <v>9</v>
      </c>
      <c r="J1786">
        <f t="shared" ca="1" si="428"/>
        <v>1</v>
      </c>
      <c r="K1786">
        <f t="shared" ca="1" si="429"/>
        <v>1</v>
      </c>
      <c r="L1786">
        <f t="shared" ca="1" si="430"/>
        <v>0</v>
      </c>
      <c r="M1786">
        <f t="shared" ca="1" si="431"/>
        <v>0</v>
      </c>
      <c r="N1786" t="str">
        <f t="shared" ca="1" si="436"/>
        <v/>
      </c>
      <c r="O1786" t="str">
        <f t="shared" ca="1" si="437"/>
        <v/>
      </c>
      <c r="P1786" t="str">
        <f t="shared" si="432"/>
        <v/>
      </c>
      <c r="Q1786" t="str">
        <f t="shared" si="433"/>
        <v/>
      </c>
      <c r="R1786" t="str">
        <f t="shared" si="434"/>
        <v/>
      </c>
      <c r="S1786" t="str">
        <f t="shared" si="435"/>
        <v/>
      </c>
      <c r="U1786" s="2" t="str">
        <f ca="1">IF(ISBLANK($T1786),IF(S1786="Irrigation","Irrigation",IF(R1786="Irrigation","Irrigation",IF(Q1786="Domestic","Domestic",IF(P1786="Stockwatering","Stockwatering",IF(N1786="IRRIGATION_AND_MUNICIPAL","Irrigation and Municipal",IF(O1786="IRRIGATION_AND_DOMESTIC","Irrigation and Domestic Municipality",_xlfn.XLOOKUP(J1786,Use_Code_Ranking!$B$4:$B$23,Use_Code_Ranking!$A$4:$A$23))))))),$T1786)</f>
        <v>Irrigation</v>
      </c>
    </row>
    <row r="1787" spans="1:21" x14ac:dyDescent="0.3">
      <c r="A1787" t="s">
        <v>1599</v>
      </c>
      <c r="B1787" t="s">
        <v>156</v>
      </c>
      <c r="C1787" t="s">
        <v>99</v>
      </c>
      <c r="D1787">
        <v>139</v>
      </c>
      <c r="E1787" t="s">
        <v>100</v>
      </c>
      <c r="F1787" t="s">
        <v>100</v>
      </c>
      <c r="G1787" t="s">
        <v>642</v>
      </c>
      <c r="H1787" s="41" t="s">
        <v>178</v>
      </c>
      <c r="I1787">
        <f>_xlfn.XLOOKUP(B1787,Use_Code_Ranking!$A$4:$A$23,Use_Code_Ranking!$B$4:$B$23,9999)</f>
        <v>8</v>
      </c>
      <c r="J1787">
        <f t="shared" ca="1" si="428"/>
        <v>1</v>
      </c>
      <c r="K1787">
        <f t="shared" ca="1" si="429"/>
        <v>1</v>
      </c>
      <c r="L1787">
        <f t="shared" ca="1" si="430"/>
        <v>0</v>
      </c>
      <c r="M1787">
        <f t="shared" ca="1" si="431"/>
        <v>0</v>
      </c>
      <c r="N1787" t="str">
        <f t="shared" ca="1" si="436"/>
        <v/>
      </c>
      <c r="O1787" t="str">
        <f t="shared" ca="1" si="437"/>
        <v/>
      </c>
      <c r="P1787" t="str">
        <f t="shared" si="432"/>
        <v/>
      </c>
      <c r="Q1787" t="str">
        <f t="shared" si="433"/>
        <v/>
      </c>
      <c r="R1787" t="str">
        <f t="shared" si="434"/>
        <v/>
      </c>
      <c r="S1787" t="str">
        <f t="shared" si="435"/>
        <v/>
      </c>
      <c r="U1787" s="2" t="str">
        <f ca="1">IF(ISBLANK($T1787),IF(S1787="Irrigation","Irrigation",IF(R1787="Irrigation","Irrigation",IF(Q1787="Domestic","Domestic",IF(P1787="Stockwatering","Stockwatering",IF(N1787="IRRIGATION_AND_MUNICIPAL","Irrigation and Municipal",IF(O1787="IRRIGATION_AND_DOMESTIC","Irrigation and Domestic Municipality",_xlfn.XLOOKUP(J1787,Use_Code_Ranking!$B$4:$B$23,Use_Code_Ranking!$A$4:$A$23))))))),$T1787)</f>
        <v>Irrigation</v>
      </c>
    </row>
    <row r="1788" spans="1:21" x14ac:dyDescent="0.3">
      <c r="A1788" t="s">
        <v>1599</v>
      </c>
      <c r="B1788" t="s">
        <v>98</v>
      </c>
      <c r="C1788" t="s">
        <v>99</v>
      </c>
      <c r="D1788">
        <v>139</v>
      </c>
      <c r="E1788" t="s">
        <v>100</v>
      </c>
      <c r="F1788" t="s">
        <v>100</v>
      </c>
      <c r="G1788" t="s">
        <v>642</v>
      </c>
      <c r="H1788" s="41" t="s">
        <v>178</v>
      </c>
      <c r="I1788">
        <f>_xlfn.XLOOKUP(B1788,Use_Code_Ranking!$A$4:$A$23,Use_Code_Ranking!$B$4:$B$23,9999)</f>
        <v>1</v>
      </c>
      <c r="J1788">
        <f t="shared" ca="1" si="428"/>
        <v>1</v>
      </c>
      <c r="K1788">
        <f t="shared" ca="1" si="429"/>
        <v>1</v>
      </c>
      <c r="L1788">
        <f t="shared" ca="1" si="430"/>
        <v>0</v>
      </c>
      <c r="M1788">
        <f t="shared" ca="1" si="431"/>
        <v>0</v>
      </c>
      <c r="N1788" t="str">
        <f t="shared" ca="1" si="436"/>
        <v/>
      </c>
      <c r="O1788" t="str">
        <f t="shared" ca="1" si="437"/>
        <v/>
      </c>
      <c r="P1788" t="str">
        <f t="shared" si="432"/>
        <v/>
      </c>
      <c r="Q1788" t="str">
        <f t="shared" si="433"/>
        <v/>
      </c>
      <c r="R1788" t="str">
        <f t="shared" si="434"/>
        <v/>
      </c>
      <c r="S1788" t="str">
        <f t="shared" si="435"/>
        <v/>
      </c>
      <c r="U1788" s="2" t="str">
        <f ca="1">IF(ISBLANK($T1788),IF(S1788="Irrigation","Irrigation",IF(R1788="Irrigation","Irrigation",IF(Q1788="Domestic","Domestic",IF(P1788="Stockwatering","Stockwatering",IF(N1788="IRRIGATION_AND_MUNICIPAL","Irrigation and Municipal",IF(O1788="IRRIGATION_AND_DOMESTIC","Irrigation and Domestic Municipality",_xlfn.XLOOKUP(J1788,Use_Code_Ranking!$B$4:$B$23,Use_Code_Ranking!$A$4:$A$23))))))),$T1788)</f>
        <v>Irrigation</v>
      </c>
    </row>
    <row r="1789" spans="1:21" x14ac:dyDescent="0.3">
      <c r="A1789" t="s">
        <v>1600</v>
      </c>
      <c r="B1789" t="s">
        <v>181</v>
      </c>
      <c r="C1789" t="s">
        <v>99</v>
      </c>
      <c r="D1789">
        <v>40</v>
      </c>
      <c r="E1789" t="s">
        <v>100</v>
      </c>
      <c r="F1789" t="s">
        <v>100</v>
      </c>
      <c r="G1789" t="s">
        <v>386</v>
      </c>
      <c r="H1789" s="41" t="s">
        <v>482</v>
      </c>
      <c r="I1789">
        <f>_xlfn.XLOOKUP(B1789,Use_Code_Ranking!$A$4:$A$23,Use_Code_Ranking!$B$4:$B$23,9999)</f>
        <v>9</v>
      </c>
      <c r="J1789">
        <f t="shared" ca="1" si="428"/>
        <v>9</v>
      </c>
      <c r="K1789">
        <f t="shared" ca="1" si="429"/>
        <v>0</v>
      </c>
      <c r="L1789">
        <f t="shared" ca="1" si="430"/>
        <v>0</v>
      </c>
      <c r="M1789">
        <f t="shared" ca="1" si="431"/>
        <v>0</v>
      </c>
      <c r="N1789" t="str">
        <f t="shared" ca="1" si="436"/>
        <v/>
      </c>
      <c r="O1789" t="str">
        <f t="shared" ca="1" si="437"/>
        <v/>
      </c>
      <c r="P1789" t="str">
        <f t="shared" si="432"/>
        <v/>
      </c>
      <c r="Q1789" t="str">
        <f t="shared" si="433"/>
        <v/>
      </c>
      <c r="R1789" t="str">
        <f t="shared" si="434"/>
        <v/>
      </c>
      <c r="S1789" t="str">
        <f t="shared" si="435"/>
        <v/>
      </c>
      <c r="U1789" s="2" t="str">
        <f ca="1">IF(ISBLANK($T1789),IF(S1789="Irrigation","Irrigation",IF(R1789="Irrigation","Irrigation",IF(Q1789="Domestic","Domestic",IF(P1789="Stockwatering","Stockwatering",IF(N1789="IRRIGATION_AND_MUNICIPAL","Irrigation and Municipal",IF(O1789="IRRIGATION_AND_DOMESTIC","Irrigation and Domestic Municipality",_xlfn.XLOOKUP(J1789,Use_Code_Ranking!$B$4:$B$23,Use_Code_Ranking!$A$4:$A$23))))))),$T1789)</f>
        <v>Recreational</v>
      </c>
    </row>
    <row r="1790" spans="1:21" x14ac:dyDescent="0.3">
      <c r="A1790" t="s">
        <v>1601</v>
      </c>
      <c r="B1790" t="s">
        <v>156</v>
      </c>
      <c r="C1790" t="s">
        <v>99</v>
      </c>
      <c r="D1790">
        <v>24.1</v>
      </c>
      <c r="E1790" t="s">
        <v>100</v>
      </c>
      <c r="F1790" t="s">
        <v>100</v>
      </c>
      <c r="G1790" t="s">
        <v>1360</v>
      </c>
      <c r="H1790" s="41" t="s">
        <v>102</v>
      </c>
      <c r="I1790">
        <f>_xlfn.XLOOKUP(B1790,Use_Code_Ranking!$A$4:$A$23,Use_Code_Ranking!$B$4:$B$23,9999)</f>
        <v>8</v>
      </c>
      <c r="J1790">
        <f t="shared" ca="1" si="428"/>
        <v>1</v>
      </c>
      <c r="K1790">
        <f t="shared" ca="1" si="429"/>
        <v>1</v>
      </c>
      <c r="L1790">
        <f t="shared" ca="1" si="430"/>
        <v>0</v>
      </c>
      <c r="M1790">
        <f t="shared" ca="1" si="431"/>
        <v>0</v>
      </c>
      <c r="N1790" t="str">
        <f t="shared" ca="1" si="436"/>
        <v/>
      </c>
      <c r="O1790" t="str">
        <f t="shared" ca="1" si="437"/>
        <v/>
      </c>
      <c r="P1790" t="str">
        <f t="shared" si="432"/>
        <v/>
      </c>
      <c r="Q1790" t="str">
        <f t="shared" si="433"/>
        <v/>
      </c>
      <c r="R1790" t="str">
        <f t="shared" si="434"/>
        <v/>
      </c>
      <c r="S1790" t="str">
        <f t="shared" si="435"/>
        <v/>
      </c>
      <c r="U1790" s="2" t="str">
        <f ca="1">IF(ISBLANK($T1790),IF(S1790="Irrigation","Irrigation",IF(R1790="Irrigation","Irrigation",IF(Q1790="Domestic","Domestic",IF(P1790="Stockwatering","Stockwatering",IF(N1790="IRRIGATION_AND_MUNICIPAL","Irrigation and Municipal",IF(O1790="IRRIGATION_AND_DOMESTIC","Irrigation and Domestic Municipality",_xlfn.XLOOKUP(J1790,Use_Code_Ranking!$B$4:$B$23,Use_Code_Ranking!$A$4:$A$23))))))),$T1790)</f>
        <v>Irrigation</v>
      </c>
    </row>
    <row r="1791" spans="1:21" x14ac:dyDescent="0.3">
      <c r="A1791" t="s">
        <v>1601</v>
      </c>
      <c r="B1791" t="s">
        <v>161</v>
      </c>
      <c r="C1791" t="s">
        <v>99</v>
      </c>
      <c r="D1791">
        <v>24.1</v>
      </c>
      <c r="E1791" t="s">
        <v>100</v>
      </c>
      <c r="F1791" t="s">
        <v>100</v>
      </c>
      <c r="G1791" t="s">
        <v>1360</v>
      </c>
      <c r="H1791" s="41" t="s">
        <v>102</v>
      </c>
      <c r="I1791">
        <f>_xlfn.XLOOKUP(B1791,Use_Code_Ranking!$A$4:$A$23,Use_Code_Ranking!$B$4:$B$23,9999)</f>
        <v>7</v>
      </c>
      <c r="J1791">
        <f t="shared" ca="1" si="428"/>
        <v>1</v>
      </c>
      <c r="K1791">
        <f t="shared" ca="1" si="429"/>
        <v>1</v>
      </c>
      <c r="L1791">
        <f t="shared" ca="1" si="430"/>
        <v>0</v>
      </c>
      <c r="M1791">
        <f t="shared" ca="1" si="431"/>
        <v>0</v>
      </c>
      <c r="N1791" t="str">
        <f t="shared" ca="1" si="436"/>
        <v/>
      </c>
      <c r="O1791" t="str">
        <f t="shared" ca="1" si="437"/>
        <v/>
      </c>
      <c r="P1791" t="str">
        <f t="shared" si="432"/>
        <v/>
      </c>
      <c r="Q1791" t="str">
        <f t="shared" si="433"/>
        <v/>
      </c>
      <c r="R1791" t="str">
        <f t="shared" si="434"/>
        <v/>
      </c>
      <c r="S1791" t="str">
        <f t="shared" si="435"/>
        <v/>
      </c>
      <c r="U1791" s="2" t="str">
        <f ca="1">IF(ISBLANK($T1791),IF(S1791="Irrigation","Irrigation",IF(R1791="Irrigation","Irrigation",IF(Q1791="Domestic","Domestic",IF(P1791="Stockwatering","Stockwatering",IF(N1791="IRRIGATION_AND_MUNICIPAL","Irrigation and Municipal",IF(O1791="IRRIGATION_AND_DOMESTIC","Irrigation and Domestic Municipality",_xlfn.XLOOKUP(J1791,Use_Code_Ranking!$B$4:$B$23,Use_Code_Ranking!$A$4:$A$23))))))),$T1791)</f>
        <v>Irrigation</v>
      </c>
    </row>
    <row r="1792" spans="1:21" x14ac:dyDescent="0.3">
      <c r="A1792" t="s">
        <v>1601</v>
      </c>
      <c r="B1792" t="s">
        <v>98</v>
      </c>
      <c r="C1792" t="s">
        <v>99</v>
      </c>
      <c r="D1792">
        <v>24.1</v>
      </c>
      <c r="E1792" t="s">
        <v>100</v>
      </c>
      <c r="F1792" t="s">
        <v>100</v>
      </c>
      <c r="G1792" t="s">
        <v>1360</v>
      </c>
      <c r="H1792" s="41" t="s">
        <v>102</v>
      </c>
      <c r="I1792">
        <f>_xlfn.XLOOKUP(B1792,Use_Code_Ranking!$A$4:$A$23,Use_Code_Ranking!$B$4:$B$23,9999)</f>
        <v>1</v>
      </c>
      <c r="J1792">
        <f t="shared" ca="1" si="428"/>
        <v>1</v>
      </c>
      <c r="K1792">
        <f t="shared" ca="1" si="429"/>
        <v>1</v>
      </c>
      <c r="L1792">
        <f t="shared" ca="1" si="430"/>
        <v>0</v>
      </c>
      <c r="M1792">
        <f t="shared" ca="1" si="431"/>
        <v>0</v>
      </c>
      <c r="N1792" t="str">
        <f t="shared" ca="1" si="436"/>
        <v/>
      </c>
      <c r="O1792" t="str">
        <f t="shared" ca="1" si="437"/>
        <v/>
      </c>
      <c r="P1792" t="str">
        <f t="shared" si="432"/>
        <v/>
      </c>
      <c r="Q1792" t="str">
        <f t="shared" si="433"/>
        <v/>
      </c>
      <c r="R1792" t="str">
        <f t="shared" si="434"/>
        <v/>
      </c>
      <c r="S1792" t="str">
        <f t="shared" si="435"/>
        <v/>
      </c>
      <c r="U1792" s="2" t="str">
        <f ca="1">IF(ISBLANK($T1792),IF(S1792="Irrigation","Irrigation",IF(R1792="Irrigation","Irrigation",IF(Q1792="Domestic","Domestic",IF(P1792="Stockwatering","Stockwatering",IF(N1792="IRRIGATION_AND_MUNICIPAL","Irrigation and Municipal",IF(O1792="IRRIGATION_AND_DOMESTIC","Irrigation and Domestic Municipality",_xlfn.XLOOKUP(J1792,Use_Code_Ranking!$B$4:$B$23,Use_Code_Ranking!$A$4:$A$23))))))),$T1792)</f>
        <v>Irrigation</v>
      </c>
    </row>
    <row r="1793" spans="1:21" x14ac:dyDescent="0.3">
      <c r="A1793" t="s">
        <v>1602</v>
      </c>
      <c r="B1793" t="s">
        <v>110</v>
      </c>
      <c r="C1793" t="s">
        <v>99</v>
      </c>
      <c r="D1793">
        <v>20</v>
      </c>
      <c r="E1793" t="s">
        <v>100</v>
      </c>
      <c r="F1793" t="s">
        <v>100</v>
      </c>
      <c r="G1793" t="s">
        <v>1603</v>
      </c>
      <c r="H1793" s="41" t="s">
        <v>102</v>
      </c>
      <c r="I1793">
        <f>_xlfn.XLOOKUP(B1793,Use_Code_Ranking!$A$4:$A$23,Use_Code_Ranking!$B$4:$B$23,9999)</f>
        <v>3</v>
      </c>
      <c r="J1793">
        <f t="shared" ca="1" si="428"/>
        <v>1</v>
      </c>
      <c r="K1793">
        <f t="shared" ca="1" si="429"/>
        <v>1</v>
      </c>
      <c r="L1793">
        <f t="shared" ca="1" si="430"/>
        <v>0</v>
      </c>
      <c r="M1793">
        <f t="shared" ca="1" si="431"/>
        <v>0</v>
      </c>
      <c r="N1793" t="str">
        <f t="shared" ca="1" si="436"/>
        <v/>
      </c>
      <c r="O1793" t="str">
        <f t="shared" ca="1" si="437"/>
        <v/>
      </c>
      <c r="P1793" t="str">
        <f t="shared" si="432"/>
        <v/>
      </c>
      <c r="Q1793" t="str">
        <f t="shared" si="433"/>
        <v/>
      </c>
      <c r="R1793" t="str">
        <f t="shared" si="434"/>
        <v/>
      </c>
      <c r="S1793" t="str">
        <f t="shared" si="435"/>
        <v/>
      </c>
      <c r="U1793" s="2" t="str">
        <f ca="1">IF(ISBLANK($T1793),IF(S1793="Irrigation","Irrigation",IF(R1793="Irrigation","Irrigation",IF(Q1793="Domestic","Domestic",IF(P1793="Stockwatering","Stockwatering",IF(N1793="IRRIGATION_AND_MUNICIPAL","Irrigation and Municipal",IF(O1793="IRRIGATION_AND_DOMESTIC","Irrigation and Domestic Municipality",_xlfn.XLOOKUP(J1793,Use_Code_Ranking!$B$4:$B$23,Use_Code_Ranking!$A$4:$A$23))))))),$T1793)</f>
        <v>Irrigation</v>
      </c>
    </row>
    <row r="1794" spans="1:21" x14ac:dyDescent="0.3">
      <c r="A1794" t="s">
        <v>1602</v>
      </c>
      <c r="B1794" t="s">
        <v>154</v>
      </c>
      <c r="C1794" t="s">
        <v>99</v>
      </c>
      <c r="D1794">
        <v>20</v>
      </c>
      <c r="E1794" t="s">
        <v>100</v>
      </c>
      <c r="F1794" t="s">
        <v>100</v>
      </c>
      <c r="G1794" t="s">
        <v>1603</v>
      </c>
      <c r="H1794" s="41" t="s">
        <v>102</v>
      </c>
      <c r="I1794">
        <f>_xlfn.XLOOKUP(B1794,Use_Code_Ranking!$A$4:$A$23,Use_Code_Ranking!$B$4:$B$23,9999)</f>
        <v>5</v>
      </c>
      <c r="J1794">
        <f t="shared" ca="1" si="428"/>
        <v>1</v>
      </c>
      <c r="K1794">
        <f t="shared" ca="1" si="429"/>
        <v>1</v>
      </c>
      <c r="L1794">
        <f t="shared" ca="1" si="430"/>
        <v>0</v>
      </c>
      <c r="M1794">
        <f t="shared" ca="1" si="431"/>
        <v>0</v>
      </c>
      <c r="N1794" t="str">
        <f t="shared" ca="1" si="436"/>
        <v/>
      </c>
      <c r="O1794" t="str">
        <f t="shared" ca="1" si="437"/>
        <v/>
      </c>
      <c r="P1794" t="str">
        <f t="shared" si="432"/>
        <v/>
      </c>
      <c r="Q1794" t="str">
        <f t="shared" si="433"/>
        <v/>
      </c>
      <c r="R1794" t="str">
        <f t="shared" si="434"/>
        <v/>
      </c>
      <c r="S1794" t="str">
        <f t="shared" si="435"/>
        <v/>
      </c>
      <c r="U1794" s="2" t="str">
        <f ca="1">IF(ISBLANK($T1794),IF(S1794="Irrigation","Irrigation",IF(R1794="Irrigation","Irrigation",IF(Q1794="Domestic","Domestic",IF(P1794="Stockwatering","Stockwatering",IF(N1794="IRRIGATION_AND_MUNICIPAL","Irrigation and Municipal",IF(O1794="IRRIGATION_AND_DOMESTIC","Irrigation and Domestic Municipality",_xlfn.XLOOKUP(J1794,Use_Code_Ranking!$B$4:$B$23,Use_Code_Ranking!$A$4:$A$23))))))),$T1794)</f>
        <v>Irrigation</v>
      </c>
    </row>
    <row r="1795" spans="1:21" x14ac:dyDescent="0.3">
      <c r="A1795" t="s">
        <v>1602</v>
      </c>
      <c r="B1795" t="s">
        <v>161</v>
      </c>
      <c r="C1795" t="s">
        <v>99</v>
      </c>
      <c r="D1795">
        <v>20</v>
      </c>
      <c r="E1795" t="s">
        <v>100</v>
      </c>
      <c r="F1795" t="s">
        <v>100</v>
      </c>
      <c r="G1795" t="s">
        <v>1603</v>
      </c>
      <c r="H1795" s="41" t="s">
        <v>102</v>
      </c>
      <c r="I1795">
        <f>_xlfn.XLOOKUP(B1795,Use_Code_Ranking!$A$4:$A$23,Use_Code_Ranking!$B$4:$B$23,9999)</f>
        <v>7</v>
      </c>
      <c r="J1795">
        <f t="shared" ca="1" si="428"/>
        <v>1</v>
      </c>
      <c r="K1795">
        <f t="shared" ca="1" si="429"/>
        <v>1</v>
      </c>
      <c r="L1795">
        <f t="shared" ca="1" si="430"/>
        <v>0</v>
      </c>
      <c r="M1795">
        <f t="shared" ca="1" si="431"/>
        <v>0</v>
      </c>
      <c r="N1795" t="str">
        <f t="shared" ca="1" si="436"/>
        <v/>
      </c>
      <c r="O1795" t="str">
        <f t="shared" ca="1" si="437"/>
        <v/>
      </c>
      <c r="P1795" t="str">
        <f t="shared" si="432"/>
        <v/>
      </c>
      <c r="Q1795" t="str">
        <f t="shared" si="433"/>
        <v/>
      </c>
      <c r="R1795" t="str">
        <f t="shared" si="434"/>
        <v/>
      </c>
      <c r="S1795" t="str">
        <f t="shared" si="435"/>
        <v/>
      </c>
      <c r="U1795" s="2" t="str">
        <f ca="1">IF(ISBLANK($T1795),IF(S1795="Irrigation","Irrigation",IF(R1795="Irrigation","Irrigation",IF(Q1795="Domestic","Domestic",IF(P1795="Stockwatering","Stockwatering",IF(N1795="IRRIGATION_AND_MUNICIPAL","Irrigation and Municipal",IF(O1795="IRRIGATION_AND_DOMESTIC","Irrigation and Domestic Municipality",_xlfn.XLOOKUP(J1795,Use_Code_Ranking!$B$4:$B$23,Use_Code_Ranking!$A$4:$A$23))))))),$T1795)</f>
        <v>Irrigation</v>
      </c>
    </row>
    <row r="1796" spans="1:21" x14ac:dyDescent="0.3">
      <c r="A1796" t="s">
        <v>1602</v>
      </c>
      <c r="B1796" t="s">
        <v>188</v>
      </c>
      <c r="C1796" t="s">
        <v>99</v>
      </c>
      <c r="D1796">
        <v>20</v>
      </c>
      <c r="E1796" t="s">
        <v>100</v>
      </c>
      <c r="F1796" t="s">
        <v>100</v>
      </c>
      <c r="G1796" t="s">
        <v>1603</v>
      </c>
      <c r="H1796" s="41" t="s">
        <v>102</v>
      </c>
      <c r="I1796">
        <f>_xlfn.XLOOKUP(B1796,Use_Code_Ranking!$A$4:$A$23,Use_Code_Ranking!$B$4:$B$23,9999)</f>
        <v>12</v>
      </c>
      <c r="J1796">
        <f t="shared" ref="J1796:J1859" ca="1" si="438">_xlfn.MINIFS(USE_CODE_RANK,APPLICATION_NUMBER,A1796)</f>
        <v>1</v>
      </c>
      <c r="K1796">
        <f t="shared" ref="K1796:K1859" ca="1" si="439">COUNTIFS(USE_CODE_RANK,1,APPLICATION_NUMBER,A1796)</f>
        <v>1</v>
      </c>
      <c r="L1796">
        <f t="shared" ref="L1796:L1859" ca="1" si="440">COUNTIFS(USE_CODE_RANK,2,APPLICATION_NUMBER,A1796)</f>
        <v>0</v>
      </c>
      <c r="M1796">
        <f t="shared" ref="M1796:M1859" ca="1" si="441">COUNTIFS(USE_CODE_RANK,3,APPLICATION_NUMBER,A1796,PRIMARY_OWNER_ENTITY_TYPE,"Government (State/Municipal)")</f>
        <v>0</v>
      </c>
      <c r="N1796" t="str">
        <f t="shared" ca="1" si="436"/>
        <v/>
      </c>
      <c r="O1796" t="str">
        <f t="shared" ca="1" si="437"/>
        <v/>
      </c>
      <c r="P1796" t="str">
        <f t="shared" ref="P1796:P1859" si="442">IF(ISNUMBER(SEARCH("Stock",C1796)),"Stockwatering","")</f>
        <v/>
      </c>
      <c r="Q1796" t="str">
        <f t="shared" ref="Q1796:Q1859" si="443">IF(ISNUMBER(SEARCH("Registration Domestic",C1796)),"Domestic","")</f>
        <v/>
      </c>
      <c r="R1796" t="str">
        <f t="shared" ref="R1796:R1859" si="444">IF(ISNUMBER(SEARCH("Registration Irrigation",C1796)),"Irrigation","")</f>
        <v/>
      </c>
      <c r="S1796" t="str">
        <f t="shared" ref="S1796:S1859" si="445">IF(ISNUMBER(SEARCH("Registration Cannabis",C1796)),"Irrigation","")</f>
        <v/>
      </c>
      <c r="U1796" s="2" t="str">
        <f ca="1">IF(ISBLANK($T1796),IF(S1796="Irrigation","Irrigation",IF(R1796="Irrigation","Irrigation",IF(Q1796="Domestic","Domestic",IF(P1796="Stockwatering","Stockwatering",IF(N1796="IRRIGATION_AND_MUNICIPAL","Irrigation and Municipal",IF(O1796="IRRIGATION_AND_DOMESTIC","Irrigation and Domestic Municipality",_xlfn.XLOOKUP(J1796,Use_Code_Ranking!$B$4:$B$23,Use_Code_Ranking!$A$4:$A$23))))))),$T1796)</f>
        <v>Irrigation</v>
      </c>
    </row>
    <row r="1797" spans="1:21" x14ac:dyDescent="0.3">
      <c r="A1797" t="s">
        <v>1602</v>
      </c>
      <c r="B1797" t="s">
        <v>98</v>
      </c>
      <c r="C1797" t="s">
        <v>99</v>
      </c>
      <c r="D1797">
        <v>20</v>
      </c>
      <c r="E1797" t="s">
        <v>100</v>
      </c>
      <c r="F1797" t="s">
        <v>100</v>
      </c>
      <c r="G1797" t="s">
        <v>1603</v>
      </c>
      <c r="H1797" s="41" t="s">
        <v>102</v>
      </c>
      <c r="I1797">
        <f>_xlfn.XLOOKUP(B1797,Use_Code_Ranking!$A$4:$A$23,Use_Code_Ranking!$B$4:$B$23,9999)</f>
        <v>1</v>
      </c>
      <c r="J1797">
        <f t="shared" ca="1" si="438"/>
        <v>1</v>
      </c>
      <c r="K1797">
        <f t="shared" ca="1" si="439"/>
        <v>1</v>
      </c>
      <c r="L1797">
        <f t="shared" ca="1" si="440"/>
        <v>0</v>
      </c>
      <c r="M1797">
        <f t="shared" ca="1" si="441"/>
        <v>0</v>
      </c>
      <c r="N1797" t="str">
        <f t="shared" ref="N1797:N1860" ca="1" si="446">IF(AND(K1797&gt;0,L1797&gt;0),"IRRIGATION_AND_MUNICIPAL","")</f>
        <v/>
      </c>
      <c r="O1797" t="str">
        <f t="shared" ref="O1797:O1860" ca="1" si="447">IF(AND(K1797&gt;0,M1797&gt;0),"IRRIGATION_AND_DOMESTIC","")</f>
        <v/>
      </c>
      <c r="P1797" t="str">
        <f t="shared" si="442"/>
        <v/>
      </c>
      <c r="Q1797" t="str">
        <f t="shared" si="443"/>
        <v/>
      </c>
      <c r="R1797" t="str">
        <f t="shared" si="444"/>
        <v/>
      </c>
      <c r="S1797" t="str">
        <f t="shared" si="445"/>
        <v/>
      </c>
      <c r="U1797" s="2" t="str">
        <f ca="1">IF(ISBLANK($T1797),IF(S1797="Irrigation","Irrigation",IF(R1797="Irrigation","Irrigation",IF(Q1797="Domestic","Domestic",IF(P1797="Stockwatering","Stockwatering",IF(N1797="IRRIGATION_AND_MUNICIPAL","Irrigation and Municipal",IF(O1797="IRRIGATION_AND_DOMESTIC","Irrigation and Domestic Municipality",_xlfn.XLOOKUP(J1797,Use_Code_Ranking!$B$4:$B$23,Use_Code_Ranking!$A$4:$A$23))))))),$T1797)</f>
        <v>Irrigation</v>
      </c>
    </row>
    <row r="1798" spans="1:21" x14ac:dyDescent="0.3">
      <c r="A1798" t="s">
        <v>1602</v>
      </c>
      <c r="B1798" t="s">
        <v>156</v>
      </c>
      <c r="C1798" t="s">
        <v>99</v>
      </c>
      <c r="D1798">
        <v>20</v>
      </c>
      <c r="E1798" t="s">
        <v>100</v>
      </c>
      <c r="F1798" t="s">
        <v>100</v>
      </c>
      <c r="G1798" t="s">
        <v>1603</v>
      </c>
      <c r="H1798" s="41" t="s">
        <v>102</v>
      </c>
      <c r="I1798">
        <f>_xlfn.XLOOKUP(B1798,Use_Code_Ranking!$A$4:$A$23,Use_Code_Ranking!$B$4:$B$23,9999)</f>
        <v>8</v>
      </c>
      <c r="J1798">
        <f t="shared" ca="1" si="438"/>
        <v>1</v>
      </c>
      <c r="K1798">
        <f t="shared" ca="1" si="439"/>
        <v>1</v>
      </c>
      <c r="L1798">
        <f t="shared" ca="1" si="440"/>
        <v>0</v>
      </c>
      <c r="M1798">
        <f t="shared" ca="1" si="441"/>
        <v>0</v>
      </c>
      <c r="N1798" t="str">
        <f t="shared" ca="1" si="446"/>
        <v/>
      </c>
      <c r="O1798" t="str">
        <f t="shared" ca="1" si="447"/>
        <v/>
      </c>
      <c r="P1798" t="str">
        <f t="shared" si="442"/>
        <v/>
      </c>
      <c r="Q1798" t="str">
        <f t="shared" si="443"/>
        <v/>
      </c>
      <c r="R1798" t="str">
        <f t="shared" si="444"/>
        <v/>
      </c>
      <c r="S1798" t="str">
        <f t="shared" si="445"/>
        <v/>
      </c>
      <c r="U1798" s="2" t="str">
        <f ca="1">IF(ISBLANK($T1798),IF(S1798="Irrigation","Irrigation",IF(R1798="Irrigation","Irrigation",IF(Q1798="Domestic","Domestic",IF(P1798="Stockwatering","Stockwatering",IF(N1798="IRRIGATION_AND_MUNICIPAL","Irrigation and Municipal",IF(O1798="IRRIGATION_AND_DOMESTIC","Irrigation and Domestic Municipality",_xlfn.XLOOKUP(J1798,Use_Code_Ranking!$B$4:$B$23,Use_Code_Ranking!$A$4:$A$23))))))),$T1798)</f>
        <v>Irrigation</v>
      </c>
    </row>
    <row r="1799" spans="1:21" x14ac:dyDescent="0.3">
      <c r="A1799" t="s">
        <v>1604</v>
      </c>
      <c r="B1799" t="s">
        <v>188</v>
      </c>
      <c r="C1799" t="s">
        <v>99</v>
      </c>
      <c r="D1799">
        <v>483</v>
      </c>
      <c r="E1799" t="s">
        <v>100</v>
      </c>
      <c r="F1799" t="s">
        <v>100</v>
      </c>
      <c r="G1799" t="s">
        <v>405</v>
      </c>
      <c r="H1799" s="41" t="s">
        <v>106</v>
      </c>
      <c r="I1799">
        <f>_xlfn.XLOOKUP(B1799,Use_Code_Ranking!$A$4:$A$23,Use_Code_Ranking!$B$4:$B$23,9999)</f>
        <v>12</v>
      </c>
      <c r="J1799">
        <f t="shared" ca="1" si="438"/>
        <v>6</v>
      </c>
      <c r="K1799">
        <f t="shared" ca="1" si="439"/>
        <v>0</v>
      </c>
      <c r="L1799">
        <f t="shared" ca="1" si="440"/>
        <v>0</v>
      </c>
      <c r="M1799">
        <f t="shared" ca="1" si="441"/>
        <v>0</v>
      </c>
      <c r="N1799" t="str">
        <f t="shared" ca="1" si="446"/>
        <v/>
      </c>
      <c r="O1799" t="str">
        <f t="shared" ca="1" si="447"/>
        <v/>
      </c>
      <c r="P1799" t="str">
        <f t="shared" si="442"/>
        <v/>
      </c>
      <c r="Q1799" t="str">
        <f t="shared" si="443"/>
        <v/>
      </c>
      <c r="R1799" t="str">
        <f t="shared" si="444"/>
        <v/>
      </c>
      <c r="S1799" t="str">
        <f t="shared" si="445"/>
        <v/>
      </c>
      <c r="U1799" s="2" t="str">
        <f ca="1">IF(ISBLANK($T1799),IF(S1799="Irrigation","Irrigation",IF(R1799="Irrigation","Irrigation",IF(Q1799="Domestic","Domestic",IF(P1799="Stockwatering","Stockwatering",IF(N1799="IRRIGATION_AND_MUNICIPAL","Irrigation and Municipal",IF(O1799="IRRIGATION_AND_DOMESTIC","Irrigation and Domestic Municipality",_xlfn.XLOOKUP(J1799,Use_Code_Ranking!$B$4:$B$23,Use_Code_Ranking!$A$4:$A$23))))))),$T1799)</f>
        <v>Industrial</v>
      </c>
    </row>
    <row r="1800" spans="1:21" x14ac:dyDescent="0.3">
      <c r="A1800" t="s">
        <v>1604</v>
      </c>
      <c r="B1800" t="s">
        <v>113</v>
      </c>
      <c r="C1800" t="s">
        <v>99</v>
      </c>
      <c r="D1800">
        <v>483</v>
      </c>
      <c r="E1800" t="s">
        <v>100</v>
      </c>
      <c r="F1800" t="s">
        <v>100</v>
      </c>
      <c r="G1800" t="s">
        <v>405</v>
      </c>
      <c r="H1800" s="41" t="s">
        <v>106</v>
      </c>
      <c r="I1800">
        <f>_xlfn.XLOOKUP(B1800,Use_Code_Ranking!$A$4:$A$23,Use_Code_Ranking!$B$4:$B$23,9999)</f>
        <v>6</v>
      </c>
      <c r="J1800">
        <f t="shared" ca="1" si="438"/>
        <v>6</v>
      </c>
      <c r="K1800">
        <f t="shared" ca="1" si="439"/>
        <v>0</v>
      </c>
      <c r="L1800">
        <f t="shared" ca="1" si="440"/>
        <v>0</v>
      </c>
      <c r="M1800">
        <f t="shared" ca="1" si="441"/>
        <v>0</v>
      </c>
      <c r="N1800" t="str">
        <f t="shared" ca="1" si="446"/>
        <v/>
      </c>
      <c r="O1800" t="str">
        <f t="shared" ca="1" si="447"/>
        <v/>
      </c>
      <c r="P1800" t="str">
        <f t="shared" si="442"/>
        <v/>
      </c>
      <c r="Q1800" t="str">
        <f t="shared" si="443"/>
        <v/>
      </c>
      <c r="R1800" t="str">
        <f t="shared" si="444"/>
        <v/>
      </c>
      <c r="S1800" t="str">
        <f t="shared" si="445"/>
        <v/>
      </c>
      <c r="U1800" s="2" t="str">
        <f ca="1">IF(ISBLANK($T1800),IF(S1800="Irrigation","Irrigation",IF(R1800="Irrigation","Irrigation",IF(Q1800="Domestic","Domestic",IF(P1800="Stockwatering","Stockwatering",IF(N1800="IRRIGATION_AND_MUNICIPAL","Irrigation and Municipal",IF(O1800="IRRIGATION_AND_DOMESTIC","Irrigation and Domestic Municipality",_xlfn.XLOOKUP(J1800,Use_Code_Ranking!$B$4:$B$23,Use_Code_Ranking!$A$4:$A$23))))))),$T1800)</f>
        <v>Industrial</v>
      </c>
    </row>
    <row r="1801" spans="1:21" x14ac:dyDescent="0.3">
      <c r="A1801" t="s">
        <v>1605</v>
      </c>
      <c r="B1801" t="s">
        <v>161</v>
      </c>
      <c r="C1801" t="s">
        <v>99</v>
      </c>
      <c r="D1801">
        <v>40</v>
      </c>
      <c r="E1801" t="s">
        <v>100</v>
      </c>
      <c r="F1801" t="s">
        <v>100</v>
      </c>
      <c r="G1801" t="s">
        <v>1606</v>
      </c>
      <c r="H1801" s="41" t="s">
        <v>102</v>
      </c>
      <c r="I1801">
        <f>_xlfn.XLOOKUP(B1801,Use_Code_Ranking!$A$4:$A$23,Use_Code_Ranking!$B$4:$B$23,9999)</f>
        <v>7</v>
      </c>
      <c r="J1801">
        <f t="shared" ca="1" si="438"/>
        <v>1</v>
      </c>
      <c r="K1801">
        <f t="shared" ca="1" si="439"/>
        <v>1</v>
      </c>
      <c r="L1801">
        <f t="shared" ca="1" si="440"/>
        <v>0</v>
      </c>
      <c r="M1801">
        <f t="shared" ca="1" si="441"/>
        <v>0</v>
      </c>
      <c r="N1801" t="str">
        <f t="shared" ca="1" si="446"/>
        <v/>
      </c>
      <c r="O1801" t="str">
        <f t="shared" ca="1" si="447"/>
        <v/>
      </c>
      <c r="P1801" t="str">
        <f t="shared" si="442"/>
        <v/>
      </c>
      <c r="Q1801" t="str">
        <f t="shared" si="443"/>
        <v/>
      </c>
      <c r="R1801" t="str">
        <f t="shared" si="444"/>
        <v/>
      </c>
      <c r="S1801" t="str">
        <f t="shared" si="445"/>
        <v/>
      </c>
      <c r="U1801" s="2" t="str">
        <f ca="1">IF(ISBLANK($T1801),IF(S1801="Irrigation","Irrigation",IF(R1801="Irrigation","Irrigation",IF(Q1801="Domestic","Domestic",IF(P1801="Stockwatering","Stockwatering",IF(N1801="IRRIGATION_AND_MUNICIPAL","Irrigation and Municipal",IF(O1801="IRRIGATION_AND_DOMESTIC","Irrigation and Domestic Municipality",_xlfn.XLOOKUP(J1801,Use_Code_Ranking!$B$4:$B$23,Use_Code_Ranking!$A$4:$A$23))))))),$T1801)</f>
        <v>Irrigation</v>
      </c>
    </row>
    <row r="1802" spans="1:21" x14ac:dyDescent="0.3">
      <c r="A1802" t="s">
        <v>1605</v>
      </c>
      <c r="B1802" t="s">
        <v>98</v>
      </c>
      <c r="C1802" t="s">
        <v>99</v>
      </c>
      <c r="D1802">
        <v>40</v>
      </c>
      <c r="E1802" t="s">
        <v>100</v>
      </c>
      <c r="F1802" t="s">
        <v>100</v>
      </c>
      <c r="G1802" t="s">
        <v>1606</v>
      </c>
      <c r="H1802" s="41" t="s">
        <v>102</v>
      </c>
      <c r="I1802">
        <f>_xlfn.XLOOKUP(B1802,Use_Code_Ranking!$A$4:$A$23,Use_Code_Ranking!$B$4:$B$23,9999)</f>
        <v>1</v>
      </c>
      <c r="J1802">
        <f t="shared" ca="1" si="438"/>
        <v>1</v>
      </c>
      <c r="K1802">
        <f t="shared" ca="1" si="439"/>
        <v>1</v>
      </c>
      <c r="L1802">
        <f t="shared" ca="1" si="440"/>
        <v>0</v>
      </c>
      <c r="M1802">
        <f t="shared" ca="1" si="441"/>
        <v>0</v>
      </c>
      <c r="N1802" t="str">
        <f t="shared" ca="1" si="446"/>
        <v/>
      </c>
      <c r="O1802" t="str">
        <f t="shared" ca="1" si="447"/>
        <v/>
      </c>
      <c r="P1802" t="str">
        <f t="shared" si="442"/>
        <v/>
      </c>
      <c r="Q1802" t="str">
        <f t="shared" si="443"/>
        <v/>
      </c>
      <c r="R1802" t="str">
        <f t="shared" si="444"/>
        <v/>
      </c>
      <c r="S1802" t="str">
        <f t="shared" si="445"/>
        <v/>
      </c>
      <c r="U1802" s="2" t="str">
        <f ca="1">IF(ISBLANK($T1802),IF(S1802="Irrigation","Irrigation",IF(R1802="Irrigation","Irrigation",IF(Q1802="Domestic","Domestic",IF(P1802="Stockwatering","Stockwatering",IF(N1802="IRRIGATION_AND_MUNICIPAL","Irrigation and Municipal",IF(O1802="IRRIGATION_AND_DOMESTIC","Irrigation and Domestic Municipality",_xlfn.XLOOKUP(J1802,Use_Code_Ranking!$B$4:$B$23,Use_Code_Ranking!$A$4:$A$23))))))),$T1802)</f>
        <v>Irrigation</v>
      </c>
    </row>
    <row r="1803" spans="1:21" x14ac:dyDescent="0.3">
      <c r="A1803" t="s">
        <v>1605</v>
      </c>
      <c r="B1803" t="s">
        <v>181</v>
      </c>
      <c r="C1803" t="s">
        <v>99</v>
      </c>
      <c r="D1803">
        <v>40</v>
      </c>
      <c r="E1803" t="s">
        <v>100</v>
      </c>
      <c r="F1803" t="s">
        <v>100</v>
      </c>
      <c r="G1803" t="s">
        <v>1606</v>
      </c>
      <c r="H1803" s="41" t="s">
        <v>102</v>
      </c>
      <c r="I1803">
        <f>_xlfn.XLOOKUP(B1803,Use_Code_Ranking!$A$4:$A$23,Use_Code_Ranking!$B$4:$B$23,9999)</f>
        <v>9</v>
      </c>
      <c r="J1803">
        <f t="shared" ca="1" si="438"/>
        <v>1</v>
      </c>
      <c r="K1803">
        <f t="shared" ca="1" si="439"/>
        <v>1</v>
      </c>
      <c r="L1803">
        <f t="shared" ca="1" si="440"/>
        <v>0</v>
      </c>
      <c r="M1803">
        <f t="shared" ca="1" si="441"/>
        <v>0</v>
      </c>
      <c r="N1803" t="str">
        <f t="shared" ca="1" si="446"/>
        <v/>
      </c>
      <c r="O1803" t="str">
        <f t="shared" ca="1" si="447"/>
        <v/>
      </c>
      <c r="P1803" t="str">
        <f t="shared" si="442"/>
        <v/>
      </c>
      <c r="Q1803" t="str">
        <f t="shared" si="443"/>
        <v/>
      </c>
      <c r="R1803" t="str">
        <f t="shared" si="444"/>
        <v/>
      </c>
      <c r="S1803" t="str">
        <f t="shared" si="445"/>
        <v/>
      </c>
      <c r="U1803" s="2" t="str">
        <f ca="1">IF(ISBLANK($T1803),IF(S1803="Irrigation","Irrigation",IF(R1803="Irrigation","Irrigation",IF(Q1803="Domestic","Domestic",IF(P1803="Stockwatering","Stockwatering",IF(N1803="IRRIGATION_AND_MUNICIPAL","Irrigation and Municipal",IF(O1803="IRRIGATION_AND_DOMESTIC","Irrigation and Domestic Municipality",_xlfn.XLOOKUP(J1803,Use_Code_Ranking!$B$4:$B$23,Use_Code_Ranking!$A$4:$A$23))))))),$T1803)</f>
        <v>Irrigation</v>
      </c>
    </row>
    <row r="1804" spans="1:21" x14ac:dyDescent="0.3">
      <c r="A1804" t="s">
        <v>1605</v>
      </c>
      <c r="B1804" t="s">
        <v>163</v>
      </c>
      <c r="C1804" t="s">
        <v>99</v>
      </c>
      <c r="D1804">
        <v>40</v>
      </c>
      <c r="E1804" t="s">
        <v>100</v>
      </c>
      <c r="F1804" t="s">
        <v>100</v>
      </c>
      <c r="G1804" t="s">
        <v>1606</v>
      </c>
      <c r="H1804" s="41" t="s">
        <v>102</v>
      </c>
      <c r="I1804">
        <f>_xlfn.XLOOKUP(B1804,Use_Code_Ranking!$A$4:$A$23,Use_Code_Ranking!$B$4:$B$23,9999)</f>
        <v>14</v>
      </c>
      <c r="J1804">
        <f t="shared" ca="1" si="438"/>
        <v>1</v>
      </c>
      <c r="K1804">
        <f t="shared" ca="1" si="439"/>
        <v>1</v>
      </c>
      <c r="L1804">
        <f t="shared" ca="1" si="440"/>
        <v>0</v>
      </c>
      <c r="M1804">
        <f t="shared" ca="1" si="441"/>
        <v>0</v>
      </c>
      <c r="N1804" t="str">
        <f t="shared" ca="1" si="446"/>
        <v/>
      </c>
      <c r="O1804" t="str">
        <f t="shared" ca="1" si="447"/>
        <v/>
      </c>
      <c r="P1804" t="str">
        <f t="shared" si="442"/>
        <v/>
      </c>
      <c r="Q1804" t="str">
        <f t="shared" si="443"/>
        <v/>
      </c>
      <c r="R1804" t="str">
        <f t="shared" si="444"/>
        <v/>
      </c>
      <c r="S1804" t="str">
        <f t="shared" si="445"/>
        <v/>
      </c>
      <c r="U1804" s="2" t="str">
        <f ca="1">IF(ISBLANK($T1804),IF(S1804="Irrigation","Irrigation",IF(R1804="Irrigation","Irrigation",IF(Q1804="Domestic","Domestic",IF(P1804="Stockwatering","Stockwatering",IF(N1804="IRRIGATION_AND_MUNICIPAL","Irrigation and Municipal",IF(O1804="IRRIGATION_AND_DOMESTIC","Irrigation and Domestic Municipality",_xlfn.XLOOKUP(J1804,Use_Code_Ranking!$B$4:$B$23,Use_Code_Ranking!$A$4:$A$23))))))),$T1804)</f>
        <v>Irrigation</v>
      </c>
    </row>
    <row r="1805" spans="1:21" x14ac:dyDescent="0.3">
      <c r="A1805" t="s">
        <v>1605</v>
      </c>
      <c r="B1805" t="s">
        <v>188</v>
      </c>
      <c r="C1805" t="s">
        <v>99</v>
      </c>
      <c r="D1805">
        <v>40</v>
      </c>
      <c r="E1805" t="s">
        <v>100</v>
      </c>
      <c r="F1805" t="s">
        <v>100</v>
      </c>
      <c r="G1805" t="s">
        <v>1606</v>
      </c>
      <c r="H1805" s="41" t="s">
        <v>102</v>
      </c>
      <c r="I1805">
        <f>_xlfn.XLOOKUP(B1805,Use_Code_Ranking!$A$4:$A$23,Use_Code_Ranking!$B$4:$B$23,9999)</f>
        <v>12</v>
      </c>
      <c r="J1805">
        <f t="shared" ca="1" si="438"/>
        <v>1</v>
      </c>
      <c r="K1805">
        <f t="shared" ca="1" si="439"/>
        <v>1</v>
      </c>
      <c r="L1805">
        <f t="shared" ca="1" si="440"/>
        <v>0</v>
      </c>
      <c r="M1805">
        <f t="shared" ca="1" si="441"/>
        <v>0</v>
      </c>
      <c r="N1805" t="str">
        <f t="shared" ca="1" si="446"/>
        <v/>
      </c>
      <c r="O1805" t="str">
        <f t="shared" ca="1" si="447"/>
        <v/>
      </c>
      <c r="P1805" t="str">
        <f t="shared" si="442"/>
        <v/>
      </c>
      <c r="Q1805" t="str">
        <f t="shared" si="443"/>
        <v/>
      </c>
      <c r="R1805" t="str">
        <f t="shared" si="444"/>
        <v/>
      </c>
      <c r="S1805" t="str">
        <f t="shared" si="445"/>
        <v/>
      </c>
      <c r="U1805" s="2" t="str">
        <f ca="1">IF(ISBLANK($T1805),IF(S1805="Irrigation","Irrigation",IF(R1805="Irrigation","Irrigation",IF(Q1805="Domestic","Domestic",IF(P1805="Stockwatering","Stockwatering",IF(N1805="IRRIGATION_AND_MUNICIPAL","Irrigation and Municipal",IF(O1805="IRRIGATION_AND_DOMESTIC","Irrigation and Domestic Municipality",_xlfn.XLOOKUP(J1805,Use_Code_Ranking!$B$4:$B$23,Use_Code_Ranking!$A$4:$A$23))))))),$T1805)</f>
        <v>Irrigation</v>
      </c>
    </row>
    <row r="1806" spans="1:21" x14ac:dyDescent="0.3">
      <c r="A1806" t="s">
        <v>1607</v>
      </c>
      <c r="B1806" t="s">
        <v>163</v>
      </c>
      <c r="C1806" t="s">
        <v>99</v>
      </c>
      <c r="D1806">
        <v>65</v>
      </c>
      <c r="E1806" t="s">
        <v>100</v>
      </c>
      <c r="F1806" t="s">
        <v>100</v>
      </c>
      <c r="G1806" t="s">
        <v>478</v>
      </c>
      <c r="H1806" s="41" t="s">
        <v>145</v>
      </c>
      <c r="I1806">
        <f>_xlfn.XLOOKUP(B1806,Use_Code_Ranking!$A$4:$A$23,Use_Code_Ranking!$B$4:$B$23,9999)</f>
        <v>14</v>
      </c>
      <c r="J1806">
        <f t="shared" ca="1" si="438"/>
        <v>1</v>
      </c>
      <c r="K1806">
        <f t="shared" ca="1" si="439"/>
        <v>1</v>
      </c>
      <c r="L1806">
        <f t="shared" ca="1" si="440"/>
        <v>0</v>
      </c>
      <c r="M1806">
        <f t="shared" ca="1" si="441"/>
        <v>0</v>
      </c>
      <c r="N1806" t="str">
        <f t="shared" ca="1" si="446"/>
        <v/>
      </c>
      <c r="O1806" t="str">
        <f t="shared" ca="1" si="447"/>
        <v/>
      </c>
      <c r="P1806" t="str">
        <f t="shared" si="442"/>
        <v/>
      </c>
      <c r="Q1806" t="str">
        <f t="shared" si="443"/>
        <v/>
      </c>
      <c r="R1806" t="str">
        <f t="shared" si="444"/>
        <v/>
      </c>
      <c r="S1806" t="str">
        <f t="shared" si="445"/>
        <v/>
      </c>
      <c r="U1806" s="2" t="str">
        <f ca="1">IF(ISBLANK($T1806),IF(S1806="Irrigation","Irrigation",IF(R1806="Irrigation","Irrigation",IF(Q1806="Domestic","Domestic",IF(P1806="Stockwatering","Stockwatering",IF(N1806="IRRIGATION_AND_MUNICIPAL","Irrigation and Municipal",IF(O1806="IRRIGATION_AND_DOMESTIC","Irrigation and Domestic Municipality",_xlfn.XLOOKUP(J1806,Use_Code_Ranking!$B$4:$B$23,Use_Code_Ranking!$A$4:$A$23))))))),$T1806)</f>
        <v>Irrigation</v>
      </c>
    </row>
    <row r="1807" spans="1:21" x14ac:dyDescent="0.3">
      <c r="A1807" t="s">
        <v>1607</v>
      </c>
      <c r="B1807" t="s">
        <v>181</v>
      </c>
      <c r="C1807" t="s">
        <v>99</v>
      </c>
      <c r="D1807">
        <v>65</v>
      </c>
      <c r="E1807" t="s">
        <v>100</v>
      </c>
      <c r="F1807" t="s">
        <v>100</v>
      </c>
      <c r="G1807" t="s">
        <v>478</v>
      </c>
      <c r="H1807" s="41" t="s">
        <v>145</v>
      </c>
      <c r="I1807">
        <f>_xlfn.XLOOKUP(B1807,Use_Code_Ranking!$A$4:$A$23,Use_Code_Ranking!$B$4:$B$23,9999)</f>
        <v>9</v>
      </c>
      <c r="J1807">
        <f t="shared" ca="1" si="438"/>
        <v>1</v>
      </c>
      <c r="K1807">
        <f t="shared" ca="1" si="439"/>
        <v>1</v>
      </c>
      <c r="L1807">
        <f t="shared" ca="1" si="440"/>
        <v>0</v>
      </c>
      <c r="M1807">
        <f t="shared" ca="1" si="441"/>
        <v>0</v>
      </c>
      <c r="N1807" t="str">
        <f t="shared" ca="1" si="446"/>
        <v/>
      </c>
      <c r="O1807" t="str">
        <f t="shared" ca="1" si="447"/>
        <v/>
      </c>
      <c r="P1807" t="str">
        <f t="shared" si="442"/>
        <v/>
      </c>
      <c r="Q1807" t="str">
        <f t="shared" si="443"/>
        <v/>
      </c>
      <c r="R1807" t="str">
        <f t="shared" si="444"/>
        <v/>
      </c>
      <c r="S1807" t="str">
        <f t="shared" si="445"/>
        <v/>
      </c>
      <c r="U1807" s="2" t="str">
        <f ca="1">IF(ISBLANK($T1807),IF(S1807="Irrigation","Irrigation",IF(R1807="Irrigation","Irrigation",IF(Q1807="Domestic","Domestic",IF(P1807="Stockwatering","Stockwatering",IF(N1807="IRRIGATION_AND_MUNICIPAL","Irrigation and Municipal",IF(O1807="IRRIGATION_AND_DOMESTIC","Irrigation and Domestic Municipality",_xlfn.XLOOKUP(J1807,Use_Code_Ranking!$B$4:$B$23,Use_Code_Ranking!$A$4:$A$23))))))),$T1807)</f>
        <v>Irrigation</v>
      </c>
    </row>
    <row r="1808" spans="1:21" x14ac:dyDescent="0.3">
      <c r="A1808" t="s">
        <v>1607</v>
      </c>
      <c r="B1808" t="s">
        <v>98</v>
      </c>
      <c r="C1808" t="s">
        <v>99</v>
      </c>
      <c r="D1808">
        <v>65</v>
      </c>
      <c r="E1808" t="s">
        <v>100</v>
      </c>
      <c r="F1808" t="s">
        <v>100</v>
      </c>
      <c r="G1808" t="s">
        <v>478</v>
      </c>
      <c r="H1808" s="41" t="s">
        <v>145</v>
      </c>
      <c r="I1808">
        <f>_xlfn.XLOOKUP(B1808,Use_Code_Ranking!$A$4:$A$23,Use_Code_Ranking!$B$4:$B$23,9999)</f>
        <v>1</v>
      </c>
      <c r="J1808">
        <f t="shared" ca="1" si="438"/>
        <v>1</v>
      </c>
      <c r="K1808">
        <f t="shared" ca="1" si="439"/>
        <v>1</v>
      </c>
      <c r="L1808">
        <f t="shared" ca="1" si="440"/>
        <v>0</v>
      </c>
      <c r="M1808">
        <f t="shared" ca="1" si="441"/>
        <v>0</v>
      </c>
      <c r="N1808" t="str">
        <f t="shared" ca="1" si="446"/>
        <v/>
      </c>
      <c r="O1808" t="str">
        <f t="shared" ca="1" si="447"/>
        <v/>
      </c>
      <c r="P1808" t="str">
        <f t="shared" si="442"/>
        <v/>
      </c>
      <c r="Q1808" t="str">
        <f t="shared" si="443"/>
        <v/>
      </c>
      <c r="R1808" t="str">
        <f t="shared" si="444"/>
        <v/>
      </c>
      <c r="S1808" t="str">
        <f t="shared" si="445"/>
        <v/>
      </c>
      <c r="U1808" s="2" t="str">
        <f ca="1">IF(ISBLANK($T1808),IF(S1808="Irrigation","Irrigation",IF(R1808="Irrigation","Irrigation",IF(Q1808="Domestic","Domestic",IF(P1808="Stockwatering","Stockwatering",IF(N1808="IRRIGATION_AND_MUNICIPAL","Irrigation and Municipal",IF(O1808="IRRIGATION_AND_DOMESTIC","Irrigation and Domestic Municipality",_xlfn.XLOOKUP(J1808,Use_Code_Ranking!$B$4:$B$23,Use_Code_Ranking!$A$4:$A$23))))))),$T1808)</f>
        <v>Irrigation</v>
      </c>
    </row>
    <row r="1809" spans="1:21" x14ac:dyDescent="0.3">
      <c r="A1809" t="s">
        <v>1608</v>
      </c>
      <c r="B1809" t="s">
        <v>156</v>
      </c>
      <c r="C1809" t="s">
        <v>99</v>
      </c>
      <c r="D1809">
        <v>100</v>
      </c>
      <c r="E1809" t="s">
        <v>100</v>
      </c>
      <c r="F1809" t="s">
        <v>100</v>
      </c>
      <c r="G1809" t="s">
        <v>478</v>
      </c>
      <c r="H1809" s="41" t="s">
        <v>145</v>
      </c>
      <c r="I1809">
        <f>_xlfn.XLOOKUP(B1809,Use_Code_Ranking!$A$4:$A$23,Use_Code_Ranking!$B$4:$B$23,9999)</f>
        <v>8</v>
      </c>
      <c r="J1809">
        <f t="shared" ca="1" si="438"/>
        <v>1</v>
      </c>
      <c r="K1809">
        <f t="shared" ca="1" si="439"/>
        <v>1</v>
      </c>
      <c r="L1809">
        <f t="shared" ca="1" si="440"/>
        <v>0</v>
      </c>
      <c r="M1809">
        <f t="shared" ca="1" si="441"/>
        <v>0</v>
      </c>
      <c r="N1809" t="str">
        <f t="shared" ca="1" si="446"/>
        <v/>
      </c>
      <c r="O1809" t="str">
        <f t="shared" ca="1" si="447"/>
        <v/>
      </c>
      <c r="P1809" t="str">
        <f t="shared" si="442"/>
        <v/>
      </c>
      <c r="Q1809" t="str">
        <f t="shared" si="443"/>
        <v/>
      </c>
      <c r="R1809" t="str">
        <f t="shared" si="444"/>
        <v/>
      </c>
      <c r="S1809" t="str">
        <f t="shared" si="445"/>
        <v/>
      </c>
      <c r="U1809" s="2" t="str">
        <f ca="1">IF(ISBLANK($T1809),IF(S1809="Irrigation","Irrigation",IF(R1809="Irrigation","Irrigation",IF(Q1809="Domestic","Domestic",IF(P1809="Stockwatering","Stockwatering",IF(N1809="IRRIGATION_AND_MUNICIPAL","Irrigation and Municipal",IF(O1809="IRRIGATION_AND_DOMESTIC","Irrigation and Domestic Municipality",_xlfn.XLOOKUP(J1809,Use_Code_Ranking!$B$4:$B$23,Use_Code_Ranking!$A$4:$A$23))))))),$T1809)</f>
        <v>Irrigation</v>
      </c>
    </row>
    <row r="1810" spans="1:21" x14ac:dyDescent="0.3">
      <c r="A1810" t="s">
        <v>1608</v>
      </c>
      <c r="B1810" t="s">
        <v>163</v>
      </c>
      <c r="C1810" t="s">
        <v>99</v>
      </c>
      <c r="D1810">
        <v>100</v>
      </c>
      <c r="E1810" t="s">
        <v>100</v>
      </c>
      <c r="F1810" t="s">
        <v>100</v>
      </c>
      <c r="G1810" t="s">
        <v>478</v>
      </c>
      <c r="H1810" s="41" t="s">
        <v>145</v>
      </c>
      <c r="I1810">
        <f>_xlfn.XLOOKUP(B1810,Use_Code_Ranking!$A$4:$A$23,Use_Code_Ranking!$B$4:$B$23,9999)</f>
        <v>14</v>
      </c>
      <c r="J1810">
        <f t="shared" ca="1" si="438"/>
        <v>1</v>
      </c>
      <c r="K1810">
        <f t="shared" ca="1" si="439"/>
        <v>1</v>
      </c>
      <c r="L1810">
        <f t="shared" ca="1" si="440"/>
        <v>0</v>
      </c>
      <c r="M1810">
        <f t="shared" ca="1" si="441"/>
        <v>0</v>
      </c>
      <c r="N1810" t="str">
        <f t="shared" ca="1" si="446"/>
        <v/>
      </c>
      <c r="O1810" t="str">
        <f t="shared" ca="1" si="447"/>
        <v/>
      </c>
      <c r="P1810" t="str">
        <f t="shared" si="442"/>
        <v/>
      </c>
      <c r="Q1810" t="str">
        <f t="shared" si="443"/>
        <v/>
      </c>
      <c r="R1810" t="str">
        <f t="shared" si="444"/>
        <v/>
      </c>
      <c r="S1810" t="str">
        <f t="shared" si="445"/>
        <v/>
      </c>
      <c r="U1810" s="2" t="str">
        <f ca="1">IF(ISBLANK($T1810),IF(S1810="Irrigation","Irrigation",IF(R1810="Irrigation","Irrigation",IF(Q1810="Domestic","Domestic",IF(P1810="Stockwatering","Stockwatering",IF(N1810="IRRIGATION_AND_MUNICIPAL","Irrigation and Municipal",IF(O1810="IRRIGATION_AND_DOMESTIC","Irrigation and Domestic Municipality",_xlfn.XLOOKUP(J1810,Use_Code_Ranking!$B$4:$B$23,Use_Code_Ranking!$A$4:$A$23))))))),$T1810)</f>
        <v>Irrigation</v>
      </c>
    </row>
    <row r="1811" spans="1:21" x14ac:dyDescent="0.3">
      <c r="A1811" t="s">
        <v>1608</v>
      </c>
      <c r="B1811" t="s">
        <v>161</v>
      </c>
      <c r="C1811" t="s">
        <v>99</v>
      </c>
      <c r="D1811">
        <v>100</v>
      </c>
      <c r="E1811" t="s">
        <v>100</v>
      </c>
      <c r="F1811" t="s">
        <v>100</v>
      </c>
      <c r="G1811" t="s">
        <v>478</v>
      </c>
      <c r="H1811" s="41" t="s">
        <v>145</v>
      </c>
      <c r="I1811">
        <f>_xlfn.XLOOKUP(B1811,Use_Code_Ranking!$A$4:$A$23,Use_Code_Ranking!$B$4:$B$23,9999)</f>
        <v>7</v>
      </c>
      <c r="J1811">
        <f t="shared" ca="1" si="438"/>
        <v>1</v>
      </c>
      <c r="K1811">
        <f t="shared" ca="1" si="439"/>
        <v>1</v>
      </c>
      <c r="L1811">
        <f t="shared" ca="1" si="440"/>
        <v>0</v>
      </c>
      <c r="M1811">
        <f t="shared" ca="1" si="441"/>
        <v>0</v>
      </c>
      <c r="N1811" t="str">
        <f t="shared" ca="1" si="446"/>
        <v/>
      </c>
      <c r="O1811" t="str">
        <f t="shared" ca="1" si="447"/>
        <v/>
      </c>
      <c r="P1811" t="str">
        <f t="shared" si="442"/>
        <v/>
      </c>
      <c r="Q1811" t="str">
        <f t="shared" si="443"/>
        <v/>
      </c>
      <c r="R1811" t="str">
        <f t="shared" si="444"/>
        <v/>
      </c>
      <c r="S1811" t="str">
        <f t="shared" si="445"/>
        <v/>
      </c>
      <c r="U1811" s="2" t="str">
        <f ca="1">IF(ISBLANK($T1811),IF(S1811="Irrigation","Irrigation",IF(R1811="Irrigation","Irrigation",IF(Q1811="Domestic","Domestic",IF(P1811="Stockwatering","Stockwatering",IF(N1811="IRRIGATION_AND_MUNICIPAL","Irrigation and Municipal",IF(O1811="IRRIGATION_AND_DOMESTIC","Irrigation and Domestic Municipality",_xlfn.XLOOKUP(J1811,Use_Code_Ranking!$B$4:$B$23,Use_Code_Ranking!$A$4:$A$23))))))),$T1811)</f>
        <v>Irrigation</v>
      </c>
    </row>
    <row r="1812" spans="1:21" x14ac:dyDescent="0.3">
      <c r="A1812" t="s">
        <v>1608</v>
      </c>
      <c r="B1812" t="s">
        <v>188</v>
      </c>
      <c r="C1812" t="s">
        <v>99</v>
      </c>
      <c r="D1812">
        <v>100</v>
      </c>
      <c r="E1812" t="s">
        <v>100</v>
      </c>
      <c r="F1812" t="s">
        <v>100</v>
      </c>
      <c r="G1812" t="s">
        <v>478</v>
      </c>
      <c r="H1812" s="41" t="s">
        <v>145</v>
      </c>
      <c r="I1812">
        <f>_xlfn.XLOOKUP(B1812,Use_Code_Ranking!$A$4:$A$23,Use_Code_Ranking!$B$4:$B$23,9999)</f>
        <v>12</v>
      </c>
      <c r="J1812">
        <f t="shared" ca="1" si="438"/>
        <v>1</v>
      </c>
      <c r="K1812">
        <f t="shared" ca="1" si="439"/>
        <v>1</v>
      </c>
      <c r="L1812">
        <f t="shared" ca="1" si="440"/>
        <v>0</v>
      </c>
      <c r="M1812">
        <f t="shared" ca="1" si="441"/>
        <v>0</v>
      </c>
      <c r="N1812" t="str">
        <f t="shared" ca="1" si="446"/>
        <v/>
      </c>
      <c r="O1812" t="str">
        <f t="shared" ca="1" si="447"/>
        <v/>
      </c>
      <c r="P1812" t="str">
        <f t="shared" si="442"/>
        <v/>
      </c>
      <c r="Q1812" t="str">
        <f t="shared" si="443"/>
        <v/>
      </c>
      <c r="R1812" t="str">
        <f t="shared" si="444"/>
        <v/>
      </c>
      <c r="S1812" t="str">
        <f t="shared" si="445"/>
        <v/>
      </c>
      <c r="U1812" s="2" t="str">
        <f ca="1">IF(ISBLANK($T1812),IF(S1812="Irrigation","Irrigation",IF(R1812="Irrigation","Irrigation",IF(Q1812="Domestic","Domestic",IF(P1812="Stockwatering","Stockwatering",IF(N1812="IRRIGATION_AND_MUNICIPAL","Irrigation and Municipal",IF(O1812="IRRIGATION_AND_DOMESTIC","Irrigation and Domestic Municipality",_xlfn.XLOOKUP(J1812,Use_Code_Ranking!$B$4:$B$23,Use_Code_Ranking!$A$4:$A$23))))))),$T1812)</f>
        <v>Irrigation</v>
      </c>
    </row>
    <row r="1813" spans="1:21" x14ac:dyDescent="0.3">
      <c r="A1813" t="s">
        <v>1608</v>
      </c>
      <c r="B1813" t="s">
        <v>98</v>
      </c>
      <c r="C1813" t="s">
        <v>99</v>
      </c>
      <c r="D1813">
        <v>100</v>
      </c>
      <c r="E1813" t="s">
        <v>100</v>
      </c>
      <c r="F1813" t="s">
        <v>100</v>
      </c>
      <c r="G1813" t="s">
        <v>478</v>
      </c>
      <c r="H1813" s="41" t="s">
        <v>145</v>
      </c>
      <c r="I1813">
        <f>_xlfn.XLOOKUP(B1813,Use_Code_Ranking!$A$4:$A$23,Use_Code_Ranking!$B$4:$B$23,9999)</f>
        <v>1</v>
      </c>
      <c r="J1813">
        <f t="shared" ca="1" si="438"/>
        <v>1</v>
      </c>
      <c r="K1813">
        <f t="shared" ca="1" si="439"/>
        <v>1</v>
      </c>
      <c r="L1813">
        <f t="shared" ca="1" si="440"/>
        <v>0</v>
      </c>
      <c r="M1813">
        <f t="shared" ca="1" si="441"/>
        <v>0</v>
      </c>
      <c r="N1813" t="str">
        <f t="shared" ca="1" si="446"/>
        <v/>
      </c>
      <c r="O1813" t="str">
        <f t="shared" ca="1" si="447"/>
        <v/>
      </c>
      <c r="P1813" t="str">
        <f t="shared" si="442"/>
        <v/>
      </c>
      <c r="Q1813" t="str">
        <f t="shared" si="443"/>
        <v/>
      </c>
      <c r="R1813" t="str">
        <f t="shared" si="444"/>
        <v/>
      </c>
      <c r="S1813" t="str">
        <f t="shared" si="445"/>
        <v/>
      </c>
      <c r="U1813" s="2" t="str">
        <f ca="1">IF(ISBLANK($T1813),IF(S1813="Irrigation","Irrigation",IF(R1813="Irrigation","Irrigation",IF(Q1813="Domestic","Domestic",IF(P1813="Stockwatering","Stockwatering",IF(N1813="IRRIGATION_AND_MUNICIPAL","Irrigation and Municipal",IF(O1813="IRRIGATION_AND_DOMESTIC","Irrigation and Domestic Municipality",_xlfn.XLOOKUP(J1813,Use_Code_Ranking!$B$4:$B$23,Use_Code_Ranking!$A$4:$A$23))))))),$T1813)</f>
        <v>Irrigation</v>
      </c>
    </row>
    <row r="1814" spans="1:21" x14ac:dyDescent="0.3">
      <c r="A1814" t="s">
        <v>1609</v>
      </c>
      <c r="B1814" t="s">
        <v>181</v>
      </c>
      <c r="C1814" t="s">
        <v>99</v>
      </c>
      <c r="D1814">
        <v>23</v>
      </c>
      <c r="E1814" t="s">
        <v>100</v>
      </c>
      <c r="F1814" t="s">
        <v>100</v>
      </c>
      <c r="G1814" t="s">
        <v>478</v>
      </c>
      <c r="H1814" s="41" t="s">
        <v>145</v>
      </c>
      <c r="I1814">
        <f>_xlfn.XLOOKUP(B1814,Use_Code_Ranking!$A$4:$A$23,Use_Code_Ranking!$B$4:$B$23,9999)</f>
        <v>9</v>
      </c>
      <c r="J1814">
        <f t="shared" ca="1" si="438"/>
        <v>1</v>
      </c>
      <c r="K1814">
        <f t="shared" ca="1" si="439"/>
        <v>1</v>
      </c>
      <c r="L1814">
        <f t="shared" ca="1" si="440"/>
        <v>0</v>
      </c>
      <c r="M1814">
        <f t="shared" ca="1" si="441"/>
        <v>0</v>
      </c>
      <c r="N1814" t="str">
        <f t="shared" ca="1" si="446"/>
        <v/>
      </c>
      <c r="O1814" t="str">
        <f t="shared" ca="1" si="447"/>
        <v/>
      </c>
      <c r="P1814" t="str">
        <f t="shared" si="442"/>
        <v/>
      </c>
      <c r="Q1814" t="str">
        <f t="shared" si="443"/>
        <v/>
      </c>
      <c r="R1814" t="str">
        <f t="shared" si="444"/>
        <v/>
      </c>
      <c r="S1814" t="str">
        <f t="shared" si="445"/>
        <v/>
      </c>
      <c r="U1814" s="2" t="str">
        <f ca="1">IF(ISBLANK($T1814),IF(S1814="Irrigation","Irrigation",IF(R1814="Irrigation","Irrigation",IF(Q1814="Domestic","Domestic",IF(P1814="Stockwatering","Stockwatering",IF(N1814="IRRIGATION_AND_MUNICIPAL","Irrigation and Municipal",IF(O1814="IRRIGATION_AND_DOMESTIC","Irrigation and Domestic Municipality",_xlfn.XLOOKUP(J1814,Use_Code_Ranking!$B$4:$B$23,Use_Code_Ranking!$A$4:$A$23))))))),$T1814)</f>
        <v>Irrigation</v>
      </c>
    </row>
    <row r="1815" spans="1:21" x14ac:dyDescent="0.3">
      <c r="A1815" t="s">
        <v>1609</v>
      </c>
      <c r="B1815" t="s">
        <v>163</v>
      </c>
      <c r="C1815" t="s">
        <v>99</v>
      </c>
      <c r="D1815">
        <v>23</v>
      </c>
      <c r="E1815" t="s">
        <v>100</v>
      </c>
      <c r="F1815" t="s">
        <v>100</v>
      </c>
      <c r="G1815" t="s">
        <v>478</v>
      </c>
      <c r="H1815" s="41" t="s">
        <v>145</v>
      </c>
      <c r="I1815">
        <f>_xlfn.XLOOKUP(B1815,Use_Code_Ranking!$A$4:$A$23,Use_Code_Ranking!$B$4:$B$23,9999)</f>
        <v>14</v>
      </c>
      <c r="J1815">
        <f t="shared" ca="1" si="438"/>
        <v>1</v>
      </c>
      <c r="K1815">
        <f t="shared" ca="1" si="439"/>
        <v>1</v>
      </c>
      <c r="L1815">
        <f t="shared" ca="1" si="440"/>
        <v>0</v>
      </c>
      <c r="M1815">
        <f t="shared" ca="1" si="441"/>
        <v>0</v>
      </c>
      <c r="N1815" t="str">
        <f t="shared" ca="1" si="446"/>
        <v/>
      </c>
      <c r="O1815" t="str">
        <f t="shared" ca="1" si="447"/>
        <v/>
      </c>
      <c r="P1815" t="str">
        <f t="shared" si="442"/>
        <v/>
      </c>
      <c r="Q1815" t="str">
        <f t="shared" si="443"/>
        <v/>
      </c>
      <c r="R1815" t="str">
        <f t="shared" si="444"/>
        <v/>
      </c>
      <c r="S1815" t="str">
        <f t="shared" si="445"/>
        <v/>
      </c>
      <c r="U1815" s="2" t="str">
        <f ca="1">IF(ISBLANK($T1815),IF(S1815="Irrigation","Irrigation",IF(R1815="Irrigation","Irrigation",IF(Q1815="Domestic","Domestic",IF(P1815="Stockwatering","Stockwatering",IF(N1815="IRRIGATION_AND_MUNICIPAL","Irrigation and Municipal",IF(O1815="IRRIGATION_AND_DOMESTIC","Irrigation and Domestic Municipality",_xlfn.XLOOKUP(J1815,Use_Code_Ranking!$B$4:$B$23,Use_Code_Ranking!$A$4:$A$23))))))),$T1815)</f>
        <v>Irrigation</v>
      </c>
    </row>
    <row r="1816" spans="1:21" x14ac:dyDescent="0.3">
      <c r="A1816" t="s">
        <v>1609</v>
      </c>
      <c r="B1816" t="s">
        <v>98</v>
      </c>
      <c r="C1816" t="s">
        <v>99</v>
      </c>
      <c r="D1816">
        <v>23</v>
      </c>
      <c r="E1816" t="s">
        <v>100</v>
      </c>
      <c r="F1816" t="s">
        <v>100</v>
      </c>
      <c r="G1816" t="s">
        <v>478</v>
      </c>
      <c r="H1816" s="41" t="s">
        <v>145</v>
      </c>
      <c r="I1816">
        <f>_xlfn.XLOOKUP(B1816,Use_Code_Ranking!$A$4:$A$23,Use_Code_Ranking!$B$4:$B$23,9999)</f>
        <v>1</v>
      </c>
      <c r="J1816">
        <f t="shared" ca="1" si="438"/>
        <v>1</v>
      </c>
      <c r="K1816">
        <f t="shared" ca="1" si="439"/>
        <v>1</v>
      </c>
      <c r="L1816">
        <f t="shared" ca="1" si="440"/>
        <v>0</v>
      </c>
      <c r="M1816">
        <f t="shared" ca="1" si="441"/>
        <v>0</v>
      </c>
      <c r="N1816" t="str">
        <f t="shared" ca="1" si="446"/>
        <v/>
      </c>
      <c r="O1816" t="str">
        <f t="shared" ca="1" si="447"/>
        <v/>
      </c>
      <c r="P1816" t="str">
        <f t="shared" si="442"/>
        <v/>
      </c>
      <c r="Q1816" t="str">
        <f t="shared" si="443"/>
        <v/>
      </c>
      <c r="R1816" t="str">
        <f t="shared" si="444"/>
        <v/>
      </c>
      <c r="S1816" t="str">
        <f t="shared" si="445"/>
        <v/>
      </c>
      <c r="U1816" s="2" t="str">
        <f ca="1">IF(ISBLANK($T1816),IF(S1816="Irrigation","Irrigation",IF(R1816="Irrigation","Irrigation",IF(Q1816="Domestic","Domestic",IF(P1816="Stockwatering","Stockwatering",IF(N1816="IRRIGATION_AND_MUNICIPAL","Irrigation and Municipal",IF(O1816="IRRIGATION_AND_DOMESTIC","Irrigation and Domestic Municipality",_xlfn.XLOOKUP(J1816,Use_Code_Ranking!$B$4:$B$23,Use_Code_Ranking!$A$4:$A$23))))))),$T1816)</f>
        <v>Irrigation</v>
      </c>
    </row>
    <row r="1817" spans="1:21" x14ac:dyDescent="0.3">
      <c r="A1817" t="s">
        <v>1610</v>
      </c>
      <c r="B1817" t="s">
        <v>188</v>
      </c>
      <c r="C1817" t="s">
        <v>99</v>
      </c>
      <c r="D1817">
        <v>23</v>
      </c>
      <c r="E1817" t="s">
        <v>100</v>
      </c>
      <c r="F1817" t="s">
        <v>100</v>
      </c>
      <c r="G1817" t="s">
        <v>144</v>
      </c>
      <c r="H1817" s="41" t="s">
        <v>145</v>
      </c>
      <c r="I1817">
        <f>_xlfn.XLOOKUP(B1817,Use_Code_Ranking!$A$4:$A$23,Use_Code_Ranking!$B$4:$B$23,9999)</f>
        <v>12</v>
      </c>
      <c r="J1817">
        <f t="shared" ca="1" si="438"/>
        <v>1</v>
      </c>
      <c r="K1817">
        <f t="shared" ca="1" si="439"/>
        <v>1</v>
      </c>
      <c r="L1817">
        <f t="shared" ca="1" si="440"/>
        <v>0</v>
      </c>
      <c r="M1817">
        <f t="shared" ca="1" si="441"/>
        <v>0</v>
      </c>
      <c r="N1817" t="str">
        <f t="shared" ca="1" si="446"/>
        <v/>
      </c>
      <c r="O1817" t="str">
        <f t="shared" ca="1" si="447"/>
        <v/>
      </c>
      <c r="P1817" t="str">
        <f t="shared" si="442"/>
        <v/>
      </c>
      <c r="Q1817" t="str">
        <f t="shared" si="443"/>
        <v/>
      </c>
      <c r="R1817" t="str">
        <f t="shared" si="444"/>
        <v/>
      </c>
      <c r="S1817" t="str">
        <f t="shared" si="445"/>
        <v/>
      </c>
      <c r="U1817" s="2" t="str">
        <f ca="1">IF(ISBLANK($T1817),IF(S1817="Irrigation","Irrigation",IF(R1817="Irrigation","Irrigation",IF(Q1817="Domestic","Domestic",IF(P1817="Stockwatering","Stockwatering",IF(N1817="IRRIGATION_AND_MUNICIPAL","Irrigation and Municipal",IF(O1817="IRRIGATION_AND_DOMESTIC","Irrigation and Domestic Municipality",_xlfn.XLOOKUP(J1817,Use_Code_Ranking!$B$4:$B$23,Use_Code_Ranking!$A$4:$A$23))))))),$T1817)</f>
        <v>Irrigation</v>
      </c>
    </row>
    <row r="1818" spans="1:21" x14ac:dyDescent="0.3">
      <c r="A1818" t="s">
        <v>1610</v>
      </c>
      <c r="B1818" t="s">
        <v>98</v>
      </c>
      <c r="C1818" t="s">
        <v>99</v>
      </c>
      <c r="D1818">
        <v>23</v>
      </c>
      <c r="E1818" t="s">
        <v>100</v>
      </c>
      <c r="F1818" t="s">
        <v>100</v>
      </c>
      <c r="G1818" t="s">
        <v>144</v>
      </c>
      <c r="H1818" s="41" t="s">
        <v>145</v>
      </c>
      <c r="I1818">
        <f>_xlfn.XLOOKUP(B1818,Use_Code_Ranking!$A$4:$A$23,Use_Code_Ranking!$B$4:$B$23,9999)</f>
        <v>1</v>
      </c>
      <c r="J1818">
        <f t="shared" ca="1" si="438"/>
        <v>1</v>
      </c>
      <c r="K1818">
        <f t="shared" ca="1" si="439"/>
        <v>1</v>
      </c>
      <c r="L1818">
        <f t="shared" ca="1" si="440"/>
        <v>0</v>
      </c>
      <c r="M1818">
        <f t="shared" ca="1" si="441"/>
        <v>0</v>
      </c>
      <c r="N1818" t="str">
        <f t="shared" ca="1" si="446"/>
        <v/>
      </c>
      <c r="O1818" t="str">
        <f t="shared" ca="1" si="447"/>
        <v/>
      </c>
      <c r="P1818" t="str">
        <f t="shared" si="442"/>
        <v/>
      </c>
      <c r="Q1818" t="str">
        <f t="shared" si="443"/>
        <v/>
      </c>
      <c r="R1818" t="str">
        <f t="shared" si="444"/>
        <v/>
      </c>
      <c r="S1818" t="str">
        <f t="shared" si="445"/>
        <v/>
      </c>
      <c r="U1818" s="2" t="str">
        <f ca="1">IF(ISBLANK($T1818),IF(S1818="Irrigation","Irrigation",IF(R1818="Irrigation","Irrigation",IF(Q1818="Domestic","Domestic",IF(P1818="Stockwatering","Stockwatering",IF(N1818="IRRIGATION_AND_MUNICIPAL","Irrigation and Municipal",IF(O1818="IRRIGATION_AND_DOMESTIC","Irrigation and Domestic Municipality",_xlfn.XLOOKUP(J1818,Use_Code_Ranking!$B$4:$B$23,Use_Code_Ranking!$A$4:$A$23))))))),$T1818)</f>
        <v>Irrigation</v>
      </c>
    </row>
    <row r="1819" spans="1:21" x14ac:dyDescent="0.3">
      <c r="A1819" t="s">
        <v>1610</v>
      </c>
      <c r="B1819" t="s">
        <v>163</v>
      </c>
      <c r="C1819" t="s">
        <v>99</v>
      </c>
      <c r="D1819">
        <v>23</v>
      </c>
      <c r="E1819" t="s">
        <v>100</v>
      </c>
      <c r="F1819" t="s">
        <v>100</v>
      </c>
      <c r="G1819" t="s">
        <v>144</v>
      </c>
      <c r="H1819" s="41" t="s">
        <v>145</v>
      </c>
      <c r="I1819">
        <f>_xlfn.XLOOKUP(B1819,Use_Code_Ranking!$A$4:$A$23,Use_Code_Ranking!$B$4:$B$23,9999)</f>
        <v>14</v>
      </c>
      <c r="J1819">
        <f t="shared" ca="1" si="438"/>
        <v>1</v>
      </c>
      <c r="K1819">
        <f t="shared" ca="1" si="439"/>
        <v>1</v>
      </c>
      <c r="L1819">
        <f t="shared" ca="1" si="440"/>
        <v>0</v>
      </c>
      <c r="M1819">
        <f t="shared" ca="1" si="441"/>
        <v>0</v>
      </c>
      <c r="N1819" t="str">
        <f t="shared" ca="1" si="446"/>
        <v/>
      </c>
      <c r="O1819" t="str">
        <f t="shared" ca="1" si="447"/>
        <v/>
      </c>
      <c r="P1819" t="str">
        <f t="shared" si="442"/>
        <v/>
      </c>
      <c r="Q1819" t="str">
        <f t="shared" si="443"/>
        <v/>
      </c>
      <c r="R1819" t="str">
        <f t="shared" si="444"/>
        <v/>
      </c>
      <c r="S1819" t="str">
        <f t="shared" si="445"/>
        <v/>
      </c>
      <c r="U1819" s="2" t="str">
        <f ca="1">IF(ISBLANK($T1819),IF(S1819="Irrigation","Irrigation",IF(R1819="Irrigation","Irrigation",IF(Q1819="Domestic","Domestic",IF(P1819="Stockwatering","Stockwatering",IF(N1819="IRRIGATION_AND_MUNICIPAL","Irrigation and Municipal",IF(O1819="IRRIGATION_AND_DOMESTIC","Irrigation and Domestic Municipality",_xlfn.XLOOKUP(J1819,Use_Code_Ranking!$B$4:$B$23,Use_Code_Ranking!$A$4:$A$23))))))),$T1819)</f>
        <v>Irrigation</v>
      </c>
    </row>
    <row r="1820" spans="1:21" x14ac:dyDescent="0.3">
      <c r="A1820" t="s">
        <v>1610</v>
      </c>
      <c r="B1820" t="s">
        <v>181</v>
      </c>
      <c r="C1820" t="s">
        <v>99</v>
      </c>
      <c r="D1820">
        <v>23</v>
      </c>
      <c r="E1820" t="s">
        <v>100</v>
      </c>
      <c r="F1820" t="s">
        <v>100</v>
      </c>
      <c r="G1820" t="s">
        <v>144</v>
      </c>
      <c r="H1820" s="41" t="s">
        <v>145</v>
      </c>
      <c r="I1820">
        <f>_xlfn.XLOOKUP(B1820,Use_Code_Ranking!$A$4:$A$23,Use_Code_Ranking!$B$4:$B$23,9999)</f>
        <v>9</v>
      </c>
      <c r="J1820">
        <f t="shared" ca="1" si="438"/>
        <v>1</v>
      </c>
      <c r="K1820">
        <f t="shared" ca="1" si="439"/>
        <v>1</v>
      </c>
      <c r="L1820">
        <f t="shared" ca="1" si="440"/>
        <v>0</v>
      </c>
      <c r="M1820">
        <f t="shared" ca="1" si="441"/>
        <v>0</v>
      </c>
      <c r="N1820" t="str">
        <f t="shared" ca="1" si="446"/>
        <v/>
      </c>
      <c r="O1820" t="str">
        <f t="shared" ca="1" si="447"/>
        <v/>
      </c>
      <c r="P1820" t="str">
        <f t="shared" si="442"/>
        <v/>
      </c>
      <c r="Q1820" t="str">
        <f t="shared" si="443"/>
        <v/>
      </c>
      <c r="R1820" t="str">
        <f t="shared" si="444"/>
        <v/>
      </c>
      <c r="S1820" t="str">
        <f t="shared" si="445"/>
        <v/>
      </c>
      <c r="U1820" s="2" t="str">
        <f ca="1">IF(ISBLANK($T1820),IF(S1820="Irrigation","Irrigation",IF(R1820="Irrigation","Irrigation",IF(Q1820="Domestic","Domestic",IF(P1820="Stockwatering","Stockwatering",IF(N1820="IRRIGATION_AND_MUNICIPAL","Irrigation and Municipal",IF(O1820="IRRIGATION_AND_DOMESTIC","Irrigation and Domestic Municipality",_xlfn.XLOOKUP(J1820,Use_Code_Ranking!$B$4:$B$23,Use_Code_Ranking!$A$4:$A$23))))))),$T1820)</f>
        <v>Irrigation</v>
      </c>
    </row>
    <row r="1821" spans="1:21" x14ac:dyDescent="0.3">
      <c r="A1821" t="s">
        <v>1611</v>
      </c>
      <c r="B1821" t="s">
        <v>121</v>
      </c>
      <c r="C1821" t="s">
        <v>99</v>
      </c>
      <c r="D1821">
        <v>302</v>
      </c>
      <c r="E1821" t="s">
        <v>100</v>
      </c>
      <c r="F1821" t="s">
        <v>100</v>
      </c>
      <c r="G1821" t="s">
        <v>147</v>
      </c>
      <c r="H1821" s="41" t="s">
        <v>178</v>
      </c>
      <c r="I1821">
        <f>_xlfn.XLOOKUP(B1821,Use_Code_Ranking!$A$4:$A$23,Use_Code_Ranking!$B$4:$B$23,9999)</f>
        <v>2</v>
      </c>
      <c r="J1821">
        <f t="shared" ca="1" si="438"/>
        <v>2</v>
      </c>
      <c r="K1821">
        <f t="shared" ca="1" si="439"/>
        <v>0</v>
      </c>
      <c r="L1821">
        <f t="shared" ca="1" si="440"/>
        <v>1</v>
      </c>
      <c r="M1821">
        <f t="shared" ca="1" si="441"/>
        <v>0</v>
      </c>
      <c r="N1821" t="str">
        <f t="shared" ca="1" si="446"/>
        <v/>
      </c>
      <c r="O1821" t="str">
        <f t="shared" ca="1" si="447"/>
        <v/>
      </c>
      <c r="P1821" t="str">
        <f t="shared" si="442"/>
        <v/>
      </c>
      <c r="Q1821" t="str">
        <f t="shared" si="443"/>
        <v/>
      </c>
      <c r="R1821" t="str">
        <f t="shared" si="444"/>
        <v/>
      </c>
      <c r="S1821" t="str">
        <f t="shared" si="445"/>
        <v/>
      </c>
      <c r="U1821" s="2" t="str">
        <f ca="1">IF(ISBLANK($T1821),IF(S1821="Irrigation","Irrigation",IF(R1821="Irrigation","Irrigation",IF(Q1821="Domestic","Domestic",IF(P1821="Stockwatering","Stockwatering",IF(N1821="IRRIGATION_AND_MUNICIPAL","Irrigation and Municipal",IF(O1821="IRRIGATION_AND_DOMESTIC","Irrigation and Domestic Municipality",_xlfn.XLOOKUP(J1821,Use_Code_Ranking!$B$4:$B$23,Use_Code_Ranking!$A$4:$A$23))))))),$T1821)</f>
        <v>Municipal</v>
      </c>
    </row>
    <row r="1822" spans="1:21" x14ac:dyDescent="0.3">
      <c r="A1822" t="s">
        <v>1612</v>
      </c>
      <c r="B1822" t="s">
        <v>161</v>
      </c>
      <c r="C1822" t="s">
        <v>99</v>
      </c>
      <c r="D1822">
        <v>37</v>
      </c>
      <c r="E1822" t="s">
        <v>100</v>
      </c>
      <c r="F1822" t="s">
        <v>100</v>
      </c>
      <c r="G1822" t="s">
        <v>1613</v>
      </c>
      <c r="H1822" s="41" t="s">
        <v>102</v>
      </c>
      <c r="I1822">
        <f>_xlfn.XLOOKUP(B1822,Use_Code_Ranking!$A$4:$A$23,Use_Code_Ranking!$B$4:$B$23,9999)</f>
        <v>7</v>
      </c>
      <c r="J1822">
        <f t="shared" ca="1" si="438"/>
        <v>1</v>
      </c>
      <c r="K1822">
        <f t="shared" ca="1" si="439"/>
        <v>1</v>
      </c>
      <c r="L1822">
        <f t="shared" ca="1" si="440"/>
        <v>0</v>
      </c>
      <c r="M1822">
        <f t="shared" ca="1" si="441"/>
        <v>0</v>
      </c>
      <c r="N1822" t="str">
        <f t="shared" ca="1" si="446"/>
        <v/>
      </c>
      <c r="O1822" t="str">
        <f t="shared" ca="1" si="447"/>
        <v/>
      </c>
      <c r="P1822" t="str">
        <f t="shared" si="442"/>
        <v/>
      </c>
      <c r="Q1822" t="str">
        <f t="shared" si="443"/>
        <v/>
      </c>
      <c r="R1822" t="str">
        <f t="shared" si="444"/>
        <v/>
      </c>
      <c r="S1822" t="str">
        <f t="shared" si="445"/>
        <v/>
      </c>
      <c r="U1822" s="2" t="str">
        <f ca="1">IF(ISBLANK($T1822),IF(S1822="Irrigation","Irrigation",IF(R1822="Irrigation","Irrigation",IF(Q1822="Domestic","Domestic",IF(P1822="Stockwatering","Stockwatering",IF(N1822="IRRIGATION_AND_MUNICIPAL","Irrigation and Municipal",IF(O1822="IRRIGATION_AND_DOMESTIC","Irrigation and Domestic Municipality",_xlfn.XLOOKUP(J1822,Use_Code_Ranking!$B$4:$B$23,Use_Code_Ranking!$A$4:$A$23))))))),$T1822)</f>
        <v>Irrigation</v>
      </c>
    </row>
    <row r="1823" spans="1:21" x14ac:dyDescent="0.3">
      <c r="A1823" t="s">
        <v>1612</v>
      </c>
      <c r="B1823" t="s">
        <v>163</v>
      </c>
      <c r="C1823" t="s">
        <v>99</v>
      </c>
      <c r="D1823">
        <v>37</v>
      </c>
      <c r="E1823" t="s">
        <v>100</v>
      </c>
      <c r="F1823" t="s">
        <v>100</v>
      </c>
      <c r="G1823" t="s">
        <v>1613</v>
      </c>
      <c r="H1823" s="41" t="s">
        <v>102</v>
      </c>
      <c r="I1823">
        <f>_xlfn.XLOOKUP(B1823,Use_Code_Ranking!$A$4:$A$23,Use_Code_Ranking!$B$4:$B$23,9999)</f>
        <v>14</v>
      </c>
      <c r="J1823">
        <f t="shared" ca="1" si="438"/>
        <v>1</v>
      </c>
      <c r="K1823">
        <f t="shared" ca="1" si="439"/>
        <v>1</v>
      </c>
      <c r="L1823">
        <f t="shared" ca="1" si="440"/>
        <v>0</v>
      </c>
      <c r="M1823">
        <f t="shared" ca="1" si="441"/>
        <v>0</v>
      </c>
      <c r="N1823" t="str">
        <f t="shared" ca="1" si="446"/>
        <v/>
      </c>
      <c r="O1823" t="str">
        <f t="shared" ca="1" si="447"/>
        <v/>
      </c>
      <c r="P1823" t="str">
        <f t="shared" si="442"/>
        <v/>
      </c>
      <c r="Q1823" t="str">
        <f t="shared" si="443"/>
        <v/>
      </c>
      <c r="R1823" t="str">
        <f t="shared" si="444"/>
        <v/>
      </c>
      <c r="S1823" t="str">
        <f t="shared" si="445"/>
        <v/>
      </c>
      <c r="U1823" s="2" t="str">
        <f ca="1">IF(ISBLANK($T1823),IF(S1823="Irrigation","Irrigation",IF(R1823="Irrigation","Irrigation",IF(Q1823="Domestic","Domestic",IF(P1823="Stockwatering","Stockwatering",IF(N1823="IRRIGATION_AND_MUNICIPAL","Irrigation and Municipal",IF(O1823="IRRIGATION_AND_DOMESTIC","Irrigation and Domestic Municipality",_xlfn.XLOOKUP(J1823,Use_Code_Ranking!$B$4:$B$23,Use_Code_Ranking!$A$4:$A$23))))))),$T1823)</f>
        <v>Irrigation</v>
      </c>
    </row>
    <row r="1824" spans="1:21" x14ac:dyDescent="0.3">
      <c r="A1824" t="s">
        <v>1612</v>
      </c>
      <c r="B1824" t="s">
        <v>188</v>
      </c>
      <c r="C1824" t="s">
        <v>99</v>
      </c>
      <c r="D1824">
        <v>37</v>
      </c>
      <c r="E1824" t="s">
        <v>100</v>
      </c>
      <c r="F1824" t="s">
        <v>100</v>
      </c>
      <c r="G1824" t="s">
        <v>1613</v>
      </c>
      <c r="H1824" s="41" t="s">
        <v>102</v>
      </c>
      <c r="I1824">
        <f>_xlfn.XLOOKUP(B1824,Use_Code_Ranking!$A$4:$A$23,Use_Code_Ranking!$B$4:$B$23,9999)</f>
        <v>12</v>
      </c>
      <c r="J1824">
        <f t="shared" ca="1" si="438"/>
        <v>1</v>
      </c>
      <c r="K1824">
        <f t="shared" ca="1" si="439"/>
        <v>1</v>
      </c>
      <c r="L1824">
        <f t="shared" ca="1" si="440"/>
        <v>0</v>
      </c>
      <c r="M1824">
        <f t="shared" ca="1" si="441"/>
        <v>0</v>
      </c>
      <c r="N1824" t="str">
        <f t="shared" ca="1" si="446"/>
        <v/>
      </c>
      <c r="O1824" t="str">
        <f t="shared" ca="1" si="447"/>
        <v/>
      </c>
      <c r="P1824" t="str">
        <f t="shared" si="442"/>
        <v/>
      </c>
      <c r="Q1824" t="str">
        <f t="shared" si="443"/>
        <v/>
      </c>
      <c r="R1824" t="str">
        <f t="shared" si="444"/>
        <v/>
      </c>
      <c r="S1824" t="str">
        <f t="shared" si="445"/>
        <v/>
      </c>
      <c r="U1824" s="2" t="str">
        <f ca="1">IF(ISBLANK($T1824),IF(S1824="Irrigation","Irrigation",IF(R1824="Irrigation","Irrigation",IF(Q1824="Domestic","Domestic",IF(P1824="Stockwatering","Stockwatering",IF(N1824="IRRIGATION_AND_MUNICIPAL","Irrigation and Municipal",IF(O1824="IRRIGATION_AND_DOMESTIC","Irrigation and Domestic Municipality",_xlfn.XLOOKUP(J1824,Use_Code_Ranking!$B$4:$B$23,Use_Code_Ranking!$A$4:$A$23))))))),$T1824)</f>
        <v>Irrigation</v>
      </c>
    </row>
    <row r="1825" spans="1:21" x14ac:dyDescent="0.3">
      <c r="A1825" t="s">
        <v>1612</v>
      </c>
      <c r="B1825" t="s">
        <v>98</v>
      </c>
      <c r="C1825" t="s">
        <v>99</v>
      </c>
      <c r="D1825">
        <v>37</v>
      </c>
      <c r="E1825" t="s">
        <v>100</v>
      </c>
      <c r="F1825" t="s">
        <v>100</v>
      </c>
      <c r="G1825" t="s">
        <v>1613</v>
      </c>
      <c r="H1825" s="41" t="s">
        <v>102</v>
      </c>
      <c r="I1825">
        <f>_xlfn.XLOOKUP(B1825,Use_Code_Ranking!$A$4:$A$23,Use_Code_Ranking!$B$4:$B$23,9999)</f>
        <v>1</v>
      </c>
      <c r="J1825">
        <f t="shared" ca="1" si="438"/>
        <v>1</v>
      </c>
      <c r="K1825">
        <f t="shared" ca="1" si="439"/>
        <v>1</v>
      </c>
      <c r="L1825">
        <f t="shared" ca="1" si="440"/>
        <v>0</v>
      </c>
      <c r="M1825">
        <f t="shared" ca="1" si="441"/>
        <v>0</v>
      </c>
      <c r="N1825" t="str">
        <f t="shared" ca="1" si="446"/>
        <v/>
      </c>
      <c r="O1825" t="str">
        <f t="shared" ca="1" si="447"/>
        <v/>
      </c>
      <c r="P1825" t="str">
        <f t="shared" si="442"/>
        <v/>
      </c>
      <c r="Q1825" t="str">
        <f t="shared" si="443"/>
        <v/>
      </c>
      <c r="R1825" t="str">
        <f t="shared" si="444"/>
        <v/>
      </c>
      <c r="S1825" t="str">
        <f t="shared" si="445"/>
        <v/>
      </c>
      <c r="U1825" s="2" t="str">
        <f ca="1">IF(ISBLANK($T1825),IF(S1825="Irrigation","Irrigation",IF(R1825="Irrigation","Irrigation",IF(Q1825="Domestic","Domestic",IF(P1825="Stockwatering","Stockwatering",IF(N1825="IRRIGATION_AND_MUNICIPAL","Irrigation and Municipal",IF(O1825="IRRIGATION_AND_DOMESTIC","Irrigation and Domestic Municipality",_xlfn.XLOOKUP(J1825,Use_Code_Ranking!$B$4:$B$23,Use_Code_Ranking!$A$4:$A$23))))))),$T1825)</f>
        <v>Irrigation</v>
      </c>
    </row>
    <row r="1826" spans="1:21" x14ac:dyDescent="0.3">
      <c r="A1826" t="s">
        <v>1614</v>
      </c>
      <c r="B1826" t="s">
        <v>113</v>
      </c>
      <c r="C1826" t="s">
        <v>99</v>
      </c>
      <c r="D1826">
        <v>26</v>
      </c>
      <c r="E1826" t="s">
        <v>100</v>
      </c>
      <c r="F1826" t="s">
        <v>100</v>
      </c>
      <c r="G1826" t="s">
        <v>499</v>
      </c>
      <c r="H1826" s="41" t="s">
        <v>102</v>
      </c>
      <c r="I1826">
        <f>_xlfn.XLOOKUP(B1826,Use_Code_Ranking!$A$4:$A$23,Use_Code_Ranking!$B$4:$B$23,9999)</f>
        <v>6</v>
      </c>
      <c r="J1826">
        <f t="shared" ca="1" si="438"/>
        <v>1</v>
      </c>
      <c r="K1826">
        <f t="shared" ca="1" si="439"/>
        <v>1</v>
      </c>
      <c r="L1826">
        <f t="shared" ca="1" si="440"/>
        <v>0</v>
      </c>
      <c r="M1826">
        <f t="shared" ca="1" si="441"/>
        <v>0</v>
      </c>
      <c r="N1826" t="str">
        <f t="shared" ca="1" si="446"/>
        <v/>
      </c>
      <c r="O1826" t="str">
        <f t="shared" ca="1" si="447"/>
        <v/>
      </c>
      <c r="P1826" t="str">
        <f t="shared" si="442"/>
        <v/>
      </c>
      <c r="Q1826" t="str">
        <f t="shared" si="443"/>
        <v/>
      </c>
      <c r="R1826" t="str">
        <f t="shared" si="444"/>
        <v/>
      </c>
      <c r="S1826" t="str">
        <f t="shared" si="445"/>
        <v/>
      </c>
      <c r="U1826" s="2" t="str">
        <f ca="1">IF(ISBLANK($T1826),IF(S1826="Irrigation","Irrigation",IF(R1826="Irrigation","Irrigation",IF(Q1826="Domestic","Domestic",IF(P1826="Stockwatering","Stockwatering",IF(N1826="IRRIGATION_AND_MUNICIPAL","Irrigation and Municipal",IF(O1826="IRRIGATION_AND_DOMESTIC","Irrigation and Domestic Municipality",_xlfn.XLOOKUP(J1826,Use_Code_Ranking!$B$4:$B$23,Use_Code_Ranking!$A$4:$A$23))))))),$T1826)</f>
        <v>Irrigation</v>
      </c>
    </row>
    <row r="1827" spans="1:21" x14ac:dyDescent="0.3">
      <c r="A1827" t="s">
        <v>1614</v>
      </c>
      <c r="B1827" t="s">
        <v>161</v>
      </c>
      <c r="C1827" t="s">
        <v>99</v>
      </c>
      <c r="D1827">
        <v>26</v>
      </c>
      <c r="E1827" t="s">
        <v>100</v>
      </c>
      <c r="F1827" t="s">
        <v>100</v>
      </c>
      <c r="G1827" t="s">
        <v>499</v>
      </c>
      <c r="H1827" s="41" t="s">
        <v>102</v>
      </c>
      <c r="I1827">
        <f>_xlfn.XLOOKUP(B1827,Use_Code_Ranking!$A$4:$A$23,Use_Code_Ranking!$B$4:$B$23,9999)</f>
        <v>7</v>
      </c>
      <c r="J1827">
        <f t="shared" ca="1" si="438"/>
        <v>1</v>
      </c>
      <c r="K1827">
        <f t="shared" ca="1" si="439"/>
        <v>1</v>
      </c>
      <c r="L1827">
        <f t="shared" ca="1" si="440"/>
        <v>0</v>
      </c>
      <c r="M1827">
        <f t="shared" ca="1" si="441"/>
        <v>0</v>
      </c>
      <c r="N1827" t="str">
        <f t="shared" ca="1" si="446"/>
        <v/>
      </c>
      <c r="O1827" t="str">
        <f t="shared" ca="1" si="447"/>
        <v/>
      </c>
      <c r="P1827" t="str">
        <f t="shared" si="442"/>
        <v/>
      </c>
      <c r="Q1827" t="str">
        <f t="shared" si="443"/>
        <v/>
      </c>
      <c r="R1827" t="str">
        <f t="shared" si="444"/>
        <v/>
      </c>
      <c r="S1827" t="str">
        <f t="shared" si="445"/>
        <v/>
      </c>
      <c r="U1827" s="2" t="str">
        <f ca="1">IF(ISBLANK($T1827),IF(S1827="Irrigation","Irrigation",IF(R1827="Irrigation","Irrigation",IF(Q1827="Domestic","Domestic",IF(P1827="Stockwatering","Stockwatering",IF(N1827="IRRIGATION_AND_MUNICIPAL","Irrigation and Municipal",IF(O1827="IRRIGATION_AND_DOMESTIC","Irrigation and Domestic Municipality",_xlfn.XLOOKUP(J1827,Use_Code_Ranking!$B$4:$B$23,Use_Code_Ranking!$A$4:$A$23))))))),$T1827)</f>
        <v>Irrigation</v>
      </c>
    </row>
    <row r="1828" spans="1:21" x14ac:dyDescent="0.3">
      <c r="A1828" t="s">
        <v>1614</v>
      </c>
      <c r="B1828" t="s">
        <v>156</v>
      </c>
      <c r="C1828" t="s">
        <v>99</v>
      </c>
      <c r="D1828">
        <v>26</v>
      </c>
      <c r="E1828" t="s">
        <v>100</v>
      </c>
      <c r="F1828" t="s">
        <v>100</v>
      </c>
      <c r="G1828" t="s">
        <v>499</v>
      </c>
      <c r="H1828" s="41" t="s">
        <v>102</v>
      </c>
      <c r="I1828">
        <f>_xlfn.XLOOKUP(B1828,Use_Code_Ranking!$A$4:$A$23,Use_Code_Ranking!$B$4:$B$23,9999)</f>
        <v>8</v>
      </c>
      <c r="J1828">
        <f t="shared" ca="1" si="438"/>
        <v>1</v>
      </c>
      <c r="K1828">
        <f t="shared" ca="1" si="439"/>
        <v>1</v>
      </c>
      <c r="L1828">
        <f t="shared" ca="1" si="440"/>
        <v>0</v>
      </c>
      <c r="M1828">
        <f t="shared" ca="1" si="441"/>
        <v>0</v>
      </c>
      <c r="N1828" t="str">
        <f t="shared" ca="1" si="446"/>
        <v/>
      </c>
      <c r="O1828" t="str">
        <f t="shared" ca="1" si="447"/>
        <v/>
      </c>
      <c r="P1828" t="str">
        <f t="shared" si="442"/>
        <v/>
      </c>
      <c r="Q1828" t="str">
        <f t="shared" si="443"/>
        <v/>
      </c>
      <c r="R1828" t="str">
        <f t="shared" si="444"/>
        <v/>
      </c>
      <c r="S1828" t="str">
        <f t="shared" si="445"/>
        <v/>
      </c>
      <c r="U1828" s="2" t="str">
        <f ca="1">IF(ISBLANK($T1828),IF(S1828="Irrigation","Irrigation",IF(R1828="Irrigation","Irrigation",IF(Q1828="Domestic","Domestic",IF(P1828="Stockwatering","Stockwatering",IF(N1828="IRRIGATION_AND_MUNICIPAL","Irrigation and Municipal",IF(O1828="IRRIGATION_AND_DOMESTIC","Irrigation and Domestic Municipality",_xlfn.XLOOKUP(J1828,Use_Code_Ranking!$B$4:$B$23,Use_Code_Ranking!$A$4:$A$23))))))),$T1828)</f>
        <v>Irrigation</v>
      </c>
    </row>
    <row r="1829" spans="1:21" x14ac:dyDescent="0.3">
      <c r="A1829" t="s">
        <v>1614</v>
      </c>
      <c r="B1829" t="s">
        <v>181</v>
      </c>
      <c r="C1829" t="s">
        <v>99</v>
      </c>
      <c r="D1829">
        <v>26</v>
      </c>
      <c r="E1829" t="s">
        <v>100</v>
      </c>
      <c r="F1829" t="s">
        <v>100</v>
      </c>
      <c r="G1829" t="s">
        <v>499</v>
      </c>
      <c r="H1829" s="41" t="s">
        <v>102</v>
      </c>
      <c r="I1829">
        <f>_xlfn.XLOOKUP(B1829,Use_Code_Ranking!$A$4:$A$23,Use_Code_Ranking!$B$4:$B$23,9999)</f>
        <v>9</v>
      </c>
      <c r="J1829">
        <f t="shared" ca="1" si="438"/>
        <v>1</v>
      </c>
      <c r="K1829">
        <f t="shared" ca="1" si="439"/>
        <v>1</v>
      </c>
      <c r="L1829">
        <f t="shared" ca="1" si="440"/>
        <v>0</v>
      </c>
      <c r="M1829">
        <f t="shared" ca="1" si="441"/>
        <v>0</v>
      </c>
      <c r="N1829" t="str">
        <f t="shared" ca="1" si="446"/>
        <v/>
      </c>
      <c r="O1829" t="str">
        <f t="shared" ca="1" si="447"/>
        <v/>
      </c>
      <c r="P1829" t="str">
        <f t="shared" si="442"/>
        <v/>
      </c>
      <c r="Q1829" t="str">
        <f t="shared" si="443"/>
        <v/>
      </c>
      <c r="R1829" t="str">
        <f t="shared" si="444"/>
        <v/>
      </c>
      <c r="S1829" t="str">
        <f t="shared" si="445"/>
        <v/>
      </c>
      <c r="U1829" s="2" t="str">
        <f ca="1">IF(ISBLANK($T1829),IF(S1829="Irrigation","Irrigation",IF(R1829="Irrigation","Irrigation",IF(Q1829="Domestic","Domestic",IF(P1829="Stockwatering","Stockwatering",IF(N1829="IRRIGATION_AND_MUNICIPAL","Irrigation and Municipal",IF(O1829="IRRIGATION_AND_DOMESTIC","Irrigation and Domestic Municipality",_xlfn.XLOOKUP(J1829,Use_Code_Ranking!$B$4:$B$23,Use_Code_Ranking!$A$4:$A$23))))))),$T1829)</f>
        <v>Irrigation</v>
      </c>
    </row>
    <row r="1830" spans="1:21" x14ac:dyDescent="0.3">
      <c r="A1830" t="s">
        <v>1614</v>
      </c>
      <c r="B1830" t="s">
        <v>98</v>
      </c>
      <c r="C1830" t="s">
        <v>99</v>
      </c>
      <c r="D1830">
        <v>26</v>
      </c>
      <c r="E1830" t="s">
        <v>100</v>
      </c>
      <c r="F1830" t="s">
        <v>100</v>
      </c>
      <c r="G1830" t="s">
        <v>499</v>
      </c>
      <c r="H1830" s="41" t="s">
        <v>102</v>
      </c>
      <c r="I1830">
        <f>_xlfn.XLOOKUP(B1830,Use_Code_Ranking!$A$4:$A$23,Use_Code_Ranking!$B$4:$B$23,9999)</f>
        <v>1</v>
      </c>
      <c r="J1830">
        <f t="shared" ca="1" si="438"/>
        <v>1</v>
      </c>
      <c r="K1830">
        <f t="shared" ca="1" si="439"/>
        <v>1</v>
      </c>
      <c r="L1830">
        <f t="shared" ca="1" si="440"/>
        <v>0</v>
      </c>
      <c r="M1830">
        <f t="shared" ca="1" si="441"/>
        <v>0</v>
      </c>
      <c r="N1830" t="str">
        <f t="shared" ca="1" si="446"/>
        <v/>
      </c>
      <c r="O1830" t="str">
        <f t="shared" ca="1" si="447"/>
        <v/>
      </c>
      <c r="P1830" t="str">
        <f t="shared" si="442"/>
        <v/>
      </c>
      <c r="Q1830" t="str">
        <f t="shared" si="443"/>
        <v/>
      </c>
      <c r="R1830" t="str">
        <f t="shared" si="444"/>
        <v/>
      </c>
      <c r="S1830" t="str">
        <f t="shared" si="445"/>
        <v/>
      </c>
      <c r="U1830" s="2" t="str">
        <f ca="1">IF(ISBLANK($T1830),IF(S1830="Irrigation","Irrigation",IF(R1830="Irrigation","Irrigation",IF(Q1830="Domestic","Domestic",IF(P1830="Stockwatering","Stockwatering",IF(N1830="IRRIGATION_AND_MUNICIPAL","Irrigation and Municipal",IF(O1830="IRRIGATION_AND_DOMESTIC","Irrigation and Domestic Municipality",_xlfn.XLOOKUP(J1830,Use_Code_Ranking!$B$4:$B$23,Use_Code_Ranking!$A$4:$A$23))))))),$T1830)</f>
        <v>Irrigation</v>
      </c>
    </row>
    <row r="1831" spans="1:21" x14ac:dyDescent="0.3">
      <c r="A1831" t="s">
        <v>1615</v>
      </c>
      <c r="B1831" t="s">
        <v>154</v>
      </c>
      <c r="C1831" t="s">
        <v>99</v>
      </c>
      <c r="D1831">
        <v>21</v>
      </c>
      <c r="E1831" t="s">
        <v>100</v>
      </c>
      <c r="F1831" t="s">
        <v>100</v>
      </c>
      <c r="G1831" t="s">
        <v>1616</v>
      </c>
      <c r="H1831" s="41" t="s">
        <v>102</v>
      </c>
      <c r="I1831">
        <f>_xlfn.XLOOKUP(B1831,Use_Code_Ranking!$A$4:$A$23,Use_Code_Ranking!$B$4:$B$23,9999)</f>
        <v>5</v>
      </c>
      <c r="J1831">
        <f t="shared" ca="1" si="438"/>
        <v>5</v>
      </c>
      <c r="K1831">
        <f t="shared" ca="1" si="439"/>
        <v>0</v>
      </c>
      <c r="L1831">
        <f t="shared" ca="1" si="440"/>
        <v>0</v>
      </c>
      <c r="M1831">
        <f t="shared" ca="1" si="441"/>
        <v>0</v>
      </c>
      <c r="N1831" t="str">
        <f t="shared" ca="1" si="446"/>
        <v/>
      </c>
      <c r="O1831" t="str">
        <f t="shared" ca="1" si="447"/>
        <v/>
      </c>
      <c r="P1831" t="str">
        <f t="shared" si="442"/>
        <v/>
      </c>
      <c r="Q1831" t="str">
        <f t="shared" si="443"/>
        <v/>
      </c>
      <c r="R1831" t="str">
        <f t="shared" si="444"/>
        <v/>
      </c>
      <c r="S1831" t="str">
        <f t="shared" si="445"/>
        <v/>
      </c>
      <c r="U1831" s="2" t="str">
        <f ca="1">IF(ISBLANK($T1831),IF(S1831="Irrigation","Irrigation",IF(R1831="Irrigation","Irrigation",IF(Q1831="Domestic","Domestic",IF(P1831="Stockwatering","Stockwatering",IF(N1831="IRRIGATION_AND_MUNICIPAL","Irrigation and Municipal",IF(O1831="IRRIGATION_AND_DOMESTIC","Irrigation and Domestic Municipality",_xlfn.XLOOKUP(J1831,Use_Code_Ranking!$B$4:$B$23,Use_Code_Ranking!$A$4:$A$23))))))),$T1831)</f>
        <v>Stockwatering</v>
      </c>
    </row>
    <row r="1832" spans="1:21" x14ac:dyDescent="0.3">
      <c r="A1832" t="s">
        <v>1615</v>
      </c>
      <c r="B1832" t="s">
        <v>181</v>
      </c>
      <c r="C1832" t="s">
        <v>99</v>
      </c>
      <c r="D1832">
        <v>21</v>
      </c>
      <c r="E1832" t="s">
        <v>100</v>
      </c>
      <c r="F1832" t="s">
        <v>100</v>
      </c>
      <c r="G1832" t="s">
        <v>1616</v>
      </c>
      <c r="H1832" s="41" t="s">
        <v>102</v>
      </c>
      <c r="I1832">
        <f>_xlfn.XLOOKUP(B1832,Use_Code_Ranking!$A$4:$A$23,Use_Code_Ranking!$B$4:$B$23,9999)</f>
        <v>9</v>
      </c>
      <c r="J1832">
        <f t="shared" ca="1" si="438"/>
        <v>5</v>
      </c>
      <c r="K1832">
        <f t="shared" ca="1" si="439"/>
        <v>0</v>
      </c>
      <c r="L1832">
        <f t="shared" ca="1" si="440"/>
        <v>0</v>
      </c>
      <c r="M1832">
        <f t="shared" ca="1" si="441"/>
        <v>0</v>
      </c>
      <c r="N1832" t="str">
        <f t="shared" ca="1" si="446"/>
        <v/>
      </c>
      <c r="O1832" t="str">
        <f t="shared" ca="1" si="447"/>
        <v/>
      </c>
      <c r="P1832" t="str">
        <f t="shared" si="442"/>
        <v/>
      </c>
      <c r="Q1832" t="str">
        <f t="shared" si="443"/>
        <v/>
      </c>
      <c r="R1832" t="str">
        <f t="shared" si="444"/>
        <v/>
      </c>
      <c r="S1832" t="str">
        <f t="shared" si="445"/>
        <v/>
      </c>
      <c r="U1832" s="2" t="str">
        <f ca="1">IF(ISBLANK($T1832),IF(S1832="Irrigation","Irrigation",IF(R1832="Irrigation","Irrigation",IF(Q1832="Domestic","Domestic",IF(P1832="Stockwatering","Stockwatering",IF(N1832="IRRIGATION_AND_MUNICIPAL","Irrigation and Municipal",IF(O1832="IRRIGATION_AND_DOMESTIC","Irrigation and Domestic Municipality",_xlfn.XLOOKUP(J1832,Use_Code_Ranking!$B$4:$B$23,Use_Code_Ranking!$A$4:$A$23))))))),$T1832)</f>
        <v>Stockwatering</v>
      </c>
    </row>
    <row r="1833" spans="1:21" x14ac:dyDescent="0.3">
      <c r="A1833" t="s">
        <v>1615</v>
      </c>
      <c r="B1833" t="s">
        <v>163</v>
      </c>
      <c r="C1833" t="s">
        <v>99</v>
      </c>
      <c r="D1833">
        <v>21</v>
      </c>
      <c r="E1833" t="s">
        <v>100</v>
      </c>
      <c r="F1833" t="s">
        <v>100</v>
      </c>
      <c r="G1833" t="s">
        <v>1616</v>
      </c>
      <c r="H1833" s="41" t="s">
        <v>102</v>
      </c>
      <c r="I1833">
        <f>_xlfn.XLOOKUP(B1833,Use_Code_Ranking!$A$4:$A$23,Use_Code_Ranking!$B$4:$B$23,9999)</f>
        <v>14</v>
      </c>
      <c r="J1833">
        <f t="shared" ca="1" si="438"/>
        <v>5</v>
      </c>
      <c r="K1833">
        <f t="shared" ca="1" si="439"/>
        <v>0</v>
      </c>
      <c r="L1833">
        <f t="shared" ca="1" si="440"/>
        <v>0</v>
      </c>
      <c r="M1833">
        <f t="shared" ca="1" si="441"/>
        <v>0</v>
      </c>
      <c r="N1833" t="str">
        <f t="shared" ca="1" si="446"/>
        <v/>
      </c>
      <c r="O1833" t="str">
        <f t="shared" ca="1" si="447"/>
        <v/>
      </c>
      <c r="P1833" t="str">
        <f t="shared" si="442"/>
        <v/>
      </c>
      <c r="Q1833" t="str">
        <f t="shared" si="443"/>
        <v/>
      </c>
      <c r="R1833" t="str">
        <f t="shared" si="444"/>
        <v/>
      </c>
      <c r="S1833" t="str">
        <f t="shared" si="445"/>
        <v/>
      </c>
      <c r="U1833" s="2" t="str">
        <f ca="1">IF(ISBLANK($T1833),IF(S1833="Irrigation","Irrigation",IF(R1833="Irrigation","Irrigation",IF(Q1833="Domestic","Domestic",IF(P1833="Stockwatering","Stockwatering",IF(N1833="IRRIGATION_AND_MUNICIPAL","Irrigation and Municipal",IF(O1833="IRRIGATION_AND_DOMESTIC","Irrigation and Domestic Municipality",_xlfn.XLOOKUP(J1833,Use_Code_Ranking!$B$4:$B$23,Use_Code_Ranking!$A$4:$A$23))))))),$T1833)</f>
        <v>Stockwatering</v>
      </c>
    </row>
    <row r="1834" spans="1:21" x14ac:dyDescent="0.3">
      <c r="A1834" t="s">
        <v>1617</v>
      </c>
      <c r="B1834" t="s">
        <v>163</v>
      </c>
      <c r="C1834" t="s">
        <v>99</v>
      </c>
      <c r="D1834">
        <v>21</v>
      </c>
      <c r="E1834" t="s">
        <v>100</v>
      </c>
      <c r="F1834" t="s">
        <v>100</v>
      </c>
      <c r="G1834" t="s">
        <v>1618</v>
      </c>
      <c r="H1834" s="41" t="s">
        <v>102</v>
      </c>
      <c r="I1834">
        <f>_xlfn.XLOOKUP(B1834,Use_Code_Ranking!$A$4:$A$23,Use_Code_Ranking!$B$4:$B$23,9999)</f>
        <v>14</v>
      </c>
      <c r="J1834">
        <f t="shared" ca="1" si="438"/>
        <v>5</v>
      </c>
      <c r="K1834">
        <f t="shared" ca="1" si="439"/>
        <v>0</v>
      </c>
      <c r="L1834">
        <f t="shared" ca="1" si="440"/>
        <v>0</v>
      </c>
      <c r="M1834">
        <f t="shared" ca="1" si="441"/>
        <v>0</v>
      </c>
      <c r="N1834" t="str">
        <f t="shared" ca="1" si="446"/>
        <v/>
      </c>
      <c r="O1834" t="str">
        <f t="shared" ca="1" si="447"/>
        <v/>
      </c>
      <c r="P1834" t="str">
        <f t="shared" si="442"/>
        <v/>
      </c>
      <c r="Q1834" t="str">
        <f t="shared" si="443"/>
        <v/>
      </c>
      <c r="R1834" t="str">
        <f t="shared" si="444"/>
        <v/>
      </c>
      <c r="S1834" t="str">
        <f t="shared" si="445"/>
        <v/>
      </c>
      <c r="U1834" s="2" t="str">
        <f ca="1">IF(ISBLANK($T1834),IF(S1834="Irrigation","Irrigation",IF(R1834="Irrigation","Irrigation",IF(Q1834="Domestic","Domestic",IF(P1834="Stockwatering","Stockwatering",IF(N1834="IRRIGATION_AND_MUNICIPAL","Irrigation and Municipal",IF(O1834="IRRIGATION_AND_DOMESTIC","Irrigation and Domestic Municipality",_xlfn.XLOOKUP(J1834,Use_Code_Ranking!$B$4:$B$23,Use_Code_Ranking!$A$4:$A$23))))))),$T1834)</f>
        <v>Stockwatering</v>
      </c>
    </row>
    <row r="1835" spans="1:21" x14ac:dyDescent="0.3">
      <c r="A1835" t="s">
        <v>1617</v>
      </c>
      <c r="B1835" t="s">
        <v>181</v>
      </c>
      <c r="C1835" t="s">
        <v>99</v>
      </c>
      <c r="D1835">
        <v>21</v>
      </c>
      <c r="E1835" t="s">
        <v>100</v>
      </c>
      <c r="F1835" t="s">
        <v>100</v>
      </c>
      <c r="G1835" t="s">
        <v>1618</v>
      </c>
      <c r="H1835" s="41" t="s">
        <v>102</v>
      </c>
      <c r="I1835">
        <f>_xlfn.XLOOKUP(B1835,Use_Code_Ranking!$A$4:$A$23,Use_Code_Ranking!$B$4:$B$23,9999)</f>
        <v>9</v>
      </c>
      <c r="J1835">
        <f t="shared" ca="1" si="438"/>
        <v>5</v>
      </c>
      <c r="K1835">
        <f t="shared" ca="1" si="439"/>
        <v>0</v>
      </c>
      <c r="L1835">
        <f t="shared" ca="1" si="440"/>
        <v>0</v>
      </c>
      <c r="M1835">
        <f t="shared" ca="1" si="441"/>
        <v>0</v>
      </c>
      <c r="N1835" t="str">
        <f t="shared" ca="1" si="446"/>
        <v/>
      </c>
      <c r="O1835" t="str">
        <f t="shared" ca="1" si="447"/>
        <v/>
      </c>
      <c r="P1835" t="str">
        <f t="shared" si="442"/>
        <v/>
      </c>
      <c r="Q1835" t="str">
        <f t="shared" si="443"/>
        <v/>
      </c>
      <c r="R1835" t="str">
        <f t="shared" si="444"/>
        <v/>
      </c>
      <c r="S1835" t="str">
        <f t="shared" si="445"/>
        <v/>
      </c>
      <c r="U1835" s="2" t="str">
        <f ca="1">IF(ISBLANK($T1835),IF(S1835="Irrigation","Irrigation",IF(R1835="Irrigation","Irrigation",IF(Q1835="Domestic","Domestic",IF(P1835="Stockwatering","Stockwatering",IF(N1835="IRRIGATION_AND_MUNICIPAL","Irrigation and Municipal",IF(O1835="IRRIGATION_AND_DOMESTIC","Irrigation and Domestic Municipality",_xlfn.XLOOKUP(J1835,Use_Code_Ranking!$B$4:$B$23,Use_Code_Ranking!$A$4:$A$23))))))),$T1835)</f>
        <v>Stockwatering</v>
      </c>
    </row>
    <row r="1836" spans="1:21" x14ac:dyDescent="0.3">
      <c r="A1836" t="s">
        <v>1617</v>
      </c>
      <c r="B1836" t="s">
        <v>154</v>
      </c>
      <c r="C1836" t="s">
        <v>99</v>
      </c>
      <c r="D1836">
        <v>21</v>
      </c>
      <c r="E1836" t="s">
        <v>100</v>
      </c>
      <c r="F1836" t="s">
        <v>100</v>
      </c>
      <c r="G1836" t="s">
        <v>1618</v>
      </c>
      <c r="H1836" s="41" t="s">
        <v>102</v>
      </c>
      <c r="I1836">
        <f>_xlfn.XLOOKUP(B1836,Use_Code_Ranking!$A$4:$A$23,Use_Code_Ranking!$B$4:$B$23,9999)</f>
        <v>5</v>
      </c>
      <c r="J1836">
        <f t="shared" ca="1" si="438"/>
        <v>5</v>
      </c>
      <c r="K1836">
        <f t="shared" ca="1" si="439"/>
        <v>0</v>
      </c>
      <c r="L1836">
        <f t="shared" ca="1" si="440"/>
        <v>0</v>
      </c>
      <c r="M1836">
        <f t="shared" ca="1" si="441"/>
        <v>0</v>
      </c>
      <c r="N1836" t="str">
        <f t="shared" ca="1" si="446"/>
        <v/>
      </c>
      <c r="O1836" t="str">
        <f t="shared" ca="1" si="447"/>
        <v/>
      </c>
      <c r="P1836" t="str">
        <f t="shared" si="442"/>
        <v/>
      </c>
      <c r="Q1836" t="str">
        <f t="shared" si="443"/>
        <v/>
      </c>
      <c r="R1836" t="str">
        <f t="shared" si="444"/>
        <v/>
      </c>
      <c r="S1836" t="str">
        <f t="shared" si="445"/>
        <v/>
      </c>
      <c r="U1836" s="2" t="str">
        <f ca="1">IF(ISBLANK($T1836),IF(S1836="Irrigation","Irrigation",IF(R1836="Irrigation","Irrigation",IF(Q1836="Domestic","Domestic",IF(P1836="Stockwatering","Stockwatering",IF(N1836="IRRIGATION_AND_MUNICIPAL","Irrigation and Municipal",IF(O1836="IRRIGATION_AND_DOMESTIC","Irrigation and Domestic Municipality",_xlfn.XLOOKUP(J1836,Use_Code_Ranking!$B$4:$B$23,Use_Code_Ranking!$A$4:$A$23))))))),$T1836)</f>
        <v>Stockwatering</v>
      </c>
    </row>
    <row r="1837" spans="1:21" x14ac:dyDescent="0.3">
      <c r="A1837" t="s">
        <v>1617</v>
      </c>
      <c r="B1837" t="s">
        <v>188</v>
      </c>
      <c r="C1837" t="s">
        <v>99</v>
      </c>
      <c r="D1837">
        <v>21</v>
      </c>
      <c r="E1837" t="s">
        <v>100</v>
      </c>
      <c r="F1837" t="s">
        <v>100</v>
      </c>
      <c r="G1837" t="s">
        <v>1618</v>
      </c>
      <c r="H1837" s="41" t="s">
        <v>102</v>
      </c>
      <c r="I1837">
        <f>_xlfn.XLOOKUP(B1837,Use_Code_Ranking!$A$4:$A$23,Use_Code_Ranking!$B$4:$B$23,9999)</f>
        <v>12</v>
      </c>
      <c r="J1837">
        <f t="shared" ca="1" si="438"/>
        <v>5</v>
      </c>
      <c r="K1837">
        <f t="shared" ca="1" si="439"/>
        <v>0</v>
      </c>
      <c r="L1837">
        <f t="shared" ca="1" si="440"/>
        <v>0</v>
      </c>
      <c r="M1837">
        <f t="shared" ca="1" si="441"/>
        <v>0</v>
      </c>
      <c r="N1837" t="str">
        <f t="shared" ca="1" si="446"/>
        <v/>
      </c>
      <c r="O1837" t="str">
        <f t="shared" ca="1" si="447"/>
        <v/>
      </c>
      <c r="P1837" t="str">
        <f t="shared" si="442"/>
        <v/>
      </c>
      <c r="Q1837" t="str">
        <f t="shared" si="443"/>
        <v/>
      </c>
      <c r="R1837" t="str">
        <f t="shared" si="444"/>
        <v/>
      </c>
      <c r="S1837" t="str">
        <f t="shared" si="445"/>
        <v/>
      </c>
      <c r="U1837" s="2" t="str">
        <f ca="1">IF(ISBLANK($T1837),IF(S1837="Irrigation","Irrigation",IF(R1837="Irrigation","Irrigation",IF(Q1837="Domestic","Domestic",IF(P1837="Stockwatering","Stockwatering",IF(N1837="IRRIGATION_AND_MUNICIPAL","Irrigation and Municipal",IF(O1837="IRRIGATION_AND_DOMESTIC","Irrigation and Domestic Municipality",_xlfn.XLOOKUP(J1837,Use_Code_Ranking!$B$4:$B$23,Use_Code_Ranking!$A$4:$A$23))))))),$T1837)</f>
        <v>Stockwatering</v>
      </c>
    </row>
    <row r="1838" spans="1:21" x14ac:dyDescent="0.3">
      <c r="A1838" t="s">
        <v>1619</v>
      </c>
      <c r="B1838" t="s">
        <v>98</v>
      </c>
      <c r="C1838" t="s">
        <v>99</v>
      </c>
      <c r="D1838">
        <v>101</v>
      </c>
      <c r="E1838" t="s">
        <v>100</v>
      </c>
      <c r="F1838" t="s">
        <v>100</v>
      </c>
      <c r="G1838" t="s">
        <v>1620</v>
      </c>
      <c r="H1838" s="41" t="s">
        <v>106</v>
      </c>
      <c r="I1838">
        <f>_xlfn.XLOOKUP(B1838,Use_Code_Ranking!$A$4:$A$23,Use_Code_Ranking!$B$4:$B$23,9999)</f>
        <v>1</v>
      </c>
      <c r="J1838">
        <f t="shared" ca="1" si="438"/>
        <v>1</v>
      </c>
      <c r="K1838">
        <f t="shared" ca="1" si="439"/>
        <v>1</v>
      </c>
      <c r="L1838">
        <f t="shared" ca="1" si="440"/>
        <v>0</v>
      </c>
      <c r="M1838">
        <f t="shared" ca="1" si="441"/>
        <v>0</v>
      </c>
      <c r="N1838" t="str">
        <f t="shared" ca="1" si="446"/>
        <v/>
      </c>
      <c r="O1838" t="str">
        <f t="shared" ca="1" si="447"/>
        <v/>
      </c>
      <c r="P1838" t="str">
        <f t="shared" si="442"/>
        <v/>
      </c>
      <c r="Q1838" t="str">
        <f t="shared" si="443"/>
        <v/>
      </c>
      <c r="R1838" t="str">
        <f t="shared" si="444"/>
        <v/>
      </c>
      <c r="S1838" t="str">
        <f t="shared" si="445"/>
        <v/>
      </c>
      <c r="U1838" s="2" t="str">
        <f ca="1">IF(ISBLANK($T1838),IF(S1838="Irrigation","Irrigation",IF(R1838="Irrigation","Irrigation",IF(Q1838="Domestic","Domestic",IF(P1838="Stockwatering","Stockwatering",IF(N1838="IRRIGATION_AND_MUNICIPAL","Irrigation and Municipal",IF(O1838="IRRIGATION_AND_DOMESTIC","Irrigation and Domestic Municipality",_xlfn.XLOOKUP(J1838,Use_Code_Ranking!$B$4:$B$23,Use_Code_Ranking!$A$4:$A$23))))))),$T1838)</f>
        <v>Irrigation</v>
      </c>
    </row>
    <row r="1839" spans="1:21" x14ac:dyDescent="0.3">
      <c r="A1839" t="s">
        <v>1619</v>
      </c>
      <c r="B1839" t="s">
        <v>154</v>
      </c>
      <c r="C1839" t="s">
        <v>99</v>
      </c>
      <c r="D1839">
        <v>101</v>
      </c>
      <c r="E1839" t="s">
        <v>100</v>
      </c>
      <c r="F1839" t="s">
        <v>100</v>
      </c>
      <c r="G1839" t="s">
        <v>1620</v>
      </c>
      <c r="H1839" s="41" t="s">
        <v>106</v>
      </c>
      <c r="I1839">
        <f>_xlfn.XLOOKUP(B1839,Use_Code_Ranking!$A$4:$A$23,Use_Code_Ranking!$B$4:$B$23,9999)</f>
        <v>5</v>
      </c>
      <c r="J1839">
        <f t="shared" ca="1" si="438"/>
        <v>1</v>
      </c>
      <c r="K1839">
        <f t="shared" ca="1" si="439"/>
        <v>1</v>
      </c>
      <c r="L1839">
        <f t="shared" ca="1" si="440"/>
        <v>0</v>
      </c>
      <c r="M1839">
        <f t="shared" ca="1" si="441"/>
        <v>0</v>
      </c>
      <c r="N1839" t="str">
        <f t="shared" ca="1" si="446"/>
        <v/>
      </c>
      <c r="O1839" t="str">
        <f t="shared" ca="1" si="447"/>
        <v/>
      </c>
      <c r="P1839" t="str">
        <f t="shared" si="442"/>
        <v/>
      </c>
      <c r="Q1839" t="str">
        <f t="shared" si="443"/>
        <v/>
      </c>
      <c r="R1839" t="str">
        <f t="shared" si="444"/>
        <v/>
      </c>
      <c r="S1839" t="str">
        <f t="shared" si="445"/>
        <v/>
      </c>
      <c r="U1839" s="2" t="str">
        <f ca="1">IF(ISBLANK($T1839),IF(S1839="Irrigation","Irrigation",IF(R1839="Irrigation","Irrigation",IF(Q1839="Domestic","Domestic",IF(P1839="Stockwatering","Stockwatering",IF(N1839="IRRIGATION_AND_MUNICIPAL","Irrigation and Municipal",IF(O1839="IRRIGATION_AND_DOMESTIC","Irrigation and Domestic Municipality",_xlfn.XLOOKUP(J1839,Use_Code_Ranking!$B$4:$B$23,Use_Code_Ranking!$A$4:$A$23))))))),$T1839)</f>
        <v>Irrigation</v>
      </c>
    </row>
    <row r="1840" spans="1:21" x14ac:dyDescent="0.3">
      <c r="A1840" t="s">
        <v>1619</v>
      </c>
      <c r="B1840" t="s">
        <v>161</v>
      </c>
      <c r="C1840" t="s">
        <v>99</v>
      </c>
      <c r="D1840">
        <v>101</v>
      </c>
      <c r="E1840" t="s">
        <v>100</v>
      </c>
      <c r="F1840" t="s">
        <v>100</v>
      </c>
      <c r="G1840" t="s">
        <v>1620</v>
      </c>
      <c r="H1840" s="41" t="s">
        <v>106</v>
      </c>
      <c r="I1840">
        <f>_xlfn.XLOOKUP(B1840,Use_Code_Ranking!$A$4:$A$23,Use_Code_Ranking!$B$4:$B$23,9999)</f>
        <v>7</v>
      </c>
      <c r="J1840">
        <f t="shared" ca="1" si="438"/>
        <v>1</v>
      </c>
      <c r="K1840">
        <f t="shared" ca="1" si="439"/>
        <v>1</v>
      </c>
      <c r="L1840">
        <f t="shared" ca="1" si="440"/>
        <v>0</v>
      </c>
      <c r="M1840">
        <f t="shared" ca="1" si="441"/>
        <v>0</v>
      </c>
      <c r="N1840" t="str">
        <f t="shared" ca="1" si="446"/>
        <v/>
      </c>
      <c r="O1840" t="str">
        <f t="shared" ca="1" si="447"/>
        <v/>
      </c>
      <c r="P1840" t="str">
        <f t="shared" si="442"/>
        <v/>
      </c>
      <c r="Q1840" t="str">
        <f t="shared" si="443"/>
        <v/>
      </c>
      <c r="R1840" t="str">
        <f t="shared" si="444"/>
        <v/>
      </c>
      <c r="S1840" t="str">
        <f t="shared" si="445"/>
        <v/>
      </c>
      <c r="U1840" s="2" t="str">
        <f ca="1">IF(ISBLANK($T1840),IF(S1840="Irrigation","Irrigation",IF(R1840="Irrigation","Irrigation",IF(Q1840="Domestic","Domestic",IF(P1840="Stockwatering","Stockwatering",IF(N1840="IRRIGATION_AND_MUNICIPAL","Irrigation and Municipal",IF(O1840="IRRIGATION_AND_DOMESTIC","Irrigation and Domestic Municipality",_xlfn.XLOOKUP(J1840,Use_Code_Ranking!$B$4:$B$23,Use_Code_Ranking!$A$4:$A$23))))))),$T1840)</f>
        <v>Irrigation</v>
      </c>
    </row>
    <row r="1841" spans="1:21" x14ac:dyDescent="0.3">
      <c r="A1841" t="s">
        <v>1621</v>
      </c>
      <c r="B1841" t="s">
        <v>161</v>
      </c>
      <c r="C1841" t="s">
        <v>99</v>
      </c>
      <c r="D1841">
        <v>74.400000000000006</v>
      </c>
      <c r="E1841" t="s">
        <v>100</v>
      </c>
      <c r="F1841" t="s">
        <v>100</v>
      </c>
      <c r="G1841" t="s">
        <v>126</v>
      </c>
      <c r="H1841" s="41" t="s">
        <v>102</v>
      </c>
      <c r="I1841">
        <f>_xlfn.XLOOKUP(B1841,Use_Code_Ranking!$A$4:$A$23,Use_Code_Ranking!$B$4:$B$23,9999)</f>
        <v>7</v>
      </c>
      <c r="J1841">
        <f t="shared" ca="1" si="438"/>
        <v>7</v>
      </c>
      <c r="K1841">
        <f t="shared" ca="1" si="439"/>
        <v>0</v>
      </c>
      <c r="L1841">
        <f t="shared" ca="1" si="440"/>
        <v>0</v>
      </c>
      <c r="M1841">
        <f t="shared" ca="1" si="441"/>
        <v>0</v>
      </c>
      <c r="N1841" t="str">
        <f t="shared" ca="1" si="446"/>
        <v/>
      </c>
      <c r="O1841" t="str">
        <f t="shared" ca="1" si="447"/>
        <v/>
      </c>
      <c r="P1841" t="str">
        <f t="shared" si="442"/>
        <v/>
      </c>
      <c r="Q1841" t="str">
        <f t="shared" si="443"/>
        <v/>
      </c>
      <c r="R1841" t="str">
        <f t="shared" si="444"/>
        <v/>
      </c>
      <c r="S1841" t="str">
        <f t="shared" si="445"/>
        <v/>
      </c>
      <c r="U1841" s="2" t="str">
        <f ca="1">IF(ISBLANK($T1841),IF(S1841="Irrigation","Irrigation",IF(R1841="Irrigation","Irrigation",IF(Q1841="Domestic","Domestic",IF(P1841="Stockwatering","Stockwatering",IF(N1841="IRRIGATION_AND_MUNICIPAL","Irrigation and Municipal",IF(O1841="IRRIGATION_AND_DOMESTIC","Irrigation and Domestic Municipality",_xlfn.XLOOKUP(J1841,Use_Code_Ranking!$B$4:$B$23,Use_Code_Ranking!$A$4:$A$23))))))),$T1841)</f>
        <v>Frost Protection</v>
      </c>
    </row>
    <row r="1842" spans="1:21" x14ac:dyDescent="0.3">
      <c r="A1842" t="s">
        <v>1622</v>
      </c>
      <c r="B1842" t="s">
        <v>161</v>
      </c>
      <c r="C1842" t="s">
        <v>99</v>
      </c>
      <c r="D1842">
        <v>11</v>
      </c>
      <c r="E1842" t="s">
        <v>100</v>
      </c>
      <c r="F1842" t="s">
        <v>100</v>
      </c>
      <c r="G1842" t="s">
        <v>898</v>
      </c>
      <c r="H1842" s="41" t="s">
        <v>102</v>
      </c>
      <c r="I1842">
        <f>_xlfn.XLOOKUP(B1842,Use_Code_Ranking!$A$4:$A$23,Use_Code_Ranking!$B$4:$B$23,9999)</f>
        <v>7</v>
      </c>
      <c r="J1842">
        <f t="shared" ca="1" si="438"/>
        <v>1</v>
      </c>
      <c r="K1842">
        <f t="shared" ca="1" si="439"/>
        <v>1</v>
      </c>
      <c r="L1842">
        <f t="shared" ca="1" si="440"/>
        <v>0</v>
      </c>
      <c r="M1842">
        <f t="shared" ca="1" si="441"/>
        <v>0</v>
      </c>
      <c r="N1842" t="str">
        <f t="shared" ca="1" si="446"/>
        <v/>
      </c>
      <c r="O1842" t="str">
        <f t="shared" ca="1" si="447"/>
        <v/>
      </c>
      <c r="P1842" t="str">
        <f t="shared" si="442"/>
        <v/>
      </c>
      <c r="Q1842" t="str">
        <f t="shared" si="443"/>
        <v/>
      </c>
      <c r="R1842" t="str">
        <f t="shared" si="444"/>
        <v/>
      </c>
      <c r="S1842" t="str">
        <f t="shared" si="445"/>
        <v/>
      </c>
      <c r="U1842" s="2" t="str">
        <f ca="1">IF(ISBLANK($T1842),IF(S1842="Irrigation","Irrigation",IF(R1842="Irrigation","Irrigation",IF(Q1842="Domestic","Domestic",IF(P1842="Stockwatering","Stockwatering",IF(N1842="IRRIGATION_AND_MUNICIPAL","Irrigation and Municipal",IF(O1842="IRRIGATION_AND_DOMESTIC","Irrigation and Domestic Municipality",_xlfn.XLOOKUP(J1842,Use_Code_Ranking!$B$4:$B$23,Use_Code_Ranking!$A$4:$A$23))))))),$T1842)</f>
        <v>Irrigation</v>
      </c>
    </row>
    <row r="1843" spans="1:21" x14ac:dyDescent="0.3">
      <c r="A1843" t="s">
        <v>1622</v>
      </c>
      <c r="B1843" t="s">
        <v>110</v>
      </c>
      <c r="C1843" t="s">
        <v>99</v>
      </c>
      <c r="D1843">
        <v>11</v>
      </c>
      <c r="E1843" t="s">
        <v>100</v>
      </c>
      <c r="F1843" t="s">
        <v>100</v>
      </c>
      <c r="G1843" t="s">
        <v>898</v>
      </c>
      <c r="H1843" s="41" t="s">
        <v>102</v>
      </c>
      <c r="I1843">
        <f>_xlfn.XLOOKUP(B1843,Use_Code_Ranking!$A$4:$A$23,Use_Code_Ranking!$B$4:$B$23,9999)</f>
        <v>3</v>
      </c>
      <c r="J1843">
        <f t="shared" ca="1" si="438"/>
        <v>1</v>
      </c>
      <c r="K1843">
        <f t="shared" ca="1" si="439"/>
        <v>1</v>
      </c>
      <c r="L1843">
        <f t="shared" ca="1" si="440"/>
        <v>0</v>
      </c>
      <c r="M1843">
        <f t="shared" ca="1" si="441"/>
        <v>0</v>
      </c>
      <c r="N1843" t="str">
        <f t="shared" ca="1" si="446"/>
        <v/>
      </c>
      <c r="O1843" t="str">
        <f t="shared" ca="1" si="447"/>
        <v/>
      </c>
      <c r="P1843" t="str">
        <f t="shared" si="442"/>
        <v/>
      </c>
      <c r="Q1843" t="str">
        <f t="shared" si="443"/>
        <v/>
      </c>
      <c r="R1843" t="str">
        <f t="shared" si="444"/>
        <v/>
      </c>
      <c r="S1843" t="str">
        <f t="shared" si="445"/>
        <v/>
      </c>
      <c r="U1843" s="2" t="str">
        <f ca="1">IF(ISBLANK($T1843),IF(S1843="Irrigation","Irrigation",IF(R1843="Irrigation","Irrigation",IF(Q1843="Domestic","Domestic",IF(P1843="Stockwatering","Stockwatering",IF(N1843="IRRIGATION_AND_MUNICIPAL","Irrigation and Municipal",IF(O1843="IRRIGATION_AND_DOMESTIC","Irrigation and Domestic Municipality",_xlfn.XLOOKUP(J1843,Use_Code_Ranking!$B$4:$B$23,Use_Code_Ranking!$A$4:$A$23))))))),$T1843)</f>
        <v>Irrigation</v>
      </c>
    </row>
    <row r="1844" spans="1:21" x14ac:dyDescent="0.3">
      <c r="A1844" t="s">
        <v>1622</v>
      </c>
      <c r="B1844" t="s">
        <v>98</v>
      </c>
      <c r="C1844" t="s">
        <v>99</v>
      </c>
      <c r="D1844">
        <v>11</v>
      </c>
      <c r="E1844" t="s">
        <v>100</v>
      </c>
      <c r="F1844" t="s">
        <v>100</v>
      </c>
      <c r="G1844" t="s">
        <v>898</v>
      </c>
      <c r="H1844" s="41" t="s">
        <v>102</v>
      </c>
      <c r="I1844">
        <f>_xlfn.XLOOKUP(B1844,Use_Code_Ranking!$A$4:$A$23,Use_Code_Ranking!$B$4:$B$23,9999)</f>
        <v>1</v>
      </c>
      <c r="J1844">
        <f t="shared" ca="1" si="438"/>
        <v>1</v>
      </c>
      <c r="K1844">
        <f t="shared" ca="1" si="439"/>
        <v>1</v>
      </c>
      <c r="L1844">
        <f t="shared" ca="1" si="440"/>
        <v>0</v>
      </c>
      <c r="M1844">
        <f t="shared" ca="1" si="441"/>
        <v>0</v>
      </c>
      <c r="N1844" t="str">
        <f t="shared" ca="1" si="446"/>
        <v/>
      </c>
      <c r="O1844" t="str">
        <f t="shared" ca="1" si="447"/>
        <v/>
      </c>
      <c r="P1844" t="str">
        <f t="shared" si="442"/>
        <v/>
      </c>
      <c r="Q1844" t="str">
        <f t="shared" si="443"/>
        <v/>
      </c>
      <c r="R1844" t="str">
        <f t="shared" si="444"/>
        <v/>
      </c>
      <c r="S1844" t="str">
        <f t="shared" si="445"/>
        <v/>
      </c>
      <c r="U1844" s="2" t="str">
        <f ca="1">IF(ISBLANK($T1844),IF(S1844="Irrigation","Irrigation",IF(R1844="Irrigation","Irrigation",IF(Q1844="Domestic","Domestic",IF(P1844="Stockwatering","Stockwatering",IF(N1844="IRRIGATION_AND_MUNICIPAL","Irrigation and Municipal",IF(O1844="IRRIGATION_AND_DOMESTIC","Irrigation and Domestic Municipality",_xlfn.XLOOKUP(J1844,Use_Code_Ranking!$B$4:$B$23,Use_Code_Ranking!$A$4:$A$23))))))),$T1844)</f>
        <v>Irrigation</v>
      </c>
    </row>
    <row r="1845" spans="1:21" x14ac:dyDescent="0.3">
      <c r="A1845" t="s">
        <v>1622</v>
      </c>
      <c r="B1845" t="s">
        <v>181</v>
      </c>
      <c r="C1845" t="s">
        <v>99</v>
      </c>
      <c r="D1845">
        <v>11</v>
      </c>
      <c r="E1845" t="s">
        <v>100</v>
      </c>
      <c r="F1845" t="s">
        <v>100</v>
      </c>
      <c r="G1845" t="s">
        <v>898</v>
      </c>
      <c r="H1845" s="41" t="s">
        <v>102</v>
      </c>
      <c r="I1845">
        <f>_xlfn.XLOOKUP(B1845,Use_Code_Ranking!$A$4:$A$23,Use_Code_Ranking!$B$4:$B$23,9999)</f>
        <v>9</v>
      </c>
      <c r="J1845">
        <f t="shared" ca="1" si="438"/>
        <v>1</v>
      </c>
      <c r="K1845">
        <f t="shared" ca="1" si="439"/>
        <v>1</v>
      </c>
      <c r="L1845">
        <f t="shared" ca="1" si="440"/>
        <v>0</v>
      </c>
      <c r="M1845">
        <f t="shared" ca="1" si="441"/>
        <v>0</v>
      </c>
      <c r="N1845" t="str">
        <f t="shared" ca="1" si="446"/>
        <v/>
      </c>
      <c r="O1845" t="str">
        <f t="shared" ca="1" si="447"/>
        <v/>
      </c>
      <c r="P1845" t="str">
        <f t="shared" si="442"/>
        <v/>
      </c>
      <c r="Q1845" t="str">
        <f t="shared" si="443"/>
        <v/>
      </c>
      <c r="R1845" t="str">
        <f t="shared" si="444"/>
        <v/>
      </c>
      <c r="S1845" t="str">
        <f t="shared" si="445"/>
        <v/>
      </c>
      <c r="U1845" s="2" t="str">
        <f ca="1">IF(ISBLANK($T1845),IF(S1845="Irrigation","Irrigation",IF(R1845="Irrigation","Irrigation",IF(Q1845="Domestic","Domestic",IF(P1845="Stockwatering","Stockwatering",IF(N1845="IRRIGATION_AND_MUNICIPAL","Irrigation and Municipal",IF(O1845="IRRIGATION_AND_DOMESTIC","Irrigation and Domestic Municipality",_xlfn.XLOOKUP(J1845,Use_Code_Ranking!$B$4:$B$23,Use_Code_Ranking!$A$4:$A$23))))))),$T1845)</f>
        <v>Irrigation</v>
      </c>
    </row>
    <row r="1846" spans="1:21" x14ac:dyDescent="0.3">
      <c r="A1846" t="s">
        <v>1623</v>
      </c>
      <c r="B1846" t="s">
        <v>98</v>
      </c>
      <c r="C1846" t="s">
        <v>99</v>
      </c>
      <c r="D1846">
        <v>15</v>
      </c>
      <c r="E1846" t="s">
        <v>100</v>
      </c>
      <c r="F1846" t="s">
        <v>100</v>
      </c>
      <c r="G1846" t="s">
        <v>825</v>
      </c>
      <c r="H1846" s="41" t="s">
        <v>106</v>
      </c>
      <c r="I1846">
        <f>_xlfn.XLOOKUP(B1846,Use_Code_Ranking!$A$4:$A$23,Use_Code_Ranking!$B$4:$B$23,9999)</f>
        <v>1</v>
      </c>
      <c r="J1846">
        <f t="shared" ca="1" si="438"/>
        <v>1</v>
      </c>
      <c r="K1846">
        <f t="shared" ca="1" si="439"/>
        <v>1</v>
      </c>
      <c r="L1846">
        <f t="shared" ca="1" si="440"/>
        <v>0</v>
      </c>
      <c r="M1846">
        <f t="shared" ca="1" si="441"/>
        <v>0</v>
      </c>
      <c r="N1846" t="str">
        <f t="shared" ca="1" si="446"/>
        <v/>
      </c>
      <c r="O1846" t="str">
        <f t="shared" ca="1" si="447"/>
        <v/>
      </c>
      <c r="P1846" t="str">
        <f t="shared" si="442"/>
        <v/>
      </c>
      <c r="Q1846" t="str">
        <f t="shared" si="443"/>
        <v/>
      </c>
      <c r="R1846" t="str">
        <f t="shared" si="444"/>
        <v/>
      </c>
      <c r="S1846" t="str">
        <f t="shared" si="445"/>
        <v/>
      </c>
      <c r="U1846" s="2" t="str">
        <f ca="1">IF(ISBLANK($T1846),IF(S1846="Irrigation","Irrigation",IF(R1846="Irrigation","Irrigation",IF(Q1846="Domestic","Domestic",IF(P1846="Stockwatering","Stockwatering",IF(N1846="IRRIGATION_AND_MUNICIPAL","Irrigation and Municipal",IF(O1846="IRRIGATION_AND_DOMESTIC","Irrigation and Domestic Municipality",_xlfn.XLOOKUP(J1846,Use_Code_Ranking!$B$4:$B$23,Use_Code_Ranking!$A$4:$A$23))))))),$T1846)</f>
        <v>Irrigation</v>
      </c>
    </row>
    <row r="1847" spans="1:21" x14ac:dyDescent="0.3">
      <c r="A1847" t="s">
        <v>1624</v>
      </c>
      <c r="B1847" t="s">
        <v>188</v>
      </c>
      <c r="C1847" t="s">
        <v>99</v>
      </c>
      <c r="D1847">
        <v>15</v>
      </c>
      <c r="E1847" t="s">
        <v>100</v>
      </c>
      <c r="F1847" t="s">
        <v>100</v>
      </c>
      <c r="G1847" t="s">
        <v>624</v>
      </c>
      <c r="H1847" s="41" t="s">
        <v>178</v>
      </c>
      <c r="I1847">
        <f>_xlfn.XLOOKUP(B1847,Use_Code_Ranking!$A$4:$A$23,Use_Code_Ranking!$B$4:$B$23,9999)</f>
        <v>12</v>
      </c>
      <c r="J1847">
        <f t="shared" ca="1" si="438"/>
        <v>1</v>
      </c>
      <c r="K1847">
        <f t="shared" ca="1" si="439"/>
        <v>1</v>
      </c>
      <c r="L1847">
        <f t="shared" ca="1" si="440"/>
        <v>0</v>
      </c>
      <c r="M1847">
        <f t="shared" ca="1" si="441"/>
        <v>0</v>
      </c>
      <c r="N1847" t="str">
        <f t="shared" ca="1" si="446"/>
        <v/>
      </c>
      <c r="O1847" t="str">
        <f t="shared" ca="1" si="447"/>
        <v/>
      </c>
      <c r="P1847" t="str">
        <f t="shared" si="442"/>
        <v/>
      </c>
      <c r="Q1847" t="str">
        <f t="shared" si="443"/>
        <v/>
      </c>
      <c r="R1847" t="str">
        <f t="shared" si="444"/>
        <v/>
      </c>
      <c r="S1847" t="str">
        <f t="shared" si="445"/>
        <v/>
      </c>
      <c r="U1847" s="2" t="str">
        <f ca="1">IF(ISBLANK($T1847),IF(S1847="Irrigation","Irrigation",IF(R1847="Irrigation","Irrigation",IF(Q1847="Domestic","Domestic",IF(P1847="Stockwatering","Stockwatering",IF(N1847="IRRIGATION_AND_MUNICIPAL","Irrigation and Municipal",IF(O1847="IRRIGATION_AND_DOMESTIC","Irrigation and Domestic Municipality",_xlfn.XLOOKUP(J1847,Use_Code_Ranking!$B$4:$B$23,Use_Code_Ranking!$A$4:$A$23))))))),$T1847)</f>
        <v>Irrigation</v>
      </c>
    </row>
    <row r="1848" spans="1:21" x14ac:dyDescent="0.3">
      <c r="A1848" t="s">
        <v>1624</v>
      </c>
      <c r="B1848" t="s">
        <v>98</v>
      </c>
      <c r="C1848" t="s">
        <v>99</v>
      </c>
      <c r="D1848">
        <v>15</v>
      </c>
      <c r="E1848" t="s">
        <v>100</v>
      </c>
      <c r="F1848" t="s">
        <v>100</v>
      </c>
      <c r="G1848" t="s">
        <v>624</v>
      </c>
      <c r="H1848" s="41" t="s">
        <v>178</v>
      </c>
      <c r="I1848">
        <f>_xlfn.XLOOKUP(B1848,Use_Code_Ranking!$A$4:$A$23,Use_Code_Ranking!$B$4:$B$23,9999)</f>
        <v>1</v>
      </c>
      <c r="J1848">
        <f t="shared" ca="1" si="438"/>
        <v>1</v>
      </c>
      <c r="K1848">
        <f t="shared" ca="1" si="439"/>
        <v>1</v>
      </c>
      <c r="L1848">
        <f t="shared" ca="1" si="440"/>
        <v>0</v>
      </c>
      <c r="M1848">
        <f t="shared" ca="1" si="441"/>
        <v>0</v>
      </c>
      <c r="N1848" t="str">
        <f t="shared" ca="1" si="446"/>
        <v/>
      </c>
      <c r="O1848" t="str">
        <f t="shared" ca="1" si="447"/>
        <v/>
      </c>
      <c r="P1848" t="str">
        <f t="shared" si="442"/>
        <v/>
      </c>
      <c r="Q1848" t="str">
        <f t="shared" si="443"/>
        <v/>
      </c>
      <c r="R1848" t="str">
        <f t="shared" si="444"/>
        <v/>
      </c>
      <c r="S1848" t="str">
        <f t="shared" si="445"/>
        <v/>
      </c>
      <c r="U1848" s="2" t="str">
        <f ca="1">IF(ISBLANK($T1848),IF(S1848="Irrigation","Irrigation",IF(R1848="Irrigation","Irrigation",IF(Q1848="Domestic","Domestic",IF(P1848="Stockwatering","Stockwatering",IF(N1848="IRRIGATION_AND_MUNICIPAL","Irrigation and Municipal",IF(O1848="IRRIGATION_AND_DOMESTIC","Irrigation and Domestic Municipality",_xlfn.XLOOKUP(J1848,Use_Code_Ranking!$B$4:$B$23,Use_Code_Ranking!$A$4:$A$23))))))),$T1848)</f>
        <v>Irrigation</v>
      </c>
    </row>
    <row r="1849" spans="1:21" x14ac:dyDescent="0.3">
      <c r="A1849" t="s">
        <v>1625</v>
      </c>
      <c r="B1849" t="s">
        <v>156</v>
      </c>
      <c r="C1849" t="s">
        <v>99</v>
      </c>
      <c r="D1849">
        <v>40</v>
      </c>
      <c r="E1849" t="s">
        <v>100</v>
      </c>
      <c r="F1849" t="s">
        <v>100</v>
      </c>
      <c r="G1849" t="s">
        <v>1626</v>
      </c>
      <c r="H1849" s="41" t="s">
        <v>102</v>
      </c>
      <c r="I1849">
        <f>_xlfn.XLOOKUP(B1849,Use_Code_Ranking!$A$4:$A$23,Use_Code_Ranking!$B$4:$B$23,9999)</f>
        <v>8</v>
      </c>
      <c r="J1849">
        <f t="shared" ca="1" si="438"/>
        <v>1</v>
      </c>
      <c r="K1849">
        <f t="shared" ca="1" si="439"/>
        <v>1</v>
      </c>
      <c r="L1849">
        <f t="shared" ca="1" si="440"/>
        <v>0</v>
      </c>
      <c r="M1849">
        <f t="shared" ca="1" si="441"/>
        <v>0</v>
      </c>
      <c r="N1849" t="str">
        <f t="shared" ca="1" si="446"/>
        <v/>
      </c>
      <c r="O1849" t="str">
        <f t="shared" ca="1" si="447"/>
        <v/>
      </c>
      <c r="P1849" t="str">
        <f t="shared" si="442"/>
        <v/>
      </c>
      <c r="Q1849" t="str">
        <f t="shared" si="443"/>
        <v/>
      </c>
      <c r="R1849" t="str">
        <f t="shared" si="444"/>
        <v/>
      </c>
      <c r="S1849" t="str">
        <f t="shared" si="445"/>
        <v/>
      </c>
      <c r="U1849" s="2" t="str">
        <f ca="1">IF(ISBLANK($T1849),IF(S1849="Irrigation","Irrigation",IF(R1849="Irrigation","Irrigation",IF(Q1849="Domestic","Domestic",IF(P1849="Stockwatering","Stockwatering",IF(N1849="IRRIGATION_AND_MUNICIPAL","Irrigation and Municipal",IF(O1849="IRRIGATION_AND_DOMESTIC","Irrigation and Domestic Municipality",_xlfn.XLOOKUP(J1849,Use_Code_Ranking!$B$4:$B$23,Use_Code_Ranking!$A$4:$A$23))))))),$T1849)</f>
        <v>Irrigation</v>
      </c>
    </row>
    <row r="1850" spans="1:21" x14ac:dyDescent="0.3">
      <c r="A1850" t="s">
        <v>1625</v>
      </c>
      <c r="B1850" t="s">
        <v>98</v>
      </c>
      <c r="C1850" t="s">
        <v>99</v>
      </c>
      <c r="D1850">
        <v>40</v>
      </c>
      <c r="E1850" t="s">
        <v>100</v>
      </c>
      <c r="F1850" t="s">
        <v>100</v>
      </c>
      <c r="G1850" t="s">
        <v>1626</v>
      </c>
      <c r="H1850" s="41" t="s">
        <v>102</v>
      </c>
      <c r="I1850">
        <f>_xlfn.XLOOKUP(B1850,Use_Code_Ranking!$A$4:$A$23,Use_Code_Ranking!$B$4:$B$23,9999)</f>
        <v>1</v>
      </c>
      <c r="J1850">
        <f t="shared" ca="1" si="438"/>
        <v>1</v>
      </c>
      <c r="K1850">
        <f t="shared" ca="1" si="439"/>
        <v>1</v>
      </c>
      <c r="L1850">
        <f t="shared" ca="1" si="440"/>
        <v>0</v>
      </c>
      <c r="M1850">
        <f t="shared" ca="1" si="441"/>
        <v>0</v>
      </c>
      <c r="N1850" t="str">
        <f t="shared" ca="1" si="446"/>
        <v/>
      </c>
      <c r="O1850" t="str">
        <f t="shared" ca="1" si="447"/>
        <v/>
      </c>
      <c r="P1850" t="str">
        <f t="shared" si="442"/>
        <v/>
      </c>
      <c r="Q1850" t="str">
        <f t="shared" si="443"/>
        <v/>
      </c>
      <c r="R1850" t="str">
        <f t="shared" si="444"/>
        <v/>
      </c>
      <c r="S1850" t="str">
        <f t="shared" si="445"/>
        <v/>
      </c>
      <c r="U1850" s="2" t="str">
        <f ca="1">IF(ISBLANK($T1850),IF(S1850="Irrigation","Irrigation",IF(R1850="Irrigation","Irrigation",IF(Q1850="Domestic","Domestic",IF(P1850="Stockwatering","Stockwatering",IF(N1850="IRRIGATION_AND_MUNICIPAL","Irrigation and Municipal",IF(O1850="IRRIGATION_AND_DOMESTIC","Irrigation and Domestic Municipality",_xlfn.XLOOKUP(J1850,Use_Code_Ranking!$B$4:$B$23,Use_Code_Ranking!$A$4:$A$23))))))),$T1850)</f>
        <v>Irrigation</v>
      </c>
    </row>
    <row r="1851" spans="1:21" x14ac:dyDescent="0.3">
      <c r="A1851" t="s">
        <v>1625</v>
      </c>
      <c r="B1851" t="s">
        <v>161</v>
      </c>
      <c r="C1851" t="s">
        <v>99</v>
      </c>
      <c r="D1851">
        <v>40</v>
      </c>
      <c r="E1851" t="s">
        <v>100</v>
      </c>
      <c r="F1851" t="s">
        <v>100</v>
      </c>
      <c r="G1851" t="s">
        <v>1626</v>
      </c>
      <c r="H1851" s="41" t="s">
        <v>102</v>
      </c>
      <c r="I1851">
        <f>_xlfn.XLOOKUP(B1851,Use_Code_Ranking!$A$4:$A$23,Use_Code_Ranking!$B$4:$B$23,9999)</f>
        <v>7</v>
      </c>
      <c r="J1851">
        <f t="shared" ca="1" si="438"/>
        <v>1</v>
      </c>
      <c r="K1851">
        <f t="shared" ca="1" si="439"/>
        <v>1</v>
      </c>
      <c r="L1851">
        <f t="shared" ca="1" si="440"/>
        <v>0</v>
      </c>
      <c r="M1851">
        <f t="shared" ca="1" si="441"/>
        <v>0</v>
      </c>
      <c r="N1851" t="str">
        <f t="shared" ca="1" si="446"/>
        <v/>
      </c>
      <c r="O1851" t="str">
        <f t="shared" ca="1" si="447"/>
        <v/>
      </c>
      <c r="P1851" t="str">
        <f t="shared" si="442"/>
        <v/>
      </c>
      <c r="Q1851" t="str">
        <f t="shared" si="443"/>
        <v/>
      </c>
      <c r="R1851" t="str">
        <f t="shared" si="444"/>
        <v/>
      </c>
      <c r="S1851" t="str">
        <f t="shared" si="445"/>
        <v/>
      </c>
      <c r="U1851" s="2" t="str">
        <f ca="1">IF(ISBLANK($T1851),IF(S1851="Irrigation","Irrigation",IF(R1851="Irrigation","Irrigation",IF(Q1851="Domestic","Domestic",IF(P1851="Stockwatering","Stockwatering",IF(N1851="IRRIGATION_AND_MUNICIPAL","Irrigation and Municipal",IF(O1851="IRRIGATION_AND_DOMESTIC","Irrigation and Domestic Municipality",_xlfn.XLOOKUP(J1851,Use_Code_Ranking!$B$4:$B$23,Use_Code_Ranking!$A$4:$A$23))))))),$T1851)</f>
        <v>Irrigation</v>
      </c>
    </row>
    <row r="1852" spans="1:21" x14ac:dyDescent="0.3">
      <c r="A1852" t="s">
        <v>1627</v>
      </c>
      <c r="B1852" t="s">
        <v>110</v>
      </c>
      <c r="C1852" t="s">
        <v>99</v>
      </c>
      <c r="D1852">
        <v>10</v>
      </c>
      <c r="E1852" t="s">
        <v>100</v>
      </c>
      <c r="F1852" t="s">
        <v>100</v>
      </c>
      <c r="G1852" t="s">
        <v>1628</v>
      </c>
      <c r="H1852" s="41" t="s">
        <v>106</v>
      </c>
      <c r="I1852">
        <f>_xlfn.XLOOKUP(B1852,Use_Code_Ranking!$A$4:$A$23,Use_Code_Ranking!$B$4:$B$23,9999)</f>
        <v>3</v>
      </c>
      <c r="J1852">
        <f t="shared" ca="1" si="438"/>
        <v>3</v>
      </c>
      <c r="K1852">
        <f t="shared" ca="1" si="439"/>
        <v>0</v>
      </c>
      <c r="L1852">
        <f t="shared" ca="1" si="440"/>
        <v>0</v>
      </c>
      <c r="M1852">
        <f t="shared" ca="1" si="441"/>
        <v>0</v>
      </c>
      <c r="N1852" t="str">
        <f t="shared" ca="1" si="446"/>
        <v/>
      </c>
      <c r="O1852" t="str">
        <f t="shared" ca="1" si="447"/>
        <v/>
      </c>
      <c r="P1852" t="str">
        <f t="shared" si="442"/>
        <v/>
      </c>
      <c r="Q1852" t="str">
        <f t="shared" si="443"/>
        <v/>
      </c>
      <c r="R1852" t="str">
        <f t="shared" si="444"/>
        <v/>
      </c>
      <c r="S1852" t="str">
        <f t="shared" si="445"/>
        <v/>
      </c>
      <c r="U1852" s="2" t="str">
        <f ca="1">IF(ISBLANK($T1852),IF(S1852="Irrigation","Irrigation",IF(R1852="Irrigation","Irrigation",IF(Q1852="Domestic","Domestic",IF(P1852="Stockwatering","Stockwatering",IF(N1852="IRRIGATION_AND_MUNICIPAL","Irrigation and Municipal",IF(O1852="IRRIGATION_AND_DOMESTIC","Irrigation and Domestic Municipality",_xlfn.XLOOKUP(J1852,Use_Code_Ranking!$B$4:$B$23,Use_Code_Ranking!$A$4:$A$23))))))),$T1852)</f>
        <v>Domestic</v>
      </c>
    </row>
    <row r="1853" spans="1:21" x14ac:dyDescent="0.3">
      <c r="A1853" t="s">
        <v>1629</v>
      </c>
      <c r="B1853" t="s">
        <v>161</v>
      </c>
      <c r="C1853" t="s">
        <v>99</v>
      </c>
      <c r="D1853">
        <v>17.3</v>
      </c>
      <c r="E1853" t="s">
        <v>100</v>
      </c>
      <c r="F1853" t="s">
        <v>100</v>
      </c>
      <c r="G1853" t="s">
        <v>1630</v>
      </c>
      <c r="H1853" s="41" t="s">
        <v>124</v>
      </c>
      <c r="I1853">
        <f>_xlfn.XLOOKUP(B1853,Use_Code_Ranking!$A$4:$A$23,Use_Code_Ranking!$B$4:$B$23,9999)</f>
        <v>7</v>
      </c>
      <c r="J1853">
        <f t="shared" ca="1" si="438"/>
        <v>1</v>
      </c>
      <c r="K1853">
        <f t="shared" ca="1" si="439"/>
        <v>1</v>
      </c>
      <c r="L1853">
        <f t="shared" ca="1" si="440"/>
        <v>0</v>
      </c>
      <c r="M1853">
        <f t="shared" ca="1" si="441"/>
        <v>0</v>
      </c>
      <c r="N1853" t="str">
        <f t="shared" ca="1" si="446"/>
        <v/>
      </c>
      <c r="O1853" t="str">
        <f t="shared" ca="1" si="447"/>
        <v/>
      </c>
      <c r="P1853" t="str">
        <f t="shared" si="442"/>
        <v/>
      </c>
      <c r="Q1853" t="str">
        <f t="shared" si="443"/>
        <v/>
      </c>
      <c r="R1853" t="str">
        <f t="shared" si="444"/>
        <v/>
      </c>
      <c r="S1853" t="str">
        <f t="shared" si="445"/>
        <v/>
      </c>
      <c r="U1853" s="2" t="str">
        <f ca="1">IF(ISBLANK($T1853),IF(S1853="Irrigation","Irrigation",IF(R1853="Irrigation","Irrigation",IF(Q1853="Domestic","Domestic",IF(P1853="Stockwatering","Stockwatering",IF(N1853="IRRIGATION_AND_MUNICIPAL","Irrigation and Municipal",IF(O1853="IRRIGATION_AND_DOMESTIC","Irrigation and Domestic Municipality",_xlfn.XLOOKUP(J1853,Use_Code_Ranking!$B$4:$B$23,Use_Code_Ranking!$A$4:$A$23))))))),$T1853)</f>
        <v>Irrigation</v>
      </c>
    </row>
    <row r="1854" spans="1:21" x14ac:dyDescent="0.3">
      <c r="A1854" t="s">
        <v>1629</v>
      </c>
      <c r="B1854" t="s">
        <v>98</v>
      </c>
      <c r="C1854" t="s">
        <v>99</v>
      </c>
      <c r="D1854">
        <v>17.3</v>
      </c>
      <c r="E1854" t="s">
        <v>100</v>
      </c>
      <c r="F1854" t="s">
        <v>100</v>
      </c>
      <c r="G1854" t="s">
        <v>1630</v>
      </c>
      <c r="H1854" s="41" t="s">
        <v>124</v>
      </c>
      <c r="I1854">
        <f>_xlfn.XLOOKUP(B1854,Use_Code_Ranking!$A$4:$A$23,Use_Code_Ranking!$B$4:$B$23,9999)</f>
        <v>1</v>
      </c>
      <c r="J1854">
        <f t="shared" ca="1" si="438"/>
        <v>1</v>
      </c>
      <c r="K1854">
        <f t="shared" ca="1" si="439"/>
        <v>1</v>
      </c>
      <c r="L1854">
        <f t="shared" ca="1" si="440"/>
        <v>0</v>
      </c>
      <c r="M1854">
        <f t="shared" ca="1" si="441"/>
        <v>0</v>
      </c>
      <c r="N1854" t="str">
        <f t="shared" ca="1" si="446"/>
        <v/>
      </c>
      <c r="O1854" t="str">
        <f t="shared" ca="1" si="447"/>
        <v/>
      </c>
      <c r="P1854" t="str">
        <f t="shared" si="442"/>
        <v/>
      </c>
      <c r="Q1854" t="str">
        <f t="shared" si="443"/>
        <v/>
      </c>
      <c r="R1854" t="str">
        <f t="shared" si="444"/>
        <v/>
      </c>
      <c r="S1854" t="str">
        <f t="shared" si="445"/>
        <v/>
      </c>
      <c r="U1854" s="2" t="str">
        <f ca="1">IF(ISBLANK($T1854),IF(S1854="Irrigation","Irrigation",IF(R1854="Irrigation","Irrigation",IF(Q1854="Domestic","Domestic",IF(P1854="Stockwatering","Stockwatering",IF(N1854="IRRIGATION_AND_MUNICIPAL","Irrigation and Municipal",IF(O1854="IRRIGATION_AND_DOMESTIC","Irrigation and Domestic Municipality",_xlfn.XLOOKUP(J1854,Use_Code_Ranking!$B$4:$B$23,Use_Code_Ranking!$A$4:$A$23))))))),$T1854)</f>
        <v>Irrigation</v>
      </c>
    </row>
    <row r="1855" spans="1:21" x14ac:dyDescent="0.3">
      <c r="A1855" t="s">
        <v>1629</v>
      </c>
      <c r="B1855" t="s">
        <v>154</v>
      </c>
      <c r="C1855" t="s">
        <v>99</v>
      </c>
      <c r="D1855">
        <v>17.3</v>
      </c>
      <c r="E1855" t="s">
        <v>100</v>
      </c>
      <c r="F1855" t="s">
        <v>100</v>
      </c>
      <c r="G1855" t="s">
        <v>1630</v>
      </c>
      <c r="H1855" s="41" t="s">
        <v>124</v>
      </c>
      <c r="I1855">
        <f>_xlfn.XLOOKUP(B1855,Use_Code_Ranking!$A$4:$A$23,Use_Code_Ranking!$B$4:$B$23,9999)</f>
        <v>5</v>
      </c>
      <c r="J1855">
        <f t="shared" ca="1" si="438"/>
        <v>1</v>
      </c>
      <c r="K1855">
        <f t="shared" ca="1" si="439"/>
        <v>1</v>
      </c>
      <c r="L1855">
        <f t="shared" ca="1" si="440"/>
        <v>0</v>
      </c>
      <c r="M1855">
        <f t="shared" ca="1" si="441"/>
        <v>0</v>
      </c>
      <c r="N1855" t="str">
        <f t="shared" ca="1" si="446"/>
        <v/>
      </c>
      <c r="O1855" t="str">
        <f t="shared" ca="1" si="447"/>
        <v/>
      </c>
      <c r="P1855" t="str">
        <f t="shared" si="442"/>
        <v/>
      </c>
      <c r="Q1855" t="str">
        <f t="shared" si="443"/>
        <v/>
      </c>
      <c r="R1855" t="str">
        <f t="shared" si="444"/>
        <v/>
      </c>
      <c r="S1855" t="str">
        <f t="shared" si="445"/>
        <v/>
      </c>
      <c r="U1855" s="2" t="str">
        <f ca="1">IF(ISBLANK($T1855),IF(S1855="Irrigation","Irrigation",IF(R1855="Irrigation","Irrigation",IF(Q1855="Domestic","Domestic",IF(P1855="Stockwatering","Stockwatering",IF(N1855="IRRIGATION_AND_MUNICIPAL","Irrigation and Municipal",IF(O1855="IRRIGATION_AND_DOMESTIC","Irrigation and Domestic Municipality",_xlfn.XLOOKUP(J1855,Use_Code_Ranking!$B$4:$B$23,Use_Code_Ranking!$A$4:$A$23))))))),$T1855)</f>
        <v>Irrigation</v>
      </c>
    </row>
    <row r="1856" spans="1:21" x14ac:dyDescent="0.3">
      <c r="A1856" t="s">
        <v>1629</v>
      </c>
      <c r="B1856" t="s">
        <v>181</v>
      </c>
      <c r="C1856" t="s">
        <v>99</v>
      </c>
      <c r="D1856">
        <v>17.3</v>
      </c>
      <c r="E1856" t="s">
        <v>100</v>
      </c>
      <c r="F1856" t="s">
        <v>100</v>
      </c>
      <c r="G1856" t="s">
        <v>1630</v>
      </c>
      <c r="H1856" s="41" t="s">
        <v>124</v>
      </c>
      <c r="I1856">
        <f>_xlfn.XLOOKUP(B1856,Use_Code_Ranking!$A$4:$A$23,Use_Code_Ranking!$B$4:$B$23,9999)</f>
        <v>9</v>
      </c>
      <c r="J1856">
        <f t="shared" ca="1" si="438"/>
        <v>1</v>
      </c>
      <c r="K1856">
        <f t="shared" ca="1" si="439"/>
        <v>1</v>
      </c>
      <c r="L1856">
        <f t="shared" ca="1" si="440"/>
        <v>0</v>
      </c>
      <c r="M1856">
        <f t="shared" ca="1" si="441"/>
        <v>0</v>
      </c>
      <c r="N1856" t="str">
        <f t="shared" ca="1" si="446"/>
        <v/>
      </c>
      <c r="O1856" t="str">
        <f t="shared" ca="1" si="447"/>
        <v/>
      </c>
      <c r="P1856" t="str">
        <f t="shared" si="442"/>
        <v/>
      </c>
      <c r="Q1856" t="str">
        <f t="shared" si="443"/>
        <v/>
      </c>
      <c r="R1856" t="str">
        <f t="shared" si="444"/>
        <v/>
      </c>
      <c r="S1856" t="str">
        <f t="shared" si="445"/>
        <v/>
      </c>
      <c r="U1856" s="2" t="str">
        <f ca="1">IF(ISBLANK($T1856),IF(S1856="Irrigation","Irrigation",IF(R1856="Irrigation","Irrigation",IF(Q1856="Domestic","Domestic",IF(P1856="Stockwatering","Stockwatering",IF(N1856="IRRIGATION_AND_MUNICIPAL","Irrigation and Municipal",IF(O1856="IRRIGATION_AND_DOMESTIC","Irrigation and Domestic Municipality",_xlfn.XLOOKUP(J1856,Use_Code_Ranking!$B$4:$B$23,Use_Code_Ranking!$A$4:$A$23))))))),$T1856)</f>
        <v>Irrigation</v>
      </c>
    </row>
    <row r="1857" spans="1:21" x14ac:dyDescent="0.3">
      <c r="A1857" t="s">
        <v>1631</v>
      </c>
      <c r="B1857" t="s">
        <v>154</v>
      </c>
      <c r="C1857" t="s">
        <v>99</v>
      </c>
      <c r="D1857">
        <v>9.8000000000000007</v>
      </c>
      <c r="E1857" t="s">
        <v>100</v>
      </c>
      <c r="F1857" t="s">
        <v>100</v>
      </c>
      <c r="G1857" t="s">
        <v>447</v>
      </c>
      <c r="H1857" s="41" t="s">
        <v>145</v>
      </c>
      <c r="I1857">
        <f>_xlfn.XLOOKUP(B1857,Use_Code_Ranking!$A$4:$A$23,Use_Code_Ranking!$B$4:$B$23,9999)</f>
        <v>5</v>
      </c>
      <c r="J1857">
        <f t="shared" ca="1" si="438"/>
        <v>1</v>
      </c>
      <c r="K1857">
        <f t="shared" ca="1" si="439"/>
        <v>1</v>
      </c>
      <c r="L1857">
        <f t="shared" ca="1" si="440"/>
        <v>0</v>
      </c>
      <c r="M1857">
        <f t="shared" ca="1" si="441"/>
        <v>0</v>
      </c>
      <c r="N1857" t="str">
        <f t="shared" ca="1" si="446"/>
        <v/>
      </c>
      <c r="O1857" t="str">
        <f t="shared" ca="1" si="447"/>
        <v/>
      </c>
      <c r="P1857" t="str">
        <f t="shared" si="442"/>
        <v/>
      </c>
      <c r="Q1857" t="str">
        <f t="shared" si="443"/>
        <v/>
      </c>
      <c r="R1857" t="str">
        <f t="shared" si="444"/>
        <v/>
      </c>
      <c r="S1857" t="str">
        <f t="shared" si="445"/>
        <v/>
      </c>
      <c r="U1857" s="2" t="str">
        <f ca="1">IF(ISBLANK($T1857),IF(S1857="Irrigation","Irrigation",IF(R1857="Irrigation","Irrigation",IF(Q1857="Domestic","Domestic",IF(P1857="Stockwatering","Stockwatering",IF(N1857="IRRIGATION_AND_MUNICIPAL","Irrigation and Municipal",IF(O1857="IRRIGATION_AND_DOMESTIC","Irrigation and Domestic Municipality",_xlfn.XLOOKUP(J1857,Use_Code_Ranking!$B$4:$B$23,Use_Code_Ranking!$A$4:$A$23))))))),$T1857)</f>
        <v>Irrigation</v>
      </c>
    </row>
    <row r="1858" spans="1:21" x14ac:dyDescent="0.3">
      <c r="A1858" t="s">
        <v>1631</v>
      </c>
      <c r="B1858" t="s">
        <v>163</v>
      </c>
      <c r="C1858" t="s">
        <v>99</v>
      </c>
      <c r="D1858">
        <v>9.8000000000000007</v>
      </c>
      <c r="E1858" t="s">
        <v>100</v>
      </c>
      <c r="F1858" t="s">
        <v>100</v>
      </c>
      <c r="G1858" t="s">
        <v>447</v>
      </c>
      <c r="H1858" s="41" t="s">
        <v>145</v>
      </c>
      <c r="I1858">
        <f>_xlfn.XLOOKUP(B1858,Use_Code_Ranking!$A$4:$A$23,Use_Code_Ranking!$B$4:$B$23,9999)</f>
        <v>14</v>
      </c>
      <c r="J1858">
        <f t="shared" ca="1" si="438"/>
        <v>1</v>
      </c>
      <c r="K1858">
        <f t="shared" ca="1" si="439"/>
        <v>1</v>
      </c>
      <c r="L1858">
        <f t="shared" ca="1" si="440"/>
        <v>0</v>
      </c>
      <c r="M1858">
        <f t="shared" ca="1" si="441"/>
        <v>0</v>
      </c>
      <c r="N1858" t="str">
        <f t="shared" ca="1" si="446"/>
        <v/>
      </c>
      <c r="O1858" t="str">
        <f t="shared" ca="1" si="447"/>
        <v/>
      </c>
      <c r="P1858" t="str">
        <f t="shared" si="442"/>
        <v/>
      </c>
      <c r="Q1858" t="str">
        <f t="shared" si="443"/>
        <v/>
      </c>
      <c r="R1858" t="str">
        <f t="shared" si="444"/>
        <v/>
      </c>
      <c r="S1858" t="str">
        <f t="shared" si="445"/>
        <v/>
      </c>
      <c r="U1858" s="2" t="str">
        <f ca="1">IF(ISBLANK($T1858),IF(S1858="Irrigation","Irrigation",IF(R1858="Irrigation","Irrigation",IF(Q1858="Domestic","Domestic",IF(P1858="Stockwatering","Stockwatering",IF(N1858="IRRIGATION_AND_MUNICIPAL","Irrigation and Municipal",IF(O1858="IRRIGATION_AND_DOMESTIC","Irrigation and Domestic Municipality",_xlfn.XLOOKUP(J1858,Use_Code_Ranking!$B$4:$B$23,Use_Code_Ranking!$A$4:$A$23))))))),$T1858)</f>
        <v>Irrigation</v>
      </c>
    </row>
    <row r="1859" spans="1:21" x14ac:dyDescent="0.3">
      <c r="A1859" t="s">
        <v>1631</v>
      </c>
      <c r="B1859" t="s">
        <v>188</v>
      </c>
      <c r="C1859" t="s">
        <v>99</v>
      </c>
      <c r="D1859">
        <v>9.8000000000000007</v>
      </c>
      <c r="E1859" t="s">
        <v>100</v>
      </c>
      <c r="F1859" t="s">
        <v>100</v>
      </c>
      <c r="G1859" t="s">
        <v>447</v>
      </c>
      <c r="H1859" s="41" t="s">
        <v>145</v>
      </c>
      <c r="I1859">
        <f>_xlfn.XLOOKUP(B1859,Use_Code_Ranking!$A$4:$A$23,Use_Code_Ranking!$B$4:$B$23,9999)</f>
        <v>12</v>
      </c>
      <c r="J1859">
        <f t="shared" ca="1" si="438"/>
        <v>1</v>
      </c>
      <c r="K1859">
        <f t="shared" ca="1" si="439"/>
        <v>1</v>
      </c>
      <c r="L1859">
        <f t="shared" ca="1" si="440"/>
        <v>0</v>
      </c>
      <c r="M1859">
        <f t="shared" ca="1" si="441"/>
        <v>0</v>
      </c>
      <c r="N1859" t="str">
        <f t="shared" ca="1" si="446"/>
        <v/>
      </c>
      <c r="O1859" t="str">
        <f t="shared" ca="1" si="447"/>
        <v/>
      </c>
      <c r="P1859" t="str">
        <f t="shared" si="442"/>
        <v/>
      </c>
      <c r="Q1859" t="str">
        <f t="shared" si="443"/>
        <v/>
      </c>
      <c r="R1859" t="str">
        <f t="shared" si="444"/>
        <v/>
      </c>
      <c r="S1859" t="str">
        <f t="shared" si="445"/>
        <v/>
      </c>
      <c r="U1859" s="2" t="str">
        <f ca="1">IF(ISBLANK($T1859),IF(S1859="Irrigation","Irrigation",IF(R1859="Irrigation","Irrigation",IF(Q1859="Domestic","Domestic",IF(P1859="Stockwatering","Stockwatering",IF(N1859="IRRIGATION_AND_MUNICIPAL","Irrigation and Municipal",IF(O1859="IRRIGATION_AND_DOMESTIC","Irrigation and Domestic Municipality",_xlfn.XLOOKUP(J1859,Use_Code_Ranking!$B$4:$B$23,Use_Code_Ranking!$A$4:$A$23))))))),$T1859)</f>
        <v>Irrigation</v>
      </c>
    </row>
    <row r="1860" spans="1:21" x14ac:dyDescent="0.3">
      <c r="A1860" t="s">
        <v>1631</v>
      </c>
      <c r="B1860" t="s">
        <v>98</v>
      </c>
      <c r="C1860" t="s">
        <v>99</v>
      </c>
      <c r="D1860">
        <v>9.8000000000000007</v>
      </c>
      <c r="E1860" t="s">
        <v>100</v>
      </c>
      <c r="F1860" t="s">
        <v>100</v>
      </c>
      <c r="G1860" t="s">
        <v>447</v>
      </c>
      <c r="H1860" s="41" t="s">
        <v>145</v>
      </c>
      <c r="I1860">
        <f>_xlfn.XLOOKUP(B1860,Use_Code_Ranking!$A$4:$A$23,Use_Code_Ranking!$B$4:$B$23,9999)</f>
        <v>1</v>
      </c>
      <c r="J1860">
        <f t="shared" ref="J1860:J1923" ca="1" si="448">_xlfn.MINIFS(USE_CODE_RANK,APPLICATION_NUMBER,A1860)</f>
        <v>1</v>
      </c>
      <c r="K1860">
        <f t="shared" ref="K1860:K1923" ca="1" si="449">COUNTIFS(USE_CODE_RANK,1,APPLICATION_NUMBER,A1860)</f>
        <v>1</v>
      </c>
      <c r="L1860">
        <f t="shared" ref="L1860:L1923" ca="1" si="450">COUNTIFS(USE_CODE_RANK,2,APPLICATION_NUMBER,A1860)</f>
        <v>0</v>
      </c>
      <c r="M1860">
        <f t="shared" ref="M1860:M1923" ca="1" si="451">COUNTIFS(USE_CODE_RANK,3,APPLICATION_NUMBER,A1860,PRIMARY_OWNER_ENTITY_TYPE,"Government (State/Municipal)")</f>
        <v>0</v>
      </c>
      <c r="N1860" t="str">
        <f t="shared" ca="1" si="446"/>
        <v/>
      </c>
      <c r="O1860" t="str">
        <f t="shared" ca="1" si="447"/>
        <v/>
      </c>
      <c r="P1860" t="str">
        <f t="shared" ref="P1860:P1923" si="452">IF(ISNUMBER(SEARCH("Stock",C1860)),"Stockwatering","")</f>
        <v/>
      </c>
      <c r="Q1860" t="str">
        <f t="shared" ref="Q1860:Q1923" si="453">IF(ISNUMBER(SEARCH("Registration Domestic",C1860)),"Domestic","")</f>
        <v/>
      </c>
      <c r="R1860" t="str">
        <f t="shared" ref="R1860:R1923" si="454">IF(ISNUMBER(SEARCH("Registration Irrigation",C1860)),"Irrigation","")</f>
        <v/>
      </c>
      <c r="S1860" t="str">
        <f t="shared" ref="S1860:S1923" si="455">IF(ISNUMBER(SEARCH("Registration Cannabis",C1860)),"Irrigation","")</f>
        <v/>
      </c>
      <c r="U1860" s="2" t="str">
        <f ca="1">IF(ISBLANK($T1860),IF(S1860="Irrigation","Irrigation",IF(R1860="Irrigation","Irrigation",IF(Q1860="Domestic","Domestic",IF(P1860="Stockwatering","Stockwatering",IF(N1860="IRRIGATION_AND_MUNICIPAL","Irrigation and Municipal",IF(O1860="IRRIGATION_AND_DOMESTIC","Irrigation and Domestic Municipality",_xlfn.XLOOKUP(J1860,Use_Code_Ranking!$B$4:$B$23,Use_Code_Ranking!$A$4:$A$23))))))),$T1860)</f>
        <v>Irrigation</v>
      </c>
    </row>
    <row r="1861" spans="1:21" x14ac:dyDescent="0.3">
      <c r="A1861" t="s">
        <v>1631</v>
      </c>
      <c r="B1861" t="s">
        <v>161</v>
      </c>
      <c r="C1861" t="s">
        <v>99</v>
      </c>
      <c r="D1861">
        <v>9.8000000000000007</v>
      </c>
      <c r="E1861" t="s">
        <v>100</v>
      </c>
      <c r="F1861" t="s">
        <v>100</v>
      </c>
      <c r="G1861" t="s">
        <v>447</v>
      </c>
      <c r="H1861" s="41" t="s">
        <v>145</v>
      </c>
      <c r="I1861">
        <f>_xlfn.XLOOKUP(B1861,Use_Code_Ranking!$A$4:$A$23,Use_Code_Ranking!$B$4:$B$23,9999)</f>
        <v>7</v>
      </c>
      <c r="J1861">
        <f t="shared" ca="1" si="448"/>
        <v>1</v>
      </c>
      <c r="K1861">
        <f t="shared" ca="1" si="449"/>
        <v>1</v>
      </c>
      <c r="L1861">
        <f t="shared" ca="1" si="450"/>
        <v>0</v>
      </c>
      <c r="M1861">
        <f t="shared" ca="1" si="451"/>
        <v>0</v>
      </c>
      <c r="N1861" t="str">
        <f t="shared" ref="N1861:N1924" ca="1" si="456">IF(AND(K1861&gt;0,L1861&gt;0),"IRRIGATION_AND_MUNICIPAL","")</f>
        <v/>
      </c>
      <c r="O1861" t="str">
        <f t="shared" ref="O1861:O1924" ca="1" si="457">IF(AND(K1861&gt;0,M1861&gt;0),"IRRIGATION_AND_DOMESTIC","")</f>
        <v/>
      </c>
      <c r="P1861" t="str">
        <f t="shared" si="452"/>
        <v/>
      </c>
      <c r="Q1861" t="str">
        <f t="shared" si="453"/>
        <v/>
      </c>
      <c r="R1861" t="str">
        <f t="shared" si="454"/>
        <v/>
      </c>
      <c r="S1861" t="str">
        <f t="shared" si="455"/>
        <v/>
      </c>
      <c r="U1861" s="2" t="str">
        <f ca="1">IF(ISBLANK($T1861),IF(S1861="Irrigation","Irrigation",IF(R1861="Irrigation","Irrigation",IF(Q1861="Domestic","Domestic",IF(P1861="Stockwatering","Stockwatering",IF(N1861="IRRIGATION_AND_MUNICIPAL","Irrigation and Municipal",IF(O1861="IRRIGATION_AND_DOMESTIC","Irrigation and Domestic Municipality",_xlfn.XLOOKUP(J1861,Use_Code_Ranking!$B$4:$B$23,Use_Code_Ranking!$A$4:$A$23))))))),$T1861)</f>
        <v>Irrigation</v>
      </c>
    </row>
    <row r="1862" spans="1:21" x14ac:dyDescent="0.3">
      <c r="A1862" t="s">
        <v>1632</v>
      </c>
      <c r="B1862" t="s">
        <v>161</v>
      </c>
      <c r="C1862" t="s">
        <v>99</v>
      </c>
      <c r="D1862">
        <v>17</v>
      </c>
      <c r="E1862" t="s">
        <v>100</v>
      </c>
      <c r="F1862" t="s">
        <v>100</v>
      </c>
      <c r="G1862" t="s">
        <v>1356</v>
      </c>
      <c r="H1862" s="41" t="s">
        <v>102</v>
      </c>
      <c r="I1862">
        <f>_xlfn.XLOOKUP(B1862,Use_Code_Ranking!$A$4:$A$23,Use_Code_Ranking!$B$4:$B$23,9999)</f>
        <v>7</v>
      </c>
      <c r="J1862">
        <f t="shared" ca="1" si="448"/>
        <v>1</v>
      </c>
      <c r="K1862">
        <f t="shared" ca="1" si="449"/>
        <v>1</v>
      </c>
      <c r="L1862">
        <f t="shared" ca="1" si="450"/>
        <v>0</v>
      </c>
      <c r="M1862">
        <f t="shared" ca="1" si="451"/>
        <v>0</v>
      </c>
      <c r="N1862" t="str">
        <f t="shared" ca="1" si="456"/>
        <v/>
      </c>
      <c r="O1862" t="str">
        <f t="shared" ca="1" si="457"/>
        <v/>
      </c>
      <c r="P1862" t="str">
        <f t="shared" si="452"/>
        <v/>
      </c>
      <c r="Q1862" t="str">
        <f t="shared" si="453"/>
        <v/>
      </c>
      <c r="R1862" t="str">
        <f t="shared" si="454"/>
        <v/>
      </c>
      <c r="S1862" t="str">
        <f t="shared" si="455"/>
        <v/>
      </c>
      <c r="U1862" s="2" t="str">
        <f ca="1">IF(ISBLANK($T1862),IF(S1862="Irrigation","Irrigation",IF(R1862="Irrigation","Irrigation",IF(Q1862="Domestic","Domestic",IF(P1862="Stockwatering","Stockwatering",IF(N1862="IRRIGATION_AND_MUNICIPAL","Irrigation and Municipal",IF(O1862="IRRIGATION_AND_DOMESTIC","Irrigation and Domestic Municipality",_xlfn.XLOOKUP(J1862,Use_Code_Ranking!$B$4:$B$23,Use_Code_Ranking!$A$4:$A$23))))))),$T1862)</f>
        <v>Irrigation</v>
      </c>
    </row>
    <row r="1863" spans="1:21" x14ac:dyDescent="0.3">
      <c r="A1863" t="s">
        <v>1632</v>
      </c>
      <c r="B1863" t="s">
        <v>98</v>
      </c>
      <c r="C1863" t="s">
        <v>99</v>
      </c>
      <c r="D1863">
        <v>17</v>
      </c>
      <c r="E1863" t="s">
        <v>100</v>
      </c>
      <c r="F1863" t="s">
        <v>100</v>
      </c>
      <c r="G1863" t="s">
        <v>1356</v>
      </c>
      <c r="H1863" s="41" t="s">
        <v>102</v>
      </c>
      <c r="I1863">
        <f>_xlfn.XLOOKUP(B1863,Use_Code_Ranking!$A$4:$A$23,Use_Code_Ranking!$B$4:$B$23,9999)</f>
        <v>1</v>
      </c>
      <c r="J1863">
        <f t="shared" ca="1" si="448"/>
        <v>1</v>
      </c>
      <c r="K1863">
        <f t="shared" ca="1" si="449"/>
        <v>1</v>
      </c>
      <c r="L1863">
        <f t="shared" ca="1" si="450"/>
        <v>0</v>
      </c>
      <c r="M1863">
        <f t="shared" ca="1" si="451"/>
        <v>0</v>
      </c>
      <c r="N1863" t="str">
        <f t="shared" ca="1" si="456"/>
        <v/>
      </c>
      <c r="O1863" t="str">
        <f t="shared" ca="1" si="457"/>
        <v/>
      </c>
      <c r="P1863" t="str">
        <f t="shared" si="452"/>
        <v/>
      </c>
      <c r="Q1863" t="str">
        <f t="shared" si="453"/>
        <v/>
      </c>
      <c r="R1863" t="str">
        <f t="shared" si="454"/>
        <v/>
      </c>
      <c r="S1863" t="str">
        <f t="shared" si="455"/>
        <v/>
      </c>
      <c r="U1863" s="2" t="str">
        <f ca="1">IF(ISBLANK($T1863),IF(S1863="Irrigation","Irrigation",IF(R1863="Irrigation","Irrigation",IF(Q1863="Domestic","Domestic",IF(P1863="Stockwatering","Stockwatering",IF(N1863="IRRIGATION_AND_MUNICIPAL","Irrigation and Municipal",IF(O1863="IRRIGATION_AND_DOMESTIC","Irrigation and Domestic Municipality",_xlfn.XLOOKUP(J1863,Use_Code_Ranking!$B$4:$B$23,Use_Code_Ranking!$A$4:$A$23))))))),$T1863)</f>
        <v>Irrigation</v>
      </c>
    </row>
    <row r="1864" spans="1:21" x14ac:dyDescent="0.3">
      <c r="A1864" t="s">
        <v>1632</v>
      </c>
      <c r="B1864" t="s">
        <v>154</v>
      </c>
      <c r="C1864" t="s">
        <v>99</v>
      </c>
      <c r="D1864">
        <v>17</v>
      </c>
      <c r="E1864" t="s">
        <v>100</v>
      </c>
      <c r="F1864" t="s">
        <v>100</v>
      </c>
      <c r="G1864" t="s">
        <v>1356</v>
      </c>
      <c r="H1864" s="41" t="s">
        <v>102</v>
      </c>
      <c r="I1864">
        <f>_xlfn.XLOOKUP(B1864,Use_Code_Ranking!$A$4:$A$23,Use_Code_Ranking!$B$4:$B$23,9999)</f>
        <v>5</v>
      </c>
      <c r="J1864">
        <f t="shared" ca="1" si="448"/>
        <v>1</v>
      </c>
      <c r="K1864">
        <f t="shared" ca="1" si="449"/>
        <v>1</v>
      </c>
      <c r="L1864">
        <f t="shared" ca="1" si="450"/>
        <v>0</v>
      </c>
      <c r="M1864">
        <f t="shared" ca="1" si="451"/>
        <v>0</v>
      </c>
      <c r="N1864" t="str">
        <f t="shared" ca="1" si="456"/>
        <v/>
      </c>
      <c r="O1864" t="str">
        <f t="shared" ca="1" si="457"/>
        <v/>
      </c>
      <c r="P1864" t="str">
        <f t="shared" si="452"/>
        <v/>
      </c>
      <c r="Q1864" t="str">
        <f t="shared" si="453"/>
        <v/>
      </c>
      <c r="R1864" t="str">
        <f t="shared" si="454"/>
        <v/>
      </c>
      <c r="S1864" t="str">
        <f t="shared" si="455"/>
        <v/>
      </c>
      <c r="U1864" s="2" t="str">
        <f ca="1">IF(ISBLANK($T1864),IF(S1864="Irrigation","Irrigation",IF(R1864="Irrigation","Irrigation",IF(Q1864="Domestic","Domestic",IF(P1864="Stockwatering","Stockwatering",IF(N1864="IRRIGATION_AND_MUNICIPAL","Irrigation and Municipal",IF(O1864="IRRIGATION_AND_DOMESTIC","Irrigation and Domestic Municipality",_xlfn.XLOOKUP(J1864,Use_Code_Ranking!$B$4:$B$23,Use_Code_Ranking!$A$4:$A$23))))))),$T1864)</f>
        <v>Irrigation</v>
      </c>
    </row>
    <row r="1865" spans="1:21" x14ac:dyDescent="0.3">
      <c r="A1865" t="s">
        <v>1632</v>
      </c>
      <c r="B1865" t="s">
        <v>110</v>
      </c>
      <c r="C1865" t="s">
        <v>99</v>
      </c>
      <c r="D1865">
        <v>17</v>
      </c>
      <c r="E1865" t="s">
        <v>100</v>
      </c>
      <c r="F1865" t="s">
        <v>100</v>
      </c>
      <c r="G1865" t="s">
        <v>1356</v>
      </c>
      <c r="H1865" s="41" t="s">
        <v>102</v>
      </c>
      <c r="I1865">
        <f>_xlfn.XLOOKUP(B1865,Use_Code_Ranking!$A$4:$A$23,Use_Code_Ranking!$B$4:$B$23,9999)</f>
        <v>3</v>
      </c>
      <c r="J1865">
        <f t="shared" ca="1" si="448"/>
        <v>1</v>
      </c>
      <c r="K1865">
        <f t="shared" ca="1" si="449"/>
        <v>1</v>
      </c>
      <c r="L1865">
        <f t="shared" ca="1" si="450"/>
        <v>0</v>
      </c>
      <c r="M1865">
        <f t="shared" ca="1" si="451"/>
        <v>0</v>
      </c>
      <c r="N1865" t="str">
        <f t="shared" ca="1" si="456"/>
        <v/>
      </c>
      <c r="O1865" t="str">
        <f t="shared" ca="1" si="457"/>
        <v/>
      </c>
      <c r="P1865" t="str">
        <f t="shared" si="452"/>
        <v/>
      </c>
      <c r="Q1865" t="str">
        <f t="shared" si="453"/>
        <v/>
      </c>
      <c r="R1865" t="str">
        <f t="shared" si="454"/>
        <v/>
      </c>
      <c r="S1865" t="str">
        <f t="shared" si="455"/>
        <v/>
      </c>
      <c r="U1865" s="2" t="str">
        <f ca="1">IF(ISBLANK($T1865),IF(S1865="Irrigation","Irrigation",IF(R1865="Irrigation","Irrigation",IF(Q1865="Domestic","Domestic",IF(P1865="Stockwatering","Stockwatering",IF(N1865="IRRIGATION_AND_MUNICIPAL","Irrigation and Municipal",IF(O1865="IRRIGATION_AND_DOMESTIC","Irrigation and Domestic Municipality",_xlfn.XLOOKUP(J1865,Use_Code_Ranking!$B$4:$B$23,Use_Code_Ranking!$A$4:$A$23))))))),$T1865)</f>
        <v>Irrigation</v>
      </c>
    </row>
    <row r="1866" spans="1:21" x14ac:dyDescent="0.3">
      <c r="A1866" t="s">
        <v>1632</v>
      </c>
      <c r="B1866" t="s">
        <v>156</v>
      </c>
      <c r="C1866" t="s">
        <v>99</v>
      </c>
      <c r="D1866">
        <v>17</v>
      </c>
      <c r="E1866" t="s">
        <v>100</v>
      </c>
      <c r="F1866" t="s">
        <v>100</v>
      </c>
      <c r="G1866" t="s">
        <v>1356</v>
      </c>
      <c r="H1866" s="41" t="s">
        <v>102</v>
      </c>
      <c r="I1866">
        <f>_xlfn.XLOOKUP(B1866,Use_Code_Ranking!$A$4:$A$23,Use_Code_Ranking!$B$4:$B$23,9999)</f>
        <v>8</v>
      </c>
      <c r="J1866">
        <f t="shared" ca="1" si="448"/>
        <v>1</v>
      </c>
      <c r="K1866">
        <f t="shared" ca="1" si="449"/>
        <v>1</v>
      </c>
      <c r="L1866">
        <f t="shared" ca="1" si="450"/>
        <v>0</v>
      </c>
      <c r="M1866">
        <f t="shared" ca="1" si="451"/>
        <v>0</v>
      </c>
      <c r="N1866" t="str">
        <f t="shared" ca="1" si="456"/>
        <v/>
      </c>
      <c r="O1866" t="str">
        <f t="shared" ca="1" si="457"/>
        <v/>
      </c>
      <c r="P1866" t="str">
        <f t="shared" si="452"/>
        <v/>
      </c>
      <c r="Q1866" t="str">
        <f t="shared" si="453"/>
        <v/>
      </c>
      <c r="R1866" t="str">
        <f t="shared" si="454"/>
        <v/>
      </c>
      <c r="S1866" t="str">
        <f t="shared" si="455"/>
        <v/>
      </c>
      <c r="U1866" s="2" t="str">
        <f ca="1">IF(ISBLANK($T1866),IF(S1866="Irrigation","Irrigation",IF(R1866="Irrigation","Irrigation",IF(Q1866="Domestic","Domestic",IF(P1866="Stockwatering","Stockwatering",IF(N1866="IRRIGATION_AND_MUNICIPAL","Irrigation and Municipal",IF(O1866="IRRIGATION_AND_DOMESTIC","Irrigation and Domestic Municipality",_xlfn.XLOOKUP(J1866,Use_Code_Ranking!$B$4:$B$23,Use_Code_Ranking!$A$4:$A$23))))))),$T1866)</f>
        <v>Irrigation</v>
      </c>
    </row>
    <row r="1867" spans="1:21" x14ac:dyDescent="0.3">
      <c r="A1867" t="s">
        <v>1633</v>
      </c>
      <c r="B1867" t="s">
        <v>110</v>
      </c>
      <c r="C1867" t="s">
        <v>99</v>
      </c>
      <c r="D1867">
        <v>10</v>
      </c>
      <c r="E1867" t="s">
        <v>100</v>
      </c>
      <c r="F1867" t="s">
        <v>100</v>
      </c>
      <c r="G1867" t="s">
        <v>1634</v>
      </c>
      <c r="H1867" s="41" t="s">
        <v>106</v>
      </c>
      <c r="I1867">
        <f>_xlfn.XLOOKUP(B1867,Use_Code_Ranking!$A$4:$A$23,Use_Code_Ranking!$B$4:$B$23,9999)</f>
        <v>3</v>
      </c>
      <c r="J1867">
        <f t="shared" ca="1" si="448"/>
        <v>1</v>
      </c>
      <c r="K1867">
        <f t="shared" ca="1" si="449"/>
        <v>1</v>
      </c>
      <c r="L1867">
        <f t="shared" ca="1" si="450"/>
        <v>0</v>
      </c>
      <c r="M1867">
        <f t="shared" ca="1" si="451"/>
        <v>0</v>
      </c>
      <c r="N1867" t="str">
        <f t="shared" ca="1" si="456"/>
        <v/>
      </c>
      <c r="O1867" t="str">
        <f t="shared" ca="1" si="457"/>
        <v/>
      </c>
      <c r="P1867" t="str">
        <f t="shared" si="452"/>
        <v/>
      </c>
      <c r="Q1867" t="str">
        <f t="shared" si="453"/>
        <v/>
      </c>
      <c r="R1867" t="str">
        <f t="shared" si="454"/>
        <v/>
      </c>
      <c r="S1867" t="str">
        <f t="shared" si="455"/>
        <v/>
      </c>
      <c r="U1867" s="2" t="str">
        <f ca="1">IF(ISBLANK($T1867),IF(S1867="Irrigation","Irrigation",IF(R1867="Irrigation","Irrigation",IF(Q1867="Domestic","Domestic",IF(P1867="Stockwatering","Stockwatering",IF(N1867="IRRIGATION_AND_MUNICIPAL","Irrigation and Municipal",IF(O1867="IRRIGATION_AND_DOMESTIC","Irrigation and Domestic Municipality",_xlfn.XLOOKUP(J1867,Use_Code_Ranking!$B$4:$B$23,Use_Code_Ranking!$A$4:$A$23))))))),$T1867)</f>
        <v>Irrigation</v>
      </c>
    </row>
    <row r="1868" spans="1:21" x14ac:dyDescent="0.3">
      <c r="A1868" t="s">
        <v>1633</v>
      </c>
      <c r="B1868" t="s">
        <v>181</v>
      </c>
      <c r="C1868" t="s">
        <v>99</v>
      </c>
      <c r="D1868">
        <v>10</v>
      </c>
      <c r="E1868" t="s">
        <v>100</v>
      </c>
      <c r="F1868" t="s">
        <v>100</v>
      </c>
      <c r="G1868" t="s">
        <v>1634</v>
      </c>
      <c r="H1868" s="41" t="s">
        <v>106</v>
      </c>
      <c r="I1868">
        <f>_xlfn.XLOOKUP(B1868,Use_Code_Ranking!$A$4:$A$23,Use_Code_Ranking!$B$4:$B$23,9999)</f>
        <v>9</v>
      </c>
      <c r="J1868">
        <f t="shared" ca="1" si="448"/>
        <v>1</v>
      </c>
      <c r="K1868">
        <f t="shared" ca="1" si="449"/>
        <v>1</v>
      </c>
      <c r="L1868">
        <f t="shared" ca="1" si="450"/>
        <v>0</v>
      </c>
      <c r="M1868">
        <f t="shared" ca="1" si="451"/>
        <v>0</v>
      </c>
      <c r="N1868" t="str">
        <f t="shared" ca="1" si="456"/>
        <v/>
      </c>
      <c r="O1868" t="str">
        <f t="shared" ca="1" si="457"/>
        <v/>
      </c>
      <c r="P1868" t="str">
        <f t="shared" si="452"/>
        <v/>
      </c>
      <c r="Q1868" t="str">
        <f t="shared" si="453"/>
        <v/>
      </c>
      <c r="R1868" t="str">
        <f t="shared" si="454"/>
        <v/>
      </c>
      <c r="S1868" t="str">
        <f t="shared" si="455"/>
        <v/>
      </c>
      <c r="U1868" s="2" t="str">
        <f ca="1">IF(ISBLANK($T1868),IF(S1868="Irrigation","Irrigation",IF(R1868="Irrigation","Irrigation",IF(Q1868="Domestic","Domestic",IF(P1868="Stockwatering","Stockwatering",IF(N1868="IRRIGATION_AND_MUNICIPAL","Irrigation and Municipal",IF(O1868="IRRIGATION_AND_DOMESTIC","Irrigation and Domestic Municipality",_xlfn.XLOOKUP(J1868,Use_Code_Ranking!$B$4:$B$23,Use_Code_Ranking!$A$4:$A$23))))))),$T1868)</f>
        <v>Irrigation</v>
      </c>
    </row>
    <row r="1869" spans="1:21" x14ac:dyDescent="0.3">
      <c r="A1869" t="s">
        <v>1633</v>
      </c>
      <c r="B1869" t="s">
        <v>98</v>
      </c>
      <c r="C1869" t="s">
        <v>99</v>
      </c>
      <c r="D1869">
        <v>10</v>
      </c>
      <c r="E1869" t="s">
        <v>100</v>
      </c>
      <c r="F1869" t="s">
        <v>100</v>
      </c>
      <c r="G1869" t="s">
        <v>1634</v>
      </c>
      <c r="H1869" s="41" t="s">
        <v>106</v>
      </c>
      <c r="I1869">
        <f>_xlfn.XLOOKUP(B1869,Use_Code_Ranking!$A$4:$A$23,Use_Code_Ranking!$B$4:$B$23,9999)</f>
        <v>1</v>
      </c>
      <c r="J1869">
        <f t="shared" ca="1" si="448"/>
        <v>1</v>
      </c>
      <c r="K1869">
        <f t="shared" ca="1" si="449"/>
        <v>1</v>
      </c>
      <c r="L1869">
        <f t="shared" ca="1" si="450"/>
        <v>0</v>
      </c>
      <c r="M1869">
        <f t="shared" ca="1" si="451"/>
        <v>0</v>
      </c>
      <c r="N1869" t="str">
        <f t="shared" ca="1" si="456"/>
        <v/>
      </c>
      <c r="O1869" t="str">
        <f t="shared" ca="1" si="457"/>
        <v/>
      </c>
      <c r="P1869" t="str">
        <f t="shared" si="452"/>
        <v/>
      </c>
      <c r="Q1869" t="str">
        <f t="shared" si="453"/>
        <v/>
      </c>
      <c r="R1869" t="str">
        <f t="shared" si="454"/>
        <v/>
      </c>
      <c r="S1869" t="str">
        <f t="shared" si="455"/>
        <v/>
      </c>
      <c r="U1869" s="2" t="str">
        <f ca="1">IF(ISBLANK($T1869),IF(S1869="Irrigation","Irrigation",IF(R1869="Irrigation","Irrigation",IF(Q1869="Domestic","Domestic",IF(P1869="Stockwatering","Stockwatering",IF(N1869="IRRIGATION_AND_MUNICIPAL","Irrigation and Municipal",IF(O1869="IRRIGATION_AND_DOMESTIC","Irrigation and Domestic Municipality",_xlfn.XLOOKUP(J1869,Use_Code_Ranking!$B$4:$B$23,Use_Code_Ranking!$A$4:$A$23))))))),$T1869)</f>
        <v>Irrigation</v>
      </c>
    </row>
    <row r="1870" spans="1:21" x14ac:dyDescent="0.3">
      <c r="A1870" t="s">
        <v>1635</v>
      </c>
      <c r="B1870" t="s">
        <v>98</v>
      </c>
      <c r="C1870" t="s">
        <v>99</v>
      </c>
      <c r="D1870">
        <v>8.3000000000000007</v>
      </c>
      <c r="E1870" t="s">
        <v>100</v>
      </c>
      <c r="F1870" t="s">
        <v>100</v>
      </c>
      <c r="G1870" t="s">
        <v>1526</v>
      </c>
      <c r="H1870" s="41" t="s">
        <v>102</v>
      </c>
      <c r="I1870">
        <f>_xlfn.XLOOKUP(B1870,Use_Code_Ranking!$A$4:$A$23,Use_Code_Ranking!$B$4:$B$23,9999)</f>
        <v>1</v>
      </c>
      <c r="J1870">
        <f t="shared" ca="1" si="448"/>
        <v>1</v>
      </c>
      <c r="K1870">
        <f t="shared" ca="1" si="449"/>
        <v>1</v>
      </c>
      <c r="L1870">
        <f t="shared" ca="1" si="450"/>
        <v>0</v>
      </c>
      <c r="M1870">
        <f t="shared" ca="1" si="451"/>
        <v>0</v>
      </c>
      <c r="N1870" t="str">
        <f t="shared" ca="1" si="456"/>
        <v/>
      </c>
      <c r="O1870" t="str">
        <f t="shared" ca="1" si="457"/>
        <v/>
      </c>
      <c r="P1870" t="str">
        <f t="shared" si="452"/>
        <v/>
      </c>
      <c r="Q1870" t="str">
        <f t="shared" si="453"/>
        <v/>
      </c>
      <c r="R1870" t="str">
        <f t="shared" si="454"/>
        <v/>
      </c>
      <c r="S1870" t="str">
        <f t="shared" si="455"/>
        <v/>
      </c>
      <c r="U1870" s="2" t="str">
        <f ca="1">IF(ISBLANK($T1870),IF(S1870="Irrigation","Irrigation",IF(R1870="Irrigation","Irrigation",IF(Q1870="Domestic","Domestic",IF(P1870="Stockwatering","Stockwatering",IF(N1870="IRRIGATION_AND_MUNICIPAL","Irrigation and Municipal",IF(O1870="IRRIGATION_AND_DOMESTIC","Irrigation and Domestic Municipality",_xlfn.XLOOKUP(J1870,Use_Code_Ranking!$B$4:$B$23,Use_Code_Ranking!$A$4:$A$23))))))),$T1870)</f>
        <v>Irrigation</v>
      </c>
    </row>
    <row r="1871" spans="1:21" x14ac:dyDescent="0.3">
      <c r="A1871" t="s">
        <v>1635</v>
      </c>
      <c r="B1871" t="s">
        <v>181</v>
      </c>
      <c r="C1871" t="s">
        <v>99</v>
      </c>
      <c r="D1871">
        <v>8.3000000000000007</v>
      </c>
      <c r="E1871" t="s">
        <v>100</v>
      </c>
      <c r="F1871" t="s">
        <v>100</v>
      </c>
      <c r="G1871" t="s">
        <v>1526</v>
      </c>
      <c r="H1871" s="41" t="s">
        <v>102</v>
      </c>
      <c r="I1871">
        <f>_xlfn.XLOOKUP(B1871,Use_Code_Ranking!$A$4:$A$23,Use_Code_Ranking!$B$4:$B$23,9999)</f>
        <v>9</v>
      </c>
      <c r="J1871">
        <f t="shared" ca="1" si="448"/>
        <v>1</v>
      </c>
      <c r="K1871">
        <f t="shared" ca="1" si="449"/>
        <v>1</v>
      </c>
      <c r="L1871">
        <f t="shared" ca="1" si="450"/>
        <v>0</v>
      </c>
      <c r="M1871">
        <f t="shared" ca="1" si="451"/>
        <v>0</v>
      </c>
      <c r="N1871" t="str">
        <f t="shared" ca="1" si="456"/>
        <v/>
      </c>
      <c r="O1871" t="str">
        <f t="shared" ca="1" si="457"/>
        <v/>
      </c>
      <c r="P1871" t="str">
        <f t="shared" si="452"/>
        <v/>
      </c>
      <c r="Q1871" t="str">
        <f t="shared" si="453"/>
        <v/>
      </c>
      <c r="R1871" t="str">
        <f t="shared" si="454"/>
        <v/>
      </c>
      <c r="S1871" t="str">
        <f t="shared" si="455"/>
        <v/>
      </c>
      <c r="U1871" s="2" t="str">
        <f ca="1">IF(ISBLANK($T1871),IF(S1871="Irrigation","Irrigation",IF(R1871="Irrigation","Irrigation",IF(Q1871="Domestic","Domestic",IF(P1871="Stockwatering","Stockwatering",IF(N1871="IRRIGATION_AND_MUNICIPAL","Irrigation and Municipal",IF(O1871="IRRIGATION_AND_DOMESTIC","Irrigation and Domestic Municipality",_xlfn.XLOOKUP(J1871,Use_Code_Ranking!$B$4:$B$23,Use_Code_Ranking!$A$4:$A$23))))))),$T1871)</f>
        <v>Irrigation</v>
      </c>
    </row>
    <row r="1872" spans="1:21" x14ac:dyDescent="0.3">
      <c r="A1872" t="s">
        <v>1635</v>
      </c>
      <c r="B1872" t="s">
        <v>163</v>
      </c>
      <c r="C1872" t="s">
        <v>99</v>
      </c>
      <c r="D1872">
        <v>8.3000000000000007</v>
      </c>
      <c r="E1872" t="s">
        <v>100</v>
      </c>
      <c r="F1872" t="s">
        <v>100</v>
      </c>
      <c r="G1872" t="s">
        <v>1526</v>
      </c>
      <c r="H1872" s="41" t="s">
        <v>102</v>
      </c>
      <c r="I1872">
        <f>_xlfn.XLOOKUP(B1872,Use_Code_Ranking!$A$4:$A$23,Use_Code_Ranking!$B$4:$B$23,9999)</f>
        <v>14</v>
      </c>
      <c r="J1872">
        <f t="shared" ca="1" si="448"/>
        <v>1</v>
      </c>
      <c r="K1872">
        <f t="shared" ca="1" si="449"/>
        <v>1</v>
      </c>
      <c r="L1872">
        <f t="shared" ca="1" si="450"/>
        <v>0</v>
      </c>
      <c r="M1872">
        <f t="shared" ca="1" si="451"/>
        <v>0</v>
      </c>
      <c r="N1872" t="str">
        <f t="shared" ca="1" si="456"/>
        <v/>
      </c>
      <c r="O1872" t="str">
        <f t="shared" ca="1" si="457"/>
        <v/>
      </c>
      <c r="P1872" t="str">
        <f t="shared" si="452"/>
        <v/>
      </c>
      <c r="Q1872" t="str">
        <f t="shared" si="453"/>
        <v/>
      </c>
      <c r="R1872" t="str">
        <f t="shared" si="454"/>
        <v/>
      </c>
      <c r="S1872" t="str">
        <f t="shared" si="455"/>
        <v/>
      </c>
      <c r="U1872" s="2" t="str">
        <f ca="1">IF(ISBLANK($T1872),IF(S1872="Irrigation","Irrigation",IF(R1872="Irrigation","Irrigation",IF(Q1872="Domestic","Domestic",IF(P1872="Stockwatering","Stockwatering",IF(N1872="IRRIGATION_AND_MUNICIPAL","Irrigation and Municipal",IF(O1872="IRRIGATION_AND_DOMESTIC","Irrigation and Domestic Municipality",_xlfn.XLOOKUP(J1872,Use_Code_Ranking!$B$4:$B$23,Use_Code_Ranking!$A$4:$A$23))))))),$T1872)</f>
        <v>Irrigation</v>
      </c>
    </row>
    <row r="1873" spans="1:21" x14ac:dyDescent="0.3">
      <c r="A1873" t="s">
        <v>1635</v>
      </c>
      <c r="B1873" t="s">
        <v>188</v>
      </c>
      <c r="C1873" t="s">
        <v>99</v>
      </c>
      <c r="D1873">
        <v>8.3000000000000007</v>
      </c>
      <c r="E1873" t="s">
        <v>100</v>
      </c>
      <c r="F1873" t="s">
        <v>100</v>
      </c>
      <c r="G1873" t="s">
        <v>1526</v>
      </c>
      <c r="H1873" s="41" t="s">
        <v>102</v>
      </c>
      <c r="I1873">
        <f>_xlfn.XLOOKUP(B1873,Use_Code_Ranking!$A$4:$A$23,Use_Code_Ranking!$B$4:$B$23,9999)</f>
        <v>12</v>
      </c>
      <c r="J1873">
        <f t="shared" ca="1" si="448"/>
        <v>1</v>
      </c>
      <c r="K1873">
        <f t="shared" ca="1" si="449"/>
        <v>1</v>
      </c>
      <c r="L1873">
        <f t="shared" ca="1" si="450"/>
        <v>0</v>
      </c>
      <c r="M1873">
        <f t="shared" ca="1" si="451"/>
        <v>0</v>
      </c>
      <c r="N1873" t="str">
        <f t="shared" ca="1" si="456"/>
        <v/>
      </c>
      <c r="O1873" t="str">
        <f t="shared" ca="1" si="457"/>
        <v/>
      </c>
      <c r="P1873" t="str">
        <f t="shared" si="452"/>
        <v/>
      </c>
      <c r="Q1873" t="str">
        <f t="shared" si="453"/>
        <v/>
      </c>
      <c r="R1873" t="str">
        <f t="shared" si="454"/>
        <v/>
      </c>
      <c r="S1873" t="str">
        <f t="shared" si="455"/>
        <v/>
      </c>
      <c r="U1873" s="2" t="str">
        <f ca="1">IF(ISBLANK($T1873),IF(S1873="Irrigation","Irrigation",IF(R1873="Irrigation","Irrigation",IF(Q1873="Domestic","Domestic",IF(P1873="Stockwatering","Stockwatering",IF(N1873="IRRIGATION_AND_MUNICIPAL","Irrigation and Municipal",IF(O1873="IRRIGATION_AND_DOMESTIC","Irrigation and Domestic Municipality",_xlfn.XLOOKUP(J1873,Use_Code_Ranking!$B$4:$B$23,Use_Code_Ranking!$A$4:$A$23))))))),$T1873)</f>
        <v>Irrigation</v>
      </c>
    </row>
    <row r="1874" spans="1:21" x14ac:dyDescent="0.3">
      <c r="A1874" t="s">
        <v>1636</v>
      </c>
      <c r="B1874" t="s">
        <v>161</v>
      </c>
      <c r="C1874" t="s">
        <v>99</v>
      </c>
      <c r="D1874">
        <v>10</v>
      </c>
      <c r="E1874" t="s">
        <v>100</v>
      </c>
      <c r="F1874" t="s">
        <v>100</v>
      </c>
      <c r="G1874" t="s">
        <v>1637</v>
      </c>
      <c r="H1874" s="41" t="s">
        <v>102</v>
      </c>
      <c r="I1874">
        <f>_xlfn.XLOOKUP(B1874,Use_Code_Ranking!$A$4:$A$23,Use_Code_Ranking!$B$4:$B$23,9999)</f>
        <v>7</v>
      </c>
      <c r="J1874">
        <f t="shared" ca="1" si="448"/>
        <v>1</v>
      </c>
      <c r="K1874">
        <f t="shared" ca="1" si="449"/>
        <v>1</v>
      </c>
      <c r="L1874">
        <f t="shared" ca="1" si="450"/>
        <v>0</v>
      </c>
      <c r="M1874">
        <f t="shared" ca="1" si="451"/>
        <v>0</v>
      </c>
      <c r="N1874" t="str">
        <f t="shared" ca="1" si="456"/>
        <v/>
      </c>
      <c r="O1874" t="str">
        <f t="shared" ca="1" si="457"/>
        <v/>
      </c>
      <c r="P1874" t="str">
        <f t="shared" si="452"/>
        <v/>
      </c>
      <c r="Q1874" t="str">
        <f t="shared" si="453"/>
        <v/>
      </c>
      <c r="R1874" t="str">
        <f t="shared" si="454"/>
        <v/>
      </c>
      <c r="S1874" t="str">
        <f t="shared" si="455"/>
        <v/>
      </c>
      <c r="U1874" s="2" t="str">
        <f ca="1">IF(ISBLANK($T1874),IF(S1874="Irrigation","Irrigation",IF(R1874="Irrigation","Irrigation",IF(Q1874="Domestic","Domestic",IF(P1874="Stockwatering","Stockwatering",IF(N1874="IRRIGATION_AND_MUNICIPAL","Irrigation and Municipal",IF(O1874="IRRIGATION_AND_DOMESTIC","Irrigation and Domestic Municipality",_xlfn.XLOOKUP(J1874,Use_Code_Ranking!$B$4:$B$23,Use_Code_Ranking!$A$4:$A$23))))))),$T1874)</f>
        <v>Irrigation</v>
      </c>
    </row>
    <row r="1875" spans="1:21" x14ac:dyDescent="0.3">
      <c r="A1875" t="s">
        <v>1636</v>
      </c>
      <c r="B1875" t="s">
        <v>98</v>
      </c>
      <c r="C1875" t="s">
        <v>99</v>
      </c>
      <c r="D1875">
        <v>10</v>
      </c>
      <c r="E1875" t="s">
        <v>100</v>
      </c>
      <c r="F1875" t="s">
        <v>100</v>
      </c>
      <c r="G1875" t="s">
        <v>1637</v>
      </c>
      <c r="H1875" s="41" t="s">
        <v>102</v>
      </c>
      <c r="I1875">
        <f>_xlfn.XLOOKUP(B1875,Use_Code_Ranking!$A$4:$A$23,Use_Code_Ranking!$B$4:$B$23,9999)</f>
        <v>1</v>
      </c>
      <c r="J1875">
        <f t="shared" ca="1" si="448"/>
        <v>1</v>
      </c>
      <c r="K1875">
        <f t="shared" ca="1" si="449"/>
        <v>1</v>
      </c>
      <c r="L1875">
        <f t="shared" ca="1" si="450"/>
        <v>0</v>
      </c>
      <c r="M1875">
        <f t="shared" ca="1" si="451"/>
        <v>0</v>
      </c>
      <c r="N1875" t="str">
        <f t="shared" ca="1" si="456"/>
        <v/>
      </c>
      <c r="O1875" t="str">
        <f t="shared" ca="1" si="457"/>
        <v/>
      </c>
      <c r="P1875" t="str">
        <f t="shared" si="452"/>
        <v/>
      </c>
      <c r="Q1875" t="str">
        <f t="shared" si="453"/>
        <v/>
      </c>
      <c r="R1875" t="str">
        <f t="shared" si="454"/>
        <v/>
      </c>
      <c r="S1875" t="str">
        <f t="shared" si="455"/>
        <v/>
      </c>
      <c r="U1875" s="2" t="str">
        <f ca="1">IF(ISBLANK($T1875),IF(S1875="Irrigation","Irrigation",IF(R1875="Irrigation","Irrigation",IF(Q1875="Domestic","Domestic",IF(P1875="Stockwatering","Stockwatering",IF(N1875="IRRIGATION_AND_MUNICIPAL","Irrigation and Municipal",IF(O1875="IRRIGATION_AND_DOMESTIC","Irrigation and Domestic Municipality",_xlfn.XLOOKUP(J1875,Use_Code_Ranking!$B$4:$B$23,Use_Code_Ranking!$A$4:$A$23))))))),$T1875)</f>
        <v>Irrigation</v>
      </c>
    </row>
    <row r="1876" spans="1:21" x14ac:dyDescent="0.3">
      <c r="A1876" t="s">
        <v>1638</v>
      </c>
      <c r="B1876" t="s">
        <v>98</v>
      </c>
      <c r="C1876" t="s">
        <v>99</v>
      </c>
      <c r="D1876">
        <v>23</v>
      </c>
      <c r="E1876" t="s">
        <v>100</v>
      </c>
      <c r="F1876" t="s">
        <v>100</v>
      </c>
      <c r="G1876" t="s">
        <v>1639</v>
      </c>
      <c r="H1876" s="41" t="s">
        <v>102</v>
      </c>
      <c r="I1876">
        <f>_xlfn.XLOOKUP(B1876,Use_Code_Ranking!$A$4:$A$23,Use_Code_Ranking!$B$4:$B$23,9999)</f>
        <v>1</v>
      </c>
      <c r="J1876">
        <f t="shared" ca="1" si="448"/>
        <v>1</v>
      </c>
      <c r="K1876">
        <f t="shared" ca="1" si="449"/>
        <v>1</v>
      </c>
      <c r="L1876">
        <f t="shared" ca="1" si="450"/>
        <v>0</v>
      </c>
      <c r="M1876">
        <f t="shared" ca="1" si="451"/>
        <v>0</v>
      </c>
      <c r="N1876" t="str">
        <f t="shared" ca="1" si="456"/>
        <v/>
      </c>
      <c r="O1876" t="str">
        <f t="shared" ca="1" si="457"/>
        <v/>
      </c>
      <c r="P1876" t="str">
        <f t="shared" si="452"/>
        <v/>
      </c>
      <c r="Q1876" t="str">
        <f t="shared" si="453"/>
        <v/>
      </c>
      <c r="R1876" t="str">
        <f t="shared" si="454"/>
        <v/>
      </c>
      <c r="S1876" t="str">
        <f t="shared" si="455"/>
        <v/>
      </c>
      <c r="U1876" s="2" t="str">
        <f ca="1">IF(ISBLANK($T1876),IF(S1876="Irrigation","Irrigation",IF(R1876="Irrigation","Irrigation",IF(Q1876="Domestic","Domestic",IF(P1876="Stockwatering","Stockwatering",IF(N1876="IRRIGATION_AND_MUNICIPAL","Irrigation and Municipal",IF(O1876="IRRIGATION_AND_DOMESTIC","Irrigation and Domestic Municipality",_xlfn.XLOOKUP(J1876,Use_Code_Ranking!$B$4:$B$23,Use_Code_Ranking!$A$4:$A$23))))))),$T1876)</f>
        <v>Irrigation</v>
      </c>
    </row>
    <row r="1877" spans="1:21" x14ac:dyDescent="0.3">
      <c r="A1877" t="s">
        <v>1640</v>
      </c>
      <c r="B1877" t="s">
        <v>161</v>
      </c>
      <c r="C1877" t="s">
        <v>99</v>
      </c>
      <c r="D1877">
        <v>5</v>
      </c>
      <c r="E1877" t="s">
        <v>100</v>
      </c>
      <c r="F1877" t="s">
        <v>100</v>
      </c>
      <c r="G1877" t="s">
        <v>1639</v>
      </c>
      <c r="H1877" s="41" t="s">
        <v>102</v>
      </c>
      <c r="I1877">
        <f>_xlfn.XLOOKUP(B1877,Use_Code_Ranking!$A$4:$A$23,Use_Code_Ranking!$B$4:$B$23,9999)</f>
        <v>7</v>
      </c>
      <c r="J1877">
        <f t="shared" ca="1" si="448"/>
        <v>7</v>
      </c>
      <c r="K1877">
        <f t="shared" ca="1" si="449"/>
        <v>0</v>
      </c>
      <c r="L1877">
        <f t="shared" ca="1" si="450"/>
        <v>0</v>
      </c>
      <c r="M1877">
        <f t="shared" ca="1" si="451"/>
        <v>0</v>
      </c>
      <c r="N1877" t="str">
        <f t="shared" ca="1" si="456"/>
        <v/>
      </c>
      <c r="O1877" t="str">
        <f t="shared" ca="1" si="457"/>
        <v/>
      </c>
      <c r="P1877" t="str">
        <f t="shared" si="452"/>
        <v/>
      </c>
      <c r="Q1877" t="str">
        <f t="shared" si="453"/>
        <v/>
      </c>
      <c r="R1877" t="str">
        <f t="shared" si="454"/>
        <v/>
      </c>
      <c r="S1877" t="str">
        <f t="shared" si="455"/>
        <v/>
      </c>
      <c r="U1877" s="2" t="str">
        <f ca="1">IF(ISBLANK($T1877),IF(S1877="Irrigation","Irrigation",IF(R1877="Irrigation","Irrigation",IF(Q1877="Domestic","Domestic",IF(P1877="Stockwatering","Stockwatering",IF(N1877="IRRIGATION_AND_MUNICIPAL","Irrigation and Municipal",IF(O1877="IRRIGATION_AND_DOMESTIC","Irrigation and Domestic Municipality",_xlfn.XLOOKUP(J1877,Use_Code_Ranking!$B$4:$B$23,Use_Code_Ranking!$A$4:$A$23))))))),$T1877)</f>
        <v>Frost Protection</v>
      </c>
    </row>
    <row r="1878" spans="1:21" x14ac:dyDescent="0.3">
      <c r="A1878" t="s">
        <v>1641</v>
      </c>
      <c r="B1878" t="s">
        <v>98</v>
      </c>
      <c r="C1878" t="s">
        <v>99</v>
      </c>
      <c r="D1878">
        <v>4</v>
      </c>
      <c r="E1878" t="s">
        <v>100</v>
      </c>
      <c r="F1878" t="s">
        <v>100</v>
      </c>
      <c r="G1878" t="s">
        <v>1255</v>
      </c>
      <c r="H1878" s="41" t="s">
        <v>102</v>
      </c>
      <c r="I1878">
        <f>_xlfn.XLOOKUP(B1878,Use_Code_Ranking!$A$4:$A$23,Use_Code_Ranking!$B$4:$B$23,9999)</f>
        <v>1</v>
      </c>
      <c r="J1878">
        <f t="shared" ca="1" si="448"/>
        <v>1</v>
      </c>
      <c r="K1878">
        <f t="shared" ca="1" si="449"/>
        <v>1</v>
      </c>
      <c r="L1878">
        <f t="shared" ca="1" si="450"/>
        <v>0</v>
      </c>
      <c r="M1878">
        <f t="shared" ca="1" si="451"/>
        <v>0</v>
      </c>
      <c r="N1878" t="str">
        <f t="shared" ca="1" si="456"/>
        <v/>
      </c>
      <c r="O1878" t="str">
        <f t="shared" ca="1" si="457"/>
        <v/>
      </c>
      <c r="P1878" t="str">
        <f t="shared" si="452"/>
        <v/>
      </c>
      <c r="Q1878" t="str">
        <f t="shared" si="453"/>
        <v/>
      </c>
      <c r="R1878" t="str">
        <f t="shared" si="454"/>
        <v/>
      </c>
      <c r="S1878" t="str">
        <f t="shared" si="455"/>
        <v/>
      </c>
      <c r="U1878" s="2" t="str">
        <f ca="1">IF(ISBLANK($T1878),IF(S1878="Irrigation","Irrigation",IF(R1878="Irrigation","Irrigation",IF(Q1878="Domestic","Domestic",IF(P1878="Stockwatering","Stockwatering",IF(N1878="IRRIGATION_AND_MUNICIPAL","Irrigation and Municipal",IF(O1878="IRRIGATION_AND_DOMESTIC","Irrigation and Domestic Municipality",_xlfn.XLOOKUP(J1878,Use_Code_Ranking!$B$4:$B$23,Use_Code_Ranking!$A$4:$A$23))))))),$T1878)</f>
        <v>Irrigation</v>
      </c>
    </row>
    <row r="1879" spans="1:21" x14ac:dyDescent="0.3">
      <c r="A1879" t="s">
        <v>1642</v>
      </c>
      <c r="B1879" t="s">
        <v>98</v>
      </c>
      <c r="C1879" t="s">
        <v>99</v>
      </c>
      <c r="D1879">
        <v>20</v>
      </c>
      <c r="E1879" t="s">
        <v>100</v>
      </c>
      <c r="F1879" t="s">
        <v>100</v>
      </c>
      <c r="G1879" t="s">
        <v>529</v>
      </c>
      <c r="H1879" s="41" t="s">
        <v>124</v>
      </c>
      <c r="I1879">
        <f>_xlfn.XLOOKUP(B1879,Use_Code_Ranking!$A$4:$A$23,Use_Code_Ranking!$B$4:$B$23,9999)</f>
        <v>1</v>
      </c>
      <c r="J1879">
        <f t="shared" ca="1" si="448"/>
        <v>1</v>
      </c>
      <c r="K1879">
        <f t="shared" ca="1" si="449"/>
        <v>2</v>
      </c>
      <c r="L1879">
        <f t="shared" ca="1" si="450"/>
        <v>0</v>
      </c>
      <c r="M1879">
        <f t="shared" ca="1" si="451"/>
        <v>0</v>
      </c>
      <c r="N1879" t="str">
        <f t="shared" ca="1" si="456"/>
        <v/>
      </c>
      <c r="O1879" t="str">
        <f t="shared" ca="1" si="457"/>
        <v/>
      </c>
      <c r="P1879" t="str">
        <f t="shared" si="452"/>
        <v/>
      </c>
      <c r="Q1879" t="str">
        <f t="shared" si="453"/>
        <v/>
      </c>
      <c r="R1879" t="str">
        <f t="shared" si="454"/>
        <v/>
      </c>
      <c r="S1879" t="str">
        <f t="shared" si="455"/>
        <v/>
      </c>
      <c r="U1879" s="2" t="str">
        <f ca="1">IF(ISBLANK($T1879),IF(S1879="Irrigation","Irrigation",IF(R1879="Irrigation","Irrigation",IF(Q1879="Domestic","Domestic",IF(P1879="Stockwatering","Stockwatering",IF(N1879="IRRIGATION_AND_MUNICIPAL","Irrigation and Municipal",IF(O1879="IRRIGATION_AND_DOMESTIC","Irrigation and Domestic Municipality",_xlfn.XLOOKUP(J1879,Use_Code_Ranking!$B$4:$B$23,Use_Code_Ranking!$A$4:$A$23))))))),$T1879)</f>
        <v>Irrigation</v>
      </c>
    </row>
    <row r="1880" spans="1:21" x14ac:dyDescent="0.3">
      <c r="A1880" t="s">
        <v>1642</v>
      </c>
      <c r="B1880" t="s">
        <v>113</v>
      </c>
      <c r="C1880" t="s">
        <v>99</v>
      </c>
      <c r="D1880">
        <v>20</v>
      </c>
      <c r="E1880" t="s">
        <v>100</v>
      </c>
      <c r="F1880" t="s">
        <v>100</v>
      </c>
      <c r="G1880" t="s">
        <v>529</v>
      </c>
      <c r="H1880" s="41" t="s">
        <v>124</v>
      </c>
      <c r="I1880">
        <f>_xlfn.XLOOKUP(B1880,Use_Code_Ranking!$A$4:$A$23,Use_Code_Ranking!$B$4:$B$23,9999)</f>
        <v>6</v>
      </c>
      <c r="J1880">
        <f t="shared" ca="1" si="448"/>
        <v>1</v>
      </c>
      <c r="K1880">
        <f t="shared" ca="1" si="449"/>
        <v>2</v>
      </c>
      <c r="L1880">
        <f t="shared" ca="1" si="450"/>
        <v>0</v>
      </c>
      <c r="M1880">
        <f t="shared" ca="1" si="451"/>
        <v>0</v>
      </c>
      <c r="N1880" t="str">
        <f t="shared" ca="1" si="456"/>
        <v/>
      </c>
      <c r="O1880" t="str">
        <f t="shared" ca="1" si="457"/>
        <v/>
      </c>
      <c r="P1880" t="str">
        <f t="shared" si="452"/>
        <v/>
      </c>
      <c r="Q1880" t="str">
        <f t="shared" si="453"/>
        <v/>
      </c>
      <c r="R1880" t="str">
        <f t="shared" si="454"/>
        <v/>
      </c>
      <c r="S1880" t="str">
        <f t="shared" si="455"/>
        <v/>
      </c>
      <c r="U1880" s="2" t="str">
        <f ca="1">IF(ISBLANK($T1880),IF(S1880="Irrigation","Irrigation",IF(R1880="Irrigation","Irrigation",IF(Q1880="Domestic","Domestic",IF(P1880="Stockwatering","Stockwatering",IF(N1880="IRRIGATION_AND_MUNICIPAL","Irrigation and Municipal",IF(O1880="IRRIGATION_AND_DOMESTIC","Irrigation and Domestic Municipality",_xlfn.XLOOKUP(J1880,Use_Code_Ranking!$B$4:$B$23,Use_Code_Ranking!$A$4:$A$23))))))),$T1880)</f>
        <v>Irrigation</v>
      </c>
    </row>
    <row r="1881" spans="1:21" x14ac:dyDescent="0.3">
      <c r="A1881" t="s">
        <v>1642</v>
      </c>
      <c r="B1881" t="s">
        <v>98</v>
      </c>
      <c r="C1881" t="s">
        <v>99</v>
      </c>
      <c r="D1881">
        <v>20</v>
      </c>
      <c r="E1881" t="s">
        <v>100</v>
      </c>
      <c r="F1881" t="s">
        <v>100</v>
      </c>
      <c r="G1881" t="s">
        <v>529</v>
      </c>
      <c r="H1881" s="41" t="s">
        <v>124</v>
      </c>
      <c r="I1881">
        <f>_xlfn.XLOOKUP(B1881,Use_Code_Ranking!$A$4:$A$23,Use_Code_Ranking!$B$4:$B$23,9999)</f>
        <v>1</v>
      </c>
      <c r="J1881">
        <f t="shared" ca="1" si="448"/>
        <v>1</v>
      </c>
      <c r="K1881">
        <f t="shared" ca="1" si="449"/>
        <v>2</v>
      </c>
      <c r="L1881">
        <f t="shared" ca="1" si="450"/>
        <v>0</v>
      </c>
      <c r="M1881">
        <f t="shared" ca="1" si="451"/>
        <v>0</v>
      </c>
      <c r="N1881" t="str">
        <f t="shared" ca="1" si="456"/>
        <v/>
      </c>
      <c r="O1881" t="str">
        <f t="shared" ca="1" si="457"/>
        <v/>
      </c>
      <c r="P1881" t="str">
        <f t="shared" si="452"/>
        <v/>
      </c>
      <c r="Q1881" t="str">
        <f t="shared" si="453"/>
        <v/>
      </c>
      <c r="R1881" t="str">
        <f t="shared" si="454"/>
        <v/>
      </c>
      <c r="S1881" t="str">
        <f t="shared" si="455"/>
        <v/>
      </c>
      <c r="U1881" s="2" t="str">
        <f ca="1">IF(ISBLANK($T1881),IF(S1881="Irrigation","Irrigation",IF(R1881="Irrigation","Irrigation",IF(Q1881="Domestic","Domestic",IF(P1881="Stockwatering","Stockwatering",IF(N1881="IRRIGATION_AND_MUNICIPAL","Irrigation and Municipal",IF(O1881="IRRIGATION_AND_DOMESTIC","Irrigation and Domestic Municipality",_xlfn.XLOOKUP(J1881,Use_Code_Ranking!$B$4:$B$23,Use_Code_Ranking!$A$4:$A$23))))))),$T1881)</f>
        <v>Irrigation</v>
      </c>
    </row>
    <row r="1882" spans="1:21" x14ac:dyDescent="0.3">
      <c r="A1882" t="s">
        <v>1642</v>
      </c>
      <c r="B1882" t="s">
        <v>110</v>
      </c>
      <c r="C1882" t="s">
        <v>99</v>
      </c>
      <c r="D1882">
        <v>20</v>
      </c>
      <c r="E1882" t="s">
        <v>100</v>
      </c>
      <c r="F1882" t="s">
        <v>100</v>
      </c>
      <c r="G1882" t="s">
        <v>529</v>
      </c>
      <c r="H1882" s="41" t="s">
        <v>124</v>
      </c>
      <c r="I1882">
        <f>_xlfn.XLOOKUP(B1882,Use_Code_Ranking!$A$4:$A$23,Use_Code_Ranking!$B$4:$B$23,9999)</f>
        <v>3</v>
      </c>
      <c r="J1882">
        <f t="shared" ca="1" si="448"/>
        <v>1</v>
      </c>
      <c r="K1882">
        <f t="shared" ca="1" si="449"/>
        <v>2</v>
      </c>
      <c r="L1882">
        <f t="shared" ca="1" si="450"/>
        <v>0</v>
      </c>
      <c r="M1882">
        <f t="shared" ca="1" si="451"/>
        <v>0</v>
      </c>
      <c r="N1882" t="str">
        <f t="shared" ca="1" si="456"/>
        <v/>
      </c>
      <c r="O1882" t="str">
        <f t="shared" ca="1" si="457"/>
        <v/>
      </c>
      <c r="P1882" t="str">
        <f t="shared" si="452"/>
        <v/>
      </c>
      <c r="Q1882" t="str">
        <f t="shared" si="453"/>
        <v/>
      </c>
      <c r="R1882" t="str">
        <f t="shared" si="454"/>
        <v/>
      </c>
      <c r="S1882" t="str">
        <f t="shared" si="455"/>
        <v/>
      </c>
      <c r="U1882" s="2" t="str">
        <f ca="1">IF(ISBLANK($T1882),IF(S1882="Irrigation","Irrigation",IF(R1882="Irrigation","Irrigation",IF(Q1882="Domestic","Domestic",IF(P1882="Stockwatering","Stockwatering",IF(N1882="IRRIGATION_AND_MUNICIPAL","Irrigation and Municipal",IF(O1882="IRRIGATION_AND_DOMESTIC","Irrigation and Domestic Municipality",_xlfn.XLOOKUP(J1882,Use_Code_Ranking!$B$4:$B$23,Use_Code_Ranking!$A$4:$A$23))))))),$T1882)</f>
        <v>Irrigation</v>
      </c>
    </row>
    <row r="1883" spans="1:21" x14ac:dyDescent="0.3">
      <c r="A1883" t="s">
        <v>1643</v>
      </c>
      <c r="B1883" t="s">
        <v>156</v>
      </c>
      <c r="C1883" t="s">
        <v>99</v>
      </c>
      <c r="D1883">
        <v>27</v>
      </c>
      <c r="E1883" t="s">
        <v>100</v>
      </c>
      <c r="F1883" t="s">
        <v>100</v>
      </c>
      <c r="G1883" t="s">
        <v>291</v>
      </c>
      <c r="H1883" s="41" t="s">
        <v>124</v>
      </c>
      <c r="I1883">
        <f>_xlfn.XLOOKUP(B1883,Use_Code_Ranking!$A$4:$A$23,Use_Code_Ranking!$B$4:$B$23,9999)</f>
        <v>8</v>
      </c>
      <c r="J1883">
        <f t="shared" ca="1" si="448"/>
        <v>1</v>
      </c>
      <c r="K1883">
        <f t="shared" ca="1" si="449"/>
        <v>1</v>
      </c>
      <c r="L1883">
        <f t="shared" ca="1" si="450"/>
        <v>0</v>
      </c>
      <c r="M1883">
        <f t="shared" ca="1" si="451"/>
        <v>0</v>
      </c>
      <c r="N1883" t="str">
        <f t="shared" ca="1" si="456"/>
        <v/>
      </c>
      <c r="O1883" t="str">
        <f t="shared" ca="1" si="457"/>
        <v/>
      </c>
      <c r="P1883" t="str">
        <f t="shared" si="452"/>
        <v/>
      </c>
      <c r="Q1883" t="str">
        <f t="shared" si="453"/>
        <v/>
      </c>
      <c r="R1883" t="str">
        <f t="shared" si="454"/>
        <v/>
      </c>
      <c r="S1883" t="str">
        <f t="shared" si="455"/>
        <v/>
      </c>
      <c r="U1883" s="2" t="str">
        <f ca="1">IF(ISBLANK($T1883),IF(S1883="Irrigation","Irrigation",IF(R1883="Irrigation","Irrigation",IF(Q1883="Domestic","Domestic",IF(P1883="Stockwatering","Stockwatering",IF(N1883="IRRIGATION_AND_MUNICIPAL","Irrigation and Municipal",IF(O1883="IRRIGATION_AND_DOMESTIC","Irrigation and Domestic Municipality",_xlfn.XLOOKUP(J1883,Use_Code_Ranking!$B$4:$B$23,Use_Code_Ranking!$A$4:$A$23))))))),$T1883)</f>
        <v>Irrigation</v>
      </c>
    </row>
    <row r="1884" spans="1:21" x14ac:dyDescent="0.3">
      <c r="A1884" t="s">
        <v>1643</v>
      </c>
      <c r="B1884" t="s">
        <v>98</v>
      </c>
      <c r="C1884" t="s">
        <v>99</v>
      </c>
      <c r="D1884">
        <v>27</v>
      </c>
      <c r="E1884" t="s">
        <v>100</v>
      </c>
      <c r="F1884" t="s">
        <v>100</v>
      </c>
      <c r="G1884" t="s">
        <v>291</v>
      </c>
      <c r="H1884" s="41" t="s">
        <v>124</v>
      </c>
      <c r="I1884">
        <f>_xlfn.XLOOKUP(B1884,Use_Code_Ranking!$A$4:$A$23,Use_Code_Ranking!$B$4:$B$23,9999)</f>
        <v>1</v>
      </c>
      <c r="J1884">
        <f t="shared" ca="1" si="448"/>
        <v>1</v>
      </c>
      <c r="K1884">
        <f t="shared" ca="1" si="449"/>
        <v>1</v>
      </c>
      <c r="L1884">
        <f t="shared" ca="1" si="450"/>
        <v>0</v>
      </c>
      <c r="M1884">
        <f t="shared" ca="1" si="451"/>
        <v>0</v>
      </c>
      <c r="N1884" t="str">
        <f t="shared" ca="1" si="456"/>
        <v/>
      </c>
      <c r="O1884" t="str">
        <f t="shared" ca="1" si="457"/>
        <v/>
      </c>
      <c r="P1884" t="str">
        <f t="shared" si="452"/>
        <v/>
      </c>
      <c r="Q1884" t="str">
        <f t="shared" si="453"/>
        <v/>
      </c>
      <c r="R1884" t="str">
        <f t="shared" si="454"/>
        <v/>
      </c>
      <c r="S1884" t="str">
        <f t="shared" si="455"/>
        <v/>
      </c>
      <c r="U1884" s="2" t="str">
        <f ca="1">IF(ISBLANK($T1884),IF(S1884="Irrigation","Irrigation",IF(R1884="Irrigation","Irrigation",IF(Q1884="Domestic","Domestic",IF(P1884="Stockwatering","Stockwatering",IF(N1884="IRRIGATION_AND_MUNICIPAL","Irrigation and Municipal",IF(O1884="IRRIGATION_AND_DOMESTIC","Irrigation and Domestic Municipality",_xlfn.XLOOKUP(J1884,Use_Code_Ranking!$B$4:$B$23,Use_Code_Ranking!$A$4:$A$23))))))),$T1884)</f>
        <v>Irrigation</v>
      </c>
    </row>
    <row r="1885" spans="1:21" x14ac:dyDescent="0.3">
      <c r="A1885" t="s">
        <v>1643</v>
      </c>
      <c r="B1885" t="s">
        <v>161</v>
      </c>
      <c r="C1885" t="s">
        <v>99</v>
      </c>
      <c r="D1885">
        <v>27</v>
      </c>
      <c r="E1885" t="s">
        <v>100</v>
      </c>
      <c r="F1885" t="s">
        <v>100</v>
      </c>
      <c r="G1885" t="s">
        <v>291</v>
      </c>
      <c r="H1885" s="41" t="s">
        <v>124</v>
      </c>
      <c r="I1885">
        <f>_xlfn.XLOOKUP(B1885,Use_Code_Ranking!$A$4:$A$23,Use_Code_Ranking!$B$4:$B$23,9999)</f>
        <v>7</v>
      </c>
      <c r="J1885">
        <f t="shared" ca="1" si="448"/>
        <v>1</v>
      </c>
      <c r="K1885">
        <f t="shared" ca="1" si="449"/>
        <v>1</v>
      </c>
      <c r="L1885">
        <f t="shared" ca="1" si="450"/>
        <v>0</v>
      </c>
      <c r="M1885">
        <f t="shared" ca="1" si="451"/>
        <v>0</v>
      </c>
      <c r="N1885" t="str">
        <f t="shared" ca="1" si="456"/>
        <v/>
      </c>
      <c r="O1885" t="str">
        <f t="shared" ca="1" si="457"/>
        <v/>
      </c>
      <c r="P1885" t="str">
        <f t="shared" si="452"/>
        <v/>
      </c>
      <c r="Q1885" t="str">
        <f t="shared" si="453"/>
        <v/>
      </c>
      <c r="R1885" t="str">
        <f t="shared" si="454"/>
        <v/>
      </c>
      <c r="S1885" t="str">
        <f t="shared" si="455"/>
        <v/>
      </c>
      <c r="U1885" s="2" t="str">
        <f ca="1">IF(ISBLANK($T1885),IF(S1885="Irrigation","Irrigation",IF(R1885="Irrigation","Irrigation",IF(Q1885="Domestic","Domestic",IF(P1885="Stockwatering","Stockwatering",IF(N1885="IRRIGATION_AND_MUNICIPAL","Irrigation and Municipal",IF(O1885="IRRIGATION_AND_DOMESTIC","Irrigation and Domestic Municipality",_xlfn.XLOOKUP(J1885,Use_Code_Ranking!$B$4:$B$23,Use_Code_Ranking!$A$4:$A$23))))))),$T1885)</f>
        <v>Irrigation</v>
      </c>
    </row>
    <row r="1886" spans="1:21" x14ac:dyDescent="0.3">
      <c r="A1886" t="s">
        <v>1644</v>
      </c>
      <c r="B1886" t="s">
        <v>161</v>
      </c>
      <c r="C1886" t="s">
        <v>99</v>
      </c>
      <c r="D1886">
        <v>40</v>
      </c>
      <c r="E1886" t="s">
        <v>100</v>
      </c>
      <c r="F1886" t="s">
        <v>100</v>
      </c>
      <c r="G1886" t="s">
        <v>216</v>
      </c>
      <c r="H1886" s="41" t="s">
        <v>106</v>
      </c>
      <c r="I1886">
        <f>_xlfn.XLOOKUP(B1886,Use_Code_Ranking!$A$4:$A$23,Use_Code_Ranking!$B$4:$B$23,9999)</f>
        <v>7</v>
      </c>
      <c r="J1886">
        <f t="shared" ca="1" si="448"/>
        <v>1</v>
      </c>
      <c r="K1886">
        <f t="shared" ca="1" si="449"/>
        <v>1</v>
      </c>
      <c r="L1886">
        <f t="shared" ca="1" si="450"/>
        <v>0</v>
      </c>
      <c r="M1886">
        <f t="shared" ca="1" si="451"/>
        <v>0</v>
      </c>
      <c r="N1886" t="str">
        <f t="shared" ca="1" si="456"/>
        <v/>
      </c>
      <c r="O1886" t="str">
        <f t="shared" ca="1" si="457"/>
        <v/>
      </c>
      <c r="P1886" t="str">
        <f t="shared" si="452"/>
        <v/>
      </c>
      <c r="Q1886" t="str">
        <f t="shared" si="453"/>
        <v/>
      </c>
      <c r="R1886" t="str">
        <f t="shared" si="454"/>
        <v/>
      </c>
      <c r="S1886" t="str">
        <f t="shared" si="455"/>
        <v/>
      </c>
      <c r="U1886" s="2" t="str">
        <f ca="1">IF(ISBLANK($T1886),IF(S1886="Irrigation","Irrigation",IF(R1886="Irrigation","Irrigation",IF(Q1886="Domestic","Domestic",IF(P1886="Stockwatering","Stockwatering",IF(N1886="IRRIGATION_AND_MUNICIPAL","Irrigation and Municipal",IF(O1886="IRRIGATION_AND_DOMESTIC","Irrigation and Domestic Municipality",_xlfn.XLOOKUP(J1886,Use_Code_Ranking!$B$4:$B$23,Use_Code_Ranking!$A$4:$A$23))))))),$T1886)</f>
        <v>Irrigation</v>
      </c>
    </row>
    <row r="1887" spans="1:21" x14ac:dyDescent="0.3">
      <c r="A1887" t="s">
        <v>1644</v>
      </c>
      <c r="B1887" t="s">
        <v>98</v>
      </c>
      <c r="C1887" t="s">
        <v>99</v>
      </c>
      <c r="D1887">
        <v>40</v>
      </c>
      <c r="E1887" t="s">
        <v>100</v>
      </c>
      <c r="F1887" t="s">
        <v>100</v>
      </c>
      <c r="G1887" t="s">
        <v>216</v>
      </c>
      <c r="H1887" s="41" t="s">
        <v>106</v>
      </c>
      <c r="I1887">
        <f>_xlfn.XLOOKUP(B1887,Use_Code_Ranking!$A$4:$A$23,Use_Code_Ranking!$B$4:$B$23,9999)</f>
        <v>1</v>
      </c>
      <c r="J1887">
        <f t="shared" ca="1" si="448"/>
        <v>1</v>
      </c>
      <c r="K1887">
        <f t="shared" ca="1" si="449"/>
        <v>1</v>
      </c>
      <c r="L1887">
        <f t="shared" ca="1" si="450"/>
        <v>0</v>
      </c>
      <c r="M1887">
        <f t="shared" ca="1" si="451"/>
        <v>0</v>
      </c>
      <c r="N1887" t="str">
        <f t="shared" ca="1" si="456"/>
        <v/>
      </c>
      <c r="O1887" t="str">
        <f t="shared" ca="1" si="457"/>
        <v/>
      </c>
      <c r="P1887" t="str">
        <f t="shared" si="452"/>
        <v/>
      </c>
      <c r="Q1887" t="str">
        <f t="shared" si="453"/>
        <v/>
      </c>
      <c r="R1887" t="str">
        <f t="shared" si="454"/>
        <v/>
      </c>
      <c r="S1887" t="str">
        <f t="shared" si="455"/>
        <v/>
      </c>
      <c r="U1887" s="2" t="str">
        <f ca="1">IF(ISBLANK($T1887),IF(S1887="Irrigation","Irrigation",IF(R1887="Irrigation","Irrigation",IF(Q1887="Domestic","Domestic",IF(P1887="Stockwatering","Stockwatering",IF(N1887="IRRIGATION_AND_MUNICIPAL","Irrigation and Municipal",IF(O1887="IRRIGATION_AND_DOMESTIC","Irrigation and Domestic Municipality",_xlfn.XLOOKUP(J1887,Use_Code_Ranking!$B$4:$B$23,Use_Code_Ranking!$A$4:$A$23))))))),$T1887)</f>
        <v>Irrigation</v>
      </c>
    </row>
    <row r="1888" spans="1:21" x14ac:dyDescent="0.3">
      <c r="A1888" t="s">
        <v>1644</v>
      </c>
      <c r="B1888" t="s">
        <v>188</v>
      </c>
      <c r="C1888" t="s">
        <v>99</v>
      </c>
      <c r="D1888">
        <v>40</v>
      </c>
      <c r="E1888" t="s">
        <v>100</v>
      </c>
      <c r="F1888" t="s">
        <v>100</v>
      </c>
      <c r="G1888" t="s">
        <v>216</v>
      </c>
      <c r="H1888" s="41" t="s">
        <v>106</v>
      </c>
      <c r="I1888">
        <f>_xlfn.XLOOKUP(B1888,Use_Code_Ranking!$A$4:$A$23,Use_Code_Ranking!$B$4:$B$23,9999)</f>
        <v>12</v>
      </c>
      <c r="J1888">
        <f t="shared" ca="1" si="448"/>
        <v>1</v>
      </c>
      <c r="K1888">
        <f t="shared" ca="1" si="449"/>
        <v>1</v>
      </c>
      <c r="L1888">
        <f t="shared" ca="1" si="450"/>
        <v>0</v>
      </c>
      <c r="M1888">
        <f t="shared" ca="1" si="451"/>
        <v>0</v>
      </c>
      <c r="N1888" t="str">
        <f t="shared" ca="1" si="456"/>
        <v/>
      </c>
      <c r="O1888" t="str">
        <f t="shared" ca="1" si="457"/>
        <v/>
      </c>
      <c r="P1888" t="str">
        <f t="shared" si="452"/>
        <v/>
      </c>
      <c r="Q1888" t="str">
        <f t="shared" si="453"/>
        <v/>
      </c>
      <c r="R1888" t="str">
        <f t="shared" si="454"/>
        <v/>
      </c>
      <c r="S1888" t="str">
        <f t="shared" si="455"/>
        <v/>
      </c>
      <c r="U1888" s="2" t="str">
        <f ca="1">IF(ISBLANK($T1888),IF(S1888="Irrigation","Irrigation",IF(R1888="Irrigation","Irrigation",IF(Q1888="Domestic","Domestic",IF(P1888="Stockwatering","Stockwatering",IF(N1888="IRRIGATION_AND_MUNICIPAL","Irrigation and Municipal",IF(O1888="IRRIGATION_AND_DOMESTIC","Irrigation and Domestic Municipality",_xlfn.XLOOKUP(J1888,Use_Code_Ranking!$B$4:$B$23,Use_Code_Ranking!$A$4:$A$23))))))),$T1888)</f>
        <v>Irrigation</v>
      </c>
    </row>
    <row r="1889" spans="1:21" x14ac:dyDescent="0.3">
      <c r="A1889" t="s">
        <v>1644</v>
      </c>
      <c r="B1889" t="s">
        <v>181</v>
      </c>
      <c r="C1889" t="s">
        <v>99</v>
      </c>
      <c r="D1889">
        <v>40</v>
      </c>
      <c r="E1889" t="s">
        <v>100</v>
      </c>
      <c r="F1889" t="s">
        <v>100</v>
      </c>
      <c r="G1889" t="s">
        <v>216</v>
      </c>
      <c r="H1889" s="41" t="s">
        <v>106</v>
      </c>
      <c r="I1889">
        <f>_xlfn.XLOOKUP(B1889,Use_Code_Ranking!$A$4:$A$23,Use_Code_Ranking!$B$4:$B$23,9999)</f>
        <v>9</v>
      </c>
      <c r="J1889">
        <f t="shared" ca="1" si="448"/>
        <v>1</v>
      </c>
      <c r="K1889">
        <f t="shared" ca="1" si="449"/>
        <v>1</v>
      </c>
      <c r="L1889">
        <f t="shared" ca="1" si="450"/>
        <v>0</v>
      </c>
      <c r="M1889">
        <f t="shared" ca="1" si="451"/>
        <v>0</v>
      </c>
      <c r="N1889" t="str">
        <f t="shared" ca="1" si="456"/>
        <v/>
      </c>
      <c r="O1889" t="str">
        <f t="shared" ca="1" si="457"/>
        <v/>
      </c>
      <c r="P1889" t="str">
        <f t="shared" si="452"/>
        <v/>
      </c>
      <c r="Q1889" t="str">
        <f t="shared" si="453"/>
        <v/>
      </c>
      <c r="R1889" t="str">
        <f t="shared" si="454"/>
        <v/>
      </c>
      <c r="S1889" t="str">
        <f t="shared" si="455"/>
        <v/>
      </c>
      <c r="U1889" s="2" t="str">
        <f ca="1">IF(ISBLANK($T1889),IF(S1889="Irrigation","Irrigation",IF(R1889="Irrigation","Irrigation",IF(Q1889="Domestic","Domestic",IF(P1889="Stockwatering","Stockwatering",IF(N1889="IRRIGATION_AND_MUNICIPAL","Irrigation and Municipal",IF(O1889="IRRIGATION_AND_DOMESTIC","Irrigation and Domestic Municipality",_xlfn.XLOOKUP(J1889,Use_Code_Ranking!$B$4:$B$23,Use_Code_Ranking!$A$4:$A$23))))))),$T1889)</f>
        <v>Irrigation</v>
      </c>
    </row>
    <row r="1890" spans="1:21" x14ac:dyDescent="0.3">
      <c r="A1890" t="s">
        <v>1645</v>
      </c>
      <c r="B1890" t="s">
        <v>188</v>
      </c>
      <c r="C1890" t="s">
        <v>99</v>
      </c>
      <c r="D1890">
        <v>45</v>
      </c>
      <c r="E1890" t="s">
        <v>100</v>
      </c>
      <c r="F1890" t="s">
        <v>100</v>
      </c>
      <c r="G1890" t="s">
        <v>216</v>
      </c>
      <c r="H1890" s="41" t="s">
        <v>106</v>
      </c>
      <c r="I1890">
        <f>_xlfn.XLOOKUP(B1890,Use_Code_Ranking!$A$4:$A$23,Use_Code_Ranking!$B$4:$B$23,9999)</f>
        <v>12</v>
      </c>
      <c r="J1890">
        <f t="shared" ca="1" si="448"/>
        <v>1</v>
      </c>
      <c r="K1890">
        <f t="shared" ca="1" si="449"/>
        <v>1</v>
      </c>
      <c r="L1890">
        <f t="shared" ca="1" si="450"/>
        <v>0</v>
      </c>
      <c r="M1890">
        <f t="shared" ca="1" si="451"/>
        <v>0</v>
      </c>
      <c r="N1890" t="str">
        <f t="shared" ca="1" si="456"/>
        <v/>
      </c>
      <c r="O1890" t="str">
        <f t="shared" ca="1" si="457"/>
        <v/>
      </c>
      <c r="P1890" t="str">
        <f t="shared" si="452"/>
        <v/>
      </c>
      <c r="Q1890" t="str">
        <f t="shared" si="453"/>
        <v/>
      </c>
      <c r="R1890" t="str">
        <f t="shared" si="454"/>
        <v/>
      </c>
      <c r="S1890" t="str">
        <f t="shared" si="455"/>
        <v/>
      </c>
      <c r="U1890" s="2" t="str">
        <f ca="1">IF(ISBLANK($T1890),IF(S1890="Irrigation","Irrigation",IF(R1890="Irrigation","Irrigation",IF(Q1890="Domestic","Domestic",IF(P1890="Stockwatering","Stockwatering",IF(N1890="IRRIGATION_AND_MUNICIPAL","Irrigation and Municipal",IF(O1890="IRRIGATION_AND_DOMESTIC","Irrigation and Domestic Municipality",_xlfn.XLOOKUP(J1890,Use_Code_Ranking!$B$4:$B$23,Use_Code_Ranking!$A$4:$A$23))))))),$T1890)</f>
        <v>Irrigation</v>
      </c>
    </row>
    <row r="1891" spans="1:21" x14ac:dyDescent="0.3">
      <c r="A1891" t="s">
        <v>1645</v>
      </c>
      <c r="B1891" t="s">
        <v>161</v>
      </c>
      <c r="C1891" t="s">
        <v>99</v>
      </c>
      <c r="D1891">
        <v>45</v>
      </c>
      <c r="E1891" t="s">
        <v>100</v>
      </c>
      <c r="F1891" t="s">
        <v>100</v>
      </c>
      <c r="G1891" t="s">
        <v>216</v>
      </c>
      <c r="H1891" s="41" t="s">
        <v>106</v>
      </c>
      <c r="I1891">
        <f>_xlfn.XLOOKUP(B1891,Use_Code_Ranking!$A$4:$A$23,Use_Code_Ranking!$B$4:$B$23,9999)</f>
        <v>7</v>
      </c>
      <c r="J1891">
        <f t="shared" ca="1" si="448"/>
        <v>1</v>
      </c>
      <c r="K1891">
        <f t="shared" ca="1" si="449"/>
        <v>1</v>
      </c>
      <c r="L1891">
        <f t="shared" ca="1" si="450"/>
        <v>0</v>
      </c>
      <c r="M1891">
        <f t="shared" ca="1" si="451"/>
        <v>0</v>
      </c>
      <c r="N1891" t="str">
        <f t="shared" ca="1" si="456"/>
        <v/>
      </c>
      <c r="O1891" t="str">
        <f t="shared" ca="1" si="457"/>
        <v/>
      </c>
      <c r="P1891" t="str">
        <f t="shared" si="452"/>
        <v/>
      </c>
      <c r="Q1891" t="str">
        <f t="shared" si="453"/>
        <v/>
      </c>
      <c r="R1891" t="str">
        <f t="shared" si="454"/>
        <v/>
      </c>
      <c r="S1891" t="str">
        <f t="shared" si="455"/>
        <v/>
      </c>
      <c r="U1891" s="2" t="str">
        <f ca="1">IF(ISBLANK($T1891),IF(S1891="Irrigation","Irrigation",IF(R1891="Irrigation","Irrigation",IF(Q1891="Domestic","Domestic",IF(P1891="Stockwatering","Stockwatering",IF(N1891="IRRIGATION_AND_MUNICIPAL","Irrigation and Municipal",IF(O1891="IRRIGATION_AND_DOMESTIC","Irrigation and Domestic Municipality",_xlfn.XLOOKUP(J1891,Use_Code_Ranking!$B$4:$B$23,Use_Code_Ranking!$A$4:$A$23))))))),$T1891)</f>
        <v>Irrigation</v>
      </c>
    </row>
    <row r="1892" spans="1:21" x14ac:dyDescent="0.3">
      <c r="A1892" t="s">
        <v>1645</v>
      </c>
      <c r="B1892" t="s">
        <v>154</v>
      </c>
      <c r="C1892" t="s">
        <v>99</v>
      </c>
      <c r="D1892">
        <v>45</v>
      </c>
      <c r="E1892" t="s">
        <v>100</v>
      </c>
      <c r="F1892" t="s">
        <v>100</v>
      </c>
      <c r="G1892" t="s">
        <v>216</v>
      </c>
      <c r="H1892" s="41" t="s">
        <v>106</v>
      </c>
      <c r="I1892">
        <f>_xlfn.XLOOKUP(B1892,Use_Code_Ranking!$A$4:$A$23,Use_Code_Ranking!$B$4:$B$23,9999)</f>
        <v>5</v>
      </c>
      <c r="J1892">
        <f t="shared" ca="1" si="448"/>
        <v>1</v>
      </c>
      <c r="K1892">
        <f t="shared" ca="1" si="449"/>
        <v>1</v>
      </c>
      <c r="L1892">
        <f t="shared" ca="1" si="450"/>
        <v>0</v>
      </c>
      <c r="M1892">
        <f t="shared" ca="1" si="451"/>
        <v>0</v>
      </c>
      <c r="N1892" t="str">
        <f t="shared" ca="1" si="456"/>
        <v/>
      </c>
      <c r="O1892" t="str">
        <f t="shared" ca="1" si="457"/>
        <v/>
      </c>
      <c r="P1892" t="str">
        <f t="shared" si="452"/>
        <v/>
      </c>
      <c r="Q1892" t="str">
        <f t="shared" si="453"/>
        <v/>
      </c>
      <c r="R1892" t="str">
        <f t="shared" si="454"/>
        <v/>
      </c>
      <c r="S1892" t="str">
        <f t="shared" si="455"/>
        <v/>
      </c>
      <c r="U1892" s="2" t="str">
        <f ca="1">IF(ISBLANK($T1892),IF(S1892="Irrigation","Irrigation",IF(R1892="Irrigation","Irrigation",IF(Q1892="Domestic","Domestic",IF(P1892="Stockwatering","Stockwatering",IF(N1892="IRRIGATION_AND_MUNICIPAL","Irrigation and Municipal",IF(O1892="IRRIGATION_AND_DOMESTIC","Irrigation and Domestic Municipality",_xlfn.XLOOKUP(J1892,Use_Code_Ranking!$B$4:$B$23,Use_Code_Ranking!$A$4:$A$23))))))),$T1892)</f>
        <v>Irrigation</v>
      </c>
    </row>
    <row r="1893" spans="1:21" x14ac:dyDescent="0.3">
      <c r="A1893" t="s">
        <v>1645</v>
      </c>
      <c r="B1893" t="s">
        <v>181</v>
      </c>
      <c r="C1893" t="s">
        <v>99</v>
      </c>
      <c r="D1893">
        <v>45</v>
      </c>
      <c r="E1893" t="s">
        <v>100</v>
      </c>
      <c r="F1893" t="s">
        <v>100</v>
      </c>
      <c r="G1893" t="s">
        <v>216</v>
      </c>
      <c r="H1893" s="41" t="s">
        <v>106</v>
      </c>
      <c r="I1893">
        <f>_xlfn.XLOOKUP(B1893,Use_Code_Ranking!$A$4:$A$23,Use_Code_Ranking!$B$4:$B$23,9999)</f>
        <v>9</v>
      </c>
      <c r="J1893">
        <f t="shared" ca="1" si="448"/>
        <v>1</v>
      </c>
      <c r="K1893">
        <f t="shared" ca="1" si="449"/>
        <v>1</v>
      </c>
      <c r="L1893">
        <f t="shared" ca="1" si="450"/>
        <v>0</v>
      </c>
      <c r="M1893">
        <f t="shared" ca="1" si="451"/>
        <v>0</v>
      </c>
      <c r="N1893" t="str">
        <f t="shared" ca="1" si="456"/>
        <v/>
      </c>
      <c r="O1893" t="str">
        <f t="shared" ca="1" si="457"/>
        <v/>
      </c>
      <c r="P1893" t="str">
        <f t="shared" si="452"/>
        <v/>
      </c>
      <c r="Q1893" t="str">
        <f t="shared" si="453"/>
        <v/>
      </c>
      <c r="R1893" t="str">
        <f t="shared" si="454"/>
        <v/>
      </c>
      <c r="S1893" t="str">
        <f t="shared" si="455"/>
        <v/>
      </c>
      <c r="U1893" s="2" t="str">
        <f ca="1">IF(ISBLANK($T1893),IF(S1893="Irrigation","Irrigation",IF(R1893="Irrigation","Irrigation",IF(Q1893="Domestic","Domestic",IF(P1893="Stockwatering","Stockwatering",IF(N1893="IRRIGATION_AND_MUNICIPAL","Irrigation and Municipal",IF(O1893="IRRIGATION_AND_DOMESTIC","Irrigation and Domestic Municipality",_xlfn.XLOOKUP(J1893,Use_Code_Ranking!$B$4:$B$23,Use_Code_Ranking!$A$4:$A$23))))))),$T1893)</f>
        <v>Irrigation</v>
      </c>
    </row>
    <row r="1894" spans="1:21" x14ac:dyDescent="0.3">
      <c r="A1894" t="s">
        <v>1645</v>
      </c>
      <c r="B1894" t="s">
        <v>98</v>
      </c>
      <c r="C1894" t="s">
        <v>99</v>
      </c>
      <c r="D1894">
        <v>45</v>
      </c>
      <c r="E1894" t="s">
        <v>100</v>
      </c>
      <c r="F1894" t="s">
        <v>100</v>
      </c>
      <c r="G1894" t="s">
        <v>216</v>
      </c>
      <c r="H1894" s="41" t="s">
        <v>106</v>
      </c>
      <c r="I1894">
        <f>_xlfn.XLOOKUP(B1894,Use_Code_Ranking!$A$4:$A$23,Use_Code_Ranking!$B$4:$B$23,9999)</f>
        <v>1</v>
      </c>
      <c r="J1894">
        <f t="shared" ca="1" si="448"/>
        <v>1</v>
      </c>
      <c r="K1894">
        <f t="shared" ca="1" si="449"/>
        <v>1</v>
      </c>
      <c r="L1894">
        <f t="shared" ca="1" si="450"/>
        <v>0</v>
      </c>
      <c r="M1894">
        <f t="shared" ca="1" si="451"/>
        <v>0</v>
      </c>
      <c r="N1894" t="str">
        <f t="shared" ca="1" si="456"/>
        <v/>
      </c>
      <c r="O1894" t="str">
        <f t="shared" ca="1" si="457"/>
        <v/>
      </c>
      <c r="P1894" t="str">
        <f t="shared" si="452"/>
        <v/>
      </c>
      <c r="Q1894" t="str">
        <f t="shared" si="453"/>
        <v/>
      </c>
      <c r="R1894" t="str">
        <f t="shared" si="454"/>
        <v/>
      </c>
      <c r="S1894" t="str">
        <f t="shared" si="455"/>
        <v/>
      </c>
      <c r="U1894" s="2" t="str">
        <f ca="1">IF(ISBLANK($T1894),IF(S1894="Irrigation","Irrigation",IF(R1894="Irrigation","Irrigation",IF(Q1894="Domestic","Domestic",IF(P1894="Stockwatering","Stockwatering",IF(N1894="IRRIGATION_AND_MUNICIPAL","Irrigation and Municipal",IF(O1894="IRRIGATION_AND_DOMESTIC","Irrigation and Domestic Municipality",_xlfn.XLOOKUP(J1894,Use_Code_Ranking!$B$4:$B$23,Use_Code_Ranking!$A$4:$A$23))))))),$T1894)</f>
        <v>Irrigation</v>
      </c>
    </row>
    <row r="1895" spans="1:21" x14ac:dyDescent="0.3">
      <c r="A1895" t="s">
        <v>1646</v>
      </c>
      <c r="B1895" t="s">
        <v>98</v>
      </c>
      <c r="C1895" t="s">
        <v>99</v>
      </c>
      <c r="D1895">
        <v>80</v>
      </c>
      <c r="E1895" t="s">
        <v>100</v>
      </c>
      <c r="F1895" t="s">
        <v>100</v>
      </c>
      <c r="G1895" t="s">
        <v>922</v>
      </c>
      <c r="H1895" s="41" t="s">
        <v>102</v>
      </c>
      <c r="I1895">
        <f>_xlfn.XLOOKUP(B1895,Use_Code_Ranking!$A$4:$A$23,Use_Code_Ranking!$B$4:$B$23,9999)</f>
        <v>1</v>
      </c>
      <c r="J1895">
        <f t="shared" ca="1" si="448"/>
        <v>1</v>
      </c>
      <c r="K1895">
        <f t="shared" ca="1" si="449"/>
        <v>1</v>
      </c>
      <c r="L1895">
        <f t="shared" ca="1" si="450"/>
        <v>0</v>
      </c>
      <c r="M1895">
        <f t="shared" ca="1" si="451"/>
        <v>0</v>
      </c>
      <c r="N1895" t="str">
        <f t="shared" ca="1" si="456"/>
        <v/>
      </c>
      <c r="O1895" t="str">
        <f t="shared" ca="1" si="457"/>
        <v/>
      </c>
      <c r="P1895" t="str">
        <f t="shared" si="452"/>
        <v/>
      </c>
      <c r="Q1895" t="str">
        <f t="shared" si="453"/>
        <v/>
      </c>
      <c r="R1895" t="str">
        <f t="shared" si="454"/>
        <v/>
      </c>
      <c r="S1895" t="str">
        <f t="shared" si="455"/>
        <v/>
      </c>
      <c r="U1895" s="2" t="str">
        <f ca="1">IF(ISBLANK($T1895),IF(S1895="Irrigation","Irrigation",IF(R1895="Irrigation","Irrigation",IF(Q1895="Domestic","Domestic",IF(P1895="Stockwatering","Stockwatering",IF(N1895="IRRIGATION_AND_MUNICIPAL","Irrigation and Municipal",IF(O1895="IRRIGATION_AND_DOMESTIC","Irrigation and Domestic Municipality",_xlfn.XLOOKUP(J1895,Use_Code_Ranking!$B$4:$B$23,Use_Code_Ranking!$A$4:$A$23))))))),$T1895)</f>
        <v>Irrigation</v>
      </c>
    </row>
    <row r="1896" spans="1:21" x14ac:dyDescent="0.3">
      <c r="A1896" t="s">
        <v>1646</v>
      </c>
      <c r="B1896" t="s">
        <v>181</v>
      </c>
      <c r="C1896" t="s">
        <v>99</v>
      </c>
      <c r="D1896">
        <v>80</v>
      </c>
      <c r="E1896" t="s">
        <v>100</v>
      </c>
      <c r="F1896" t="s">
        <v>100</v>
      </c>
      <c r="G1896" t="s">
        <v>922</v>
      </c>
      <c r="H1896" s="41" t="s">
        <v>102</v>
      </c>
      <c r="I1896">
        <f>_xlfn.XLOOKUP(B1896,Use_Code_Ranking!$A$4:$A$23,Use_Code_Ranking!$B$4:$B$23,9999)</f>
        <v>9</v>
      </c>
      <c r="J1896">
        <f t="shared" ca="1" si="448"/>
        <v>1</v>
      </c>
      <c r="K1896">
        <f t="shared" ca="1" si="449"/>
        <v>1</v>
      </c>
      <c r="L1896">
        <f t="shared" ca="1" si="450"/>
        <v>0</v>
      </c>
      <c r="M1896">
        <f t="shared" ca="1" si="451"/>
        <v>0</v>
      </c>
      <c r="N1896" t="str">
        <f t="shared" ca="1" si="456"/>
        <v/>
      </c>
      <c r="O1896" t="str">
        <f t="shared" ca="1" si="457"/>
        <v/>
      </c>
      <c r="P1896" t="str">
        <f t="shared" si="452"/>
        <v/>
      </c>
      <c r="Q1896" t="str">
        <f t="shared" si="453"/>
        <v/>
      </c>
      <c r="R1896" t="str">
        <f t="shared" si="454"/>
        <v/>
      </c>
      <c r="S1896" t="str">
        <f t="shared" si="455"/>
        <v/>
      </c>
      <c r="U1896" s="2" t="str">
        <f ca="1">IF(ISBLANK($T1896),IF(S1896="Irrigation","Irrigation",IF(R1896="Irrigation","Irrigation",IF(Q1896="Domestic","Domestic",IF(P1896="Stockwatering","Stockwatering",IF(N1896="IRRIGATION_AND_MUNICIPAL","Irrigation and Municipal",IF(O1896="IRRIGATION_AND_DOMESTIC","Irrigation and Domestic Municipality",_xlfn.XLOOKUP(J1896,Use_Code_Ranking!$B$4:$B$23,Use_Code_Ranking!$A$4:$A$23))))))),$T1896)</f>
        <v>Irrigation</v>
      </c>
    </row>
    <row r="1897" spans="1:21" x14ac:dyDescent="0.3">
      <c r="A1897" t="s">
        <v>1646</v>
      </c>
      <c r="B1897" t="s">
        <v>188</v>
      </c>
      <c r="C1897" t="s">
        <v>99</v>
      </c>
      <c r="D1897">
        <v>80</v>
      </c>
      <c r="E1897" t="s">
        <v>100</v>
      </c>
      <c r="F1897" t="s">
        <v>100</v>
      </c>
      <c r="G1897" t="s">
        <v>922</v>
      </c>
      <c r="H1897" s="41" t="s">
        <v>102</v>
      </c>
      <c r="I1897">
        <f>_xlfn.XLOOKUP(B1897,Use_Code_Ranking!$A$4:$A$23,Use_Code_Ranking!$B$4:$B$23,9999)</f>
        <v>12</v>
      </c>
      <c r="J1897">
        <f t="shared" ca="1" si="448"/>
        <v>1</v>
      </c>
      <c r="K1897">
        <f t="shared" ca="1" si="449"/>
        <v>1</v>
      </c>
      <c r="L1897">
        <f t="shared" ca="1" si="450"/>
        <v>0</v>
      </c>
      <c r="M1897">
        <f t="shared" ca="1" si="451"/>
        <v>0</v>
      </c>
      <c r="N1897" t="str">
        <f t="shared" ca="1" si="456"/>
        <v/>
      </c>
      <c r="O1897" t="str">
        <f t="shared" ca="1" si="457"/>
        <v/>
      </c>
      <c r="P1897" t="str">
        <f t="shared" si="452"/>
        <v/>
      </c>
      <c r="Q1897" t="str">
        <f t="shared" si="453"/>
        <v/>
      </c>
      <c r="R1897" t="str">
        <f t="shared" si="454"/>
        <v/>
      </c>
      <c r="S1897" t="str">
        <f t="shared" si="455"/>
        <v/>
      </c>
      <c r="U1897" s="2" t="str">
        <f ca="1">IF(ISBLANK($T1897),IF(S1897="Irrigation","Irrigation",IF(R1897="Irrigation","Irrigation",IF(Q1897="Domestic","Domestic",IF(P1897="Stockwatering","Stockwatering",IF(N1897="IRRIGATION_AND_MUNICIPAL","Irrigation and Municipal",IF(O1897="IRRIGATION_AND_DOMESTIC","Irrigation and Domestic Municipality",_xlfn.XLOOKUP(J1897,Use_Code_Ranking!$B$4:$B$23,Use_Code_Ranking!$A$4:$A$23))))))),$T1897)</f>
        <v>Irrigation</v>
      </c>
    </row>
    <row r="1898" spans="1:21" x14ac:dyDescent="0.3">
      <c r="A1898" t="s">
        <v>1646</v>
      </c>
      <c r="B1898" t="s">
        <v>161</v>
      </c>
      <c r="C1898" t="s">
        <v>99</v>
      </c>
      <c r="D1898">
        <v>80</v>
      </c>
      <c r="E1898" t="s">
        <v>100</v>
      </c>
      <c r="F1898" t="s">
        <v>100</v>
      </c>
      <c r="G1898" t="s">
        <v>922</v>
      </c>
      <c r="H1898" s="41" t="s">
        <v>102</v>
      </c>
      <c r="I1898">
        <f>_xlfn.XLOOKUP(B1898,Use_Code_Ranking!$A$4:$A$23,Use_Code_Ranking!$B$4:$B$23,9999)</f>
        <v>7</v>
      </c>
      <c r="J1898">
        <f t="shared" ca="1" si="448"/>
        <v>1</v>
      </c>
      <c r="K1898">
        <f t="shared" ca="1" si="449"/>
        <v>1</v>
      </c>
      <c r="L1898">
        <f t="shared" ca="1" si="450"/>
        <v>0</v>
      </c>
      <c r="M1898">
        <f t="shared" ca="1" si="451"/>
        <v>0</v>
      </c>
      <c r="N1898" t="str">
        <f t="shared" ca="1" si="456"/>
        <v/>
      </c>
      <c r="O1898" t="str">
        <f t="shared" ca="1" si="457"/>
        <v/>
      </c>
      <c r="P1898" t="str">
        <f t="shared" si="452"/>
        <v/>
      </c>
      <c r="Q1898" t="str">
        <f t="shared" si="453"/>
        <v/>
      </c>
      <c r="R1898" t="str">
        <f t="shared" si="454"/>
        <v/>
      </c>
      <c r="S1898" t="str">
        <f t="shared" si="455"/>
        <v/>
      </c>
      <c r="U1898" s="2" t="str">
        <f ca="1">IF(ISBLANK($T1898),IF(S1898="Irrigation","Irrigation",IF(R1898="Irrigation","Irrigation",IF(Q1898="Domestic","Domestic",IF(P1898="Stockwatering","Stockwatering",IF(N1898="IRRIGATION_AND_MUNICIPAL","Irrigation and Municipal",IF(O1898="IRRIGATION_AND_DOMESTIC","Irrigation and Domestic Municipality",_xlfn.XLOOKUP(J1898,Use_Code_Ranking!$B$4:$B$23,Use_Code_Ranking!$A$4:$A$23))))))),$T1898)</f>
        <v>Irrigation</v>
      </c>
    </row>
    <row r="1899" spans="1:21" x14ac:dyDescent="0.3">
      <c r="A1899" t="s">
        <v>1647</v>
      </c>
      <c r="B1899" t="s">
        <v>161</v>
      </c>
      <c r="C1899" t="s">
        <v>99</v>
      </c>
      <c r="D1899">
        <v>100</v>
      </c>
      <c r="E1899" t="s">
        <v>100</v>
      </c>
      <c r="F1899" t="s">
        <v>100</v>
      </c>
      <c r="G1899" t="s">
        <v>922</v>
      </c>
      <c r="H1899" s="41" t="s">
        <v>102</v>
      </c>
      <c r="I1899">
        <f>_xlfn.XLOOKUP(B1899,Use_Code_Ranking!$A$4:$A$23,Use_Code_Ranking!$B$4:$B$23,9999)</f>
        <v>7</v>
      </c>
      <c r="J1899">
        <f t="shared" ca="1" si="448"/>
        <v>7</v>
      </c>
      <c r="K1899">
        <f t="shared" ca="1" si="449"/>
        <v>0</v>
      </c>
      <c r="L1899">
        <f t="shared" ca="1" si="450"/>
        <v>0</v>
      </c>
      <c r="M1899">
        <f t="shared" ca="1" si="451"/>
        <v>0</v>
      </c>
      <c r="N1899" t="str">
        <f t="shared" ca="1" si="456"/>
        <v/>
      </c>
      <c r="O1899" t="str">
        <f t="shared" ca="1" si="457"/>
        <v/>
      </c>
      <c r="P1899" t="str">
        <f t="shared" si="452"/>
        <v/>
      </c>
      <c r="Q1899" t="str">
        <f t="shared" si="453"/>
        <v/>
      </c>
      <c r="R1899" t="str">
        <f t="shared" si="454"/>
        <v/>
      </c>
      <c r="S1899" t="str">
        <f t="shared" si="455"/>
        <v/>
      </c>
      <c r="U1899" s="2" t="str">
        <f ca="1">IF(ISBLANK($T1899),IF(S1899="Irrigation","Irrigation",IF(R1899="Irrigation","Irrigation",IF(Q1899="Domestic","Domestic",IF(P1899="Stockwatering","Stockwatering",IF(N1899="IRRIGATION_AND_MUNICIPAL","Irrigation and Municipal",IF(O1899="IRRIGATION_AND_DOMESTIC","Irrigation and Domestic Municipality",_xlfn.XLOOKUP(J1899,Use_Code_Ranking!$B$4:$B$23,Use_Code_Ranking!$A$4:$A$23))))))),$T1899)</f>
        <v>Frost Protection</v>
      </c>
    </row>
    <row r="1900" spans="1:21" x14ac:dyDescent="0.3">
      <c r="A1900" t="s">
        <v>1648</v>
      </c>
      <c r="B1900" t="s">
        <v>161</v>
      </c>
      <c r="C1900" t="s">
        <v>99</v>
      </c>
      <c r="D1900">
        <v>45</v>
      </c>
      <c r="E1900" t="s">
        <v>100</v>
      </c>
      <c r="F1900" t="s">
        <v>100</v>
      </c>
      <c r="G1900" t="s">
        <v>1035</v>
      </c>
      <c r="H1900" s="41" t="s">
        <v>102</v>
      </c>
      <c r="I1900">
        <f>_xlfn.XLOOKUP(B1900,Use_Code_Ranking!$A$4:$A$23,Use_Code_Ranking!$B$4:$B$23,9999)</f>
        <v>7</v>
      </c>
      <c r="J1900">
        <f t="shared" ca="1" si="448"/>
        <v>1</v>
      </c>
      <c r="K1900">
        <f t="shared" ca="1" si="449"/>
        <v>1</v>
      </c>
      <c r="L1900">
        <f t="shared" ca="1" si="450"/>
        <v>0</v>
      </c>
      <c r="M1900">
        <f t="shared" ca="1" si="451"/>
        <v>0</v>
      </c>
      <c r="N1900" t="str">
        <f t="shared" ca="1" si="456"/>
        <v/>
      </c>
      <c r="O1900" t="str">
        <f t="shared" ca="1" si="457"/>
        <v/>
      </c>
      <c r="P1900" t="str">
        <f t="shared" si="452"/>
        <v/>
      </c>
      <c r="Q1900" t="str">
        <f t="shared" si="453"/>
        <v/>
      </c>
      <c r="R1900" t="str">
        <f t="shared" si="454"/>
        <v/>
      </c>
      <c r="S1900" t="str">
        <f t="shared" si="455"/>
        <v/>
      </c>
      <c r="U1900" s="2" t="str">
        <f ca="1">IF(ISBLANK($T1900),IF(S1900="Irrigation","Irrigation",IF(R1900="Irrigation","Irrigation",IF(Q1900="Domestic","Domestic",IF(P1900="Stockwatering","Stockwatering",IF(N1900="IRRIGATION_AND_MUNICIPAL","Irrigation and Municipal",IF(O1900="IRRIGATION_AND_DOMESTIC","Irrigation and Domestic Municipality",_xlfn.XLOOKUP(J1900,Use_Code_Ranking!$B$4:$B$23,Use_Code_Ranking!$A$4:$A$23))))))),$T1900)</f>
        <v>Irrigation</v>
      </c>
    </row>
    <row r="1901" spans="1:21" x14ac:dyDescent="0.3">
      <c r="A1901" t="s">
        <v>1648</v>
      </c>
      <c r="B1901" t="s">
        <v>188</v>
      </c>
      <c r="C1901" t="s">
        <v>99</v>
      </c>
      <c r="D1901">
        <v>45</v>
      </c>
      <c r="E1901" t="s">
        <v>100</v>
      </c>
      <c r="F1901" t="s">
        <v>100</v>
      </c>
      <c r="G1901" t="s">
        <v>1035</v>
      </c>
      <c r="H1901" s="41" t="s">
        <v>102</v>
      </c>
      <c r="I1901">
        <f>_xlfn.XLOOKUP(B1901,Use_Code_Ranking!$A$4:$A$23,Use_Code_Ranking!$B$4:$B$23,9999)</f>
        <v>12</v>
      </c>
      <c r="J1901">
        <f t="shared" ca="1" si="448"/>
        <v>1</v>
      </c>
      <c r="K1901">
        <f t="shared" ca="1" si="449"/>
        <v>1</v>
      </c>
      <c r="L1901">
        <f t="shared" ca="1" si="450"/>
        <v>0</v>
      </c>
      <c r="M1901">
        <f t="shared" ca="1" si="451"/>
        <v>0</v>
      </c>
      <c r="N1901" t="str">
        <f t="shared" ca="1" si="456"/>
        <v/>
      </c>
      <c r="O1901" t="str">
        <f t="shared" ca="1" si="457"/>
        <v/>
      </c>
      <c r="P1901" t="str">
        <f t="shared" si="452"/>
        <v/>
      </c>
      <c r="Q1901" t="str">
        <f t="shared" si="453"/>
        <v/>
      </c>
      <c r="R1901" t="str">
        <f t="shared" si="454"/>
        <v/>
      </c>
      <c r="S1901" t="str">
        <f t="shared" si="455"/>
        <v/>
      </c>
      <c r="U1901" s="2" t="str">
        <f ca="1">IF(ISBLANK($T1901),IF(S1901="Irrigation","Irrigation",IF(R1901="Irrigation","Irrigation",IF(Q1901="Domestic","Domestic",IF(P1901="Stockwatering","Stockwatering",IF(N1901="IRRIGATION_AND_MUNICIPAL","Irrigation and Municipal",IF(O1901="IRRIGATION_AND_DOMESTIC","Irrigation and Domestic Municipality",_xlfn.XLOOKUP(J1901,Use_Code_Ranking!$B$4:$B$23,Use_Code_Ranking!$A$4:$A$23))))))),$T1901)</f>
        <v>Irrigation</v>
      </c>
    </row>
    <row r="1902" spans="1:21" x14ac:dyDescent="0.3">
      <c r="A1902" t="s">
        <v>1648</v>
      </c>
      <c r="B1902" t="s">
        <v>181</v>
      </c>
      <c r="C1902" t="s">
        <v>99</v>
      </c>
      <c r="D1902">
        <v>45</v>
      </c>
      <c r="E1902" t="s">
        <v>100</v>
      </c>
      <c r="F1902" t="s">
        <v>100</v>
      </c>
      <c r="G1902" t="s">
        <v>1035</v>
      </c>
      <c r="H1902" s="41" t="s">
        <v>102</v>
      </c>
      <c r="I1902">
        <f>_xlfn.XLOOKUP(B1902,Use_Code_Ranking!$A$4:$A$23,Use_Code_Ranking!$B$4:$B$23,9999)</f>
        <v>9</v>
      </c>
      <c r="J1902">
        <f t="shared" ca="1" si="448"/>
        <v>1</v>
      </c>
      <c r="K1902">
        <f t="shared" ca="1" si="449"/>
        <v>1</v>
      </c>
      <c r="L1902">
        <f t="shared" ca="1" si="450"/>
        <v>0</v>
      </c>
      <c r="M1902">
        <f t="shared" ca="1" si="451"/>
        <v>0</v>
      </c>
      <c r="N1902" t="str">
        <f t="shared" ca="1" si="456"/>
        <v/>
      </c>
      <c r="O1902" t="str">
        <f t="shared" ca="1" si="457"/>
        <v/>
      </c>
      <c r="P1902" t="str">
        <f t="shared" si="452"/>
        <v/>
      </c>
      <c r="Q1902" t="str">
        <f t="shared" si="453"/>
        <v/>
      </c>
      <c r="R1902" t="str">
        <f t="shared" si="454"/>
        <v/>
      </c>
      <c r="S1902" t="str">
        <f t="shared" si="455"/>
        <v/>
      </c>
      <c r="U1902" s="2" t="str">
        <f ca="1">IF(ISBLANK($T1902),IF(S1902="Irrigation","Irrigation",IF(R1902="Irrigation","Irrigation",IF(Q1902="Domestic","Domestic",IF(P1902="Stockwatering","Stockwatering",IF(N1902="IRRIGATION_AND_MUNICIPAL","Irrigation and Municipal",IF(O1902="IRRIGATION_AND_DOMESTIC","Irrigation and Domestic Municipality",_xlfn.XLOOKUP(J1902,Use_Code_Ranking!$B$4:$B$23,Use_Code_Ranking!$A$4:$A$23))))))),$T1902)</f>
        <v>Irrigation</v>
      </c>
    </row>
    <row r="1903" spans="1:21" x14ac:dyDescent="0.3">
      <c r="A1903" t="s">
        <v>1648</v>
      </c>
      <c r="B1903" t="s">
        <v>98</v>
      </c>
      <c r="C1903" t="s">
        <v>99</v>
      </c>
      <c r="D1903">
        <v>45</v>
      </c>
      <c r="E1903" t="s">
        <v>100</v>
      </c>
      <c r="F1903" t="s">
        <v>100</v>
      </c>
      <c r="G1903" t="s">
        <v>1035</v>
      </c>
      <c r="H1903" s="41" t="s">
        <v>102</v>
      </c>
      <c r="I1903">
        <f>_xlfn.XLOOKUP(B1903,Use_Code_Ranking!$A$4:$A$23,Use_Code_Ranking!$B$4:$B$23,9999)</f>
        <v>1</v>
      </c>
      <c r="J1903">
        <f t="shared" ca="1" si="448"/>
        <v>1</v>
      </c>
      <c r="K1903">
        <f t="shared" ca="1" si="449"/>
        <v>1</v>
      </c>
      <c r="L1903">
        <f t="shared" ca="1" si="450"/>
        <v>0</v>
      </c>
      <c r="M1903">
        <f t="shared" ca="1" si="451"/>
        <v>0</v>
      </c>
      <c r="N1903" t="str">
        <f t="shared" ca="1" si="456"/>
        <v/>
      </c>
      <c r="O1903" t="str">
        <f t="shared" ca="1" si="457"/>
        <v/>
      </c>
      <c r="P1903" t="str">
        <f t="shared" si="452"/>
        <v/>
      </c>
      <c r="Q1903" t="str">
        <f t="shared" si="453"/>
        <v/>
      </c>
      <c r="R1903" t="str">
        <f t="shared" si="454"/>
        <v/>
      </c>
      <c r="S1903" t="str">
        <f t="shared" si="455"/>
        <v/>
      </c>
      <c r="U1903" s="2" t="str">
        <f ca="1">IF(ISBLANK($T1903),IF(S1903="Irrigation","Irrigation",IF(R1903="Irrigation","Irrigation",IF(Q1903="Domestic","Domestic",IF(P1903="Stockwatering","Stockwatering",IF(N1903="IRRIGATION_AND_MUNICIPAL","Irrigation and Municipal",IF(O1903="IRRIGATION_AND_DOMESTIC","Irrigation and Domestic Municipality",_xlfn.XLOOKUP(J1903,Use_Code_Ranking!$B$4:$B$23,Use_Code_Ranking!$A$4:$A$23))))))),$T1903)</f>
        <v>Irrigation</v>
      </c>
    </row>
    <row r="1904" spans="1:21" x14ac:dyDescent="0.3">
      <c r="A1904" t="s">
        <v>1648</v>
      </c>
      <c r="B1904" t="s">
        <v>156</v>
      </c>
      <c r="C1904" t="s">
        <v>99</v>
      </c>
      <c r="D1904">
        <v>45</v>
      </c>
      <c r="E1904" t="s">
        <v>100</v>
      </c>
      <c r="F1904" t="s">
        <v>100</v>
      </c>
      <c r="G1904" t="s">
        <v>1035</v>
      </c>
      <c r="H1904" s="41" t="s">
        <v>102</v>
      </c>
      <c r="I1904">
        <f>_xlfn.XLOOKUP(B1904,Use_Code_Ranking!$A$4:$A$23,Use_Code_Ranking!$B$4:$B$23,9999)</f>
        <v>8</v>
      </c>
      <c r="J1904">
        <f t="shared" ca="1" si="448"/>
        <v>1</v>
      </c>
      <c r="K1904">
        <f t="shared" ca="1" si="449"/>
        <v>1</v>
      </c>
      <c r="L1904">
        <f t="shared" ca="1" si="450"/>
        <v>0</v>
      </c>
      <c r="M1904">
        <f t="shared" ca="1" si="451"/>
        <v>0</v>
      </c>
      <c r="N1904" t="str">
        <f t="shared" ca="1" si="456"/>
        <v/>
      </c>
      <c r="O1904" t="str">
        <f t="shared" ca="1" si="457"/>
        <v/>
      </c>
      <c r="P1904" t="str">
        <f t="shared" si="452"/>
        <v/>
      </c>
      <c r="Q1904" t="str">
        <f t="shared" si="453"/>
        <v/>
      </c>
      <c r="R1904" t="str">
        <f t="shared" si="454"/>
        <v/>
      </c>
      <c r="S1904" t="str">
        <f t="shared" si="455"/>
        <v/>
      </c>
      <c r="U1904" s="2" t="str">
        <f ca="1">IF(ISBLANK($T1904),IF(S1904="Irrigation","Irrigation",IF(R1904="Irrigation","Irrigation",IF(Q1904="Domestic","Domestic",IF(P1904="Stockwatering","Stockwatering",IF(N1904="IRRIGATION_AND_MUNICIPAL","Irrigation and Municipal",IF(O1904="IRRIGATION_AND_DOMESTIC","Irrigation and Domestic Municipality",_xlfn.XLOOKUP(J1904,Use_Code_Ranking!$B$4:$B$23,Use_Code_Ranking!$A$4:$A$23))))))),$T1904)</f>
        <v>Irrigation</v>
      </c>
    </row>
    <row r="1905" spans="1:21" x14ac:dyDescent="0.3">
      <c r="A1905" t="s">
        <v>1649</v>
      </c>
      <c r="B1905" t="s">
        <v>161</v>
      </c>
      <c r="C1905" t="s">
        <v>99</v>
      </c>
      <c r="D1905">
        <v>328</v>
      </c>
      <c r="E1905" t="s">
        <v>100</v>
      </c>
      <c r="F1905" t="s">
        <v>100</v>
      </c>
      <c r="G1905" t="s">
        <v>1598</v>
      </c>
      <c r="H1905" s="41" t="s">
        <v>102</v>
      </c>
      <c r="I1905">
        <f>_xlfn.XLOOKUP(B1905,Use_Code_Ranking!$A$4:$A$23,Use_Code_Ranking!$B$4:$B$23,9999)</f>
        <v>7</v>
      </c>
      <c r="J1905">
        <f t="shared" ca="1" si="448"/>
        <v>7</v>
      </c>
      <c r="K1905">
        <f t="shared" ca="1" si="449"/>
        <v>0</v>
      </c>
      <c r="L1905">
        <f t="shared" ca="1" si="450"/>
        <v>0</v>
      </c>
      <c r="M1905">
        <f t="shared" ca="1" si="451"/>
        <v>0</v>
      </c>
      <c r="N1905" t="str">
        <f t="shared" ca="1" si="456"/>
        <v/>
      </c>
      <c r="O1905" t="str">
        <f t="shared" ca="1" si="457"/>
        <v/>
      </c>
      <c r="P1905" t="str">
        <f t="shared" si="452"/>
        <v/>
      </c>
      <c r="Q1905" t="str">
        <f t="shared" si="453"/>
        <v/>
      </c>
      <c r="R1905" t="str">
        <f t="shared" si="454"/>
        <v/>
      </c>
      <c r="S1905" t="str">
        <f t="shared" si="455"/>
        <v/>
      </c>
      <c r="U1905" s="2" t="str">
        <f ca="1">IF(ISBLANK($T1905),IF(S1905="Irrigation","Irrigation",IF(R1905="Irrigation","Irrigation",IF(Q1905="Domestic","Domestic",IF(P1905="Stockwatering","Stockwatering",IF(N1905="IRRIGATION_AND_MUNICIPAL","Irrigation and Municipal",IF(O1905="IRRIGATION_AND_DOMESTIC","Irrigation and Domestic Municipality",_xlfn.XLOOKUP(J1905,Use_Code_Ranking!$B$4:$B$23,Use_Code_Ranking!$A$4:$A$23))))))),$T1905)</f>
        <v>Frost Protection</v>
      </c>
    </row>
    <row r="1906" spans="1:21" x14ac:dyDescent="0.3">
      <c r="A1906" t="s">
        <v>1650</v>
      </c>
      <c r="B1906" t="s">
        <v>121</v>
      </c>
      <c r="C1906" t="s">
        <v>99</v>
      </c>
      <c r="D1906">
        <v>880</v>
      </c>
      <c r="E1906" t="s">
        <v>100</v>
      </c>
      <c r="F1906" t="s">
        <v>100</v>
      </c>
      <c r="G1906" t="s">
        <v>242</v>
      </c>
      <c r="H1906" s="41" t="s">
        <v>106</v>
      </c>
      <c r="I1906">
        <f>_xlfn.XLOOKUP(B1906,Use_Code_Ranking!$A$4:$A$23,Use_Code_Ranking!$B$4:$B$23,9999)</f>
        <v>2</v>
      </c>
      <c r="J1906">
        <f t="shared" ca="1" si="448"/>
        <v>2</v>
      </c>
      <c r="K1906">
        <f t="shared" ca="1" si="449"/>
        <v>0</v>
      </c>
      <c r="L1906">
        <f t="shared" ca="1" si="450"/>
        <v>1</v>
      </c>
      <c r="M1906">
        <f t="shared" ca="1" si="451"/>
        <v>0</v>
      </c>
      <c r="N1906" t="str">
        <f t="shared" ca="1" si="456"/>
        <v/>
      </c>
      <c r="O1906" t="str">
        <f t="shared" ca="1" si="457"/>
        <v/>
      </c>
      <c r="P1906" t="str">
        <f t="shared" si="452"/>
        <v/>
      </c>
      <c r="Q1906" t="str">
        <f t="shared" si="453"/>
        <v/>
      </c>
      <c r="R1906" t="str">
        <f t="shared" si="454"/>
        <v/>
      </c>
      <c r="S1906" t="str">
        <f t="shared" si="455"/>
        <v/>
      </c>
      <c r="U1906" s="2" t="str">
        <f ca="1">IF(ISBLANK($T1906),IF(S1906="Irrigation","Irrigation",IF(R1906="Irrigation","Irrigation",IF(Q1906="Domestic","Domestic",IF(P1906="Stockwatering","Stockwatering",IF(N1906="IRRIGATION_AND_MUNICIPAL","Irrigation and Municipal",IF(O1906="IRRIGATION_AND_DOMESTIC","Irrigation and Domestic Municipality",_xlfn.XLOOKUP(J1906,Use_Code_Ranking!$B$4:$B$23,Use_Code_Ranking!$A$4:$A$23))))))),$T1906)</f>
        <v>Municipal</v>
      </c>
    </row>
    <row r="1907" spans="1:21" x14ac:dyDescent="0.3">
      <c r="A1907" t="s">
        <v>1651</v>
      </c>
      <c r="B1907" t="s">
        <v>98</v>
      </c>
      <c r="C1907" t="s">
        <v>99</v>
      </c>
      <c r="D1907">
        <v>41</v>
      </c>
      <c r="E1907" t="s">
        <v>100</v>
      </c>
      <c r="F1907" t="s">
        <v>100</v>
      </c>
      <c r="G1907" t="s">
        <v>690</v>
      </c>
      <c r="H1907" s="41" t="s">
        <v>124</v>
      </c>
      <c r="I1907">
        <f>_xlfn.XLOOKUP(B1907,Use_Code_Ranking!$A$4:$A$23,Use_Code_Ranking!$B$4:$B$23,9999)</f>
        <v>1</v>
      </c>
      <c r="J1907">
        <f t="shared" ca="1" si="448"/>
        <v>1</v>
      </c>
      <c r="K1907">
        <f t="shared" ca="1" si="449"/>
        <v>1</v>
      </c>
      <c r="L1907">
        <f t="shared" ca="1" si="450"/>
        <v>0</v>
      </c>
      <c r="M1907">
        <f t="shared" ca="1" si="451"/>
        <v>0</v>
      </c>
      <c r="N1907" t="str">
        <f t="shared" ca="1" si="456"/>
        <v/>
      </c>
      <c r="O1907" t="str">
        <f t="shared" ca="1" si="457"/>
        <v/>
      </c>
      <c r="P1907" t="str">
        <f t="shared" si="452"/>
        <v/>
      </c>
      <c r="Q1907" t="str">
        <f t="shared" si="453"/>
        <v/>
      </c>
      <c r="R1907" t="str">
        <f t="shared" si="454"/>
        <v/>
      </c>
      <c r="S1907" t="str">
        <f t="shared" si="455"/>
        <v/>
      </c>
      <c r="U1907" s="2" t="str">
        <f ca="1">IF(ISBLANK($T1907),IF(S1907="Irrigation","Irrigation",IF(R1907="Irrigation","Irrigation",IF(Q1907="Domestic","Domestic",IF(P1907="Stockwatering","Stockwatering",IF(N1907="IRRIGATION_AND_MUNICIPAL","Irrigation and Municipal",IF(O1907="IRRIGATION_AND_DOMESTIC","Irrigation and Domestic Municipality",_xlfn.XLOOKUP(J1907,Use_Code_Ranking!$B$4:$B$23,Use_Code_Ranking!$A$4:$A$23))))))),$T1907)</f>
        <v>Irrigation</v>
      </c>
    </row>
    <row r="1908" spans="1:21" x14ac:dyDescent="0.3">
      <c r="A1908" t="s">
        <v>1651</v>
      </c>
      <c r="B1908" t="s">
        <v>163</v>
      </c>
      <c r="C1908" t="s">
        <v>99</v>
      </c>
      <c r="D1908">
        <v>41</v>
      </c>
      <c r="E1908" t="s">
        <v>100</v>
      </c>
      <c r="F1908" t="s">
        <v>100</v>
      </c>
      <c r="G1908" t="s">
        <v>690</v>
      </c>
      <c r="H1908" s="41" t="s">
        <v>124</v>
      </c>
      <c r="I1908">
        <f>_xlfn.XLOOKUP(B1908,Use_Code_Ranking!$A$4:$A$23,Use_Code_Ranking!$B$4:$B$23,9999)</f>
        <v>14</v>
      </c>
      <c r="J1908">
        <f t="shared" ca="1" si="448"/>
        <v>1</v>
      </c>
      <c r="K1908">
        <f t="shared" ca="1" si="449"/>
        <v>1</v>
      </c>
      <c r="L1908">
        <f t="shared" ca="1" si="450"/>
        <v>0</v>
      </c>
      <c r="M1908">
        <f t="shared" ca="1" si="451"/>
        <v>0</v>
      </c>
      <c r="N1908" t="str">
        <f t="shared" ca="1" si="456"/>
        <v/>
      </c>
      <c r="O1908" t="str">
        <f t="shared" ca="1" si="457"/>
        <v/>
      </c>
      <c r="P1908" t="str">
        <f t="shared" si="452"/>
        <v/>
      </c>
      <c r="Q1908" t="str">
        <f t="shared" si="453"/>
        <v/>
      </c>
      <c r="R1908" t="str">
        <f t="shared" si="454"/>
        <v/>
      </c>
      <c r="S1908" t="str">
        <f t="shared" si="455"/>
        <v/>
      </c>
      <c r="U1908" s="2" t="str">
        <f ca="1">IF(ISBLANK($T1908),IF(S1908="Irrigation","Irrigation",IF(R1908="Irrigation","Irrigation",IF(Q1908="Domestic","Domestic",IF(P1908="Stockwatering","Stockwatering",IF(N1908="IRRIGATION_AND_MUNICIPAL","Irrigation and Municipal",IF(O1908="IRRIGATION_AND_DOMESTIC","Irrigation and Domestic Municipality",_xlfn.XLOOKUP(J1908,Use_Code_Ranking!$B$4:$B$23,Use_Code_Ranking!$A$4:$A$23))))))),$T1908)</f>
        <v>Irrigation</v>
      </c>
    </row>
    <row r="1909" spans="1:21" x14ac:dyDescent="0.3">
      <c r="A1909" t="s">
        <v>1651</v>
      </c>
      <c r="B1909" t="s">
        <v>154</v>
      </c>
      <c r="C1909" t="s">
        <v>99</v>
      </c>
      <c r="D1909">
        <v>41</v>
      </c>
      <c r="E1909" t="s">
        <v>100</v>
      </c>
      <c r="F1909" t="s">
        <v>100</v>
      </c>
      <c r="G1909" t="s">
        <v>690</v>
      </c>
      <c r="H1909" s="41" t="s">
        <v>124</v>
      </c>
      <c r="I1909">
        <f>_xlfn.XLOOKUP(B1909,Use_Code_Ranking!$A$4:$A$23,Use_Code_Ranking!$B$4:$B$23,9999)</f>
        <v>5</v>
      </c>
      <c r="J1909">
        <f t="shared" ca="1" si="448"/>
        <v>1</v>
      </c>
      <c r="K1909">
        <f t="shared" ca="1" si="449"/>
        <v>1</v>
      </c>
      <c r="L1909">
        <f t="shared" ca="1" si="450"/>
        <v>0</v>
      </c>
      <c r="M1909">
        <f t="shared" ca="1" si="451"/>
        <v>0</v>
      </c>
      <c r="N1909" t="str">
        <f t="shared" ca="1" si="456"/>
        <v/>
      </c>
      <c r="O1909" t="str">
        <f t="shared" ca="1" si="457"/>
        <v/>
      </c>
      <c r="P1909" t="str">
        <f t="shared" si="452"/>
        <v/>
      </c>
      <c r="Q1909" t="str">
        <f t="shared" si="453"/>
        <v/>
      </c>
      <c r="R1909" t="str">
        <f t="shared" si="454"/>
        <v/>
      </c>
      <c r="S1909" t="str">
        <f t="shared" si="455"/>
        <v/>
      </c>
      <c r="U1909" s="2" t="str">
        <f ca="1">IF(ISBLANK($T1909),IF(S1909="Irrigation","Irrigation",IF(R1909="Irrigation","Irrigation",IF(Q1909="Domestic","Domestic",IF(P1909="Stockwatering","Stockwatering",IF(N1909="IRRIGATION_AND_MUNICIPAL","Irrigation and Municipal",IF(O1909="IRRIGATION_AND_DOMESTIC","Irrigation and Domestic Municipality",_xlfn.XLOOKUP(J1909,Use_Code_Ranking!$B$4:$B$23,Use_Code_Ranking!$A$4:$A$23))))))),$T1909)</f>
        <v>Irrigation</v>
      </c>
    </row>
    <row r="1910" spans="1:21" x14ac:dyDescent="0.3">
      <c r="A1910" t="s">
        <v>1651</v>
      </c>
      <c r="B1910" t="s">
        <v>188</v>
      </c>
      <c r="C1910" t="s">
        <v>99</v>
      </c>
      <c r="D1910">
        <v>41</v>
      </c>
      <c r="E1910" t="s">
        <v>100</v>
      </c>
      <c r="F1910" t="s">
        <v>100</v>
      </c>
      <c r="G1910" t="s">
        <v>690</v>
      </c>
      <c r="H1910" s="41" t="s">
        <v>124</v>
      </c>
      <c r="I1910">
        <f>_xlfn.XLOOKUP(B1910,Use_Code_Ranking!$A$4:$A$23,Use_Code_Ranking!$B$4:$B$23,9999)</f>
        <v>12</v>
      </c>
      <c r="J1910">
        <f t="shared" ca="1" si="448"/>
        <v>1</v>
      </c>
      <c r="K1910">
        <f t="shared" ca="1" si="449"/>
        <v>1</v>
      </c>
      <c r="L1910">
        <f t="shared" ca="1" si="450"/>
        <v>0</v>
      </c>
      <c r="M1910">
        <f t="shared" ca="1" si="451"/>
        <v>0</v>
      </c>
      <c r="N1910" t="str">
        <f t="shared" ca="1" si="456"/>
        <v/>
      </c>
      <c r="O1910" t="str">
        <f t="shared" ca="1" si="457"/>
        <v/>
      </c>
      <c r="P1910" t="str">
        <f t="shared" si="452"/>
        <v/>
      </c>
      <c r="Q1910" t="str">
        <f t="shared" si="453"/>
        <v/>
      </c>
      <c r="R1910" t="str">
        <f t="shared" si="454"/>
        <v/>
      </c>
      <c r="S1910" t="str">
        <f t="shared" si="455"/>
        <v/>
      </c>
      <c r="U1910" s="2" t="str">
        <f ca="1">IF(ISBLANK($T1910),IF(S1910="Irrigation","Irrigation",IF(R1910="Irrigation","Irrigation",IF(Q1910="Domestic","Domestic",IF(P1910="Stockwatering","Stockwatering",IF(N1910="IRRIGATION_AND_MUNICIPAL","Irrigation and Municipal",IF(O1910="IRRIGATION_AND_DOMESTIC","Irrigation and Domestic Municipality",_xlfn.XLOOKUP(J1910,Use_Code_Ranking!$B$4:$B$23,Use_Code_Ranking!$A$4:$A$23))))))),$T1910)</f>
        <v>Irrigation</v>
      </c>
    </row>
    <row r="1911" spans="1:21" x14ac:dyDescent="0.3">
      <c r="A1911" t="s">
        <v>1651</v>
      </c>
      <c r="B1911" t="s">
        <v>110</v>
      </c>
      <c r="C1911" t="s">
        <v>99</v>
      </c>
      <c r="D1911">
        <v>41</v>
      </c>
      <c r="E1911" t="s">
        <v>100</v>
      </c>
      <c r="F1911" t="s">
        <v>100</v>
      </c>
      <c r="G1911" t="s">
        <v>690</v>
      </c>
      <c r="H1911" s="41" t="s">
        <v>124</v>
      </c>
      <c r="I1911">
        <f>_xlfn.XLOOKUP(B1911,Use_Code_Ranking!$A$4:$A$23,Use_Code_Ranking!$B$4:$B$23,9999)</f>
        <v>3</v>
      </c>
      <c r="J1911">
        <f t="shared" ca="1" si="448"/>
        <v>1</v>
      </c>
      <c r="K1911">
        <f t="shared" ca="1" si="449"/>
        <v>1</v>
      </c>
      <c r="L1911">
        <f t="shared" ca="1" si="450"/>
        <v>0</v>
      </c>
      <c r="M1911">
        <f t="shared" ca="1" si="451"/>
        <v>0</v>
      </c>
      <c r="N1911" t="str">
        <f t="shared" ca="1" si="456"/>
        <v/>
      </c>
      <c r="O1911" t="str">
        <f t="shared" ca="1" si="457"/>
        <v/>
      </c>
      <c r="P1911" t="str">
        <f t="shared" si="452"/>
        <v/>
      </c>
      <c r="Q1911" t="str">
        <f t="shared" si="453"/>
        <v/>
      </c>
      <c r="R1911" t="str">
        <f t="shared" si="454"/>
        <v/>
      </c>
      <c r="S1911" t="str">
        <f t="shared" si="455"/>
        <v/>
      </c>
      <c r="U1911" s="2" t="str">
        <f ca="1">IF(ISBLANK($T1911),IF(S1911="Irrigation","Irrigation",IF(R1911="Irrigation","Irrigation",IF(Q1911="Domestic","Domestic",IF(P1911="Stockwatering","Stockwatering",IF(N1911="IRRIGATION_AND_MUNICIPAL","Irrigation and Municipal",IF(O1911="IRRIGATION_AND_DOMESTIC","Irrigation and Domestic Municipality",_xlfn.XLOOKUP(J1911,Use_Code_Ranking!$B$4:$B$23,Use_Code_Ranking!$A$4:$A$23))))))),$T1911)</f>
        <v>Irrigation</v>
      </c>
    </row>
    <row r="1912" spans="1:21" x14ac:dyDescent="0.3">
      <c r="A1912" t="s">
        <v>1651</v>
      </c>
      <c r="B1912" t="s">
        <v>181</v>
      </c>
      <c r="C1912" t="s">
        <v>99</v>
      </c>
      <c r="D1912">
        <v>41</v>
      </c>
      <c r="E1912" t="s">
        <v>100</v>
      </c>
      <c r="F1912" t="s">
        <v>100</v>
      </c>
      <c r="G1912" t="s">
        <v>690</v>
      </c>
      <c r="H1912" s="41" t="s">
        <v>124</v>
      </c>
      <c r="I1912">
        <f>_xlfn.XLOOKUP(B1912,Use_Code_Ranking!$A$4:$A$23,Use_Code_Ranking!$B$4:$B$23,9999)</f>
        <v>9</v>
      </c>
      <c r="J1912">
        <f t="shared" ca="1" si="448"/>
        <v>1</v>
      </c>
      <c r="K1912">
        <f t="shared" ca="1" si="449"/>
        <v>1</v>
      </c>
      <c r="L1912">
        <f t="shared" ca="1" si="450"/>
        <v>0</v>
      </c>
      <c r="M1912">
        <f t="shared" ca="1" si="451"/>
        <v>0</v>
      </c>
      <c r="N1912" t="str">
        <f t="shared" ca="1" si="456"/>
        <v/>
      </c>
      <c r="O1912" t="str">
        <f t="shared" ca="1" si="457"/>
        <v/>
      </c>
      <c r="P1912" t="str">
        <f t="shared" si="452"/>
        <v/>
      </c>
      <c r="Q1912" t="str">
        <f t="shared" si="453"/>
        <v/>
      </c>
      <c r="R1912" t="str">
        <f t="shared" si="454"/>
        <v/>
      </c>
      <c r="S1912" t="str">
        <f t="shared" si="455"/>
        <v/>
      </c>
      <c r="U1912" s="2" t="str">
        <f ca="1">IF(ISBLANK($T1912),IF(S1912="Irrigation","Irrigation",IF(R1912="Irrigation","Irrigation",IF(Q1912="Domestic","Domestic",IF(P1912="Stockwatering","Stockwatering",IF(N1912="IRRIGATION_AND_MUNICIPAL","Irrigation and Municipal",IF(O1912="IRRIGATION_AND_DOMESTIC","Irrigation and Domestic Municipality",_xlfn.XLOOKUP(J1912,Use_Code_Ranking!$B$4:$B$23,Use_Code_Ranking!$A$4:$A$23))))))),$T1912)</f>
        <v>Irrigation</v>
      </c>
    </row>
    <row r="1913" spans="1:21" x14ac:dyDescent="0.3">
      <c r="A1913" t="s">
        <v>1652</v>
      </c>
      <c r="B1913" t="s">
        <v>181</v>
      </c>
      <c r="C1913" t="s">
        <v>99</v>
      </c>
      <c r="D1913">
        <v>25</v>
      </c>
      <c r="E1913" t="s">
        <v>100</v>
      </c>
      <c r="F1913" t="s">
        <v>100</v>
      </c>
      <c r="G1913" t="s">
        <v>1653</v>
      </c>
      <c r="H1913" s="41" t="s">
        <v>102</v>
      </c>
      <c r="I1913">
        <f>_xlfn.XLOOKUP(B1913,Use_Code_Ranking!$A$4:$A$23,Use_Code_Ranking!$B$4:$B$23,9999)</f>
        <v>9</v>
      </c>
      <c r="J1913">
        <f t="shared" ca="1" si="448"/>
        <v>3</v>
      </c>
      <c r="K1913">
        <f t="shared" ca="1" si="449"/>
        <v>0</v>
      </c>
      <c r="L1913">
        <f t="shared" ca="1" si="450"/>
        <v>0</v>
      </c>
      <c r="M1913">
        <f t="shared" ca="1" si="451"/>
        <v>0</v>
      </c>
      <c r="N1913" t="str">
        <f t="shared" ca="1" si="456"/>
        <v/>
      </c>
      <c r="O1913" t="str">
        <f t="shared" ca="1" si="457"/>
        <v/>
      </c>
      <c r="P1913" t="str">
        <f t="shared" si="452"/>
        <v/>
      </c>
      <c r="Q1913" t="str">
        <f t="shared" si="453"/>
        <v/>
      </c>
      <c r="R1913" t="str">
        <f t="shared" si="454"/>
        <v/>
      </c>
      <c r="S1913" t="str">
        <f t="shared" si="455"/>
        <v/>
      </c>
      <c r="U1913" s="2" t="str">
        <f ca="1">IF(ISBLANK($T1913),IF(S1913="Irrigation","Irrigation",IF(R1913="Irrigation","Irrigation",IF(Q1913="Domestic","Domestic",IF(P1913="Stockwatering","Stockwatering",IF(N1913="IRRIGATION_AND_MUNICIPAL","Irrigation and Municipal",IF(O1913="IRRIGATION_AND_DOMESTIC","Irrigation and Domestic Municipality",_xlfn.XLOOKUP(J1913,Use_Code_Ranking!$B$4:$B$23,Use_Code_Ranking!$A$4:$A$23))))))),$T1913)</f>
        <v>Domestic</v>
      </c>
    </row>
    <row r="1914" spans="1:21" x14ac:dyDescent="0.3">
      <c r="A1914" t="s">
        <v>1652</v>
      </c>
      <c r="B1914" t="s">
        <v>110</v>
      </c>
      <c r="C1914" t="s">
        <v>99</v>
      </c>
      <c r="D1914">
        <v>25</v>
      </c>
      <c r="E1914" t="s">
        <v>100</v>
      </c>
      <c r="F1914" t="s">
        <v>100</v>
      </c>
      <c r="G1914" t="s">
        <v>1653</v>
      </c>
      <c r="H1914" s="41" t="s">
        <v>102</v>
      </c>
      <c r="I1914">
        <f>_xlfn.XLOOKUP(B1914,Use_Code_Ranking!$A$4:$A$23,Use_Code_Ranking!$B$4:$B$23,9999)</f>
        <v>3</v>
      </c>
      <c r="J1914">
        <f t="shared" ca="1" si="448"/>
        <v>3</v>
      </c>
      <c r="K1914">
        <f t="shared" ca="1" si="449"/>
        <v>0</v>
      </c>
      <c r="L1914">
        <f t="shared" ca="1" si="450"/>
        <v>0</v>
      </c>
      <c r="M1914">
        <f t="shared" ca="1" si="451"/>
        <v>0</v>
      </c>
      <c r="N1914" t="str">
        <f t="shared" ca="1" si="456"/>
        <v/>
      </c>
      <c r="O1914" t="str">
        <f t="shared" ca="1" si="457"/>
        <v/>
      </c>
      <c r="P1914" t="str">
        <f t="shared" si="452"/>
        <v/>
      </c>
      <c r="Q1914" t="str">
        <f t="shared" si="453"/>
        <v/>
      </c>
      <c r="R1914" t="str">
        <f t="shared" si="454"/>
        <v/>
      </c>
      <c r="S1914" t="str">
        <f t="shared" si="455"/>
        <v/>
      </c>
      <c r="U1914" s="2" t="str">
        <f ca="1">IF(ISBLANK($T1914),IF(S1914="Irrigation","Irrigation",IF(R1914="Irrigation","Irrigation",IF(Q1914="Domestic","Domestic",IF(P1914="Stockwatering","Stockwatering",IF(N1914="IRRIGATION_AND_MUNICIPAL","Irrigation and Municipal",IF(O1914="IRRIGATION_AND_DOMESTIC","Irrigation and Domestic Municipality",_xlfn.XLOOKUP(J1914,Use_Code_Ranking!$B$4:$B$23,Use_Code_Ranking!$A$4:$A$23))))))),$T1914)</f>
        <v>Domestic</v>
      </c>
    </row>
    <row r="1915" spans="1:21" x14ac:dyDescent="0.3">
      <c r="A1915" t="s">
        <v>1652</v>
      </c>
      <c r="B1915" t="s">
        <v>188</v>
      </c>
      <c r="C1915" t="s">
        <v>99</v>
      </c>
      <c r="D1915">
        <v>25</v>
      </c>
      <c r="E1915" t="s">
        <v>100</v>
      </c>
      <c r="F1915" t="s">
        <v>100</v>
      </c>
      <c r="G1915" t="s">
        <v>1653</v>
      </c>
      <c r="H1915" s="41" t="s">
        <v>102</v>
      </c>
      <c r="I1915">
        <f>_xlfn.XLOOKUP(B1915,Use_Code_Ranking!$A$4:$A$23,Use_Code_Ranking!$B$4:$B$23,9999)</f>
        <v>12</v>
      </c>
      <c r="J1915">
        <f t="shared" ca="1" si="448"/>
        <v>3</v>
      </c>
      <c r="K1915">
        <f t="shared" ca="1" si="449"/>
        <v>0</v>
      </c>
      <c r="L1915">
        <f t="shared" ca="1" si="450"/>
        <v>0</v>
      </c>
      <c r="M1915">
        <f t="shared" ca="1" si="451"/>
        <v>0</v>
      </c>
      <c r="N1915" t="str">
        <f t="shared" ca="1" si="456"/>
        <v/>
      </c>
      <c r="O1915" t="str">
        <f t="shared" ca="1" si="457"/>
        <v/>
      </c>
      <c r="P1915" t="str">
        <f t="shared" si="452"/>
        <v/>
      </c>
      <c r="Q1915" t="str">
        <f t="shared" si="453"/>
        <v/>
      </c>
      <c r="R1915" t="str">
        <f t="shared" si="454"/>
        <v/>
      </c>
      <c r="S1915" t="str">
        <f t="shared" si="455"/>
        <v/>
      </c>
      <c r="U1915" s="2" t="str">
        <f ca="1">IF(ISBLANK($T1915),IF(S1915="Irrigation","Irrigation",IF(R1915="Irrigation","Irrigation",IF(Q1915="Domestic","Domestic",IF(P1915="Stockwatering","Stockwatering",IF(N1915="IRRIGATION_AND_MUNICIPAL","Irrigation and Municipal",IF(O1915="IRRIGATION_AND_DOMESTIC","Irrigation and Domestic Municipality",_xlfn.XLOOKUP(J1915,Use_Code_Ranking!$B$4:$B$23,Use_Code_Ranking!$A$4:$A$23))))))),$T1915)</f>
        <v>Domestic</v>
      </c>
    </row>
    <row r="1916" spans="1:21" x14ac:dyDescent="0.3">
      <c r="A1916" t="s">
        <v>1652</v>
      </c>
      <c r="B1916" t="s">
        <v>163</v>
      </c>
      <c r="C1916" t="s">
        <v>99</v>
      </c>
      <c r="D1916">
        <v>25</v>
      </c>
      <c r="E1916" t="s">
        <v>100</v>
      </c>
      <c r="F1916" t="s">
        <v>100</v>
      </c>
      <c r="G1916" t="s">
        <v>1653</v>
      </c>
      <c r="H1916" s="41" t="s">
        <v>102</v>
      </c>
      <c r="I1916">
        <f>_xlfn.XLOOKUP(B1916,Use_Code_Ranking!$A$4:$A$23,Use_Code_Ranking!$B$4:$B$23,9999)</f>
        <v>14</v>
      </c>
      <c r="J1916">
        <f t="shared" ca="1" si="448"/>
        <v>3</v>
      </c>
      <c r="K1916">
        <f t="shared" ca="1" si="449"/>
        <v>0</v>
      </c>
      <c r="L1916">
        <f t="shared" ca="1" si="450"/>
        <v>0</v>
      </c>
      <c r="M1916">
        <f t="shared" ca="1" si="451"/>
        <v>0</v>
      </c>
      <c r="N1916" t="str">
        <f t="shared" ca="1" si="456"/>
        <v/>
      </c>
      <c r="O1916" t="str">
        <f t="shared" ca="1" si="457"/>
        <v/>
      </c>
      <c r="P1916" t="str">
        <f t="shared" si="452"/>
        <v/>
      </c>
      <c r="Q1916" t="str">
        <f t="shared" si="453"/>
        <v/>
      </c>
      <c r="R1916" t="str">
        <f t="shared" si="454"/>
        <v/>
      </c>
      <c r="S1916" t="str">
        <f t="shared" si="455"/>
        <v/>
      </c>
      <c r="U1916" s="2" t="str">
        <f ca="1">IF(ISBLANK($T1916),IF(S1916="Irrigation","Irrigation",IF(R1916="Irrigation","Irrigation",IF(Q1916="Domestic","Domestic",IF(P1916="Stockwatering","Stockwatering",IF(N1916="IRRIGATION_AND_MUNICIPAL","Irrigation and Municipal",IF(O1916="IRRIGATION_AND_DOMESTIC","Irrigation and Domestic Municipality",_xlfn.XLOOKUP(J1916,Use_Code_Ranking!$B$4:$B$23,Use_Code_Ranking!$A$4:$A$23))))))),$T1916)</f>
        <v>Domestic</v>
      </c>
    </row>
    <row r="1917" spans="1:21" x14ac:dyDescent="0.3">
      <c r="A1917" t="s">
        <v>1654</v>
      </c>
      <c r="B1917" t="s">
        <v>181</v>
      </c>
      <c r="C1917" t="s">
        <v>99</v>
      </c>
      <c r="D1917">
        <v>85</v>
      </c>
      <c r="E1917" t="s">
        <v>100</v>
      </c>
      <c r="F1917" t="s">
        <v>100</v>
      </c>
      <c r="G1917" t="s">
        <v>1655</v>
      </c>
      <c r="H1917" s="41" t="s">
        <v>106</v>
      </c>
      <c r="I1917">
        <f>_xlfn.XLOOKUP(B1917,Use_Code_Ranking!$A$4:$A$23,Use_Code_Ranking!$B$4:$B$23,9999)</f>
        <v>9</v>
      </c>
      <c r="J1917">
        <f t="shared" ca="1" si="448"/>
        <v>1</v>
      </c>
      <c r="K1917">
        <f t="shared" ca="1" si="449"/>
        <v>1</v>
      </c>
      <c r="L1917">
        <f t="shared" ca="1" si="450"/>
        <v>0</v>
      </c>
      <c r="M1917">
        <f t="shared" ca="1" si="451"/>
        <v>0</v>
      </c>
      <c r="N1917" t="str">
        <f t="shared" ca="1" si="456"/>
        <v/>
      </c>
      <c r="O1917" t="str">
        <f t="shared" ca="1" si="457"/>
        <v/>
      </c>
      <c r="P1917" t="str">
        <f t="shared" si="452"/>
        <v/>
      </c>
      <c r="Q1917" t="str">
        <f t="shared" si="453"/>
        <v/>
      </c>
      <c r="R1917" t="str">
        <f t="shared" si="454"/>
        <v/>
      </c>
      <c r="S1917" t="str">
        <f t="shared" si="455"/>
        <v/>
      </c>
      <c r="U1917" s="2" t="str">
        <f ca="1">IF(ISBLANK($T1917),IF(S1917="Irrigation","Irrigation",IF(R1917="Irrigation","Irrigation",IF(Q1917="Domestic","Domestic",IF(P1917="Stockwatering","Stockwatering",IF(N1917="IRRIGATION_AND_MUNICIPAL","Irrigation and Municipal",IF(O1917="IRRIGATION_AND_DOMESTIC","Irrigation and Domestic Municipality",_xlfn.XLOOKUP(J1917,Use_Code_Ranking!$B$4:$B$23,Use_Code_Ranking!$A$4:$A$23))))))),$T1917)</f>
        <v>Irrigation</v>
      </c>
    </row>
    <row r="1918" spans="1:21" x14ac:dyDescent="0.3">
      <c r="A1918" t="s">
        <v>1654</v>
      </c>
      <c r="B1918" t="s">
        <v>98</v>
      </c>
      <c r="C1918" t="s">
        <v>99</v>
      </c>
      <c r="D1918">
        <v>85</v>
      </c>
      <c r="E1918" t="s">
        <v>100</v>
      </c>
      <c r="F1918" t="s">
        <v>100</v>
      </c>
      <c r="G1918" t="s">
        <v>1655</v>
      </c>
      <c r="H1918" s="41" t="s">
        <v>106</v>
      </c>
      <c r="I1918">
        <f>_xlfn.XLOOKUP(B1918,Use_Code_Ranking!$A$4:$A$23,Use_Code_Ranking!$B$4:$B$23,9999)</f>
        <v>1</v>
      </c>
      <c r="J1918">
        <f t="shared" ca="1" si="448"/>
        <v>1</v>
      </c>
      <c r="K1918">
        <f t="shared" ca="1" si="449"/>
        <v>1</v>
      </c>
      <c r="L1918">
        <f t="shared" ca="1" si="450"/>
        <v>0</v>
      </c>
      <c r="M1918">
        <f t="shared" ca="1" si="451"/>
        <v>0</v>
      </c>
      <c r="N1918" t="str">
        <f t="shared" ca="1" si="456"/>
        <v/>
      </c>
      <c r="O1918" t="str">
        <f t="shared" ca="1" si="457"/>
        <v/>
      </c>
      <c r="P1918" t="str">
        <f t="shared" si="452"/>
        <v/>
      </c>
      <c r="Q1918" t="str">
        <f t="shared" si="453"/>
        <v/>
      </c>
      <c r="R1918" t="str">
        <f t="shared" si="454"/>
        <v/>
      </c>
      <c r="S1918" t="str">
        <f t="shared" si="455"/>
        <v/>
      </c>
      <c r="U1918" s="2" t="str">
        <f ca="1">IF(ISBLANK($T1918),IF(S1918="Irrigation","Irrigation",IF(R1918="Irrigation","Irrigation",IF(Q1918="Domestic","Domestic",IF(P1918="Stockwatering","Stockwatering",IF(N1918="IRRIGATION_AND_MUNICIPAL","Irrigation and Municipal",IF(O1918="IRRIGATION_AND_DOMESTIC","Irrigation and Domestic Municipality",_xlfn.XLOOKUP(J1918,Use_Code_Ranking!$B$4:$B$23,Use_Code_Ranking!$A$4:$A$23))))))),$T1918)</f>
        <v>Irrigation</v>
      </c>
    </row>
    <row r="1919" spans="1:21" x14ac:dyDescent="0.3">
      <c r="A1919" t="s">
        <v>1656</v>
      </c>
      <c r="B1919" t="s">
        <v>161</v>
      </c>
      <c r="C1919" t="s">
        <v>99</v>
      </c>
      <c r="D1919">
        <v>182</v>
      </c>
      <c r="E1919" t="s">
        <v>100</v>
      </c>
      <c r="F1919" t="s">
        <v>100</v>
      </c>
      <c r="G1919" t="s">
        <v>1657</v>
      </c>
      <c r="H1919" s="41" t="s">
        <v>106</v>
      </c>
      <c r="I1919">
        <f>_xlfn.XLOOKUP(B1919,Use_Code_Ranking!$A$4:$A$23,Use_Code_Ranking!$B$4:$B$23,9999)</f>
        <v>7</v>
      </c>
      <c r="J1919">
        <f t="shared" ca="1" si="448"/>
        <v>1</v>
      </c>
      <c r="K1919">
        <f t="shared" ca="1" si="449"/>
        <v>1</v>
      </c>
      <c r="L1919">
        <f t="shared" ca="1" si="450"/>
        <v>0</v>
      </c>
      <c r="M1919">
        <f t="shared" ca="1" si="451"/>
        <v>0</v>
      </c>
      <c r="N1919" t="str">
        <f t="shared" ca="1" si="456"/>
        <v/>
      </c>
      <c r="O1919" t="str">
        <f t="shared" ca="1" si="457"/>
        <v/>
      </c>
      <c r="P1919" t="str">
        <f t="shared" si="452"/>
        <v/>
      </c>
      <c r="Q1919" t="str">
        <f t="shared" si="453"/>
        <v/>
      </c>
      <c r="R1919" t="str">
        <f t="shared" si="454"/>
        <v/>
      </c>
      <c r="S1919" t="str">
        <f t="shared" si="455"/>
        <v/>
      </c>
      <c r="U1919" s="2" t="str">
        <f ca="1">IF(ISBLANK($T1919),IF(S1919="Irrigation","Irrigation",IF(R1919="Irrigation","Irrigation",IF(Q1919="Domestic","Domestic",IF(P1919="Stockwatering","Stockwatering",IF(N1919="IRRIGATION_AND_MUNICIPAL","Irrigation and Municipal",IF(O1919="IRRIGATION_AND_DOMESTIC","Irrigation and Domestic Municipality",_xlfn.XLOOKUP(J1919,Use_Code_Ranking!$B$4:$B$23,Use_Code_Ranking!$A$4:$A$23))))))),$T1919)</f>
        <v>Irrigation</v>
      </c>
    </row>
    <row r="1920" spans="1:21" x14ac:dyDescent="0.3">
      <c r="A1920" t="s">
        <v>1656</v>
      </c>
      <c r="B1920" t="s">
        <v>156</v>
      </c>
      <c r="C1920" t="s">
        <v>99</v>
      </c>
      <c r="D1920">
        <v>182</v>
      </c>
      <c r="E1920" t="s">
        <v>100</v>
      </c>
      <c r="F1920" t="s">
        <v>100</v>
      </c>
      <c r="G1920" t="s">
        <v>1657</v>
      </c>
      <c r="H1920" s="41" t="s">
        <v>106</v>
      </c>
      <c r="I1920">
        <f>_xlfn.XLOOKUP(B1920,Use_Code_Ranking!$A$4:$A$23,Use_Code_Ranking!$B$4:$B$23,9999)</f>
        <v>8</v>
      </c>
      <c r="J1920">
        <f t="shared" ca="1" si="448"/>
        <v>1</v>
      </c>
      <c r="K1920">
        <f t="shared" ca="1" si="449"/>
        <v>1</v>
      </c>
      <c r="L1920">
        <f t="shared" ca="1" si="450"/>
        <v>0</v>
      </c>
      <c r="M1920">
        <f t="shared" ca="1" si="451"/>
        <v>0</v>
      </c>
      <c r="N1920" t="str">
        <f t="shared" ca="1" si="456"/>
        <v/>
      </c>
      <c r="O1920" t="str">
        <f t="shared" ca="1" si="457"/>
        <v/>
      </c>
      <c r="P1920" t="str">
        <f t="shared" si="452"/>
        <v/>
      </c>
      <c r="Q1920" t="str">
        <f t="shared" si="453"/>
        <v/>
      </c>
      <c r="R1920" t="str">
        <f t="shared" si="454"/>
        <v/>
      </c>
      <c r="S1920" t="str">
        <f t="shared" si="455"/>
        <v/>
      </c>
      <c r="U1920" s="2" t="str">
        <f ca="1">IF(ISBLANK($T1920),IF(S1920="Irrigation","Irrigation",IF(R1920="Irrigation","Irrigation",IF(Q1920="Domestic","Domestic",IF(P1920="Stockwatering","Stockwatering",IF(N1920="IRRIGATION_AND_MUNICIPAL","Irrigation and Municipal",IF(O1920="IRRIGATION_AND_DOMESTIC","Irrigation and Domestic Municipality",_xlfn.XLOOKUP(J1920,Use_Code_Ranking!$B$4:$B$23,Use_Code_Ranking!$A$4:$A$23))))))),$T1920)</f>
        <v>Irrigation</v>
      </c>
    </row>
    <row r="1921" spans="1:21" x14ac:dyDescent="0.3">
      <c r="A1921" t="s">
        <v>1656</v>
      </c>
      <c r="B1921" t="s">
        <v>98</v>
      </c>
      <c r="C1921" t="s">
        <v>99</v>
      </c>
      <c r="D1921">
        <v>182</v>
      </c>
      <c r="E1921" t="s">
        <v>100</v>
      </c>
      <c r="F1921" t="s">
        <v>100</v>
      </c>
      <c r="G1921" t="s">
        <v>1657</v>
      </c>
      <c r="H1921" s="41" t="s">
        <v>106</v>
      </c>
      <c r="I1921">
        <f>_xlfn.XLOOKUP(B1921,Use_Code_Ranking!$A$4:$A$23,Use_Code_Ranking!$B$4:$B$23,9999)</f>
        <v>1</v>
      </c>
      <c r="J1921">
        <f t="shared" ca="1" si="448"/>
        <v>1</v>
      </c>
      <c r="K1921">
        <f t="shared" ca="1" si="449"/>
        <v>1</v>
      </c>
      <c r="L1921">
        <f t="shared" ca="1" si="450"/>
        <v>0</v>
      </c>
      <c r="M1921">
        <f t="shared" ca="1" si="451"/>
        <v>0</v>
      </c>
      <c r="N1921" t="str">
        <f t="shared" ca="1" si="456"/>
        <v/>
      </c>
      <c r="O1921" t="str">
        <f t="shared" ca="1" si="457"/>
        <v/>
      </c>
      <c r="P1921" t="str">
        <f t="shared" si="452"/>
        <v/>
      </c>
      <c r="Q1921" t="str">
        <f t="shared" si="453"/>
        <v/>
      </c>
      <c r="R1921" t="str">
        <f t="shared" si="454"/>
        <v/>
      </c>
      <c r="S1921" t="str">
        <f t="shared" si="455"/>
        <v/>
      </c>
      <c r="U1921" s="2" t="str">
        <f ca="1">IF(ISBLANK($T1921),IF(S1921="Irrigation","Irrigation",IF(R1921="Irrigation","Irrigation",IF(Q1921="Domestic","Domestic",IF(P1921="Stockwatering","Stockwatering",IF(N1921="IRRIGATION_AND_MUNICIPAL","Irrigation and Municipal",IF(O1921="IRRIGATION_AND_DOMESTIC","Irrigation and Domestic Municipality",_xlfn.XLOOKUP(J1921,Use_Code_Ranking!$B$4:$B$23,Use_Code_Ranking!$A$4:$A$23))))))),$T1921)</f>
        <v>Irrigation</v>
      </c>
    </row>
    <row r="1922" spans="1:21" x14ac:dyDescent="0.3">
      <c r="A1922" t="s">
        <v>1658</v>
      </c>
      <c r="B1922" t="s">
        <v>161</v>
      </c>
      <c r="C1922" t="s">
        <v>99</v>
      </c>
      <c r="D1922">
        <v>151</v>
      </c>
      <c r="E1922" t="s">
        <v>100</v>
      </c>
      <c r="F1922" t="s">
        <v>100</v>
      </c>
      <c r="G1922" t="s">
        <v>1659</v>
      </c>
      <c r="H1922" s="41" t="s">
        <v>102</v>
      </c>
      <c r="I1922">
        <f>_xlfn.XLOOKUP(B1922,Use_Code_Ranking!$A$4:$A$23,Use_Code_Ranking!$B$4:$B$23,9999)</f>
        <v>7</v>
      </c>
      <c r="J1922">
        <f t="shared" ca="1" si="448"/>
        <v>1</v>
      </c>
      <c r="K1922">
        <f t="shared" ca="1" si="449"/>
        <v>1</v>
      </c>
      <c r="L1922">
        <f t="shared" ca="1" si="450"/>
        <v>0</v>
      </c>
      <c r="M1922">
        <f t="shared" ca="1" si="451"/>
        <v>0</v>
      </c>
      <c r="N1922" t="str">
        <f t="shared" ca="1" si="456"/>
        <v/>
      </c>
      <c r="O1922" t="str">
        <f t="shared" ca="1" si="457"/>
        <v/>
      </c>
      <c r="P1922" t="str">
        <f t="shared" si="452"/>
        <v/>
      </c>
      <c r="Q1922" t="str">
        <f t="shared" si="453"/>
        <v/>
      </c>
      <c r="R1922" t="str">
        <f t="shared" si="454"/>
        <v/>
      </c>
      <c r="S1922" t="str">
        <f t="shared" si="455"/>
        <v/>
      </c>
      <c r="U1922" s="2" t="str">
        <f ca="1">IF(ISBLANK($T1922),IF(S1922="Irrigation","Irrigation",IF(R1922="Irrigation","Irrigation",IF(Q1922="Domestic","Domestic",IF(P1922="Stockwatering","Stockwatering",IF(N1922="IRRIGATION_AND_MUNICIPAL","Irrigation and Municipal",IF(O1922="IRRIGATION_AND_DOMESTIC","Irrigation and Domestic Municipality",_xlfn.XLOOKUP(J1922,Use_Code_Ranking!$B$4:$B$23,Use_Code_Ranking!$A$4:$A$23))))))),$T1922)</f>
        <v>Irrigation</v>
      </c>
    </row>
    <row r="1923" spans="1:21" x14ac:dyDescent="0.3">
      <c r="A1923" t="s">
        <v>1658</v>
      </c>
      <c r="B1923" t="s">
        <v>98</v>
      </c>
      <c r="C1923" t="s">
        <v>99</v>
      </c>
      <c r="D1923">
        <v>151</v>
      </c>
      <c r="E1923" t="s">
        <v>100</v>
      </c>
      <c r="F1923" t="s">
        <v>100</v>
      </c>
      <c r="G1923" t="s">
        <v>1659</v>
      </c>
      <c r="H1923" s="41" t="s">
        <v>102</v>
      </c>
      <c r="I1923">
        <f>_xlfn.XLOOKUP(B1923,Use_Code_Ranking!$A$4:$A$23,Use_Code_Ranking!$B$4:$B$23,9999)</f>
        <v>1</v>
      </c>
      <c r="J1923">
        <f t="shared" ca="1" si="448"/>
        <v>1</v>
      </c>
      <c r="K1923">
        <f t="shared" ca="1" si="449"/>
        <v>1</v>
      </c>
      <c r="L1923">
        <f t="shared" ca="1" si="450"/>
        <v>0</v>
      </c>
      <c r="M1923">
        <f t="shared" ca="1" si="451"/>
        <v>0</v>
      </c>
      <c r="N1923" t="str">
        <f t="shared" ca="1" si="456"/>
        <v/>
      </c>
      <c r="O1923" t="str">
        <f t="shared" ca="1" si="457"/>
        <v/>
      </c>
      <c r="P1923" t="str">
        <f t="shared" si="452"/>
        <v/>
      </c>
      <c r="Q1923" t="str">
        <f t="shared" si="453"/>
        <v/>
      </c>
      <c r="R1923" t="str">
        <f t="shared" si="454"/>
        <v/>
      </c>
      <c r="S1923" t="str">
        <f t="shared" si="455"/>
        <v/>
      </c>
      <c r="U1923" s="2" t="str">
        <f ca="1">IF(ISBLANK($T1923),IF(S1923="Irrigation","Irrigation",IF(R1923="Irrigation","Irrigation",IF(Q1923="Domestic","Domestic",IF(P1923="Stockwatering","Stockwatering",IF(N1923="IRRIGATION_AND_MUNICIPAL","Irrigation and Municipal",IF(O1923="IRRIGATION_AND_DOMESTIC","Irrigation and Domestic Municipality",_xlfn.XLOOKUP(J1923,Use_Code_Ranking!$B$4:$B$23,Use_Code_Ranking!$A$4:$A$23))))))),$T1923)</f>
        <v>Irrigation</v>
      </c>
    </row>
    <row r="1924" spans="1:21" x14ac:dyDescent="0.3">
      <c r="A1924" t="s">
        <v>1658</v>
      </c>
      <c r="B1924" t="s">
        <v>156</v>
      </c>
      <c r="C1924" t="s">
        <v>99</v>
      </c>
      <c r="D1924">
        <v>151</v>
      </c>
      <c r="E1924" t="s">
        <v>100</v>
      </c>
      <c r="F1924" t="s">
        <v>100</v>
      </c>
      <c r="G1924" t="s">
        <v>1659</v>
      </c>
      <c r="H1924" s="41" t="s">
        <v>102</v>
      </c>
      <c r="I1924">
        <f>_xlfn.XLOOKUP(B1924,Use_Code_Ranking!$A$4:$A$23,Use_Code_Ranking!$B$4:$B$23,9999)</f>
        <v>8</v>
      </c>
      <c r="J1924">
        <f t="shared" ref="J1924:J1987" ca="1" si="458">_xlfn.MINIFS(USE_CODE_RANK,APPLICATION_NUMBER,A1924)</f>
        <v>1</v>
      </c>
      <c r="K1924">
        <f t="shared" ref="K1924:K1987" ca="1" si="459">COUNTIFS(USE_CODE_RANK,1,APPLICATION_NUMBER,A1924)</f>
        <v>1</v>
      </c>
      <c r="L1924">
        <f t="shared" ref="L1924:L1987" ca="1" si="460">COUNTIFS(USE_CODE_RANK,2,APPLICATION_NUMBER,A1924)</f>
        <v>0</v>
      </c>
      <c r="M1924">
        <f t="shared" ref="M1924:M1987" ca="1" si="461">COUNTIFS(USE_CODE_RANK,3,APPLICATION_NUMBER,A1924,PRIMARY_OWNER_ENTITY_TYPE,"Government (State/Municipal)")</f>
        <v>0</v>
      </c>
      <c r="N1924" t="str">
        <f t="shared" ca="1" si="456"/>
        <v/>
      </c>
      <c r="O1924" t="str">
        <f t="shared" ca="1" si="457"/>
        <v/>
      </c>
      <c r="P1924" t="str">
        <f t="shared" ref="P1924:P1987" si="462">IF(ISNUMBER(SEARCH("Stock",C1924)),"Stockwatering","")</f>
        <v/>
      </c>
      <c r="Q1924" t="str">
        <f t="shared" ref="Q1924:Q1987" si="463">IF(ISNUMBER(SEARCH("Registration Domestic",C1924)),"Domestic","")</f>
        <v/>
      </c>
      <c r="R1924" t="str">
        <f t="shared" ref="R1924:R1987" si="464">IF(ISNUMBER(SEARCH("Registration Irrigation",C1924)),"Irrigation","")</f>
        <v/>
      </c>
      <c r="S1924" t="str">
        <f t="shared" ref="S1924:S1987" si="465">IF(ISNUMBER(SEARCH("Registration Cannabis",C1924)),"Irrigation","")</f>
        <v/>
      </c>
      <c r="U1924" s="2" t="str">
        <f ca="1">IF(ISBLANK($T1924),IF(S1924="Irrigation","Irrigation",IF(R1924="Irrigation","Irrigation",IF(Q1924="Domestic","Domestic",IF(P1924="Stockwatering","Stockwatering",IF(N1924="IRRIGATION_AND_MUNICIPAL","Irrigation and Municipal",IF(O1924="IRRIGATION_AND_DOMESTIC","Irrigation and Domestic Municipality",_xlfn.XLOOKUP(J1924,Use_Code_Ranking!$B$4:$B$23,Use_Code_Ranking!$A$4:$A$23))))))),$T1924)</f>
        <v>Irrigation</v>
      </c>
    </row>
    <row r="1925" spans="1:21" x14ac:dyDescent="0.3">
      <c r="A1925" t="s">
        <v>1660</v>
      </c>
      <c r="B1925" t="s">
        <v>161</v>
      </c>
      <c r="C1925" t="s">
        <v>99</v>
      </c>
      <c r="D1925">
        <v>44</v>
      </c>
      <c r="E1925" t="s">
        <v>100</v>
      </c>
      <c r="F1925" t="s">
        <v>100</v>
      </c>
      <c r="G1925" t="s">
        <v>1661</v>
      </c>
      <c r="H1925" s="41" t="s">
        <v>102</v>
      </c>
      <c r="I1925">
        <f>_xlfn.XLOOKUP(B1925,Use_Code_Ranking!$A$4:$A$23,Use_Code_Ranking!$B$4:$B$23,9999)</f>
        <v>7</v>
      </c>
      <c r="J1925">
        <f t="shared" ca="1" si="458"/>
        <v>1</v>
      </c>
      <c r="K1925">
        <f t="shared" ca="1" si="459"/>
        <v>1</v>
      </c>
      <c r="L1925">
        <f t="shared" ca="1" si="460"/>
        <v>0</v>
      </c>
      <c r="M1925">
        <f t="shared" ca="1" si="461"/>
        <v>0</v>
      </c>
      <c r="N1925" t="str">
        <f t="shared" ref="N1925:N1988" ca="1" si="466">IF(AND(K1925&gt;0,L1925&gt;0),"IRRIGATION_AND_MUNICIPAL","")</f>
        <v/>
      </c>
      <c r="O1925" t="str">
        <f t="shared" ref="O1925:O1988" ca="1" si="467">IF(AND(K1925&gt;0,M1925&gt;0),"IRRIGATION_AND_DOMESTIC","")</f>
        <v/>
      </c>
      <c r="P1925" t="str">
        <f t="shared" si="462"/>
        <v/>
      </c>
      <c r="Q1925" t="str">
        <f t="shared" si="463"/>
        <v/>
      </c>
      <c r="R1925" t="str">
        <f t="shared" si="464"/>
        <v/>
      </c>
      <c r="S1925" t="str">
        <f t="shared" si="465"/>
        <v/>
      </c>
      <c r="U1925" s="2" t="str">
        <f ca="1">IF(ISBLANK($T1925),IF(S1925="Irrigation","Irrigation",IF(R1925="Irrigation","Irrigation",IF(Q1925="Domestic","Domestic",IF(P1925="Stockwatering","Stockwatering",IF(N1925="IRRIGATION_AND_MUNICIPAL","Irrigation and Municipal",IF(O1925="IRRIGATION_AND_DOMESTIC","Irrigation and Domestic Municipality",_xlfn.XLOOKUP(J1925,Use_Code_Ranking!$B$4:$B$23,Use_Code_Ranking!$A$4:$A$23))))))),$T1925)</f>
        <v>Irrigation</v>
      </c>
    </row>
    <row r="1926" spans="1:21" x14ac:dyDescent="0.3">
      <c r="A1926" t="s">
        <v>1660</v>
      </c>
      <c r="B1926" t="s">
        <v>110</v>
      </c>
      <c r="C1926" t="s">
        <v>99</v>
      </c>
      <c r="D1926">
        <v>44</v>
      </c>
      <c r="E1926" t="s">
        <v>100</v>
      </c>
      <c r="F1926" t="s">
        <v>100</v>
      </c>
      <c r="G1926" t="s">
        <v>1661</v>
      </c>
      <c r="H1926" s="41" t="s">
        <v>102</v>
      </c>
      <c r="I1926">
        <f>_xlfn.XLOOKUP(B1926,Use_Code_Ranking!$A$4:$A$23,Use_Code_Ranking!$B$4:$B$23,9999)</f>
        <v>3</v>
      </c>
      <c r="J1926">
        <f t="shared" ca="1" si="458"/>
        <v>1</v>
      </c>
      <c r="K1926">
        <f t="shared" ca="1" si="459"/>
        <v>1</v>
      </c>
      <c r="L1926">
        <f t="shared" ca="1" si="460"/>
        <v>0</v>
      </c>
      <c r="M1926">
        <f t="shared" ca="1" si="461"/>
        <v>0</v>
      </c>
      <c r="N1926" t="str">
        <f t="shared" ca="1" si="466"/>
        <v/>
      </c>
      <c r="O1926" t="str">
        <f t="shared" ca="1" si="467"/>
        <v/>
      </c>
      <c r="P1926" t="str">
        <f t="shared" si="462"/>
        <v/>
      </c>
      <c r="Q1926" t="str">
        <f t="shared" si="463"/>
        <v/>
      </c>
      <c r="R1926" t="str">
        <f t="shared" si="464"/>
        <v/>
      </c>
      <c r="S1926" t="str">
        <f t="shared" si="465"/>
        <v/>
      </c>
      <c r="U1926" s="2" t="str">
        <f ca="1">IF(ISBLANK($T1926),IF(S1926="Irrigation","Irrigation",IF(R1926="Irrigation","Irrigation",IF(Q1926="Domestic","Domestic",IF(P1926="Stockwatering","Stockwatering",IF(N1926="IRRIGATION_AND_MUNICIPAL","Irrigation and Municipal",IF(O1926="IRRIGATION_AND_DOMESTIC","Irrigation and Domestic Municipality",_xlfn.XLOOKUP(J1926,Use_Code_Ranking!$B$4:$B$23,Use_Code_Ranking!$A$4:$A$23))))))),$T1926)</f>
        <v>Irrigation</v>
      </c>
    </row>
    <row r="1927" spans="1:21" x14ac:dyDescent="0.3">
      <c r="A1927" t="s">
        <v>1660</v>
      </c>
      <c r="B1927" t="s">
        <v>156</v>
      </c>
      <c r="C1927" t="s">
        <v>99</v>
      </c>
      <c r="D1927">
        <v>44</v>
      </c>
      <c r="E1927" t="s">
        <v>100</v>
      </c>
      <c r="F1927" t="s">
        <v>100</v>
      </c>
      <c r="G1927" t="s">
        <v>1661</v>
      </c>
      <c r="H1927" s="41" t="s">
        <v>102</v>
      </c>
      <c r="I1927">
        <f>_xlfn.XLOOKUP(B1927,Use_Code_Ranking!$A$4:$A$23,Use_Code_Ranking!$B$4:$B$23,9999)</f>
        <v>8</v>
      </c>
      <c r="J1927">
        <f t="shared" ca="1" si="458"/>
        <v>1</v>
      </c>
      <c r="K1927">
        <f t="shared" ca="1" si="459"/>
        <v>1</v>
      </c>
      <c r="L1927">
        <f t="shared" ca="1" si="460"/>
        <v>0</v>
      </c>
      <c r="M1927">
        <f t="shared" ca="1" si="461"/>
        <v>0</v>
      </c>
      <c r="N1927" t="str">
        <f t="shared" ca="1" si="466"/>
        <v/>
      </c>
      <c r="O1927" t="str">
        <f t="shared" ca="1" si="467"/>
        <v/>
      </c>
      <c r="P1927" t="str">
        <f t="shared" si="462"/>
        <v/>
      </c>
      <c r="Q1927" t="str">
        <f t="shared" si="463"/>
        <v/>
      </c>
      <c r="R1927" t="str">
        <f t="shared" si="464"/>
        <v/>
      </c>
      <c r="S1927" t="str">
        <f t="shared" si="465"/>
        <v/>
      </c>
      <c r="U1927" s="2" t="str">
        <f ca="1">IF(ISBLANK($T1927),IF(S1927="Irrigation","Irrigation",IF(R1927="Irrigation","Irrigation",IF(Q1927="Domestic","Domestic",IF(P1927="Stockwatering","Stockwatering",IF(N1927="IRRIGATION_AND_MUNICIPAL","Irrigation and Municipal",IF(O1927="IRRIGATION_AND_DOMESTIC","Irrigation and Domestic Municipality",_xlfn.XLOOKUP(J1927,Use_Code_Ranking!$B$4:$B$23,Use_Code_Ranking!$A$4:$A$23))))))),$T1927)</f>
        <v>Irrigation</v>
      </c>
    </row>
    <row r="1928" spans="1:21" x14ac:dyDescent="0.3">
      <c r="A1928" t="s">
        <v>1660</v>
      </c>
      <c r="B1928" t="s">
        <v>181</v>
      </c>
      <c r="C1928" t="s">
        <v>99</v>
      </c>
      <c r="D1928">
        <v>44</v>
      </c>
      <c r="E1928" t="s">
        <v>100</v>
      </c>
      <c r="F1928" t="s">
        <v>100</v>
      </c>
      <c r="G1928" t="s">
        <v>1661</v>
      </c>
      <c r="H1928" s="41" t="s">
        <v>102</v>
      </c>
      <c r="I1928">
        <f>_xlfn.XLOOKUP(B1928,Use_Code_Ranking!$A$4:$A$23,Use_Code_Ranking!$B$4:$B$23,9999)</f>
        <v>9</v>
      </c>
      <c r="J1928">
        <f t="shared" ca="1" si="458"/>
        <v>1</v>
      </c>
      <c r="K1928">
        <f t="shared" ca="1" si="459"/>
        <v>1</v>
      </c>
      <c r="L1928">
        <f t="shared" ca="1" si="460"/>
        <v>0</v>
      </c>
      <c r="M1928">
        <f t="shared" ca="1" si="461"/>
        <v>0</v>
      </c>
      <c r="N1928" t="str">
        <f t="shared" ca="1" si="466"/>
        <v/>
      </c>
      <c r="O1928" t="str">
        <f t="shared" ca="1" si="467"/>
        <v/>
      </c>
      <c r="P1928" t="str">
        <f t="shared" si="462"/>
        <v/>
      </c>
      <c r="Q1928" t="str">
        <f t="shared" si="463"/>
        <v/>
      </c>
      <c r="R1928" t="str">
        <f t="shared" si="464"/>
        <v/>
      </c>
      <c r="S1928" t="str">
        <f t="shared" si="465"/>
        <v/>
      </c>
      <c r="U1928" s="2" t="str">
        <f ca="1">IF(ISBLANK($T1928),IF(S1928="Irrigation","Irrigation",IF(R1928="Irrigation","Irrigation",IF(Q1928="Domestic","Domestic",IF(P1928="Stockwatering","Stockwatering",IF(N1928="IRRIGATION_AND_MUNICIPAL","Irrigation and Municipal",IF(O1928="IRRIGATION_AND_DOMESTIC","Irrigation and Domestic Municipality",_xlfn.XLOOKUP(J1928,Use_Code_Ranking!$B$4:$B$23,Use_Code_Ranking!$A$4:$A$23))))))),$T1928)</f>
        <v>Irrigation</v>
      </c>
    </row>
    <row r="1929" spans="1:21" x14ac:dyDescent="0.3">
      <c r="A1929" t="s">
        <v>1660</v>
      </c>
      <c r="B1929" t="s">
        <v>154</v>
      </c>
      <c r="C1929" t="s">
        <v>99</v>
      </c>
      <c r="D1929">
        <v>44</v>
      </c>
      <c r="E1929" t="s">
        <v>100</v>
      </c>
      <c r="F1929" t="s">
        <v>100</v>
      </c>
      <c r="G1929" t="s">
        <v>1661</v>
      </c>
      <c r="H1929" s="41" t="s">
        <v>102</v>
      </c>
      <c r="I1929">
        <f>_xlfn.XLOOKUP(B1929,Use_Code_Ranking!$A$4:$A$23,Use_Code_Ranking!$B$4:$B$23,9999)</f>
        <v>5</v>
      </c>
      <c r="J1929">
        <f t="shared" ca="1" si="458"/>
        <v>1</v>
      </c>
      <c r="K1929">
        <f t="shared" ca="1" si="459"/>
        <v>1</v>
      </c>
      <c r="L1929">
        <f t="shared" ca="1" si="460"/>
        <v>0</v>
      </c>
      <c r="M1929">
        <f t="shared" ca="1" si="461"/>
        <v>0</v>
      </c>
      <c r="N1929" t="str">
        <f t="shared" ca="1" si="466"/>
        <v/>
      </c>
      <c r="O1929" t="str">
        <f t="shared" ca="1" si="467"/>
        <v/>
      </c>
      <c r="P1929" t="str">
        <f t="shared" si="462"/>
        <v/>
      </c>
      <c r="Q1929" t="str">
        <f t="shared" si="463"/>
        <v/>
      </c>
      <c r="R1929" t="str">
        <f t="shared" si="464"/>
        <v/>
      </c>
      <c r="S1929" t="str">
        <f t="shared" si="465"/>
        <v/>
      </c>
      <c r="U1929" s="2" t="str">
        <f ca="1">IF(ISBLANK($T1929),IF(S1929="Irrigation","Irrigation",IF(R1929="Irrigation","Irrigation",IF(Q1929="Domestic","Domestic",IF(P1929="Stockwatering","Stockwatering",IF(N1929="IRRIGATION_AND_MUNICIPAL","Irrigation and Municipal",IF(O1929="IRRIGATION_AND_DOMESTIC","Irrigation and Domestic Municipality",_xlfn.XLOOKUP(J1929,Use_Code_Ranking!$B$4:$B$23,Use_Code_Ranking!$A$4:$A$23))))))),$T1929)</f>
        <v>Irrigation</v>
      </c>
    </row>
    <row r="1930" spans="1:21" x14ac:dyDescent="0.3">
      <c r="A1930" t="s">
        <v>1660</v>
      </c>
      <c r="B1930" t="s">
        <v>98</v>
      </c>
      <c r="C1930" t="s">
        <v>99</v>
      </c>
      <c r="D1930">
        <v>44</v>
      </c>
      <c r="E1930" t="s">
        <v>100</v>
      </c>
      <c r="F1930" t="s">
        <v>100</v>
      </c>
      <c r="G1930" t="s">
        <v>1661</v>
      </c>
      <c r="H1930" s="41" t="s">
        <v>102</v>
      </c>
      <c r="I1930">
        <f>_xlfn.XLOOKUP(B1930,Use_Code_Ranking!$A$4:$A$23,Use_Code_Ranking!$B$4:$B$23,9999)</f>
        <v>1</v>
      </c>
      <c r="J1930">
        <f t="shared" ca="1" si="458"/>
        <v>1</v>
      </c>
      <c r="K1930">
        <f t="shared" ca="1" si="459"/>
        <v>1</v>
      </c>
      <c r="L1930">
        <f t="shared" ca="1" si="460"/>
        <v>0</v>
      </c>
      <c r="M1930">
        <f t="shared" ca="1" si="461"/>
        <v>0</v>
      </c>
      <c r="N1930" t="str">
        <f t="shared" ca="1" si="466"/>
        <v/>
      </c>
      <c r="O1930" t="str">
        <f t="shared" ca="1" si="467"/>
        <v/>
      </c>
      <c r="P1930" t="str">
        <f t="shared" si="462"/>
        <v/>
      </c>
      <c r="Q1930" t="str">
        <f t="shared" si="463"/>
        <v/>
      </c>
      <c r="R1930" t="str">
        <f t="shared" si="464"/>
        <v/>
      </c>
      <c r="S1930" t="str">
        <f t="shared" si="465"/>
        <v/>
      </c>
      <c r="U1930" s="2" t="str">
        <f ca="1">IF(ISBLANK($T1930),IF(S1930="Irrigation","Irrigation",IF(R1930="Irrigation","Irrigation",IF(Q1930="Domestic","Domestic",IF(P1930="Stockwatering","Stockwatering",IF(N1930="IRRIGATION_AND_MUNICIPAL","Irrigation and Municipal",IF(O1930="IRRIGATION_AND_DOMESTIC","Irrigation and Domestic Municipality",_xlfn.XLOOKUP(J1930,Use_Code_Ranking!$B$4:$B$23,Use_Code_Ranking!$A$4:$A$23))))))),$T1930)</f>
        <v>Irrigation</v>
      </c>
    </row>
    <row r="1931" spans="1:21" x14ac:dyDescent="0.3">
      <c r="A1931" t="s">
        <v>1662</v>
      </c>
      <c r="B1931" t="s">
        <v>163</v>
      </c>
      <c r="C1931" t="s">
        <v>99</v>
      </c>
      <c r="D1931">
        <v>25</v>
      </c>
      <c r="E1931" t="s">
        <v>100</v>
      </c>
      <c r="F1931" t="s">
        <v>100</v>
      </c>
      <c r="G1931" t="s">
        <v>1663</v>
      </c>
      <c r="H1931" s="41" t="s">
        <v>102</v>
      </c>
      <c r="I1931">
        <f>_xlfn.XLOOKUP(B1931,Use_Code_Ranking!$A$4:$A$23,Use_Code_Ranking!$B$4:$B$23,9999)</f>
        <v>14</v>
      </c>
      <c r="J1931">
        <f t="shared" ca="1" si="458"/>
        <v>1</v>
      </c>
      <c r="K1931">
        <f t="shared" ca="1" si="459"/>
        <v>1</v>
      </c>
      <c r="L1931">
        <f t="shared" ca="1" si="460"/>
        <v>0</v>
      </c>
      <c r="M1931">
        <f t="shared" ca="1" si="461"/>
        <v>0</v>
      </c>
      <c r="N1931" t="str">
        <f t="shared" ca="1" si="466"/>
        <v/>
      </c>
      <c r="O1931" t="str">
        <f t="shared" ca="1" si="467"/>
        <v/>
      </c>
      <c r="P1931" t="str">
        <f t="shared" si="462"/>
        <v/>
      </c>
      <c r="Q1931" t="str">
        <f t="shared" si="463"/>
        <v/>
      </c>
      <c r="R1931" t="str">
        <f t="shared" si="464"/>
        <v/>
      </c>
      <c r="S1931" t="str">
        <f t="shared" si="465"/>
        <v/>
      </c>
      <c r="U1931" s="2" t="str">
        <f ca="1">IF(ISBLANK($T1931),IF(S1931="Irrigation","Irrigation",IF(R1931="Irrigation","Irrigation",IF(Q1931="Domestic","Domestic",IF(P1931="Stockwatering","Stockwatering",IF(N1931="IRRIGATION_AND_MUNICIPAL","Irrigation and Municipal",IF(O1931="IRRIGATION_AND_DOMESTIC","Irrigation and Domestic Municipality",_xlfn.XLOOKUP(J1931,Use_Code_Ranking!$B$4:$B$23,Use_Code_Ranking!$A$4:$A$23))))))),$T1931)</f>
        <v>Irrigation</v>
      </c>
    </row>
    <row r="1932" spans="1:21" x14ac:dyDescent="0.3">
      <c r="A1932" t="s">
        <v>1662</v>
      </c>
      <c r="B1932" t="s">
        <v>98</v>
      </c>
      <c r="C1932" t="s">
        <v>99</v>
      </c>
      <c r="D1932">
        <v>25</v>
      </c>
      <c r="E1932" t="s">
        <v>100</v>
      </c>
      <c r="F1932" t="s">
        <v>100</v>
      </c>
      <c r="G1932" t="s">
        <v>1663</v>
      </c>
      <c r="H1932" s="41" t="s">
        <v>102</v>
      </c>
      <c r="I1932">
        <f>_xlfn.XLOOKUP(B1932,Use_Code_Ranking!$A$4:$A$23,Use_Code_Ranking!$B$4:$B$23,9999)</f>
        <v>1</v>
      </c>
      <c r="J1932">
        <f t="shared" ca="1" si="458"/>
        <v>1</v>
      </c>
      <c r="K1932">
        <f t="shared" ca="1" si="459"/>
        <v>1</v>
      </c>
      <c r="L1932">
        <f t="shared" ca="1" si="460"/>
        <v>0</v>
      </c>
      <c r="M1932">
        <f t="shared" ca="1" si="461"/>
        <v>0</v>
      </c>
      <c r="N1932" t="str">
        <f t="shared" ca="1" si="466"/>
        <v/>
      </c>
      <c r="O1932" t="str">
        <f t="shared" ca="1" si="467"/>
        <v/>
      </c>
      <c r="P1932" t="str">
        <f t="shared" si="462"/>
        <v/>
      </c>
      <c r="Q1932" t="str">
        <f t="shared" si="463"/>
        <v/>
      </c>
      <c r="R1932" t="str">
        <f t="shared" si="464"/>
        <v/>
      </c>
      <c r="S1932" t="str">
        <f t="shared" si="465"/>
        <v/>
      </c>
      <c r="U1932" s="2" t="str">
        <f ca="1">IF(ISBLANK($T1932),IF(S1932="Irrigation","Irrigation",IF(R1932="Irrigation","Irrigation",IF(Q1932="Domestic","Domestic",IF(P1932="Stockwatering","Stockwatering",IF(N1932="IRRIGATION_AND_MUNICIPAL","Irrigation and Municipal",IF(O1932="IRRIGATION_AND_DOMESTIC","Irrigation and Domestic Municipality",_xlfn.XLOOKUP(J1932,Use_Code_Ranking!$B$4:$B$23,Use_Code_Ranking!$A$4:$A$23))))))),$T1932)</f>
        <v>Irrigation</v>
      </c>
    </row>
    <row r="1933" spans="1:21" x14ac:dyDescent="0.3">
      <c r="A1933" t="s">
        <v>1662</v>
      </c>
      <c r="B1933" t="s">
        <v>181</v>
      </c>
      <c r="C1933" t="s">
        <v>99</v>
      </c>
      <c r="D1933">
        <v>25</v>
      </c>
      <c r="E1933" t="s">
        <v>100</v>
      </c>
      <c r="F1933" t="s">
        <v>100</v>
      </c>
      <c r="G1933" t="s">
        <v>1663</v>
      </c>
      <c r="H1933" s="41" t="s">
        <v>102</v>
      </c>
      <c r="I1933">
        <f>_xlfn.XLOOKUP(B1933,Use_Code_Ranking!$A$4:$A$23,Use_Code_Ranking!$B$4:$B$23,9999)</f>
        <v>9</v>
      </c>
      <c r="J1933">
        <f t="shared" ca="1" si="458"/>
        <v>1</v>
      </c>
      <c r="K1933">
        <f t="shared" ca="1" si="459"/>
        <v>1</v>
      </c>
      <c r="L1933">
        <f t="shared" ca="1" si="460"/>
        <v>0</v>
      </c>
      <c r="M1933">
        <f t="shared" ca="1" si="461"/>
        <v>0</v>
      </c>
      <c r="N1933" t="str">
        <f t="shared" ca="1" si="466"/>
        <v/>
      </c>
      <c r="O1933" t="str">
        <f t="shared" ca="1" si="467"/>
        <v/>
      </c>
      <c r="P1933" t="str">
        <f t="shared" si="462"/>
        <v/>
      </c>
      <c r="Q1933" t="str">
        <f t="shared" si="463"/>
        <v/>
      </c>
      <c r="R1933" t="str">
        <f t="shared" si="464"/>
        <v/>
      </c>
      <c r="S1933" t="str">
        <f t="shared" si="465"/>
        <v/>
      </c>
      <c r="U1933" s="2" t="str">
        <f ca="1">IF(ISBLANK($T1933),IF(S1933="Irrigation","Irrigation",IF(R1933="Irrigation","Irrigation",IF(Q1933="Domestic","Domestic",IF(P1933="Stockwatering","Stockwatering",IF(N1933="IRRIGATION_AND_MUNICIPAL","Irrigation and Municipal",IF(O1933="IRRIGATION_AND_DOMESTIC","Irrigation and Domestic Municipality",_xlfn.XLOOKUP(J1933,Use_Code_Ranking!$B$4:$B$23,Use_Code_Ranking!$A$4:$A$23))))))),$T1933)</f>
        <v>Irrigation</v>
      </c>
    </row>
    <row r="1934" spans="1:21" x14ac:dyDescent="0.3">
      <c r="A1934" t="s">
        <v>1662</v>
      </c>
      <c r="B1934" t="s">
        <v>188</v>
      </c>
      <c r="C1934" t="s">
        <v>99</v>
      </c>
      <c r="D1934">
        <v>25</v>
      </c>
      <c r="E1934" t="s">
        <v>100</v>
      </c>
      <c r="F1934" t="s">
        <v>100</v>
      </c>
      <c r="G1934" t="s">
        <v>1663</v>
      </c>
      <c r="H1934" s="41" t="s">
        <v>102</v>
      </c>
      <c r="I1934">
        <f>_xlfn.XLOOKUP(B1934,Use_Code_Ranking!$A$4:$A$23,Use_Code_Ranking!$B$4:$B$23,9999)</f>
        <v>12</v>
      </c>
      <c r="J1934">
        <f t="shared" ca="1" si="458"/>
        <v>1</v>
      </c>
      <c r="K1934">
        <f t="shared" ca="1" si="459"/>
        <v>1</v>
      </c>
      <c r="L1934">
        <f t="shared" ca="1" si="460"/>
        <v>0</v>
      </c>
      <c r="M1934">
        <f t="shared" ca="1" si="461"/>
        <v>0</v>
      </c>
      <c r="N1934" t="str">
        <f t="shared" ca="1" si="466"/>
        <v/>
      </c>
      <c r="O1934" t="str">
        <f t="shared" ca="1" si="467"/>
        <v/>
      </c>
      <c r="P1934" t="str">
        <f t="shared" si="462"/>
        <v/>
      </c>
      <c r="Q1934" t="str">
        <f t="shared" si="463"/>
        <v/>
      </c>
      <c r="R1934" t="str">
        <f t="shared" si="464"/>
        <v/>
      </c>
      <c r="S1934" t="str">
        <f t="shared" si="465"/>
        <v/>
      </c>
      <c r="U1934" s="2" t="str">
        <f ca="1">IF(ISBLANK($T1934),IF(S1934="Irrigation","Irrigation",IF(R1934="Irrigation","Irrigation",IF(Q1934="Domestic","Domestic",IF(P1934="Stockwatering","Stockwatering",IF(N1934="IRRIGATION_AND_MUNICIPAL","Irrigation and Municipal",IF(O1934="IRRIGATION_AND_DOMESTIC","Irrigation and Domestic Municipality",_xlfn.XLOOKUP(J1934,Use_Code_Ranking!$B$4:$B$23,Use_Code_Ranking!$A$4:$A$23))))))),$T1934)</f>
        <v>Irrigation</v>
      </c>
    </row>
    <row r="1935" spans="1:21" x14ac:dyDescent="0.3">
      <c r="A1935" t="s">
        <v>1664</v>
      </c>
      <c r="B1935" t="s">
        <v>98</v>
      </c>
      <c r="C1935" t="s">
        <v>99</v>
      </c>
      <c r="D1935">
        <v>61</v>
      </c>
      <c r="E1935" t="s">
        <v>100</v>
      </c>
      <c r="F1935" t="s">
        <v>100</v>
      </c>
      <c r="G1935" t="s">
        <v>624</v>
      </c>
      <c r="H1935" s="41" t="s">
        <v>178</v>
      </c>
      <c r="I1935">
        <f>_xlfn.XLOOKUP(B1935,Use_Code_Ranking!$A$4:$A$23,Use_Code_Ranking!$B$4:$B$23,9999)</f>
        <v>1</v>
      </c>
      <c r="J1935">
        <f t="shared" ca="1" si="458"/>
        <v>1</v>
      </c>
      <c r="K1935">
        <f t="shared" ca="1" si="459"/>
        <v>1</v>
      </c>
      <c r="L1935">
        <f t="shared" ca="1" si="460"/>
        <v>0</v>
      </c>
      <c r="M1935">
        <f t="shared" ca="1" si="461"/>
        <v>0</v>
      </c>
      <c r="N1935" t="str">
        <f t="shared" ca="1" si="466"/>
        <v/>
      </c>
      <c r="O1935" t="str">
        <f t="shared" ca="1" si="467"/>
        <v/>
      </c>
      <c r="P1935" t="str">
        <f t="shared" si="462"/>
        <v/>
      </c>
      <c r="Q1935" t="str">
        <f t="shared" si="463"/>
        <v/>
      </c>
      <c r="R1935" t="str">
        <f t="shared" si="464"/>
        <v/>
      </c>
      <c r="S1935" t="str">
        <f t="shared" si="465"/>
        <v/>
      </c>
      <c r="U1935" s="2" t="str">
        <f ca="1">IF(ISBLANK($T1935),IF(S1935="Irrigation","Irrigation",IF(R1935="Irrigation","Irrigation",IF(Q1935="Domestic","Domestic",IF(P1935="Stockwatering","Stockwatering",IF(N1935="IRRIGATION_AND_MUNICIPAL","Irrigation and Municipal",IF(O1935="IRRIGATION_AND_DOMESTIC","Irrigation and Domestic Municipality",_xlfn.XLOOKUP(J1935,Use_Code_Ranking!$B$4:$B$23,Use_Code_Ranking!$A$4:$A$23))))))),$T1935)</f>
        <v>Irrigation</v>
      </c>
    </row>
    <row r="1936" spans="1:21" x14ac:dyDescent="0.3">
      <c r="A1936" t="s">
        <v>1665</v>
      </c>
      <c r="B1936" t="s">
        <v>181</v>
      </c>
      <c r="C1936" t="s">
        <v>99</v>
      </c>
      <c r="D1936">
        <v>35</v>
      </c>
      <c r="E1936" t="s">
        <v>100</v>
      </c>
      <c r="F1936" t="s">
        <v>100</v>
      </c>
      <c r="G1936" t="s">
        <v>347</v>
      </c>
      <c r="H1936" s="41" t="s">
        <v>106</v>
      </c>
      <c r="I1936">
        <f>_xlfn.XLOOKUP(B1936,Use_Code_Ranking!$A$4:$A$23,Use_Code_Ranking!$B$4:$B$23,9999)</f>
        <v>9</v>
      </c>
      <c r="J1936">
        <f t="shared" ca="1" si="458"/>
        <v>1</v>
      </c>
      <c r="K1936">
        <f t="shared" ca="1" si="459"/>
        <v>1</v>
      </c>
      <c r="L1936">
        <f t="shared" ca="1" si="460"/>
        <v>0</v>
      </c>
      <c r="M1936">
        <f t="shared" ca="1" si="461"/>
        <v>0</v>
      </c>
      <c r="N1936" t="str">
        <f t="shared" ca="1" si="466"/>
        <v/>
      </c>
      <c r="O1936" t="str">
        <f t="shared" ca="1" si="467"/>
        <v/>
      </c>
      <c r="P1936" t="str">
        <f t="shared" si="462"/>
        <v/>
      </c>
      <c r="Q1936" t="str">
        <f t="shared" si="463"/>
        <v/>
      </c>
      <c r="R1936" t="str">
        <f t="shared" si="464"/>
        <v/>
      </c>
      <c r="S1936" t="str">
        <f t="shared" si="465"/>
        <v/>
      </c>
      <c r="U1936" s="2" t="str">
        <f ca="1">IF(ISBLANK($T1936),IF(S1936="Irrigation","Irrigation",IF(R1936="Irrigation","Irrigation",IF(Q1936="Domestic","Domestic",IF(P1936="Stockwatering","Stockwatering",IF(N1936="IRRIGATION_AND_MUNICIPAL","Irrigation and Municipal",IF(O1936="IRRIGATION_AND_DOMESTIC","Irrigation and Domestic Municipality",_xlfn.XLOOKUP(J1936,Use_Code_Ranking!$B$4:$B$23,Use_Code_Ranking!$A$4:$A$23))))))),$T1936)</f>
        <v>Irrigation</v>
      </c>
    </row>
    <row r="1937" spans="1:21" x14ac:dyDescent="0.3">
      <c r="A1937" t="s">
        <v>1665</v>
      </c>
      <c r="B1937" t="s">
        <v>98</v>
      </c>
      <c r="C1937" t="s">
        <v>99</v>
      </c>
      <c r="D1937">
        <v>35</v>
      </c>
      <c r="E1937" t="s">
        <v>100</v>
      </c>
      <c r="F1937" t="s">
        <v>100</v>
      </c>
      <c r="G1937" t="s">
        <v>347</v>
      </c>
      <c r="H1937" s="41" t="s">
        <v>106</v>
      </c>
      <c r="I1937">
        <f>_xlfn.XLOOKUP(B1937,Use_Code_Ranking!$A$4:$A$23,Use_Code_Ranking!$B$4:$B$23,9999)</f>
        <v>1</v>
      </c>
      <c r="J1937">
        <f t="shared" ca="1" si="458"/>
        <v>1</v>
      </c>
      <c r="K1937">
        <f t="shared" ca="1" si="459"/>
        <v>1</v>
      </c>
      <c r="L1937">
        <f t="shared" ca="1" si="460"/>
        <v>0</v>
      </c>
      <c r="M1937">
        <f t="shared" ca="1" si="461"/>
        <v>0</v>
      </c>
      <c r="N1937" t="str">
        <f t="shared" ca="1" si="466"/>
        <v/>
      </c>
      <c r="O1937" t="str">
        <f t="shared" ca="1" si="467"/>
        <v/>
      </c>
      <c r="P1937" t="str">
        <f t="shared" si="462"/>
        <v/>
      </c>
      <c r="Q1937" t="str">
        <f t="shared" si="463"/>
        <v/>
      </c>
      <c r="R1937" t="str">
        <f t="shared" si="464"/>
        <v/>
      </c>
      <c r="S1937" t="str">
        <f t="shared" si="465"/>
        <v/>
      </c>
      <c r="U1937" s="2" t="str">
        <f ca="1">IF(ISBLANK($T1937),IF(S1937="Irrigation","Irrigation",IF(R1937="Irrigation","Irrigation",IF(Q1937="Domestic","Domestic",IF(P1937="Stockwatering","Stockwatering",IF(N1937="IRRIGATION_AND_MUNICIPAL","Irrigation and Municipal",IF(O1937="IRRIGATION_AND_DOMESTIC","Irrigation and Domestic Municipality",_xlfn.XLOOKUP(J1937,Use_Code_Ranking!$B$4:$B$23,Use_Code_Ranking!$A$4:$A$23))))))),$T1937)</f>
        <v>Irrigation</v>
      </c>
    </row>
    <row r="1938" spans="1:21" x14ac:dyDescent="0.3">
      <c r="A1938" t="s">
        <v>1665</v>
      </c>
      <c r="B1938" t="s">
        <v>156</v>
      </c>
      <c r="C1938" t="s">
        <v>99</v>
      </c>
      <c r="D1938">
        <v>35</v>
      </c>
      <c r="E1938" t="s">
        <v>100</v>
      </c>
      <c r="F1938" t="s">
        <v>100</v>
      </c>
      <c r="G1938" t="s">
        <v>347</v>
      </c>
      <c r="H1938" s="41" t="s">
        <v>106</v>
      </c>
      <c r="I1938">
        <f>_xlfn.XLOOKUP(B1938,Use_Code_Ranking!$A$4:$A$23,Use_Code_Ranking!$B$4:$B$23,9999)</f>
        <v>8</v>
      </c>
      <c r="J1938">
        <f t="shared" ca="1" si="458"/>
        <v>1</v>
      </c>
      <c r="K1938">
        <f t="shared" ca="1" si="459"/>
        <v>1</v>
      </c>
      <c r="L1938">
        <f t="shared" ca="1" si="460"/>
        <v>0</v>
      </c>
      <c r="M1938">
        <f t="shared" ca="1" si="461"/>
        <v>0</v>
      </c>
      <c r="N1938" t="str">
        <f t="shared" ca="1" si="466"/>
        <v/>
      </c>
      <c r="O1938" t="str">
        <f t="shared" ca="1" si="467"/>
        <v/>
      </c>
      <c r="P1938" t="str">
        <f t="shared" si="462"/>
        <v/>
      </c>
      <c r="Q1938" t="str">
        <f t="shared" si="463"/>
        <v/>
      </c>
      <c r="R1938" t="str">
        <f t="shared" si="464"/>
        <v/>
      </c>
      <c r="S1938" t="str">
        <f t="shared" si="465"/>
        <v/>
      </c>
      <c r="U1938" s="2" t="str">
        <f ca="1">IF(ISBLANK($T1938),IF(S1938="Irrigation","Irrigation",IF(R1938="Irrigation","Irrigation",IF(Q1938="Domestic","Domestic",IF(P1938="Stockwatering","Stockwatering",IF(N1938="IRRIGATION_AND_MUNICIPAL","Irrigation and Municipal",IF(O1938="IRRIGATION_AND_DOMESTIC","Irrigation and Domestic Municipality",_xlfn.XLOOKUP(J1938,Use_Code_Ranking!$B$4:$B$23,Use_Code_Ranking!$A$4:$A$23))))))),$T1938)</f>
        <v>Irrigation</v>
      </c>
    </row>
    <row r="1939" spans="1:21" x14ac:dyDescent="0.3">
      <c r="A1939" t="s">
        <v>1665</v>
      </c>
      <c r="B1939" t="s">
        <v>161</v>
      </c>
      <c r="C1939" t="s">
        <v>99</v>
      </c>
      <c r="D1939">
        <v>35</v>
      </c>
      <c r="E1939" t="s">
        <v>100</v>
      </c>
      <c r="F1939" t="s">
        <v>100</v>
      </c>
      <c r="G1939" t="s">
        <v>347</v>
      </c>
      <c r="H1939" s="41" t="s">
        <v>106</v>
      </c>
      <c r="I1939">
        <f>_xlfn.XLOOKUP(B1939,Use_Code_Ranking!$A$4:$A$23,Use_Code_Ranking!$B$4:$B$23,9999)</f>
        <v>7</v>
      </c>
      <c r="J1939">
        <f t="shared" ca="1" si="458"/>
        <v>1</v>
      </c>
      <c r="K1939">
        <f t="shared" ca="1" si="459"/>
        <v>1</v>
      </c>
      <c r="L1939">
        <f t="shared" ca="1" si="460"/>
        <v>0</v>
      </c>
      <c r="M1939">
        <f t="shared" ca="1" si="461"/>
        <v>0</v>
      </c>
      <c r="N1939" t="str">
        <f t="shared" ca="1" si="466"/>
        <v/>
      </c>
      <c r="O1939" t="str">
        <f t="shared" ca="1" si="467"/>
        <v/>
      </c>
      <c r="P1939" t="str">
        <f t="shared" si="462"/>
        <v/>
      </c>
      <c r="Q1939" t="str">
        <f t="shared" si="463"/>
        <v/>
      </c>
      <c r="R1939" t="str">
        <f t="shared" si="464"/>
        <v/>
      </c>
      <c r="S1939" t="str">
        <f t="shared" si="465"/>
        <v/>
      </c>
      <c r="U1939" s="2" t="str">
        <f ca="1">IF(ISBLANK($T1939),IF(S1939="Irrigation","Irrigation",IF(R1939="Irrigation","Irrigation",IF(Q1939="Domestic","Domestic",IF(P1939="Stockwatering","Stockwatering",IF(N1939="IRRIGATION_AND_MUNICIPAL","Irrigation and Municipal",IF(O1939="IRRIGATION_AND_DOMESTIC","Irrigation and Domestic Municipality",_xlfn.XLOOKUP(J1939,Use_Code_Ranking!$B$4:$B$23,Use_Code_Ranking!$A$4:$A$23))))))),$T1939)</f>
        <v>Irrigation</v>
      </c>
    </row>
    <row r="1940" spans="1:21" x14ac:dyDescent="0.3">
      <c r="A1940" t="s">
        <v>1666</v>
      </c>
      <c r="B1940" t="s">
        <v>161</v>
      </c>
      <c r="C1940" t="s">
        <v>99</v>
      </c>
      <c r="D1940">
        <v>14</v>
      </c>
      <c r="E1940" t="s">
        <v>100</v>
      </c>
      <c r="F1940" t="s">
        <v>100</v>
      </c>
      <c r="G1940" t="s">
        <v>1667</v>
      </c>
      <c r="H1940" s="41" t="s">
        <v>102</v>
      </c>
      <c r="I1940">
        <f>_xlfn.XLOOKUP(B1940,Use_Code_Ranking!$A$4:$A$23,Use_Code_Ranking!$B$4:$B$23,9999)</f>
        <v>7</v>
      </c>
      <c r="J1940">
        <f t="shared" ca="1" si="458"/>
        <v>1</v>
      </c>
      <c r="K1940">
        <f t="shared" ca="1" si="459"/>
        <v>1</v>
      </c>
      <c r="L1940">
        <f t="shared" ca="1" si="460"/>
        <v>0</v>
      </c>
      <c r="M1940">
        <f t="shared" ca="1" si="461"/>
        <v>0</v>
      </c>
      <c r="N1940" t="str">
        <f t="shared" ca="1" si="466"/>
        <v/>
      </c>
      <c r="O1940" t="str">
        <f t="shared" ca="1" si="467"/>
        <v/>
      </c>
      <c r="P1940" t="str">
        <f t="shared" si="462"/>
        <v/>
      </c>
      <c r="Q1940" t="str">
        <f t="shared" si="463"/>
        <v/>
      </c>
      <c r="R1940" t="str">
        <f t="shared" si="464"/>
        <v/>
      </c>
      <c r="S1940" t="str">
        <f t="shared" si="465"/>
        <v/>
      </c>
      <c r="U1940" s="2" t="str">
        <f ca="1">IF(ISBLANK($T1940),IF(S1940="Irrigation","Irrigation",IF(R1940="Irrigation","Irrigation",IF(Q1940="Domestic","Domestic",IF(P1940="Stockwatering","Stockwatering",IF(N1940="IRRIGATION_AND_MUNICIPAL","Irrigation and Municipal",IF(O1940="IRRIGATION_AND_DOMESTIC","Irrigation and Domestic Municipality",_xlfn.XLOOKUP(J1940,Use_Code_Ranking!$B$4:$B$23,Use_Code_Ranking!$A$4:$A$23))))))),$T1940)</f>
        <v>Irrigation</v>
      </c>
    </row>
    <row r="1941" spans="1:21" x14ac:dyDescent="0.3">
      <c r="A1941" t="s">
        <v>1666</v>
      </c>
      <c r="B1941" t="s">
        <v>181</v>
      </c>
      <c r="C1941" t="s">
        <v>99</v>
      </c>
      <c r="D1941">
        <v>14</v>
      </c>
      <c r="E1941" t="s">
        <v>100</v>
      </c>
      <c r="F1941" t="s">
        <v>100</v>
      </c>
      <c r="G1941" t="s">
        <v>1667</v>
      </c>
      <c r="H1941" s="41" t="s">
        <v>102</v>
      </c>
      <c r="I1941">
        <f>_xlfn.XLOOKUP(B1941,Use_Code_Ranking!$A$4:$A$23,Use_Code_Ranking!$B$4:$B$23,9999)</f>
        <v>9</v>
      </c>
      <c r="J1941">
        <f t="shared" ca="1" si="458"/>
        <v>1</v>
      </c>
      <c r="K1941">
        <f t="shared" ca="1" si="459"/>
        <v>1</v>
      </c>
      <c r="L1941">
        <f t="shared" ca="1" si="460"/>
        <v>0</v>
      </c>
      <c r="M1941">
        <f t="shared" ca="1" si="461"/>
        <v>0</v>
      </c>
      <c r="N1941" t="str">
        <f t="shared" ca="1" si="466"/>
        <v/>
      </c>
      <c r="O1941" t="str">
        <f t="shared" ca="1" si="467"/>
        <v/>
      </c>
      <c r="P1941" t="str">
        <f t="shared" si="462"/>
        <v/>
      </c>
      <c r="Q1941" t="str">
        <f t="shared" si="463"/>
        <v/>
      </c>
      <c r="R1941" t="str">
        <f t="shared" si="464"/>
        <v/>
      </c>
      <c r="S1941" t="str">
        <f t="shared" si="465"/>
        <v/>
      </c>
      <c r="U1941" s="2" t="str">
        <f ca="1">IF(ISBLANK($T1941),IF(S1941="Irrigation","Irrigation",IF(R1941="Irrigation","Irrigation",IF(Q1941="Domestic","Domestic",IF(P1941="Stockwatering","Stockwatering",IF(N1941="IRRIGATION_AND_MUNICIPAL","Irrigation and Municipal",IF(O1941="IRRIGATION_AND_DOMESTIC","Irrigation and Domestic Municipality",_xlfn.XLOOKUP(J1941,Use_Code_Ranking!$B$4:$B$23,Use_Code_Ranking!$A$4:$A$23))))))),$T1941)</f>
        <v>Irrigation</v>
      </c>
    </row>
    <row r="1942" spans="1:21" x14ac:dyDescent="0.3">
      <c r="A1942" t="s">
        <v>1666</v>
      </c>
      <c r="B1942" t="s">
        <v>163</v>
      </c>
      <c r="C1942" t="s">
        <v>99</v>
      </c>
      <c r="D1942">
        <v>14</v>
      </c>
      <c r="E1942" t="s">
        <v>100</v>
      </c>
      <c r="F1942" t="s">
        <v>100</v>
      </c>
      <c r="G1942" t="s">
        <v>1667</v>
      </c>
      <c r="H1942" s="41" t="s">
        <v>102</v>
      </c>
      <c r="I1942">
        <f>_xlfn.XLOOKUP(B1942,Use_Code_Ranking!$A$4:$A$23,Use_Code_Ranking!$B$4:$B$23,9999)</f>
        <v>14</v>
      </c>
      <c r="J1942">
        <f t="shared" ca="1" si="458"/>
        <v>1</v>
      </c>
      <c r="K1942">
        <f t="shared" ca="1" si="459"/>
        <v>1</v>
      </c>
      <c r="L1942">
        <f t="shared" ca="1" si="460"/>
        <v>0</v>
      </c>
      <c r="M1942">
        <f t="shared" ca="1" si="461"/>
        <v>0</v>
      </c>
      <c r="N1942" t="str">
        <f t="shared" ca="1" si="466"/>
        <v/>
      </c>
      <c r="O1942" t="str">
        <f t="shared" ca="1" si="467"/>
        <v/>
      </c>
      <c r="P1942" t="str">
        <f t="shared" si="462"/>
        <v/>
      </c>
      <c r="Q1942" t="str">
        <f t="shared" si="463"/>
        <v/>
      </c>
      <c r="R1942" t="str">
        <f t="shared" si="464"/>
        <v/>
      </c>
      <c r="S1942" t="str">
        <f t="shared" si="465"/>
        <v/>
      </c>
      <c r="U1942" s="2" t="str">
        <f ca="1">IF(ISBLANK($T1942),IF(S1942="Irrigation","Irrigation",IF(R1942="Irrigation","Irrigation",IF(Q1942="Domestic","Domestic",IF(P1942="Stockwatering","Stockwatering",IF(N1942="IRRIGATION_AND_MUNICIPAL","Irrigation and Municipal",IF(O1942="IRRIGATION_AND_DOMESTIC","Irrigation and Domestic Municipality",_xlfn.XLOOKUP(J1942,Use_Code_Ranking!$B$4:$B$23,Use_Code_Ranking!$A$4:$A$23))))))),$T1942)</f>
        <v>Irrigation</v>
      </c>
    </row>
    <row r="1943" spans="1:21" x14ac:dyDescent="0.3">
      <c r="A1943" t="s">
        <v>1666</v>
      </c>
      <c r="B1943" t="s">
        <v>154</v>
      </c>
      <c r="C1943" t="s">
        <v>99</v>
      </c>
      <c r="D1943">
        <v>14</v>
      </c>
      <c r="E1943" t="s">
        <v>100</v>
      </c>
      <c r="F1943" t="s">
        <v>100</v>
      </c>
      <c r="G1943" t="s">
        <v>1667</v>
      </c>
      <c r="H1943" s="41" t="s">
        <v>102</v>
      </c>
      <c r="I1943">
        <f>_xlfn.XLOOKUP(B1943,Use_Code_Ranking!$A$4:$A$23,Use_Code_Ranking!$B$4:$B$23,9999)</f>
        <v>5</v>
      </c>
      <c r="J1943">
        <f t="shared" ca="1" si="458"/>
        <v>1</v>
      </c>
      <c r="K1943">
        <f t="shared" ca="1" si="459"/>
        <v>1</v>
      </c>
      <c r="L1943">
        <f t="shared" ca="1" si="460"/>
        <v>0</v>
      </c>
      <c r="M1943">
        <f t="shared" ca="1" si="461"/>
        <v>0</v>
      </c>
      <c r="N1943" t="str">
        <f t="shared" ca="1" si="466"/>
        <v/>
      </c>
      <c r="O1943" t="str">
        <f t="shared" ca="1" si="467"/>
        <v/>
      </c>
      <c r="P1943" t="str">
        <f t="shared" si="462"/>
        <v/>
      </c>
      <c r="Q1943" t="str">
        <f t="shared" si="463"/>
        <v/>
      </c>
      <c r="R1943" t="str">
        <f t="shared" si="464"/>
        <v/>
      </c>
      <c r="S1943" t="str">
        <f t="shared" si="465"/>
        <v/>
      </c>
      <c r="U1943" s="2" t="str">
        <f ca="1">IF(ISBLANK($T1943),IF(S1943="Irrigation","Irrigation",IF(R1943="Irrigation","Irrigation",IF(Q1943="Domestic","Domestic",IF(P1943="Stockwatering","Stockwatering",IF(N1943="IRRIGATION_AND_MUNICIPAL","Irrigation and Municipal",IF(O1943="IRRIGATION_AND_DOMESTIC","Irrigation and Domestic Municipality",_xlfn.XLOOKUP(J1943,Use_Code_Ranking!$B$4:$B$23,Use_Code_Ranking!$A$4:$A$23))))))),$T1943)</f>
        <v>Irrigation</v>
      </c>
    </row>
    <row r="1944" spans="1:21" x14ac:dyDescent="0.3">
      <c r="A1944" t="s">
        <v>1666</v>
      </c>
      <c r="B1944" t="s">
        <v>98</v>
      </c>
      <c r="C1944" t="s">
        <v>99</v>
      </c>
      <c r="D1944">
        <v>14</v>
      </c>
      <c r="E1944" t="s">
        <v>100</v>
      </c>
      <c r="F1944" t="s">
        <v>100</v>
      </c>
      <c r="G1944" t="s">
        <v>1667</v>
      </c>
      <c r="H1944" s="41" t="s">
        <v>102</v>
      </c>
      <c r="I1944">
        <f>_xlfn.XLOOKUP(B1944,Use_Code_Ranking!$A$4:$A$23,Use_Code_Ranking!$B$4:$B$23,9999)</f>
        <v>1</v>
      </c>
      <c r="J1944">
        <f t="shared" ca="1" si="458"/>
        <v>1</v>
      </c>
      <c r="K1944">
        <f t="shared" ca="1" si="459"/>
        <v>1</v>
      </c>
      <c r="L1944">
        <f t="shared" ca="1" si="460"/>
        <v>0</v>
      </c>
      <c r="M1944">
        <f t="shared" ca="1" si="461"/>
        <v>0</v>
      </c>
      <c r="N1944" t="str">
        <f t="shared" ca="1" si="466"/>
        <v/>
      </c>
      <c r="O1944" t="str">
        <f t="shared" ca="1" si="467"/>
        <v/>
      </c>
      <c r="P1944" t="str">
        <f t="shared" si="462"/>
        <v/>
      </c>
      <c r="Q1944" t="str">
        <f t="shared" si="463"/>
        <v/>
      </c>
      <c r="R1944" t="str">
        <f t="shared" si="464"/>
        <v/>
      </c>
      <c r="S1944" t="str">
        <f t="shared" si="465"/>
        <v/>
      </c>
      <c r="U1944" s="2" t="str">
        <f ca="1">IF(ISBLANK($T1944),IF(S1944="Irrigation","Irrigation",IF(R1944="Irrigation","Irrigation",IF(Q1944="Domestic","Domestic",IF(P1944="Stockwatering","Stockwatering",IF(N1944="IRRIGATION_AND_MUNICIPAL","Irrigation and Municipal",IF(O1944="IRRIGATION_AND_DOMESTIC","Irrigation and Domestic Municipality",_xlfn.XLOOKUP(J1944,Use_Code_Ranking!$B$4:$B$23,Use_Code_Ranking!$A$4:$A$23))))))),$T1944)</f>
        <v>Irrigation</v>
      </c>
    </row>
    <row r="1945" spans="1:21" x14ac:dyDescent="0.3">
      <c r="A1945" t="s">
        <v>1666</v>
      </c>
      <c r="B1945" t="s">
        <v>110</v>
      </c>
      <c r="C1945" t="s">
        <v>99</v>
      </c>
      <c r="D1945">
        <v>14</v>
      </c>
      <c r="E1945" t="s">
        <v>100</v>
      </c>
      <c r="F1945" t="s">
        <v>100</v>
      </c>
      <c r="G1945" t="s">
        <v>1667</v>
      </c>
      <c r="H1945" s="41" t="s">
        <v>102</v>
      </c>
      <c r="I1945">
        <f>_xlfn.XLOOKUP(B1945,Use_Code_Ranking!$A$4:$A$23,Use_Code_Ranking!$B$4:$B$23,9999)</f>
        <v>3</v>
      </c>
      <c r="J1945">
        <f t="shared" ca="1" si="458"/>
        <v>1</v>
      </c>
      <c r="K1945">
        <f t="shared" ca="1" si="459"/>
        <v>1</v>
      </c>
      <c r="L1945">
        <f t="shared" ca="1" si="460"/>
        <v>0</v>
      </c>
      <c r="M1945">
        <f t="shared" ca="1" si="461"/>
        <v>0</v>
      </c>
      <c r="N1945" t="str">
        <f t="shared" ca="1" si="466"/>
        <v/>
      </c>
      <c r="O1945" t="str">
        <f t="shared" ca="1" si="467"/>
        <v/>
      </c>
      <c r="P1945" t="str">
        <f t="shared" si="462"/>
        <v/>
      </c>
      <c r="Q1945" t="str">
        <f t="shared" si="463"/>
        <v/>
      </c>
      <c r="R1945" t="str">
        <f t="shared" si="464"/>
        <v/>
      </c>
      <c r="S1945" t="str">
        <f t="shared" si="465"/>
        <v/>
      </c>
      <c r="U1945" s="2" t="str">
        <f ca="1">IF(ISBLANK($T1945),IF(S1945="Irrigation","Irrigation",IF(R1945="Irrigation","Irrigation",IF(Q1945="Domestic","Domestic",IF(P1945="Stockwatering","Stockwatering",IF(N1945="IRRIGATION_AND_MUNICIPAL","Irrigation and Municipal",IF(O1945="IRRIGATION_AND_DOMESTIC","Irrigation and Domestic Municipality",_xlfn.XLOOKUP(J1945,Use_Code_Ranking!$B$4:$B$23,Use_Code_Ranking!$A$4:$A$23))))))),$T1945)</f>
        <v>Irrigation</v>
      </c>
    </row>
    <row r="1946" spans="1:21" x14ac:dyDescent="0.3">
      <c r="A1946" t="s">
        <v>1666</v>
      </c>
      <c r="B1946" t="s">
        <v>188</v>
      </c>
      <c r="C1946" t="s">
        <v>99</v>
      </c>
      <c r="D1946">
        <v>14</v>
      </c>
      <c r="E1946" t="s">
        <v>100</v>
      </c>
      <c r="F1946" t="s">
        <v>100</v>
      </c>
      <c r="G1946" t="s">
        <v>1667</v>
      </c>
      <c r="H1946" s="41" t="s">
        <v>102</v>
      </c>
      <c r="I1946">
        <f>_xlfn.XLOOKUP(B1946,Use_Code_Ranking!$A$4:$A$23,Use_Code_Ranking!$B$4:$B$23,9999)</f>
        <v>12</v>
      </c>
      <c r="J1946">
        <f t="shared" ca="1" si="458"/>
        <v>1</v>
      </c>
      <c r="K1946">
        <f t="shared" ca="1" si="459"/>
        <v>1</v>
      </c>
      <c r="L1946">
        <f t="shared" ca="1" si="460"/>
        <v>0</v>
      </c>
      <c r="M1946">
        <f t="shared" ca="1" si="461"/>
        <v>0</v>
      </c>
      <c r="N1946" t="str">
        <f t="shared" ca="1" si="466"/>
        <v/>
      </c>
      <c r="O1946" t="str">
        <f t="shared" ca="1" si="467"/>
        <v/>
      </c>
      <c r="P1946" t="str">
        <f t="shared" si="462"/>
        <v/>
      </c>
      <c r="Q1946" t="str">
        <f t="shared" si="463"/>
        <v/>
      </c>
      <c r="R1946" t="str">
        <f t="shared" si="464"/>
        <v/>
      </c>
      <c r="S1946" t="str">
        <f t="shared" si="465"/>
        <v/>
      </c>
      <c r="U1946" s="2" t="str">
        <f ca="1">IF(ISBLANK($T1946),IF(S1946="Irrigation","Irrigation",IF(R1946="Irrigation","Irrigation",IF(Q1946="Domestic","Domestic",IF(P1946="Stockwatering","Stockwatering",IF(N1946="IRRIGATION_AND_MUNICIPAL","Irrigation and Municipal",IF(O1946="IRRIGATION_AND_DOMESTIC","Irrigation and Domestic Municipality",_xlfn.XLOOKUP(J1946,Use_Code_Ranking!$B$4:$B$23,Use_Code_Ranking!$A$4:$A$23))))))),$T1946)</f>
        <v>Irrigation</v>
      </c>
    </row>
    <row r="1947" spans="1:21" x14ac:dyDescent="0.3">
      <c r="A1947" t="s">
        <v>1668</v>
      </c>
      <c r="B1947" t="s">
        <v>188</v>
      </c>
      <c r="C1947" t="s">
        <v>99</v>
      </c>
      <c r="D1947">
        <v>15.2</v>
      </c>
      <c r="E1947" t="s">
        <v>100</v>
      </c>
      <c r="F1947" t="s">
        <v>100</v>
      </c>
      <c r="G1947" t="s">
        <v>1669</v>
      </c>
      <c r="H1947" s="41" t="s">
        <v>106</v>
      </c>
      <c r="I1947">
        <f>_xlfn.XLOOKUP(B1947,Use_Code_Ranking!$A$4:$A$23,Use_Code_Ranking!$B$4:$B$23,9999)</f>
        <v>12</v>
      </c>
      <c r="J1947">
        <f t="shared" ca="1" si="458"/>
        <v>1</v>
      </c>
      <c r="K1947">
        <f t="shared" ca="1" si="459"/>
        <v>1</v>
      </c>
      <c r="L1947">
        <f t="shared" ca="1" si="460"/>
        <v>0</v>
      </c>
      <c r="M1947">
        <f t="shared" ca="1" si="461"/>
        <v>0</v>
      </c>
      <c r="N1947" t="str">
        <f t="shared" ca="1" si="466"/>
        <v/>
      </c>
      <c r="O1947" t="str">
        <f t="shared" ca="1" si="467"/>
        <v/>
      </c>
      <c r="P1947" t="str">
        <f t="shared" si="462"/>
        <v/>
      </c>
      <c r="Q1947" t="str">
        <f t="shared" si="463"/>
        <v/>
      </c>
      <c r="R1947" t="str">
        <f t="shared" si="464"/>
        <v/>
      </c>
      <c r="S1947" t="str">
        <f t="shared" si="465"/>
        <v/>
      </c>
      <c r="U1947" s="2" t="str">
        <f ca="1">IF(ISBLANK($T1947),IF(S1947="Irrigation","Irrigation",IF(R1947="Irrigation","Irrigation",IF(Q1947="Domestic","Domestic",IF(P1947="Stockwatering","Stockwatering",IF(N1947="IRRIGATION_AND_MUNICIPAL","Irrigation and Municipal",IF(O1947="IRRIGATION_AND_DOMESTIC","Irrigation and Domestic Municipality",_xlfn.XLOOKUP(J1947,Use_Code_Ranking!$B$4:$B$23,Use_Code_Ranking!$A$4:$A$23))))))),$T1947)</f>
        <v>Irrigation</v>
      </c>
    </row>
    <row r="1948" spans="1:21" x14ac:dyDescent="0.3">
      <c r="A1948" t="s">
        <v>1668</v>
      </c>
      <c r="B1948" t="s">
        <v>161</v>
      </c>
      <c r="C1948" t="s">
        <v>99</v>
      </c>
      <c r="D1948">
        <v>15.2</v>
      </c>
      <c r="E1948" t="s">
        <v>100</v>
      </c>
      <c r="F1948" t="s">
        <v>100</v>
      </c>
      <c r="G1948" t="s">
        <v>1669</v>
      </c>
      <c r="H1948" s="41" t="s">
        <v>106</v>
      </c>
      <c r="I1948">
        <f>_xlfn.XLOOKUP(B1948,Use_Code_Ranking!$A$4:$A$23,Use_Code_Ranking!$B$4:$B$23,9999)</f>
        <v>7</v>
      </c>
      <c r="J1948">
        <f t="shared" ca="1" si="458"/>
        <v>1</v>
      </c>
      <c r="K1948">
        <f t="shared" ca="1" si="459"/>
        <v>1</v>
      </c>
      <c r="L1948">
        <f t="shared" ca="1" si="460"/>
        <v>0</v>
      </c>
      <c r="M1948">
        <f t="shared" ca="1" si="461"/>
        <v>0</v>
      </c>
      <c r="N1948" t="str">
        <f t="shared" ca="1" si="466"/>
        <v/>
      </c>
      <c r="O1948" t="str">
        <f t="shared" ca="1" si="467"/>
        <v/>
      </c>
      <c r="P1948" t="str">
        <f t="shared" si="462"/>
        <v/>
      </c>
      <c r="Q1948" t="str">
        <f t="shared" si="463"/>
        <v/>
      </c>
      <c r="R1948" t="str">
        <f t="shared" si="464"/>
        <v/>
      </c>
      <c r="S1948" t="str">
        <f t="shared" si="465"/>
        <v/>
      </c>
      <c r="U1948" s="2" t="str">
        <f ca="1">IF(ISBLANK($T1948),IF(S1948="Irrigation","Irrigation",IF(R1948="Irrigation","Irrigation",IF(Q1948="Domestic","Domestic",IF(P1948="Stockwatering","Stockwatering",IF(N1948="IRRIGATION_AND_MUNICIPAL","Irrigation and Municipal",IF(O1948="IRRIGATION_AND_DOMESTIC","Irrigation and Domestic Municipality",_xlfn.XLOOKUP(J1948,Use_Code_Ranking!$B$4:$B$23,Use_Code_Ranking!$A$4:$A$23))))))),$T1948)</f>
        <v>Irrigation</v>
      </c>
    </row>
    <row r="1949" spans="1:21" x14ac:dyDescent="0.3">
      <c r="A1949" t="s">
        <v>1668</v>
      </c>
      <c r="B1949" t="s">
        <v>98</v>
      </c>
      <c r="C1949" t="s">
        <v>99</v>
      </c>
      <c r="D1949">
        <v>15.2</v>
      </c>
      <c r="E1949" t="s">
        <v>100</v>
      </c>
      <c r="F1949" t="s">
        <v>100</v>
      </c>
      <c r="G1949" t="s">
        <v>1669</v>
      </c>
      <c r="H1949" s="41" t="s">
        <v>106</v>
      </c>
      <c r="I1949">
        <f>_xlfn.XLOOKUP(B1949,Use_Code_Ranking!$A$4:$A$23,Use_Code_Ranking!$B$4:$B$23,9999)</f>
        <v>1</v>
      </c>
      <c r="J1949">
        <f t="shared" ca="1" si="458"/>
        <v>1</v>
      </c>
      <c r="K1949">
        <f t="shared" ca="1" si="459"/>
        <v>1</v>
      </c>
      <c r="L1949">
        <f t="shared" ca="1" si="460"/>
        <v>0</v>
      </c>
      <c r="M1949">
        <f t="shared" ca="1" si="461"/>
        <v>0</v>
      </c>
      <c r="N1949" t="str">
        <f t="shared" ca="1" si="466"/>
        <v/>
      </c>
      <c r="O1949" t="str">
        <f t="shared" ca="1" si="467"/>
        <v/>
      </c>
      <c r="P1949" t="str">
        <f t="shared" si="462"/>
        <v/>
      </c>
      <c r="Q1949" t="str">
        <f t="shared" si="463"/>
        <v/>
      </c>
      <c r="R1949" t="str">
        <f t="shared" si="464"/>
        <v/>
      </c>
      <c r="S1949" t="str">
        <f t="shared" si="465"/>
        <v/>
      </c>
      <c r="U1949" s="2" t="str">
        <f ca="1">IF(ISBLANK($T1949),IF(S1949="Irrigation","Irrigation",IF(R1949="Irrigation","Irrigation",IF(Q1949="Domestic","Domestic",IF(P1949="Stockwatering","Stockwatering",IF(N1949="IRRIGATION_AND_MUNICIPAL","Irrigation and Municipal",IF(O1949="IRRIGATION_AND_DOMESTIC","Irrigation and Domestic Municipality",_xlfn.XLOOKUP(J1949,Use_Code_Ranking!$B$4:$B$23,Use_Code_Ranking!$A$4:$A$23))))))),$T1949)</f>
        <v>Irrigation</v>
      </c>
    </row>
    <row r="1950" spans="1:21" x14ac:dyDescent="0.3">
      <c r="A1950" t="s">
        <v>1670</v>
      </c>
      <c r="B1950" t="s">
        <v>188</v>
      </c>
      <c r="C1950" t="s">
        <v>99</v>
      </c>
      <c r="D1950">
        <v>19</v>
      </c>
      <c r="E1950" t="s">
        <v>100</v>
      </c>
      <c r="F1950" t="s">
        <v>100</v>
      </c>
      <c r="G1950" t="s">
        <v>1669</v>
      </c>
      <c r="H1950" s="41" t="s">
        <v>106</v>
      </c>
      <c r="I1950">
        <f>_xlfn.XLOOKUP(B1950,Use_Code_Ranking!$A$4:$A$23,Use_Code_Ranking!$B$4:$B$23,9999)</f>
        <v>12</v>
      </c>
      <c r="J1950">
        <f t="shared" ca="1" si="458"/>
        <v>1</v>
      </c>
      <c r="K1950">
        <f t="shared" ca="1" si="459"/>
        <v>1</v>
      </c>
      <c r="L1950">
        <f t="shared" ca="1" si="460"/>
        <v>0</v>
      </c>
      <c r="M1950">
        <f t="shared" ca="1" si="461"/>
        <v>0</v>
      </c>
      <c r="N1950" t="str">
        <f t="shared" ca="1" si="466"/>
        <v/>
      </c>
      <c r="O1950" t="str">
        <f t="shared" ca="1" si="467"/>
        <v/>
      </c>
      <c r="P1950" t="str">
        <f t="shared" si="462"/>
        <v/>
      </c>
      <c r="Q1950" t="str">
        <f t="shared" si="463"/>
        <v/>
      </c>
      <c r="R1950" t="str">
        <f t="shared" si="464"/>
        <v/>
      </c>
      <c r="S1950" t="str">
        <f t="shared" si="465"/>
        <v/>
      </c>
      <c r="U1950" s="2" t="str">
        <f ca="1">IF(ISBLANK($T1950),IF(S1950="Irrigation","Irrigation",IF(R1950="Irrigation","Irrigation",IF(Q1950="Domestic","Domestic",IF(P1950="Stockwatering","Stockwatering",IF(N1950="IRRIGATION_AND_MUNICIPAL","Irrigation and Municipal",IF(O1950="IRRIGATION_AND_DOMESTIC","Irrigation and Domestic Municipality",_xlfn.XLOOKUP(J1950,Use_Code_Ranking!$B$4:$B$23,Use_Code_Ranking!$A$4:$A$23))))))),$T1950)</f>
        <v>Irrigation</v>
      </c>
    </row>
    <row r="1951" spans="1:21" x14ac:dyDescent="0.3">
      <c r="A1951" t="s">
        <v>1670</v>
      </c>
      <c r="B1951" t="s">
        <v>161</v>
      </c>
      <c r="C1951" t="s">
        <v>99</v>
      </c>
      <c r="D1951">
        <v>19</v>
      </c>
      <c r="E1951" t="s">
        <v>100</v>
      </c>
      <c r="F1951" t="s">
        <v>100</v>
      </c>
      <c r="G1951" t="s">
        <v>1669</v>
      </c>
      <c r="H1951" s="41" t="s">
        <v>106</v>
      </c>
      <c r="I1951">
        <f>_xlfn.XLOOKUP(B1951,Use_Code_Ranking!$A$4:$A$23,Use_Code_Ranking!$B$4:$B$23,9999)</f>
        <v>7</v>
      </c>
      <c r="J1951">
        <f t="shared" ca="1" si="458"/>
        <v>1</v>
      </c>
      <c r="K1951">
        <f t="shared" ca="1" si="459"/>
        <v>1</v>
      </c>
      <c r="L1951">
        <f t="shared" ca="1" si="460"/>
        <v>0</v>
      </c>
      <c r="M1951">
        <f t="shared" ca="1" si="461"/>
        <v>0</v>
      </c>
      <c r="N1951" t="str">
        <f t="shared" ca="1" si="466"/>
        <v/>
      </c>
      <c r="O1951" t="str">
        <f t="shared" ca="1" si="467"/>
        <v/>
      </c>
      <c r="P1951" t="str">
        <f t="shared" si="462"/>
        <v/>
      </c>
      <c r="Q1951" t="str">
        <f t="shared" si="463"/>
        <v/>
      </c>
      <c r="R1951" t="str">
        <f t="shared" si="464"/>
        <v/>
      </c>
      <c r="S1951" t="str">
        <f t="shared" si="465"/>
        <v/>
      </c>
      <c r="U1951" s="2" t="str">
        <f ca="1">IF(ISBLANK($T1951),IF(S1951="Irrigation","Irrigation",IF(R1951="Irrigation","Irrigation",IF(Q1951="Domestic","Domestic",IF(P1951="Stockwatering","Stockwatering",IF(N1951="IRRIGATION_AND_MUNICIPAL","Irrigation and Municipal",IF(O1951="IRRIGATION_AND_DOMESTIC","Irrigation and Domestic Municipality",_xlfn.XLOOKUP(J1951,Use_Code_Ranking!$B$4:$B$23,Use_Code_Ranking!$A$4:$A$23))))))),$T1951)</f>
        <v>Irrigation</v>
      </c>
    </row>
    <row r="1952" spans="1:21" x14ac:dyDescent="0.3">
      <c r="A1952" t="s">
        <v>1670</v>
      </c>
      <c r="B1952" t="s">
        <v>156</v>
      </c>
      <c r="C1952" t="s">
        <v>99</v>
      </c>
      <c r="D1952">
        <v>19</v>
      </c>
      <c r="E1952" t="s">
        <v>100</v>
      </c>
      <c r="F1952" t="s">
        <v>100</v>
      </c>
      <c r="G1952" t="s">
        <v>1669</v>
      </c>
      <c r="H1952" s="41" t="s">
        <v>106</v>
      </c>
      <c r="I1952">
        <f>_xlfn.XLOOKUP(B1952,Use_Code_Ranking!$A$4:$A$23,Use_Code_Ranking!$B$4:$B$23,9999)</f>
        <v>8</v>
      </c>
      <c r="J1952">
        <f t="shared" ca="1" si="458"/>
        <v>1</v>
      </c>
      <c r="K1952">
        <f t="shared" ca="1" si="459"/>
        <v>1</v>
      </c>
      <c r="L1952">
        <f t="shared" ca="1" si="460"/>
        <v>0</v>
      </c>
      <c r="M1952">
        <f t="shared" ca="1" si="461"/>
        <v>0</v>
      </c>
      <c r="N1952" t="str">
        <f t="shared" ca="1" si="466"/>
        <v/>
      </c>
      <c r="O1952" t="str">
        <f t="shared" ca="1" si="467"/>
        <v/>
      </c>
      <c r="P1952" t="str">
        <f t="shared" si="462"/>
        <v/>
      </c>
      <c r="Q1952" t="str">
        <f t="shared" si="463"/>
        <v/>
      </c>
      <c r="R1952" t="str">
        <f t="shared" si="464"/>
        <v/>
      </c>
      <c r="S1952" t="str">
        <f t="shared" si="465"/>
        <v/>
      </c>
      <c r="U1952" s="2" t="str">
        <f ca="1">IF(ISBLANK($T1952),IF(S1952="Irrigation","Irrigation",IF(R1952="Irrigation","Irrigation",IF(Q1952="Domestic","Domestic",IF(P1952="Stockwatering","Stockwatering",IF(N1952="IRRIGATION_AND_MUNICIPAL","Irrigation and Municipal",IF(O1952="IRRIGATION_AND_DOMESTIC","Irrigation and Domestic Municipality",_xlfn.XLOOKUP(J1952,Use_Code_Ranking!$B$4:$B$23,Use_Code_Ranking!$A$4:$A$23))))))),$T1952)</f>
        <v>Irrigation</v>
      </c>
    </row>
    <row r="1953" spans="1:21" x14ac:dyDescent="0.3">
      <c r="A1953" t="s">
        <v>1670</v>
      </c>
      <c r="B1953" t="s">
        <v>98</v>
      </c>
      <c r="C1953" t="s">
        <v>99</v>
      </c>
      <c r="D1953">
        <v>19</v>
      </c>
      <c r="E1953" t="s">
        <v>100</v>
      </c>
      <c r="F1953" t="s">
        <v>100</v>
      </c>
      <c r="G1953" t="s">
        <v>1669</v>
      </c>
      <c r="H1953" s="41" t="s">
        <v>106</v>
      </c>
      <c r="I1953">
        <f>_xlfn.XLOOKUP(B1953,Use_Code_Ranking!$A$4:$A$23,Use_Code_Ranking!$B$4:$B$23,9999)</f>
        <v>1</v>
      </c>
      <c r="J1953">
        <f t="shared" ca="1" si="458"/>
        <v>1</v>
      </c>
      <c r="K1953">
        <f t="shared" ca="1" si="459"/>
        <v>1</v>
      </c>
      <c r="L1953">
        <f t="shared" ca="1" si="460"/>
        <v>0</v>
      </c>
      <c r="M1953">
        <f t="shared" ca="1" si="461"/>
        <v>0</v>
      </c>
      <c r="N1953" t="str">
        <f t="shared" ca="1" si="466"/>
        <v/>
      </c>
      <c r="O1953" t="str">
        <f t="shared" ca="1" si="467"/>
        <v/>
      </c>
      <c r="P1953" t="str">
        <f t="shared" si="462"/>
        <v/>
      </c>
      <c r="Q1953" t="str">
        <f t="shared" si="463"/>
        <v/>
      </c>
      <c r="R1953" t="str">
        <f t="shared" si="464"/>
        <v/>
      </c>
      <c r="S1953" t="str">
        <f t="shared" si="465"/>
        <v/>
      </c>
      <c r="U1953" s="2" t="str">
        <f ca="1">IF(ISBLANK($T1953),IF(S1953="Irrigation","Irrigation",IF(R1953="Irrigation","Irrigation",IF(Q1953="Domestic","Domestic",IF(P1953="Stockwatering","Stockwatering",IF(N1953="IRRIGATION_AND_MUNICIPAL","Irrigation and Municipal",IF(O1953="IRRIGATION_AND_DOMESTIC","Irrigation and Domestic Municipality",_xlfn.XLOOKUP(J1953,Use_Code_Ranking!$B$4:$B$23,Use_Code_Ranking!$A$4:$A$23))))))),$T1953)</f>
        <v>Irrigation</v>
      </c>
    </row>
    <row r="1954" spans="1:21" x14ac:dyDescent="0.3">
      <c r="A1954" t="s">
        <v>1671</v>
      </c>
      <c r="B1954" t="s">
        <v>161</v>
      </c>
      <c r="C1954" t="s">
        <v>99</v>
      </c>
      <c r="D1954">
        <v>23</v>
      </c>
      <c r="E1954" t="s">
        <v>100</v>
      </c>
      <c r="F1954" t="s">
        <v>100</v>
      </c>
      <c r="G1954" t="s">
        <v>825</v>
      </c>
      <c r="H1954" s="41" t="s">
        <v>102</v>
      </c>
      <c r="I1954">
        <f>_xlfn.XLOOKUP(B1954,Use_Code_Ranking!$A$4:$A$23,Use_Code_Ranking!$B$4:$B$23,9999)</f>
        <v>7</v>
      </c>
      <c r="J1954">
        <f t="shared" ca="1" si="458"/>
        <v>1</v>
      </c>
      <c r="K1954">
        <f t="shared" ca="1" si="459"/>
        <v>1</v>
      </c>
      <c r="L1954">
        <f t="shared" ca="1" si="460"/>
        <v>0</v>
      </c>
      <c r="M1954">
        <f t="shared" ca="1" si="461"/>
        <v>0</v>
      </c>
      <c r="N1954" t="str">
        <f t="shared" ca="1" si="466"/>
        <v/>
      </c>
      <c r="O1954" t="str">
        <f t="shared" ca="1" si="467"/>
        <v/>
      </c>
      <c r="P1954" t="str">
        <f t="shared" si="462"/>
        <v/>
      </c>
      <c r="Q1954" t="str">
        <f t="shared" si="463"/>
        <v/>
      </c>
      <c r="R1954" t="str">
        <f t="shared" si="464"/>
        <v/>
      </c>
      <c r="S1954" t="str">
        <f t="shared" si="465"/>
        <v/>
      </c>
      <c r="U1954" s="2" t="str">
        <f ca="1">IF(ISBLANK($T1954),IF(S1954="Irrigation","Irrigation",IF(R1954="Irrigation","Irrigation",IF(Q1954="Domestic","Domestic",IF(P1954="Stockwatering","Stockwatering",IF(N1954="IRRIGATION_AND_MUNICIPAL","Irrigation and Municipal",IF(O1954="IRRIGATION_AND_DOMESTIC","Irrigation and Domestic Municipality",_xlfn.XLOOKUP(J1954,Use_Code_Ranking!$B$4:$B$23,Use_Code_Ranking!$A$4:$A$23))))))),$T1954)</f>
        <v>Irrigation</v>
      </c>
    </row>
    <row r="1955" spans="1:21" x14ac:dyDescent="0.3">
      <c r="A1955" t="s">
        <v>1671</v>
      </c>
      <c r="B1955" t="s">
        <v>98</v>
      </c>
      <c r="C1955" t="s">
        <v>99</v>
      </c>
      <c r="D1955">
        <v>23</v>
      </c>
      <c r="E1955" t="s">
        <v>100</v>
      </c>
      <c r="F1955" t="s">
        <v>100</v>
      </c>
      <c r="G1955" t="s">
        <v>825</v>
      </c>
      <c r="H1955" s="41" t="s">
        <v>102</v>
      </c>
      <c r="I1955">
        <f>_xlfn.XLOOKUP(B1955,Use_Code_Ranking!$A$4:$A$23,Use_Code_Ranking!$B$4:$B$23,9999)</f>
        <v>1</v>
      </c>
      <c r="J1955">
        <f t="shared" ca="1" si="458"/>
        <v>1</v>
      </c>
      <c r="K1955">
        <f t="shared" ca="1" si="459"/>
        <v>1</v>
      </c>
      <c r="L1955">
        <f t="shared" ca="1" si="460"/>
        <v>0</v>
      </c>
      <c r="M1955">
        <f t="shared" ca="1" si="461"/>
        <v>0</v>
      </c>
      <c r="N1955" t="str">
        <f t="shared" ca="1" si="466"/>
        <v/>
      </c>
      <c r="O1955" t="str">
        <f t="shared" ca="1" si="467"/>
        <v/>
      </c>
      <c r="P1955" t="str">
        <f t="shared" si="462"/>
        <v/>
      </c>
      <c r="Q1955" t="str">
        <f t="shared" si="463"/>
        <v/>
      </c>
      <c r="R1955" t="str">
        <f t="shared" si="464"/>
        <v/>
      </c>
      <c r="S1955" t="str">
        <f t="shared" si="465"/>
        <v/>
      </c>
      <c r="U1955" s="2" t="str">
        <f ca="1">IF(ISBLANK($T1955),IF(S1955="Irrigation","Irrigation",IF(R1955="Irrigation","Irrigation",IF(Q1955="Domestic","Domestic",IF(P1955="Stockwatering","Stockwatering",IF(N1955="IRRIGATION_AND_MUNICIPAL","Irrigation and Municipal",IF(O1955="IRRIGATION_AND_DOMESTIC","Irrigation and Domestic Municipality",_xlfn.XLOOKUP(J1955,Use_Code_Ranking!$B$4:$B$23,Use_Code_Ranking!$A$4:$A$23))))))),$T1955)</f>
        <v>Irrigation</v>
      </c>
    </row>
    <row r="1956" spans="1:21" x14ac:dyDescent="0.3">
      <c r="A1956" t="s">
        <v>1671</v>
      </c>
      <c r="B1956" t="s">
        <v>110</v>
      </c>
      <c r="C1956" t="s">
        <v>99</v>
      </c>
      <c r="D1956">
        <v>23</v>
      </c>
      <c r="E1956" t="s">
        <v>100</v>
      </c>
      <c r="F1956" t="s">
        <v>100</v>
      </c>
      <c r="G1956" t="s">
        <v>825</v>
      </c>
      <c r="H1956" s="41" t="s">
        <v>102</v>
      </c>
      <c r="I1956">
        <f>_xlfn.XLOOKUP(B1956,Use_Code_Ranking!$A$4:$A$23,Use_Code_Ranking!$B$4:$B$23,9999)</f>
        <v>3</v>
      </c>
      <c r="J1956">
        <f t="shared" ca="1" si="458"/>
        <v>1</v>
      </c>
      <c r="K1956">
        <f t="shared" ca="1" si="459"/>
        <v>1</v>
      </c>
      <c r="L1956">
        <f t="shared" ca="1" si="460"/>
        <v>0</v>
      </c>
      <c r="M1956">
        <f t="shared" ca="1" si="461"/>
        <v>0</v>
      </c>
      <c r="N1956" t="str">
        <f t="shared" ca="1" si="466"/>
        <v/>
      </c>
      <c r="O1956" t="str">
        <f t="shared" ca="1" si="467"/>
        <v/>
      </c>
      <c r="P1956" t="str">
        <f t="shared" si="462"/>
        <v/>
      </c>
      <c r="Q1956" t="str">
        <f t="shared" si="463"/>
        <v/>
      </c>
      <c r="R1956" t="str">
        <f t="shared" si="464"/>
        <v/>
      </c>
      <c r="S1956" t="str">
        <f t="shared" si="465"/>
        <v/>
      </c>
      <c r="U1956" s="2" t="str">
        <f ca="1">IF(ISBLANK($T1956),IF(S1956="Irrigation","Irrigation",IF(R1956="Irrigation","Irrigation",IF(Q1956="Domestic","Domestic",IF(P1956="Stockwatering","Stockwatering",IF(N1956="IRRIGATION_AND_MUNICIPAL","Irrigation and Municipal",IF(O1956="IRRIGATION_AND_DOMESTIC","Irrigation and Domestic Municipality",_xlfn.XLOOKUP(J1956,Use_Code_Ranking!$B$4:$B$23,Use_Code_Ranking!$A$4:$A$23))))))),$T1956)</f>
        <v>Irrigation</v>
      </c>
    </row>
    <row r="1957" spans="1:21" x14ac:dyDescent="0.3">
      <c r="A1957" t="s">
        <v>1672</v>
      </c>
      <c r="B1957" t="s">
        <v>161</v>
      </c>
      <c r="C1957" t="s">
        <v>99</v>
      </c>
      <c r="D1957">
        <v>28.2</v>
      </c>
      <c r="E1957" t="s">
        <v>100</v>
      </c>
      <c r="F1957" t="s">
        <v>100</v>
      </c>
      <c r="G1957" t="s">
        <v>1673</v>
      </c>
      <c r="H1957" s="41" t="s">
        <v>102</v>
      </c>
      <c r="I1957">
        <f>_xlfn.XLOOKUP(B1957,Use_Code_Ranking!$A$4:$A$23,Use_Code_Ranking!$B$4:$B$23,9999)</f>
        <v>7</v>
      </c>
      <c r="J1957">
        <f t="shared" ca="1" si="458"/>
        <v>1</v>
      </c>
      <c r="K1957">
        <f t="shared" ca="1" si="459"/>
        <v>1</v>
      </c>
      <c r="L1957">
        <f t="shared" ca="1" si="460"/>
        <v>0</v>
      </c>
      <c r="M1957">
        <f t="shared" ca="1" si="461"/>
        <v>0</v>
      </c>
      <c r="N1957" t="str">
        <f t="shared" ca="1" si="466"/>
        <v/>
      </c>
      <c r="O1957" t="str">
        <f t="shared" ca="1" si="467"/>
        <v/>
      </c>
      <c r="P1957" t="str">
        <f t="shared" si="462"/>
        <v/>
      </c>
      <c r="Q1957" t="str">
        <f t="shared" si="463"/>
        <v/>
      </c>
      <c r="R1957" t="str">
        <f t="shared" si="464"/>
        <v/>
      </c>
      <c r="S1957" t="str">
        <f t="shared" si="465"/>
        <v/>
      </c>
      <c r="U1957" s="2" t="str">
        <f ca="1">IF(ISBLANK($T1957),IF(S1957="Irrigation","Irrigation",IF(R1957="Irrigation","Irrigation",IF(Q1957="Domestic","Domestic",IF(P1957="Stockwatering","Stockwatering",IF(N1957="IRRIGATION_AND_MUNICIPAL","Irrigation and Municipal",IF(O1957="IRRIGATION_AND_DOMESTIC","Irrigation and Domestic Municipality",_xlfn.XLOOKUP(J1957,Use_Code_Ranking!$B$4:$B$23,Use_Code_Ranking!$A$4:$A$23))))))),$T1957)</f>
        <v>Irrigation</v>
      </c>
    </row>
    <row r="1958" spans="1:21" x14ac:dyDescent="0.3">
      <c r="A1958" t="s">
        <v>1672</v>
      </c>
      <c r="B1958" t="s">
        <v>98</v>
      </c>
      <c r="C1958" t="s">
        <v>99</v>
      </c>
      <c r="D1958">
        <v>28.2</v>
      </c>
      <c r="E1958" t="s">
        <v>100</v>
      </c>
      <c r="F1958" t="s">
        <v>100</v>
      </c>
      <c r="G1958" t="s">
        <v>1673</v>
      </c>
      <c r="H1958" s="41" t="s">
        <v>102</v>
      </c>
      <c r="I1958">
        <f>_xlfn.XLOOKUP(B1958,Use_Code_Ranking!$A$4:$A$23,Use_Code_Ranking!$B$4:$B$23,9999)</f>
        <v>1</v>
      </c>
      <c r="J1958">
        <f t="shared" ca="1" si="458"/>
        <v>1</v>
      </c>
      <c r="K1958">
        <f t="shared" ca="1" si="459"/>
        <v>1</v>
      </c>
      <c r="L1958">
        <f t="shared" ca="1" si="460"/>
        <v>0</v>
      </c>
      <c r="M1958">
        <f t="shared" ca="1" si="461"/>
        <v>0</v>
      </c>
      <c r="N1958" t="str">
        <f t="shared" ca="1" si="466"/>
        <v/>
      </c>
      <c r="O1958" t="str">
        <f t="shared" ca="1" si="467"/>
        <v/>
      </c>
      <c r="P1958" t="str">
        <f t="shared" si="462"/>
        <v/>
      </c>
      <c r="Q1958" t="str">
        <f t="shared" si="463"/>
        <v/>
      </c>
      <c r="R1958" t="str">
        <f t="shared" si="464"/>
        <v/>
      </c>
      <c r="S1958" t="str">
        <f t="shared" si="465"/>
        <v/>
      </c>
      <c r="U1958" s="2" t="str">
        <f ca="1">IF(ISBLANK($T1958),IF(S1958="Irrigation","Irrigation",IF(R1958="Irrigation","Irrigation",IF(Q1958="Domestic","Domestic",IF(P1958="Stockwatering","Stockwatering",IF(N1958="IRRIGATION_AND_MUNICIPAL","Irrigation and Municipal",IF(O1958="IRRIGATION_AND_DOMESTIC","Irrigation and Domestic Municipality",_xlfn.XLOOKUP(J1958,Use_Code_Ranking!$B$4:$B$23,Use_Code_Ranking!$A$4:$A$23))))))),$T1958)</f>
        <v>Irrigation</v>
      </c>
    </row>
    <row r="1959" spans="1:21" x14ac:dyDescent="0.3">
      <c r="A1959" t="s">
        <v>1674</v>
      </c>
      <c r="B1959" t="s">
        <v>98</v>
      </c>
      <c r="C1959" t="s">
        <v>99</v>
      </c>
      <c r="D1959">
        <v>15.8</v>
      </c>
      <c r="E1959" t="s">
        <v>100</v>
      </c>
      <c r="F1959" t="s">
        <v>100</v>
      </c>
      <c r="G1959" t="s">
        <v>1675</v>
      </c>
      <c r="H1959" s="41" t="s">
        <v>124</v>
      </c>
      <c r="I1959">
        <f>_xlfn.XLOOKUP(B1959,Use_Code_Ranking!$A$4:$A$23,Use_Code_Ranking!$B$4:$B$23,9999)</f>
        <v>1</v>
      </c>
      <c r="J1959">
        <f t="shared" ca="1" si="458"/>
        <v>1</v>
      </c>
      <c r="K1959">
        <f t="shared" ca="1" si="459"/>
        <v>1</v>
      </c>
      <c r="L1959">
        <f t="shared" ca="1" si="460"/>
        <v>0</v>
      </c>
      <c r="M1959">
        <f t="shared" ca="1" si="461"/>
        <v>0</v>
      </c>
      <c r="N1959" t="str">
        <f t="shared" ca="1" si="466"/>
        <v/>
      </c>
      <c r="O1959" t="str">
        <f t="shared" ca="1" si="467"/>
        <v/>
      </c>
      <c r="P1959" t="str">
        <f t="shared" si="462"/>
        <v/>
      </c>
      <c r="Q1959" t="str">
        <f t="shared" si="463"/>
        <v/>
      </c>
      <c r="R1959" t="str">
        <f t="shared" si="464"/>
        <v/>
      </c>
      <c r="S1959" t="str">
        <f t="shared" si="465"/>
        <v/>
      </c>
      <c r="U1959" s="2" t="str">
        <f ca="1">IF(ISBLANK($T1959),IF(S1959="Irrigation","Irrigation",IF(R1959="Irrigation","Irrigation",IF(Q1959="Domestic","Domestic",IF(P1959="Stockwatering","Stockwatering",IF(N1959="IRRIGATION_AND_MUNICIPAL","Irrigation and Municipal",IF(O1959="IRRIGATION_AND_DOMESTIC","Irrigation and Domestic Municipality",_xlfn.XLOOKUP(J1959,Use_Code_Ranking!$B$4:$B$23,Use_Code_Ranking!$A$4:$A$23))))))),$T1959)</f>
        <v>Irrigation</v>
      </c>
    </row>
    <row r="1960" spans="1:21" x14ac:dyDescent="0.3">
      <c r="A1960" t="s">
        <v>1674</v>
      </c>
      <c r="B1960" t="s">
        <v>161</v>
      </c>
      <c r="C1960" t="s">
        <v>99</v>
      </c>
      <c r="D1960">
        <v>15.8</v>
      </c>
      <c r="E1960" t="s">
        <v>100</v>
      </c>
      <c r="F1960" t="s">
        <v>100</v>
      </c>
      <c r="G1960" t="s">
        <v>1675</v>
      </c>
      <c r="H1960" s="41" t="s">
        <v>124</v>
      </c>
      <c r="I1960">
        <f>_xlfn.XLOOKUP(B1960,Use_Code_Ranking!$A$4:$A$23,Use_Code_Ranking!$B$4:$B$23,9999)</f>
        <v>7</v>
      </c>
      <c r="J1960">
        <f t="shared" ca="1" si="458"/>
        <v>1</v>
      </c>
      <c r="K1960">
        <f t="shared" ca="1" si="459"/>
        <v>1</v>
      </c>
      <c r="L1960">
        <f t="shared" ca="1" si="460"/>
        <v>0</v>
      </c>
      <c r="M1960">
        <f t="shared" ca="1" si="461"/>
        <v>0</v>
      </c>
      <c r="N1960" t="str">
        <f t="shared" ca="1" si="466"/>
        <v/>
      </c>
      <c r="O1960" t="str">
        <f t="shared" ca="1" si="467"/>
        <v/>
      </c>
      <c r="P1960" t="str">
        <f t="shared" si="462"/>
        <v/>
      </c>
      <c r="Q1960" t="str">
        <f t="shared" si="463"/>
        <v/>
      </c>
      <c r="R1960" t="str">
        <f t="shared" si="464"/>
        <v/>
      </c>
      <c r="S1960" t="str">
        <f t="shared" si="465"/>
        <v/>
      </c>
      <c r="U1960" s="2" t="str">
        <f ca="1">IF(ISBLANK($T1960),IF(S1960="Irrigation","Irrigation",IF(R1960="Irrigation","Irrigation",IF(Q1960="Domestic","Domestic",IF(P1960="Stockwatering","Stockwatering",IF(N1960="IRRIGATION_AND_MUNICIPAL","Irrigation and Municipal",IF(O1960="IRRIGATION_AND_DOMESTIC","Irrigation and Domestic Municipality",_xlfn.XLOOKUP(J1960,Use_Code_Ranking!$B$4:$B$23,Use_Code_Ranking!$A$4:$A$23))))))),$T1960)</f>
        <v>Irrigation</v>
      </c>
    </row>
    <row r="1961" spans="1:21" x14ac:dyDescent="0.3">
      <c r="A1961" t="s">
        <v>1676</v>
      </c>
      <c r="B1961" t="s">
        <v>161</v>
      </c>
      <c r="C1961" t="s">
        <v>99</v>
      </c>
      <c r="D1961">
        <v>20</v>
      </c>
      <c r="E1961" t="s">
        <v>100</v>
      </c>
      <c r="F1961" t="s">
        <v>100</v>
      </c>
      <c r="G1961" t="s">
        <v>1673</v>
      </c>
      <c r="H1961" s="41" t="s">
        <v>102</v>
      </c>
      <c r="I1961">
        <f>_xlfn.XLOOKUP(B1961,Use_Code_Ranking!$A$4:$A$23,Use_Code_Ranking!$B$4:$B$23,9999)</f>
        <v>7</v>
      </c>
      <c r="J1961">
        <f t="shared" ca="1" si="458"/>
        <v>7</v>
      </c>
      <c r="K1961">
        <f t="shared" ca="1" si="459"/>
        <v>0</v>
      </c>
      <c r="L1961">
        <f t="shared" ca="1" si="460"/>
        <v>0</v>
      </c>
      <c r="M1961">
        <f t="shared" ca="1" si="461"/>
        <v>0</v>
      </c>
      <c r="N1961" t="str">
        <f t="shared" ca="1" si="466"/>
        <v/>
      </c>
      <c r="O1961" t="str">
        <f t="shared" ca="1" si="467"/>
        <v/>
      </c>
      <c r="P1961" t="str">
        <f t="shared" si="462"/>
        <v/>
      </c>
      <c r="Q1961" t="str">
        <f t="shared" si="463"/>
        <v/>
      </c>
      <c r="R1961" t="str">
        <f t="shared" si="464"/>
        <v/>
      </c>
      <c r="S1961" t="str">
        <f t="shared" si="465"/>
        <v/>
      </c>
      <c r="U1961" s="2" t="str">
        <f ca="1">IF(ISBLANK($T1961),IF(S1961="Irrigation","Irrigation",IF(R1961="Irrigation","Irrigation",IF(Q1961="Domestic","Domestic",IF(P1961="Stockwatering","Stockwatering",IF(N1961="IRRIGATION_AND_MUNICIPAL","Irrigation and Municipal",IF(O1961="IRRIGATION_AND_DOMESTIC","Irrigation and Domestic Municipality",_xlfn.XLOOKUP(J1961,Use_Code_Ranking!$B$4:$B$23,Use_Code_Ranking!$A$4:$A$23))))))),$T1961)</f>
        <v>Frost Protection</v>
      </c>
    </row>
    <row r="1962" spans="1:21" x14ac:dyDescent="0.3">
      <c r="A1962" t="s">
        <v>1677</v>
      </c>
      <c r="B1962" t="s">
        <v>161</v>
      </c>
      <c r="C1962" t="s">
        <v>99</v>
      </c>
      <c r="D1962">
        <v>15.2</v>
      </c>
      <c r="E1962" t="s">
        <v>100</v>
      </c>
      <c r="F1962" t="s">
        <v>100</v>
      </c>
      <c r="G1962" t="s">
        <v>1675</v>
      </c>
      <c r="H1962" s="41" t="s">
        <v>124</v>
      </c>
      <c r="I1962">
        <f>_xlfn.XLOOKUP(B1962,Use_Code_Ranking!$A$4:$A$23,Use_Code_Ranking!$B$4:$B$23,9999)</f>
        <v>7</v>
      </c>
      <c r="J1962">
        <f t="shared" ca="1" si="458"/>
        <v>7</v>
      </c>
      <c r="K1962">
        <f t="shared" ca="1" si="459"/>
        <v>0</v>
      </c>
      <c r="L1962">
        <f t="shared" ca="1" si="460"/>
        <v>0</v>
      </c>
      <c r="M1962">
        <f t="shared" ca="1" si="461"/>
        <v>0</v>
      </c>
      <c r="N1962" t="str">
        <f t="shared" ca="1" si="466"/>
        <v/>
      </c>
      <c r="O1962" t="str">
        <f t="shared" ca="1" si="467"/>
        <v/>
      </c>
      <c r="P1962" t="str">
        <f t="shared" si="462"/>
        <v/>
      </c>
      <c r="Q1962" t="str">
        <f t="shared" si="463"/>
        <v/>
      </c>
      <c r="R1962" t="str">
        <f t="shared" si="464"/>
        <v/>
      </c>
      <c r="S1962" t="str">
        <f t="shared" si="465"/>
        <v/>
      </c>
      <c r="U1962" s="2" t="str">
        <f ca="1">IF(ISBLANK($T1962),IF(S1962="Irrigation","Irrigation",IF(R1962="Irrigation","Irrigation",IF(Q1962="Domestic","Domestic",IF(P1962="Stockwatering","Stockwatering",IF(N1962="IRRIGATION_AND_MUNICIPAL","Irrigation and Municipal",IF(O1962="IRRIGATION_AND_DOMESTIC","Irrigation and Domestic Municipality",_xlfn.XLOOKUP(J1962,Use_Code_Ranking!$B$4:$B$23,Use_Code_Ranking!$A$4:$A$23))))))),$T1962)</f>
        <v>Frost Protection</v>
      </c>
    </row>
    <row r="1963" spans="1:21" x14ac:dyDescent="0.3">
      <c r="A1963" t="s">
        <v>1678</v>
      </c>
      <c r="B1963" t="s">
        <v>98</v>
      </c>
      <c r="C1963" t="s">
        <v>99</v>
      </c>
      <c r="D1963">
        <v>12.8</v>
      </c>
      <c r="E1963" t="s">
        <v>100</v>
      </c>
      <c r="F1963" t="s">
        <v>100</v>
      </c>
      <c r="G1963" t="s">
        <v>224</v>
      </c>
      <c r="H1963" s="41" t="s">
        <v>178</v>
      </c>
      <c r="I1963">
        <f>_xlfn.XLOOKUP(B1963,Use_Code_Ranking!$A$4:$A$23,Use_Code_Ranking!$B$4:$B$23,9999)</f>
        <v>1</v>
      </c>
      <c r="J1963">
        <f t="shared" ca="1" si="458"/>
        <v>1</v>
      </c>
      <c r="K1963">
        <f t="shared" ca="1" si="459"/>
        <v>1</v>
      </c>
      <c r="L1963">
        <f t="shared" ca="1" si="460"/>
        <v>0</v>
      </c>
      <c r="M1963">
        <f t="shared" ca="1" si="461"/>
        <v>1</v>
      </c>
      <c r="N1963" t="str">
        <f t="shared" ca="1" si="466"/>
        <v/>
      </c>
      <c r="O1963" t="str">
        <f t="shared" ca="1" si="467"/>
        <v>IRRIGATION_AND_DOMESTIC</v>
      </c>
      <c r="P1963" t="str">
        <f t="shared" si="462"/>
        <v/>
      </c>
      <c r="Q1963" t="str">
        <f t="shared" si="463"/>
        <v/>
      </c>
      <c r="R1963" t="str">
        <f t="shared" si="464"/>
        <v/>
      </c>
      <c r="S1963" t="str">
        <f t="shared" si="465"/>
        <v/>
      </c>
      <c r="U1963" s="2" t="str">
        <f ca="1">IF(ISBLANK($T1963),IF(S1963="Irrigation","Irrigation",IF(R1963="Irrigation","Irrigation",IF(Q1963="Domestic","Domestic",IF(P1963="Stockwatering","Stockwatering",IF(N1963="IRRIGATION_AND_MUNICIPAL","Irrigation and Municipal",IF(O1963="IRRIGATION_AND_DOMESTIC","Irrigation and Domestic Municipality",_xlfn.XLOOKUP(J1963,Use_Code_Ranking!$B$4:$B$23,Use_Code_Ranking!$A$4:$A$23))))))),$T1963)</f>
        <v>Irrigation and Domestic Municipality</v>
      </c>
    </row>
    <row r="1964" spans="1:21" x14ac:dyDescent="0.3">
      <c r="A1964" t="s">
        <v>1678</v>
      </c>
      <c r="B1964" t="s">
        <v>110</v>
      </c>
      <c r="C1964" t="s">
        <v>99</v>
      </c>
      <c r="D1964">
        <v>12.8</v>
      </c>
      <c r="E1964" t="s">
        <v>100</v>
      </c>
      <c r="F1964" t="s">
        <v>100</v>
      </c>
      <c r="G1964" t="s">
        <v>224</v>
      </c>
      <c r="H1964" s="41" t="s">
        <v>178</v>
      </c>
      <c r="I1964">
        <f>_xlfn.XLOOKUP(B1964,Use_Code_Ranking!$A$4:$A$23,Use_Code_Ranking!$B$4:$B$23,9999)</f>
        <v>3</v>
      </c>
      <c r="J1964">
        <f t="shared" ca="1" si="458"/>
        <v>1</v>
      </c>
      <c r="K1964">
        <f t="shared" ca="1" si="459"/>
        <v>1</v>
      </c>
      <c r="L1964">
        <f t="shared" ca="1" si="460"/>
        <v>0</v>
      </c>
      <c r="M1964">
        <f t="shared" ca="1" si="461"/>
        <v>1</v>
      </c>
      <c r="N1964" t="str">
        <f t="shared" ca="1" si="466"/>
        <v/>
      </c>
      <c r="O1964" t="str">
        <f t="shared" ca="1" si="467"/>
        <v>IRRIGATION_AND_DOMESTIC</v>
      </c>
      <c r="P1964" t="str">
        <f t="shared" si="462"/>
        <v/>
      </c>
      <c r="Q1964" t="str">
        <f t="shared" si="463"/>
        <v/>
      </c>
      <c r="R1964" t="str">
        <f t="shared" si="464"/>
        <v/>
      </c>
      <c r="S1964" t="str">
        <f t="shared" si="465"/>
        <v/>
      </c>
      <c r="U1964" s="2" t="str">
        <f ca="1">IF(ISBLANK($T1964),IF(S1964="Irrigation","Irrigation",IF(R1964="Irrigation","Irrigation",IF(Q1964="Domestic","Domestic",IF(P1964="Stockwatering","Stockwatering",IF(N1964="IRRIGATION_AND_MUNICIPAL","Irrigation and Municipal",IF(O1964="IRRIGATION_AND_DOMESTIC","Irrigation and Domestic Municipality",_xlfn.XLOOKUP(J1964,Use_Code_Ranking!$B$4:$B$23,Use_Code_Ranking!$A$4:$A$23))))))),$T1964)</f>
        <v>Irrigation and Domestic Municipality</v>
      </c>
    </row>
    <row r="1965" spans="1:21" x14ac:dyDescent="0.3">
      <c r="A1965" t="s">
        <v>1679</v>
      </c>
      <c r="B1965" t="s">
        <v>161</v>
      </c>
      <c r="C1965" t="s">
        <v>99</v>
      </c>
      <c r="D1965">
        <v>8.9</v>
      </c>
      <c r="E1965" t="s">
        <v>100</v>
      </c>
      <c r="F1965" t="s">
        <v>100</v>
      </c>
      <c r="G1965" t="s">
        <v>224</v>
      </c>
      <c r="H1965" s="41" t="s">
        <v>178</v>
      </c>
      <c r="I1965">
        <f>_xlfn.XLOOKUP(B1965,Use_Code_Ranking!$A$4:$A$23,Use_Code_Ranking!$B$4:$B$23,9999)</f>
        <v>7</v>
      </c>
      <c r="J1965">
        <f t="shared" ca="1" si="458"/>
        <v>7</v>
      </c>
      <c r="K1965">
        <f t="shared" ca="1" si="459"/>
        <v>0</v>
      </c>
      <c r="L1965">
        <f t="shared" ca="1" si="460"/>
        <v>0</v>
      </c>
      <c r="M1965">
        <f t="shared" ca="1" si="461"/>
        <v>0</v>
      </c>
      <c r="N1965" t="str">
        <f t="shared" ca="1" si="466"/>
        <v/>
      </c>
      <c r="O1965" t="str">
        <f t="shared" ca="1" si="467"/>
        <v/>
      </c>
      <c r="P1965" t="str">
        <f t="shared" si="462"/>
        <v/>
      </c>
      <c r="Q1965" t="str">
        <f t="shared" si="463"/>
        <v/>
      </c>
      <c r="R1965" t="str">
        <f t="shared" si="464"/>
        <v/>
      </c>
      <c r="S1965" t="str">
        <f t="shared" si="465"/>
        <v/>
      </c>
      <c r="U1965" s="2" t="str">
        <f ca="1">IF(ISBLANK($T1965),IF(S1965="Irrigation","Irrigation",IF(R1965="Irrigation","Irrigation",IF(Q1965="Domestic","Domestic",IF(P1965="Stockwatering","Stockwatering",IF(N1965="IRRIGATION_AND_MUNICIPAL","Irrigation and Municipal",IF(O1965="IRRIGATION_AND_DOMESTIC","Irrigation and Domestic Municipality",_xlfn.XLOOKUP(J1965,Use_Code_Ranking!$B$4:$B$23,Use_Code_Ranking!$A$4:$A$23))))))),$T1965)</f>
        <v>Frost Protection</v>
      </c>
    </row>
    <row r="1966" spans="1:21" x14ac:dyDescent="0.3">
      <c r="A1966" t="s">
        <v>1680</v>
      </c>
      <c r="B1966" t="s">
        <v>98</v>
      </c>
      <c r="C1966" t="s">
        <v>99</v>
      </c>
      <c r="D1966">
        <v>5</v>
      </c>
      <c r="E1966" t="s">
        <v>100</v>
      </c>
      <c r="F1966" t="s">
        <v>100</v>
      </c>
      <c r="G1966" t="s">
        <v>1681</v>
      </c>
      <c r="H1966" s="41" t="s">
        <v>102</v>
      </c>
      <c r="I1966">
        <f>_xlfn.XLOOKUP(B1966,Use_Code_Ranking!$A$4:$A$23,Use_Code_Ranking!$B$4:$B$23,9999)</f>
        <v>1</v>
      </c>
      <c r="J1966">
        <f t="shared" ca="1" si="458"/>
        <v>1</v>
      </c>
      <c r="K1966">
        <f t="shared" ca="1" si="459"/>
        <v>1</v>
      </c>
      <c r="L1966">
        <f t="shared" ca="1" si="460"/>
        <v>0</v>
      </c>
      <c r="M1966">
        <f t="shared" ca="1" si="461"/>
        <v>0</v>
      </c>
      <c r="N1966" t="str">
        <f t="shared" ca="1" si="466"/>
        <v/>
      </c>
      <c r="O1966" t="str">
        <f t="shared" ca="1" si="467"/>
        <v/>
      </c>
      <c r="P1966" t="str">
        <f t="shared" si="462"/>
        <v/>
      </c>
      <c r="Q1966" t="str">
        <f t="shared" si="463"/>
        <v/>
      </c>
      <c r="R1966" t="str">
        <f t="shared" si="464"/>
        <v/>
      </c>
      <c r="S1966" t="str">
        <f t="shared" si="465"/>
        <v/>
      </c>
      <c r="U1966" s="2" t="str">
        <f ca="1">IF(ISBLANK($T1966),IF(S1966="Irrigation","Irrigation",IF(R1966="Irrigation","Irrigation",IF(Q1966="Domestic","Domestic",IF(P1966="Stockwatering","Stockwatering",IF(N1966="IRRIGATION_AND_MUNICIPAL","Irrigation and Municipal",IF(O1966="IRRIGATION_AND_DOMESTIC","Irrigation and Domestic Municipality",_xlfn.XLOOKUP(J1966,Use_Code_Ranking!$B$4:$B$23,Use_Code_Ranking!$A$4:$A$23))))))),$T1966)</f>
        <v>Irrigation</v>
      </c>
    </row>
    <row r="1967" spans="1:21" x14ac:dyDescent="0.3">
      <c r="A1967" t="s">
        <v>1680</v>
      </c>
      <c r="B1967" t="s">
        <v>163</v>
      </c>
      <c r="C1967" t="s">
        <v>99</v>
      </c>
      <c r="D1967">
        <v>5</v>
      </c>
      <c r="E1967" t="s">
        <v>100</v>
      </c>
      <c r="F1967" t="s">
        <v>100</v>
      </c>
      <c r="G1967" t="s">
        <v>1681</v>
      </c>
      <c r="H1967" s="41" t="s">
        <v>102</v>
      </c>
      <c r="I1967">
        <f>_xlfn.XLOOKUP(B1967,Use_Code_Ranking!$A$4:$A$23,Use_Code_Ranking!$B$4:$B$23,9999)</f>
        <v>14</v>
      </c>
      <c r="J1967">
        <f t="shared" ca="1" si="458"/>
        <v>1</v>
      </c>
      <c r="K1967">
        <f t="shared" ca="1" si="459"/>
        <v>1</v>
      </c>
      <c r="L1967">
        <f t="shared" ca="1" si="460"/>
        <v>0</v>
      </c>
      <c r="M1967">
        <f t="shared" ca="1" si="461"/>
        <v>0</v>
      </c>
      <c r="N1967" t="str">
        <f t="shared" ca="1" si="466"/>
        <v/>
      </c>
      <c r="O1967" t="str">
        <f t="shared" ca="1" si="467"/>
        <v/>
      </c>
      <c r="P1967" t="str">
        <f t="shared" si="462"/>
        <v/>
      </c>
      <c r="Q1967" t="str">
        <f t="shared" si="463"/>
        <v/>
      </c>
      <c r="R1967" t="str">
        <f t="shared" si="464"/>
        <v/>
      </c>
      <c r="S1967" t="str">
        <f t="shared" si="465"/>
        <v/>
      </c>
      <c r="U1967" s="2" t="str">
        <f ca="1">IF(ISBLANK($T1967),IF(S1967="Irrigation","Irrigation",IF(R1967="Irrigation","Irrigation",IF(Q1967="Domestic","Domestic",IF(P1967="Stockwatering","Stockwatering",IF(N1967="IRRIGATION_AND_MUNICIPAL","Irrigation and Municipal",IF(O1967="IRRIGATION_AND_DOMESTIC","Irrigation and Domestic Municipality",_xlfn.XLOOKUP(J1967,Use_Code_Ranking!$B$4:$B$23,Use_Code_Ranking!$A$4:$A$23))))))),$T1967)</f>
        <v>Irrigation</v>
      </c>
    </row>
    <row r="1968" spans="1:21" x14ac:dyDescent="0.3">
      <c r="A1968" t="s">
        <v>1680</v>
      </c>
      <c r="B1968" t="s">
        <v>181</v>
      </c>
      <c r="C1968" t="s">
        <v>99</v>
      </c>
      <c r="D1968">
        <v>5</v>
      </c>
      <c r="E1968" t="s">
        <v>100</v>
      </c>
      <c r="F1968" t="s">
        <v>100</v>
      </c>
      <c r="G1968" t="s">
        <v>1681</v>
      </c>
      <c r="H1968" s="41" t="s">
        <v>102</v>
      </c>
      <c r="I1968">
        <f>_xlfn.XLOOKUP(B1968,Use_Code_Ranking!$A$4:$A$23,Use_Code_Ranking!$B$4:$B$23,9999)</f>
        <v>9</v>
      </c>
      <c r="J1968">
        <f t="shared" ca="1" si="458"/>
        <v>1</v>
      </c>
      <c r="K1968">
        <f t="shared" ca="1" si="459"/>
        <v>1</v>
      </c>
      <c r="L1968">
        <f t="shared" ca="1" si="460"/>
        <v>0</v>
      </c>
      <c r="M1968">
        <f t="shared" ca="1" si="461"/>
        <v>0</v>
      </c>
      <c r="N1968" t="str">
        <f t="shared" ca="1" si="466"/>
        <v/>
      </c>
      <c r="O1968" t="str">
        <f t="shared" ca="1" si="467"/>
        <v/>
      </c>
      <c r="P1968" t="str">
        <f t="shared" si="462"/>
        <v/>
      </c>
      <c r="Q1968" t="str">
        <f t="shared" si="463"/>
        <v/>
      </c>
      <c r="R1968" t="str">
        <f t="shared" si="464"/>
        <v/>
      </c>
      <c r="S1968" t="str">
        <f t="shared" si="465"/>
        <v/>
      </c>
      <c r="U1968" s="2" t="str">
        <f ca="1">IF(ISBLANK($T1968),IF(S1968="Irrigation","Irrigation",IF(R1968="Irrigation","Irrigation",IF(Q1968="Domestic","Domestic",IF(P1968="Stockwatering","Stockwatering",IF(N1968="IRRIGATION_AND_MUNICIPAL","Irrigation and Municipal",IF(O1968="IRRIGATION_AND_DOMESTIC","Irrigation and Domestic Municipality",_xlfn.XLOOKUP(J1968,Use_Code_Ranking!$B$4:$B$23,Use_Code_Ranking!$A$4:$A$23))))))),$T1968)</f>
        <v>Irrigation</v>
      </c>
    </row>
    <row r="1969" spans="1:21" x14ac:dyDescent="0.3">
      <c r="A1969" t="s">
        <v>1680</v>
      </c>
      <c r="B1969" t="s">
        <v>188</v>
      </c>
      <c r="C1969" t="s">
        <v>99</v>
      </c>
      <c r="D1969">
        <v>5</v>
      </c>
      <c r="E1969" t="s">
        <v>100</v>
      </c>
      <c r="F1969" t="s">
        <v>100</v>
      </c>
      <c r="G1969" t="s">
        <v>1681</v>
      </c>
      <c r="H1969" s="41" t="s">
        <v>102</v>
      </c>
      <c r="I1969">
        <f>_xlfn.XLOOKUP(B1969,Use_Code_Ranking!$A$4:$A$23,Use_Code_Ranking!$B$4:$B$23,9999)</f>
        <v>12</v>
      </c>
      <c r="J1969">
        <f t="shared" ca="1" si="458"/>
        <v>1</v>
      </c>
      <c r="K1969">
        <f t="shared" ca="1" si="459"/>
        <v>1</v>
      </c>
      <c r="L1969">
        <f t="shared" ca="1" si="460"/>
        <v>0</v>
      </c>
      <c r="M1969">
        <f t="shared" ca="1" si="461"/>
        <v>0</v>
      </c>
      <c r="N1969" t="str">
        <f t="shared" ca="1" si="466"/>
        <v/>
      </c>
      <c r="O1969" t="str">
        <f t="shared" ca="1" si="467"/>
        <v/>
      </c>
      <c r="P1969" t="str">
        <f t="shared" si="462"/>
        <v/>
      </c>
      <c r="Q1969" t="str">
        <f t="shared" si="463"/>
        <v/>
      </c>
      <c r="R1969" t="str">
        <f t="shared" si="464"/>
        <v/>
      </c>
      <c r="S1969" t="str">
        <f t="shared" si="465"/>
        <v/>
      </c>
      <c r="U1969" s="2" t="str">
        <f ca="1">IF(ISBLANK($T1969),IF(S1969="Irrigation","Irrigation",IF(R1969="Irrigation","Irrigation",IF(Q1969="Domestic","Domestic",IF(P1969="Stockwatering","Stockwatering",IF(N1969="IRRIGATION_AND_MUNICIPAL","Irrigation and Municipal",IF(O1969="IRRIGATION_AND_DOMESTIC","Irrigation and Domestic Municipality",_xlfn.XLOOKUP(J1969,Use_Code_Ranking!$B$4:$B$23,Use_Code_Ranking!$A$4:$A$23))))))),$T1969)</f>
        <v>Irrigation</v>
      </c>
    </row>
    <row r="1970" spans="1:21" x14ac:dyDescent="0.3">
      <c r="A1970" t="s">
        <v>1682</v>
      </c>
      <c r="B1970" t="s">
        <v>188</v>
      </c>
      <c r="C1970" t="s">
        <v>99</v>
      </c>
      <c r="D1970">
        <v>22.1</v>
      </c>
      <c r="E1970" t="s">
        <v>100</v>
      </c>
      <c r="F1970" t="s">
        <v>100</v>
      </c>
      <c r="G1970" t="s">
        <v>1683</v>
      </c>
      <c r="H1970" s="41" t="s">
        <v>102</v>
      </c>
      <c r="I1970">
        <f>_xlfn.XLOOKUP(B1970,Use_Code_Ranking!$A$4:$A$23,Use_Code_Ranking!$B$4:$B$23,9999)</f>
        <v>12</v>
      </c>
      <c r="J1970">
        <f t="shared" ca="1" si="458"/>
        <v>1</v>
      </c>
      <c r="K1970">
        <f t="shared" ca="1" si="459"/>
        <v>1</v>
      </c>
      <c r="L1970">
        <f t="shared" ca="1" si="460"/>
        <v>0</v>
      </c>
      <c r="M1970">
        <f t="shared" ca="1" si="461"/>
        <v>0</v>
      </c>
      <c r="N1970" t="str">
        <f t="shared" ca="1" si="466"/>
        <v/>
      </c>
      <c r="O1970" t="str">
        <f t="shared" ca="1" si="467"/>
        <v/>
      </c>
      <c r="P1970" t="str">
        <f t="shared" si="462"/>
        <v/>
      </c>
      <c r="Q1970" t="str">
        <f t="shared" si="463"/>
        <v/>
      </c>
      <c r="R1970" t="str">
        <f t="shared" si="464"/>
        <v/>
      </c>
      <c r="S1970" t="str">
        <f t="shared" si="465"/>
        <v/>
      </c>
      <c r="U1970" s="2" t="str">
        <f ca="1">IF(ISBLANK($T1970),IF(S1970="Irrigation","Irrigation",IF(R1970="Irrigation","Irrigation",IF(Q1970="Domestic","Domestic",IF(P1970="Stockwatering","Stockwatering",IF(N1970="IRRIGATION_AND_MUNICIPAL","Irrigation and Municipal",IF(O1970="IRRIGATION_AND_DOMESTIC","Irrigation and Domestic Municipality",_xlfn.XLOOKUP(J1970,Use_Code_Ranking!$B$4:$B$23,Use_Code_Ranking!$A$4:$A$23))))))),$T1970)</f>
        <v>Irrigation</v>
      </c>
    </row>
    <row r="1971" spans="1:21" x14ac:dyDescent="0.3">
      <c r="A1971" t="s">
        <v>1682</v>
      </c>
      <c r="B1971" t="s">
        <v>98</v>
      </c>
      <c r="C1971" t="s">
        <v>99</v>
      </c>
      <c r="D1971">
        <v>22.1</v>
      </c>
      <c r="E1971" t="s">
        <v>100</v>
      </c>
      <c r="F1971" t="s">
        <v>100</v>
      </c>
      <c r="G1971" t="s">
        <v>1683</v>
      </c>
      <c r="H1971" s="41" t="s">
        <v>102</v>
      </c>
      <c r="I1971">
        <f>_xlfn.XLOOKUP(B1971,Use_Code_Ranking!$A$4:$A$23,Use_Code_Ranking!$B$4:$B$23,9999)</f>
        <v>1</v>
      </c>
      <c r="J1971">
        <f t="shared" ca="1" si="458"/>
        <v>1</v>
      </c>
      <c r="K1971">
        <f t="shared" ca="1" si="459"/>
        <v>1</v>
      </c>
      <c r="L1971">
        <f t="shared" ca="1" si="460"/>
        <v>0</v>
      </c>
      <c r="M1971">
        <f t="shared" ca="1" si="461"/>
        <v>0</v>
      </c>
      <c r="N1971" t="str">
        <f t="shared" ca="1" si="466"/>
        <v/>
      </c>
      <c r="O1971" t="str">
        <f t="shared" ca="1" si="467"/>
        <v/>
      </c>
      <c r="P1971" t="str">
        <f t="shared" si="462"/>
        <v/>
      </c>
      <c r="Q1971" t="str">
        <f t="shared" si="463"/>
        <v/>
      </c>
      <c r="R1971" t="str">
        <f t="shared" si="464"/>
        <v/>
      </c>
      <c r="S1971" t="str">
        <f t="shared" si="465"/>
        <v/>
      </c>
      <c r="U1971" s="2" t="str">
        <f ca="1">IF(ISBLANK($T1971),IF(S1971="Irrigation","Irrigation",IF(R1971="Irrigation","Irrigation",IF(Q1971="Domestic","Domestic",IF(P1971="Stockwatering","Stockwatering",IF(N1971="IRRIGATION_AND_MUNICIPAL","Irrigation and Municipal",IF(O1971="IRRIGATION_AND_DOMESTIC","Irrigation and Domestic Municipality",_xlfn.XLOOKUP(J1971,Use_Code_Ranking!$B$4:$B$23,Use_Code_Ranking!$A$4:$A$23))))))),$T1971)</f>
        <v>Irrigation</v>
      </c>
    </row>
    <row r="1972" spans="1:21" x14ac:dyDescent="0.3">
      <c r="A1972" t="s">
        <v>1682</v>
      </c>
      <c r="B1972" t="s">
        <v>154</v>
      </c>
      <c r="C1972" t="s">
        <v>99</v>
      </c>
      <c r="D1972">
        <v>22.1</v>
      </c>
      <c r="E1972" t="s">
        <v>100</v>
      </c>
      <c r="F1972" t="s">
        <v>100</v>
      </c>
      <c r="G1972" t="s">
        <v>1683</v>
      </c>
      <c r="H1972" s="41" t="s">
        <v>102</v>
      </c>
      <c r="I1972">
        <f>_xlfn.XLOOKUP(B1972,Use_Code_Ranking!$A$4:$A$23,Use_Code_Ranking!$B$4:$B$23,9999)</f>
        <v>5</v>
      </c>
      <c r="J1972">
        <f t="shared" ca="1" si="458"/>
        <v>1</v>
      </c>
      <c r="K1972">
        <f t="shared" ca="1" si="459"/>
        <v>1</v>
      </c>
      <c r="L1972">
        <f t="shared" ca="1" si="460"/>
        <v>0</v>
      </c>
      <c r="M1972">
        <f t="shared" ca="1" si="461"/>
        <v>0</v>
      </c>
      <c r="N1972" t="str">
        <f t="shared" ca="1" si="466"/>
        <v/>
      </c>
      <c r="O1972" t="str">
        <f t="shared" ca="1" si="467"/>
        <v/>
      </c>
      <c r="P1972" t="str">
        <f t="shared" si="462"/>
        <v/>
      </c>
      <c r="Q1972" t="str">
        <f t="shared" si="463"/>
        <v/>
      </c>
      <c r="R1972" t="str">
        <f t="shared" si="464"/>
        <v/>
      </c>
      <c r="S1972" t="str">
        <f t="shared" si="465"/>
        <v/>
      </c>
      <c r="U1972" s="2" t="str">
        <f ca="1">IF(ISBLANK($T1972),IF(S1972="Irrigation","Irrigation",IF(R1972="Irrigation","Irrigation",IF(Q1972="Domestic","Domestic",IF(P1972="Stockwatering","Stockwatering",IF(N1972="IRRIGATION_AND_MUNICIPAL","Irrigation and Municipal",IF(O1972="IRRIGATION_AND_DOMESTIC","Irrigation and Domestic Municipality",_xlfn.XLOOKUP(J1972,Use_Code_Ranking!$B$4:$B$23,Use_Code_Ranking!$A$4:$A$23))))))),$T1972)</f>
        <v>Irrigation</v>
      </c>
    </row>
    <row r="1973" spans="1:21" x14ac:dyDescent="0.3">
      <c r="A1973" t="s">
        <v>1682</v>
      </c>
      <c r="B1973" t="s">
        <v>181</v>
      </c>
      <c r="C1973" t="s">
        <v>99</v>
      </c>
      <c r="D1973">
        <v>22.1</v>
      </c>
      <c r="E1973" t="s">
        <v>100</v>
      </c>
      <c r="F1973" t="s">
        <v>100</v>
      </c>
      <c r="G1973" t="s">
        <v>1683</v>
      </c>
      <c r="H1973" s="41" t="s">
        <v>102</v>
      </c>
      <c r="I1973">
        <f>_xlfn.XLOOKUP(B1973,Use_Code_Ranking!$A$4:$A$23,Use_Code_Ranking!$B$4:$B$23,9999)</f>
        <v>9</v>
      </c>
      <c r="J1973">
        <f t="shared" ca="1" si="458"/>
        <v>1</v>
      </c>
      <c r="K1973">
        <f t="shared" ca="1" si="459"/>
        <v>1</v>
      </c>
      <c r="L1973">
        <f t="shared" ca="1" si="460"/>
        <v>0</v>
      </c>
      <c r="M1973">
        <f t="shared" ca="1" si="461"/>
        <v>0</v>
      </c>
      <c r="N1973" t="str">
        <f t="shared" ca="1" si="466"/>
        <v/>
      </c>
      <c r="O1973" t="str">
        <f t="shared" ca="1" si="467"/>
        <v/>
      </c>
      <c r="P1973" t="str">
        <f t="shared" si="462"/>
        <v/>
      </c>
      <c r="Q1973" t="str">
        <f t="shared" si="463"/>
        <v/>
      </c>
      <c r="R1973" t="str">
        <f t="shared" si="464"/>
        <v/>
      </c>
      <c r="S1973" t="str">
        <f t="shared" si="465"/>
        <v/>
      </c>
      <c r="U1973" s="2" t="str">
        <f ca="1">IF(ISBLANK($T1973),IF(S1973="Irrigation","Irrigation",IF(R1973="Irrigation","Irrigation",IF(Q1973="Domestic","Domestic",IF(P1973="Stockwatering","Stockwatering",IF(N1973="IRRIGATION_AND_MUNICIPAL","Irrigation and Municipal",IF(O1973="IRRIGATION_AND_DOMESTIC","Irrigation and Domestic Municipality",_xlfn.XLOOKUP(J1973,Use_Code_Ranking!$B$4:$B$23,Use_Code_Ranking!$A$4:$A$23))))))),$T1973)</f>
        <v>Irrigation</v>
      </c>
    </row>
    <row r="1974" spans="1:21" x14ac:dyDescent="0.3">
      <c r="A1974" t="s">
        <v>1684</v>
      </c>
      <c r="B1974" t="s">
        <v>181</v>
      </c>
      <c r="C1974" t="s">
        <v>99</v>
      </c>
      <c r="D1974">
        <v>82</v>
      </c>
      <c r="E1974" t="s">
        <v>100</v>
      </c>
      <c r="F1974" t="s">
        <v>100</v>
      </c>
      <c r="G1974" t="s">
        <v>447</v>
      </c>
      <c r="H1974" s="41" t="s">
        <v>145</v>
      </c>
      <c r="I1974">
        <f>_xlfn.XLOOKUP(B1974,Use_Code_Ranking!$A$4:$A$23,Use_Code_Ranking!$B$4:$B$23,9999)</f>
        <v>9</v>
      </c>
      <c r="J1974">
        <f t="shared" ca="1" si="458"/>
        <v>9</v>
      </c>
      <c r="K1974">
        <f t="shared" ca="1" si="459"/>
        <v>0</v>
      </c>
      <c r="L1974">
        <f t="shared" ca="1" si="460"/>
        <v>0</v>
      </c>
      <c r="M1974">
        <f t="shared" ca="1" si="461"/>
        <v>0</v>
      </c>
      <c r="N1974" t="str">
        <f t="shared" ca="1" si="466"/>
        <v/>
      </c>
      <c r="O1974" t="str">
        <f t="shared" ca="1" si="467"/>
        <v/>
      </c>
      <c r="P1974" t="str">
        <f t="shared" si="462"/>
        <v/>
      </c>
      <c r="Q1974" t="str">
        <f t="shared" si="463"/>
        <v/>
      </c>
      <c r="R1974" t="str">
        <f t="shared" si="464"/>
        <v/>
      </c>
      <c r="S1974" t="str">
        <f t="shared" si="465"/>
        <v/>
      </c>
      <c r="U1974" s="2" t="str">
        <f ca="1">IF(ISBLANK($T1974),IF(S1974="Irrigation","Irrigation",IF(R1974="Irrigation","Irrigation",IF(Q1974="Domestic","Domestic",IF(P1974="Stockwatering","Stockwatering",IF(N1974="IRRIGATION_AND_MUNICIPAL","Irrigation and Municipal",IF(O1974="IRRIGATION_AND_DOMESTIC","Irrigation and Domestic Municipality",_xlfn.XLOOKUP(J1974,Use_Code_Ranking!$B$4:$B$23,Use_Code_Ranking!$A$4:$A$23))))))),$T1974)</f>
        <v>Recreational</v>
      </c>
    </row>
    <row r="1975" spans="1:21" x14ac:dyDescent="0.3">
      <c r="A1975" t="s">
        <v>1684</v>
      </c>
      <c r="B1975" t="s">
        <v>188</v>
      </c>
      <c r="C1975" t="s">
        <v>99</v>
      </c>
      <c r="D1975">
        <v>82</v>
      </c>
      <c r="E1975" t="s">
        <v>100</v>
      </c>
      <c r="F1975" t="s">
        <v>100</v>
      </c>
      <c r="G1975" t="s">
        <v>447</v>
      </c>
      <c r="H1975" s="41" t="s">
        <v>145</v>
      </c>
      <c r="I1975">
        <f>_xlfn.XLOOKUP(B1975,Use_Code_Ranking!$A$4:$A$23,Use_Code_Ranking!$B$4:$B$23,9999)</f>
        <v>12</v>
      </c>
      <c r="J1975">
        <f t="shared" ca="1" si="458"/>
        <v>9</v>
      </c>
      <c r="K1975">
        <f t="shared" ca="1" si="459"/>
        <v>0</v>
      </c>
      <c r="L1975">
        <f t="shared" ca="1" si="460"/>
        <v>0</v>
      </c>
      <c r="M1975">
        <f t="shared" ca="1" si="461"/>
        <v>0</v>
      </c>
      <c r="N1975" t="str">
        <f t="shared" ca="1" si="466"/>
        <v/>
      </c>
      <c r="O1975" t="str">
        <f t="shared" ca="1" si="467"/>
        <v/>
      </c>
      <c r="P1975" t="str">
        <f t="shared" si="462"/>
        <v/>
      </c>
      <c r="Q1975" t="str">
        <f t="shared" si="463"/>
        <v/>
      </c>
      <c r="R1975" t="str">
        <f t="shared" si="464"/>
        <v/>
      </c>
      <c r="S1975" t="str">
        <f t="shared" si="465"/>
        <v/>
      </c>
      <c r="U1975" s="2" t="str">
        <f ca="1">IF(ISBLANK($T1975),IF(S1975="Irrigation","Irrigation",IF(R1975="Irrigation","Irrigation",IF(Q1975="Domestic","Domestic",IF(P1975="Stockwatering","Stockwatering",IF(N1975="IRRIGATION_AND_MUNICIPAL","Irrigation and Municipal",IF(O1975="IRRIGATION_AND_DOMESTIC","Irrigation and Domestic Municipality",_xlfn.XLOOKUP(J1975,Use_Code_Ranking!$B$4:$B$23,Use_Code_Ranking!$A$4:$A$23))))))),$T1975)</f>
        <v>Recreational</v>
      </c>
    </row>
    <row r="1976" spans="1:21" x14ac:dyDescent="0.3">
      <c r="A1976" t="s">
        <v>1685</v>
      </c>
      <c r="B1976" t="s">
        <v>181</v>
      </c>
      <c r="C1976" t="s">
        <v>99</v>
      </c>
      <c r="D1976">
        <v>20</v>
      </c>
      <c r="E1976" t="s">
        <v>100</v>
      </c>
      <c r="F1976" t="s">
        <v>100</v>
      </c>
      <c r="G1976" t="s">
        <v>1686</v>
      </c>
      <c r="H1976" s="41" t="s">
        <v>102</v>
      </c>
      <c r="I1976">
        <f>_xlfn.XLOOKUP(B1976,Use_Code_Ranking!$A$4:$A$23,Use_Code_Ranking!$B$4:$B$23,9999)</f>
        <v>9</v>
      </c>
      <c r="J1976">
        <f t="shared" ca="1" si="458"/>
        <v>1</v>
      </c>
      <c r="K1976">
        <f t="shared" ca="1" si="459"/>
        <v>1</v>
      </c>
      <c r="L1976">
        <f t="shared" ca="1" si="460"/>
        <v>0</v>
      </c>
      <c r="M1976">
        <f t="shared" ca="1" si="461"/>
        <v>0</v>
      </c>
      <c r="N1976" t="str">
        <f t="shared" ca="1" si="466"/>
        <v/>
      </c>
      <c r="O1976" t="str">
        <f t="shared" ca="1" si="467"/>
        <v/>
      </c>
      <c r="P1976" t="str">
        <f t="shared" si="462"/>
        <v/>
      </c>
      <c r="Q1976" t="str">
        <f t="shared" si="463"/>
        <v/>
      </c>
      <c r="R1976" t="str">
        <f t="shared" si="464"/>
        <v/>
      </c>
      <c r="S1976" t="str">
        <f t="shared" si="465"/>
        <v/>
      </c>
      <c r="U1976" s="2" t="str">
        <f ca="1">IF(ISBLANK($T1976),IF(S1976="Irrigation","Irrigation",IF(R1976="Irrigation","Irrigation",IF(Q1976="Domestic","Domestic",IF(P1976="Stockwatering","Stockwatering",IF(N1976="IRRIGATION_AND_MUNICIPAL","Irrigation and Municipal",IF(O1976="IRRIGATION_AND_DOMESTIC","Irrigation and Domestic Municipality",_xlfn.XLOOKUP(J1976,Use_Code_Ranking!$B$4:$B$23,Use_Code_Ranking!$A$4:$A$23))))))),$T1976)</f>
        <v>Irrigation</v>
      </c>
    </row>
    <row r="1977" spans="1:21" x14ac:dyDescent="0.3">
      <c r="A1977" t="s">
        <v>1685</v>
      </c>
      <c r="B1977" t="s">
        <v>98</v>
      </c>
      <c r="C1977" t="s">
        <v>99</v>
      </c>
      <c r="D1977">
        <v>20</v>
      </c>
      <c r="E1977" t="s">
        <v>100</v>
      </c>
      <c r="F1977" t="s">
        <v>100</v>
      </c>
      <c r="G1977" t="s">
        <v>1686</v>
      </c>
      <c r="H1977" s="41" t="s">
        <v>102</v>
      </c>
      <c r="I1977">
        <f>_xlfn.XLOOKUP(B1977,Use_Code_Ranking!$A$4:$A$23,Use_Code_Ranking!$B$4:$B$23,9999)</f>
        <v>1</v>
      </c>
      <c r="J1977">
        <f t="shared" ca="1" si="458"/>
        <v>1</v>
      </c>
      <c r="K1977">
        <f t="shared" ca="1" si="459"/>
        <v>1</v>
      </c>
      <c r="L1977">
        <f t="shared" ca="1" si="460"/>
        <v>0</v>
      </c>
      <c r="M1977">
        <f t="shared" ca="1" si="461"/>
        <v>0</v>
      </c>
      <c r="N1977" t="str">
        <f t="shared" ca="1" si="466"/>
        <v/>
      </c>
      <c r="O1977" t="str">
        <f t="shared" ca="1" si="467"/>
        <v/>
      </c>
      <c r="P1977" t="str">
        <f t="shared" si="462"/>
        <v/>
      </c>
      <c r="Q1977" t="str">
        <f t="shared" si="463"/>
        <v/>
      </c>
      <c r="R1977" t="str">
        <f t="shared" si="464"/>
        <v/>
      </c>
      <c r="S1977" t="str">
        <f t="shared" si="465"/>
        <v/>
      </c>
      <c r="U1977" s="2" t="str">
        <f ca="1">IF(ISBLANK($T1977),IF(S1977="Irrigation","Irrigation",IF(R1977="Irrigation","Irrigation",IF(Q1977="Domestic","Domestic",IF(P1977="Stockwatering","Stockwatering",IF(N1977="IRRIGATION_AND_MUNICIPAL","Irrigation and Municipal",IF(O1977="IRRIGATION_AND_DOMESTIC","Irrigation and Domestic Municipality",_xlfn.XLOOKUP(J1977,Use_Code_Ranking!$B$4:$B$23,Use_Code_Ranking!$A$4:$A$23))))))),$T1977)</f>
        <v>Irrigation</v>
      </c>
    </row>
    <row r="1978" spans="1:21" x14ac:dyDescent="0.3">
      <c r="A1978" t="s">
        <v>1685</v>
      </c>
      <c r="B1978" t="s">
        <v>188</v>
      </c>
      <c r="C1978" t="s">
        <v>99</v>
      </c>
      <c r="D1978">
        <v>20</v>
      </c>
      <c r="E1978" t="s">
        <v>100</v>
      </c>
      <c r="F1978" t="s">
        <v>100</v>
      </c>
      <c r="G1978" t="s">
        <v>1686</v>
      </c>
      <c r="H1978" s="41" t="s">
        <v>102</v>
      </c>
      <c r="I1978">
        <f>_xlfn.XLOOKUP(B1978,Use_Code_Ranking!$A$4:$A$23,Use_Code_Ranking!$B$4:$B$23,9999)</f>
        <v>12</v>
      </c>
      <c r="J1978">
        <f t="shared" ca="1" si="458"/>
        <v>1</v>
      </c>
      <c r="K1978">
        <f t="shared" ca="1" si="459"/>
        <v>1</v>
      </c>
      <c r="L1978">
        <f t="shared" ca="1" si="460"/>
        <v>0</v>
      </c>
      <c r="M1978">
        <f t="shared" ca="1" si="461"/>
        <v>0</v>
      </c>
      <c r="N1978" t="str">
        <f t="shared" ca="1" si="466"/>
        <v/>
      </c>
      <c r="O1978" t="str">
        <f t="shared" ca="1" si="467"/>
        <v/>
      </c>
      <c r="P1978" t="str">
        <f t="shared" si="462"/>
        <v/>
      </c>
      <c r="Q1978" t="str">
        <f t="shared" si="463"/>
        <v/>
      </c>
      <c r="R1978" t="str">
        <f t="shared" si="464"/>
        <v/>
      </c>
      <c r="S1978" t="str">
        <f t="shared" si="465"/>
        <v/>
      </c>
      <c r="U1978" s="2" t="str">
        <f ca="1">IF(ISBLANK($T1978),IF(S1978="Irrigation","Irrigation",IF(R1978="Irrigation","Irrigation",IF(Q1978="Domestic","Domestic",IF(P1978="Stockwatering","Stockwatering",IF(N1978="IRRIGATION_AND_MUNICIPAL","Irrigation and Municipal",IF(O1978="IRRIGATION_AND_DOMESTIC","Irrigation and Domestic Municipality",_xlfn.XLOOKUP(J1978,Use_Code_Ranking!$B$4:$B$23,Use_Code_Ranking!$A$4:$A$23))))))),$T1978)</f>
        <v>Irrigation</v>
      </c>
    </row>
    <row r="1979" spans="1:21" x14ac:dyDescent="0.3">
      <c r="A1979" t="s">
        <v>1687</v>
      </c>
      <c r="B1979" t="s">
        <v>156</v>
      </c>
      <c r="C1979" t="s">
        <v>99</v>
      </c>
      <c r="D1979">
        <v>198</v>
      </c>
      <c r="E1979" t="s">
        <v>100</v>
      </c>
      <c r="F1979" t="s">
        <v>100</v>
      </c>
      <c r="G1979" t="s">
        <v>862</v>
      </c>
      <c r="H1979" s="41" t="s">
        <v>102</v>
      </c>
      <c r="I1979">
        <f>_xlfn.XLOOKUP(B1979,Use_Code_Ranking!$A$4:$A$23,Use_Code_Ranking!$B$4:$B$23,9999)</f>
        <v>8</v>
      </c>
      <c r="J1979">
        <f t="shared" ca="1" si="458"/>
        <v>1</v>
      </c>
      <c r="K1979">
        <f t="shared" ca="1" si="459"/>
        <v>1</v>
      </c>
      <c r="L1979">
        <f t="shared" ca="1" si="460"/>
        <v>0</v>
      </c>
      <c r="M1979">
        <f t="shared" ca="1" si="461"/>
        <v>0</v>
      </c>
      <c r="N1979" t="str">
        <f t="shared" ca="1" si="466"/>
        <v/>
      </c>
      <c r="O1979" t="str">
        <f t="shared" ca="1" si="467"/>
        <v/>
      </c>
      <c r="P1979" t="str">
        <f t="shared" si="462"/>
        <v/>
      </c>
      <c r="Q1979" t="str">
        <f t="shared" si="463"/>
        <v/>
      </c>
      <c r="R1979" t="str">
        <f t="shared" si="464"/>
        <v/>
      </c>
      <c r="S1979" t="str">
        <f t="shared" si="465"/>
        <v/>
      </c>
      <c r="U1979" s="2" t="str">
        <f ca="1">IF(ISBLANK($T1979),IF(S1979="Irrigation","Irrigation",IF(R1979="Irrigation","Irrigation",IF(Q1979="Domestic","Domestic",IF(P1979="Stockwatering","Stockwatering",IF(N1979="IRRIGATION_AND_MUNICIPAL","Irrigation and Municipal",IF(O1979="IRRIGATION_AND_DOMESTIC","Irrigation and Domestic Municipality",_xlfn.XLOOKUP(J1979,Use_Code_Ranking!$B$4:$B$23,Use_Code_Ranking!$A$4:$A$23))))))),$T1979)</f>
        <v>Irrigation</v>
      </c>
    </row>
    <row r="1980" spans="1:21" x14ac:dyDescent="0.3">
      <c r="A1980" t="s">
        <v>1687</v>
      </c>
      <c r="B1980" t="s">
        <v>98</v>
      </c>
      <c r="C1980" t="s">
        <v>99</v>
      </c>
      <c r="D1980">
        <v>198</v>
      </c>
      <c r="E1980" t="s">
        <v>100</v>
      </c>
      <c r="F1980" t="s">
        <v>100</v>
      </c>
      <c r="G1980" t="s">
        <v>862</v>
      </c>
      <c r="H1980" s="41" t="s">
        <v>102</v>
      </c>
      <c r="I1980">
        <f>_xlfn.XLOOKUP(B1980,Use_Code_Ranking!$A$4:$A$23,Use_Code_Ranking!$B$4:$B$23,9999)</f>
        <v>1</v>
      </c>
      <c r="J1980">
        <f t="shared" ca="1" si="458"/>
        <v>1</v>
      </c>
      <c r="K1980">
        <f t="shared" ca="1" si="459"/>
        <v>1</v>
      </c>
      <c r="L1980">
        <f t="shared" ca="1" si="460"/>
        <v>0</v>
      </c>
      <c r="M1980">
        <f t="shared" ca="1" si="461"/>
        <v>0</v>
      </c>
      <c r="N1980" t="str">
        <f t="shared" ca="1" si="466"/>
        <v/>
      </c>
      <c r="O1980" t="str">
        <f t="shared" ca="1" si="467"/>
        <v/>
      </c>
      <c r="P1980" t="str">
        <f t="shared" si="462"/>
        <v/>
      </c>
      <c r="Q1980" t="str">
        <f t="shared" si="463"/>
        <v/>
      </c>
      <c r="R1980" t="str">
        <f t="shared" si="464"/>
        <v/>
      </c>
      <c r="S1980" t="str">
        <f t="shared" si="465"/>
        <v/>
      </c>
      <c r="U1980" s="2" t="str">
        <f ca="1">IF(ISBLANK($T1980),IF(S1980="Irrigation","Irrigation",IF(R1980="Irrigation","Irrigation",IF(Q1980="Domestic","Domestic",IF(P1980="Stockwatering","Stockwatering",IF(N1980="IRRIGATION_AND_MUNICIPAL","Irrigation and Municipal",IF(O1980="IRRIGATION_AND_DOMESTIC","Irrigation and Domestic Municipality",_xlfn.XLOOKUP(J1980,Use_Code_Ranking!$B$4:$B$23,Use_Code_Ranking!$A$4:$A$23))))))),$T1980)</f>
        <v>Irrigation</v>
      </c>
    </row>
    <row r="1981" spans="1:21" x14ac:dyDescent="0.3">
      <c r="A1981" t="s">
        <v>1687</v>
      </c>
      <c r="B1981" t="s">
        <v>110</v>
      </c>
      <c r="C1981" t="s">
        <v>99</v>
      </c>
      <c r="D1981">
        <v>198</v>
      </c>
      <c r="E1981" t="s">
        <v>100</v>
      </c>
      <c r="F1981" t="s">
        <v>100</v>
      </c>
      <c r="G1981" t="s">
        <v>862</v>
      </c>
      <c r="H1981" s="41" t="s">
        <v>102</v>
      </c>
      <c r="I1981">
        <f>_xlfn.XLOOKUP(B1981,Use_Code_Ranking!$A$4:$A$23,Use_Code_Ranking!$B$4:$B$23,9999)</f>
        <v>3</v>
      </c>
      <c r="J1981">
        <f t="shared" ca="1" si="458"/>
        <v>1</v>
      </c>
      <c r="K1981">
        <f t="shared" ca="1" si="459"/>
        <v>1</v>
      </c>
      <c r="L1981">
        <f t="shared" ca="1" si="460"/>
        <v>0</v>
      </c>
      <c r="M1981">
        <f t="shared" ca="1" si="461"/>
        <v>0</v>
      </c>
      <c r="N1981" t="str">
        <f t="shared" ca="1" si="466"/>
        <v/>
      </c>
      <c r="O1981" t="str">
        <f t="shared" ca="1" si="467"/>
        <v/>
      </c>
      <c r="P1981" t="str">
        <f t="shared" si="462"/>
        <v/>
      </c>
      <c r="Q1981" t="str">
        <f t="shared" si="463"/>
        <v/>
      </c>
      <c r="R1981" t="str">
        <f t="shared" si="464"/>
        <v/>
      </c>
      <c r="S1981" t="str">
        <f t="shared" si="465"/>
        <v/>
      </c>
      <c r="U1981" s="2" t="str">
        <f ca="1">IF(ISBLANK($T1981),IF(S1981="Irrigation","Irrigation",IF(R1981="Irrigation","Irrigation",IF(Q1981="Domestic","Domestic",IF(P1981="Stockwatering","Stockwatering",IF(N1981="IRRIGATION_AND_MUNICIPAL","Irrigation and Municipal",IF(O1981="IRRIGATION_AND_DOMESTIC","Irrigation and Domestic Municipality",_xlfn.XLOOKUP(J1981,Use_Code_Ranking!$B$4:$B$23,Use_Code_Ranking!$A$4:$A$23))))))),$T1981)</f>
        <v>Irrigation</v>
      </c>
    </row>
    <row r="1982" spans="1:21" x14ac:dyDescent="0.3">
      <c r="A1982" t="s">
        <v>1687</v>
      </c>
      <c r="B1982" t="s">
        <v>161</v>
      </c>
      <c r="C1982" t="s">
        <v>99</v>
      </c>
      <c r="D1982">
        <v>198</v>
      </c>
      <c r="E1982" t="s">
        <v>100</v>
      </c>
      <c r="F1982" t="s">
        <v>100</v>
      </c>
      <c r="G1982" t="s">
        <v>862</v>
      </c>
      <c r="H1982" s="41" t="s">
        <v>102</v>
      </c>
      <c r="I1982">
        <f>_xlfn.XLOOKUP(B1982,Use_Code_Ranking!$A$4:$A$23,Use_Code_Ranking!$B$4:$B$23,9999)</f>
        <v>7</v>
      </c>
      <c r="J1982">
        <f t="shared" ca="1" si="458"/>
        <v>1</v>
      </c>
      <c r="K1982">
        <f t="shared" ca="1" si="459"/>
        <v>1</v>
      </c>
      <c r="L1982">
        <f t="shared" ca="1" si="460"/>
        <v>0</v>
      </c>
      <c r="M1982">
        <f t="shared" ca="1" si="461"/>
        <v>0</v>
      </c>
      <c r="N1982" t="str">
        <f t="shared" ca="1" si="466"/>
        <v/>
      </c>
      <c r="O1982" t="str">
        <f t="shared" ca="1" si="467"/>
        <v/>
      </c>
      <c r="P1982" t="str">
        <f t="shared" si="462"/>
        <v/>
      </c>
      <c r="Q1982" t="str">
        <f t="shared" si="463"/>
        <v/>
      </c>
      <c r="R1982" t="str">
        <f t="shared" si="464"/>
        <v/>
      </c>
      <c r="S1982" t="str">
        <f t="shared" si="465"/>
        <v/>
      </c>
      <c r="U1982" s="2" t="str">
        <f ca="1">IF(ISBLANK($T1982),IF(S1982="Irrigation","Irrigation",IF(R1982="Irrigation","Irrigation",IF(Q1982="Domestic","Domestic",IF(P1982="Stockwatering","Stockwatering",IF(N1982="IRRIGATION_AND_MUNICIPAL","Irrigation and Municipal",IF(O1982="IRRIGATION_AND_DOMESTIC","Irrigation and Domestic Municipality",_xlfn.XLOOKUP(J1982,Use_Code_Ranking!$B$4:$B$23,Use_Code_Ranking!$A$4:$A$23))))))),$T1982)</f>
        <v>Irrigation</v>
      </c>
    </row>
    <row r="1983" spans="1:21" x14ac:dyDescent="0.3">
      <c r="A1983" t="s">
        <v>1687</v>
      </c>
      <c r="B1983" t="s">
        <v>181</v>
      </c>
      <c r="C1983" t="s">
        <v>99</v>
      </c>
      <c r="D1983">
        <v>198</v>
      </c>
      <c r="E1983" t="s">
        <v>100</v>
      </c>
      <c r="F1983" t="s">
        <v>100</v>
      </c>
      <c r="G1983" t="s">
        <v>862</v>
      </c>
      <c r="H1983" s="41" t="s">
        <v>102</v>
      </c>
      <c r="I1983">
        <f>_xlfn.XLOOKUP(B1983,Use_Code_Ranking!$A$4:$A$23,Use_Code_Ranking!$B$4:$B$23,9999)</f>
        <v>9</v>
      </c>
      <c r="J1983">
        <f t="shared" ca="1" si="458"/>
        <v>1</v>
      </c>
      <c r="K1983">
        <f t="shared" ca="1" si="459"/>
        <v>1</v>
      </c>
      <c r="L1983">
        <f t="shared" ca="1" si="460"/>
        <v>0</v>
      </c>
      <c r="M1983">
        <f t="shared" ca="1" si="461"/>
        <v>0</v>
      </c>
      <c r="N1983" t="str">
        <f t="shared" ca="1" si="466"/>
        <v/>
      </c>
      <c r="O1983" t="str">
        <f t="shared" ca="1" si="467"/>
        <v/>
      </c>
      <c r="P1983" t="str">
        <f t="shared" si="462"/>
        <v/>
      </c>
      <c r="Q1983" t="str">
        <f t="shared" si="463"/>
        <v/>
      </c>
      <c r="R1983" t="str">
        <f t="shared" si="464"/>
        <v/>
      </c>
      <c r="S1983" t="str">
        <f t="shared" si="465"/>
        <v/>
      </c>
      <c r="U1983" s="2" t="str">
        <f ca="1">IF(ISBLANK($T1983),IF(S1983="Irrigation","Irrigation",IF(R1983="Irrigation","Irrigation",IF(Q1983="Domestic","Domestic",IF(P1983="Stockwatering","Stockwatering",IF(N1983="IRRIGATION_AND_MUNICIPAL","Irrigation and Municipal",IF(O1983="IRRIGATION_AND_DOMESTIC","Irrigation and Domestic Municipality",_xlfn.XLOOKUP(J1983,Use_Code_Ranking!$B$4:$B$23,Use_Code_Ranking!$A$4:$A$23))))))),$T1983)</f>
        <v>Irrigation</v>
      </c>
    </row>
    <row r="1984" spans="1:21" x14ac:dyDescent="0.3">
      <c r="A1984" t="s">
        <v>1688</v>
      </c>
      <c r="B1984" t="s">
        <v>181</v>
      </c>
      <c r="C1984" t="s">
        <v>99</v>
      </c>
      <c r="D1984">
        <v>355</v>
      </c>
      <c r="E1984" t="s">
        <v>100</v>
      </c>
      <c r="F1984" t="s">
        <v>100</v>
      </c>
      <c r="G1984" t="s">
        <v>862</v>
      </c>
      <c r="H1984" s="41" t="s">
        <v>102</v>
      </c>
      <c r="I1984">
        <f>_xlfn.XLOOKUP(B1984,Use_Code_Ranking!$A$4:$A$23,Use_Code_Ranking!$B$4:$B$23,9999)</f>
        <v>9</v>
      </c>
      <c r="J1984">
        <f t="shared" ca="1" si="458"/>
        <v>1</v>
      </c>
      <c r="K1984">
        <f t="shared" ca="1" si="459"/>
        <v>1</v>
      </c>
      <c r="L1984">
        <f t="shared" ca="1" si="460"/>
        <v>0</v>
      </c>
      <c r="M1984">
        <f t="shared" ca="1" si="461"/>
        <v>0</v>
      </c>
      <c r="N1984" t="str">
        <f t="shared" ca="1" si="466"/>
        <v/>
      </c>
      <c r="O1984" t="str">
        <f t="shared" ca="1" si="467"/>
        <v/>
      </c>
      <c r="P1984" t="str">
        <f t="shared" si="462"/>
        <v/>
      </c>
      <c r="Q1984" t="str">
        <f t="shared" si="463"/>
        <v/>
      </c>
      <c r="R1984" t="str">
        <f t="shared" si="464"/>
        <v/>
      </c>
      <c r="S1984" t="str">
        <f t="shared" si="465"/>
        <v/>
      </c>
      <c r="U1984" s="2" t="str">
        <f ca="1">IF(ISBLANK($T1984),IF(S1984="Irrigation","Irrigation",IF(R1984="Irrigation","Irrigation",IF(Q1984="Domestic","Domestic",IF(P1984="Stockwatering","Stockwatering",IF(N1984="IRRIGATION_AND_MUNICIPAL","Irrigation and Municipal",IF(O1984="IRRIGATION_AND_DOMESTIC","Irrigation and Domestic Municipality",_xlfn.XLOOKUP(J1984,Use_Code_Ranking!$B$4:$B$23,Use_Code_Ranking!$A$4:$A$23))))))),$T1984)</f>
        <v>Irrigation</v>
      </c>
    </row>
    <row r="1985" spans="1:21" x14ac:dyDescent="0.3">
      <c r="A1985" t="s">
        <v>1688</v>
      </c>
      <c r="B1985" t="s">
        <v>110</v>
      </c>
      <c r="C1985" t="s">
        <v>99</v>
      </c>
      <c r="D1985">
        <v>355</v>
      </c>
      <c r="E1985" t="s">
        <v>100</v>
      </c>
      <c r="F1985" t="s">
        <v>100</v>
      </c>
      <c r="G1985" t="s">
        <v>862</v>
      </c>
      <c r="H1985" s="41" t="s">
        <v>102</v>
      </c>
      <c r="I1985">
        <f>_xlfn.XLOOKUP(B1985,Use_Code_Ranking!$A$4:$A$23,Use_Code_Ranking!$B$4:$B$23,9999)</f>
        <v>3</v>
      </c>
      <c r="J1985">
        <f t="shared" ca="1" si="458"/>
        <v>1</v>
      </c>
      <c r="K1985">
        <f t="shared" ca="1" si="459"/>
        <v>1</v>
      </c>
      <c r="L1985">
        <f t="shared" ca="1" si="460"/>
        <v>0</v>
      </c>
      <c r="M1985">
        <f t="shared" ca="1" si="461"/>
        <v>0</v>
      </c>
      <c r="N1985" t="str">
        <f t="shared" ca="1" si="466"/>
        <v/>
      </c>
      <c r="O1985" t="str">
        <f t="shared" ca="1" si="467"/>
        <v/>
      </c>
      <c r="P1985" t="str">
        <f t="shared" si="462"/>
        <v/>
      </c>
      <c r="Q1985" t="str">
        <f t="shared" si="463"/>
        <v/>
      </c>
      <c r="R1985" t="str">
        <f t="shared" si="464"/>
        <v/>
      </c>
      <c r="S1985" t="str">
        <f t="shared" si="465"/>
        <v/>
      </c>
      <c r="U1985" s="2" t="str">
        <f ca="1">IF(ISBLANK($T1985),IF(S1985="Irrigation","Irrigation",IF(R1985="Irrigation","Irrigation",IF(Q1985="Domestic","Domestic",IF(P1985="Stockwatering","Stockwatering",IF(N1985="IRRIGATION_AND_MUNICIPAL","Irrigation and Municipal",IF(O1985="IRRIGATION_AND_DOMESTIC","Irrigation and Domestic Municipality",_xlfn.XLOOKUP(J1985,Use_Code_Ranking!$B$4:$B$23,Use_Code_Ranking!$A$4:$A$23))))))),$T1985)</f>
        <v>Irrigation</v>
      </c>
    </row>
    <row r="1986" spans="1:21" x14ac:dyDescent="0.3">
      <c r="A1986" t="s">
        <v>1688</v>
      </c>
      <c r="B1986" t="s">
        <v>98</v>
      </c>
      <c r="C1986" t="s">
        <v>99</v>
      </c>
      <c r="D1986">
        <v>355</v>
      </c>
      <c r="E1986" t="s">
        <v>100</v>
      </c>
      <c r="F1986" t="s">
        <v>100</v>
      </c>
      <c r="G1986" t="s">
        <v>862</v>
      </c>
      <c r="H1986" s="41" t="s">
        <v>102</v>
      </c>
      <c r="I1986">
        <f>_xlfn.XLOOKUP(B1986,Use_Code_Ranking!$A$4:$A$23,Use_Code_Ranking!$B$4:$B$23,9999)</f>
        <v>1</v>
      </c>
      <c r="J1986">
        <f t="shared" ca="1" si="458"/>
        <v>1</v>
      </c>
      <c r="K1986">
        <f t="shared" ca="1" si="459"/>
        <v>1</v>
      </c>
      <c r="L1986">
        <f t="shared" ca="1" si="460"/>
        <v>0</v>
      </c>
      <c r="M1986">
        <f t="shared" ca="1" si="461"/>
        <v>0</v>
      </c>
      <c r="N1986" t="str">
        <f t="shared" ca="1" si="466"/>
        <v/>
      </c>
      <c r="O1986" t="str">
        <f t="shared" ca="1" si="467"/>
        <v/>
      </c>
      <c r="P1986" t="str">
        <f t="shared" si="462"/>
        <v/>
      </c>
      <c r="Q1986" t="str">
        <f t="shared" si="463"/>
        <v/>
      </c>
      <c r="R1986" t="str">
        <f t="shared" si="464"/>
        <v/>
      </c>
      <c r="S1986" t="str">
        <f t="shared" si="465"/>
        <v/>
      </c>
      <c r="U1986" s="2" t="str">
        <f ca="1">IF(ISBLANK($T1986),IF(S1986="Irrigation","Irrigation",IF(R1986="Irrigation","Irrigation",IF(Q1986="Domestic","Domestic",IF(P1986="Stockwatering","Stockwatering",IF(N1986="IRRIGATION_AND_MUNICIPAL","Irrigation and Municipal",IF(O1986="IRRIGATION_AND_DOMESTIC","Irrigation and Domestic Municipality",_xlfn.XLOOKUP(J1986,Use_Code_Ranking!$B$4:$B$23,Use_Code_Ranking!$A$4:$A$23))))))),$T1986)</f>
        <v>Irrigation</v>
      </c>
    </row>
    <row r="1987" spans="1:21" x14ac:dyDescent="0.3">
      <c r="A1987" t="s">
        <v>1688</v>
      </c>
      <c r="B1987" t="s">
        <v>161</v>
      </c>
      <c r="C1987" t="s">
        <v>99</v>
      </c>
      <c r="D1987">
        <v>355</v>
      </c>
      <c r="E1987" t="s">
        <v>100</v>
      </c>
      <c r="F1987" t="s">
        <v>100</v>
      </c>
      <c r="G1987" t="s">
        <v>862</v>
      </c>
      <c r="H1987" s="41" t="s">
        <v>102</v>
      </c>
      <c r="I1987">
        <f>_xlfn.XLOOKUP(B1987,Use_Code_Ranking!$A$4:$A$23,Use_Code_Ranking!$B$4:$B$23,9999)</f>
        <v>7</v>
      </c>
      <c r="J1987">
        <f t="shared" ca="1" si="458"/>
        <v>1</v>
      </c>
      <c r="K1987">
        <f t="shared" ca="1" si="459"/>
        <v>1</v>
      </c>
      <c r="L1987">
        <f t="shared" ca="1" si="460"/>
        <v>0</v>
      </c>
      <c r="M1987">
        <f t="shared" ca="1" si="461"/>
        <v>0</v>
      </c>
      <c r="N1987" t="str">
        <f t="shared" ca="1" si="466"/>
        <v/>
      </c>
      <c r="O1987" t="str">
        <f t="shared" ca="1" si="467"/>
        <v/>
      </c>
      <c r="P1987" t="str">
        <f t="shared" si="462"/>
        <v/>
      </c>
      <c r="Q1987" t="str">
        <f t="shared" si="463"/>
        <v/>
      </c>
      <c r="R1987" t="str">
        <f t="shared" si="464"/>
        <v/>
      </c>
      <c r="S1987" t="str">
        <f t="shared" si="465"/>
        <v/>
      </c>
      <c r="U1987" s="2" t="str">
        <f ca="1">IF(ISBLANK($T1987),IF(S1987="Irrigation","Irrigation",IF(R1987="Irrigation","Irrigation",IF(Q1987="Domestic","Domestic",IF(P1987="Stockwatering","Stockwatering",IF(N1987="IRRIGATION_AND_MUNICIPAL","Irrigation and Municipal",IF(O1987="IRRIGATION_AND_DOMESTIC","Irrigation and Domestic Municipality",_xlfn.XLOOKUP(J1987,Use_Code_Ranking!$B$4:$B$23,Use_Code_Ranking!$A$4:$A$23))))))),$T1987)</f>
        <v>Irrigation</v>
      </c>
    </row>
    <row r="1988" spans="1:21" x14ac:dyDescent="0.3">
      <c r="A1988" t="s">
        <v>1688</v>
      </c>
      <c r="B1988" t="s">
        <v>156</v>
      </c>
      <c r="C1988" t="s">
        <v>99</v>
      </c>
      <c r="D1988">
        <v>355</v>
      </c>
      <c r="E1988" t="s">
        <v>100</v>
      </c>
      <c r="F1988" t="s">
        <v>100</v>
      </c>
      <c r="G1988" t="s">
        <v>862</v>
      </c>
      <c r="H1988" s="41" t="s">
        <v>102</v>
      </c>
      <c r="I1988">
        <f>_xlfn.XLOOKUP(B1988,Use_Code_Ranking!$A$4:$A$23,Use_Code_Ranking!$B$4:$B$23,9999)</f>
        <v>8</v>
      </c>
      <c r="J1988">
        <f t="shared" ref="J1988:J2051" ca="1" si="468">_xlfn.MINIFS(USE_CODE_RANK,APPLICATION_NUMBER,A1988)</f>
        <v>1</v>
      </c>
      <c r="K1988">
        <f t="shared" ref="K1988:K2051" ca="1" si="469">COUNTIFS(USE_CODE_RANK,1,APPLICATION_NUMBER,A1988)</f>
        <v>1</v>
      </c>
      <c r="L1988">
        <f t="shared" ref="L1988:L2051" ca="1" si="470">COUNTIFS(USE_CODE_RANK,2,APPLICATION_NUMBER,A1988)</f>
        <v>0</v>
      </c>
      <c r="M1988">
        <f t="shared" ref="M1988:M2051" ca="1" si="471">COUNTIFS(USE_CODE_RANK,3,APPLICATION_NUMBER,A1988,PRIMARY_OWNER_ENTITY_TYPE,"Government (State/Municipal)")</f>
        <v>0</v>
      </c>
      <c r="N1988" t="str">
        <f t="shared" ca="1" si="466"/>
        <v/>
      </c>
      <c r="O1988" t="str">
        <f t="shared" ca="1" si="467"/>
        <v/>
      </c>
      <c r="P1988" t="str">
        <f t="shared" ref="P1988:P2051" si="472">IF(ISNUMBER(SEARCH("Stock",C1988)),"Stockwatering","")</f>
        <v/>
      </c>
      <c r="Q1988" t="str">
        <f t="shared" ref="Q1988:Q2051" si="473">IF(ISNUMBER(SEARCH("Registration Domestic",C1988)),"Domestic","")</f>
        <v/>
      </c>
      <c r="R1988" t="str">
        <f t="shared" ref="R1988:R2051" si="474">IF(ISNUMBER(SEARCH("Registration Irrigation",C1988)),"Irrigation","")</f>
        <v/>
      </c>
      <c r="S1988" t="str">
        <f t="shared" ref="S1988:S2051" si="475">IF(ISNUMBER(SEARCH("Registration Cannabis",C1988)),"Irrigation","")</f>
        <v/>
      </c>
      <c r="U1988" s="2" t="str">
        <f ca="1">IF(ISBLANK($T1988),IF(S1988="Irrigation","Irrigation",IF(R1988="Irrigation","Irrigation",IF(Q1988="Domestic","Domestic",IF(P1988="Stockwatering","Stockwatering",IF(N1988="IRRIGATION_AND_MUNICIPAL","Irrigation and Municipal",IF(O1988="IRRIGATION_AND_DOMESTIC","Irrigation and Domestic Municipality",_xlfn.XLOOKUP(J1988,Use_Code_Ranking!$B$4:$B$23,Use_Code_Ranking!$A$4:$A$23))))))),$T1988)</f>
        <v>Irrigation</v>
      </c>
    </row>
    <row r="1989" spans="1:21" x14ac:dyDescent="0.3">
      <c r="A1989" t="s">
        <v>1689</v>
      </c>
      <c r="B1989" t="s">
        <v>98</v>
      </c>
      <c r="C1989" t="s">
        <v>99</v>
      </c>
      <c r="D1989">
        <v>24.5</v>
      </c>
      <c r="E1989" t="s">
        <v>100</v>
      </c>
      <c r="F1989" t="s">
        <v>100</v>
      </c>
      <c r="G1989" t="s">
        <v>1690</v>
      </c>
      <c r="H1989" s="41" t="s">
        <v>265</v>
      </c>
      <c r="I1989">
        <f>_xlfn.XLOOKUP(B1989,Use_Code_Ranking!$A$4:$A$23,Use_Code_Ranking!$B$4:$B$23,9999)</f>
        <v>1</v>
      </c>
      <c r="J1989">
        <f t="shared" ca="1" si="468"/>
        <v>1</v>
      </c>
      <c r="K1989">
        <f t="shared" ca="1" si="469"/>
        <v>1</v>
      </c>
      <c r="L1989">
        <f t="shared" ca="1" si="470"/>
        <v>0</v>
      </c>
      <c r="M1989">
        <f t="shared" ca="1" si="471"/>
        <v>0</v>
      </c>
      <c r="N1989" t="str">
        <f t="shared" ref="N1989:N2052" ca="1" si="476">IF(AND(K1989&gt;0,L1989&gt;0),"IRRIGATION_AND_MUNICIPAL","")</f>
        <v/>
      </c>
      <c r="O1989" t="str">
        <f t="shared" ref="O1989:O2052" ca="1" si="477">IF(AND(K1989&gt;0,M1989&gt;0),"IRRIGATION_AND_DOMESTIC","")</f>
        <v/>
      </c>
      <c r="P1989" t="str">
        <f t="shared" si="472"/>
        <v/>
      </c>
      <c r="Q1989" t="str">
        <f t="shared" si="473"/>
        <v/>
      </c>
      <c r="R1989" t="str">
        <f t="shared" si="474"/>
        <v/>
      </c>
      <c r="S1989" t="str">
        <f t="shared" si="475"/>
        <v/>
      </c>
      <c r="U1989" s="2" t="str">
        <f ca="1">IF(ISBLANK($T1989),IF(S1989="Irrigation","Irrigation",IF(R1989="Irrigation","Irrigation",IF(Q1989="Domestic","Domestic",IF(P1989="Stockwatering","Stockwatering",IF(N1989="IRRIGATION_AND_MUNICIPAL","Irrigation and Municipal",IF(O1989="IRRIGATION_AND_DOMESTIC","Irrigation and Domestic Municipality",_xlfn.XLOOKUP(J1989,Use_Code_Ranking!$B$4:$B$23,Use_Code_Ranking!$A$4:$A$23))))))),$T1989)</f>
        <v>Irrigation</v>
      </c>
    </row>
    <row r="1990" spans="1:21" x14ac:dyDescent="0.3">
      <c r="A1990" t="s">
        <v>1691</v>
      </c>
      <c r="B1990" t="s">
        <v>161</v>
      </c>
      <c r="C1990" t="s">
        <v>99</v>
      </c>
      <c r="D1990">
        <v>122.6</v>
      </c>
      <c r="E1990" t="s">
        <v>100</v>
      </c>
      <c r="F1990" t="s">
        <v>100</v>
      </c>
      <c r="G1990" t="s">
        <v>661</v>
      </c>
      <c r="H1990" s="41" t="s">
        <v>124</v>
      </c>
      <c r="I1990">
        <f>_xlfn.XLOOKUP(B1990,Use_Code_Ranking!$A$4:$A$23,Use_Code_Ranking!$B$4:$B$23,9999)</f>
        <v>7</v>
      </c>
      <c r="J1990">
        <f t="shared" ca="1" si="468"/>
        <v>7</v>
      </c>
      <c r="K1990">
        <f t="shared" ca="1" si="469"/>
        <v>0</v>
      </c>
      <c r="L1990">
        <f t="shared" ca="1" si="470"/>
        <v>0</v>
      </c>
      <c r="M1990">
        <f t="shared" ca="1" si="471"/>
        <v>0</v>
      </c>
      <c r="N1990" t="str">
        <f t="shared" ca="1" si="476"/>
        <v/>
      </c>
      <c r="O1990" t="str">
        <f t="shared" ca="1" si="477"/>
        <v/>
      </c>
      <c r="P1990" t="str">
        <f t="shared" si="472"/>
        <v/>
      </c>
      <c r="Q1990" t="str">
        <f t="shared" si="473"/>
        <v/>
      </c>
      <c r="R1990" t="str">
        <f t="shared" si="474"/>
        <v/>
      </c>
      <c r="S1990" t="str">
        <f t="shared" si="475"/>
        <v/>
      </c>
      <c r="U1990" s="2" t="str">
        <f ca="1">IF(ISBLANK($T1990),IF(S1990="Irrigation","Irrigation",IF(R1990="Irrigation","Irrigation",IF(Q1990="Domestic","Domestic",IF(P1990="Stockwatering","Stockwatering",IF(N1990="IRRIGATION_AND_MUNICIPAL","Irrigation and Municipal",IF(O1990="IRRIGATION_AND_DOMESTIC","Irrigation and Domestic Municipality",_xlfn.XLOOKUP(J1990,Use_Code_Ranking!$B$4:$B$23,Use_Code_Ranking!$A$4:$A$23))))))),$T1990)</f>
        <v>Frost Protection</v>
      </c>
    </row>
    <row r="1991" spans="1:21" x14ac:dyDescent="0.3">
      <c r="A1991" t="s">
        <v>1692</v>
      </c>
      <c r="B1991" t="s">
        <v>161</v>
      </c>
      <c r="C1991" t="s">
        <v>99</v>
      </c>
      <c r="D1991">
        <v>322.7</v>
      </c>
      <c r="E1991" t="s">
        <v>100</v>
      </c>
      <c r="F1991" t="s">
        <v>100</v>
      </c>
      <c r="G1991" t="s">
        <v>411</v>
      </c>
      <c r="H1991" s="41" t="s">
        <v>106</v>
      </c>
      <c r="I1991">
        <f>_xlfn.XLOOKUP(B1991,Use_Code_Ranking!$A$4:$A$23,Use_Code_Ranking!$B$4:$B$23,9999)</f>
        <v>7</v>
      </c>
      <c r="J1991">
        <f t="shared" ca="1" si="468"/>
        <v>7</v>
      </c>
      <c r="K1991">
        <f t="shared" ca="1" si="469"/>
        <v>0</v>
      </c>
      <c r="L1991">
        <f t="shared" ca="1" si="470"/>
        <v>0</v>
      </c>
      <c r="M1991">
        <f t="shared" ca="1" si="471"/>
        <v>0</v>
      </c>
      <c r="N1991" t="str">
        <f t="shared" ca="1" si="476"/>
        <v/>
      </c>
      <c r="O1991" t="str">
        <f t="shared" ca="1" si="477"/>
        <v/>
      </c>
      <c r="P1991" t="str">
        <f t="shared" si="472"/>
        <v/>
      </c>
      <c r="Q1991" t="str">
        <f t="shared" si="473"/>
        <v/>
      </c>
      <c r="R1991" t="str">
        <f t="shared" si="474"/>
        <v/>
      </c>
      <c r="S1991" t="str">
        <f t="shared" si="475"/>
        <v/>
      </c>
      <c r="U1991" s="2" t="str">
        <f ca="1">IF(ISBLANK($T1991),IF(S1991="Irrigation","Irrigation",IF(R1991="Irrigation","Irrigation",IF(Q1991="Domestic","Domestic",IF(P1991="Stockwatering","Stockwatering",IF(N1991="IRRIGATION_AND_MUNICIPAL","Irrigation and Municipal",IF(O1991="IRRIGATION_AND_DOMESTIC","Irrigation and Domestic Municipality",_xlfn.XLOOKUP(J1991,Use_Code_Ranking!$B$4:$B$23,Use_Code_Ranking!$A$4:$A$23))))))),$T1991)</f>
        <v>Frost Protection</v>
      </c>
    </row>
    <row r="1992" spans="1:21" x14ac:dyDescent="0.3">
      <c r="A1992" t="s">
        <v>1693</v>
      </c>
      <c r="B1992" t="s">
        <v>161</v>
      </c>
      <c r="C1992" t="s">
        <v>99</v>
      </c>
      <c r="D1992">
        <v>195</v>
      </c>
      <c r="E1992" t="s">
        <v>100</v>
      </c>
      <c r="F1992" t="s">
        <v>100</v>
      </c>
      <c r="G1992" t="s">
        <v>411</v>
      </c>
      <c r="H1992" s="41" t="s">
        <v>102</v>
      </c>
      <c r="I1992">
        <f>_xlfn.XLOOKUP(B1992,Use_Code_Ranking!$A$4:$A$23,Use_Code_Ranking!$B$4:$B$23,9999)</f>
        <v>7</v>
      </c>
      <c r="J1992">
        <f t="shared" ca="1" si="468"/>
        <v>1</v>
      </c>
      <c r="K1992">
        <f t="shared" ca="1" si="469"/>
        <v>1</v>
      </c>
      <c r="L1992">
        <f t="shared" ca="1" si="470"/>
        <v>0</v>
      </c>
      <c r="M1992">
        <f t="shared" ca="1" si="471"/>
        <v>0</v>
      </c>
      <c r="N1992" t="str">
        <f t="shared" ca="1" si="476"/>
        <v/>
      </c>
      <c r="O1992" t="str">
        <f t="shared" ca="1" si="477"/>
        <v/>
      </c>
      <c r="P1992" t="str">
        <f t="shared" si="472"/>
        <v/>
      </c>
      <c r="Q1992" t="str">
        <f t="shared" si="473"/>
        <v/>
      </c>
      <c r="R1992" t="str">
        <f t="shared" si="474"/>
        <v/>
      </c>
      <c r="S1992" t="str">
        <f t="shared" si="475"/>
        <v/>
      </c>
      <c r="U1992" s="2" t="str">
        <f ca="1">IF(ISBLANK($T1992),IF(S1992="Irrigation","Irrigation",IF(R1992="Irrigation","Irrigation",IF(Q1992="Domestic","Domestic",IF(P1992="Stockwatering","Stockwatering",IF(N1992="IRRIGATION_AND_MUNICIPAL","Irrigation and Municipal",IF(O1992="IRRIGATION_AND_DOMESTIC","Irrigation and Domestic Municipality",_xlfn.XLOOKUP(J1992,Use_Code_Ranking!$B$4:$B$23,Use_Code_Ranking!$A$4:$A$23))))))),$T1992)</f>
        <v>Irrigation</v>
      </c>
    </row>
    <row r="1993" spans="1:21" x14ac:dyDescent="0.3">
      <c r="A1993" t="s">
        <v>1693</v>
      </c>
      <c r="B1993" t="s">
        <v>98</v>
      </c>
      <c r="C1993" t="s">
        <v>99</v>
      </c>
      <c r="D1993">
        <v>195</v>
      </c>
      <c r="E1993" t="s">
        <v>100</v>
      </c>
      <c r="F1993" t="s">
        <v>100</v>
      </c>
      <c r="G1993" t="s">
        <v>411</v>
      </c>
      <c r="H1993" s="41" t="s">
        <v>102</v>
      </c>
      <c r="I1993">
        <f>_xlfn.XLOOKUP(B1993,Use_Code_Ranking!$A$4:$A$23,Use_Code_Ranking!$B$4:$B$23,9999)</f>
        <v>1</v>
      </c>
      <c r="J1993">
        <f t="shared" ca="1" si="468"/>
        <v>1</v>
      </c>
      <c r="K1993">
        <f t="shared" ca="1" si="469"/>
        <v>1</v>
      </c>
      <c r="L1993">
        <f t="shared" ca="1" si="470"/>
        <v>0</v>
      </c>
      <c r="M1993">
        <f t="shared" ca="1" si="471"/>
        <v>0</v>
      </c>
      <c r="N1993" t="str">
        <f t="shared" ca="1" si="476"/>
        <v/>
      </c>
      <c r="O1993" t="str">
        <f t="shared" ca="1" si="477"/>
        <v/>
      </c>
      <c r="P1993" t="str">
        <f t="shared" si="472"/>
        <v/>
      </c>
      <c r="Q1993" t="str">
        <f t="shared" si="473"/>
        <v/>
      </c>
      <c r="R1993" t="str">
        <f t="shared" si="474"/>
        <v/>
      </c>
      <c r="S1993" t="str">
        <f t="shared" si="475"/>
        <v/>
      </c>
      <c r="U1993" s="2" t="str">
        <f ca="1">IF(ISBLANK($T1993),IF(S1993="Irrigation","Irrigation",IF(R1993="Irrigation","Irrigation",IF(Q1993="Domestic","Domestic",IF(P1993="Stockwatering","Stockwatering",IF(N1993="IRRIGATION_AND_MUNICIPAL","Irrigation and Municipal",IF(O1993="IRRIGATION_AND_DOMESTIC","Irrigation and Domestic Municipality",_xlfn.XLOOKUP(J1993,Use_Code_Ranking!$B$4:$B$23,Use_Code_Ranking!$A$4:$A$23))))))),$T1993)</f>
        <v>Irrigation</v>
      </c>
    </row>
    <row r="1994" spans="1:21" x14ac:dyDescent="0.3">
      <c r="A1994" t="s">
        <v>1694</v>
      </c>
      <c r="B1994" t="s">
        <v>181</v>
      </c>
      <c r="C1994" t="s">
        <v>99</v>
      </c>
      <c r="D1994">
        <v>97</v>
      </c>
      <c r="E1994" t="s">
        <v>100</v>
      </c>
      <c r="F1994" t="s">
        <v>100</v>
      </c>
      <c r="G1994" t="s">
        <v>846</v>
      </c>
      <c r="H1994" s="41" t="s">
        <v>102</v>
      </c>
      <c r="I1994">
        <f>_xlfn.XLOOKUP(B1994,Use_Code_Ranking!$A$4:$A$23,Use_Code_Ranking!$B$4:$B$23,9999)</f>
        <v>9</v>
      </c>
      <c r="J1994">
        <f t="shared" ca="1" si="468"/>
        <v>1</v>
      </c>
      <c r="K1994">
        <f t="shared" ca="1" si="469"/>
        <v>1</v>
      </c>
      <c r="L1994">
        <f t="shared" ca="1" si="470"/>
        <v>0</v>
      </c>
      <c r="M1994">
        <f t="shared" ca="1" si="471"/>
        <v>0</v>
      </c>
      <c r="N1994" t="str">
        <f t="shared" ca="1" si="476"/>
        <v/>
      </c>
      <c r="O1994" t="str">
        <f t="shared" ca="1" si="477"/>
        <v/>
      </c>
      <c r="P1994" t="str">
        <f t="shared" si="472"/>
        <v/>
      </c>
      <c r="Q1994" t="str">
        <f t="shared" si="473"/>
        <v/>
      </c>
      <c r="R1994" t="str">
        <f t="shared" si="474"/>
        <v/>
      </c>
      <c r="S1994" t="str">
        <f t="shared" si="475"/>
        <v/>
      </c>
      <c r="U1994" s="2" t="str">
        <f ca="1">IF(ISBLANK($T1994),IF(S1994="Irrigation","Irrigation",IF(R1994="Irrigation","Irrigation",IF(Q1994="Domestic","Domestic",IF(P1994="Stockwatering","Stockwatering",IF(N1994="IRRIGATION_AND_MUNICIPAL","Irrigation and Municipal",IF(O1994="IRRIGATION_AND_DOMESTIC","Irrigation and Domestic Municipality",_xlfn.XLOOKUP(J1994,Use_Code_Ranking!$B$4:$B$23,Use_Code_Ranking!$A$4:$A$23))))))),$T1994)</f>
        <v>Irrigation</v>
      </c>
    </row>
    <row r="1995" spans="1:21" x14ac:dyDescent="0.3">
      <c r="A1995" t="s">
        <v>1694</v>
      </c>
      <c r="B1995" t="s">
        <v>161</v>
      </c>
      <c r="C1995" t="s">
        <v>99</v>
      </c>
      <c r="D1995">
        <v>97</v>
      </c>
      <c r="E1995" t="s">
        <v>100</v>
      </c>
      <c r="F1995" t="s">
        <v>100</v>
      </c>
      <c r="G1995" t="s">
        <v>846</v>
      </c>
      <c r="H1995" s="41" t="s">
        <v>102</v>
      </c>
      <c r="I1995">
        <f>_xlfn.XLOOKUP(B1995,Use_Code_Ranking!$A$4:$A$23,Use_Code_Ranking!$B$4:$B$23,9999)</f>
        <v>7</v>
      </c>
      <c r="J1995">
        <f t="shared" ca="1" si="468"/>
        <v>1</v>
      </c>
      <c r="K1995">
        <f t="shared" ca="1" si="469"/>
        <v>1</v>
      </c>
      <c r="L1995">
        <f t="shared" ca="1" si="470"/>
        <v>0</v>
      </c>
      <c r="M1995">
        <f t="shared" ca="1" si="471"/>
        <v>0</v>
      </c>
      <c r="N1995" t="str">
        <f t="shared" ca="1" si="476"/>
        <v/>
      </c>
      <c r="O1995" t="str">
        <f t="shared" ca="1" si="477"/>
        <v/>
      </c>
      <c r="P1995" t="str">
        <f t="shared" si="472"/>
        <v/>
      </c>
      <c r="Q1995" t="str">
        <f t="shared" si="473"/>
        <v/>
      </c>
      <c r="R1995" t="str">
        <f t="shared" si="474"/>
        <v/>
      </c>
      <c r="S1995" t="str">
        <f t="shared" si="475"/>
        <v/>
      </c>
      <c r="U1995" s="2" t="str">
        <f ca="1">IF(ISBLANK($T1995),IF(S1995="Irrigation","Irrigation",IF(R1995="Irrigation","Irrigation",IF(Q1995="Domestic","Domestic",IF(P1995="Stockwatering","Stockwatering",IF(N1995="IRRIGATION_AND_MUNICIPAL","Irrigation and Municipal",IF(O1995="IRRIGATION_AND_DOMESTIC","Irrigation and Domestic Municipality",_xlfn.XLOOKUP(J1995,Use_Code_Ranking!$B$4:$B$23,Use_Code_Ranking!$A$4:$A$23))))))),$T1995)</f>
        <v>Irrigation</v>
      </c>
    </row>
    <row r="1996" spans="1:21" x14ac:dyDescent="0.3">
      <c r="A1996" t="s">
        <v>1694</v>
      </c>
      <c r="B1996" t="s">
        <v>98</v>
      </c>
      <c r="C1996" t="s">
        <v>99</v>
      </c>
      <c r="D1996">
        <v>97</v>
      </c>
      <c r="E1996" t="s">
        <v>100</v>
      </c>
      <c r="F1996" t="s">
        <v>100</v>
      </c>
      <c r="G1996" t="s">
        <v>846</v>
      </c>
      <c r="H1996" s="41" t="s">
        <v>102</v>
      </c>
      <c r="I1996">
        <f>_xlfn.XLOOKUP(B1996,Use_Code_Ranking!$A$4:$A$23,Use_Code_Ranking!$B$4:$B$23,9999)</f>
        <v>1</v>
      </c>
      <c r="J1996">
        <f t="shared" ca="1" si="468"/>
        <v>1</v>
      </c>
      <c r="K1996">
        <f t="shared" ca="1" si="469"/>
        <v>1</v>
      </c>
      <c r="L1996">
        <f t="shared" ca="1" si="470"/>
        <v>0</v>
      </c>
      <c r="M1996">
        <f t="shared" ca="1" si="471"/>
        <v>0</v>
      </c>
      <c r="N1996" t="str">
        <f t="shared" ca="1" si="476"/>
        <v/>
      </c>
      <c r="O1996" t="str">
        <f t="shared" ca="1" si="477"/>
        <v/>
      </c>
      <c r="P1996" t="str">
        <f t="shared" si="472"/>
        <v/>
      </c>
      <c r="Q1996" t="str">
        <f t="shared" si="473"/>
        <v/>
      </c>
      <c r="R1996" t="str">
        <f t="shared" si="474"/>
        <v/>
      </c>
      <c r="S1996" t="str">
        <f t="shared" si="475"/>
        <v/>
      </c>
      <c r="U1996" s="2" t="str">
        <f ca="1">IF(ISBLANK($T1996),IF(S1996="Irrigation","Irrigation",IF(R1996="Irrigation","Irrigation",IF(Q1996="Domestic","Domestic",IF(P1996="Stockwatering","Stockwatering",IF(N1996="IRRIGATION_AND_MUNICIPAL","Irrigation and Municipal",IF(O1996="IRRIGATION_AND_DOMESTIC","Irrigation and Domestic Municipality",_xlfn.XLOOKUP(J1996,Use_Code_Ranking!$B$4:$B$23,Use_Code_Ranking!$A$4:$A$23))))))),$T1996)</f>
        <v>Irrigation</v>
      </c>
    </row>
    <row r="1997" spans="1:21" x14ac:dyDescent="0.3">
      <c r="A1997" t="s">
        <v>1695</v>
      </c>
      <c r="B1997" t="s">
        <v>181</v>
      </c>
      <c r="C1997" t="s">
        <v>99</v>
      </c>
      <c r="D1997">
        <v>25</v>
      </c>
      <c r="E1997" t="s">
        <v>100</v>
      </c>
      <c r="F1997" t="s">
        <v>100</v>
      </c>
      <c r="G1997" t="s">
        <v>1565</v>
      </c>
      <c r="H1997" s="41" t="s">
        <v>178</v>
      </c>
      <c r="I1997">
        <f>_xlfn.XLOOKUP(B1997,Use_Code_Ranking!$A$4:$A$23,Use_Code_Ranking!$B$4:$B$23,9999)</f>
        <v>9</v>
      </c>
      <c r="J1997">
        <f t="shared" ca="1" si="468"/>
        <v>1</v>
      </c>
      <c r="K1997">
        <f t="shared" ca="1" si="469"/>
        <v>1</v>
      </c>
      <c r="L1997">
        <f t="shared" ca="1" si="470"/>
        <v>0</v>
      </c>
      <c r="M1997">
        <f t="shared" ca="1" si="471"/>
        <v>0</v>
      </c>
      <c r="N1997" t="str">
        <f t="shared" ca="1" si="476"/>
        <v/>
      </c>
      <c r="O1997" t="str">
        <f t="shared" ca="1" si="477"/>
        <v/>
      </c>
      <c r="P1997" t="str">
        <f t="shared" si="472"/>
        <v/>
      </c>
      <c r="Q1997" t="str">
        <f t="shared" si="473"/>
        <v/>
      </c>
      <c r="R1997" t="str">
        <f t="shared" si="474"/>
        <v/>
      </c>
      <c r="S1997" t="str">
        <f t="shared" si="475"/>
        <v/>
      </c>
      <c r="U1997" s="2" t="str">
        <f ca="1">IF(ISBLANK($T1997),IF(S1997="Irrigation","Irrigation",IF(R1997="Irrigation","Irrigation",IF(Q1997="Domestic","Domestic",IF(P1997="Stockwatering","Stockwatering",IF(N1997="IRRIGATION_AND_MUNICIPAL","Irrigation and Municipal",IF(O1997="IRRIGATION_AND_DOMESTIC","Irrigation and Domestic Municipality",_xlfn.XLOOKUP(J1997,Use_Code_Ranking!$B$4:$B$23,Use_Code_Ranking!$A$4:$A$23))))))),$T1997)</f>
        <v>Irrigation</v>
      </c>
    </row>
    <row r="1998" spans="1:21" x14ac:dyDescent="0.3">
      <c r="A1998" t="s">
        <v>1695</v>
      </c>
      <c r="B1998" t="s">
        <v>98</v>
      </c>
      <c r="C1998" t="s">
        <v>99</v>
      </c>
      <c r="D1998">
        <v>25</v>
      </c>
      <c r="E1998" t="s">
        <v>100</v>
      </c>
      <c r="F1998" t="s">
        <v>100</v>
      </c>
      <c r="G1998" t="s">
        <v>1565</v>
      </c>
      <c r="H1998" s="41" t="s">
        <v>178</v>
      </c>
      <c r="I1998">
        <f>_xlfn.XLOOKUP(B1998,Use_Code_Ranking!$A$4:$A$23,Use_Code_Ranking!$B$4:$B$23,9999)</f>
        <v>1</v>
      </c>
      <c r="J1998">
        <f t="shared" ca="1" si="468"/>
        <v>1</v>
      </c>
      <c r="K1998">
        <f t="shared" ca="1" si="469"/>
        <v>1</v>
      </c>
      <c r="L1998">
        <f t="shared" ca="1" si="470"/>
        <v>0</v>
      </c>
      <c r="M1998">
        <f t="shared" ca="1" si="471"/>
        <v>0</v>
      </c>
      <c r="N1998" t="str">
        <f t="shared" ca="1" si="476"/>
        <v/>
      </c>
      <c r="O1998" t="str">
        <f t="shared" ca="1" si="477"/>
        <v/>
      </c>
      <c r="P1998" t="str">
        <f t="shared" si="472"/>
        <v/>
      </c>
      <c r="Q1998" t="str">
        <f t="shared" si="473"/>
        <v/>
      </c>
      <c r="R1998" t="str">
        <f t="shared" si="474"/>
        <v/>
      </c>
      <c r="S1998" t="str">
        <f t="shared" si="475"/>
        <v/>
      </c>
      <c r="U1998" s="2" t="str">
        <f ca="1">IF(ISBLANK($T1998),IF(S1998="Irrigation","Irrigation",IF(R1998="Irrigation","Irrigation",IF(Q1998="Domestic","Domestic",IF(P1998="Stockwatering","Stockwatering",IF(N1998="IRRIGATION_AND_MUNICIPAL","Irrigation and Municipal",IF(O1998="IRRIGATION_AND_DOMESTIC","Irrigation and Domestic Municipality",_xlfn.XLOOKUP(J1998,Use_Code_Ranking!$B$4:$B$23,Use_Code_Ranking!$A$4:$A$23))))))),$T1998)</f>
        <v>Irrigation</v>
      </c>
    </row>
    <row r="1999" spans="1:21" x14ac:dyDescent="0.3">
      <c r="A1999" t="s">
        <v>1695</v>
      </c>
      <c r="B1999" t="s">
        <v>154</v>
      </c>
      <c r="C1999" t="s">
        <v>99</v>
      </c>
      <c r="D1999">
        <v>25</v>
      </c>
      <c r="E1999" t="s">
        <v>100</v>
      </c>
      <c r="F1999" t="s">
        <v>100</v>
      </c>
      <c r="G1999" t="s">
        <v>1565</v>
      </c>
      <c r="H1999" s="41" t="s">
        <v>178</v>
      </c>
      <c r="I1999">
        <f>_xlfn.XLOOKUP(B1999,Use_Code_Ranking!$A$4:$A$23,Use_Code_Ranking!$B$4:$B$23,9999)</f>
        <v>5</v>
      </c>
      <c r="J1999">
        <f t="shared" ca="1" si="468"/>
        <v>1</v>
      </c>
      <c r="K1999">
        <f t="shared" ca="1" si="469"/>
        <v>1</v>
      </c>
      <c r="L1999">
        <f t="shared" ca="1" si="470"/>
        <v>0</v>
      </c>
      <c r="M1999">
        <f t="shared" ca="1" si="471"/>
        <v>0</v>
      </c>
      <c r="N1999" t="str">
        <f t="shared" ca="1" si="476"/>
        <v/>
      </c>
      <c r="O1999" t="str">
        <f t="shared" ca="1" si="477"/>
        <v/>
      </c>
      <c r="P1999" t="str">
        <f t="shared" si="472"/>
        <v/>
      </c>
      <c r="Q1999" t="str">
        <f t="shared" si="473"/>
        <v/>
      </c>
      <c r="R1999" t="str">
        <f t="shared" si="474"/>
        <v/>
      </c>
      <c r="S1999" t="str">
        <f t="shared" si="475"/>
        <v/>
      </c>
      <c r="U1999" s="2" t="str">
        <f ca="1">IF(ISBLANK($T1999),IF(S1999="Irrigation","Irrigation",IF(R1999="Irrigation","Irrigation",IF(Q1999="Domestic","Domestic",IF(P1999="Stockwatering","Stockwatering",IF(N1999="IRRIGATION_AND_MUNICIPAL","Irrigation and Municipal",IF(O1999="IRRIGATION_AND_DOMESTIC","Irrigation and Domestic Municipality",_xlfn.XLOOKUP(J1999,Use_Code_Ranking!$B$4:$B$23,Use_Code_Ranking!$A$4:$A$23))))))),$T1999)</f>
        <v>Irrigation</v>
      </c>
    </row>
    <row r="2000" spans="1:21" x14ac:dyDescent="0.3">
      <c r="A2000" t="s">
        <v>1695</v>
      </c>
      <c r="B2000" t="s">
        <v>163</v>
      </c>
      <c r="C2000" t="s">
        <v>99</v>
      </c>
      <c r="D2000">
        <v>25</v>
      </c>
      <c r="E2000" t="s">
        <v>100</v>
      </c>
      <c r="F2000" t="s">
        <v>100</v>
      </c>
      <c r="G2000" t="s">
        <v>1565</v>
      </c>
      <c r="H2000" s="41" t="s">
        <v>178</v>
      </c>
      <c r="I2000">
        <f>_xlfn.XLOOKUP(B2000,Use_Code_Ranking!$A$4:$A$23,Use_Code_Ranking!$B$4:$B$23,9999)</f>
        <v>14</v>
      </c>
      <c r="J2000">
        <f t="shared" ca="1" si="468"/>
        <v>1</v>
      </c>
      <c r="K2000">
        <f t="shared" ca="1" si="469"/>
        <v>1</v>
      </c>
      <c r="L2000">
        <f t="shared" ca="1" si="470"/>
        <v>0</v>
      </c>
      <c r="M2000">
        <f t="shared" ca="1" si="471"/>
        <v>0</v>
      </c>
      <c r="N2000" t="str">
        <f t="shared" ca="1" si="476"/>
        <v/>
      </c>
      <c r="O2000" t="str">
        <f t="shared" ca="1" si="477"/>
        <v/>
      </c>
      <c r="P2000" t="str">
        <f t="shared" si="472"/>
        <v/>
      </c>
      <c r="Q2000" t="str">
        <f t="shared" si="473"/>
        <v/>
      </c>
      <c r="R2000" t="str">
        <f t="shared" si="474"/>
        <v/>
      </c>
      <c r="S2000" t="str">
        <f t="shared" si="475"/>
        <v/>
      </c>
      <c r="U2000" s="2" t="str">
        <f ca="1">IF(ISBLANK($T2000),IF(S2000="Irrigation","Irrigation",IF(R2000="Irrigation","Irrigation",IF(Q2000="Domestic","Domestic",IF(P2000="Stockwatering","Stockwatering",IF(N2000="IRRIGATION_AND_MUNICIPAL","Irrigation and Municipal",IF(O2000="IRRIGATION_AND_DOMESTIC","Irrigation and Domestic Municipality",_xlfn.XLOOKUP(J2000,Use_Code_Ranking!$B$4:$B$23,Use_Code_Ranking!$A$4:$A$23))))))),$T2000)</f>
        <v>Irrigation</v>
      </c>
    </row>
    <row r="2001" spans="1:21" x14ac:dyDescent="0.3">
      <c r="A2001" t="s">
        <v>1696</v>
      </c>
      <c r="B2001" t="s">
        <v>161</v>
      </c>
      <c r="C2001" t="s">
        <v>99</v>
      </c>
      <c r="D2001">
        <v>156</v>
      </c>
      <c r="E2001" t="s">
        <v>100</v>
      </c>
      <c r="F2001" t="s">
        <v>100</v>
      </c>
      <c r="G2001" t="s">
        <v>291</v>
      </c>
      <c r="H2001" s="41" t="s">
        <v>124</v>
      </c>
      <c r="I2001">
        <f>_xlfn.XLOOKUP(B2001,Use_Code_Ranking!$A$4:$A$23,Use_Code_Ranking!$B$4:$B$23,9999)</f>
        <v>7</v>
      </c>
      <c r="J2001">
        <f t="shared" ca="1" si="468"/>
        <v>1</v>
      </c>
      <c r="K2001">
        <f t="shared" ca="1" si="469"/>
        <v>1</v>
      </c>
      <c r="L2001">
        <f t="shared" ca="1" si="470"/>
        <v>0</v>
      </c>
      <c r="M2001">
        <f t="shared" ca="1" si="471"/>
        <v>0</v>
      </c>
      <c r="N2001" t="str">
        <f t="shared" ca="1" si="476"/>
        <v/>
      </c>
      <c r="O2001" t="str">
        <f t="shared" ca="1" si="477"/>
        <v/>
      </c>
      <c r="P2001" t="str">
        <f t="shared" si="472"/>
        <v/>
      </c>
      <c r="Q2001" t="str">
        <f t="shared" si="473"/>
        <v/>
      </c>
      <c r="R2001" t="str">
        <f t="shared" si="474"/>
        <v/>
      </c>
      <c r="S2001" t="str">
        <f t="shared" si="475"/>
        <v/>
      </c>
      <c r="U2001" s="2" t="str">
        <f ca="1">IF(ISBLANK($T2001),IF(S2001="Irrigation","Irrigation",IF(R2001="Irrigation","Irrigation",IF(Q2001="Domestic","Domestic",IF(P2001="Stockwatering","Stockwatering",IF(N2001="IRRIGATION_AND_MUNICIPAL","Irrigation and Municipal",IF(O2001="IRRIGATION_AND_DOMESTIC","Irrigation and Domestic Municipality",_xlfn.XLOOKUP(J2001,Use_Code_Ranking!$B$4:$B$23,Use_Code_Ranking!$A$4:$A$23))))))),$T2001)</f>
        <v>Irrigation</v>
      </c>
    </row>
    <row r="2002" spans="1:21" x14ac:dyDescent="0.3">
      <c r="A2002" t="s">
        <v>1696</v>
      </c>
      <c r="B2002" t="s">
        <v>98</v>
      </c>
      <c r="C2002" t="s">
        <v>99</v>
      </c>
      <c r="D2002">
        <v>156</v>
      </c>
      <c r="E2002" t="s">
        <v>100</v>
      </c>
      <c r="F2002" t="s">
        <v>100</v>
      </c>
      <c r="G2002" t="s">
        <v>291</v>
      </c>
      <c r="H2002" s="41" t="s">
        <v>124</v>
      </c>
      <c r="I2002">
        <f>_xlfn.XLOOKUP(B2002,Use_Code_Ranking!$A$4:$A$23,Use_Code_Ranking!$B$4:$B$23,9999)</f>
        <v>1</v>
      </c>
      <c r="J2002">
        <f t="shared" ca="1" si="468"/>
        <v>1</v>
      </c>
      <c r="K2002">
        <f t="shared" ca="1" si="469"/>
        <v>1</v>
      </c>
      <c r="L2002">
        <f t="shared" ca="1" si="470"/>
        <v>0</v>
      </c>
      <c r="M2002">
        <f t="shared" ca="1" si="471"/>
        <v>0</v>
      </c>
      <c r="N2002" t="str">
        <f t="shared" ca="1" si="476"/>
        <v/>
      </c>
      <c r="O2002" t="str">
        <f t="shared" ca="1" si="477"/>
        <v/>
      </c>
      <c r="P2002" t="str">
        <f t="shared" si="472"/>
        <v/>
      </c>
      <c r="Q2002" t="str">
        <f t="shared" si="473"/>
        <v/>
      </c>
      <c r="R2002" t="str">
        <f t="shared" si="474"/>
        <v/>
      </c>
      <c r="S2002" t="str">
        <f t="shared" si="475"/>
        <v/>
      </c>
      <c r="U2002" s="2" t="str">
        <f ca="1">IF(ISBLANK($T2002),IF(S2002="Irrigation","Irrigation",IF(R2002="Irrigation","Irrigation",IF(Q2002="Domestic","Domestic",IF(P2002="Stockwatering","Stockwatering",IF(N2002="IRRIGATION_AND_MUNICIPAL","Irrigation and Municipal",IF(O2002="IRRIGATION_AND_DOMESTIC","Irrigation and Domestic Municipality",_xlfn.XLOOKUP(J2002,Use_Code_Ranking!$B$4:$B$23,Use_Code_Ranking!$A$4:$A$23))))))),$T2002)</f>
        <v>Irrigation</v>
      </c>
    </row>
    <row r="2003" spans="1:21" x14ac:dyDescent="0.3">
      <c r="A2003" t="s">
        <v>1697</v>
      </c>
      <c r="B2003" t="s">
        <v>188</v>
      </c>
      <c r="C2003" t="s">
        <v>99</v>
      </c>
      <c r="D2003">
        <v>90</v>
      </c>
      <c r="E2003" t="s">
        <v>100</v>
      </c>
      <c r="F2003" t="s">
        <v>100</v>
      </c>
      <c r="G2003" t="s">
        <v>1698</v>
      </c>
      <c r="H2003" s="41" t="s">
        <v>178</v>
      </c>
      <c r="I2003">
        <f>_xlfn.XLOOKUP(B2003,Use_Code_Ranking!$A$4:$A$23,Use_Code_Ranking!$B$4:$B$23,9999)</f>
        <v>12</v>
      </c>
      <c r="J2003">
        <f t="shared" ca="1" si="468"/>
        <v>2</v>
      </c>
      <c r="K2003">
        <f t="shared" ca="1" si="469"/>
        <v>0</v>
      </c>
      <c r="L2003">
        <f t="shared" ca="1" si="470"/>
        <v>1</v>
      </c>
      <c r="M2003">
        <f t="shared" ca="1" si="471"/>
        <v>0</v>
      </c>
      <c r="N2003" t="str">
        <f t="shared" ca="1" si="476"/>
        <v/>
      </c>
      <c r="O2003" t="str">
        <f t="shared" ca="1" si="477"/>
        <v/>
      </c>
      <c r="P2003" t="str">
        <f t="shared" si="472"/>
        <v/>
      </c>
      <c r="Q2003" t="str">
        <f t="shared" si="473"/>
        <v/>
      </c>
      <c r="R2003" t="str">
        <f t="shared" si="474"/>
        <v/>
      </c>
      <c r="S2003" t="str">
        <f t="shared" si="475"/>
        <v/>
      </c>
      <c r="U2003" s="2" t="str">
        <f ca="1">IF(ISBLANK($T2003),IF(S2003="Irrigation","Irrigation",IF(R2003="Irrigation","Irrigation",IF(Q2003="Domestic","Domestic",IF(P2003="Stockwatering","Stockwatering",IF(N2003="IRRIGATION_AND_MUNICIPAL","Irrigation and Municipal",IF(O2003="IRRIGATION_AND_DOMESTIC","Irrigation and Domestic Municipality",_xlfn.XLOOKUP(J2003,Use_Code_Ranking!$B$4:$B$23,Use_Code_Ranking!$A$4:$A$23))))))),$T2003)</f>
        <v>Municipal</v>
      </c>
    </row>
    <row r="2004" spans="1:21" x14ac:dyDescent="0.3">
      <c r="A2004" t="s">
        <v>1697</v>
      </c>
      <c r="B2004" t="s">
        <v>121</v>
      </c>
      <c r="C2004" t="s">
        <v>99</v>
      </c>
      <c r="D2004">
        <v>90</v>
      </c>
      <c r="E2004" t="s">
        <v>100</v>
      </c>
      <c r="F2004" t="s">
        <v>100</v>
      </c>
      <c r="G2004" t="s">
        <v>1698</v>
      </c>
      <c r="H2004" s="41" t="s">
        <v>178</v>
      </c>
      <c r="I2004">
        <f>_xlfn.XLOOKUP(B2004,Use_Code_Ranking!$A$4:$A$23,Use_Code_Ranking!$B$4:$B$23,9999)</f>
        <v>2</v>
      </c>
      <c r="J2004">
        <f t="shared" ca="1" si="468"/>
        <v>2</v>
      </c>
      <c r="K2004">
        <f t="shared" ca="1" si="469"/>
        <v>0</v>
      </c>
      <c r="L2004">
        <f t="shared" ca="1" si="470"/>
        <v>1</v>
      </c>
      <c r="M2004">
        <f t="shared" ca="1" si="471"/>
        <v>0</v>
      </c>
      <c r="N2004" t="str">
        <f t="shared" ca="1" si="476"/>
        <v/>
      </c>
      <c r="O2004" t="str">
        <f t="shared" ca="1" si="477"/>
        <v/>
      </c>
      <c r="P2004" t="str">
        <f t="shared" si="472"/>
        <v/>
      </c>
      <c r="Q2004" t="str">
        <f t="shared" si="473"/>
        <v/>
      </c>
      <c r="R2004" t="str">
        <f t="shared" si="474"/>
        <v/>
      </c>
      <c r="S2004" t="str">
        <f t="shared" si="475"/>
        <v/>
      </c>
      <c r="U2004" s="2" t="str">
        <f ca="1">IF(ISBLANK($T2004),IF(S2004="Irrigation","Irrigation",IF(R2004="Irrigation","Irrigation",IF(Q2004="Domestic","Domestic",IF(P2004="Stockwatering","Stockwatering",IF(N2004="IRRIGATION_AND_MUNICIPAL","Irrigation and Municipal",IF(O2004="IRRIGATION_AND_DOMESTIC","Irrigation and Domestic Municipality",_xlfn.XLOOKUP(J2004,Use_Code_Ranking!$B$4:$B$23,Use_Code_Ranking!$A$4:$A$23))))))),$T2004)</f>
        <v>Municipal</v>
      </c>
    </row>
    <row r="2005" spans="1:21" x14ac:dyDescent="0.3">
      <c r="A2005" t="s">
        <v>1699</v>
      </c>
      <c r="B2005" t="s">
        <v>98</v>
      </c>
      <c r="C2005" t="s">
        <v>99</v>
      </c>
      <c r="D2005">
        <v>25</v>
      </c>
      <c r="E2005" t="s">
        <v>100</v>
      </c>
      <c r="F2005" t="s">
        <v>100</v>
      </c>
      <c r="G2005" t="s">
        <v>1667</v>
      </c>
      <c r="H2005" s="41" t="s">
        <v>102</v>
      </c>
      <c r="I2005">
        <f>_xlfn.XLOOKUP(B2005,Use_Code_Ranking!$A$4:$A$23,Use_Code_Ranking!$B$4:$B$23,9999)</f>
        <v>1</v>
      </c>
      <c r="J2005">
        <f t="shared" ca="1" si="468"/>
        <v>1</v>
      </c>
      <c r="K2005">
        <f t="shared" ca="1" si="469"/>
        <v>1</v>
      </c>
      <c r="L2005">
        <f t="shared" ca="1" si="470"/>
        <v>0</v>
      </c>
      <c r="M2005">
        <f t="shared" ca="1" si="471"/>
        <v>0</v>
      </c>
      <c r="N2005" t="str">
        <f t="shared" ca="1" si="476"/>
        <v/>
      </c>
      <c r="O2005" t="str">
        <f t="shared" ca="1" si="477"/>
        <v/>
      </c>
      <c r="P2005" t="str">
        <f t="shared" si="472"/>
        <v/>
      </c>
      <c r="Q2005" t="str">
        <f t="shared" si="473"/>
        <v/>
      </c>
      <c r="R2005" t="str">
        <f t="shared" si="474"/>
        <v/>
      </c>
      <c r="S2005" t="str">
        <f t="shared" si="475"/>
        <v/>
      </c>
      <c r="U2005" s="2" t="str">
        <f ca="1">IF(ISBLANK($T2005),IF(S2005="Irrigation","Irrigation",IF(R2005="Irrigation","Irrigation",IF(Q2005="Domestic","Domestic",IF(P2005="Stockwatering","Stockwatering",IF(N2005="IRRIGATION_AND_MUNICIPAL","Irrigation and Municipal",IF(O2005="IRRIGATION_AND_DOMESTIC","Irrigation and Domestic Municipality",_xlfn.XLOOKUP(J2005,Use_Code_Ranking!$B$4:$B$23,Use_Code_Ranking!$A$4:$A$23))))))),$T2005)</f>
        <v>Irrigation</v>
      </c>
    </row>
    <row r="2006" spans="1:21" x14ac:dyDescent="0.3">
      <c r="A2006" t="s">
        <v>1699</v>
      </c>
      <c r="B2006" t="s">
        <v>181</v>
      </c>
      <c r="C2006" t="s">
        <v>99</v>
      </c>
      <c r="D2006">
        <v>25</v>
      </c>
      <c r="E2006" t="s">
        <v>100</v>
      </c>
      <c r="F2006" t="s">
        <v>100</v>
      </c>
      <c r="G2006" t="s">
        <v>1667</v>
      </c>
      <c r="H2006" s="41" t="s">
        <v>102</v>
      </c>
      <c r="I2006">
        <f>_xlfn.XLOOKUP(B2006,Use_Code_Ranking!$A$4:$A$23,Use_Code_Ranking!$B$4:$B$23,9999)</f>
        <v>9</v>
      </c>
      <c r="J2006">
        <f t="shared" ca="1" si="468"/>
        <v>1</v>
      </c>
      <c r="K2006">
        <f t="shared" ca="1" si="469"/>
        <v>1</v>
      </c>
      <c r="L2006">
        <f t="shared" ca="1" si="470"/>
        <v>0</v>
      </c>
      <c r="M2006">
        <f t="shared" ca="1" si="471"/>
        <v>0</v>
      </c>
      <c r="N2006" t="str">
        <f t="shared" ca="1" si="476"/>
        <v/>
      </c>
      <c r="O2006" t="str">
        <f t="shared" ca="1" si="477"/>
        <v/>
      </c>
      <c r="P2006" t="str">
        <f t="shared" si="472"/>
        <v/>
      </c>
      <c r="Q2006" t="str">
        <f t="shared" si="473"/>
        <v/>
      </c>
      <c r="R2006" t="str">
        <f t="shared" si="474"/>
        <v/>
      </c>
      <c r="S2006" t="str">
        <f t="shared" si="475"/>
        <v/>
      </c>
      <c r="U2006" s="2" t="str">
        <f ca="1">IF(ISBLANK($T2006),IF(S2006="Irrigation","Irrigation",IF(R2006="Irrigation","Irrigation",IF(Q2006="Domestic","Domestic",IF(P2006="Stockwatering","Stockwatering",IF(N2006="IRRIGATION_AND_MUNICIPAL","Irrigation and Municipal",IF(O2006="IRRIGATION_AND_DOMESTIC","Irrigation and Domestic Municipality",_xlfn.XLOOKUP(J2006,Use_Code_Ranking!$B$4:$B$23,Use_Code_Ranking!$A$4:$A$23))))))),$T2006)</f>
        <v>Irrigation</v>
      </c>
    </row>
    <row r="2007" spans="1:21" x14ac:dyDescent="0.3">
      <c r="A2007" t="s">
        <v>1699</v>
      </c>
      <c r="B2007" t="s">
        <v>161</v>
      </c>
      <c r="C2007" t="s">
        <v>99</v>
      </c>
      <c r="D2007">
        <v>25</v>
      </c>
      <c r="E2007" t="s">
        <v>100</v>
      </c>
      <c r="F2007" t="s">
        <v>100</v>
      </c>
      <c r="G2007" t="s">
        <v>1667</v>
      </c>
      <c r="H2007" s="41" t="s">
        <v>102</v>
      </c>
      <c r="I2007">
        <f>_xlfn.XLOOKUP(B2007,Use_Code_Ranking!$A$4:$A$23,Use_Code_Ranking!$B$4:$B$23,9999)</f>
        <v>7</v>
      </c>
      <c r="J2007">
        <f t="shared" ca="1" si="468"/>
        <v>1</v>
      </c>
      <c r="K2007">
        <f t="shared" ca="1" si="469"/>
        <v>1</v>
      </c>
      <c r="L2007">
        <f t="shared" ca="1" si="470"/>
        <v>0</v>
      </c>
      <c r="M2007">
        <f t="shared" ca="1" si="471"/>
        <v>0</v>
      </c>
      <c r="N2007" t="str">
        <f t="shared" ca="1" si="476"/>
        <v/>
      </c>
      <c r="O2007" t="str">
        <f t="shared" ca="1" si="477"/>
        <v/>
      </c>
      <c r="P2007" t="str">
        <f t="shared" si="472"/>
        <v/>
      </c>
      <c r="Q2007" t="str">
        <f t="shared" si="473"/>
        <v/>
      </c>
      <c r="R2007" t="str">
        <f t="shared" si="474"/>
        <v/>
      </c>
      <c r="S2007" t="str">
        <f t="shared" si="475"/>
        <v/>
      </c>
      <c r="U2007" s="2" t="str">
        <f ca="1">IF(ISBLANK($T2007),IF(S2007="Irrigation","Irrigation",IF(R2007="Irrigation","Irrigation",IF(Q2007="Domestic","Domestic",IF(P2007="Stockwatering","Stockwatering",IF(N2007="IRRIGATION_AND_MUNICIPAL","Irrigation and Municipal",IF(O2007="IRRIGATION_AND_DOMESTIC","Irrigation and Domestic Municipality",_xlfn.XLOOKUP(J2007,Use_Code_Ranking!$B$4:$B$23,Use_Code_Ranking!$A$4:$A$23))))))),$T2007)</f>
        <v>Irrigation</v>
      </c>
    </row>
    <row r="2008" spans="1:21" x14ac:dyDescent="0.3">
      <c r="A2008" t="s">
        <v>1699</v>
      </c>
      <c r="B2008" t="s">
        <v>188</v>
      </c>
      <c r="C2008" t="s">
        <v>99</v>
      </c>
      <c r="D2008">
        <v>25</v>
      </c>
      <c r="E2008" t="s">
        <v>100</v>
      </c>
      <c r="F2008" t="s">
        <v>100</v>
      </c>
      <c r="G2008" t="s">
        <v>1667</v>
      </c>
      <c r="H2008" s="41" t="s">
        <v>102</v>
      </c>
      <c r="I2008">
        <f>_xlfn.XLOOKUP(B2008,Use_Code_Ranking!$A$4:$A$23,Use_Code_Ranking!$B$4:$B$23,9999)</f>
        <v>12</v>
      </c>
      <c r="J2008">
        <f t="shared" ca="1" si="468"/>
        <v>1</v>
      </c>
      <c r="K2008">
        <f t="shared" ca="1" si="469"/>
        <v>1</v>
      </c>
      <c r="L2008">
        <f t="shared" ca="1" si="470"/>
        <v>0</v>
      </c>
      <c r="M2008">
        <f t="shared" ca="1" si="471"/>
        <v>0</v>
      </c>
      <c r="N2008" t="str">
        <f t="shared" ca="1" si="476"/>
        <v/>
      </c>
      <c r="O2008" t="str">
        <f t="shared" ca="1" si="477"/>
        <v/>
      </c>
      <c r="P2008" t="str">
        <f t="shared" si="472"/>
        <v/>
      </c>
      <c r="Q2008" t="str">
        <f t="shared" si="473"/>
        <v/>
      </c>
      <c r="R2008" t="str">
        <f t="shared" si="474"/>
        <v/>
      </c>
      <c r="S2008" t="str">
        <f t="shared" si="475"/>
        <v/>
      </c>
      <c r="U2008" s="2" t="str">
        <f ca="1">IF(ISBLANK($T2008),IF(S2008="Irrigation","Irrigation",IF(R2008="Irrigation","Irrigation",IF(Q2008="Domestic","Domestic",IF(P2008="Stockwatering","Stockwatering",IF(N2008="IRRIGATION_AND_MUNICIPAL","Irrigation and Municipal",IF(O2008="IRRIGATION_AND_DOMESTIC","Irrigation and Domestic Municipality",_xlfn.XLOOKUP(J2008,Use_Code_Ranking!$B$4:$B$23,Use_Code_Ranking!$A$4:$A$23))))))),$T2008)</f>
        <v>Irrigation</v>
      </c>
    </row>
    <row r="2009" spans="1:21" x14ac:dyDescent="0.3">
      <c r="A2009" t="s">
        <v>1699</v>
      </c>
      <c r="B2009" t="s">
        <v>110</v>
      </c>
      <c r="C2009" t="s">
        <v>99</v>
      </c>
      <c r="D2009">
        <v>25</v>
      </c>
      <c r="E2009" t="s">
        <v>100</v>
      </c>
      <c r="F2009" t="s">
        <v>100</v>
      </c>
      <c r="G2009" t="s">
        <v>1667</v>
      </c>
      <c r="H2009" s="41" t="s">
        <v>102</v>
      </c>
      <c r="I2009">
        <f>_xlfn.XLOOKUP(B2009,Use_Code_Ranking!$A$4:$A$23,Use_Code_Ranking!$B$4:$B$23,9999)</f>
        <v>3</v>
      </c>
      <c r="J2009">
        <f t="shared" ca="1" si="468"/>
        <v>1</v>
      </c>
      <c r="K2009">
        <f t="shared" ca="1" si="469"/>
        <v>1</v>
      </c>
      <c r="L2009">
        <f t="shared" ca="1" si="470"/>
        <v>0</v>
      </c>
      <c r="M2009">
        <f t="shared" ca="1" si="471"/>
        <v>0</v>
      </c>
      <c r="N2009" t="str">
        <f t="shared" ca="1" si="476"/>
        <v/>
      </c>
      <c r="O2009" t="str">
        <f t="shared" ca="1" si="477"/>
        <v/>
      </c>
      <c r="P2009" t="str">
        <f t="shared" si="472"/>
        <v/>
      </c>
      <c r="Q2009" t="str">
        <f t="shared" si="473"/>
        <v/>
      </c>
      <c r="R2009" t="str">
        <f t="shared" si="474"/>
        <v/>
      </c>
      <c r="S2009" t="str">
        <f t="shared" si="475"/>
        <v/>
      </c>
      <c r="U2009" s="2" t="str">
        <f ca="1">IF(ISBLANK($T2009),IF(S2009="Irrigation","Irrigation",IF(R2009="Irrigation","Irrigation",IF(Q2009="Domestic","Domestic",IF(P2009="Stockwatering","Stockwatering",IF(N2009="IRRIGATION_AND_MUNICIPAL","Irrigation and Municipal",IF(O2009="IRRIGATION_AND_DOMESTIC","Irrigation and Domestic Municipality",_xlfn.XLOOKUP(J2009,Use_Code_Ranking!$B$4:$B$23,Use_Code_Ranking!$A$4:$A$23))))))),$T2009)</f>
        <v>Irrigation</v>
      </c>
    </row>
    <row r="2010" spans="1:21" x14ac:dyDescent="0.3">
      <c r="A2010" t="s">
        <v>1699</v>
      </c>
      <c r="B2010" t="s">
        <v>163</v>
      </c>
      <c r="C2010" t="s">
        <v>99</v>
      </c>
      <c r="D2010">
        <v>25</v>
      </c>
      <c r="E2010" t="s">
        <v>100</v>
      </c>
      <c r="F2010" t="s">
        <v>100</v>
      </c>
      <c r="G2010" t="s">
        <v>1667</v>
      </c>
      <c r="H2010" s="41" t="s">
        <v>102</v>
      </c>
      <c r="I2010">
        <f>_xlfn.XLOOKUP(B2010,Use_Code_Ranking!$A$4:$A$23,Use_Code_Ranking!$B$4:$B$23,9999)</f>
        <v>14</v>
      </c>
      <c r="J2010">
        <f t="shared" ca="1" si="468"/>
        <v>1</v>
      </c>
      <c r="K2010">
        <f t="shared" ca="1" si="469"/>
        <v>1</v>
      </c>
      <c r="L2010">
        <f t="shared" ca="1" si="470"/>
        <v>0</v>
      </c>
      <c r="M2010">
        <f t="shared" ca="1" si="471"/>
        <v>0</v>
      </c>
      <c r="N2010" t="str">
        <f t="shared" ca="1" si="476"/>
        <v/>
      </c>
      <c r="O2010" t="str">
        <f t="shared" ca="1" si="477"/>
        <v/>
      </c>
      <c r="P2010" t="str">
        <f t="shared" si="472"/>
        <v/>
      </c>
      <c r="Q2010" t="str">
        <f t="shared" si="473"/>
        <v/>
      </c>
      <c r="R2010" t="str">
        <f t="shared" si="474"/>
        <v/>
      </c>
      <c r="S2010" t="str">
        <f t="shared" si="475"/>
        <v/>
      </c>
      <c r="U2010" s="2" t="str">
        <f ca="1">IF(ISBLANK($T2010),IF(S2010="Irrigation","Irrigation",IF(R2010="Irrigation","Irrigation",IF(Q2010="Domestic","Domestic",IF(P2010="Stockwatering","Stockwatering",IF(N2010="IRRIGATION_AND_MUNICIPAL","Irrigation and Municipal",IF(O2010="IRRIGATION_AND_DOMESTIC","Irrigation and Domestic Municipality",_xlfn.XLOOKUP(J2010,Use_Code_Ranking!$B$4:$B$23,Use_Code_Ranking!$A$4:$A$23))))))),$T2010)</f>
        <v>Irrigation</v>
      </c>
    </row>
    <row r="2011" spans="1:21" x14ac:dyDescent="0.3">
      <c r="A2011" t="s">
        <v>1699</v>
      </c>
      <c r="B2011" t="s">
        <v>154</v>
      </c>
      <c r="C2011" t="s">
        <v>99</v>
      </c>
      <c r="D2011">
        <v>25</v>
      </c>
      <c r="E2011" t="s">
        <v>100</v>
      </c>
      <c r="F2011" t="s">
        <v>100</v>
      </c>
      <c r="G2011" t="s">
        <v>1667</v>
      </c>
      <c r="H2011" s="41" t="s">
        <v>102</v>
      </c>
      <c r="I2011">
        <f>_xlfn.XLOOKUP(B2011,Use_Code_Ranking!$A$4:$A$23,Use_Code_Ranking!$B$4:$B$23,9999)</f>
        <v>5</v>
      </c>
      <c r="J2011">
        <f t="shared" ca="1" si="468"/>
        <v>1</v>
      </c>
      <c r="K2011">
        <f t="shared" ca="1" si="469"/>
        <v>1</v>
      </c>
      <c r="L2011">
        <f t="shared" ca="1" si="470"/>
        <v>0</v>
      </c>
      <c r="M2011">
        <f t="shared" ca="1" si="471"/>
        <v>0</v>
      </c>
      <c r="N2011" t="str">
        <f t="shared" ca="1" si="476"/>
        <v/>
      </c>
      <c r="O2011" t="str">
        <f t="shared" ca="1" si="477"/>
        <v/>
      </c>
      <c r="P2011" t="str">
        <f t="shared" si="472"/>
        <v/>
      </c>
      <c r="Q2011" t="str">
        <f t="shared" si="473"/>
        <v/>
      </c>
      <c r="R2011" t="str">
        <f t="shared" si="474"/>
        <v/>
      </c>
      <c r="S2011" t="str">
        <f t="shared" si="475"/>
        <v/>
      </c>
      <c r="U2011" s="2" t="str">
        <f ca="1">IF(ISBLANK($T2011),IF(S2011="Irrigation","Irrigation",IF(R2011="Irrigation","Irrigation",IF(Q2011="Domestic","Domestic",IF(P2011="Stockwatering","Stockwatering",IF(N2011="IRRIGATION_AND_MUNICIPAL","Irrigation and Municipal",IF(O2011="IRRIGATION_AND_DOMESTIC","Irrigation and Domestic Municipality",_xlfn.XLOOKUP(J2011,Use_Code_Ranking!$B$4:$B$23,Use_Code_Ranking!$A$4:$A$23))))))),$T2011)</f>
        <v>Irrigation</v>
      </c>
    </row>
    <row r="2012" spans="1:21" x14ac:dyDescent="0.3">
      <c r="A2012" t="s">
        <v>1700</v>
      </c>
      <c r="B2012" t="s">
        <v>98</v>
      </c>
      <c r="C2012" t="s">
        <v>99</v>
      </c>
      <c r="D2012">
        <v>45</v>
      </c>
      <c r="E2012" t="s">
        <v>100</v>
      </c>
      <c r="F2012" t="s">
        <v>100</v>
      </c>
      <c r="G2012" t="s">
        <v>838</v>
      </c>
      <c r="H2012" s="41" t="s">
        <v>265</v>
      </c>
      <c r="I2012">
        <f>_xlfn.XLOOKUP(B2012,Use_Code_Ranking!$A$4:$A$23,Use_Code_Ranking!$B$4:$B$23,9999)</f>
        <v>1</v>
      </c>
      <c r="J2012">
        <f t="shared" ca="1" si="468"/>
        <v>1</v>
      </c>
      <c r="K2012">
        <f t="shared" ca="1" si="469"/>
        <v>1</v>
      </c>
      <c r="L2012">
        <f t="shared" ca="1" si="470"/>
        <v>0</v>
      </c>
      <c r="M2012">
        <f t="shared" ca="1" si="471"/>
        <v>0</v>
      </c>
      <c r="N2012" t="str">
        <f t="shared" ca="1" si="476"/>
        <v/>
      </c>
      <c r="O2012" t="str">
        <f t="shared" ca="1" si="477"/>
        <v/>
      </c>
      <c r="P2012" t="str">
        <f t="shared" si="472"/>
        <v/>
      </c>
      <c r="Q2012" t="str">
        <f t="shared" si="473"/>
        <v/>
      </c>
      <c r="R2012" t="str">
        <f t="shared" si="474"/>
        <v/>
      </c>
      <c r="S2012" t="str">
        <f t="shared" si="475"/>
        <v/>
      </c>
      <c r="U2012" s="2" t="str">
        <f ca="1">IF(ISBLANK($T2012),IF(S2012="Irrigation","Irrigation",IF(R2012="Irrigation","Irrigation",IF(Q2012="Domestic","Domestic",IF(P2012="Stockwatering","Stockwatering",IF(N2012="IRRIGATION_AND_MUNICIPAL","Irrigation and Municipal",IF(O2012="IRRIGATION_AND_DOMESTIC","Irrigation and Domestic Municipality",_xlfn.XLOOKUP(J2012,Use_Code_Ranking!$B$4:$B$23,Use_Code_Ranking!$A$4:$A$23))))))),$T2012)</f>
        <v>Irrigation</v>
      </c>
    </row>
    <row r="2013" spans="1:21" x14ac:dyDescent="0.3">
      <c r="A2013" t="s">
        <v>1700</v>
      </c>
      <c r="B2013" t="s">
        <v>161</v>
      </c>
      <c r="C2013" t="s">
        <v>99</v>
      </c>
      <c r="D2013">
        <v>45</v>
      </c>
      <c r="E2013" t="s">
        <v>100</v>
      </c>
      <c r="F2013" t="s">
        <v>100</v>
      </c>
      <c r="G2013" t="s">
        <v>838</v>
      </c>
      <c r="H2013" s="41" t="s">
        <v>265</v>
      </c>
      <c r="I2013">
        <f>_xlfn.XLOOKUP(B2013,Use_Code_Ranking!$A$4:$A$23,Use_Code_Ranking!$B$4:$B$23,9999)</f>
        <v>7</v>
      </c>
      <c r="J2013">
        <f t="shared" ca="1" si="468"/>
        <v>1</v>
      </c>
      <c r="K2013">
        <f t="shared" ca="1" si="469"/>
        <v>1</v>
      </c>
      <c r="L2013">
        <f t="shared" ca="1" si="470"/>
        <v>0</v>
      </c>
      <c r="M2013">
        <f t="shared" ca="1" si="471"/>
        <v>0</v>
      </c>
      <c r="N2013" t="str">
        <f t="shared" ca="1" si="476"/>
        <v/>
      </c>
      <c r="O2013" t="str">
        <f t="shared" ca="1" si="477"/>
        <v/>
      </c>
      <c r="P2013" t="str">
        <f t="shared" si="472"/>
        <v/>
      </c>
      <c r="Q2013" t="str">
        <f t="shared" si="473"/>
        <v/>
      </c>
      <c r="R2013" t="str">
        <f t="shared" si="474"/>
        <v/>
      </c>
      <c r="S2013" t="str">
        <f t="shared" si="475"/>
        <v/>
      </c>
      <c r="U2013" s="2" t="str">
        <f ca="1">IF(ISBLANK($T2013),IF(S2013="Irrigation","Irrigation",IF(R2013="Irrigation","Irrigation",IF(Q2013="Domestic","Domestic",IF(P2013="Stockwatering","Stockwatering",IF(N2013="IRRIGATION_AND_MUNICIPAL","Irrigation and Municipal",IF(O2013="IRRIGATION_AND_DOMESTIC","Irrigation and Domestic Municipality",_xlfn.XLOOKUP(J2013,Use_Code_Ranking!$B$4:$B$23,Use_Code_Ranking!$A$4:$A$23))))))),$T2013)</f>
        <v>Irrigation</v>
      </c>
    </row>
    <row r="2014" spans="1:21" x14ac:dyDescent="0.3">
      <c r="A2014" t="s">
        <v>1701</v>
      </c>
      <c r="B2014" t="s">
        <v>161</v>
      </c>
      <c r="C2014" t="s">
        <v>99</v>
      </c>
      <c r="D2014">
        <v>5</v>
      </c>
      <c r="E2014" t="s">
        <v>100</v>
      </c>
      <c r="F2014" t="s">
        <v>100</v>
      </c>
      <c r="G2014" t="s">
        <v>1702</v>
      </c>
      <c r="H2014" s="41" t="s">
        <v>106</v>
      </c>
      <c r="I2014">
        <f>_xlfn.XLOOKUP(B2014,Use_Code_Ranking!$A$4:$A$23,Use_Code_Ranking!$B$4:$B$23,9999)</f>
        <v>7</v>
      </c>
      <c r="J2014">
        <f t="shared" ca="1" si="468"/>
        <v>7</v>
      </c>
      <c r="K2014">
        <f t="shared" ca="1" si="469"/>
        <v>0</v>
      </c>
      <c r="L2014">
        <f t="shared" ca="1" si="470"/>
        <v>0</v>
      </c>
      <c r="M2014">
        <f t="shared" ca="1" si="471"/>
        <v>0</v>
      </c>
      <c r="N2014" t="str">
        <f t="shared" ca="1" si="476"/>
        <v/>
      </c>
      <c r="O2014" t="str">
        <f t="shared" ca="1" si="477"/>
        <v/>
      </c>
      <c r="P2014" t="str">
        <f t="shared" si="472"/>
        <v/>
      </c>
      <c r="Q2014" t="str">
        <f t="shared" si="473"/>
        <v/>
      </c>
      <c r="R2014" t="str">
        <f t="shared" si="474"/>
        <v/>
      </c>
      <c r="S2014" t="str">
        <f t="shared" si="475"/>
        <v/>
      </c>
      <c r="U2014" s="2" t="str">
        <f ca="1">IF(ISBLANK($T2014),IF(S2014="Irrigation","Irrigation",IF(R2014="Irrigation","Irrigation",IF(Q2014="Domestic","Domestic",IF(P2014="Stockwatering","Stockwatering",IF(N2014="IRRIGATION_AND_MUNICIPAL","Irrigation and Municipal",IF(O2014="IRRIGATION_AND_DOMESTIC","Irrigation and Domestic Municipality",_xlfn.XLOOKUP(J2014,Use_Code_Ranking!$B$4:$B$23,Use_Code_Ranking!$A$4:$A$23))))))),$T2014)</f>
        <v>Frost Protection</v>
      </c>
    </row>
    <row r="2015" spans="1:21" x14ac:dyDescent="0.3">
      <c r="A2015" t="s">
        <v>1703</v>
      </c>
      <c r="B2015" t="s">
        <v>156</v>
      </c>
      <c r="C2015" t="s">
        <v>99</v>
      </c>
      <c r="D2015">
        <v>17</v>
      </c>
      <c r="E2015" t="s">
        <v>100</v>
      </c>
      <c r="F2015" t="s">
        <v>100</v>
      </c>
      <c r="G2015" t="s">
        <v>1702</v>
      </c>
      <c r="H2015" s="41" t="s">
        <v>106</v>
      </c>
      <c r="I2015">
        <f>_xlfn.XLOOKUP(B2015,Use_Code_Ranking!$A$4:$A$23,Use_Code_Ranking!$B$4:$B$23,9999)</f>
        <v>8</v>
      </c>
      <c r="J2015">
        <f t="shared" ca="1" si="468"/>
        <v>1</v>
      </c>
      <c r="K2015">
        <f t="shared" ca="1" si="469"/>
        <v>1</v>
      </c>
      <c r="L2015">
        <f t="shared" ca="1" si="470"/>
        <v>0</v>
      </c>
      <c r="M2015">
        <f t="shared" ca="1" si="471"/>
        <v>0</v>
      </c>
      <c r="N2015" t="str">
        <f t="shared" ca="1" si="476"/>
        <v/>
      </c>
      <c r="O2015" t="str">
        <f t="shared" ca="1" si="477"/>
        <v/>
      </c>
      <c r="P2015" t="str">
        <f t="shared" si="472"/>
        <v/>
      </c>
      <c r="Q2015" t="str">
        <f t="shared" si="473"/>
        <v/>
      </c>
      <c r="R2015" t="str">
        <f t="shared" si="474"/>
        <v/>
      </c>
      <c r="S2015" t="str">
        <f t="shared" si="475"/>
        <v/>
      </c>
      <c r="U2015" s="2" t="str">
        <f ca="1">IF(ISBLANK($T2015),IF(S2015="Irrigation","Irrigation",IF(R2015="Irrigation","Irrigation",IF(Q2015="Domestic","Domestic",IF(P2015="Stockwatering","Stockwatering",IF(N2015="IRRIGATION_AND_MUNICIPAL","Irrigation and Municipal",IF(O2015="IRRIGATION_AND_DOMESTIC","Irrigation and Domestic Municipality",_xlfn.XLOOKUP(J2015,Use_Code_Ranking!$B$4:$B$23,Use_Code_Ranking!$A$4:$A$23))))))),$T2015)</f>
        <v>Irrigation</v>
      </c>
    </row>
    <row r="2016" spans="1:21" x14ac:dyDescent="0.3">
      <c r="A2016" t="s">
        <v>1703</v>
      </c>
      <c r="B2016" t="s">
        <v>98</v>
      </c>
      <c r="C2016" t="s">
        <v>99</v>
      </c>
      <c r="D2016">
        <v>17</v>
      </c>
      <c r="E2016" t="s">
        <v>100</v>
      </c>
      <c r="F2016" t="s">
        <v>100</v>
      </c>
      <c r="G2016" t="s">
        <v>1702</v>
      </c>
      <c r="H2016" s="41" t="s">
        <v>106</v>
      </c>
      <c r="I2016">
        <f>_xlfn.XLOOKUP(B2016,Use_Code_Ranking!$A$4:$A$23,Use_Code_Ranking!$B$4:$B$23,9999)</f>
        <v>1</v>
      </c>
      <c r="J2016">
        <f t="shared" ca="1" si="468"/>
        <v>1</v>
      </c>
      <c r="K2016">
        <f t="shared" ca="1" si="469"/>
        <v>1</v>
      </c>
      <c r="L2016">
        <f t="shared" ca="1" si="470"/>
        <v>0</v>
      </c>
      <c r="M2016">
        <f t="shared" ca="1" si="471"/>
        <v>0</v>
      </c>
      <c r="N2016" t="str">
        <f t="shared" ca="1" si="476"/>
        <v/>
      </c>
      <c r="O2016" t="str">
        <f t="shared" ca="1" si="477"/>
        <v/>
      </c>
      <c r="P2016" t="str">
        <f t="shared" si="472"/>
        <v/>
      </c>
      <c r="Q2016" t="str">
        <f t="shared" si="473"/>
        <v/>
      </c>
      <c r="R2016" t="str">
        <f t="shared" si="474"/>
        <v/>
      </c>
      <c r="S2016" t="str">
        <f t="shared" si="475"/>
        <v/>
      </c>
      <c r="U2016" s="2" t="str">
        <f ca="1">IF(ISBLANK($T2016),IF(S2016="Irrigation","Irrigation",IF(R2016="Irrigation","Irrigation",IF(Q2016="Domestic","Domestic",IF(P2016="Stockwatering","Stockwatering",IF(N2016="IRRIGATION_AND_MUNICIPAL","Irrigation and Municipal",IF(O2016="IRRIGATION_AND_DOMESTIC","Irrigation and Domestic Municipality",_xlfn.XLOOKUP(J2016,Use_Code_Ranking!$B$4:$B$23,Use_Code_Ranking!$A$4:$A$23))))))),$T2016)</f>
        <v>Irrigation</v>
      </c>
    </row>
    <row r="2017" spans="1:21" x14ac:dyDescent="0.3">
      <c r="A2017" t="s">
        <v>1703</v>
      </c>
      <c r="B2017" t="s">
        <v>161</v>
      </c>
      <c r="C2017" t="s">
        <v>99</v>
      </c>
      <c r="D2017">
        <v>17</v>
      </c>
      <c r="E2017" t="s">
        <v>100</v>
      </c>
      <c r="F2017" t="s">
        <v>100</v>
      </c>
      <c r="G2017" t="s">
        <v>1702</v>
      </c>
      <c r="H2017" s="41" t="s">
        <v>106</v>
      </c>
      <c r="I2017">
        <f>_xlfn.XLOOKUP(B2017,Use_Code_Ranking!$A$4:$A$23,Use_Code_Ranking!$B$4:$B$23,9999)</f>
        <v>7</v>
      </c>
      <c r="J2017">
        <f t="shared" ca="1" si="468"/>
        <v>1</v>
      </c>
      <c r="K2017">
        <f t="shared" ca="1" si="469"/>
        <v>1</v>
      </c>
      <c r="L2017">
        <f t="shared" ca="1" si="470"/>
        <v>0</v>
      </c>
      <c r="M2017">
        <f t="shared" ca="1" si="471"/>
        <v>0</v>
      </c>
      <c r="N2017" t="str">
        <f t="shared" ca="1" si="476"/>
        <v/>
      </c>
      <c r="O2017" t="str">
        <f t="shared" ca="1" si="477"/>
        <v/>
      </c>
      <c r="P2017" t="str">
        <f t="shared" si="472"/>
        <v/>
      </c>
      <c r="Q2017" t="str">
        <f t="shared" si="473"/>
        <v/>
      </c>
      <c r="R2017" t="str">
        <f t="shared" si="474"/>
        <v/>
      </c>
      <c r="S2017" t="str">
        <f t="shared" si="475"/>
        <v/>
      </c>
      <c r="U2017" s="2" t="str">
        <f ca="1">IF(ISBLANK($T2017),IF(S2017="Irrigation","Irrigation",IF(R2017="Irrigation","Irrigation",IF(Q2017="Domestic","Domestic",IF(P2017="Stockwatering","Stockwatering",IF(N2017="IRRIGATION_AND_MUNICIPAL","Irrigation and Municipal",IF(O2017="IRRIGATION_AND_DOMESTIC","Irrigation and Domestic Municipality",_xlfn.XLOOKUP(J2017,Use_Code_Ranking!$B$4:$B$23,Use_Code_Ranking!$A$4:$A$23))))))),$T2017)</f>
        <v>Irrigation</v>
      </c>
    </row>
    <row r="2018" spans="1:21" x14ac:dyDescent="0.3">
      <c r="A2018" t="s">
        <v>1704</v>
      </c>
      <c r="B2018" t="s">
        <v>161</v>
      </c>
      <c r="C2018" t="s">
        <v>99</v>
      </c>
      <c r="D2018">
        <v>73.099999999999994</v>
      </c>
      <c r="E2018" t="s">
        <v>100</v>
      </c>
      <c r="F2018" t="s">
        <v>100</v>
      </c>
      <c r="G2018" t="s">
        <v>1705</v>
      </c>
      <c r="H2018" s="41" t="s">
        <v>106</v>
      </c>
      <c r="I2018">
        <f>_xlfn.XLOOKUP(B2018,Use_Code_Ranking!$A$4:$A$23,Use_Code_Ranking!$B$4:$B$23,9999)</f>
        <v>7</v>
      </c>
      <c r="J2018">
        <f t="shared" ca="1" si="468"/>
        <v>7</v>
      </c>
      <c r="K2018">
        <f t="shared" ca="1" si="469"/>
        <v>0</v>
      </c>
      <c r="L2018">
        <f t="shared" ca="1" si="470"/>
        <v>0</v>
      </c>
      <c r="M2018">
        <f t="shared" ca="1" si="471"/>
        <v>0</v>
      </c>
      <c r="N2018" t="str">
        <f t="shared" ca="1" si="476"/>
        <v/>
      </c>
      <c r="O2018" t="str">
        <f t="shared" ca="1" si="477"/>
        <v/>
      </c>
      <c r="P2018" t="str">
        <f t="shared" si="472"/>
        <v/>
      </c>
      <c r="Q2018" t="str">
        <f t="shared" si="473"/>
        <v/>
      </c>
      <c r="R2018" t="str">
        <f t="shared" si="474"/>
        <v/>
      </c>
      <c r="S2018" t="str">
        <f t="shared" si="475"/>
        <v/>
      </c>
      <c r="U2018" s="2" t="str">
        <f ca="1">IF(ISBLANK($T2018),IF(S2018="Irrigation","Irrigation",IF(R2018="Irrigation","Irrigation",IF(Q2018="Domestic","Domestic",IF(P2018="Stockwatering","Stockwatering",IF(N2018="IRRIGATION_AND_MUNICIPAL","Irrigation and Municipal",IF(O2018="IRRIGATION_AND_DOMESTIC","Irrigation and Domestic Municipality",_xlfn.XLOOKUP(J2018,Use_Code_Ranking!$B$4:$B$23,Use_Code_Ranking!$A$4:$A$23))))))),$T2018)</f>
        <v>Frost Protection</v>
      </c>
    </row>
    <row r="2019" spans="1:21" x14ac:dyDescent="0.3">
      <c r="A2019" t="s">
        <v>1706</v>
      </c>
      <c r="B2019" t="s">
        <v>161</v>
      </c>
      <c r="C2019" t="s">
        <v>99</v>
      </c>
      <c r="D2019">
        <v>31</v>
      </c>
      <c r="E2019" t="s">
        <v>100</v>
      </c>
      <c r="F2019" t="s">
        <v>100</v>
      </c>
      <c r="G2019" t="s">
        <v>1707</v>
      </c>
      <c r="H2019" s="41" t="s">
        <v>178</v>
      </c>
      <c r="I2019">
        <f>_xlfn.XLOOKUP(B2019,Use_Code_Ranking!$A$4:$A$23,Use_Code_Ranking!$B$4:$B$23,9999)</f>
        <v>7</v>
      </c>
      <c r="J2019">
        <f t="shared" ca="1" si="468"/>
        <v>7</v>
      </c>
      <c r="K2019">
        <f t="shared" ca="1" si="469"/>
        <v>0</v>
      </c>
      <c r="L2019">
        <f t="shared" ca="1" si="470"/>
        <v>0</v>
      </c>
      <c r="M2019">
        <f t="shared" ca="1" si="471"/>
        <v>0</v>
      </c>
      <c r="N2019" t="str">
        <f t="shared" ca="1" si="476"/>
        <v/>
      </c>
      <c r="O2019" t="str">
        <f t="shared" ca="1" si="477"/>
        <v/>
      </c>
      <c r="P2019" t="str">
        <f t="shared" si="472"/>
        <v/>
      </c>
      <c r="Q2019" t="str">
        <f t="shared" si="473"/>
        <v/>
      </c>
      <c r="R2019" t="str">
        <f t="shared" si="474"/>
        <v/>
      </c>
      <c r="S2019" t="str">
        <f t="shared" si="475"/>
        <v/>
      </c>
      <c r="U2019" s="2" t="str">
        <f ca="1">IF(ISBLANK($T2019),IF(S2019="Irrigation","Irrigation",IF(R2019="Irrigation","Irrigation",IF(Q2019="Domestic","Domestic",IF(P2019="Stockwatering","Stockwatering",IF(N2019="IRRIGATION_AND_MUNICIPAL","Irrigation and Municipal",IF(O2019="IRRIGATION_AND_DOMESTIC","Irrigation and Domestic Municipality",_xlfn.XLOOKUP(J2019,Use_Code_Ranking!$B$4:$B$23,Use_Code_Ranking!$A$4:$A$23))))))),$T2019)</f>
        <v>Frost Protection</v>
      </c>
    </row>
    <row r="2020" spans="1:21" x14ac:dyDescent="0.3">
      <c r="A2020" t="s">
        <v>1708</v>
      </c>
      <c r="B2020" t="s">
        <v>98</v>
      </c>
      <c r="C2020" t="s">
        <v>99</v>
      </c>
      <c r="D2020">
        <v>52</v>
      </c>
      <c r="E2020" t="s">
        <v>100</v>
      </c>
      <c r="F2020" t="s">
        <v>100</v>
      </c>
      <c r="G2020" t="s">
        <v>1707</v>
      </c>
      <c r="H2020" s="41" t="s">
        <v>178</v>
      </c>
      <c r="I2020">
        <f>_xlfn.XLOOKUP(B2020,Use_Code_Ranking!$A$4:$A$23,Use_Code_Ranking!$B$4:$B$23,9999)</f>
        <v>1</v>
      </c>
      <c r="J2020">
        <f t="shared" ca="1" si="468"/>
        <v>1</v>
      </c>
      <c r="K2020">
        <f t="shared" ca="1" si="469"/>
        <v>1</v>
      </c>
      <c r="L2020">
        <f t="shared" ca="1" si="470"/>
        <v>0</v>
      </c>
      <c r="M2020">
        <f t="shared" ca="1" si="471"/>
        <v>0</v>
      </c>
      <c r="N2020" t="str">
        <f t="shared" ca="1" si="476"/>
        <v/>
      </c>
      <c r="O2020" t="str">
        <f t="shared" ca="1" si="477"/>
        <v/>
      </c>
      <c r="P2020" t="str">
        <f t="shared" si="472"/>
        <v/>
      </c>
      <c r="Q2020" t="str">
        <f t="shared" si="473"/>
        <v/>
      </c>
      <c r="R2020" t="str">
        <f t="shared" si="474"/>
        <v/>
      </c>
      <c r="S2020" t="str">
        <f t="shared" si="475"/>
        <v/>
      </c>
      <c r="U2020" s="2" t="str">
        <f ca="1">IF(ISBLANK($T2020),IF(S2020="Irrigation","Irrigation",IF(R2020="Irrigation","Irrigation",IF(Q2020="Domestic","Domestic",IF(P2020="Stockwatering","Stockwatering",IF(N2020="IRRIGATION_AND_MUNICIPAL","Irrigation and Municipal",IF(O2020="IRRIGATION_AND_DOMESTIC","Irrigation and Domestic Municipality",_xlfn.XLOOKUP(J2020,Use_Code_Ranking!$B$4:$B$23,Use_Code_Ranking!$A$4:$A$23))))))),$T2020)</f>
        <v>Irrigation</v>
      </c>
    </row>
    <row r="2021" spans="1:21" x14ac:dyDescent="0.3">
      <c r="A2021" t="s">
        <v>1708</v>
      </c>
      <c r="B2021" t="s">
        <v>161</v>
      </c>
      <c r="C2021" t="s">
        <v>99</v>
      </c>
      <c r="D2021">
        <v>52</v>
      </c>
      <c r="E2021" t="s">
        <v>100</v>
      </c>
      <c r="F2021" t="s">
        <v>100</v>
      </c>
      <c r="G2021" t="s">
        <v>1707</v>
      </c>
      <c r="H2021" s="41" t="s">
        <v>178</v>
      </c>
      <c r="I2021">
        <f>_xlfn.XLOOKUP(B2021,Use_Code_Ranking!$A$4:$A$23,Use_Code_Ranking!$B$4:$B$23,9999)</f>
        <v>7</v>
      </c>
      <c r="J2021">
        <f t="shared" ca="1" si="468"/>
        <v>1</v>
      </c>
      <c r="K2021">
        <f t="shared" ca="1" si="469"/>
        <v>1</v>
      </c>
      <c r="L2021">
        <f t="shared" ca="1" si="470"/>
        <v>0</v>
      </c>
      <c r="M2021">
        <f t="shared" ca="1" si="471"/>
        <v>0</v>
      </c>
      <c r="N2021" t="str">
        <f t="shared" ca="1" si="476"/>
        <v/>
      </c>
      <c r="O2021" t="str">
        <f t="shared" ca="1" si="477"/>
        <v/>
      </c>
      <c r="P2021" t="str">
        <f t="shared" si="472"/>
        <v/>
      </c>
      <c r="Q2021" t="str">
        <f t="shared" si="473"/>
        <v/>
      </c>
      <c r="R2021" t="str">
        <f t="shared" si="474"/>
        <v/>
      </c>
      <c r="S2021" t="str">
        <f t="shared" si="475"/>
        <v/>
      </c>
      <c r="U2021" s="2" t="str">
        <f ca="1">IF(ISBLANK($T2021),IF(S2021="Irrigation","Irrigation",IF(R2021="Irrigation","Irrigation",IF(Q2021="Domestic","Domestic",IF(P2021="Stockwatering","Stockwatering",IF(N2021="IRRIGATION_AND_MUNICIPAL","Irrigation and Municipal",IF(O2021="IRRIGATION_AND_DOMESTIC","Irrigation and Domestic Municipality",_xlfn.XLOOKUP(J2021,Use_Code_Ranking!$B$4:$B$23,Use_Code_Ranking!$A$4:$A$23))))))),$T2021)</f>
        <v>Irrigation</v>
      </c>
    </row>
    <row r="2022" spans="1:21" x14ac:dyDescent="0.3">
      <c r="A2022" t="s">
        <v>1709</v>
      </c>
      <c r="B2022" t="s">
        <v>161</v>
      </c>
      <c r="C2022" t="s">
        <v>99</v>
      </c>
      <c r="D2022">
        <v>50</v>
      </c>
      <c r="E2022" t="s">
        <v>100</v>
      </c>
      <c r="F2022" t="s">
        <v>100</v>
      </c>
      <c r="G2022" t="s">
        <v>1710</v>
      </c>
      <c r="H2022" s="41" t="s">
        <v>102</v>
      </c>
      <c r="I2022">
        <f>_xlfn.XLOOKUP(B2022,Use_Code_Ranking!$A$4:$A$23,Use_Code_Ranking!$B$4:$B$23,9999)</f>
        <v>7</v>
      </c>
      <c r="J2022">
        <f t="shared" ca="1" si="468"/>
        <v>7</v>
      </c>
      <c r="K2022">
        <f t="shared" ca="1" si="469"/>
        <v>0</v>
      </c>
      <c r="L2022">
        <f t="shared" ca="1" si="470"/>
        <v>0</v>
      </c>
      <c r="M2022">
        <f t="shared" ca="1" si="471"/>
        <v>0</v>
      </c>
      <c r="N2022" t="str">
        <f t="shared" ca="1" si="476"/>
        <v/>
      </c>
      <c r="O2022" t="str">
        <f t="shared" ca="1" si="477"/>
        <v/>
      </c>
      <c r="P2022" t="str">
        <f t="shared" si="472"/>
        <v/>
      </c>
      <c r="Q2022" t="str">
        <f t="shared" si="473"/>
        <v/>
      </c>
      <c r="R2022" t="str">
        <f t="shared" si="474"/>
        <v/>
      </c>
      <c r="S2022" t="str">
        <f t="shared" si="475"/>
        <v/>
      </c>
      <c r="U2022" s="2" t="str">
        <f ca="1">IF(ISBLANK($T2022),IF(S2022="Irrigation","Irrigation",IF(R2022="Irrigation","Irrigation",IF(Q2022="Domestic","Domestic",IF(P2022="Stockwatering","Stockwatering",IF(N2022="IRRIGATION_AND_MUNICIPAL","Irrigation and Municipal",IF(O2022="IRRIGATION_AND_DOMESTIC","Irrigation and Domestic Municipality",_xlfn.XLOOKUP(J2022,Use_Code_Ranking!$B$4:$B$23,Use_Code_Ranking!$A$4:$A$23))))))),$T2022)</f>
        <v>Frost Protection</v>
      </c>
    </row>
    <row r="2023" spans="1:21" x14ac:dyDescent="0.3">
      <c r="A2023" t="s">
        <v>1711</v>
      </c>
      <c r="B2023" t="s">
        <v>161</v>
      </c>
      <c r="C2023" t="s">
        <v>99</v>
      </c>
      <c r="D2023">
        <v>72</v>
      </c>
      <c r="E2023" t="s">
        <v>100</v>
      </c>
      <c r="F2023" t="s">
        <v>100</v>
      </c>
      <c r="G2023" t="s">
        <v>1712</v>
      </c>
      <c r="H2023" s="41" t="s">
        <v>102</v>
      </c>
      <c r="I2023">
        <f>_xlfn.XLOOKUP(B2023,Use_Code_Ranking!$A$4:$A$23,Use_Code_Ranking!$B$4:$B$23,9999)</f>
        <v>7</v>
      </c>
      <c r="J2023">
        <f t="shared" ca="1" si="468"/>
        <v>7</v>
      </c>
      <c r="K2023">
        <f t="shared" ca="1" si="469"/>
        <v>0</v>
      </c>
      <c r="L2023">
        <f t="shared" ca="1" si="470"/>
        <v>0</v>
      </c>
      <c r="M2023">
        <f t="shared" ca="1" si="471"/>
        <v>0</v>
      </c>
      <c r="N2023" t="str">
        <f t="shared" ca="1" si="476"/>
        <v/>
      </c>
      <c r="O2023" t="str">
        <f t="shared" ca="1" si="477"/>
        <v/>
      </c>
      <c r="P2023" t="str">
        <f t="shared" si="472"/>
        <v/>
      </c>
      <c r="Q2023" t="str">
        <f t="shared" si="473"/>
        <v/>
      </c>
      <c r="R2023" t="str">
        <f t="shared" si="474"/>
        <v/>
      </c>
      <c r="S2023" t="str">
        <f t="shared" si="475"/>
        <v/>
      </c>
      <c r="U2023" s="2" t="str">
        <f ca="1">IF(ISBLANK($T2023),IF(S2023="Irrigation","Irrigation",IF(R2023="Irrigation","Irrigation",IF(Q2023="Domestic","Domestic",IF(P2023="Stockwatering","Stockwatering",IF(N2023="IRRIGATION_AND_MUNICIPAL","Irrigation and Municipal",IF(O2023="IRRIGATION_AND_DOMESTIC","Irrigation and Domestic Municipality",_xlfn.XLOOKUP(J2023,Use_Code_Ranking!$B$4:$B$23,Use_Code_Ranking!$A$4:$A$23))))))),$T2023)</f>
        <v>Frost Protection</v>
      </c>
    </row>
    <row r="2024" spans="1:21" x14ac:dyDescent="0.3">
      <c r="A2024" t="s">
        <v>1713</v>
      </c>
      <c r="B2024" t="s">
        <v>161</v>
      </c>
      <c r="C2024" t="s">
        <v>99</v>
      </c>
      <c r="D2024">
        <v>338</v>
      </c>
      <c r="E2024" t="s">
        <v>100</v>
      </c>
      <c r="F2024" t="s">
        <v>100</v>
      </c>
      <c r="G2024" t="s">
        <v>1714</v>
      </c>
      <c r="H2024" s="41" t="s">
        <v>106</v>
      </c>
      <c r="I2024">
        <f>_xlfn.XLOOKUP(B2024,Use_Code_Ranking!$A$4:$A$23,Use_Code_Ranking!$B$4:$B$23,9999)</f>
        <v>7</v>
      </c>
      <c r="J2024">
        <f t="shared" ca="1" si="468"/>
        <v>7</v>
      </c>
      <c r="K2024">
        <f t="shared" ca="1" si="469"/>
        <v>0</v>
      </c>
      <c r="L2024">
        <f t="shared" ca="1" si="470"/>
        <v>0</v>
      </c>
      <c r="M2024">
        <f t="shared" ca="1" si="471"/>
        <v>0</v>
      </c>
      <c r="N2024" t="str">
        <f t="shared" ca="1" si="476"/>
        <v/>
      </c>
      <c r="O2024" t="str">
        <f t="shared" ca="1" si="477"/>
        <v/>
      </c>
      <c r="P2024" t="str">
        <f t="shared" si="472"/>
        <v/>
      </c>
      <c r="Q2024" t="str">
        <f t="shared" si="473"/>
        <v/>
      </c>
      <c r="R2024" t="str">
        <f t="shared" si="474"/>
        <v/>
      </c>
      <c r="S2024" t="str">
        <f t="shared" si="475"/>
        <v/>
      </c>
      <c r="U2024" s="2" t="str">
        <f ca="1">IF(ISBLANK($T2024),IF(S2024="Irrigation","Irrigation",IF(R2024="Irrigation","Irrigation",IF(Q2024="Domestic","Domestic",IF(P2024="Stockwatering","Stockwatering",IF(N2024="IRRIGATION_AND_MUNICIPAL","Irrigation and Municipal",IF(O2024="IRRIGATION_AND_DOMESTIC","Irrigation and Domestic Municipality",_xlfn.XLOOKUP(J2024,Use_Code_Ranking!$B$4:$B$23,Use_Code_Ranking!$A$4:$A$23))))))),$T2024)</f>
        <v>Frost Protection</v>
      </c>
    </row>
    <row r="2025" spans="1:21" x14ac:dyDescent="0.3">
      <c r="A2025" t="s">
        <v>1715</v>
      </c>
      <c r="B2025" t="s">
        <v>98</v>
      </c>
      <c r="C2025" t="s">
        <v>99</v>
      </c>
      <c r="D2025">
        <v>91</v>
      </c>
      <c r="E2025" t="s">
        <v>100</v>
      </c>
      <c r="F2025" t="s">
        <v>100</v>
      </c>
      <c r="G2025" t="s">
        <v>1712</v>
      </c>
      <c r="H2025" s="41" t="s">
        <v>102</v>
      </c>
      <c r="I2025">
        <f>_xlfn.XLOOKUP(B2025,Use_Code_Ranking!$A$4:$A$23,Use_Code_Ranking!$B$4:$B$23,9999)</f>
        <v>1</v>
      </c>
      <c r="J2025">
        <f t="shared" ca="1" si="468"/>
        <v>1</v>
      </c>
      <c r="K2025">
        <f t="shared" ca="1" si="469"/>
        <v>1</v>
      </c>
      <c r="L2025">
        <f t="shared" ca="1" si="470"/>
        <v>0</v>
      </c>
      <c r="M2025">
        <f t="shared" ca="1" si="471"/>
        <v>0</v>
      </c>
      <c r="N2025" t="str">
        <f t="shared" ca="1" si="476"/>
        <v/>
      </c>
      <c r="O2025" t="str">
        <f t="shared" ca="1" si="477"/>
        <v/>
      </c>
      <c r="P2025" t="str">
        <f t="shared" si="472"/>
        <v/>
      </c>
      <c r="Q2025" t="str">
        <f t="shared" si="473"/>
        <v/>
      </c>
      <c r="R2025" t="str">
        <f t="shared" si="474"/>
        <v/>
      </c>
      <c r="S2025" t="str">
        <f t="shared" si="475"/>
        <v/>
      </c>
      <c r="U2025" s="2" t="str">
        <f ca="1">IF(ISBLANK($T2025),IF(S2025="Irrigation","Irrigation",IF(R2025="Irrigation","Irrigation",IF(Q2025="Domestic","Domestic",IF(P2025="Stockwatering","Stockwatering",IF(N2025="IRRIGATION_AND_MUNICIPAL","Irrigation and Municipal",IF(O2025="IRRIGATION_AND_DOMESTIC","Irrigation and Domestic Municipality",_xlfn.XLOOKUP(J2025,Use_Code_Ranking!$B$4:$B$23,Use_Code_Ranking!$A$4:$A$23))))))),$T2025)</f>
        <v>Irrigation</v>
      </c>
    </row>
    <row r="2026" spans="1:21" x14ac:dyDescent="0.3">
      <c r="A2026" t="s">
        <v>1716</v>
      </c>
      <c r="B2026" t="s">
        <v>181</v>
      </c>
      <c r="C2026" t="s">
        <v>99</v>
      </c>
      <c r="D2026">
        <v>24</v>
      </c>
      <c r="E2026" t="s">
        <v>100</v>
      </c>
      <c r="F2026" t="s">
        <v>100</v>
      </c>
      <c r="G2026" t="s">
        <v>1717</v>
      </c>
      <c r="H2026" s="41" t="s">
        <v>124</v>
      </c>
      <c r="I2026">
        <f>_xlfn.XLOOKUP(B2026,Use_Code_Ranking!$A$4:$A$23,Use_Code_Ranking!$B$4:$B$23,9999)</f>
        <v>9</v>
      </c>
      <c r="J2026">
        <f t="shared" ca="1" si="468"/>
        <v>1</v>
      </c>
      <c r="K2026">
        <f t="shared" ca="1" si="469"/>
        <v>1</v>
      </c>
      <c r="L2026">
        <f t="shared" ca="1" si="470"/>
        <v>0</v>
      </c>
      <c r="M2026">
        <f t="shared" ca="1" si="471"/>
        <v>0</v>
      </c>
      <c r="N2026" t="str">
        <f t="shared" ca="1" si="476"/>
        <v/>
      </c>
      <c r="O2026" t="str">
        <f t="shared" ca="1" si="477"/>
        <v/>
      </c>
      <c r="P2026" t="str">
        <f t="shared" si="472"/>
        <v/>
      </c>
      <c r="Q2026" t="str">
        <f t="shared" si="473"/>
        <v/>
      </c>
      <c r="R2026" t="str">
        <f t="shared" si="474"/>
        <v/>
      </c>
      <c r="S2026" t="str">
        <f t="shared" si="475"/>
        <v/>
      </c>
      <c r="U2026" s="2" t="str">
        <f ca="1">IF(ISBLANK($T2026),IF(S2026="Irrigation","Irrigation",IF(R2026="Irrigation","Irrigation",IF(Q2026="Domestic","Domestic",IF(P2026="Stockwatering","Stockwatering",IF(N2026="IRRIGATION_AND_MUNICIPAL","Irrigation and Municipal",IF(O2026="IRRIGATION_AND_DOMESTIC","Irrigation and Domestic Municipality",_xlfn.XLOOKUP(J2026,Use_Code_Ranking!$B$4:$B$23,Use_Code_Ranking!$A$4:$A$23))))))),$T2026)</f>
        <v>Irrigation</v>
      </c>
    </row>
    <row r="2027" spans="1:21" x14ac:dyDescent="0.3">
      <c r="A2027" t="s">
        <v>1716</v>
      </c>
      <c r="B2027" t="s">
        <v>98</v>
      </c>
      <c r="C2027" t="s">
        <v>99</v>
      </c>
      <c r="D2027">
        <v>24</v>
      </c>
      <c r="E2027" t="s">
        <v>100</v>
      </c>
      <c r="F2027" t="s">
        <v>100</v>
      </c>
      <c r="G2027" t="s">
        <v>1717</v>
      </c>
      <c r="H2027" s="41" t="s">
        <v>124</v>
      </c>
      <c r="I2027">
        <f>_xlfn.XLOOKUP(B2027,Use_Code_Ranking!$A$4:$A$23,Use_Code_Ranking!$B$4:$B$23,9999)</f>
        <v>1</v>
      </c>
      <c r="J2027">
        <f t="shared" ca="1" si="468"/>
        <v>1</v>
      </c>
      <c r="K2027">
        <f t="shared" ca="1" si="469"/>
        <v>1</v>
      </c>
      <c r="L2027">
        <f t="shared" ca="1" si="470"/>
        <v>0</v>
      </c>
      <c r="M2027">
        <f t="shared" ca="1" si="471"/>
        <v>0</v>
      </c>
      <c r="N2027" t="str">
        <f t="shared" ca="1" si="476"/>
        <v/>
      </c>
      <c r="O2027" t="str">
        <f t="shared" ca="1" si="477"/>
        <v/>
      </c>
      <c r="P2027" t="str">
        <f t="shared" si="472"/>
        <v/>
      </c>
      <c r="Q2027" t="str">
        <f t="shared" si="473"/>
        <v/>
      </c>
      <c r="R2027" t="str">
        <f t="shared" si="474"/>
        <v/>
      </c>
      <c r="S2027" t="str">
        <f t="shared" si="475"/>
        <v/>
      </c>
      <c r="U2027" s="2" t="str">
        <f ca="1">IF(ISBLANK($T2027),IF(S2027="Irrigation","Irrigation",IF(R2027="Irrigation","Irrigation",IF(Q2027="Domestic","Domestic",IF(P2027="Stockwatering","Stockwatering",IF(N2027="IRRIGATION_AND_MUNICIPAL","Irrigation and Municipal",IF(O2027="IRRIGATION_AND_DOMESTIC","Irrigation and Domestic Municipality",_xlfn.XLOOKUP(J2027,Use_Code_Ranking!$B$4:$B$23,Use_Code_Ranking!$A$4:$A$23))))))),$T2027)</f>
        <v>Irrigation</v>
      </c>
    </row>
    <row r="2028" spans="1:21" x14ac:dyDescent="0.3">
      <c r="A2028" t="s">
        <v>1716</v>
      </c>
      <c r="B2028" t="s">
        <v>156</v>
      </c>
      <c r="C2028" t="s">
        <v>99</v>
      </c>
      <c r="D2028">
        <v>24</v>
      </c>
      <c r="E2028" t="s">
        <v>100</v>
      </c>
      <c r="F2028" t="s">
        <v>100</v>
      </c>
      <c r="G2028" t="s">
        <v>1717</v>
      </c>
      <c r="H2028" s="41" t="s">
        <v>124</v>
      </c>
      <c r="I2028">
        <f>_xlfn.XLOOKUP(B2028,Use_Code_Ranking!$A$4:$A$23,Use_Code_Ranking!$B$4:$B$23,9999)</f>
        <v>8</v>
      </c>
      <c r="J2028">
        <f t="shared" ca="1" si="468"/>
        <v>1</v>
      </c>
      <c r="K2028">
        <f t="shared" ca="1" si="469"/>
        <v>1</v>
      </c>
      <c r="L2028">
        <f t="shared" ca="1" si="470"/>
        <v>0</v>
      </c>
      <c r="M2028">
        <f t="shared" ca="1" si="471"/>
        <v>0</v>
      </c>
      <c r="N2028" t="str">
        <f t="shared" ca="1" si="476"/>
        <v/>
      </c>
      <c r="O2028" t="str">
        <f t="shared" ca="1" si="477"/>
        <v/>
      </c>
      <c r="P2028" t="str">
        <f t="shared" si="472"/>
        <v/>
      </c>
      <c r="Q2028" t="str">
        <f t="shared" si="473"/>
        <v/>
      </c>
      <c r="R2028" t="str">
        <f t="shared" si="474"/>
        <v/>
      </c>
      <c r="S2028" t="str">
        <f t="shared" si="475"/>
        <v/>
      </c>
      <c r="U2028" s="2" t="str">
        <f ca="1">IF(ISBLANK($T2028),IF(S2028="Irrigation","Irrigation",IF(R2028="Irrigation","Irrigation",IF(Q2028="Domestic","Domestic",IF(P2028="Stockwatering","Stockwatering",IF(N2028="IRRIGATION_AND_MUNICIPAL","Irrigation and Municipal",IF(O2028="IRRIGATION_AND_DOMESTIC","Irrigation and Domestic Municipality",_xlfn.XLOOKUP(J2028,Use_Code_Ranking!$B$4:$B$23,Use_Code_Ranking!$A$4:$A$23))))))),$T2028)</f>
        <v>Irrigation</v>
      </c>
    </row>
    <row r="2029" spans="1:21" x14ac:dyDescent="0.3">
      <c r="A2029" t="s">
        <v>1716</v>
      </c>
      <c r="B2029" t="s">
        <v>188</v>
      </c>
      <c r="C2029" t="s">
        <v>99</v>
      </c>
      <c r="D2029">
        <v>24</v>
      </c>
      <c r="E2029" t="s">
        <v>100</v>
      </c>
      <c r="F2029" t="s">
        <v>100</v>
      </c>
      <c r="G2029" t="s">
        <v>1717</v>
      </c>
      <c r="H2029" s="41" t="s">
        <v>124</v>
      </c>
      <c r="I2029">
        <f>_xlfn.XLOOKUP(B2029,Use_Code_Ranking!$A$4:$A$23,Use_Code_Ranking!$B$4:$B$23,9999)</f>
        <v>12</v>
      </c>
      <c r="J2029">
        <f t="shared" ca="1" si="468"/>
        <v>1</v>
      </c>
      <c r="K2029">
        <f t="shared" ca="1" si="469"/>
        <v>1</v>
      </c>
      <c r="L2029">
        <f t="shared" ca="1" si="470"/>
        <v>0</v>
      </c>
      <c r="M2029">
        <f t="shared" ca="1" si="471"/>
        <v>0</v>
      </c>
      <c r="N2029" t="str">
        <f t="shared" ca="1" si="476"/>
        <v/>
      </c>
      <c r="O2029" t="str">
        <f t="shared" ca="1" si="477"/>
        <v/>
      </c>
      <c r="P2029" t="str">
        <f t="shared" si="472"/>
        <v/>
      </c>
      <c r="Q2029" t="str">
        <f t="shared" si="473"/>
        <v/>
      </c>
      <c r="R2029" t="str">
        <f t="shared" si="474"/>
        <v/>
      </c>
      <c r="S2029" t="str">
        <f t="shared" si="475"/>
        <v/>
      </c>
      <c r="U2029" s="2" t="str">
        <f ca="1">IF(ISBLANK($T2029),IF(S2029="Irrigation","Irrigation",IF(R2029="Irrigation","Irrigation",IF(Q2029="Domestic","Domestic",IF(P2029="Stockwatering","Stockwatering",IF(N2029="IRRIGATION_AND_MUNICIPAL","Irrigation and Municipal",IF(O2029="IRRIGATION_AND_DOMESTIC","Irrigation and Domestic Municipality",_xlfn.XLOOKUP(J2029,Use_Code_Ranking!$B$4:$B$23,Use_Code_Ranking!$A$4:$A$23))))))),$T2029)</f>
        <v>Irrigation</v>
      </c>
    </row>
    <row r="2030" spans="1:21" x14ac:dyDescent="0.3">
      <c r="A2030" t="s">
        <v>1718</v>
      </c>
      <c r="B2030" t="s">
        <v>98</v>
      </c>
      <c r="C2030" t="s">
        <v>99</v>
      </c>
      <c r="D2030">
        <v>52</v>
      </c>
      <c r="E2030" t="s">
        <v>100</v>
      </c>
      <c r="F2030" t="s">
        <v>100</v>
      </c>
      <c r="G2030" t="s">
        <v>1710</v>
      </c>
      <c r="H2030" s="41" t="s">
        <v>199</v>
      </c>
      <c r="I2030">
        <f>_xlfn.XLOOKUP(B2030,Use_Code_Ranking!$A$4:$A$23,Use_Code_Ranking!$B$4:$B$23,9999)</f>
        <v>1</v>
      </c>
      <c r="J2030">
        <f t="shared" ca="1" si="468"/>
        <v>1</v>
      </c>
      <c r="K2030">
        <f t="shared" ca="1" si="469"/>
        <v>1</v>
      </c>
      <c r="L2030">
        <f t="shared" ca="1" si="470"/>
        <v>0</v>
      </c>
      <c r="M2030">
        <f t="shared" ca="1" si="471"/>
        <v>0</v>
      </c>
      <c r="N2030" t="str">
        <f t="shared" ca="1" si="476"/>
        <v/>
      </c>
      <c r="O2030" t="str">
        <f t="shared" ca="1" si="477"/>
        <v/>
      </c>
      <c r="P2030" t="str">
        <f t="shared" si="472"/>
        <v/>
      </c>
      <c r="Q2030" t="str">
        <f t="shared" si="473"/>
        <v/>
      </c>
      <c r="R2030" t="str">
        <f t="shared" si="474"/>
        <v/>
      </c>
      <c r="S2030" t="str">
        <f t="shared" si="475"/>
        <v/>
      </c>
      <c r="U2030" s="2" t="str">
        <f ca="1">IF(ISBLANK($T2030),IF(S2030="Irrigation","Irrigation",IF(R2030="Irrigation","Irrigation",IF(Q2030="Domestic","Domestic",IF(P2030="Stockwatering","Stockwatering",IF(N2030="IRRIGATION_AND_MUNICIPAL","Irrigation and Municipal",IF(O2030="IRRIGATION_AND_DOMESTIC","Irrigation and Domestic Municipality",_xlfn.XLOOKUP(J2030,Use_Code_Ranking!$B$4:$B$23,Use_Code_Ranking!$A$4:$A$23))))))),$T2030)</f>
        <v>Irrigation</v>
      </c>
    </row>
    <row r="2031" spans="1:21" x14ac:dyDescent="0.3">
      <c r="A2031" t="s">
        <v>1719</v>
      </c>
      <c r="B2031" t="s">
        <v>161</v>
      </c>
      <c r="C2031" t="s">
        <v>99</v>
      </c>
      <c r="D2031">
        <v>160</v>
      </c>
      <c r="E2031" t="s">
        <v>100</v>
      </c>
      <c r="F2031" t="s">
        <v>100</v>
      </c>
      <c r="G2031" t="s">
        <v>1720</v>
      </c>
      <c r="H2031" s="41" t="s">
        <v>102</v>
      </c>
      <c r="I2031">
        <f>_xlfn.XLOOKUP(B2031,Use_Code_Ranking!$A$4:$A$23,Use_Code_Ranking!$B$4:$B$23,9999)</f>
        <v>7</v>
      </c>
      <c r="J2031">
        <f t="shared" ca="1" si="468"/>
        <v>7</v>
      </c>
      <c r="K2031">
        <f t="shared" ca="1" si="469"/>
        <v>0</v>
      </c>
      <c r="L2031">
        <f t="shared" ca="1" si="470"/>
        <v>0</v>
      </c>
      <c r="M2031">
        <f t="shared" ca="1" si="471"/>
        <v>0</v>
      </c>
      <c r="N2031" t="str">
        <f t="shared" ca="1" si="476"/>
        <v/>
      </c>
      <c r="O2031" t="str">
        <f t="shared" ca="1" si="477"/>
        <v/>
      </c>
      <c r="P2031" t="str">
        <f t="shared" si="472"/>
        <v/>
      </c>
      <c r="Q2031" t="str">
        <f t="shared" si="473"/>
        <v/>
      </c>
      <c r="R2031" t="str">
        <f t="shared" si="474"/>
        <v/>
      </c>
      <c r="S2031" t="str">
        <f t="shared" si="475"/>
        <v/>
      </c>
      <c r="U2031" s="2" t="str">
        <f ca="1">IF(ISBLANK($T2031),IF(S2031="Irrigation","Irrigation",IF(R2031="Irrigation","Irrigation",IF(Q2031="Domestic","Domestic",IF(P2031="Stockwatering","Stockwatering",IF(N2031="IRRIGATION_AND_MUNICIPAL","Irrigation and Municipal",IF(O2031="IRRIGATION_AND_DOMESTIC","Irrigation and Domestic Municipality",_xlfn.XLOOKUP(J2031,Use_Code_Ranking!$B$4:$B$23,Use_Code_Ranking!$A$4:$A$23))))))),$T2031)</f>
        <v>Frost Protection</v>
      </c>
    </row>
    <row r="2032" spans="1:21" x14ac:dyDescent="0.3">
      <c r="A2032" t="s">
        <v>1721</v>
      </c>
      <c r="B2032" t="s">
        <v>161</v>
      </c>
      <c r="C2032" t="s">
        <v>99</v>
      </c>
      <c r="D2032">
        <v>200</v>
      </c>
      <c r="E2032" t="s">
        <v>100</v>
      </c>
      <c r="F2032" t="s">
        <v>100</v>
      </c>
      <c r="G2032" t="s">
        <v>1720</v>
      </c>
      <c r="H2032" s="41" t="s">
        <v>102</v>
      </c>
      <c r="I2032">
        <f>_xlfn.XLOOKUP(B2032,Use_Code_Ranking!$A$4:$A$23,Use_Code_Ranking!$B$4:$B$23,9999)</f>
        <v>7</v>
      </c>
      <c r="J2032">
        <f t="shared" ca="1" si="468"/>
        <v>1</v>
      </c>
      <c r="K2032">
        <f t="shared" ca="1" si="469"/>
        <v>1</v>
      </c>
      <c r="L2032">
        <f t="shared" ca="1" si="470"/>
        <v>0</v>
      </c>
      <c r="M2032">
        <f t="shared" ca="1" si="471"/>
        <v>0</v>
      </c>
      <c r="N2032" t="str">
        <f t="shared" ca="1" si="476"/>
        <v/>
      </c>
      <c r="O2032" t="str">
        <f t="shared" ca="1" si="477"/>
        <v/>
      </c>
      <c r="P2032" t="str">
        <f t="shared" si="472"/>
        <v/>
      </c>
      <c r="Q2032" t="str">
        <f t="shared" si="473"/>
        <v/>
      </c>
      <c r="R2032" t="str">
        <f t="shared" si="474"/>
        <v/>
      </c>
      <c r="S2032" t="str">
        <f t="shared" si="475"/>
        <v/>
      </c>
      <c r="U2032" s="2" t="str">
        <f ca="1">IF(ISBLANK($T2032),IF(S2032="Irrigation","Irrigation",IF(R2032="Irrigation","Irrigation",IF(Q2032="Domestic","Domestic",IF(P2032="Stockwatering","Stockwatering",IF(N2032="IRRIGATION_AND_MUNICIPAL","Irrigation and Municipal",IF(O2032="IRRIGATION_AND_DOMESTIC","Irrigation and Domestic Municipality",_xlfn.XLOOKUP(J2032,Use_Code_Ranking!$B$4:$B$23,Use_Code_Ranking!$A$4:$A$23))))))),$T2032)</f>
        <v>Irrigation</v>
      </c>
    </row>
    <row r="2033" spans="1:21" x14ac:dyDescent="0.3">
      <c r="A2033" t="s">
        <v>1721</v>
      </c>
      <c r="B2033" t="s">
        <v>98</v>
      </c>
      <c r="C2033" t="s">
        <v>99</v>
      </c>
      <c r="D2033">
        <v>200</v>
      </c>
      <c r="E2033" t="s">
        <v>100</v>
      </c>
      <c r="F2033" t="s">
        <v>100</v>
      </c>
      <c r="G2033" t="s">
        <v>1720</v>
      </c>
      <c r="H2033" s="41" t="s">
        <v>102</v>
      </c>
      <c r="I2033">
        <f>_xlfn.XLOOKUP(B2033,Use_Code_Ranking!$A$4:$A$23,Use_Code_Ranking!$B$4:$B$23,9999)</f>
        <v>1</v>
      </c>
      <c r="J2033">
        <f t="shared" ca="1" si="468"/>
        <v>1</v>
      </c>
      <c r="K2033">
        <f t="shared" ca="1" si="469"/>
        <v>1</v>
      </c>
      <c r="L2033">
        <f t="shared" ca="1" si="470"/>
        <v>0</v>
      </c>
      <c r="M2033">
        <f t="shared" ca="1" si="471"/>
        <v>0</v>
      </c>
      <c r="N2033" t="str">
        <f t="shared" ca="1" si="476"/>
        <v/>
      </c>
      <c r="O2033" t="str">
        <f t="shared" ca="1" si="477"/>
        <v/>
      </c>
      <c r="P2033" t="str">
        <f t="shared" si="472"/>
        <v/>
      </c>
      <c r="Q2033" t="str">
        <f t="shared" si="473"/>
        <v/>
      </c>
      <c r="R2033" t="str">
        <f t="shared" si="474"/>
        <v/>
      </c>
      <c r="S2033" t="str">
        <f t="shared" si="475"/>
        <v/>
      </c>
      <c r="U2033" s="2" t="str">
        <f ca="1">IF(ISBLANK($T2033),IF(S2033="Irrigation","Irrigation",IF(R2033="Irrigation","Irrigation",IF(Q2033="Domestic","Domestic",IF(P2033="Stockwatering","Stockwatering",IF(N2033="IRRIGATION_AND_MUNICIPAL","Irrigation and Municipal",IF(O2033="IRRIGATION_AND_DOMESTIC","Irrigation and Domestic Municipality",_xlfn.XLOOKUP(J2033,Use_Code_Ranking!$B$4:$B$23,Use_Code_Ranking!$A$4:$A$23))))))),$T2033)</f>
        <v>Irrigation</v>
      </c>
    </row>
    <row r="2034" spans="1:21" x14ac:dyDescent="0.3">
      <c r="A2034" t="s">
        <v>1722</v>
      </c>
      <c r="B2034" t="s">
        <v>161</v>
      </c>
      <c r="C2034" t="s">
        <v>99</v>
      </c>
      <c r="D2034">
        <v>320</v>
      </c>
      <c r="E2034" t="s">
        <v>100</v>
      </c>
      <c r="F2034" t="s">
        <v>100</v>
      </c>
      <c r="G2034" t="s">
        <v>1720</v>
      </c>
      <c r="H2034" s="41" t="s">
        <v>102</v>
      </c>
      <c r="I2034">
        <f>_xlfn.XLOOKUP(B2034,Use_Code_Ranking!$A$4:$A$23,Use_Code_Ranking!$B$4:$B$23,9999)</f>
        <v>7</v>
      </c>
      <c r="J2034">
        <f t="shared" ca="1" si="468"/>
        <v>1</v>
      </c>
      <c r="K2034">
        <f t="shared" ca="1" si="469"/>
        <v>1</v>
      </c>
      <c r="L2034">
        <f t="shared" ca="1" si="470"/>
        <v>0</v>
      </c>
      <c r="M2034">
        <f t="shared" ca="1" si="471"/>
        <v>0</v>
      </c>
      <c r="N2034" t="str">
        <f t="shared" ca="1" si="476"/>
        <v/>
      </c>
      <c r="O2034" t="str">
        <f t="shared" ca="1" si="477"/>
        <v/>
      </c>
      <c r="P2034" t="str">
        <f t="shared" si="472"/>
        <v/>
      </c>
      <c r="Q2034" t="str">
        <f t="shared" si="473"/>
        <v/>
      </c>
      <c r="R2034" t="str">
        <f t="shared" si="474"/>
        <v/>
      </c>
      <c r="S2034" t="str">
        <f t="shared" si="475"/>
        <v/>
      </c>
      <c r="U2034" s="2" t="str">
        <f ca="1">IF(ISBLANK($T2034),IF(S2034="Irrigation","Irrigation",IF(R2034="Irrigation","Irrigation",IF(Q2034="Domestic","Domestic",IF(P2034="Stockwatering","Stockwatering",IF(N2034="IRRIGATION_AND_MUNICIPAL","Irrigation and Municipal",IF(O2034="IRRIGATION_AND_DOMESTIC","Irrigation and Domestic Municipality",_xlfn.XLOOKUP(J2034,Use_Code_Ranking!$B$4:$B$23,Use_Code_Ranking!$A$4:$A$23))))))),$T2034)</f>
        <v>Irrigation</v>
      </c>
    </row>
    <row r="2035" spans="1:21" x14ac:dyDescent="0.3">
      <c r="A2035" t="s">
        <v>1722</v>
      </c>
      <c r="B2035" t="s">
        <v>98</v>
      </c>
      <c r="C2035" t="s">
        <v>99</v>
      </c>
      <c r="D2035">
        <v>320</v>
      </c>
      <c r="E2035" t="s">
        <v>100</v>
      </c>
      <c r="F2035" t="s">
        <v>100</v>
      </c>
      <c r="G2035" t="s">
        <v>1720</v>
      </c>
      <c r="H2035" s="41" t="s">
        <v>102</v>
      </c>
      <c r="I2035">
        <f>_xlfn.XLOOKUP(B2035,Use_Code_Ranking!$A$4:$A$23,Use_Code_Ranking!$B$4:$B$23,9999)</f>
        <v>1</v>
      </c>
      <c r="J2035">
        <f t="shared" ca="1" si="468"/>
        <v>1</v>
      </c>
      <c r="K2035">
        <f t="shared" ca="1" si="469"/>
        <v>1</v>
      </c>
      <c r="L2035">
        <f t="shared" ca="1" si="470"/>
        <v>0</v>
      </c>
      <c r="M2035">
        <f t="shared" ca="1" si="471"/>
        <v>0</v>
      </c>
      <c r="N2035" t="str">
        <f t="shared" ca="1" si="476"/>
        <v/>
      </c>
      <c r="O2035" t="str">
        <f t="shared" ca="1" si="477"/>
        <v/>
      </c>
      <c r="P2035" t="str">
        <f t="shared" si="472"/>
        <v/>
      </c>
      <c r="Q2035" t="str">
        <f t="shared" si="473"/>
        <v/>
      </c>
      <c r="R2035" t="str">
        <f t="shared" si="474"/>
        <v/>
      </c>
      <c r="S2035" t="str">
        <f t="shared" si="475"/>
        <v/>
      </c>
      <c r="U2035" s="2" t="str">
        <f ca="1">IF(ISBLANK($T2035),IF(S2035="Irrigation","Irrigation",IF(R2035="Irrigation","Irrigation",IF(Q2035="Domestic","Domestic",IF(P2035="Stockwatering","Stockwatering",IF(N2035="IRRIGATION_AND_MUNICIPAL","Irrigation and Municipal",IF(O2035="IRRIGATION_AND_DOMESTIC","Irrigation and Domestic Municipality",_xlfn.XLOOKUP(J2035,Use_Code_Ranking!$B$4:$B$23,Use_Code_Ranking!$A$4:$A$23))))))),$T2035)</f>
        <v>Irrigation</v>
      </c>
    </row>
    <row r="2036" spans="1:21" x14ac:dyDescent="0.3">
      <c r="A2036" t="s">
        <v>1723</v>
      </c>
      <c r="B2036" t="s">
        <v>161</v>
      </c>
      <c r="C2036" t="s">
        <v>99</v>
      </c>
      <c r="D2036">
        <v>160</v>
      </c>
      <c r="E2036" t="s">
        <v>100</v>
      </c>
      <c r="F2036" t="s">
        <v>100</v>
      </c>
      <c r="G2036" t="s">
        <v>1714</v>
      </c>
      <c r="H2036" s="41" t="s">
        <v>106</v>
      </c>
      <c r="I2036">
        <f>_xlfn.XLOOKUP(B2036,Use_Code_Ranking!$A$4:$A$23,Use_Code_Ranking!$B$4:$B$23,9999)</f>
        <v>7</v>
      </c>
      <c r="J2036">
        <f t="shared" ca="1" si="468"/>
        <v>1</v>
      </c>
      <c r="K2036">
        <f t="shared" ca="1" si="469"/>
        <v>1</v>
      </c>
      <c r="L2036">
        <f t="shared" ca="1" si="470"/>
        <v>0</v>
      </c>
      <c r="M2036">
        <f t="shared" ca="1" si="471"/>
        <v>0</v>
      </c>
      <c r="N2036" t="str">
        <f t="shared" ca="1" si="476"/>
        <v/>
      </c>
      <c r="O2036" t="str">
        <f t="shared" ca="1" si="477"/>
        <v/>
      </c>
      <c r="P2036" t="str">
        <f t="shared" si="472"/>
        <v/>
      </c>
      <c r="Q2036" t="str">
        <f t="shared" si="473"/>
        <v/>
      </c>
      <c r="R2036" t="str">
        <f t="shared" si="474"/>
        <v/>
      </c>
      <c r="S2036" t="str">
        <f t="shared" si="475"/>
        <v/>
      </c>
      <c r="U2036" s="2" t="str">
        <f ca="1">IF(ISBLANK($T2036),IF(S2036="Irrigation","Irrigation",IF(R2036="Irrigation","Irrigation",IF(Q2036="Domestic","Domestic",IF(P2036="Stockwatering","Stockwatering",IF(N2036="IRRIGATION_AND_MUNICIPAL","Irrigation and Municipal",IF(O2036="IRRIGATION_AND_DOMESTIC","Irrigation and Domestic Municipality",_xlfn.XLOOKUP(J2036,Use_Code_Ranking!$B$4:$B$23,Use_Code_Ranking!$A$4:$A$23))))))),$T2036)</f>
        <v>Irrigation</v>
      </c>
    </row>
    <row r="2037" spans="1:21" x14ac:dyDescent="0.3">
      <c r="A2037" t="s">
        <v>1723</v>
      </c>
      <c r="B2037" t="s">
        <v>98</v>
      </c>
      <c r="C2037" t="s">
        <v>99</v>
      </c>
      <c r="D2037">
        <v>160</v>
      </c>
      <c r="E2037" t="s">
        <v>100</v>
      </c>
      <c r="F2037" t="s">
        <v>100</v>
      </c>
      <c r="G2037" t="s">
        <v>1714</v>
      </c>
      <c r="H2037" s="41" t="s">
        <v>106</v>
      </c>
      <c r="I2037">
        <f>_xlfn.XLOOKUP(B2037,Use_Code_Ranking!$A$4:$A$23,Use_Code_Ranking!$B$4:$B$23,9999)</f>
        <v>1</v>
      </c>
      <c r="J2037">
        <f t="shared" ca="1" si="468"/>
        <v>1</v>
      </c>
      <c r="K2037">
        <f t="shared" ca="1" si="469"/>
        <v>1</v>
      </c>
      <c r="L2037">
        <f t="shared" ca="1" si="470"/>
        <v>0</v>
      </c>
      <c r="M2037">
        <f t="shared" ca="1" si="471"/>
        <v>0</v>
      </c>
      <c r="N2037" t="str">
        <f t="shared" ca="1" si="476"/>
        <v/>
      </c>
      <c r="O2037" t="str">
        <f t="shared" ca="1" si="477"/>
        <v/>
      </c>
      <c r="P2037" t="str">
        <f t="shared" si="472"/>
        <v/>
      </c>
      <c r="Q2037" t="str">
        <f t="shared" si="473"/>
        <v/>
      </c>
      <c r="R2037" t="str">
        <f t="shared" si="474"/>
        <v/>
      </c>
      <c r="S2037" t="str">
        <f t="shared" si="475"/>
        <v/>
      </c>
      <c r="U2037" s="2" t="str">
        <f ca="1">IF(ISBLANK($T2037),IF(S2037="Irrigation","Irrigation",IF(R2037="Irrigation","Irrigation",IF(Q2037="Domestic","Domestic",IF(P2037="Stockwatering","Stockwatering",IF(N2037="IRRIGATION_AND_MUNICIPAL","Irrigation and Municipal",IF(O2037="IRRIGATION_AND_DOMESTIC","Irrigation and Domestic Municipality",_xlfn.XLOOKUP(J2037,Use_Code_Ranking!$B$4:$B$23,Use_Code_Ranking!$A$4:$A$23))))))),$T2037)</f>
        <v>Irrigation</v>
      </c>
    </row>
    <row r="2038" spans="1:21" x14ac:dyDescent="0.3">
      <c r="A2038" t="s">
        <v>1724</v>
      </c>
      <c r="B2038" t="s">
        <v>98</v>
      </c>
      <c r="C2038" t="s">
        <v>99</v>
      </c>
      <c r="D2038">
        <v>30</v>
      </c>
      <c r="E2038" t="s">
        <v>100</v>
      </c>
      <c r="F2038" t="s">
        <v>100</v>
      </c>
      <c r="G2038" t="s">
        <v>1725</v>
      </c>
      <c r="H2038" s="41" t="s">
        <v>106</v>
      </c>
      <c r="I2038">
        <f>_xlfn.XLOOKUP(B2038,Use_Code_Ranking!$A$4:$A$23,Use_Code_Ranking!$B$4:$B$23,9999)</f>
        <v>1</v>
      </c>
      <c r="J2038">
        <f t="shared" ca="1" si="468"/>
        <v>1</v>
      </c>
      <c r="K2038">
        <f t="shared" ca="1" si="469"/>
        <v>1</v>
      </c>
      <c r="L2038">
        <f t="shared" ca="1" si="470"/>
        <v>0</v>
      </c>
      <c r="M2038">
        <f t="shared" ca="1" si="471"/>
        <v>0</v>
      </c>
      <c r="N2038" t="str">
        <f t="shared" ca="1" si="476"/>
        <v/>
      </c>
      <c r="O2038" t="str">
        <f t="shared" ca="1" si="477"/>
        <v/>
      </c>
      <c r="P2038" t="str">
        <f t="shared" si="472"/>
        <v/>
      </c>
      <c r="Q2038" t="str">
        <f t="shared" si="473"/>
        <v/>
      </c>
      <c r="R2038" t="str">
        <f t="shared" si="474"/>
        <v/>
      </c>
      <c r="S2038" t="str">
        <f t="shared" si="475"/>
        <v/>
      </c>
      <c r="U2038" s="2" t="str">
        <f ca="1">IF(ISBLANK($T2038),IF(S2038="Irrigation","Irrigation",IF(R2038="Irrigation","Irrigation",IF(Q2038="Domestic","Domestic",IF(P2038="Stockwatering","Stockwatering",IF(N2038="IRRIGATION_AND_MUNICIPAL","Irrigation and Municipal",IF(O2038="IRRIGATION_AND_DOMESTIC","Irrigation and Domestic Municipality",_xlfn.XLOOKUP(J2038,Use_Code_Ranking!$B$4:$B$23,Use_Code_Ranking!$A$4:$A$23))))))),$T2038)</f>
        <v>Irrigation</v>
      </c>
    </row>
    <row r="2039" spans="1:21" x14ac:dyDescent="0.3">
      <c r="A2039" t="s">
        <v>1726</v>
      </c>
      <c r="B2039" t="s">
        <v>161</v>
      </c>
      <c r="C2039" t="s">
        <v>99</v>
      </c>
      <c r="D2039">
        <v>258</v>
      </c>
      <c r="E2039" t="s">
        <v>100</v>
      </c>
      <c r="F2039" t="s">
        <v>100</v>
      </c>
      <c r="G2039" t="s">
        <v>1326</v>
      </c>
      <c r="H2039" s="41" t="s">
        <v>178</v>
      </c>
      <c r="I2039">
        <f>_xlfn.XLOOKUP(B2039,Use_Code_Ranking!$A$4:$A$23,Use_Code_Ranking!$B$4:$B$23,9999)</f>
        <v>7</v>
      </c>
      <c r="J2039">
        <f t="shared" ca="1" si="468"/>
        <v>7</v>
      </c>
      <c r="K2039">
        <f t="shared" ca="1" si="469"/>
        <v>0</v>
      </c>
      <c r="L2039">
        <f t="shared" ca="1" si="470"/>
        <v>0</v>
      </c>
      <c r="M2039">
        <f t="shared" ca="1" si="471"/>
        <v>0</v>
      </c>
      <c r="N2039" t="str">
        <f t="shared" ca="1" si="476"/>
        <v/>
      </c>
      <c r="O2039" t="str">
        <f t="shared" ca="1" si="477"/>
        <v/>
      </c>
      <c r="P2039" t="str">
        <f t="shared" si="472"/>
        <v/>
      </c>
      <c r="Q2039" t="str">
        <f t="shared" si="473"/>
        <v/>
      </c>
      <c r="R2039" t="str">
        <f t="shared" si="474"/>
        <v/>
      </c>
      <c r="S2039" t="str">
        <f t="shared" si="475"/>
        <v/>
      </c>
      <c r="U2039" s="2" t="str">
        <f ca="1">IF(ISBLANK($T2039),IF(S2039="Irrigation","Irrigation",IF(R2039="Irrigation","Irrigation",IF(Q2039="Domestic","Domestic",IF(P2039="Stockwatering","Stockwatering",IF(N2039="IRRIGATION_AND_MUNICIPAL","Irrigation and Municipal",IF(O2039="IRRIGATION_AND_DOMESTIC","Irrigation and Domestic Municipality",_xlfn.XLOOKUP(J2039,Use_Code_Ranking!$B$4:$B$23,Use_Code_Ranking!$A$4:$A$23))))))),$T2039)</f>
        <v>Frost Protection</v>
      </c>
    </row>
    <row r="2040" spans="1:21" x14ac:dyDescent="0.3">
      <c r="A2040" t="s">
        <v>1727</v>
      </c>
      <c r="B2040" t="s">
        <v>156</v>
      </c>
      <c r="C2040" t="s">
        <v>99</v>
      </c>
      <c r="D2040">
        <v>49.5</v>
      </c>
      <c r="E2040" t="s">
        <v>100</v>
      </c>
      <c r="F2040" t="s">
        <v>100</v>
      </c>
      <c r="G2040" t="s">
        <v>1728</v>
      </c>
      <c r="H2040" s="41" t="s">
        <v>106</v>
      </c>
      <c r="I2040">
        <f>_xlfn.XLOOKUP(B2040,Use_Code_Ranking!$A$4:$A$23,Use_Code_Ranking!$B$4:$B$23,9999)</f>
        <v>8</v>
      </c>
      <c r="J2040">
        <f t="shared" ca="1" si="468"/>
        <v>1</v>
      </c>
      <c r="K2040">
        <f t="shared" ca="1" si="469"/>
        <v>1</v>
      </c>
      <c r="L2040">
        <f t="shared" ca="1" si="470"/>
        <v>0</v>
      </c>
      <c r="M2040">
        <f t="shared" ca="1" si="471"/>
        <v>0</v>
      </c>
      <c r="N2040" t="str">
        <f t="shared" ca="1" si="476"/>
        <v/>
      </c>
      <c r="O2040" t="str">
        <f t="shared" ca="1" si="477"/>
        <v/>
      </c>
      <c r="P2040" t="str">
        <f t="shared" si="472"/>
        <v/>
      </c>
      <c r="Q2040" t="str">
        <f t="shared" si="473"/>
        <v/>
      </c>
      <c r="R2040" t="str">
        <f t="shared" si="474"/>
        <v/>
      </c>
      <c r="S2040" t="str">
        <f t="shared" si="475"/>
        <v/>
      </c>
      <c r="U2040" s="2" t="str">
        <f ca="1">IF(ISBLANK($T2040),IF(S2040="Irrigation","Irrigation",IF(R2040="Irrigation","Irrigation",IF(Q2040="Domestic","Domestic",IF(P2040="Stockwatering","Stockwatering",IF(N2040="IRRIGATION_AND_MUNICIPAL","Irrigation and Municipal",IF(O2040="IRRIGATION_AND_DOMESTIC","Irrigation and Domestic Municipality",_xlfn.XLOOKUP(J2040,Use_Code_Ranking!$B$4:$B$23,Use_Code_Ranking!$A$4:$A$23))))))),$T2040)</f>
        <v>Irrigation</v>
      </c>
    </row>
    <row r="2041" spans="1:21" x14ac:dyDescent="0.3">
      <c r="A2041" t="s">
        <v>1727</v>
      </c>
      <c r="B2041" t="s">
        <v>98</v>
      </c>
      <c r="C2041" t="s">
        <v>99</v>
      </c>
      <c r="D2041">
        <v>49.5</v>
      </c>
      <c r="E2041" t="s">
        <v>100</v>
      </c>
      <c r="F2041" t="s">
        <v>100</v>
      </c>
      <c r="G2041" t="s">
        <v>1728</v>
      </c>
      <c r="H2041" s="41" t="s">
        <v>106</v>
      </c>
      <c r="I2041">
        <f>_xlfn.XLOOKUP(B2041,Use_Code_Ranking!$A$4:$A$23,Use_Code_Ranking!$B$4:$B$23,9999)</f>
        <v>1</v>
      </c>
      <c r="J2041">
        <f t="shared" ca="1" si="468"/>
        <v>1</v>
      </c>
      <c r="K2041">
        <f t="shared" ca="1" si="469"/>
        <v>1</v>
      </c>
      <c r="L2041">
        <f t="shared" ca="1" si="470"/>
        <v>0</v>
      </c>
      <c r="M2041">
        <f t="shared" ca="1" si="471"/>
        <v>0</v>
      </c>
      <c r="N2041" t="str">
        <f t="shared" ca="1" si="476"/>
        <v/>
      </c>
      <c r="O2041" t="str">
        <f t="shared" ca="1" si="477"/>
        <v/>
      </c>
      <c r="P2041" t="str">
        <f t="shared" si="472"/>
        <v/>
      </c>
      <c r="Q2041" t="str">
        <f t="shared" si="473"/>
        <v/>
      </c>
      <c r="R2041" t="str">
        <f t="shared" si="474"/>
        <v/>
      </c>
      <c r="S2041" t="str">
        <f t="shared" si="475"/>
        <v/>
      </c>
      <c r="U2041" s="2" t="str">
        <f ca="1">IF(ISBLANK($T2041),IF(S2041="Irrigation","Irrigation",IF(R2041="Irrigation","Irrigation",IF(Q2041="Domestic","Domestic",IF(P2041="Stockwatering","Stockwatering",IF(N2041="IRRIGATION_AND_MUNICIPAL","Irrigation and Municipal",IF(O2041="IRRIGATION_AND_DOMESTIC","Irrigation and Domestic Municipality",_xlfn.XLOOKUP(J2041,Use_Code_Ranking!$B$4:$B$23,Use_Code_Ranking!$A$4:$A$23))))))),$T2041)</f>
        <v>Irrigation</v>
      </c>
    </row>
    <row r="2042" spans="1:21" x14ac:dyDescent="0.3">
      <c r="A2042" t="s">
        <v>1727</v>
      </c>
      <c r="B2042" t="s">
        <v>161</v>
      </c>
      <c r="C2042" t="s">
        <v>99</v>
      </c>
      <c r="D2042">
        <v>49.5</v>
      </c>
      <c r="E2042" t="s">
        <v>100</v>
      </c>
      <c r="F2042" t="s">
        <v>100</v>
      </c>
      <c r="G2042" t="s">
        <v>1728</v>
      </c>
      <c r="H2042" s="41" t="s">
        <v>106</v>
      </c>
      <c r="I2042">
        <f>_xlfn.XLOOKUP(B2042,Use_Code_Ranking!$A$4:$A$23,Use_Code_Ranking!$B$4:$B$23,9999)</f>
        <v>7</v>
      </c>
      <c r="J2042">
        <f t="shared" ca="1" si="468"/>
        <v>1</v>
      </c>
      <c r="K2042">
        <f t="shared" ca="1" si="469"/>
        <v>1</v>
      </c>
      <c r="L2042">
        <f t="shared" ca="1" si="470"/>
        <v>0</v>
      </c>
      <c r="M2042">
        <f t="shared" ca="1" si="471"/>
        <v>0</v>
      </c>
      <c r="N2042" t="str">
        <f t="shared" ca="1" si="476"/>
        <v/>
      </c>
      <c r="O2042" t="str">
        <f t="shared" ca="1" si="477"/>
        <v/>
      </c>
      <c r="P2042" t="str">
        <f t="shared" si="472"/>
        <v/>
      </c>
      <c r="Q2042" t="str">
        <f t="shared" si="473"/>
        <v/>
      </c>
      <c r="R2042" t="str">
        <f t="shared" si="474"/>
        <v/>
      </c>
      <c r="S2042" t="str">
        <f t="shared" si="475"/>
        <v/>
      </c>
      <c r="U2042" s="2" t="str">
        <f ca="1">IF(ISBLANK($T2042),IF(S2042="Irrigation","Irrigation",IF(R2042="Irrigation","Irrigation",IF(Q2042="Domestic","Domestic",IF(P2042="Stockwatering","Stockwatering",IF(N2042="IRRIGATION_AND_MUNICIPAL","Irrigation and Municipal",IF(O2042="IRRIGATION_AND_DOMESTIC","Irrigation and Domestic Municipality",_xlfn.XLOOKUP(J2042,Use_Code_Ranking!$B$4:$B$23,Use_Code_Ranking!$A$4:$A$23))))))),$T2042)</f>
        <v>Irrigation</v>
      </c>
    </row>
    <row r="2043" spans="1:21" x14ac:dyDescent="0.3">
      <c r="A2043" t="s">
        <v>1727</v>
      </c>
      <c r="B2043" t="s">
        <v>110</v>
      </c>
      <c r="C2043" t="s">
        <v>99</v>
      </c>
      <c r="D2043">
        <v>49.5</v>
      </c>
      <c r="E2043" t="s">
        <v>100</v>
      </c>
      <c r="F2043" t="s">
        <v>100</v>
      </c>
      <c r="G2043" t="s">
        <v>1728</v>
      </c>
      <c r="H2043" s="41" t="s">
        <v>106</v>
      </c>
      <c r="I2043">
        <f>_xlfn.XLOOKUP(B2043,Use_Code_Ranking!$A$4:$A$23,Use_Code_Ranking!$B$4:$B$23,9999)</f>
        <v>3</v>
      </c>
      <c r="J2043">
        <f t="shared" ca="1" si="468"/>
        <v>1</v>
      </c>
      <c r="K2043">
        <f t="shared" ca="1" si="469"/>
        <v>1</v>
      </c>
      <c r="L2043">
        <f t="shared" ca="1" si="470"/>
        <v>0</v>
      </c>
      <c r="M2043">
        <f t="shared" ca="1" si="471"/>
        <v>0</v>
      </c>
      <c r="N2043" t="str">
        <f t="shared" ca="1" si="476"/>
        <v/>
      </c>
      <c r="O2043" t="str">
        <f t="shared" ca="1" si="477"/>
        <v/>
      </c>
      <c r="P2043" t="str">
        <f t="shared" si="472"/>
        <v/>
      </c>
      <c r="Q2043" t="str">
        <f t="shared" si="473"/>
        <v/>
      </c>
      <c r="R2043" t="str">
        <f t="shared" si="474"/>
        <v/>
      </c>
      <c r="S2043" t="str">
        <f t="shared" si="475"/>
        <v/>
      </c>
      <c r="U2043" s="2" t="str">
        <f ca="1">IF(ISBLANK($T2043),IF(S2043="Irrigation","Irrigation",IF(R2043="Irrigation","Irrigation",IF(Q2043="Domestic","Domestic",IF(P2043="Stockwatering","Stockwatering",IF(N2043="IRRIGATION_AND_MUNICIPAL","Irrigation and Municipal",IF(O2043="IRRIGATION_AND_DOMESTIC","Irrigation and Domestic Municipality",_xlfn.XLOOKUP(J2043,Use_Code_Ranking!$B$4:$B$23,Use_Code_Ranking!$A$4:$A$23))))))),$T2043)</f>
        <v>Irrigation</v>
      </c>
    </row>
    <row r="2044" spans="1:21" x14ac:dyDescent="0.3">
      <c r="A2044" t="s">
        <v>1727</v>
      </c>
      <c r="B2044" t="s">
        <v>181</v>
      </c>
      <c r="C2044" t="s">
        <v>99</v>
      </c>
      <c r="D2044">
        <v>49.5</v>
      </c>
      <c r="E2044" t="s">
        <v>100</v>
      </c>
      <c r="F2044" t="s">
        <v>100</v>
      </c>
      <c r="G2044" t="s">
        <v>1728</v>
      </c>
      <c r="H2044" s="41" t="s">
        <v>106</v>
      </c>
      <c r="I2044">
        <f>_xlfn.XLOOKUP(B2044,Use_Code_Ranking!$A$4:$A$23,Use_Code_Ranking!$B$4:$B$23,9999)</f>
        <v>9</v>
      </c>
      <c r="J2044">
        <f t="shared" ca="1" si="468"/>
        <v>1</v>
      </c>
      <c r="K2044">
        <f t="shared" ca="1" si="469"/>
        <v>1</v>
      </c>
      <c r="L2044">
        <f t="shared" ca="1" si="470"/>
        <v>0</v>
      </c>
      <c r="M2044">
        <f t="shared" ca="1" si="471"/>
        <v>0</v>
      </c>
      <c r="N2044" t="str">
        <f t="shared" ca="1" si="476"/>
        <v/>
      </c>
      <c r="O2044" t="str">
        <f t="shared" ca="1" si="477"/>
        <v/>
      </c>
      <c r="P2044" t="str">
        <f t="shared" si="472"/>
        <v/>
      </c>
      <c r="Q2044" t="str">
        <f t="shared" si="473"/>
        <v/>
      </c>
      <c r="R2044" t="str">
        <f t="shared" si="474"/>
        <v/>
      </c>
      <c r="S2044" t="str">
        <f t="shared" si="475"/>
        <v/>
      </c>
      <c r="U2044" s="2" t="str">
        <f ca="1">IF(ISBLANK($T2044),IF(S2044="Irrigation","Irrigation",IF(R2044="Irrigation","Irrigation",IF(Q2044="Domestic","Domestic",IF(P2044="Stockwatering","Stockwatering",IF(N2044="IRRIGATION_AND_MUNICIPAL","Irrigation and Municipal",IF(O2044="IRRIGATION_AND_DOMESTIC","Irrigation and Domestic Municipality",_xlfn.XLOOKUP(J2044,Use_Code_Ranking!$B$4:$B$23,Use_Code_Ranking!$A$4:$A$23))))))),$T2044)</f>
        <v>Irrigation</v>
      </c>
    </row>
    <row r="2045" spans="1:21" x14ac:dyDescent="0.3">
      <c r="A2045" t="s">
        <v>1729</v>
      </c>
      <c r="B2045" t="s">
        <v>156</v>
      </c>
      <c r="C2045" t="s">
        <v>99</v>
      </c>
      <c r="D2045">
        <v>50</v>
      </c>
      <c r="E2045" t="s">
        <v>100</v>
      </c>
      <c r="F2045" t="s">
        <v>100</v>
      </c>
      <c r="G2045" t="s">
        <v>1730</v>
      </c>
      <c r="H2045" s="41" t="s">
        <v>106</v>
      </c>
      <c r="I2045">
        <f>_xlfn.XLOOKUP(B2045,Use_Code_Ranking!$A$4:$A$23,Use_Code_Ranking!$B$4:$B$23,9999)</f>
        <v>8</v>
      </c>
      <c r="J2045">
        <f t="shared" ca="1" si="468"/>
        <v>1</v>
      </c>
      <c r="K2045">
        <f t="shared" ca="1" si="469"/>
        <v>1</v>
      </c>
      <c r="L2045">
        <f t="shared" ca="1" si="470"/>
        <v>0</v>
      </c>
      <c r="M2045">
        <f t="shared" ca="1" si="471"/>
        <v>0</v>
      </c>
      <c r="N2045" t="str">
        <f t="shared" ca="1" si="476"/>
        <v/>
      </c>
      <c r="O2045" t="str">
        <f t="shared" ca="1" si="477"/>
        <v/>
      </c>
      <c r="P2045" t="str">
        <f t="shared" si="472"/>
        <v/>
      </c>
      <c r="Q2045" t="str">
        <f t="shared" si="473"/>
        <v/>
      </c>
      <c r="R2045" t="str">
        <f t="shared" si="474"/>
        <v/>
      </c>
      <c r="S2045" t="str">
        <f t="shared" si="475"/>
        <v/>
      </c>
      <c r="U2045" s="2" t="str">
        <f ca="1">IF(ISBLANK($T2045),IF(S2045="Irrigation","Irrigation",IF(R2045="Irrigation","Irrigation",IF(Q2045="Domestic","Domestic",IF(P2045="Stockwatering","Stockwatering",IF(N2045="IRRIGATION_AND_MUNICIPAL","Irrigation and Municipal",IF(O2045="IRRIGATION_AND_DOMESTIC","Irrigation and Domestic Municipality",_xlfn.XLOOKUP(J2045,Use_Code_Ranking!$B$4:$B$23,Use_Code_Ranking!$A$4:$A$23))))))),$T2045)</f>
        <v>Irrigation</v>
      </c>
    </row>
    <row r="2046" spans="1:21" x14ac:dyDescent="0.3">
      <c r="A2046" t="s">
        <v>1729</v>
      </c>
      <c r="B2046" t="s">
        <v>181</v>
      </c>
      <c r="C2046" t="s">
        <v>99</v>
      </c>
      <c r="D2046">
        <v>50</v>
      </c>
      <c r="E2046" t="s">
        <v>100</v>
      </c>
      <c r="F2046" t="s">
        <v>100</v>
      </c>
      <c r="G2046" t="s">
        <v>1730</v>
      </c>
      <c r="H2046" s="41" t="s">
        <v>106</v>
      </c>
      <c r="I2046">
        <f>_xlfn.XLOOKUP(B2046,Use_Code_Ranking!$A$4:$A$23,Use_Code_Ranking!$B$4:$B$23,9999)</f>
        <v>9</v>
      </c>
      <c r="J2046">
        <f t="shared" ca="1" si="468"/>
        <v>1</v>
      </c>
      <c r="K2046">
        <f t="shared" ca="1" si="469"/>
        <v>1</v>
      </c>
      <c r="L2046">
        <f t="shared" ca="1" si="470"/>
        <v>0</v>
      </c>
      <c r="M2046">
        <f t="shared" ca="1" si="471"/>
        <v>0</v>
      </c>
      <c r="N2046" t="str">
        <f t="shared" ca="1" si="476"/>
        <v/>
      </c>
      <c r="O2046" t="str">
        <f t="shared" ca="1" si="477"/>
        <v/>
      </c>
      <c r="P2046" t="str">
        <f t="shared" si="472"/>
        <v/>
      </c>
      <c r="Q2046" t="str">
        <f t="shared" si="473"/>
        <v/>
      </c>
      <c r="R2046" t="str">
        <f t="shared" si="474"/>
        <v/>
      </c>
      <c r="S2046" t="str">
        <f t="shared" si="475"/>
        <v/>
      </c>
      <c r="U2046" s="2" t="str">
        <f ca="1">IF(ISBLANK($T2046),IF(S2046="Irrigation","Irrigation",IF(R2046="Irrigation","Irrigation",IF(Q2046="Domestic","Domestic",IF(P2046="Stockwatering","Stockwatering",IF(N2046="IRRIGATION_AND_MUNICIPAL","Irrigation and Municipal",IF(O2046="IRRIGATION_AND_DOMESTIC","Irrigation and Domestic Municipality",_xlfn.XLOOKUP(J2046,Use_Code_Ranking!$B$4:$B$23,Use_Code_Ranking!$A$4:$A$23))))))),$T2046)</f>
        <v>Irrigation</v>
      </c>
    </row>
    <row r="2047" spans="1:21" x14ac:dyDescent="0.3">
      <c r="A2047" t="s">
        <v>1729</v>
      </c>
      <c r="B2047" t="s">
        <v>161</v>
      </c>
      <c r="C2047" t="s">
        <v>99</v>
      </c>
      <c r="D2047">
        <v>50</v>
      </c>
      <c r="E2047" t="s">
        <v>100</v>
      </c>
      <c r="F2047" t="s">
        <v>100</v>
      </c>
      <c r="G2047" t="s">
        <v>1730</v>
      </c>
      <c r="H2047" s="41" t="s">
        <v>106</v>
      </c>
      <c r="I2047">
        <f>_xlfn.XLOOKUP(B2047,Use_Code_Ranking!$A$4:$A$23,Use_Code_Ranking!$B$4:$B$23,9999)</f>
        <v>7</v>
      </c>
      <c r="J2047">
        <f t="shared" ca="1" si="468"/>
        <v>1</v>
      </c>
      <c r="K2047">
        <f t="shared" ca="1" si="469"/>
        <v>1</v>
      </c>
      <c r="L2047">
        <f t="shared" ca="1" si="470"/>
        <v>0</v>
      </c>
      <c r="M2047">
        <f t="shared" ca="1" si="471"/>
        <v>0</v>
      </c>
      <c r="N2047" t="str">
        <f t="shared" ca="1" si="476"/>
        <v/>
      </c>
      <c r="O2047" t="str">
        <f t="shared" ca="1" si="477"/>
        <v/>
      </c>
      <c r="P2047" t="str">
        <f t="shared" si="472"/>
        <v/>
      </c>
      <c r="Q2047" t="str">
        <f t="shared" si="473"/>
        <v/>
      </c>
      <c r="R2047" t="str">
        <f t="shared" si="474"/>
        <v/>
      </c>
      <c r="S2047" t="str">
        <f t="shared" si="475"/>
        <v/>
      </c>
      <c r="U2047" s="2" t="str">
        <f ca="1">IF(ISBLANK($T2047),IF(S2047="Irrigation","Irrigation",IF(R2047="Irrigation","Irrigation",IF(Q2047="Domestic","Domestic",IF(P2047="Stockwatering","Stockwatering",IF(N2047="IRRIGATION_AND_MUNICIPAL","Irrigation and Municipal",IF(O2047="IRRIGATION_AND_DOMESTIC","Irrigation and Domestic Municipality",_xlfn.XLOOKUP(J2047,Use_Code_Ranking!$B$4:$B$23,Use_Code_Ranking!$A$4:$A$23))))))),$T2047)</f>
        <v>Irrigation</v>
      </c>
    </row>
    <row r="2048" spans="1:21" x14ac:dyDescent="0.3">
      <c r="A2048" t="s">
        <v>1729</v>
      </c>
      <c r="B2048" t="s">
        <v>98</v>
      </c>
      <c r="C2048" t="s">
        <v>99</v>
      </c>
      <c r="D2048">
        <v>50</v>
      </c>
      <c r="E2048" t="s">
        <v>100</v>
      </c>
      <c r="F2048" t="s">
        <v>100</v>
      </c>
      <c r="G2048" t="s">
        <v>1730</v>
      </c>
      <c r="H2048" s="41" t="s">
        <v>106</v>
      </c>
      <c r="I2048">
        <f>_xlfn.XLOOKUP(B2048,Use_Code_Ranking!$A$4:$A$23,Use_Code_Ranking!$B$4:$B$23,9999)</f>
        <v>1</v>
      </c>
      <c r="J2048">
        <f t="shared" ca="1" si="468"/>
        <v>1</v>
      </c>
      <c r="K2048">
        <f t="shared" ca="1" si="469"/>
        <v>1</v>
      </c>
      <c r="L2048">
        <f t="shared" ca="1" si="470"/>
        <v>0</v>
      </c>
      <c r="M2048">
        <f t="shared" ca="1" si="471"/>
        <v>0</v>
      </c>
      <c r="N2048" t="str">
        <f t="shared" ca="1" si="476"/>
        <v/>
      </c>
      <c r="O2048" t="str">
        <f t="shared" ca="1" si="477"/>
        <v/>
      </c>
      <c r="P2048" t="str">
        <f t="shared" si="472"/>
        <v/>
      </c>
      <c r="Q2048" t="str">
        <f t="shared" si="473"/>
        <v/>
      </c>
      <c r="R2048" t="str">
        <f t="shared" si="474"/>
        <v/>
      </c>
      <c r="S2048" t="str">
        <f t="shared" si="475"/>
        <v/>
      </c>
      <c r="U2048" s="2" t="str">
        <f ca="1">IF(ISBLANK($T2048),IF(S2048="Irrigation","Irrigation",IF(R2048="Irrigation","Irrigation",IF(Q2048="Domestic","Domestic",IF(P2048="Stockwatering","Stockwatering",IF(N2048="IRRIGATION_AND_MUNICIPAL","Irrigation and Municipal",IF(O2048="IRRIGATION_AND_DOMESTIC","Irrigation and Domestic Municipality",_xlfn.XLOOKUP(J2048,Use_Code_Ranking!$B$4:$B$23,Use_Code_Ranking!$A$4:$A$23))))))),$T2048)</f>
        <v>Irrigation</v>
      </c>
    </row>
    <row r="2049" spans="1:21" x14ac:dyDescent="0.3">
      <c r="A2049" t="s">
        <v>1731</v>
      </c>
      <c r="B2049" t="s">
        <v>161</v>
      </c>
      <c r="C2049" t="s">
        <v>99</v>
      </c>
      <c r="D2049">
        <v>21.5</v>
      </c>
      <c r="E2049" t="s">
        <v>100</v>
      </c>
      <c r="F2049" t="s">
        <v>100</v>
      </c>
      <c r="G2049" t="s">
        <v>1732</v>
      </c>
      <c r="H2049" s="41" t="s">
        <v>106</v>
      </c>
      <c r="I2049">
        <f>_xlfn.XLOOKUP(B2049,Use_Code_Ranking!$A$4:$A$23,Use_Code_Ranking!$B$4:$B$23,9999)</f>
        <v>7</v>
      </c>
      <c r="J2049">
        <f t="shared" ca="1" si="468"/>
        <v>7</v>
      </c>
      <c r="K2049">
        <f t="shared" ca="1" si="469"/>
        <v>0</v>
      </c>
      <c r="L2049">
        <f t="shared" ca="1" si="470"/>
        <v>0</v>
      </c>
      <c r="M2049">
        <f t="shared" ca="1" si="471"/>
        <v>0</v>
      </c>
      <c r="N2049" t="str">
        <f t="shared" ca="1" si="476"/>
        <v/>
      </c>
      <c r="O2049" t="str">
        <f t="shared" ca="1" si="477"/>
        <v/>
      </c>
      <c r="P2049" t="str">
        <f t="shared" si="472"/>
        <v/>
      </c>
      <c r="Q2049" t="str">
        <f t="shared" si="473"/>
        <v/>
      </c>
      <c r="R2049" t="str">
        <f t="shared" si="474"/>
        <v/>
      </c>
      <c r="S2049" t="str">
        <f t="shared" si="475"/>
        <v/>
      </c>
      <c r="U2049" s="2" t="str">
        <f ca="1">IF(ISBLANK($T2049),IF(S2049="Irrigation","Irrigation",IF(R2049="Irrigation","Irrigation",IF(Q2049="Domestic","Domestic",IF(P2049="Stockwatering","Stockwatering",IF(N2049="IRRIGATION_AND_MUNICIPAL","Irrigation and Municipal",IF(O2049="IRRIGATION_AND_DOMESTIC","Irrigation and Domestic Municipality",_xlfn.XLOOKUP(J2049,Use_Code_Ranking!$B$4:$B$23,Use_Code_Ranking!$A$4:$A$23))))))),$T2049)</f>
        <v>Frost Protection</v>
      </c>
    </row>
    <row r="2050" spans="1:21" x14ac:dyDescent="0.3">
      <c r="A2050" t="s">
        <v>1733</v>
      </c>
      <c r="B2050" t="s">
        <v>98</v>
      </c>
      <c r="C2050" t="s">
        <v>99</v>
      </c>
      <c r="D2050">
        <v>10.1</v>
      </c>
      <c r="E2050" t="s">
        <v>100</v>
      </c>
      <c r="F2050" t="s">
        <v>100</v>
      </c>
      <c r="G2050" t="s">
        <v>1135</v>
      </c>
      <c r="H2050" s="41" t="s">
        <v>106</v>
      </c>
      <c r="I2050">
        <f>_xlfn.XLOOKUP(B2050,Use_Code_Ranking!$A$4:$A$23,Use_Code_Ranking!$B$4:$B$23,9999)</f>
        <v>1</v>
      </c>
      <c r="J2050">
        <f t="shared" ca="1" si="468"/>
        <v>1</v>
      </c>
      <c r="K2050">
        <f t="shared" ca="1" si="469"/>
        <v>1</v>
      </c>
      <c r="L2050">
        <f t="shared" ca="1" si="470"/>
        <v>0</v>
      </c>
      <c r="M2050">
        <f t="shared" ca="1" si="471"/>
        <v>0</v>
      </c>
      <c r="N2050" t="str">
        <f t="shared" ca="1" si="476"/>
        <v/>
      </c>
      <c r="O2050" t="str">
        <f t="shared" ca="1" si="477"/>
        <v/>
      </c>
      <c r="P2050" t="str">
        <f t="shared" si="472"/>
        <v/>
      </c>
      <c r="Q2050" t="str">
        <f t="shared" si="473"/>
        <v/>
      </c>
      <c r="R2050" t="str">
        <f t="shared" si="474"/>
        <v/>
      </c>
      <c r="S2050" t="str">
        <f t="shared" si="475"/>
        <v/>
      </c>
      <c r="U2050" s="2" t="str">
        <f ca="1">IF(ISBLANK($T2050),IF(S2050="Irrigation","Irrigation",IF(R2050="Irrigation","Irrigation",IF(Q2050="Domestic","Domestic",IF(P2050="Stockwatering","Stockwatering",IF(N2050="IRRIGATION_AND_MUNICIPAL","Irrigation and Municipal",IF(O2050="IRRIGATION_AND_DOMESTIC","Irrigation and Domestic Municipality",_xlfn.XLOOKUP(J2050,Use_Code_Ranking!$B$4:$B$23,Use_Code_Ranking!$A$4:$A$23))))))),$T2050)</f>
        <v>Irrigation</v>
      </c>
    </row>
    <row r="2051" spans="1:21" x14ac:dyDescent="0.3">
      <c r="A2051" t="s">
        <v>1734</v>
      </c>
      <c r="B2051" t="s">
        <v>161</v>
      </c>
      <c r="C2051" t="s">
        <v>99</v>
      </c>
      <c r="D2051">
        <v>31.7</v>
      </c>
      <c r="E2051" t="s">
        <v>100</v>
      </c>
      <c r="F2051" t="s">
        <v>100</v>
      </c>
      <c r="G2051" t="s">
        <v>1735</v>
      </c>
      <c r="H2051" s="41" t="s">
        <v>102</v>
      </c>
      <c r="I2051">
        <f>_xlfn.XLOOKUP(B2051,Use_Code_Ranking!$A$4:$A$23,Use_Code_Ranking!$B$4:$B$23,9999)</f>
        <v>7</v>
      </c>
      <c r="J2051">
        <f t="shared" ca="1" si="468"/>
        <v>1</v>
      </c>
      <c r="K2051">
        <f t="shared" ca="1" si="469"/>
        <v>1</v>
      </c>
      <c r="L2051">
        <f t="shared" ca="1" si="470"/>
        <v>0</v>
      </c>
      <c r="M2051">
        <f t="shared" ca="1" si="471"/>
        <v>0</v>
      </c>
      <c r="N2051" t="str">
        <f t="shared" ca="1" si="476"/>
        <v/>
      </c>
      <c r="O2051" t="str">
        <f t="shared" ca="1" si="477"/>
        <v/>
      </c>
      <c r="P2051" t="str">
        <f t="shared" si="472"/>
        <v/>
      </c>
      <c r="Q2051" t="str">
        <f t="shared" si="473"/>
        <v/>
      </c>
      <c r="R2051" t="str">
        <f t="shared" si="474"/>
        <v/>
      </c>
      <c r="S2051" t="str">
        <f t="shared" si="475"/>
        <v/>
      </c>
      <c r="U2051" s="2" t="str">
        <f ca="1">IF(ISBLANK($T2051),IF(S2051="Irrigation","Irrigation",IF(R2051="Irrigation","Irrigation",IF(Q2051="Domestic","Domestic",IF(P2051="Stockwatering","Stockwatering",IF(N2051="IRRIGATION_AND_MUNICIPAL","Irrigation and Municipal",IF(O2051="IRRIGATION_AND_DOMESTIC","Irrigation and Domestic Municipality",_xlfn.XLOOKUP(J2051,Use_Code_Ranking!$B$4:$B$23,Use_Code_Ranking!$A$4:$A$23))))))),$T2051)</f>
        <v>Irrigation</v>
      </c>
    </row>
    <row r="2052" spans="1:21" x14ac:dyDescent="0.3">
      <c r="A2052" t="s">
        <v>1734</v>
      </c>
      <c r="B2052" t="s">
        <v>154</v>
      </c>
      <c r="C2052" t="s">
        <v>99</v>
      </c>
      <c r="D2052">
        <v>31.7</v>
      </c>
      <c r="E2052" t="s">
        <v>100</v>
      </c>
      <c r="F2052" t="s">
        <v>100</v>
      </c>
      <c r="G2052" t="s">
        <v>1735</v>
      </c>
      <c r="H2052" s="41" t="s">
        <v>102</v>
      </c>
      <c r="I2052">
        <f>_xlfn.XLOOKUP(B2052,Use_Code_Ranking!$A$4:$A$23,Use_Code_Ranking!$B$4:$B$23,9999)</f>
        <v>5</v>
      </c>
      <c r="J2052">
        <f t="shared" ref="J2052:J2115" ca="1" si="478">_xlfn.MINIFS(USE_CODE_RANK,APPLICATION_NUMBER,A2052)</f>
        <v>1</v>
      </c>
      <c r="K2052">
        <f t="shared" ref="K2052:K2115" ca="1" si="479">COUNTIFS(USE_CODE_RANK,1,APPLICATION_NUMBER,A2052)</f>
        <v>1</v>
      </c>
      <c r="L2052">
        <f t="shared" ref="L2052:L2115" ca="1" si="480">COUNTIFS(USE_CODE_RANK,2,APPLICATION_NUMBER,A2052)</f>
        <v>0</v>
      </c>
      <c r="M2052">
        <f t="shared" ref="M2052:M2115" ca="1" si="481">COUNTIFS(USE_CODE_RANK,3,APPLICATION_NUMBER,A2052,PRIMARY_OWNER_ENTITY_TYPE,"Government (State/Municipal)")</f>
        <v>0</v>
      </c>
      <c r="N2052" t="str">
        <f t="shared" ca="1" si="476"/>
        <v/>
      </c>
      <c r="O2052" t="str">
        <f t="shared" ca="1" si="477"/>
        <v/>
      </c>
      <c r="P2052" t="str">
        <f t="shared" ref="P2052:P2115" si="482">IF(ISNUMBER(SEARCH("Stock",C2052)),"Stockwatering","")</f>
        <v/>
      </c>
      <c r="Q2052" t="str">
        <f t="shared" ref="Q2052:Q2115" si="483">IF(ISNUMBER(SEARCH("Registration Domestic",C2052)),"Domestic","")</f>
        <v/>
      </c>
      <c r="R2052" t="str">
        <f t="shared" ref="R2052:R2115" si="484">IF(ISNUMBER(SEARCH("Registration Irrigation",C2052)),"Irrigation","")</f>
        <v/>
      </c>
      <c r="S2052" t="str">
        <f t="shared" ref="S2052:S2115" si="485">IF(ISNUMBER(SEARCH("Registration Cannabis",C2052)),"Irrigation","")</f>
        <v/>
      </c>
      <c r="U2052" s="2" t="str">
        <f ca="1">IF(ISBLANK($T2052),IF(S2052="Irrigation","Irrigation",IF(R2052="Irrigation","Irrigation",IF(Q2052="Domestic","Domestic",IF(P2052="Stockwatering","Stockwatering",IF(N2052="IRRIGATION_AND_MUNICIPAL","Irrigation and Municipal",IF(O2052="IRRIGATION_AND_DOMESTIC","Irrigation and Domestic Municipality",_xlfn.XLOOKUP(J2052,Use_Code_Ranking!$B$4:$B$23,Use_Code_Ranking!$A$4:$A$23))))))),$T2052)</f>
        <v>Irrigation</v>
      </c>
    </row>
    <row r="2053" spans="1:21" x14ac:dyDescent="0.3">
      <c r="A2053" t="s">
        <v>1734</v>
      </c>
      <c r="B2053" t="s">
        <v>181</v>
      </c>
      <c r="C2053" t="s">
        <v>99</v>
      </c>
      <c r="D2053">
        <v>31.7</v>
      </c>
      <c r="E2053" t="s">
        <v>100</v>
      </c>
      <c r="F2053" t="s">
        <v>100</v>
      </c>
      <c r="G2053" t="s">
        <v>1735</v>
      </c>
      <c r="H2053" s="41" t="s">
        <v>102</v>
      </c>
      <c r="I2053">
        <f>_xlfn.XLOOKUP(B2053,Use_Code_Ranking!$A$4:$A$23,Use_Code_Ranking!$B$4:$B$23,9999)</f>
        <v>9</v>
      </c>
      <c r="J2053">
        <f t="shared" ca="1" si="478"/>
        <v>1</v>
      </c>
      <c r="K2053">
        <f t="shared" ca="1" si="479"/>
        <v>1</v>
      </c>
      <c r="L2053">
        <f t="shared" ca="1" si="480"/>
        <v>0</v>
      </c>
      <c r="M2053">
        <f t="shared" ca="1" si="481"/>
        <v>0</v>
      </c>
      <c r="N2053" t="str">
        <f t="shared" ref="N2053:N2116" ca="1" si="486">IF(AND(K2053&gt;0,L2053&gt;0),"IRRIGATION_AND_MUNICIPAL","")</f>
        <v/>
      </c>
      <c r="O2053" t="str">
        <f t="shared" ref="O2053:O2116" ca="1" si="487">IF(AND(K2053&gt;0,M2053&gt;0),"IRRIGATION_AND_DOMESTIC","")</f>
        <v/>
      </c>
      <c r="P2053" t="str">
        <f t="shared" si="482"/>
        <v/>
      </c>
      <c r="Q2053" t="str">
        <f t="shared" si="483"/>
        <v/>
      </c>
      <c r="R2053" t="str">
        <f t="shared" si="484"/>
        <v/>
      </c>
      <c r="S2053" t="str">
        <f t="shared" si="485"/>
        <v/>
      </c>
      <c r="U2053" s="2" t="str">
        <f ca="1">IF(ISBLANK($T2053),IF(S2053="Irrigation","Irrigation",IF(R2053="Irrigation","Irrigation",IF(Q2053="Domestic","Domestic",IF(P2053="Stockwatering","Stockwatering",IF(N2053="IRRIGATION_AND_MUNICIPAL","Irrigation and Municipal",IF(O2053="IRRIGATION_AND_DOMESTIC","Irrigation and Domestic Municipality",_xlfn.XLOOKUP(J2053,Use_Code_Ranking!$B$4:$B$23,Use_Code_Ranking!$A$4:$A$23))))))),$T2053)</f>
        <v>Irrigation</v>
      </c>
    </row>
    <row r="2054" spans="1:21" x14ac:dyDescent="0.3">
      <c r="A2054" t="s">
        <v>1734</v>
      </c>
      <c r="B2054" t="s">
        <v>156</v>
      </c>
      <c r="C2054" t="s">
        <v>99</v>
      </c>
      <c r="D2054">
        <v>31.7</v>
      </c>
      <c r="E2054" t="s">
        <v>100</v>
      </c>
      <c r="F2054" t="s">
        <v>100</v>
      </c>
      <c r="G2054" t="s">
        <v>1735</v>
      </c>
      <c r="H2054" s="41" t="s">
        <v>102</v>
      </c>
      <c r="I2054">
        <f>_xlfn.XLOOKUP(B2054,Use_Code_Ranking!$A$4:$A$23,Use_Code_Ranking!$B$4:$B$23,9999)</f>
        <v>8</v>
      </c>
      <c r="J2054">
        <f t="shared" ca="1" si="478"/>
        <v>1</v>
      </c>
      <c r="K2054">
        <f t="shared" ca="1" si="479"/>
        <v>1</v>
      </c>
      <c r="L2054">
        <f t="shared" ca="1" si="480"/>
        <v>0</v>
      </c>
      <c r="M2054">
        <f t="shared" ca="1" si="481"/>
        <v>0</v>
      </c>
      <c r="N2054" t="str">
        <f t="shared" ca="1" si="486"/>
        <v/>
      </c>
      <c r="O2054" t="str">
        <f t="shared" ca="1" si="487"/>
        <v/>
      </c>
      <c r="P2054" t="str">
        <f t="shared" si="482"/>
        <v/>
      </c>
      <c r="Q2054" t="str">
        <f t="shared" si="483"/>
        <v/>
      </c>
      <c r="R2054" t="str">
        <f t="shared" si="484"/>
        <v/>
      </c>
      <c r="S2054" t="str">
        <f t="shared" si="485"/>
        <v/>
      </c>
      <c r="U2054" s="2" t="str">
        <f ca="1">IF(ISBLANK($T2054),IF(S2054="Irrigation","Irrigation",IF(R2054="Irrigation","Irrigation",IF(Q2054="Domestic","Domestic",IF(P2054="Stockwatering","Stockwatering",IF(N2054="IRRIGATION_AND_MUNICIPAL","Irrigation and Municipal",IF(O2054="IRRIGATION_AND_DOMESTIC","Irrigation and Domestic Municipality",_xlfn.XLOOKUP(J2054,Use_Code_Ranking!$B$4:$B$23,Use_Code_Ranking!$A$4:$A$23))))))),$T2054)</f>
        <v>Irrigation</v>
      </c>
    </row>
    <row r="2055" spans="1:21" x14ac:dyDescent="0.3">
      <c r="A2055" t="s">
        <v>1734</v>
      </c>
      <c r="B2055" t="s">
        <v>98</v>
      </c>
      <c r="C2055" t="s">
        <v>99</v>
      </c>
      <c r="D2055">
        <v>31.7</v>
      </c>
      <c r="E2055" t="s">
        <v>100</v>
      </c>
      <c r="F2055" t="s">
        <v>100</v>
      </c>
      <c r="G2055" t="s">
        <v>1735</v>
      </c>
      <c r="H2055" s="41" t="s">
        <v>102</v>
      </c>
      <c r="I2055">
        <f>_xlfn.XLOOKUP(B2055,Use_Code_Ranking!$A$4:$A$23,Use_Code_Ranking!$B$4:$B$23,9999)</f>
        <v>1</v>
      </c>
      <c r="J2055">
        <f t="shared" ca="1" si="478"/>
        <v>1</v>
      </c>
      <c r="K2055">
        <f t="shared" ca="1" si="479"/>
        <v>1</v>
      </c>
      <c r="L2055">
        <f t="shared" ca="1" si="480"/>
        <v>0</v>
      </c>
      <c r="M2055">
        <f t="shared" ca="1" si="481"/>
        <v>0</v>
      </c>
      <c r="N2055" t="str">
        <f t="shared" ca="1" si="486"/>
        <v/>
      </c>
      <c r="O2055" t="str">
        <f t="shared" ca="1" si="487"/>
        <v/>
      </c>
      <c r="P2055" t="str">
        <f t="shared" si="482"/>
        <v/>
      </c>
      <c r="Q2055" t="str">
        <f t="shared" si="483"/>
        <v/>
      </c>
      <c r="R2055" t="str">
        <f t="shared" si="484"/>
        <v/>
      </c>
      <c r="S2055" t="str">
        <f t="shared" si="485"/>
        <v/>
      </c>
      <c r="U2055" s="2" t="str">
        <f ca="1">IF(ISBLANK($T2055),IF(S2055="Irrigation","Irrigation",IF(R2055="Irrigation","Irrigation",IF(Q2055="Domestic","Domestic",IF(P2055="Stockwatering","Stockwatering",IF(N2055="IRRIGATION_AND_MUNICIPAL","Irrigation and Municipal",IF(O2055="IRRIGATION_AND_DOMESTIC","Irrigation and Domestic Municipality",_xlfn.XLOOKUP(J2055,Use_Code_Ranking!$B$4:$B$23,Use_Code_Ranking!$A$4:$A$23))))))),$T2055)</f>
        <v>Irrigation</v>
      </c>
    </row>
    <row r="2056" spans="1:21" x14ac:dyDescent="0.3">
      <c r="A2056" t="s">
        <v>1736</v>
      </c>
      <c r="B2056" t="s">
        <v>156</v>
      </c>
      <c r="C2056" t="s">
        <v>99</v>
      </c>
      <c r="D2056">
        <v>64</v>
      </c>
      <c r="E2056" t="s">
        <v>100</v>
      </c>
      <c r="F2056" t="s">
        <v>100</v>
      </c>
      <c r="G2056" t="s">
        <v>171</v>
      </c>
      <c r="H2056" s="41" t="s">
        <v>102</v>
      </c>
      <c r="I2056">
        <f>_xlfn.XLOOKUP(B2056,Use_Code_Ranking!$A$4:$A$23,Use_Code_Ranking!$B$4:$B$23,9999)</f>
        <v>8</v>
      </c>
      <c r="J2056">
        <f t="shared" ca="1" si="478"/>
        <v>1</v>
      </c>
      <c r="K2056">
        <f t="shared" ca="1" si="479"/>
        <v>1</v>
      </c>
      <c r="L2056">
        <f t="shared" ca="1" si="480"/>
        <v>0</v>
      </c>
      <c r="M2056">
        <f t="shared" ca="1" si="481"/>
        <v>0</v>
      </c>
      <c r="N2056" t="str">
        <f t="shared" ca="1" si="486"/>
        <v/>
      </c>
      <c r="O2056" t="str">
        <f t="shared" ca="1" si="487"/>
        <v/>
      </c>
      <c r="P2056" t="str">
        <f t="shared" si="482"/>
        <v/>
      </c>
      <c r="Q2056" t="str">
        <f t="shared" si="483"/>
        <v/>
      </c>
      <c r="R2056" t="str">
        <f t="shared" si="484"/>
        <v/>
      </c>
      <c r="S2056" t="str">
        <f t="shared" si="485"/>
        <v/>
      </c>
      <c r="U2056" s="2" t="str">
        <f ca="1">IF(ISBLANK($T2056),IF(S2056="Irrigation","Irrigation",IF(R2056="Irrigation","Irrigation",IF(Q2056="Domestic","Domestic",IF(P2056="Stockwatering","Stockwatering",IF(N2056="IRRIGATION_AND_MUNICIPAL","Irrigation and Municipal",IF(O2056="IRRIGATION_AND_DOMESTIC","Irrigation and Domestic Municipality",_xlfn.XLOOKUP(J2056,Use_Code_Ranking!$B$4:$B$23,Use_Code_Ranking!$A$4:$A$23))))))),$T2056)</f>
        <v>Irrigation</v>
      </c>
    </row>
    <row r="2057" spans="1:21" x14ac:dyDescent="0.3">
      <c r="A2057" t="s">
        <v>1736</v>
      </c>
      <c r="B2057" t="s">
        <v>188</v>
      </c>
      <c r="C2057" t="s">
        <v>99</v>
      </c>
      <c r="D2057">
        <v>64</v>
      </c>
      <c r="E2057" t="s">
        <v>100</v>
      </c>
      <c r="F2057" t="s">
        <v>100</v>
      </c>
      <c r="G2057" t="s">
        <v>171</v>
      </c>
      <c r="H2057" s="41" t="s">
        <v>102</v>
      </c>
      <c r="I2057">
        <f>_xlfn.XLOOKUP(B2057,Use_Code_Ranking!$A$4:$A$23,Use_Code_Ranking!$B$4:$B$23,9999)</f>
        <v>12</v>
      </c>
      <c r="J2057">
        <f t="shared" ca="1" si="478"/>
        <v>1</v>
      </c>
      <c r="K2057">
        <f t="shared" ca="1" si="479"/>
        <v>1</v>
      </c>
      <c r="L2057">
        <f t="shared" ca="1" si="480"/>
        <v>0</v>
      </c>
      <c r="M2057">
        <f t="shared" ca="1" si="481"/>
        <v>0</v>
      </c>
      <c r="N2057" t="str">
        <f t="shared" ca="1" si="486"/>
        <v/>
      </c>
      <c r="O2057" t="str">
        <f t="shared" ca="1" si="487"/>
        <v/>
      </c>
      <c r="P2057" t="str">
        <f t="shared" si="482"/>
        <v/>
      </c>
      <c r="Q2057" t="str">
        <f t="shared" si="483"/>
        <v/>
      </c>
      <c r="R2057" t="str">
        <f t="shared" si="484"/>
        <v/>
      </c>
      <c r="S2057" t="str">
        <f t="shared" si="485"/>
        <v/>
      </c>
      <c r="U2057" s="2" t="str">
        <f ca="1">IF(ISBLANK($T2057),IF(S2057="Irrigation","Irrigation",IF(R2057="Irrigation","Irrigation",IF(Q2057="Domestic","Domestic",IF(P2057="Stockwatering","Stockwatering",IF(N2057="IRRIGATION_AND_MUNICIPAL","Irrigation and Municipal",IF(O2057="IRRIGATION_AND_DOMESTIC","Irrigation and Domestic Municipality",_xlfn.XLOOKUP(J2057,Use_Code_Ranking!$B$4:$B$23,Use_Code_Ranking!$A$4:$A$23))))))),$T2057)</f>
        <v>Irrigation</v>
      </c>
    </row>
    <row r="2058" spans="1:21" x14ac:dyDescent="0.3">
      <c r="A2058" t="s">
        <v>1736</v>
      </c>
      <c r="B2058" t="s">
        <v>98</v>
      </c>
      <c r="C2058" t="s">
        <v>99</v>
      </c>
      <c r="D2058">
        <v>64</v>
      </c>
      <c r="E2058" t="s">
        <v>100</v>
      </c>
      <c r="F2058" t="s">
        <v>100</v>
      </c>
      <c r="G2058" t="s">
        <v>171</v>
      </c>
      <c r="H2058" s="41" t="s">
        <v>102</v>
      </c>
      <c r="I2058">
        <f>_xlfn.XLOOKUP(B2058,Use_Code_Ranking!$A$4:$A$23,Use_Code_Ranking!$B$4:$B$23,9999)</f>
        <v>1</v>
      </c>
      <c r="J2058">
        <f t="shared" ca="1" si="478"/>
        <v>1</v>
      </c>
      <c r="K2058">
        <f t="shared" ca="1" si="479"/>
        <v>1</v>
      </c>
      <c r="L2058">
        <f t="shared" ca="1" si="480"/>
        <v>0</v>
      </c>
      <c r="M2058">
        <f t="shared" ca="1" si="481"/>
        <v>0</v>
      </c>
      <c r="N2058" t="str">
        <f t="shared" ca="1" si="486"/>
        <v/>
      </c>
      <c r="O2058" t="str">
        <f t="shared" ca="1" si="487"/>
        <v/>
      </c>
      <c r="P2058" t="str">
        <f t="shared" si="482"/>
        <v/>
      </c>
      <c r="Q2058" t="str">
        <f t="shared" si="483"/>
        <v/>
      </c>
      <c r="R2058" t="str">
        <f t="shared" si="484"/>
        <v/>
      </c>
      <c r="S2058" t="str">
        <f t="shared" si="485"/>
        <v/>
      </c>
      <c r="U2058" s="2" t="str">
        <f ca="1">IF(ISBLANK($T2058),IF(S2058="Irrigation","Irrigation",IF(R2058="Irrigation","Irrigation",IF(Q2058="Domestic","Domestic",IF(P2058="Stockwatering","Stockwatering",IF(N2058="IRRIGATION_AND_MUNICIPAL","Irrigation and Municipal",IF(O2058="IRRIGATION_AND_DOMESTIC","Irrigation and Domestic Municipality",_xlfn.XLOOKUP(J2058,Use_Code_Ranking!$B$4:$B$23,Use_Code_Ranking!$A$4:$A$23))))))),$T2058)</f>
        <v>Irrigation</v>
      </c>
    </row>
    <row r="2059" spans="1:21" x14ac:dyDescent="0.3">
      <c r="A2059" t="s">
        <v>1736</v>
      </c>
      <c r="B2059" t="s">
        <v>181</v>
      </c>
      <c r="C2059" t="s">
        <v>99</v>
      </c>
      <c r="D2059">
        <v>64</v>
      </c>
      <c r="E2059" t="s">
        <v>100</v>
      </c>
      <c r="F2059" t="s">
        <v>100</v>
      </c>
      <c r="G2059" t="s">
        <v>171</v>
      </c>
      <c r="H2059" s="41" t="s">
        <v>102</v>
      </c>
      <c r="I2059">
        <f>_xlfn.XLOOKUP(B2059,Use_Code_Ranking!$A$4:$A$23,Use_Code_Ranking!$B$4:$B$23,9999)</f>
        <v>9</v>
      </c>
      <c r="J2059">
        <f t="shared" ca="1" si="478"/>
        <v>1</v>
      </c>
      <c r="K2059">
        <f t="shared" ca="1" si="479"/>
        <v>1</v>
      </c>
      <c r="L2059">
        <f t="shared" ca="1" si="480"/>
        <v>0</v>
      </c>
      <c r="M2059">
        <f t="shared" ca="1" si="481"/>
        <v>0</v>
      </c>
      <c r="N2059" t="str">
        <f t="shared" ca="1" si="486"/>
        <v/>
      </c>
      <c r="O2059" t="str">
        <f t="shared" ca="1" si="487"/>
        <v/>
      </c>
      <c r="P2059" t="str">
        <f t="shared" si="482"/>
        <v/>
      </c>
      <c r="Q2059" t="str">
        <f t="shared" si="483"/>
        <v/>
      </c>
      <c r="R2059" t="str">
        <f t="shared" si="484"/>
        <v/>
      </c>
      <c r="S2059" t="str">
        <f t="shared" si="485"/>
        <v/>
      </c>
      <c r="U2059" s="2" t="str">
        <f ca="1">IF(ISBLANK($T2059),IF(S2059="Irrigation","Irrigation",IF(R2059="Irrigation","Irrigation",IF(Q2059="Domestic","Domestic",IF(P2059="Stockwatering","Stockwatering",IF(N2059="IRRIGATION_AND_MUNICIPAL","Irrigation and Municipal",IF(O2059="IRRIGATION_AND_DOMESTIC","Irrigation and Domestic Municipality",_xlfn.XLOOKUP(J2059,Use_Code_Ranking!$B$4:$B$23,Use_Code_Ranking!$A$4:$A$23))))))),$T2059)</f>
        <v>Irrigation</v>
      </c>
    </row>
    <row r="2060" spans="1:21" x14ac:dyDescent="0.3">
      <c r="A2060" t="s">
        <v>1736</v>
      </c>
      <c r="B2060" t="s">
        <v>110</v>
      </c>
      <c r="C2060" t="s">
        <v>99</v>
      </c>
      <c r="D2060">
        <v>64</v>
      </c>
      <c r="E2060" t="s">
        <v>100</v>
      </c>
      <c r="F2060" t="s">
        <v>100</v>
      </c>
      <c r="G2060" t="s">
        <v>171</v>
      </c>
      <c r="H2060" s="41" t="s">
        <v>102</v>
      </c>
      <c r="I2060">
        <f>_xlfn.XLOOKUP(B2060,Use_Code_Ranking!$A$4:$A$23,Use_Code_Ranking!$B$4:$B$23,9999)</f>
        <v>3</v>
      </c>
      <c r="J2060">
        <f t="shared" ca="1" si="478"/>
        <v>1</v>
      </c>
      <c r="K2060">
        <f t="shared" ca="1" si="479"/>
        <v>1</v>
      </c>
      <c r="L2060">
        <f t="shared" ca="1" si="480"/>
        <v>0</v>
      </c>
      <c r="M2060">
        <f t="shared" ca="1" si="481"/>
        <v>0</v>
      </c>
      <c r="N2060" t="str">
        <f t="shared" ca="1" si="486"/>
        <v/>
      </c>
      <c r="O2060" t="str">
        <f t="shared" ca="1" si="487"/>
        <v/>
      </c>
      <c r="P2060" t="str">
        <f t="shared" si="482"/>
        <v/>
      </c>
      <c r="Q2060" t="str">
        <f t="shared" si="483"/>
        <v/>
      </c>
      <c r="R2060" t="str">
        <f t="shared" si="484"/>
        <v/>
      </c>
      <c r="S2060" t="str">
        <f t="shared" si="485"/>
        <v/>
      </c>
      <c r="U2060" s="2" t="str">
        <f ca="1">IF(ISBLANK($T2060),IF(S2060="Irrigation","Irrigation",IF(R2060="Irrigation","Irrigation",IF(Q2060="Domestic","Domestic",IF(P2060="Stockwatering","Stockwatering",IF(N2060="IRRIGATION_AND_MUNICIPAL","Irrigation and Municipal",IF(O2060="IRRIGATION_AND_DOMESTIC","Irrigation and Domestic Municipality",_xlfn.XLOOKUP(J2060,Use_Code_Ranking!$B$4:$B$23,Use_Code_Ranking!$A$4:$A$23))))))),$T2060)</f>
        <v>Irrigation</v>
      </c>
    </row>
    <row r="2061" spans="1:21" x14ac:dyDescent="0.3">
      <c r="A2061" t="s">
        <v>1736</v>
      </c>
      <c r="B2061" t="s">
        <v>161</v>
      </c>
      <c r="C2061" t="s">
        <v>99</v>
      </c>
      <c r="D2061">
        <v>64</v>
      </c>
      <c r="E2061" t="s">
        <v>100</v>
      </c>
      <c r="F2061" t="s">
        <v>100</v>
      </c>
      <c r="G2061" t="s">
        <v>171</v>
      </c>
      <c r="H2061" s="41" t="s">
        <v>102</v>
      </c>
      <c r="I2061">
        <f>_xlfn.XLOOKUP(B2061,Use_Code_Ranking!$A$4:$A$23,Use_Code_Ranking!$B$4:$B$23,9999)</f>
        <v>7</v>
      </c>
      <c r="J2061">
        <f t="shared" ca="1" si="478"/>
        <v>1</v>
      </c>
      <c r="K2061">
        <f t="shared" ca="1" si="479"/>
        <v>1</v>
      </c>
      <c r="L2061">
        <f t="shared" ca="1" si="480"/>
        <v>0</v>
      </c>
      <c r="M2061">
        <f t="shared" ca="1" si="481"/>
        <v>0</v>
      </c>
      <c r="N2061" t="str">
        <f t="shared" ca="1" si="486"/>
        <v/>
      </c>
      <c r="O2061" t="str">
        <f t="shared" ca="1" si="487"/>
        <v/>
      </c>
      <c r="P2061" t="str">
        <f t="shared" si="482"/>
        <v/>
      </c>
      <c r="Q2061" t="str">
        <f t="shared" si="483"/>
        <v/>
      </c>
      <c r="R2061" t="str">
        <f t="shared" si="484"/>
        <v/>
      </c>
      <c r="S2061" t="str">
        <f t="shared" si="485"/>
        <v/>
      </c>
      <c r="U2061" s="2" t="str">
        <f ca="1">IF(ISBLANK($T2061),IF(S2061="Irrigation","Irrigation",IF(R2061="Irrigation","Irrigation",IF(Q2061="Domestic","Domestic",IF(P2061="Stockwatering","Stockwatering",IF(N2061="IRRIGATION_AND_MUNICIPAL","Irrigation and Municipal",IF(O2061="IRRIGATION_AND_DOMESTIC","Irrigation and Domestic Municipality",_xlfn.XLOOKUP(J2061,Use_Code_Ranking!$B$4:$B$23,Use_Code_Ranking!$A$4:$A$23))))))),$T2061)</f>
        <v>Irrigation</v>
      </c>
    </row>
    <row r="2062" spans="1:21" x14ac:dyDescent="0.3">
      <c r="A2062" t="s">
        <v>1736</v>
      </c>
      <c r="B2062" t="s">
        <v>154</v>
      </c>
      <c r="C2062" t="s">
        <v>99</v>
      </c>
      <c r="D2062">
        <v>64</v>
      </c>
      <c r="E2062" t="s">
        <v>100</v>
      </c>
      <c r="F2062" t="s">
        <v>100</v>
      </c>
      <c r="G2062" t="s">
        <v>171</v>
      </c>
      <c r="H2062" s="41" t="s">
        <v>102</v>
      </c>
      <c r="I2062">
        <f>_xlfn.XLOOKUP(B2062,Use_Code_Ranking!$A$4:$A$23,Use_Code_Ranking!$B$4:$B$23,9999)</f>
        <v>5</v>
      </c>
      <c r="J2062">
        <f t="shared" ca="1" si="478"/>
        <v>1</v>
      </c>
      <c r="K2062">
        <f t="shared" ca="1" si="479"/>
        <v>1</v>
      </c>
      <c r="L2062">
        <f t="shared" ca="1" si="480"/>
        <v>0</v>
      </c>
      <c r="M2062">
        <f t="shared" ca="1" si="481"/>
        <v>0</v>
      </c>
      <c r="N2062" t="str">
        <f t="shared" ca="1" si="486"/>
        <v/>
      </c>
      <c r="O2062" t="str">
        <f t="shared" ca="1" si="487"/>
        <v/>
      </c>
      <c r="P2062" t="str">
        <f t="shared" si="482"/>
        <v/>
      </c>
      <c r="Q2062" t="str">
        <f t="shared" si="483"/>
        <v/>
      </c>
      <c r="R2062" t="str">
        <f t="shared" si="484"/>
        <v/>
      </c>
      <c r="S2062" t="str">
        <f t="shared" si="485"/>
        <v/>
      </c>
      <c r="U2062" s="2" t="str">
        <f ca="1">IF(ISBLANK($T2062),IF(S2062="Irrigation","Irrigation",IF(R2062="Irrigation","Irrigation",IF(Q2062="Domestic","Domestic",IF(P2062="Stockwatering","Stockwatering",IF(N2062="IRRIGATION_AND_MUNICIPAL","Irrigation and Municipal",IF(O2062="IRRIGATION_AND_DOMESTIC","Irrigation and Domestic Municipality",_xlfn.XLOOKUP(J2062,Use_Code_Ranking!$B$4:$B$23,Use_Code_Ranking!$A$4:$A$23))))))),$T2062)</f>
        <v>Irrigation</v>
      </c>
    </row>
    <row r="2063" spans="1:21" x14ac:dyDescent="0.3">
      <c r="A2063" t="s">
        <v>1737</v>
      </c>
      <c r="B2063" t="s">
        <v>121</v>
      </c>
      <c r="C2063" t="s">
        <v>99</v>
      </c>
      <c r="D2063">
        <v>65</v>
      </c>
      <c r="E2063" t="s">
        <v>100</v>
      </c>
      <c r="F2063" t="s">
        <v>100</v>
      </c>
      <c r="G2063" t="s">
        <v>1738</v>
      </c>
      <c r="H2063" s="41" t="s">
        <v>178</v>
      </c>
      <c r="I2063">
        <f>_xlfn.XLOOKUP(B2063,Use_Code_Ranking!$A$4:$A$23,Use_Code_Ranking!$B$4:$B$23,9999)</f>
        <v>2</v>
      </c>
      <c r="J2063">
        <f t="shared" ca="1" si="478"/>
        <v>2</v>
      </c>
      <c r="K2063">
        <f t="shared" ca="1" si="479"/>
        <v>0</v>
      </c>
      <c r="L2063">
        <f t="shared" ca="1" si="480"/>
        <v>1</v>
      </c>
      <c r="M2063">
        <f t="shared" ca="1" si="481"/>
        <v>0</v>
      </c>
      <c r="N2063" t="str">
        <f t="shared" ca="1" si="486"/>
        <v/>
      </c>
      <c r="O2063" t="str">
        <f t="shared" ca="1" si="487"/>
        <v/>
      </c>
      <c r="P2063" t="str">
        <f t="shared" si="482"/>
        <v/>
      </c>
      <c r="Q2063" t="str">
        <f t="shared" si="483"/>
        <v/>
      </c>
      <c r="R2063" t="str">
        <f t="shared" si="484"/>
        <v/>
      </c>
      <c r="S2063" t="str">
        <f t="shared" si="485"/>
        <v/>
      </c>
      <c r="U2063" s="2" t="str">
        <f ca="1">IF(ISBLANK($T2063),IF(S2063="Irrigation","Irrigation",IF(R2063="Irrigation","Irrigation",IF(Q2063="Domestic","Domestic",IF(P2063="Stockwatering","Stockwatering",IF(N2063="IRRIGATION_AND_MUNICIPAL","Irrigation and Municipal",IF(O2063="IRRIGATION_AND_DOMESTIC","Irrigation and Domestic Municipality",_xlfn.XLOOKUP(J2063,Use_Code_Ranking!$B$4:$B$23,Use_Code_Ranking!$A$4:$A$23))))))),$T2063)</f>
        <v>Municipal</v>
      </c>
    </row>
    <row r="2064" spans="1:21" x14ac:dyDescent="0.3">
      <c r="A2064" t="s">
        <v>1739</v>
      </c>
      <c r="B2064" t="s">
        <v>156</v>
      </c>
      <c r="C2064" t="s">
        <v>99</v>
      </c>
      <c r="D2064">
        <v>60</v>
      </c>
      <c r="E2064" t="s">
        <v>100</v>
      </c>
      <c r="F2064" t="s">
        <v>100</v>
      </c>
      <c r="G2064" t="s">
        <v>1740</v>
      </c>
      <c r="H2064" s="41" t="s">
        <v>102</v>
      </c>
      <c r="I2064">
        <f>_xlfn.XLOOKUP(B2064,Use_Code_Ranking!$A$4:$A$23,Use_Code_Ranking!$B$4:$B$23,9999)</f>
        <v>8</v>
      </c>
      <c r="J2064">
        <f t="shared" ca="1" si="478"/>
        <v>1</v>
      </c>
      <c r="K2064">
        <f t="shared" ca="1" si="479"/>
        <v>1</v>
      </c>
      <c r="L2064">
        <f t="shared" ca="1" si="480"/>
        <v>0</v>
      </c>
      <c r="M2064">
        <f t="shared" ca="1" si="481"/>
        <v>0</v>
      </c>
      <c r="N2064" t="str">
        <f t="shared" ca="1" si="486"/>
        <v/>
      </c>
      <c r="O2064" t="str">
        <f t="shared" ca="1" si="487"/>
        <v/>
      </c>
      <c r="P2064" t="str">
        <f t="shared" si="482"/>
        <v/>
      </c>
      <c r="Q2064" t="str">
        <f t="shared" si="483"/>
        <v/>
      </c>
      <c r="R2064" t="str">
        <f t="shared" si="484"/>
        <v/>
      </c>
      <c r="S2064" t="str">
        <f t="shared" si="485"/>
        <v/>
      </c>
      <c r="U2064" s="2" t="str">
        <f ca="1">IF(ISBLANK($T2064),IF(S2064="Irrigation","Irrigation",IF(R2064="Irrigation","Irrigation",IF(Q2064="Domestic","Domestic",IF(P2064="Stockwatering","Stockwatering",IF(N2064="IRRIGATION_AND_MUNICIPAL","Irrigation and Municipal",IF(O2064="IRRIGATION_AND_DOMESTIC","Irrigation and Domestic Municipality",_xlfn.XLOOKUP(J2064,Use_Code_Ranking!$B$4:$B$23,Use_Code_Ranking!$A$4:$A$23))))))),$T2064)</f>
        <v>Irrigation</v>
      </c>
    </row>
    <row r="2065" spans="1:21" x14ac:dyDescent="0.3">
      <c r="A2065" t="s">
        <v>1739</v>
      </c>
      <c r="B2065" t="s">
        <v>161</v>
      </c>
      <c r="C2065" t="s">
        <v>99</v>
      </c>
      <c r="D2065">
        <v>60</v>
      </c>
      <c r="E2065" t="s">
        <v>100</v>
      </c>
      <c r="F2065" t="s">
        <v>100</v>
      </c>
      <c r="G2065" t="s">
        <v>1740</v>
      </c>
      <c r="H2065" s="41" t="s">
        <v>102</v>
      </c>
      <c r="I2065">
        <f>_xlfn.XLOOKUP(B2065,Use_Code_Ranking!$A$4:$A$23,Use_Code_Ranking!$B$4:$B$23,9999)</f>
        <v>7</v>
      </c>
      <c r="J2065">
        <f t="shared" ca="1" si="478"/>
        <v>1</v>
      </c>
      <c r="K2065">
        <f t="shared" ca="1" si="479"/>
        <v>1</v>
      </c>
      <c r="L2065">
        <f t="shared" ca="1" si="480"/>
        <v>0</v>
      </c>
      <c r="M2065">
        <f t="shared" ca="1" si="481"/>
        <v>0</v>
      </c>
      <c r="N2065" t="str">
        <f t="shared" ca="1" si="486"/>
        <v/>
      </c>
      <c r="O2065" t="str">
        <f t="shared" ca="1" si="487"/>
        <v/>
      </c>
      <c r="P2065" t="str">
        <f t="shared" si="482"/>
        <v/>
      </c>
      <c r="Q2065" t="str">
        <f t="shared" si="483"/>
        <v/>
      </c>
      <c r="R2065" t="str">
        <f t="shared" si="484"/>
        <v/>
      </c>
      <c r="S2065" t="str">
        <f t="shared" si="485"/>
        <v/>
      </c>
      <c r="U2065" s="2" t="str">
        <f ca="1">IF(ISBLANK($T2065),IF(S2065="Irrigation","Irrigation",IF(R2065="Irrigation","Irrigation",IF(Q2065="Domestic","Domestic",IF(P2065="Stockwatering","Stockwatering",IF(N2065="IRRIGATION_AND_MUNICIPAL","Irrigation and Municipal",IF(O2065="IRRIGATION_AND_DOMESTIC","Irrigation and Domestic Municipality",_xlfn.XLOOKUP(J2065,Use_Code_Ranking!$B$4:$B$23,Use_Code_Ranking!$A$4:$A$23))))))),$T2065)</f>
        <v>Irrigation</v>
      </c>
    </row>
    <row r="2066" spans="1:21" x14ac:dyDescent="0.3">
      <c r="A2066" t="s">
        <v>1739</v>
      </c>
      <c r="B2066" t="s">
        <v>98</v>
      </c>
      <c r="C2066" t="s">
        <v>99</v>
      </c>
      <c r="D2066">
        <v>60</v>
      </c>
      <c r="E2066" t="s">
        <v>100</v>
      </c>
      <c r="F2066" t="s">
        <v>100</v>
      </c>
      <c r="G2066" t="s">
        <v>1740</v>
      </c>
      <c r="H2066" s="41" t="s">
        <v>102</v>
      </c>
      <c r="I2066">
        <f>_xlfn.XLOOKUP(B2066,Use_Code_Ranking!$A$4:$A$23,Use_Code_Ranking!$B$4:$B$23,9999)</f>
        <v>1</v>
      </c>
      <c r="J2066">
        <f t="shared" ca="1" si="478"/>
        <v>1</v>
      </c>
      <c r="K2066">
        <f t="shared" ca="1" si="479"/>
        <v>1</v>
      </c>
      <c r="L2066">
        <f t="shared" ca="1" si="480"/>
        <v>0</v>
      </c>
      <c r="M2066">
        <f t="shared" ca="1" si="481"/>
        <v>0</v>
      </c>
      <c r="N2066" t="str">
        <f t="shared" ca="1" si="486"/>
        <v/>
      </c>
      <c r="O2066" t="str">
        <f t="shared" ca="1" si="487"/>
        <v/>
      </c>
      <c r="P2066" t="str">
        <f t="shared" si="482"/>
        <v/>
      </c>
      <c r="Q2066" t="str">
        <f t="shared" si="483"/>
        <v/>
      </c>
      <c r="R2066" t="str">
        <f t="shared" si="484"/>
        <v/>
      </c>
      <c r="S2066" t="str">
        <f t="shared" si="485"/>
        <v/>
      </c>
      <c r="U2066" s="2" t="str">
        <f ca="1">IF(ISBLANK($T2066),IF(S2066="Irrigation","Irrigation",IF(R2066="Irrigation","Irrigation",IF(Q2066="Domestic","Domestic",IF(P2066="Stockwatering","Stockwatering",IF(N2066="IRRIGATION_AND_MUNICIPAL","Irrigation and Municipal",IF(O2066="IRRIGATION_AND_DOMESTIC","Irrigation and Domestic Municipality",_xlfn.XLOOKUP(J2066,Use_Code_Ranking!$B$4:$B$23,Use_Code_Ranking!$A$4:$A$23))))))),$T2066)</f>
        <v>Irrigation</v>
      </c>
    </row>
    <row r="2067" spans="1:21" x14ac:dyDescent="0.3">
      <c r="A2067" t="s">
        <v>1741</v>
      </c>
      <c r="B2067" t="s">
        <v>156</v>
      </c>
      <c r="C2067" t="s">
        <v>99</v>
      </c>
      <c r="D2067">
        <v>38</v>
      </c>
      <c r="E2067" t="s">
        <v>100</v>
      </c>
      <c r="F2067" t="s">
        <v>100</v>
      </c>
      <c r="G2067" t="s">
        <v>1742</v>
      </c>
      <c r="H2067" s="41" t="s">
        <v>106</v>
      </c>
      <c r="I2067">
        <f>_xlfn.XLOOKUP(B2067,Use_Code_Ranking!$A$4:$A$23,Use_Code_Ranking!$B$4:$B$23,9999)</f>
        <v>8</v>
      </c>
      <c r="J2067">
        <f t="shared" ca="1" si="478"/>
        <v>1</v>
      </c>
      <c r="K2067">
        <f t="shared" ca="1" si="479"/>
        <v>1</v>
      </c>
      <c r="L2067">
        <f t="shared" ca="1" si="480"/>
        <v>0</v>
      </c>
      <c r="M2067">
        <f t="shared" ca="1" si="481"/>
        <v>0</v>
      </c>
      <c r="N2067" t="str">
        <f t="shared" ca="1" si="486"/>
        <v/>
      </c>
      <c r="O2067" t="str">
        <f t="shared" ca="1" si="487"/>
        <v/>
      </c>
      <c r="P2067" t="str">
        <f t="shared" si="482"/>
        <v/>
      </c>
      <c r="Q2067" t="str">
        <f t="shared" si="483"/>
        <v/>
      </c>
      <c r="R2067" t="str">
        <f t="shared" si="484"/>
        <v/>
      </c>
      <c r="S2067" t="str">
        <f t="shared" si="485"/>
        <v/>
      </c>
      <c r="U2067" s="2" t="str">
        <f ca="1">IF(ISBLANK($T2067),IF(S2067="Irrigation","Irrigation",IF(R2067="Irrigation","Irrigation",IF(Q2067="Domestic","Domestic",IF(P2067="Stockwatering","Stockwatering",IF(N2067="IRRIGATION_AND_MUNICIPAL","Irrigation and Municipal",IF(O2067="IRRIGATION_AND_DOMESTIC","Irrigation and Domestic Municipality",_xlfn.XLOOKUP(J2067,Use_Code_Ranking!$B$4:$B$23,Use_Code_Ranking!$A$4:$A$23))))))),$T2067)</f>
        <v>Irrigation</v>
      </c>
    </row>
    <row r="2068" spans="1:21" x14ac:dyDescent="0.3">
      <c r="A2068" t="s">
        <v>1741</v>
      </c>
      <c r="B2068" t="s">
        <v>161</v>
      </c>
      <c r="C2068" t="s">
        <v>99</v>
      </c>
      <c r="D2068">
        <v>38</v>
      </c>
      <c r="E2068" t="s">
        <v>100</v>
      </c>
      <c r="F2068" t="s">
        <v>100</v>
      </c>
      <c r="G2068" t="s">
        <v>1742</v>
      </c>
      <c r="H2068" s="41" t="s">
        <v>106</v>
      </c>
      <c r="I2068">
        <f>_xlfn.XLOOKUP(B2068,Use_Code_Ranking!$A$4:$A$23,Use_Code_Ranking!$B$4:$B$23,9999)</f>
        <v>7</v>
      </c>
      <c r="J2068">
        <f t="shared" ca="1" si="478"/>
        <v>1</v>
      </c>
      <c r="K2068">
        <f t="shared" ca="1" si="479"/>
        <v>1</v>
      </c>
      <c r="L2068">
        <f t="shared" ca="1" si="480"/>
        <v>0</v>
      </c>
      <c r="M2068">
        <f t="shared" ca="1" si="481"/>
        <v>0</v>
      </c>
      <c r="N2068" t="str">
        <f t="shared" ca="1" si="486"/>
        <v/>
      </c>
      <c r="O2068" t="str">
        <f t="shared" ca="1" si="487"/>
        <v/>
      </c>
      <c r="P2068" t="str">
        <f t="shared" si="482"/>
        <v/>
      </c>
      <c r="Q2068" t="str">
        <f t="shared" si="483"/>
        <v/>
      </c>
      <c r="R2068" t="str">
        <f t="shared" si="484"/>
        <v/>
      </c>
      <c r="S2068" t="str">
        <f t="shared" si="485"/>
        <v/>
      </c>
      <c r="U2068" s="2" t="str">
        <f ca="1">IF(ISBLANK($T2068),IF(S2068="Irrigation","Irrigation",IF(R2068="Irrigation","Irrigation",IF(Q2068="Domestic","Domestic",IF(P2068="Stockwatering","Stockwatering",IF(N2068="IRRIGATION_AND_MUNICIPAL","Irrigation and Municipal",IF(O2068="IRRIGATION_AND_DOMESTIC","Irrigation and Domestic Municipality",_xlfn.XLOOKUP(J2068,Use_Code_Ranking!$B$4:$B$23,Use_Code_Ranking!$A$4:$A$23))))))),$T2068)</f>
        <v>Irrigation</v>
      </c>
    </row>
    <row r="2069" spans="1:21" x14ac:dyDescent="0.3">
      <c r="A2069" t="s">
        <v>1741</v>
      </c>
      <c r="B2069" t="s">
        <v>181</v>
      </c>
      <c r="C2069" t="s">
        <v>99</v>
      </c>
      <c r="D2069">
        <v>38</v>
      </c>
      <c r="E2069" t="s">
        <v>100</v>
      </c>
      <c r="F2069" t="s">
        <v>100</v>
      </c>
      <c r="G2069" t="s">
        <v>1742</v>
      </c>
      <c r="H2069" s="41" t="s">
        <v>106</v>
      </c>
      <c r="I2069">
        <f>_xlfn.XLOOKUP(B2069,Use_Code_Ranking!$A$4:$A$23,Use_Code_Ranking!$B$4:$B$23,9999)</f>
        <v>9</v>
      </c>
      <c r="J2069">
        <f t="shared" ca="1" si="478"/>
        <v>1</v>
      </c>
      <c r="K2069">
        <f t="shared" ca="1" si="479"/>
        <v>1</v>
      </c>
      <c r="L2069">
        <f t="shared" ca="1" si="480"/>
        <v>0</v>
      </c>
      <c r="M2069">
        <f t="shared" ca="1" si="481"/>
        <v>0</v>
      </c>
      <c r="N2069" t="str">
        <f t="shared" ca="1" si="486"/>
        <v/>
      </c>
      <c r="O2069" t="str">
        <f t="shared" ca="1" si="487"/>
        <v/>
      </c>
      <c r="P2069" t="str">
        <f t="shared" si="482"/>
        <v/>
      </c>
      <c r="Q2069" t="str">
        <f t="shared" si="483"/>
        <v/>
      </c>
      <c r="R2069" t="str">
        <f t="shared" si="484"/>
        <v/>
      </c>
      <c r="S2069" t="str">
        <f t="shared" si="485"/>
        <v/>
      </c>
      <c r="U2069" s="2" t="str">
        <f ca="1">IF(ISBLANK($T2069),IF(S2069="Irrigation","Irrigation",IF(R2069="Irrigation","Irrigation",IF(Q2069="Domestic","Domestic",IF(P2069="Stockwatering","Stockwatering",IF(N2069="IRRIGATION_AND_MUNICIPAL","Irrigation and Municipal",IF(O2069="IRRIGATION_AND_DOMESTIC","Irrigation and Domestic Municipality",_xlfn.XLOOKUP(J2069,Use_Code_Ranking!$B$4:$B$23,Use_Code_Ranking!$A$4:$A$23))))))),$T2069)</f>
        <v>Irrigation</v>
      </c>
    </row>
    <row r="2070" spans="1:21" x14ac:dyDescent="0.3">
      <c r="A2070" t="s">
        <v>1741</v>
      </c>
      <c r="B2070" t="s">
        <v>98</v>
      </c>
      <c r="C2070" t="s">
        <v>99</v>
      </c>
      <c r="D2070">
        <v>38</v>
      </c>
      <c r="E2070" t="s">
        <v>100</v>
      </c>
      <c r="F2070" t="s">
        <v>100</v>
      </c>
      <c r="G2070" t="s">
        <v>1742</v>
      </c>
      <c r="H2070" s="41" t="s">
        <v>106</v>
      </c>
      <c r="I2070">
        <f>_xlfn.XLOOKUP(B2070,Use_Code_Ranking!$A$4:$A$23,Use_Code_Ranking!$B$4:$B$23,9999)</f>
        <v>1</v>
      </c>
      <c r="J2070">
        <f t="shared" ca="1" si="478"/>
        <v>1</v>
      </c>
      <c r="K2070">
        <f t="shared" ca="1" si="479"/>
        <v>1</v>
      </c>
      <c r="L2070">
        <f t="shared" ca="1" si="480"/>
        <v>0</v>
      </c>
      <c r="M2070">
        <f t="shared" ca="1" si="481"/>
        <v>0</v>
      </c>
      <c r="N2070" t="str">
        <f t="shared" ca="1" si="486"/>
        <v/>
      </c>
      <c r="O2070" t="str">
        <f t="shared" ca="1" si="487"/>
        <v/>
      </c>
      <c r="P2070" t="str">
        <f t="shared" si="482"/>
        <v/>
      </c>
      <c r="Q2070" t="str">
        <f t="shared" si="483"/>
        <v/>
      </c>
      <c r="R2070" t="str">
        <f t="shared" si="484"/>
        <v/>
      </c>
      <c r="S2070" t="str">
        <f t="shared" si="485"/>
        <v/>
      </c>
      <c r="U2070" s="2" t="str">
        <f ca="1">IF(ISBLANK($T2070),IF(S2070="Irrigation","Irrigation",IF(R2070="Irrigation","Irrigation",IF(Q2070="Domestic","Domestic",IF(P2070="Stockwatering","Stockwatering",IF(N2070="IRRIGATION_AND_MUNICIPAL","Irrigation and Municipal",IF(O2070="IRRIGATION_AND_DOMESTIC","Irrigation and Domestic Municipality",_xlfn.XLOOKUP(J2070,Use_Code_Ranking!$B$4:$B$23,Use_Code_Ranking!$A$4:$A$23))))))),$T2070)</f>
        <v>Irrigation</v>
      </c>
    </row>
    <row r="2071" spans="1:21" x14ac:dyDescent="0.3">
      <c r="A2071" t="s">
        <v>1743</v>
      </c>
      <c r="B2071" t="s">
        <v>156</v>
      </c>
      <c r="C2071" t="s">
        <v>99</v>
      </c>
      <c r="D2071">
        <v>109</v>
      </c>
      <c r="E2071" t="s">
        <v>100</v>
      </c>
      <c r="F2071" t="s">
        <v>100</v>
      </c>
      <c r="G2071" t="s">
        <v>1740</v>
      </c>
      <c r="H2071" s="41" t="s">
        <v>102</v>
      </c>
      <c r="I2071">
        <f>_xlfn.XLOOKUP(B2071,Use_Code_Ranking!$A$4:$A$23,Use_Code_Ranking!$B$4:$B$23,9999)</f>
        <v>8</v>
      </c>
      <c r="J2071">
        <f t="shared" ca="1" si="478"/>
        <v>1</v>
      </c>
      <c r="K2071">
        <f t="shared" ca="1" si="479"/>
        <v>1</v>
      </c>
      <c r="L2071">
        <f t="shared" ca="1" si="480"/>
        <v>0</v>
      </c>
      <c r="M2071">
        <f t="shared" ca="1" si="481"/>
        <v>0</v>
      </c>
      <c r="N2071" t="str">
        <f t="shared" ca="1" si="486"/>
        <v/>
      </c>
      <c r="O2071" t="str">
        <f t="shared" ca="1" si="487"/>
        <v/>
      </c>
      <c r="P2071" t="str">
        <f t="shared" si="482"/>
        <v/>
      </c>
      <c r="Q2071" t="str">
        <f t="shared" si="483"/>
        <v/>
      </c>
      <c r="R2071" t="str">
        <f t="shared" si="484"/>
        <v/>
      </c>
      <c r="S2071" t="str">
        <f t="shared" si="485"/>
        <v/>
      </c>
      <c r="U2071" s="2" t="str">
        <f ca="1">IF(ISBLANK($T2071),IF(S2071="Irrigation","Irrigation",IF(R2071="Irrigation","Irrigation",IF(Q2071="Domestic","Domestic",IF(P2071="Stockwatering","Stockwatering",IF(N2071="IRRIGATION_AND_MUNICIPAL","Irrigation and Municipal",IF(O2071="IRRIGATION_AND_DOMESTIC","Irrigation and Domestic Municipality",_xlfn.XLOOKUP(J2071,Use_Code_Ranking!$B$4:$B$23,Use_Code_Ranking!$A$4:$A$23))))))),$T2071)</f>
        <v>Irrigation</v>
      </c>
    </row>
    <row r="2072" spans="1:21" x14ac:dyDescent="0.3">
      <c r="A2072" t="s">
        <v>1743</v>
      </c>
      <c r="B2072" t="s">
        <v>98</v>
      </c>
      <c r="C2072" t="s">
        <v>99</v>
      </c>
      <c r="D2072">
        <v>109</v>
      </c>
      <c r="E2072" t="s">
        <v>100</v>
      </c>
      <c r="F2072" t="s">
        <v>100</v>
      </c>
      <c r="G2072" t="s">
        <v>1740</v>
      </c>
      <c r="H2072" s="41" t="s">
        <v>102</v>
      </c>
      <c r="I2072">
        <f>_xlfn.XLOOKUP(B2072,Use_Code_Ranking!$A$4:$A$23,Use_Code_Ranking!$B$4:$B$23,9999)</f>
        <v>1</v>
      </c>
      <c r="J2072">
        <f t="shared" ca="1" si="478"/>
        <v>1</v>
      </c>
      <c r="K2072">
        <f t="shared" ca="1" si="479"/>
        <v>1</v>
      </c>
      <c r="L2072">
        <f t="shared" ca="1" si="480"/>
        <v>0</v>
      </c>
      <c r="M2072">
        <f t="shared" ca="1" si="481"/>
        <v>0</v>
      </c>
      <c r="N2072" t="str">
        <f t="shared" ca="1" si="486"/>
        <v/>
      </c>
      <c r="O2072" t="str">
        <f t="shared" ca="1" si="487"/>
        <v/>
      </c>
      <c r="P2072" t="str">
        <f t="shared" si="482"/>
        <v/>
      </c>
      <c r="Q2072" t="str">
        <f t="shared" si="483"/>
        <v/>
      </c>
      <c r="R2072" t="str">
        <f t="shared" si="484"/>
        <v/>
      </c>
      <c r="S2072" t="str">
        <f t="shared" si="485"/>
        <v/>
      </c>
      <c r="U2072" s="2" t="str">
        <f ca="1">IF(ISBLANK($T2072),IF(S2072="Irrigation","Irrigation",IF(R2072="Irrigation","Irrigation",IF(Q2072="Domestic","Domestic",IF(P2072="Stockwatering","Stockwatering",IF(N2072="IRRIGATION_AND_MUNICIPAL","Irrigation and Municipal",IF(O2072="IRRIGATION_AND_DOMESTIC","Irrigation and Domestic Municipality",_xlfn.XLOOKUP(J2072,Use_Code_Ranking!$B$4:$B$23,Use_Code_Ranking!$A$4:$A$23))))))),$T2072)</f>
        <v>Irrigation</v>
      </c>
    </row>
    <row r="2073" spans="1:21" x14ac:dyDescent="0.3">
      <c r="A2073" t="s">
        <v>1743</v>
      </c>
      <c r="B2073" t="s">
        <v>181</v>
      </c>
      <c r="C2073" t="s">
        <v>99</v>
      </c>
      <c r="D2073">
        <v>109</v>
      </c>
      <c r="E2073" t="s">
        <v>100</v>
      </c>
      <c r="F2073" t="s">
        <v>100</v>
      </c>
      <c r="G2073" t="s">
        <v>1740</v>
      </c>
      <c r="H2073" s="41" t="s">
        <v>102</v>
      </c>
      <c r="I2073">
        <f>_xlfn.XLOOKUP(B2073,Use_Code_Ranking!$A$4:$A$23,Use_Code_Ranking!$B$4:$B$23,9999)</f>
        <v>9</v>
      </c>
      <c r="J2073">
        <f t="shared" ca="1" si="478"/>
        <v>1</v>
      </c>
      <c r="K2073">
        <f t="shared" ca="1" si="479"/>
        <v>1</v>
      </c>
      <c r="L2073">
        <f t="shared" ca="1" si="480"/>
        <v>0</v>
      </c>
      <c r="M2073">
        <f t="shared" ca="1" si="481"/>
        <v>0</v>
      </c>
      <c r="N2073" t="str">
        <f t="shared" ca="1" si="486"/>
        <v/>
      </c>
      <c r="O2073" t="str">
        <f t="shared" ca="1" si="487"/>
        <v/>
      </c>
      <c r="P2073" t="str">
        <f t="shared" si="482"/>
        <v/>
      </c>
      <c r="Q2073" t="str">
        <f t="shared" si="483"/>
        <v/>
      </c>
      <c r="R2073" t="str">
        <f t="shared" si="484"/>
        <v/>
      </c>
      <c r="S2073" t="str">
        <f t="shared" si="485"/>
        <v/>
      </c>
      <c r="U2073" s="2" t="str">
        <f ca="1">IF(ISBLANK($T2073),IF(S2073="Irrigation","Irrigation",IF(R2073="Irrigation","Irrigation",IF(Q2073="Domestic","Domestic",IF(P2073="Stockwatering","Stockwatering",IF(N2073="IRRIGATION_AND_MUNICIPAL","Irrigation and Municipal",IF(O2073="IRRIGATION_AND_DOMESTIC","Irrigation and Domestic Municipality",_xlfn.XLOOKUP(J2073,Use_Code_Ranking!$B$4:$B$23,Use_Code_Ranking!$A$4:$A$23))))))),$T2073)</f>
        <v>Irrigation</v>
      </c>
    </row>
    <row r="2074" spans="1:21" x14ac:dyDescent="0.3">
      <c r="A2074" t="s">
        <v>1743</v>
      </c>
      <c r="B2074" t="s">
        <v>161</v>
      </c>
      <c r="C2074" t="s">
        <v>99</v>
      </c>
      <c r="D2074">
        <v>109</v>
      </c>
      <c r="E2074" t="s">
        <v>100</v>
      </c>
      <c r="F2074" t="s">
        <v>100</v>
      </c>
      <c r="G2074" t="s">
        <v>1740</v>
      </c>
      <c r="H2074" s="41" t="s">
        <v>102</v>
      </c>
      <c r="I2074">
        <f>_xlfn.XLOOKUP(B2074,Use_Code_Ranking!$A$4:$A$23,Use_Code_Ranking!$B$4:$B$23,9999)</f>
        <v>7</v>
      </c>
      <c r="J2074">
        <f t="shared" ca="1" si="478"/>
        <v>1</v>
      </c>
      <c r="K2074">
        <f t="shared" ca="1" si="479"/>
        <v>1</v>
      </c>
      <c r="L2074">
        <f t="shared" ca="1" si="480"/>
        <v>0</v>
      </c>
      <c r="M2074">
        <f t="shared" ca="1" si="481"/>
        <v>0</v>
      </c>
      <c r="N2074" t="str">
        <f t="shared" ca="1" si="486"/>
        <v/>
      </c>
      <c r="O2074" t="str">
        <f t="shared" ca="1" si="487"/>
        <v/>
      </c>
      <c r="P2074" t="str">
        <f t="shared" si="482"/>
        <v/>
      </c>
      <c r="Q2074" t="str">
        <f t="shared" si="483"/>
        <v/>
      </c>
      <c r="R2074" t="str">
        <f t="shared" si="484"/>
        <v/>
      </c>
      <c r="S2074" t="str">
        <f t="shared" si="485"/>
        <v/>
      </c>
      <c r="U2074" s="2" t="str">
        <f ca="1">IF(ISBLANK($T2074),IF(S2074="Irrigation","Irrigation",IF(R2074="Irrigation","Irrigation",IF(Q2074="Domestic","Domestic",IF(P2074="Stockwatering","Stockwatering",IF(N2074="IRRIGATION_AND_MUNICIPAL","Irrigation and Municipal",IF(O2074="IRRIGATION_AND_DOMESTIC","Irrigation and Domestic Municipality",_xlfn.XLOOKUP(J2074,Use_Code_Ranking!$B$4:$B$23,Use_Code_Ranking!$A$4:$A$23))))))),$T2074)</f>
        <v>Irrigation</v>
      </c>
    </row>
    <row r="2075" spans="1:21" x14ac:dyDescent="0.3">
      <c r="A2075" t="s">
        <v>1744</v>
      </c>
      <c r="B2075" t="s">
        <v>98</v>
      </c>
      <c r="C2075" t="s">
        <v>99</v>
      </c>
      <c r="D2075">
        <v>52</v>
      </c>
      <c r="E2075" t="s">
        <v>100</v>
      </c>
      <c r="F2075" t="s">
        <v>100</v>
      </c>
      <c r="G2075" t="s">
        <v>1745</v>
      </c>
      <c r="H2075" s="41" t="s">
        <v>106</v>
      </c>
      <c r="I2075">
        <f>_xlfn.XLOOKUP(B2075,Use_Code_Ranking!$A$4:$A$23,Use_Code_Ranking!$B$4:$B$23,9999)</f>
        <v>1</v>
      </c>
      <c r="J2075">
        <f t="shared" ca="1" si="478"/>
        <v>1</v>
      </c>
      <c r="K2075">
        <f t="shared" ca="1" si="479"/>
        <v>1</v>
      </c>
      <c r="L2075">
        <f t="shared" ca="1" si="480"/>
        <v>0</v>
      </c>
      <c r="M2075">
        <f t="shared" ca="1" si="481"/>
        <v>0</v>
      </c>
      <c r="N2075" t="str">
        <f t="shared" ca="1" si="486"/>
        <v/>
      </c>
      <c r="O2075" t="str">
        <f t="shared" ca="1" si="487"/>
        <v/>
      </c>
      <c r="P2075" t="str">
        <f t="shared" si="482"/>
        <v/>
      </c>
      <c r="Q2075" t="str">
        <f t="shared" si="483"/>
        <v/>
      </c>
      <c r="R2075" t="str">
        <f t="shared" si="484"/>
        <v/>
      </c>
      <c r="S2075" t="str">
        <f t="shared" si="485"/>
        <v/>
      </c>
      <c r="U2075" s="2" t="str">
        <f ca="1">IF(ISBLANK($T2075),IF(S2075="Irrigation","Irrigation",IF(R2075="Irrigation","Irrigation",IF(Q2075="Domestic","Domestic",IF(P2075="Stockwatering","Stockwatering",IF(N2075="IRRIGATION_AND_MUNICIPAL","Irrigation and Municipal",IF(O2075="IRRIGATION_AND_DOMESTIC","Irrigation and Domestic Municipality",_xlfn.XLOOKUP(J2075,Use_Code_Ranking!$B$4:$B$23,Use_Code_Ranking!$A$4:$A$23))))))),$T2075)</f>
        <v>Irrigation</v>
      </c>
    </row>
    <row r="2076" spans="1:21" x14ac:dyDescent="0.3">
      <c r="A2076" t="s">
        <v>1744</v>
      </c>
      <c r="B2076" t="s">
        <v>181</v>
      </c>
      <c r="C2076" t="s">
        <v>99</v>
      </c>
      <c r="D2076">
        <v>52</v>
      </c>
      <c r="E2076" t="s">
        <v>100</v>
      </c>
      <c r="F2076" t="s">
        <v>100</v>
      </c>
      <c r="G2076" t="s">
        <v>1745</v>
      </c>
      <c r="H2076" s="41" t="s">
        <v>106</v>
      </c>
      <c r="I2076">
        <f>_xlfn.XLOOKUP(B2076,Use_Code_Ranking!$A$4:$A$23,Use_Code_Ranking!$B$4:$B$23,9999)</f>
        <v>9</v>
      </c>
      <c r="J2076">
        <f t="shared" ca="1" si="478"/>
        <v>1</v>
      </c>
      <c r="K2076">
        <f t="shared" ca="1" si="479"/>
        <v>1</v>
      </c>
      <c r="L2076">
        <f t="shared" ca="1" si="480"/>
        <v>0</v>
      </c>
      <c r="M2076">
        <f t="shared" ca="1" si="481"/>
        <v>0</v>
      </c>
      <c r="N2076" t="str">
        <f t="shared" ca="1" si="486"/>
        <v/>
      </c>
      <c r="O2076" t="str">
        <f t="shared" ca="1" si="487"/>
        <v/>
      </c>
      <c r="P2076" t="str">
        <f t="shared" si="482"/>
        <v/>
      </c>
      <c r="Q2076" t="str">
        <f t="shared" si="483"/>
        <v/>
      </c>
      <c r="R2076" t="str">
        <f t="shared" si="484"/>
        <v/>
      </c>
      <c r="S2076" t="str">
        <f t="shared" si="485"/>
        <v/>
      </c>
      <c r="U2076" s="2" t="str">
        <f ca="1">IF(ISBLANK($T2076),IF(S2076="Irrigation","Irrigation",IF(R2076="Irrigation","Irrigation",IF(Q2076="Domestic","Domestic",IF(P2076="Stockwatering","Stockwatering",IF(N2076="IRRIGATION_AND_MUNICIPAL","Irrigation and Municipal",IF(O2076="IRRIGATION_AND_DOMESTIC","Irrigation and Domestic Municipality",_xlfn.XLOOKUP(J2076,Use_Code_Ranking!$B$4:$B$23,Use_Code_Ranking!$A$4:$A$23))))))),$T2076)</f>
        <v>Irrigation</v>
      </c>
    </row>
    <row r="2077" spans="1:21" x14ac:dyDescent="0.3">
      <c r="A2077" t="s">
        <v>1744</v>
      </c>
      <c r="B2077" t="s">
        <v>161</v>
      </c>
      <c r="C2077" t="s">
        <v>99</v>
      </c>
      <c r="D2077">
        <v>52</v>
      </c>
      <c r="E2077" t="s">
        <v>100</v>
      </c>
      <c r="F2077" t="s">
        <v>100</v>
      </c>
      <c r="G2077" t="s">
        <v>1745</v>
      </c>
      <c r="H2077" s="41" t="s">
        <v>106</v>
      </c>
      <c r="I2077">
        <f>_xlfn.XLOOKUP(B2077,Use_Code_Ranking!$A$4:$A$23,Use_Code_Ranking!$B$4:$B$23,9999)</f>
        <v>7</v>
      </c>
      <c r="J2077">
        <f t="shared" ca="1" si="478"/>
        <v>1</v>
      </c>
      <c r="K2077">
        <f t="shared" ca="1" si="479"/>
        <v>1</v>
      </c>
      <c r="L2077">
        <f t="shared" ca="1" si="480"/>
        <v>0</v>
      </c>
      <c r="M2077">
        <f t="shared" ca="1" si="481"/>
        <v>0</v>
      </c>
      <c r="N2077" t="str">
        <f t="shared" ca="1" si="486"/>
        <v/>
      </c>
      <c r="O2077" t="str">
        <f t="shared" ca="1" si="487"/>
        <v/>
      </c>
      <c r="P2077" t="str">
        <f t="shared" si="482"/>
        <v/>
      </c>
      <c r="Q2077" t="str">
        <f t="shared" si="483"/>
        <v/>
      </c>
      <c r="R2077" t="str">
        <f t="shared" si="484"/>
        <v/>
      </c>
      <c r="S2077" t="str">
        <f t="shared" si="485"/>
        <v/>
      </c>
      <c r="U2077" s="2" t="str">
        <f ca="1">IF(ISBLANK($T2077),IF(S2077="Irrigation","Irrigation",IF(R2077="Irrigation","Irrigation",IF(Q2077="Domestic","Domestic",IF(P2077="Stockwatering","Stockwatering",IF(N2077="IRRIGATION_AND_MUNICIPAL","Irrigation and Municipal",IF(O2077="IRRIGATION_AND_DOMESTIC","Irrigation and Domestic Municipality",_xlfn.XLOOKUP(J2077,Use_Code_Ranking!$B$4:$B$23,Use_Code_Ranking!$A$4:$A$23))))))),$T2077)</f>
        <v>Irrigation</v>
      </c>
    </row>
    <row r="2078" spans="1:21" x14ac:dyDescent="0.3">
      <c r="A2078" t="s">
        <v>1746</v>
      </c>
      <c r="B2078" t="s">
        <v>98</v>
      </c>
      <c r="C2078" t="s">
        <v>99</v>
      </c>
      <c r="D2078">
        <v>30</v>
      </c>
      <c r="E2078" t="s">
        <v>100</v>
      </c>
      <c r="F2078" t="s">
        <v>100</v>
      </c>
      <c r="G2078" t="s">
        <v>1732</v>
      </c>
      <c r="H2078" s="41" t="s">
        <v>106</v>
      </c>
      <c r="I2078">
        <f>_xlfn.XLOOKUP(B2078,Use_Code_Ranking!$A$4:$A$23,Use_Code_Ranking!$B$4:$B$23,9999)</f>
        <v>1</v>
      </c>
      <c r="J2078">
        <f t="shared" ca="1" si="478"/>
        <v>1</v>
      </c>
      <c r="K2078">
        <f t="shared" ca="1" si="479"/>
        <v>1</v>
      </c>
      <c r="L2078">
        <f t="shared" ca="1" si="480"/>
        <v>0</v>
      </c>
      <c r="M2078">
        <f t="shared" ca="1" si="481"/>
        <v>0</v>
      </c>
      <c r="N2078" t="str">
        <f t="shared" ca="1" si="486"/>
        <v/>
      </c>
      <c r="O2078" t="str">
        <f t="shared" ca="1" si="487"/>
        <v/>
      </c>
      <c r="P2078" t="str">
        <f t="shared" si="482"/>
        <v/>
      </c>
      <c r="Q2078" t="str">
        <f t="shared" si="483"/>
        <v/>
      </c>
      <c r="R2078" t="str">
        <f t="shared" si="484"/>
        <v/>
      </c>
      <c r="S2078" t="str">
        <f t="shared" si="485"/>
        <v/>
      </c>
      <c r="U2078" s="2" t="str">
        <f ca="1">IF(ISBLANK($T2078),IF(S2078="Irrigation","Irrigation",IF(R2078="Irrigation","Irrigation",IF(Q2078="Domestic","Domestic",IF(P2078="Stockwatering","Stockwatering",IF(N2078="IRRIGATION_AND_MUNICIPAL","Irrigation and Municipal",IF(O2078="IRRIGATION_AND_DOMESTIC","Irrigation and Domestic Municipality",_xlfn.XLOOKUP(J2078,Use_Code_Ranking!$B$4:$B$23,Use_Code_Ranking!$A$4:$A$23))))))),$T2078)</f>
        <v>Irrigation</v>
      </c>
    </row>
    <row r="2079" spans="1:21" x14ac:dyDescent="0.3">
      <c r="A2079" t="s">
        <v>1746</v>
      </c>
      <c r="B2079" t="s">
        <v>161</v>
      </c>
      <c r="C2079" t="s">
        <v>99</v>
      </c>
      <c r="D2079">
        <v>30</v>
      </c>
      <c r="E2079" t="s">
        <v>100</v>
      </c>
      <c r="F2079" t="s">
        <v>100</v>
      </c>
      <c r="G2079" t="s">
        <v>1732</v>
      </c>
      <c r="H2079" s="41" t="s">
        <v>106</v>
      </c>
      <c r="I2079">
        <f>_xlfn.XLOOKUP(B2079,Use_Code_Ranking!$A$4:$A$23,Use_Code_Ranking!$B$4:$B$23,9999)</f>
        <v>7</v>
      </c>
      <c r="J2079">
        <f t="shared" ca="1" si="478"/>
        <v>1</v>
      </c>
      <c r="K2079">
        <f t="shared" ca="1" si="479"/>
        <v>1</v>
      </c>
      <c r="L2079">
        <f t="shared" ca="1" si="480"/>
        <v>0</v>
      </c>
      <c r="M2079">
        <f t="shared" ca="1" si="481"/>
        <v>0</v>
      </c>
      <c r="N2079" t="str">
        <f t="shared" ca="1" si="486"/>
        <v/>
      </c>
      <c r="O2079" t="str">
        <f t="shared" ca="1" si="487"/>
        <v/>
      </c>
      <c r="P2079" t="str">
        <f t="shared" si="482"/>
        <v/>
      </c>
      <c r="Q2079" t="str">
        <f t="shared" si="483"/>
        <v/>
      </c>
      <c r="R2079" t="str">
        <f t="shared" si="484"/>
        <v/>
      </c>
      <c r="S2079" t="str">
        <f t="shared" si="485"/>
        <v/>
      </c>
      <c r="U2079" s="2" t="str">
        <f ca="1">IF(ISBLANK($T2079),IF(S2079="Irrigation","Irrigation",IF(R2079="Irrigation","Irrigation",IF(Q2079="Domestic","Domestic",IF(P2079="Stockwatering","Stockwatering",IF(N2079="IRRIGATION_AND_MUNICIPAL","Irrigation and Municipal",IF(O2079="IRRIGATION_AND_DOMESTIC","Irrigation and Domestic Municipality",_xlfn.XLOOKUP(J2079,Use_Code_Ranking!$B$4:$B$23,Use_Code_Ranking!$A$4:$A$23))))))),$T2079)</f>
        <v>Irrigation</v>
      </c>
    </row>
    <row r="2080" spans="1:21" x14ac:dyDescent="0.3">
      <c r="A2080" t="s">
        <v>1747</v>
      </c>
      <c r="B2080" t="s">
        <v>156</v>
      </c>
      <c r="C2080" t="s">
        <v>99</v>
      </c>
      <c r="D2080">
        <v>123</v>
      </c>
      <c r="E2080" t="s">
        <v>100</v>
      </c>
      <c r="F2080" t="s">
        <v>100</v>
      </c>
      <c r="G2080" t="s">
        <v>1620</v>
      </c>
      <c r="H2080" s="41" t="s">
        <v>106</v>
      </c>
      <c r="I2080">
        <f>_xlfn.XLOOKUP(B2080,Use_Code_Ranking!$A$4:$A$23,Use_Code_Ranking!$B$4:$B$23,9999)</f>
        <v>8</v>
      </c>
      <c r="J2080">
        <f t="shared" ca="1" si="478"/>
        <v>1</v>
      </c>
      <c r="K2080">
        <f t="shared" ca="1" si="479"/>
        <v>1</v>
      </c>
      <c r="L2080">
        <f t="shared" ca="1" si="480"/>
        <v>0</v>
      </c>
      <c r="M2080">
        <f t="shared" ca="1" si="481"/>
        <v>0</v>
      </c>
      <c r="N2080" t="str">
        <f t="shared" ca="1" si="486"/>
        <v/>
      </c>
      <c r="O2080" t="str">
        <f t="shared" ca="1" si="487"/>
        <v/>
      </c>
      <c r="P2080" t="str">
        <f t="shared" si="482"/>
        <v/>
      </c>
      <c r="Q2080" t="str">
        <f t="shared" si="483"/>
        <v/>
      </c>
      <c r="R2080" t="str">
        <f t="shared" si="484"/>
        <v/>
      </c>
      <c r="S2080" t="str">
        <f t="shared" si="485"/>
        <v/>
      </c>
      <c r="U2080" s="2" t="str">
        <f ca="1">IF(ISBLANK($T2080),IF(S2080="Irrigation","Irrigation",IF(R2080="Irrigation","Irrigation",IF(Q2080="Domestic","Domestic",IF(P2080="Stockwatering","Stockwatering",IF(N2080="IRRIGATION_AND_MUNICIPAL","Irrigation and Municipal",IF(O2080="IRRIGATION_AND_DOMESTIC","Irrigation and Domestic Municipality",_xlfn.XLOOKUP(J2080,Use_Code_Ranking!$B$4:$B$23,Use_Code_Ranking!$A$4:$A$23))))))),$T2080)</f>
        <v>Irrigation</v>
      </c>
    </row>
    <row r="2081" spans="1:21" x14ac:dyDescent="0.3">
      <c r="A2081" t="s">
        <v>1747</v>
      </c>
      <c r="B2081" t="s">
        <v>161</v>
      </c>
      <c r="C2081" t="s">
        <v>99</v>
      </c>
      <c r="D2081">
        <v>123</v>
      </c>
      <c r="E2081" t="s">
        <v>100</v>
      </c>
      <c r="F2081" t="s">
        <v>100</v>
      </c>
      <c r="G2081" t="s">
        <v>1620</v>
      </c>
      <c r="H2081" s="41" t="s">
        <v>106</v>
      </c>
      <c r="I2081">
        <f>_xlfn.XLOOKUP(B2081,Use_Code_Ranking!$A$4:$A$23,Use_Code_Ranking!$B$4:$B$23,9999)</f>
        <v>7</v>
      </c>
      <c r="J2081">
        <f t="shared" ca="1" si="478"/>
        <v>1</v>
      </c>
      <c r="K2081">
        <f t="shared" ca="1" si="479"/>
        <v>1</v>
      </c>
      <c r="L2081">
        <f t="shared" ca="1" si="480"/>
        <v>0</v>
      </c>
      <c r="M2081">
        <f t="shared" ca="1" si="481"/>
        <v>0</v>
      </c>
      <c r="N2081" t="str">
        <f t="shared" ca="1" si="486"/>
        <v/>
      </c>
      <c r="O2081" t="str">
        <f t="shared" ca="1" si="487"/>
        <v/>
      </c>
      <c r="P2081" t="str">
        <f t="shared" si="482"/>
        <v/>
      </c>
      <c r="Q2081" t="str">
        <f t="shared" si="483"/>
        <v/>
      </c>
      <c r="R2081" t="str">
        <f t="shared" si="484"/>
        <v/>
      </c>
      <c r="S2081" t="str">
        <f t="shared" si="485"/>
        <v/>
      </c>
      <c r="U2081" s="2" t="str">
        <f ca="1">IF(ISBLANK($T2081),IF(S2081="Irrigation","Irrigation",IF(R2081="Irrigation","Irrigation",IF(Q2081="Domestic","Domestic",IF(P2081="Stockwatering","Stockwatering",IF(N2081="IRRIGATION_AND_MUNICIPAL","Irrigation and Municipal",IF(O2081="IRRIGATION_AND_DOMESTIC","Irrigation and Domestic Municipality",_xlfn.XLOOKUP(J2081,Use_Code_Ranking!$B$4:$B$23,Use_Code_Ranking!$A$4:$A$23))))))),$T2081)</f>
        <v>Irrigation</v>
      </c>
    </row>
    <row r="2082" spans="1:21" x14ac:dyDescent="0.3">
      <c r="A2082" t="s">
        <v>1747</v>
      </c>
      <c r="B2082" t="s">
        <v>98</v>
      </c>
      <c r="C2082" t="s">
        <v>99</v>
      </c>
      <c r="D2082">
        <v>123</v>
      </c>
      <c r="E2082" t="s">
        <v>100</v>
      </c>
      <c r="F2082" t="s">
        <v>100</v>
      </c>
      <c r="G2082" t="s">
        <v>1620</v>
      </c>
      <c r="H2082" s="41" t="s">
        <v>106</v>
      </c>
      <c r="I2082">
        <f>_xlfn.XLOOKUP(B2082,Use_Code_Ranking!$A$4:$A$23,Use_Code_Ranking!$B$4:$B$23,9999)</f>
        <v>1</v>
      </c>
      <c r="J2082">
        <f t="shared" ca="1" si="478"/>
        <v>1</v>
      </c>
      <c r="K2082">
        <f t="shared" ca="1" si="479"/>
        <v>1</v>
      </c>
      <c r="L2082">
        <f t="shared" ca="1" si="480"/>
        <v>0</v>
      </c>
      <c r="M2082">
        <f t="shared" ca="1" si="481"/>
        <v>0</v>
      </c>
      <c r="N2082" t="str">
        <f t="shared" ca="1" si="486"/>
        <v/>
      </c>
      <c r="O2082" t="str">
        <f t="shared" ca="1" si="487"/>
        <v/>
      </c>
      <c r="P2082" t="str">
        <f t="shared" si="482"/>
        <v/>
      </c>
      <c r="Q2082" t="str">
        <f t="shared" si="483"/>
        <v/>
      </c>
      <c r="R2082" t="str">
        <f t="shared" si="484"/>
        <v/>
      </c>
      <c r="S2082" t="str">
        <f t="shared" si="485"/>
        <v/>
      </c>
      <c r="U2082" s="2" t="str">
        <f ca="1">IF(ISBLANK($T2082),IF(S2082="Irrigation","Irrigation",IF(R2082="Irrigation","Irrigation",IF(Q2082="Domestic","Domestic",IF(P2082="Stockwatering","Stockwatering",IF(N2082="IRRIGATION_AND_MUNICIPAL","Irrigation and Municipal",IF(O2082="IRRIGATION_AND_DOMESTIC","Irrigation and Domestic Municipality",_xlfn.XLOOKUP(J2082,Use_Code_Ranking!$B$4:$B$23,Use_Code_Ranking!$A$4:$A$23))))))),$T2082)</f>
        <v>Irrigation</v>
      </c>
    </row>
    <row r="2083" spans="1:21" x14ac:dyDescent="0.3">
      <c r="A2083" t="s">
        <v>1748</v>
      </c>
      <c r="B2083" t="s">
        <v>181</v>
      </c>
      <c r="C2083" t="s">
        <v>99</v>
      </c>
      <c r="D2083">
        <v>48</v>
      </c>
      <c r="E2083" t="s">
        <v>100</v>
      </c>
      <c r="F2083" t="s">
        <v>100</v>
      </c>
      <c r="G2083" t="s">
        <v>347</v>
      </c>
      <c r="H2083" s="41" t="s">
        <v>106</v>
      </c>
      <c r="I2083">
        <f>_xlfn.XLOOKUP(B2083,Use_Code_Ranking!$A$4:$A$23,Use_Code_Ranking!$B$4:$B$23,9999)</f>
        <v>9</v>
      </c>
      <c r="J2083">
        <f t="shared" ca="1" si="478"/>
        <v>1</v>
      </c>
      <c r="K2083">
        <f t="shared" ca="1" si="479"/>
        <v>1</v>
      </c>
      <c r="L2083">
        <f t="shared" ca="1" si="480"/>
        <v>0</v>
      </c>
      <c r="M2083">
        <f t="shared" ca="1" si="481"/>
        <v>0</v>
      </c>
      <c r="N2083" t="str">
        <f t="shared" ca="1" si="486"/>
        <v/>
      </c>
      <c r="O2083" t="str">
        <f t="shared" ca="1" si="487"/>
        <v/>
      </c>
      <c r="P2083" t="str">
        <f t="shared" si="482"/>
        <v/>
      </c>
      <c r="Q2083" t="str">
        <f t="shared" si="483"/>
        <v/>
      </c>
      <c r="R2083" t="str">
        <f t="shared" si="484"/>
        <v/>
      </c>
      <c r="S2083" t="str">
        <f t="shared" si="485"/>
        <v/>
      </c>
      <c r="U2083" s="2" t="str">
        <f ca="1">IF(ISBLANK($T2083),IF(S2083="Irrigation","Irrigation",IF(R2083="Irrigation","Irrigation",IF(Q2083="Domestic","Domestic",IF(P2083="Stockwatering","Stockwatering",IF(N2083="IRRIGATION_AND_MUNICIPAL","Irrigation and Municipal",IF(O2083="IRRIGATION_AND_DOMESTIC","Irrigation and Domestic Municipality",_xlfn.XLOOKUP(J2083,Use_Code_Ranking!$B$4:$B$23,Use_Code_Ranking!$A$4:$A$23))))))),$T2083)</f>
        <v>Irrigation</v>
      </c>
    </row>
    <row r="2084" spans="1:21" x14ac:dyDescent="0.3">
      <c r="A2084" t="s">
        <v>1748</v>
      </c>
      <c r="B2084" t="s">
        <v>98</v>
      </c>
      <c r="C2084" t="s">
        <v>99</v>
      </c>
      <c r="D2084">
        <v>48</v>
      </c>
      <c r="E2084" t="s">
        <v>100</v>
      </c>
      <c r="F2084" t="s">
        <v>100</v>
      </c>
      <c r="G2084" t="s">
        <v>347</v>
      </c>
      <c r="H2084" s="41" t="s">
        <v>106</v>
      </c>
      <c r="I2084">
        <f>_xlfn.XLOOKUP(B2084,Use_Code_Ranking!$A$4:$A$23,Use_Code_Ranking!$B$4:$B$23,9999)</f>
        <v>1</v>
      </c>
      <c r="J2084">
        <f t="shared" ca="1" si="478"/>
        <v>1</v>
      </c>
      <c r="K2084">
        <f t="shared" ca="1" si="479"/>
        <v>1</v>
      </c>
      <c r="L2084">
        <f t="shared" ca="1" si="480"/>
        <v>0</v>
      </c>
      <c r="M2084">
        <f t="shared" ca="1" si="481"/>
        <v>0</v>
      </c>
      <c r="N2084" t="str">
        <f t="shared" ca="1" si="486"/>
        <v/>
      </c>
      <c r="O2084" t="str">
        <f t="shared" ca="1" si="487"/>
        <v/>
      </c>
      <c r="P2084" t="str">
        <f t="shared" si="482"/>
        <v/>
      </c>
      <c r="Q2084" t="str">
        <f t="shared" si="483"/>
        <v/>
      </c>
      <c r="R2084" t="str">
        <f t="shared" si="484"/>
        <v/>
      </c>
      <c r="S2084" t="str">
        <f t="shared" si="485"/>
        <v/>
      </c>
      <c r="U2084" s="2" t="str">
        <f ca="1">IF(ISBLANK($T2084),IF(S2084="Irrigation","Irrigation",IF(R2084="Irrigation","Irrigation",IF(Q2084="Domestic","Domestic",IF(P2084="Stockwatering","Stockwatering",IF(N2084="IRRIGATION_AND_MUNICIPAL","Irrigation and Municipal",IF(O2084="IRRIGATION_AND_DOMESTIC","Irrigation and Domestic Municipality",_xlfn.XLOOKUP(J2084,Use_Code_Ranking!$B$4:$B$23,Use_Code_Ranking!$A$4:$A$23))))))),$T2084)</f>
        <v>Irrigation</v>
      </c>
    </row>
    <row r="2085" spans="1:21" x14ac:dyDescent="0.3">
      <c r="A2085" t="s">
        <v>1749</v>
      </c>
      <c r="B2085" t="s">
        <v>161</v>
      </c>
      <c r="C2085" t="s">
        <v>99</v>
      </c>
      <c r="D2085">
        <v>36</v>
      </c>
      <c r="E2085" t="s">
        <v>100</v>
      </c>
      <c r="F2085" t="s">
        <v>100</v>
      </c>
      <c r="G2085" t="s">
        <v>1690</v>
      </c>
      <c r="H2085" s="41" t="s">
        <v>265</v>
      </c>
      <c r="I2085">
        <f>_xlfn.XLOOKUP(B2085,Use_Code_Ranking!$A$4:$A$23,Use_Code_Ranking!$B$4:$B$23,9999)</f>
        <v>7</v>
      </c>
      <c r="J2085">
        <f t="shared" ca="1" si="478"/>
        <v>7</v>
      </c>
      <c r="K2085">
        <f t="shared" ca="1" si="479"/>
        <v>0</v>
      </c>
      <c r="L2085">
        <f t="shared" ca="1" si="480"/>
        <v>0</v>
      </c>
      <c r="M2085">
        <f t="shared" ca="1" si="481"/>
        <v>0</v>
      </c>
      <c r="N2085" t="str">
        <f t="shared" ca="1" si="486"/>
        <v/>
      </c>
      <c r="O2085" t="str">
        <f t="shared" ca="1" si="487"/>
        <v/>
      </c>
      <c r="P2085" t="str">
        <f t="shared" si="482"/>
        <v/>
      </c>
      <c r="Q2085" t="str">
        <f t="shared" si="483"/>
        <v/>
      </c>
      <c r="R2085" t="str">
        <f t="shared" si="484"/>
        <v/>
      </c>
      <c r="S2085" t="str">
        <f t="shared" si="485"/>
        <v/>
      </c>
      <c r="U2085" s="2" t="str">
        <f ca="1">IF(ISBLANK($T2085),IF(S2085="Irrigation","Irrigation",IF(R2085="Irrigation","Irrigation",IF(Q2085="Domestic","Domestic",IF(P2085="Stockwatering","Stockwatering",IF(N2085="IRRIGATION_AND_MUNICIPAL","Irrigation and Municipal",IF(O2085="IRRIGATION_AND_DOMESTIC","Irrigation and Domestic Municipality",_xlfn.XLOOKUP(J2085,Use_Code_Ranking!$B$4:$B$23,Use_Code_Ranking!$A$4:$A$23))))))),$T2085)</f>
        <v>Frost Protection</v>
      </c>
    </row>
    <row r="2086" spans="1:21" x14ac:dyDescent="0.3">
      <c r="A2086" t="s">
        <v>1750</v>
      </c>
      <c r="B2086" t="s">
        <v>161</v>
      </c>
      <c r="C2086" t="s">
        <v>99</v>
      </c>
      <c r="D2086">
        <v>35</v>
      </c>
      <c r="E2086" t="s">
        <v>100</v>
      </c>
      <c r="F2086" t="s">
        <v>100</v>
      </c>
      <c r="G2086" t="s">
        <v>1751</v>
      </c>
      <c r="H2086" s="41" t="s">
        <v>102</v>
      </c>
      <c r="I2086">
        <f>_xlfn.XLOOKUP(B2086,Use_Code_Ranking!$A$4:$A$23,Use_Code_Ranking!$B$4:$B$23,9999)</f>
        <v>7</v>
      </c>
      <c r="J2086">
        <f t="shared" ca="1" si="478"/>
        <v>1</v>
      </c>
      <c r="K2086">
        <f t="shared" ca="1" si="479"/>
        <v>1</v>
      </c>
      <c r="L2086">
        <f t="shared" ca="1" si="480"/>
        <v>0</v>
      </c>
      <c r="M2086">
        <f t="shared" ca="1" si="481"/>
        <v>0</v>
      </c>
      <c r="N2086" t="str">
        <f t="shared" ca="1" si="486"/>
        <v/>
      </c>
      <c r="O2086" t="str">
        <f t="shared" ca="1" si="487"/>
        <v/>
      </c>
      <c r="P2086" t="str">
        <f t="shared" si="482"/>
        <v/>
      </c>
      <c r="Q2086" t="str">
        <f t="shared" si="483"/>
        <v/>
      </c>
      <c r="R2086" t="str">
        <f t="shared" si="484"/>
        <v/>
      </c>
      <c r="S2086" t="str">
        <f t="shared" si="485"/>
        <v/>
      </c>
      <c r="U2086" s="2" t="str">
        <f ca="1">IF(ISBLANK($T2086),IF(S2086="Irrigation","Irrigation",IF(R2086="Irrigation","Irrigation",IF(Q2086="Domestic","Domestic",IF(P2086="Stockwatering","Stockwatering",IF(N2086="IRRIGATION_AND_MUNICIPAL","Irrigation and Municipal",IF(O2086="IRRIGATION_AND_DOMESTIC","Irrigation and Domestic Municipality",_xlfn.XLOOKUP(J2086,Use_Code_Ranking!$B$4:$B$23,Use_Code_Ranking!$A$4:$A$23))))))),$T2086)</f>
        <v>Irrigation</v>
      </c>
    </row>
    <row r="2087" spans="1:21" x14ac:dyDescent="0.3">
      <c r="A2087" t="s">
        <v>1750</v>
      </c>
      <c r="B2087" t="s">
        <v>156</v>
      </c>
      <c r="C2087" t="s">
        <v>99</v>
      </c>
      <c r="D2087">
        <v>35</v>
      </c>
      <c r="E2087" t="s">
        <v>100</v>
      </c>
      <c r="F2087" t="s">
        <v>100</v>
      </c>
      <c r="G2087" t="s">
        <v>1751</v>
      </c>
      <c r="H2087" s="41" t="s">
        <v>102</v>
      </c>
      <c r="I2087">
        <f>_xlfn.XLOOKUP(B2087,Use_Code_Ranking!$A$4:$A$23,Use_Code_Ranking!$B$4:$B$23,9999)</f>
        <v>8</v>
      </c>
      <c r="J2087">
        <f t="shared" ca="1" si="478"/>
        <v>1</v>
      </c>
      <c r="K2087">
        <f t="shared" ca="1" si="479"/>
        <v>1</v>
      </c>
      <c r="L2087">
        <f t="shared" ca="1" si="480"/>
        <v>0</v>
      </c>
      <c r="M2087">
        <f t="shared" ca="1" si="481"/>
        <v>0</v>
      </c>
      <c r="N2087" t="str">
        <f t="shared" ca="1" si="486"/>
        <v/>
      </c>
      <c r="O2087" t="str">
        <f t="shared" ca="1" si="487"/>
        <v/>
      </c>
      <c r="P2087" t="str">
        <f t="shared" si="482"/>
        <v/>
      </c>
      <c r="Q2087" t="str">
        <f t="shared" si="483"/>
        <v/>
      </c>
      <c r="R2087" t="str">
        <f t="shared" si="484"/>
        <v/>
      </c>
      <c r="S2087" t="str">
        <f t="shared" si="485"/>
        <v/>
      </c>
      <c r="U2087" s="2" t="str">
        <f ca="1">IF(ISBLANK($T2087),IF(S2087="Irrigation","Irrigation",IF(R2087="Irrigation","Irrigation",IF(Q2087="Domestic","Domestic",IF(P2087="Stockwatering","Stockwatering",IF(N2087="IRRIGATION_AND_MUNICIPAL","Irrigation and Municipal",IF(O2087="IRRIGATION_AND_DOMESTIC","Irrigation and Domestic Municipality",_xlfn.XLOOKUP(J2087,Use_Code_Ranking!$B$4:$B$23,Use_Code_Ranking!$A$4:$A$23))))))),$T2087)</f>
        <v>Irrigation</v>
      </c>
    </row>
    <row r="2088" spans="1:21" x14ac:dyDescent="0.3">
      <c r="A2088" t="s">
        <v>1750</v>
      </c>
      <c r="B2088" t="s">
        <v>98</v>
      </c>
      <c r="C2088" t="s">
        <v>99</v>
      </c>
      <c r="D2088">
        <v>35</v>
      </c>
      <c r="E2088" t="s">
        <v>100</v>
      </c>
      <c r="F2088" t="s">
        <v>100</v>
      </c>
      <c r="G2088" t="s">
        <v>1751</v>
      </c>
      <c r="H2088" s="41" t="s">
        <v>102</v>
      </c>
      <c r="I2088">
        <f>_xlfn.XLOOKUP(B2088,Use_Code_Ranking!$A$4:$A$23,Use_Code_Ranking!$B$4:$B$23,9999)</f>
        <v>1</v>
      </c>
      <c r="J2088">
        <f t="shared" ca="1" si="478"/>
        <v>1</v>
      </c>
      <c r="K2088">
        <f t="shared" ca="1" si="479"/>
        <v>1</v>
      </c>
      <c r="L2088">
        <f t="shared" ca="1" si="480"/>
        <v>0</v>
      </c>
      <c r="M2088">
        <f t="shared" ca="1" si="481"/>
        <v>0</v>
      </c>
      <c r="N2088" t="str">
        <f t="shared" ca="1" si="486"/>
        <v/>
      </c>
      <c r="O2088" t="str">
        <f t="shared" ca="1" si="487"/>
        <v/>
      </c>
      <c r="P2088" t="str">
        <f t="shared" si="482"/>
        <v/>
      </c>
      <c r="Q2088" t="str">
        <f t="shared" si="483"/>
        <v/>
      </c>
      <c r="R2088" t="str">
        <f t="shared" si="484"/>
        <v/>
      </c>
      <c r="S2088" t="str">
        <f t="shared" si="485"/>
        <v/>
      </c>
      <c r="U2088" s="2" t="str">
        <f ca="1">IF(ISBLANK($T2088),IF(S2088="Irrigation","Irrigation",IF(R2088="Irrigation","Irrigation",IF(Q2088="Domestic","Domestic",IF(P2088="Stockwatering","Stockwatering",IF(N2088="IRRIGATION_AND_MUNICIPAL","Irrigation and Municipal",IF(O2088="IRRIGATION_AND_DOMESTIC","Irrigation and Domestic Municipality",_xlfn.XLOOKUP(J2088,Use_Code_Ranking!$B$4:$B$23,Use_Code_Ranking!$A$4:$A$23))))))),$T2088)</f>
        <v>Irrigation</v>
      </c>
    </row>
    <row r="2089" spans="1:21" x14ac:dyDescent="0.3">
      <c r="A2089" t="s">
        <v>1752</v>
      </c>
      <c r="B2089" t="s">
        <v>98</v>
      </c>
      <c r="C2089" t="s">
        <v>99</v>
      </c>
      <c r="D2089">
        <v>136</v>
      </c>
      <c r="E2089" t="s">
        <v>100</v>
      </c>
      <c r="F2089" t="s">
        <v>100</v>
      </c>
      <c r="G2089" t="s">
        <v>1732</v>
      </c>
      <c r="H2089" s="41" t="s">
        <v>106</v>
      </c>
      <c r="I2089">
        <f>_xlfn.XLOOKUP(B2089,Use_Code_Ranking!$A$4:$A$23,Use_Code_Ranking!$B$4:$B$23,9999)</f>
        <v>1</v>
      </c>
      <c r="J2089">
        <f t="shared" ca="1" si="478"/>
        <v>1</v>
      </c>
      <c r="K2089">
        <f t="shared" ca="1" si="479"/>
        <v>1</v>
      </c>
      <c r="L2089">
        <f t="shared" ca="1" si="480"/>
        <v>0</v>
      </c>
      <c r="M2089">
        <f t="shared" ca="1" si="481"/>
        <v>0</v>
      </c>
      <c r="N2089" t="str">
        <f t="shared" ca="1" si="486"/>
        <v/>
      </c>
      <c r="O2089" t="str">
        <f t="shared" ca="1" si="487"/>
        <v/>
      </c>
      <c r="P2089" t="str">
        <f t="shared" si="482"/>
        <v/>
      </c>
      <c r="Q2089" t="str">
        <f t="shared" si="483"/>
        <v/>
      </c>
      <c r="R2089" t="str">
        <f t="shared" si="484"/>
        <v/>
      </c>
      <c r="S2089" t="str">
        <f t="shared" si="485"/>
        <v/>
      </c>
      <c r="U2089" s="2" t="str">
        <f ca="1">IF(ISBLANK($T2089),IF(S2089="Irrigation","Irrigation",IF(R2089="Irrigation","Irrigation",IF(Q2089="Domestic","Domestic",IF(P2089="Stockwatering","Stockwatering",IF(N2089="IRRIGATION_AND_MUNICIPAL","Irrigation and Municipal",IF(O2089="IRRIGATION_AND_DOMESTIC","Irrigation and Domestic Municipality",_xlfn.XLOOKUP(J2089,Use_Code_Ranking!$B$4:$B$23,Use_Code_Ranking!$A$4:$A$23))))))),$T2089)</f>
        <v>Irrigation</v>
      </c>
    </row>
    <row r="2090" spans="1:21" x14ac:dyDescent="0.3">
      <c r="A2090" t="s">
        <v>1752</v>
      </c>
      <c r="B2090" t="s">
        <v>181</v>
      </c>
      <c r="C2090" t="s">
        <v>99</v>
      </c>
      <c r="D2090">
        <v>136</v>
      </c>
      <c r="E2090" t="s">
        <v>100</v>
      </c>
      <c r="F2090" t="s">
        <v>100</v>
      </c>
      <c r="G2090" t="s">
        <v>1732</v>
      </c>
      <c r="H2090" s="41" t="s">
        <v>106</v>
      </c>
      <c r="I2090">
        <f>_xlfn.XLOOKUP(B2090,Use_Code_Ranking!$A$4:$A$23,Use_Code_Ranking!$B$4:$B$23,9999)</f>
        <v>9</v>
      </c>
      <c r="J2090">
        <f t="shared" ca="1" si="478"/>
        <v>1</v>
      </c>
      <c r="K2090">
        <f t="shared" ca="1" si="479"/>
        <v>1</v>
      </c>
      <c r="L2090">
        <f t="shared" ca="1" si="480"/>
        <v>0</v>
      </c>
      <c r="M2090">
        <f t="shared" ca="1" si="481"/>
        <v>0</v>
      </c>
      <c r="N2090" t="str">
        <f t="shared" ca="1" si="486"/>
        <v/>
      </c>
      <c r="O2090" t="str">
        <f t="shared" ca="1" si="487"/>
        <v/>
      </c>
      <c r="P2090" t="str">
        <f t="shared" si="482"/>
        <v/>
      </c>
      <c r="Q2090" t="str">
        <f t="shared" si="483"/>
        <v/>
      </c>
      <c r="R2090" t="str">
        <f t="shared" si="484"/>
        <v/>
      </c>
      <c r="S2090" t="str">
        <f t="shared" si="485"/>
        <v/>
      </c>
      <c r="U2090" s="2" t="str">
        <f ca="1">IF(ISBLANK($T2090),IF(S2090="Irrigation","Irrigation",IF(R2090="Irrigation","Irrigation",IF(Q2090="Domestic","Domestic",IF(P2090="Stockwatering","Stockwatering",IF(N2090="IRRIGATION_AND_MUNICIPAL","Irrigation and Municipal",IF(O2090="IRRIGATION_AND_DOMESTIC","Irrigation and Domestic Municipality",_xlfn.XLOOKUP(J2090,Use_Code_Ranking!$B$4:$B$23,Use_Code_Ranking!$A$4:$A$23))))))),$T2090)</f>
        <v>Irrigation</v>
      </c>
    </row>
    <row r="2091" spans="1:21" x14ac:dyDescent="0.3">
      <c r="A2091" t="s">
        <v>1752</v>
      </c>
      <c r="B2091" t="s">
        <v>161</v>
      </c>
      <c r="C2091" t="s">
        <v>99</v>
      </c>
      <c r="D2091">
        <v>136</v>
      </c>
      <c r="E2091" t="s">
        <v>100</v>
      </c>
      <c r="F2091" t="s">
        <v>100</v>
      </c>
      <c r="G2091" t="s">
        <v>1732</v>
      </c>
      <c r="H2091" s="41" t="s">
        <v>106</v>
      </c>
      <c r="I2091">
        <f>_xlfn.XLOOKUP(B2091,Use_Code_Ranking!$A$4:$A$23,Use_Code_Ranking!$B$4:$B$23,9999)</f>
        <v>7</v>
      </c>
      <c r="J2091">
        <f t="shared" ca="1" si="478"/>
        <v>1</v>
      </c>
      <c r="K2091">
        <f t="shared" ca="1" si="479"/>
        <v>1</v>
      </c>
      <c r="L2091">
        <f t="shared" ca="1" si="480"/>
        <v>0</v>
      </c>
      <c r="M2091">
        <f t="shared" ca="1" si="481"/>
        <v>0</v>
      </c>
      <c r="N2091" t="str">
        <f t="shared" ca="1" si="486"/>
        <v/>
      </c>
      <c r="O2091" t="str">
        <f t="shared" ca="1" si="487"/>
        <v/>
      </c>
      <c r="P2091" t="str">
        <f t="shared" si="482"/>
        <v/>
      </c>
      <c r="Q2091" t="str">
        <f t="shared" si="483"/>
        <v/>
      </c>
      <c r="R2091" t="str">
        <f t="shared" si="484"/>
        <v/>
      </c>
      <c r="S2091" t="str">
        <f t="shared" si="485"/>
        <v/>
      </c>
      <c r="U2091" s="2" t="str">
        <f ca="1">IF(ISBLANK($T2091),IF(S2091="Irrigation","Irrigation",IF(R2091="Irrigation","Irrigation",IF(Q2091="Domestic","Domestic",IF(P2091="Stockwatering","Stockwatering",IF(N2091="IRRIGATION_AND_MUNICIPAL","Irrigation and Municipal",IF(O2091="IRRIGATION_AND_DOMESTIC","Irrigation and Domestic Municipality",_xlfn.XLOOKUP(J2091,Use_Code_Ranking!$B$4:$B$23,Use_Code_Ranking!$A$4:$A$23))))))),$T2091)</f>
        <v>Irrigation</v>
      </c>
    </row>
    <row r="2092" spans="1:21" x14ac:dyDescent="0.3">
      <c r="A2092" t="s">
        <v>1752</v>
      </c>
      <c r="B2092" t="s">
        <v>156</v>
      </c>
      <c r="C2092" t="s">
        <v>99</v>
      </c>
      <c r="D2092">
        <v>136</v>
      </c>
      <c r="E2092" t="s">
        <v>100</v>
      </c>
      <c r="F2092" t="s">
        <v>100</v>
      </c>
      <c r="G2092" t="s">
        <v>1732</v>
      </c>
      <c r="H2092" s="41" t="s">
        <v>106</v>
      </c>
      <c r="I2092">
        <f>_xlfn.XLOOKUP(B2092,Use_Code_Ranking!$A$4:$A$23,Use_Code_Ranking!$B$4:$B$23,9999)</f>
        <v>8</v>
      </c>
      <c r="J2092">
        <f t="shared" ca="1" si="478"/>
        <v>1</v>
      </c>
      <c r="K2092">
        <f t="shared" ca="1" si="479"/>
        <v>1</v>
      </c>
      <c r="L2092">
        <f t="shared" ca="1" si="480"/>
        <v>0</v>
      </c>
      <c r="M2092">
        <f t="shared" ca="1" si="481"/>
        <v>0</v>
      </c>
      <c r="N2092" t="str">
        <f t="shared" ca="1" si="486"/>
        <v/>
      </c>
      <c r="O2092" t="str">
        <f t="shared" ca="1" si="487"/>
        <v/>
      </c>
      <c r="P2092" t="str">
        <f t="shared" si="482"/>
        <v/>
      </c>
      <c r="Q2092" t="str">
        <f t="shared" si="483"/>
        <v/>
      </c>
      <c r="R2092" t="str">
        <f t="shared" si="484"/>
        <v/>
      </c>
      <c r="S2092" t="str">
        <f t="shared" si="485"/>
        <v/>
      </c>
      <c r="U2092" s="2" t="str">
        <f ca="1">IF(ISBLANK($T2092),IF(S2092="Irrigation","Irrigation",IF(R2092="Irrigation","Irrigation",IF(Q2092="Domestic","Domestic",IF(P2092="Stockwatering","Stockwatering",IF(N2092="IRRIGATION_AND_MUNICIPAL","Irrigation and Municipal",IF(O2092="IRRIGATION_AND_DOMESTIC","Irrigation and Domestic Municipality",_xlfn.XLOOKUP(J2092,Use_Code_Ranking!$B$4:$B$23,Use_Code_Ranking!$A$4:$A$23))))))),$T2092)</f>
        <v>Irrigation</v>
      </c>
    </row>
    <row r="2093" spans="1:21" x14ac:dyDescent="0.3">
      <c r="A2093" t="s">
        <v>1752</v>
      </c>
      <c r="B2093" t="s">
        <v>110</v>
      </c>
      <c r="C2093" t="s">
        <v>99</v>
      </c>
      <c r="D2093">
        <v>136</v>
      </c>
      <c r="E2093" t="s">
        <v>100</v>
      </c>
      <c r="F2093" t="s">
        <v>100</v>
      </c>
      <c r="G2093" t="s">
        <v>1732</v>
      </c>
      <c r="H2093" s="41" t="s">
        <v>106</v>
      </c>
      <c r="I2093">
        <f>_xlfn.XLOOKUP(B2093,Use_Code_Ranking!$A$4:$A$23,Use_Code_Ranking!$B$4:$B$23,9999)</f>
        <v>3</v>
      </c>
      <c r="J2093">
        <f t="shared" ca="1" si="478"/>
        <v>1</v>
      </c>
      <c r="K2093">
        <f t="shared" ca="1" si="479"/>
        <v>1</v>
      </c>
      <c r="L2093">
        <f t="shared" ca="1" si="480"/>
        <v>0</v>
      </c>
      <c r="M2093">
        <f t="shared" ca="1" si="481"/>
        <v>0</v>
      </c>
      <c r="N2093" t="str">
        <f t="shared" ca="1" si="486"/>
        <v/>
      </c>
      <c r="O2093" t="str">
        <f t="shared" ca="1" si="487"/>
        <v/>
      </c>
      <c r="P2093" t="str">
        <f t="shared" si="482"/>
        <v/>
      </c>
      <c r="Q2093" t="str">
        <f t="shared" si="483"/>
        <v/>
      </c>
      <c r="R2093" t="str">
        <f t="shared" si="484"/>
        <v/>
      </c>
      <c r="S2093" t="str">
        <f t="shared" si="485"/>
        <v/>
      </c>
      <c r="U2093" s="2" t="str">
        <f ca="1">IF(ISBLANK($T2093),IF(S2093="Irrigation","Irrigation",IF(R2093="Irrigation","Irrigation",IF(Q2093="Domestic","Domestic",IF(P2093="Stockwatering","Stockwatering",IF(N2093="IRRIGATION_AND_MUNICIPAL","Irrigation and Municipal",IF(O2093="IRRIGATION_AND_DOMESTIC","Irrigation and Domestic Municipality",_xlfn.XLOOKUP(J2093,Use_Code_Ranking!$B$4:$B$23,Use_Code_Ranking!$A$4:$A$23))))))),$T2093)</f>
        <v>Irrigation</v>
      </c>
    </row>
    <row r="2094" spans="1:21" x14ac:dyDescent="0.3">
      <c r="A2094" t="s">
        <v>1753</v>
      </c>
      <c r="B2094" t="s">
        <v>181</v>
      </c>
      <c r="C2094" t="s">
        <v>99</v>
      </c>
      <c r="D2094">
        <v>48</v>
      </c>
      <c r="E2094" t="s">
        <v>100</v>
      </c>
      <c r="F2094" t="s">
        <v>100</v>
      </c>
      <c r="G2094" t="s">
        <v>347</v>
      </c>
      <c r="H2094" s="41" t="s">
        <v>106</v>
      </c>
      <c r="I2094">
        <f>_xlfn.XLOOKUP(B2094,Use_Code_Ranking!$A$4:$A$23,Use_Code_Ranking!$B$4:$B$23,9999)</f>
        <v>9</v>
      </c>
      <c r="J2094">
        <f t="shared" ca="1" si="478"/>
        <v>1</v>
      </c>
      <c r="K2094">
        <f t="shared" ca="1" si="479"/>
        <v>1</v>
      </c>
      <c r="L2094">
        <f t="shared" ca="1" si="480"/>
        <v>0</v>
      </c>
      <c r="M2094">
        <f t="shared" ca="1" si="481"/>
        <v>0</v>
      </c>
      <c r="N2094" t="str">
        <f t="shared" ca="1" si="486"/>
        <v/>
      </c>
      <c r="O2094" t="str">
        <f t="shared" ca="1" si="487"/>
        <v/>
      </c>
      <c r="P2094" t="str">
        <f t="shared" si="482"/>
        <v/>
      </c>
      <c r="Q2094" t="str">
        <f t="shared" si="483"/>
        <v/>
      </c>
      <c r="R2094" t="str">
        <f t="shared" si="484"/>
        <v/>
      </c>
      <c r="S2094" t="str">
        <f t="shared" si="485"/>
        <v/>
      </c>
      <c r="U2094" s="2" t="str">
        <f ca="1">IF(ISBLANK($T2094),IF(S2094="Irrigation","Irrigation",IF(R2094="Irrigation","Irrigation",IF(Q2094="Domestic","Domestic",IF(P2094="Stockwatering","Stockwatering",IF(N2094="IRRIGATION_AND_MUNICIPAL","Irrigation and Municipal",IF(O2094="IRRIGATION_AND_DOMESTIC","Irrigation and Domestic Municipality",_xlfn.XLOOKUP(J2094,Use_Code_Ranking!$B$4:$B$23,Use_Code_Ranking!$A$4:$A$23))))))),$T2094)</f>
        <v>Irrigation</v>
      </c>
    </row>
    <row r="2095" spans="1:21" x14ac:dyDescent="0.3">
      <c r="A2095" t="s">
        <v>1753</v>
      </c>
      <c r="B2095" t="s">
        <v>98</v>
      </c>
      <c r="C2095" t="s">
        <v>99</v>
      </c>
      <c r="D2095">
        <v>48</v>
      </c>
      <c r="E2095" t="s">
        <v>100</v>
      </c>
      <c r="F2095" t="s">
        <v>100</v>
      </c>
      <c r="G2095" t="s">
        <v>347</v>
      </c>
      <c r="H2095" s="41" t="s">
        <v>106</v>
      </c>
      <c r="I2095">
        <f>_xlfn.XLOOKUP(B2095,Use_Code_Ranking!$A$4:$A$23,Use_Code_Ranking!$B$4:$B$23,9999)</f>
        <v>1</v>
      </c>
      <c r="J2095">
        <f t="shared" ca="1" si="478"/>
        <v>1</v>
      </c>
      <c r="K2095">
        <f t="shared" ca="1" si="479"/>
        <v>1</v>
      </c>
      <c r="L2095">
        <f t="shared" ca="1" si="480"/>
        <v>0</v>
      </c>
      <c r="M2095">
        <f t="shared" ca="1" si="481"/>
        <v>0</v>
      </c>
      <c r="N2095" t="str">
        <f t="shared" ca="1" si="486"/>
        <v/>
      </c>
      <c r="O2095" t="str">
        <f t="shared" ca="1" si="487"/>
        <v/>
      </c>
      <c r="P2095" t="str">
        <f t="shared" si="482"/>
        <v/>
      </c>
      <c r="Q2095" t="str">
        <f t="shared" si="483"/>
        <v/>
      </c>
      <c r="R2095" t="str">
        <f t="shared" si="484"/>
        <v/>
      </c>
      <c r="S2095" t="str">
        <f t="shared" si="485"/>
        <v/>
      </c>
      <c r="U2095" s="2" t="str">
        <f ca="1">IF(ISBLANK($T2095),IF(S2095="Irrigation","Irrigation",IF(R2095="Irrigation","Irrigation",IF(Q2095="Domestic","Domestic",IF(P2095="Stockwatering","Stockwatering",IF(N2095="IRRIGATION_AND_MUNICIPAL","Irrigation and Municipal",IF(O2095="IRRIGATION_AND_DOMESTIC","Irrigation and Domestic Municipality",_xlfn.XLOOKUP(J2095,Use_Code_Ranking!$B$4:$B$23,Use_Code_Ranking!$A$4:$A$23))))))),$T2095)</f>
        <v>Irrigation</v>
      </c>
    </row>
    <row r="2096" spans="1:21" x14ac:dyDescent="0.3">
      <c r="A2096" t="s">
        <v>1754</v>
      </c>
      <c r="B2096" t="s">
        <v>181</v>
      </c>
      <c r="C2096" t="s">
        <v>99</v>
      </c>
      <c r="D2096">
        <v>80</v>
      </c>
      <c r="E2096" t="s">
        <v>100</v>
      </c>
      <c r="F2096" t="s">
        <v>100</v>
      </c>
      <c r="G2096" t="s">
        <v>347</v>
      </c>
      <c r="H2096" s="41" t="s">
        <v>106</v>
      </c>
      <c r="I2096">
        <f>_xlfn.XLOOKUP(B2096,Use_Code_Ranking!$A$4:$A$23,Use_Code_Ranking!$B$4:$B$23,9999)</f>
        <v>9</v>
      </c>
      <c r="J2096">
        <f t="shared" ca="1" si="478"/>
        <v>1</v>
      </c>
      <c r="K2096">
        <f t="shared" ca="1" si="479"/>
        <v>1</v>
      </c>
      <c r="L2096">
        <f t="shared" ca="1" si="480"/>
        <v>0</v>
      </c>
      <c r="M2096">
        <f t="shared" ca="1" si="481"/>
        <v>0</v>
      </c>
      <c r="N2096" t="str">
        <f t="shared" ca="1" si="486"/>
        <v/>
      </c>
      <c r="O2096" t="str">
        <f t="shared" ca="1" si="487"/>
        <v/>
      </c>
      <c r="P2096" t="str">
        <f t="shared" si="482"/>
        <v/>
      </c>
      <c r="Q2096" t="str">
        <f t="shared" si="483"/>
        <v/>
      </c>
      <c r="R2096" t="str">
        <f t="shared" si="484"/>
        <v/>
      </c>
      <c r="S2096" t="str">
        <f t="shared" si="485"/>
        <v/>
      </c>
      <c r="U2096" s="2" t="str">
        <f ca="1">IF(ISBLANK($T2096),IF(S2096="Irrigation","Irrigation",IF(R2096="Irrigation","Irrigation",IF(Q2096="Domestic","Domestic",IF(P2096="Stockwatering","Stockwatering",IF(N2096="IRRIGATION_AND_MUNICIPAL","Irrigation and Municipal",IF(O2096="IRRIGATION_AND_DOMESTIC","Irrigation and Domestic Municipality",_xlfn.XLOOKUP(J2096,Use_Code_Ranking!$B$4:$B$23,Use_Code_Ranking!$A$4:$A$23))))))),$T2096)</f>
        <v>Irrigation</v>
      </c>
    </row>
    <row r="2097" spans="1:21" x14ac:dyDescent="0.3">
      <c r="A2097" t="s">
        <v>1754</v>
      </c>
      <c r="B2097" t="s">
        <v>98</v>
      </c>
      <c r="C2097" t="s">
        <v>99</v>
      </c>
      <c r="D2097">
        <v>80</v>
      </c>
      <c r="E2097" t="s">
        <v>100</v>
      </c>
      <c r="F2097" t="s">
        <v>100</v>
      </c>
      <c r="G2097" t="s">
        <v>347</v>
      </c>
      <c r="H2097" s="41" t="s">
        <v>106</v>
      </c>
      <c r="I2097">
        <f>_xlfn.XLOOKUP(B2097,Use_Code_Ranking!$A$4:$A$23,Use_Code_Ranking!$B$4:$B$23,9999)</f>
        <v>1</v>
      </c>
      <c r="J2097">
        <f t="shared" ca="1" si="478"/>
        <v>1</v>
      </c>
      <c r="K2097">
        <f t="shared" ca="1" si="479"/>
        <v>1</v>
      </c>
      <c r="L2097">
        <f t="shared" ca="1" si="480"/>
        <v>0</v>
      </c>
      <c r="M2097">
        <f t="shared" ca="1" si="481"/>
        <v>0</v>
      </c>
      <c r="N2097" t="str">
        <f t="shared" ca="1" si="486"/>
        <v/>
      </c>
      <c r="O2097" t="str">
        <f t="shared" ca="1" si="487"/>
        <v/>
      </c>
      <c r="P2097" t="str">
        <f t="shared" si="482"/>
        <v/>
      </c>
      <c r="Q2097" t="str">
        <f t="shared" si="483"/>
        <v/>
      </c>
      <c r="R2097" t="str">
        <f t="shared" si="484"/>
        <v/>
      </c>
      <c r="S2097" t="str">
        <f t="shared" si="485"/>
        <v/>
      </c>
      <c r="U2097" s="2" t="str">
        <f ca="1">IF(ISBLANK($T2097),IF(S2097="Irrigation","Irrigation",IF(R2097="Irrigation","Irrigation",IF(Q2097="Domestic","Domestic",IF(P2097="Stockwatering","Stockwatering",IF(N2097="IRRIGATION_AND_MUNICIPAL","Irrigation and Municipal",IF(O2097="IRRIGATION_AND_DOMESTIC","Irrigation and Domestic Municipality",_xlfn.XLOOKUP(J2097,Use_Code_Ranking!$B$4:$B$23,Use_Code_Ranking!$A$4:$A$23))))))),$T2097)</f>
        <v>Irrigation</v>
      </c>
    </row>
    <row r="2098" spans="1:21" x14ac:dyDescent="0.3">
      <c r="A2098" t="s">
        <v>1755</v>
      </c>
      <c r="B2098" t="s">
        <v>188</v>
      </c>
      <c r="C2098" t="s">
        <v>99</v>
      </c>
      <c r="D2098">
        <v>15.4</v>
      </c>
      <c r="E2098" t="s">
        <v>100</v>
      </c>
      <c r="F2098" t="s">
        <v>100</v>
      </c>
      <c r="G2098" t="s">
        <v>1756</v>
      </c>
      <c r="H2098" s="41" t="s">
        <v>124</v>
      </c>
      <c r="I2098">
        <f>_xlfn.XLOOKUP(B2098,Use_Code_Ranking!$A$4:$A$23,Use_Code_Ranking!$B$4:$B$23,9999)</f>
        <v>12</v>
      </c>
      <c r="J2098">
        <f t="shared" ca="1" si="478"/>
        <v>1</v>
      </c>
      <c r="K2098">
        <f t="shared" ca="1" si="479"/>
        <v>1</v>
      </c>
      <c r="L2098">
        <f t="shared" ca="1" si="480"/>
        <v>0</v>
      </c>
      <c r="M2098">
        <f t="shared" ca="1" si="481"/>
        <v>0</v>
      </c>
      <c r="N2098" t="str">
        <f t="shared" ca="1" si="486"/>
        <v/>
      </c>
      <c r="O2098" t="str">
        <f t="shared" ca="1" si="487"/>
        <v/>
      </c>
      <c r="P2098" t="str">
        <f t="shared" si="482"/>
        <v/>
      </c>
      <c r="Q2098" t="str">
        <f t="shared" si="483"/>
        <v/>
      </c>
      <c r="R2098" t="str">
        <f t="shared" si="484"/>
        <v/>
      </c>
      <c r="S2098" t="str">
        <f t="shared" si="485"/>
        <v/>
      </c>
      <c r="U2098" s="2" t="str">
        <f ca="1">IF(ISBLANK($T2098),IF(S2098="Irrigation","Irrigation",IF(R2098="Irrigation","Irrigation",IF(Q2098="Domestic","Domestic",IF(P2098="Stockwatering","Stockwatering",IF(N2098="IRRIGATION_AND_MUNICIPAL","Irrigation and Municipal",IF(O2098="IRRIGATION_AND_DOMESTIC","Irrigation and Domestic Municipality",_xlfn.XLOOKUP(J2098,Use_Code_Ranking!$B$4:$B$23,Use_Code_Ranking!$A$4:$A$23))))))),$T2098)</f>
        <v>Irrigation</v>
      </c>
    </row>
    <row r="2099" spans="1:21" x14ac:dyDescent="0.3">
      <c r="A2099" t="s">
        <v>1755</v>
      </c>
      <c r="B2099" t="s">
        <v>98</v>
      </c>
      <c r="C2099" t="s">
        <v>99</v>
      </c>
      <c r="D2099">
        <v>15.4</v>
      </c>
      <c r="E2099" t="s">
        <v>100</v>
      </c>
      <c r="F2099" t="s">
        <v>100</v>
      </c>
      <c r="G2099" t="s">
        <v>1756</v>
      </c>
      <c r="H2099" s="41" t="s">
        <v>124</v>
      </c>
      <c r="I2099">
        <f>_xlfn.XLOOKUP(B2099,Use_Code_Ranking!$A$4:$A$23,Use_Code_Ranking!$B$4:$B$23,9999)</f>
        <v>1</v>
      </c>
      <c r="J2099">
        <f t="shared" ca="1" si="478"/>
        <v>1</v>
      </c>
      <c r="K2099">
        <f t="shared" ca="1" si="479"/>
        <v>1</v>
      </c>
      <c r="L2099">
        <f t="shared" ca="1" si="480"/>
        <v>0</v>
      </c>
      <c r="M2099">
        <f t="shared" ca="1" si="481"/>
        <v>0</v>
      </c>
      <c r="N2099" t="str">
        <f t="shared" ca="1" si="486"/>
        <v/>
      </c>
      <c r="O2099" t="str">
        <f t="shared" ca="1" si="487"/>
        <v/>
      </c>
      <c r="P2099" t="str">
        <f t="shared" si="482"/>
        <v/>
      </c>
      <c r="Q2099" t="str">
        <f t="shared" si="483"/>
        <v/>
      </c>
      <c r="R2099" t="str">
        <f t="shared" si="484"/>
        <v/>
      </c>
      <c r="S2099" t="str">
        <f t="shared" si="485"/>
        <v/>
      </c>
      <c r="U2099" s="2" t="str">
        <f ca="1">IF(ISBLANK($T2099),IF(S2099="Irrigation","Irrigation",IF(R2099="Irrigation","Irrigation",IF(Q2099="Domestic","Domestic",IF(P2099="Stockwatering","Stockwatering",IF(N2099="IRRIGATION_AND_MUNICIPAL","Irrigation and Municipal",IF(O2099="IRRIGATION_AND_DOMESTIC","Irrigation and Domestic Municipality",_xlfn.XLOOKUP(J2099,Use_Code_Ranking!$B$4:$B$23,Use_Code_Ranking!$A$4:$A$23))))))),$T2099)</f>
        <v>Irrigation</v>
      </c>
    </row>
    <row r="2100" spans="1:21" x14ac:dyDescent="0.3">
      <c r="A2100" t="s">
        <v>1757</v>
      </c>
      <c r="B2100" t="s">
        <v>156</v>
      </c>
      <c r="C2100" t="s">
        <v>99</v>
      </c>
      <c r="D2100">
        <v>19.399999999999999</v>
      </c>
      <c r="E2100" t="s">
        <v>100</v>
      </c>
      <c r="F2100" t="s">
        <v>100</v>
      </c>
      <c r="G2100" t="s">
        <v>1758</v>
      </c>
      <c r="H2100" s="41" t="s">
        <v>102</v>
      </c>
      <c r="I2100">
        <f>_xlfn.XLOOKUP(B2100,Use_Code_Ranking!$A$4:$A$23,Use_Code_Ranking!$B$4:$B$23,9999)</f>
        <v>8</v>
      </c>
      <c r="J2100">
        <f t="shared" ca="1" si="478"/>
        <v>1</v>
      </c>
      <c r="K2100">
        <f t="shared" ca="1" si="479"/>
        <v>1</v>
      </c>
      <c r="L2100">
        <f t="shared" ca="1" si="480"/>
        <v>0</v>
      </c>
      <c r="M2100">
        <f t="shared" ca="1" si="481"/>
        <v>0</v>
      </c>
      <c r="N2100" t="str">
        <f t="shared" ca="1" si="486"/>
        <v/>
      </c>
      <c r="O2100" t="str">
        <f t="shared" ca="1" si="487"/>
        <v/>
      </c>
      <c r="P2100" t="str">
        <f t="shared" si="482"/>
        <v/>
      </c>
      <c r="Q2100" t="str">
        <f t="shared" si="483"/>
        <v/>
      </c>
      <c r="R2100" t="str">
        <f t="shared" si="484"/>
        <v/>
      </c>
      <c r="S2100" t="str">
        <f t="shared" si="485"/>
        <v/>
      </c>
      <c r="U2100" s="2" t="str">
        <f ca="1">IF(ISBLANK($T2100),IF(S2100="Irrigation","Irrigation",IF(R2100="Irrigation","Irrigation",IF(Q2100="Domestic","Domestic",IF(P2100="Stockwatering","Stockwatering",IF(N2100="IRRIGATION_AND_MUNICIPAL","Irrigation and Municipal",IF(O2100="IRRIGATION_AND_DOMESTIC","Irrigation and Domestic Municipality",_xlfn.XLOOKUP(J2100,Use_Code_Ranking!$B$4:$B$23,Use_Code_Ranking!$A$4:$A$23))))))),$T2100)</f>
        <v>Irrigation</v>
      </c>
    </row>
    <row r="2101" spans="1:21" x14ac:dyDescent="0.3">
      <c r="A2101" t="s">
        <v>1757</v>
      </c>
      <c r="B2101" t="s">
        <v>161</v>
      </c>
      <c r="C2101" t="s">
        <v>99</v>
      </c>
      <c r="D2101">
        <v>19.399999999999999</v>
      </c>
      <c r="E2101" t="s">
        <v>100</v>
      </c>
      <c r="F2101" t="s">
        <v>100</v>
      </c>
      <c r="G2101" t="s">
        <v>1758</v>
      </c>
      <c r="H2101" s="41" t="s">
        <v>102</v>
      </c>
      <c r="I2101">
        <f>_xlfn.XLOOKUP(B2101,Use_Code_Ranking!$A$4:$A$23,Use_Code_Ranking!$B$4:$B$23,9999)</f>
        <v>7</v>
      </c>
      <c r="J2101">
        <f t="shared" ca="1" si="478"/>
        <v>1</v>
      </c>
      <c r="K2101">
        <f t="shared" ca="1" si="479"/>
        <v>1</v>
      </c>
      <c r="L2101">
        <f t="shared" ca="1" si="480"/>
        <v>0</v>
      </c>
      <c r="M2101">
        <f t="shared" ca="1" si="481"/>
        <v>0</v>
      </c>
      <c r="N2101" t="str">
        <f t="shared" ca="1" si="486"/>
        <v/>
      </c>
      <c r="O2101" t="str">
        <f t="shared" ca="1" si="487"/>
        <v/>
      </c>
      <c r="P2101" t="str">
        <f t="shared" si="482"/>
        <v/>
      </c>
      <c r="Q2101" t="str">
        <f t="shared" si="483"/>
        <v/>
      </c>
      <c r="R2101" t="str">
        <f t="shared" si="484"/>
        <v/>
      </c>
      <c r="S2101" t="str">
        <f t="shared" si="485"/>
        <v/>
      </c>
      <c r="U2101" s="2" t="str">
        <f ca="1">IF(ISBLANK($T2101),IF(S2101="Irrigation","Irrigation",IF(R2101="Irrigation","Irrigation",IF(Q2101="Domestic","Domestic",IF(P2101="Stockwatering","Stockwatering",IF(N2101="IRRIGATION_AND_MUNICIPAL","Irrigation and Municipal",IF(O2101="IRRIGATION_AND_DOMESTIC","Irrigation and Domestic Municipality",_xlfn.XLOOKUP(J2101,Use_Code_Ranking!$B$4:$B$23,Use_Code_Ranking!$A$4:$A$23))))))),$T2101)</f>
        <v>Irrigation</v>
      </c>
    </row>
    <row r="2102" spans="1:21" x14ac:dyDescent="0.3">
      <c r="A2102" t="s">
        <v>1757</v>
      </c>
      <c r="B2102" t="s">
        <v>98</v>
      </c>
      <c r="C2102" t="s">
        <v>99</v>
      </c>
      <c r="D2102">
        <v>19.399999999999999</v>
      </c>
      <c r="E2102" t="s">
        <v>100</v>
      </c>
      <c r="F2102" t="s">
        <v>100</v>
      </c>
      <c r="G2102" t="s">
        <v>1758</v>
      </c>
      <c r="H2102" s="41" t="s">
        <v>102</v>
      </c>
      <c r="I2102">
        <f>_xlfn.XLOOKUP(B2102,Use_Code_Ranking!$A$4:$A$23,Use_Code_Ranking!$B$4:$B$23,9999)</f>
        <v>1</v>
      </c>
      <c r="J2102">
        <f t="shared" ca="1" si="478"/>
        <v>1</v>
      </c>
      <c r="K2102">
        <f t="shared" ca="1" si="479"/>
        <v>1</v>
      </c>
      <c r="L2102">
        <f t="shared" ca="1" si="480"/>
        <v>0</v>
      </c>
      <c r="M2102">
        <f t="shared" ca="1" si="481"/>
        <v>0</v>
      </c>
      <c r="N2102" t="str">
        <f t="shared" ca="1" si="486"/>
        <v/>
      </c>
      <c r="O2102" t="str">
        <f t="shared" ca="1" si="487"/>
        <v/>
      </c>
      <c r="P2102" t="str">
        <f t="shared" si="482"/>
        <v/>
      </c>
      <c r="Q2102" t="str">
        <f t="shared" si="483"/>
        <v/>
      </c>
      <c r="R2102" t="str">
        <f t="shared" si="484"/>
        <v/>
      </c>
      <c r="S2102" t="str">
        <f t="shared" si="485"/>
        <v/>
      </c>
      <c r="U2102" s="2" t="str">
        <f ca="1">IF(ISBLANK($T2102),IF(S2102="Irrigation","Irrigation",IF(R2102="Irrigation","Irrigation",IF(Q2102="Domestic","Domestic",IF(P2102="Stockwatering","Stockwatering",IF(N2102="IRRIGATION_AND_MUNICIPAL","Irrigation and Municipal",IF(O2102="IRRIGATION_AND_DOMESTIC","Irrigation and Domestic Municipality",_xlfn.XLOOKUP(J2102,Use_Code_Ranking!$B$4:$B$23,Use_Code_Ranking!$A$4:$A$23))))))),$T2102)</f>
        <v>Irrigation</v>
      </c>
    </row>
    <row r="2103" spans="1:21" x14ac:dyDescent="0.3">
      <c r="A2103" t="s">
        <v>1759</v>
      </c>
      <c r="B2103" t="s">
        <v>181</v>
      </c>
      <c r="C2103" t="s">
        <v>99</v>
      </c>
      <c r="D2103">
        <v>46</v>
      </c>
      <c r="E2103" t="s">
        <v>100</v>
      </c>
      <c r="F2103" t="s">
        <v>100</v>
      </c>
      <c r="G2103" t="s">
        <v>1760</v>
      </c>
      <c r="H2103" s="41" t="s">
        <v>102</v>
      </c>
      <c r="I2103">
        <f>_xlfn.XLOOKUP(B2103,Use_Code_Ranking!$A$4:$A$23,Use_Code_Ranking!$B$4:$B$23,9999)</f>
        <v>9</v>
      </c>
      <c r="J2103">
        <f t="shared" ca="1" si="478"/>
        <v>1</v>
      </c>
      <c r="K2103">
        <f t="shared" ca="1" si="479"/>
        <v>1</v>
      </c>
      <c r="L2103">
        <f t="shared" ca="1" si="480"/>
        <v>0</v>
      </c>
      <c r="M2103">
        <f t="shared" ca="1" si="481"/>
        <v>0</v>
      </c>
      <c r="N2103" t="str">
        <f t="shared" ca="1" si="486"/>
        <v/>
      </c>
      <c r="O2103" t="str">
        <f t="shared" ca="1" si="487"/>
        <v/>
      </c>
      <c r="P2103" t="str">
        <f t="shared" si="482"/>
        <v/>
      </c>
      <c r="Q2103" t="str">
        <f t="shared" si="483"/>
        <v/>
      </c>
      <c r="R2103" t="str">
        <f t="shared" si="484"/>
        <v/>
      </c>
      <c r="S2103" t="str">
        <f t="shared" si="485"/>
        <v/>
      </c>
      <c r="U2103" s="2" t="str">
        <f ca="1">IF(ISBLANK($T2103),IF(S2103="Irrigation","Irrigation",IF(R2103="Irrigation","Irrigation",IF(Q2103="Domestic","Domestic",IF(P2103="Stockwatering","Stockwatering",IF(N2103="IRRIGATION_AND_MUNICIPAL","Irrigation and Municipal",IF(O2103="IRRIGATION_AND_DOMESTIC","Irrigation and Domestic Municipality",_xlfn.XLOOKUP(J2103,Use_Code_Ranking!$B$4:$B$23,Use_Code_Ranking!$A$4:$A$23))))))),$T2103)</f>
        <v>Irrigation</v>
      </c>
    </row>
    <row r="2104" spans="1:21" x14ac:dyDescent="0.3">
      <c r="A2104" t="s">
        <v>1759</v>
      </c>
      <c r="B2104" t="s">
        <v>188</v>
      </c>
      <c r="C2104" t="s">
        <v>99</v>
      </c>
      <c r="D2104">
        <v>46</v>
      </c>
      <c r="E2104" t="s">
        <v>100</v>
      </c>
      <c r="F2104" t="s">
        <v>100</v>
      </c>
      <c r="G2104" t="s">
        <v>1760</v>
      </c>
      <c r="H2104" s="41" t="s">
        <v>102</v>
      </c>
      <c r="I2104">
        <f>_xlfn.XLOOKUP(B2104,Use_Code_Ranking!$A$4:$A$23,Use_Code_Ranking!$B$4:$B$23,9999)</f>
        <v>12</v>
      </c>
      <c r="J2104">
        <f t="shared" ca="1" si="478"/>
        <v>1</v>
      </c>
      <c r="K2104">
        <f t="shared" ca="1" si="479"/>
        <v>1</v>
      </c>
      <c r="L2104">
        <f t="shared" ca="1" si="480"/>
        <v>0</v>
      </c>
      <c r="M2104">
        <f t="shared" ca="1" si="481"/>
        <v>0</v>
      </c>
      <c r="N2104" t="str">
        <f t="shared" ca="1" si="486"/>
        <v/>
      </c>
      <c r="O2104" t="str">
        <f t="shared" ca="1" si="487"/>
        <v/>
      </c>
      <c r="P2104" t="str">
        <f t="shared" si="482"/>
        <v/>
      </c>
      <c r="Q2104" t="str">
        <f t="shared" si="483"/>
        <v/>
      </c>
      <c r="R2104" t="str">
        <f t="shared" si="484"/>
        <v/>
      </c>
      <c r="S2104" t="str">
        <f t="shared" si="485"/>
        <v/>
      </c>
      <c r="U2104" s="2" t="str">
        <f ca="1">IF(ISBLANK($T2104),IF(S2104="Irrigation","Irrigation",IF(R2104="Irrigation","Irrigation",IF(Q2104="Domestic","Domestic",IF(P2104="Stockwatering","Stockwatering",IF(N2104="IRRIGATION_AND_MUNICIPAL","Irrigation and Municipal",IF(O2104="IRRIGATION_AND_DOMESTIC","Irrigation and Domestic Municipality",_xlfn.XLOOKUP(J2104,Use_Code_Ranking!$B$4:$B$23,Use_Code_Ranking!$A$4:$A$23))))))),$T2104)</f>
        <v>Irrigation</v>
      </c>
    </row>
    <row r="2105" spans="1:21" x14ac:dyDescent="0.3">
      <c r="A2105" t="s">
        <v>1759</v>
      </c>
      <c r="B2105" t="s">
        <v>740</v>
      </c>
      <c r="C2105" t="s">
        <v>99</v>
      </c>
      <c r="D2105">
        <v>46</v>
      </c>
      <c r="E2105" t="s">
        <v>100</v>
      </c>
      <c r="F2105" t="s">
        <v>100</v>
      </c>
      <c r="G2105" t="s">
        <v>1760</v>
      </c>
      <c r="H2105" s="41" t="s">
        <v>102</v>
      </c>
      <c r="I2105">
        <f>_xlfn.XLOOKUP(B2105,Use_Code_Ranking!$A$4:$A$23,Use_Code_Ranking!$B$4:$B$23,9999)</f>
        <v>10</v>
      </c>
      <c r="J2105">
        <f t="shared" ca="1" si="478"/>
        <v>1</v>
      </c>
      <c r="K2105">
        <f t="shared" ca="1" si="479"/>
        <v>1</v>
      </c>
      <c r="L2105">
        <f t="shared" ca="1" si="480"/>
        <v>0</v>
      </c>
      <c r="M2105">
        <f t="shared" ca="1" si="481"/>
        <v>0</v>
      </c>
      <c r="N2105" t="str">
        <f t="shared" ca="1" si="486"/>
        <v/>
      </c>
      <c r="O2105" t="str">
        <f t="shared" ca="1" si="487"/>
        <v/>
      </c>
      <c r="P2105" t="str">
        <f t="shared" si="482"/>
        <v/>
      </c>
      <c r="Q2105" t="str">
        <f t="shared" si="483"/>
        <v/>
      </c>
      <c r="R2105" t="str">
        <f t="shared" si="484"/>
        <v/>
      </c>
      <c r="S2105" t="str">
        <f t="shared" si="485"/>
        <v/>
      </c>
      <c r="U2105" s="2" t="str">
        <f ca="1">IF(ISBLANK($T2105),IF(S2105="Irrigation","Irrigation",IF(R2105="Irrigation","Irrigation",IF(Q2105="Domestic","Domestic",IF(P2105="Stockwatering","Stockwatering",IF(N2105="IRRIGATION_AND_MUNICIPAL","Irrigation and Municipal",IF(O2105="IRRIGATION_AND_DOMESTIC","Irrigation and Domestic Municipality",_xlfn.XLOOKUP(J2105,Use_Code_Ranking!$B$4:$B$23,Use_Code_Ranking!$A$4:$A$23))))))),$T2105)</f>
        <v>Irrigation</v>
      </c>
    </row>
    <row r="2106" spans="1:21" x14ac:dyDescent="0.3">
      <c r="A2106" t="s">
        <v>1759</v>
      </c>
      <c r="B2106" t="s">
        <v>98</v>
      </c>
      <c r="C2106" t="s">
        <v>99</v>
      </c>
      <c r="D2106">
        <v>46</v>
      </c>
      <c r="E2106" t="s">
        <v>100</v>
      </c>
      <c r="F2106" t="s">
        <v>100</v>
      </c>
      <c r="G2106" t="s">
        <v>1760</v>
      </c>
      <c r="H2106" s="41" t="s">
        <v>102</v>
      </c>
      <c r="I2106">
        <f>_xlfn.XLOOKUP(B2106,Use_Code_Ranking!$A$4:$A$23,Use_Code_Ranking!$B$4:$B$23,9999)</f>
        <v>1</v>
      </c>
      <c r="J2106">
        <f t="shared" ca="1" si="478"/>
        <v>1</v>
      </c>
      <c r="K2106">
        <f t="shared" ca="1" si="479"/>
        <v>1</v>
      </c>
      <c r="L2106">
        <f t="shared" ca="1" si="480"/>
        <v>0</v>
      </c>
      <c r="M2106">
        <f t="shared" ca="1" si="481"/>
        <v>0</v>
      </c>
      <c r="N2106" t="str">
        <f t="shared" ca="1" si="486"/>
        <v/>
      </c>
      <c r="O2106" t="str">
        <f t="shared" ca="1" si="487"/>
        <v/>
      </c>
      <c r="P2106" t="str">
        <f t="shared" si="482"/>
        <v/>
      </c>
      <c r="Q2106" t="str">
        <f t="shared" si="483"/>
        <v/>
      </c>
      <c r="R2106" t="str">
        <f t="shared" si="484"/>
        <v/>
      </c>
      <c r="S2106" t="str">
        <f t="shared" si="485"/>
        <v/>
      </c>
      <c r="U2106" s="2" t="str">
        <f ca="1">IF(ISBLANK($T2106),IF(S2106="Irrigation","Irrigation",IF(R2106="Irrigation","Irrigation",IF(Q2106="Domestic","Domestic",IF(P2106="Stockwatering","Stockwatering",IF(N2106="IRRIGATION_AND_MUNICIPAL","Irrigation and Municipal",IF(O2106="IRRIGATION_AND_DOMESTIC","Irrigation and Domestic Municipality",_xlfn.XLOOKUP(J2106,Use_Code_Ranking!$B$4:$B$23,Use_Code_Ranking!$A$4:$A$23))))))),$T2106)</f>
        <v>Irrigation</v>
      </c>
    </row>
    <row r="2107" spans="1:21" x14ac:dyDescent="0.3">
      <c r="A2107" t="s">
        <v>1761</v>
      </c>
      <c r="B2107" t="s">
        <v>98</v>
      </c>
      <c r="C2107" t="s">
        <v>99</v>
      </c>
      <c r="D2107">
        <v>27</v>
      </c>
      <c r="E2107" t="s">
        <v>100</v>
      </c>
      <c r="F2107" t="s">
        <v>100</v>
      </c>
      <c r="G2107" t="s">
        <v>948</v>
      </c>
      <c r="H2107" s="41" t="s">
        <v>124</v>
      </c>
      <c r="I2107">
        <f>_xlfn.XLOOKUP(B2107,Use_Code_Ranking!$A$4:$A$23,Use_Code_Ranking!$B$4:$B$23,9999)</f>
        <v>1</v>
      </c>
      <c r="J2107">
        <f t="shared" ca="1" si="478"/>
        <v>1</v>
      </c>
      <c r="K2107">
        <f t="shared" ca="1" si="479"/>
        <v>1</v>
      </c>
      <c r="L2107">
        <f t="shared" ca="1" si="480"/>
        <v>0</v>
      </c>
      <c r="M2107">
        <f t="shared" ca="1" si="481"/>
        <v>0</v>
      </c>
      <c r="N2107" t="str">
        <f t="shared" ca="1" si="486"/>
        <v/>
      </c>
      <c r="O2107" t="str">
        <f t="shared" ca="1" si="487"/>
        <v/>
      </c>
      <c r="P2107" t="str">
        <f t="shared" si="482"/>
        <v/>
      </c>
      <c r="Q2107" t="str">
        <f t="shared" si="483"/>
        <v/>
      </c>
      <c r="R2107" t="str">
        <f t="shared" si="484"/>
        <v/>
      </c>
      <c r="S2107" t="str">
        <f t="shared" si="485"/>
        <v/>
      </c>
      <c r="U2107" s="2" t="str">
        <f ca="1">IF(ISBLANK($T2107),IF(S2107="Irrigation","Irrigation",IF(R2107="Irrigation","Irrigation",IF(Q2107="Domestic","Domestic",IF(P2107="Stockwatering","Stockwatering",IF(N2107="IRRIGATION_AND_MUNICIPAL","Irrigation and Municipal",IF(O2107="IRRIGATION_AND_DOMESTIC","Irrigation and Domestic Municipality",_xlfn.XLOOKUP(J2107,Use_Code_Ranking!$B$4:$B$23,Use_Code_Ranking!$A$4:$A$23))))))),$T2107)</f>
        <v>Irrigation</v>
      </c>
    </row>
    <row r="2108" spans="1:21" x14ac:dyDescent="0.3">
      <c r="A2108" t="s">
        <v>1762</v>
      </c>
      <c r="B2108" t="s">
        <v>188</v>
      </c>
      <c r="C2108" t="s">
        <v>99</v>
      </c>
      <c r="D2108">
        <v>49</v>
      </c>
      <c r="E2108" t="s">
        <v>100</v>
      </c>
      <c r="F2108" t="s">
        <v>100</v>
      </c>
      <c r="G2108" t="s">
        <v>185</v>
      </c>
      <c r="H2108" s="41" t="s">
        <v>106</v>
      </c>
      <c r="I2108">
        <f>_xlfn.XLOOKUP(B2108,Use_Code_Ranking!$A$4:$A$23,Use_Code_Ranking!$B$4:$B$23,9999)</f>
        <v>12</v>
      </c>
      <c r="J2108">
        <f t="shared" ca="1" si="478"/>
        <v>1</v>
      </c>
      <c r="K2108">
        <f t="shared" ca="1" si="479"/>
        <v>1</v>
      </c>
      <c r="L2108">
        <f t="shared" ca="1" si="480"/>
        <v>0</v>
      </c>
      <c r="M2108">
        <f t="shared" ca="1" si="481"/>
        <v>0</v>
      </c>
      <c r="N2108" t="str">
        <f t="shared" ca="1" si="486"/>
        <v/>
      </c>
      <c r="O2108" t="str">
        <f t="shared" ca="1" si="487"/>
        <v/>
      </c>
      <c r="P2108" t="str">
        <f t="shared" si="482"/>
        <v/>
      </c>
      <c r="Q2108" t="str">
        <f t="shared" si="483"/>
        <v/>
      </c>
      <c r="R2108" t="str">
        <f t="shared" si="484"/>
        <v/>
      </c>
      <c r="S2108" t="str">
        <f t="shared" si="485"/>
        <v/>
      </c>
      <c r="U2108" s="2" t="str">
        <f ca="1">IF(ISBLANK($T2108),IF(S2108="Irrigation","Irrigation",IF(R2108="Irrigation","Irrigation",IF(Q2108="Domestic","Domestic",IF(P2108="Stockwatering","Stockwatering",IF(N2108="IRRIGATION_AND_MUNICIPAL","Irrigation and Municipal",IF(O2108="IRRIGATION_AND_DOMESTIC","Irrigation and Domestic Municipality",_xlfn.XLOOKUP(J2108,Use_Code_Ranking!$B$4:$B$23,Use_Code_Ranking!$A$4:$A$23))))))),$T2108)</f>
        <v>Irrigation</v>
      </c>
    </row>
    <row r="2109" spans="1:21" x14ac:dyDescent="0.3">
      <c r="A2109" t="s">
        <v>1762</v>
      </c>
      <c r="B2109" t="s">
        <v>181</v>
      </c>
      <c r="C2109" t="s">
        <v>99</v>
      </c>
      <c r="D2109">
        <v>49</v>
      </c>
      <c r="E2109" t="s">
        <v>100</v>
      </c>
      <c r="F2109" t="s">
        <v>100</v>
      </c>
      <c r="G2109" t="s">
        <v>185</v>
      </c>
      <c r="H2109" s="41" t="s">
        <v>106</v>
      </c>
      <c r="I2109">
        <f>_xlfn.XLOOKUP(B2109,Use_Code_Ranking!$A$4:$A$23,Use_Code_Ranking!$B$4:$B$23,9999)</f>
        <v>9</v>
      </c>
      <c r="J2109">
        <f t="shared" ca="1" si="478"/>
        <v>1</v>
      </c>
      <c r="K2109">
        <f t="shared" ca="1" si="479"/>
        <v>1</v>
      </c>
      <c r="L2109">
        <f t="shared" ca="1" si="480"/>
        <v>0</v>
      </c>
      <c r="M2109">
        <f t="shared" ca="1" si="481"/>
        <v>0</v>
      </c>
      <c r="N2109" t="str">
        <f t="shared" ca="1" si="486"/>
        <v/>
      </c>
      <c r="O2109" t="str">
        <f t="shared" ca="1" si="487"/>
        <v/>
      </c>
      <c r="P2109" t="str">
        <f t="shared" si="482"/>
        <v/>
      </c>
      <c r="Q2109" t="str">
        <f t="shared" si="483"/>
        <v/>
      </c>
      <c r="R2109" t="str">
        <f t="shared" si="484"/>
        <v/>
      </c>
      <c r="S2109" t="str">
        <f t="shared" si="485"/>
        <v/>
      </c>
      <c r="U2109" s="2" t="str">
        <f ca="1">IF(ISBLANK($T2109),IF(S2109="Irrigation","Irrigation",IF(R2109="Irrigation","Irrigation",IF(Q2109="Domestic","Domestic",IF(P2109="Stockwatering","Stockwatering",IF(N2109="IRRIGATION_AND_MUNICIPAL","Irrigation and Municipal",IF(O2109="IRRIGATION_AND_DOMESTIC","Irrigation and Domestic Municipality",_xlfn.XLOOKUP(J2109,Use_Code_Ranking!$B$4:$B$23,Use_Code_Ranking!$A$4:$A$23))))))),$T2109)</f>
        <v>Irrigation</v>
      </c>
    </row>
    <row r="2110" spans="1:21" x14ac:dyDescent="0.3">
      <c r="A2110" t="s">
        <v>1762</v>
      </c>
      <c r="B2110" t="s">
        <v>156</v>
      </c>
      <c r="C2110" t="s">
        <v>99</v>
      </c>
      <c r="D2110">
        <v>49</v>
      </c>
      <c r="E2110" t="s">
        <v>100</v>
      </c>
      <c r="F2110" t="s">
        <v>100</v>
      </c>
      <c r="G2110" t="s">
        <v>185</v>
      </c>
      <c r="H2110" s="41" t="s">
        <v>106</v>
      </c>
      <c r="I2110">
        <f>_xlfn.XLOOKUP(B2110,Use_Code_Ranking!$A$4:$A$23,Use_Code_Ranking!$B$4:$B$23,9999)</f>
        <v>8</v>
      </c>
      <c r="J2110">
        <f t="shared" ca="1" si="478"/>
        <v>1</v>
      </c>
      <c r="K2110">
        <f t="shared" ca="1" si="479"/>
        <v>1</v>
      </c>
      <c r="L2110">
        <f t="shared" ca="1" si="480"/>
        <v>0</v>
      </c>
      <c r="M2110">
        <f t="shared" ca="1" si="481"/>
        <v>0</v>
      </c>
      <c r="N2110" t="str">
        <f t="shared" ca="1" si="486"/>
        <v/>
      </c>
      <c r="O2110" t="str">
        <f t="shared" ca="1" si="487"/>
        <v/>
      </c>
      <c r="P2110" t="str">
        <f t="shared" si="482"/>
        <v/>
      </c>
      <c r="Q2110" t="str">
        <f t="shared" si="483"/>
        <v/>
      </c>
      <c r="R2110" t="str">
        <f t="shared" si="484"/>
        <v/>
      </c>
      <c r="S2110" t="str">
        <f t="shared" si="485"/>
        <v/>
      </c>
      <c r="U2110" s="2" t="str">
        <f ca="1">IF(ISBLANK($T2110),IF(S2110="Irrigation","Irrigation",IF(R2110="Irrigation","Irrigation",IF(Q2110="Domestic","Domestic",IF(P2110="Stockwatering","Stockwatering",IF(N2110="IRRIGATION_AND_MUNICIPAL","Irrigation and Municipal",IF(O2110="IRRIGATION_AND_DOMESTIC","Irrigation and Domestic Municipality",_xlfn.XLOOKUP(J2110,Use_Code_Ranking!$B$4:$B$23,Use_Code_Ranking!$A$4:$A$23))))))),$T2110)</f>
        <v>Irrigation</v>
      </c>
    </row>
    <row r="2111" spans="1:21" x14ac:dyDescent="0.3">
      <c r="A2111" t="s">
        <v>1762</v>
      </c>
      <c r="B2111" t="s">
        <v>161</v>
      </c>
      <c r="C2111" t="s">
        <v>99</v>
      </c>
      <c r="D2111">
        <v>49</v>
      </c>
      <c r="E2111" t="s">
        <v>100</v>
      </c>
      <c r="F2111" t="s">
        <v>100</v>
      </c>
      <c r="G2111" t="s">
        <v>185</v>
      </c>
      <c r="H2111" s="41" t="s">
        <v>106</v>
      </c>
      <c r="I2111">
        <f>_xlfn.XLOOKUP(B2111,Use_Code_Ranking!$A$4:$A$23,Use_Code_Ranking!$B$4:$B$23,9999)</f>
        <v>7</v>
      </c>
      <c r="J2111">
        <f t="shared" ca="1" si="478"/>
        <v>1</v>
      </c>
      <c r="K2111">
        <f t="shared" ca="1" si="479"/>
        <v>1</v>
      </c>
      <c r="L2111">
        <f t="shared" ca="1" si="480"/>
        <v>0</v>
      </c>
      <c r="M2111">
        <f t="shared" ca="1" si="481"/>
        <v>0</v>
      </c>
      <c r="N2111" t="str">
        <f t="shared" ca="1" si="486"/>
        <v/>
      </c>
      <c r="O2111" t="str">
        <f t="shared" ca="1" si="487"/>
        <v/>
      </c>
      <c r="P2111" t="str">
        <f t="shared" si="482"/>
        <v/>
      </c>
      <c r="Q2111" t="str">
        <f t="shared" si="483"/>
        <v/>
      </c>
      <c r="R2111" t="str">
        <f t="shared" si="484"/>
        <v/>
      </c>
      <c r="S2111" t="str">
        <f t="shared" si="485"/>
        <v/>
      </c>
      <c r="U2111" s="2" t="str">
        <f ca="1">IF(ISBLANK($T2111),IF(S2111="Irrigation","Irrigation",IF(R2111="Irrigation","Irrigation",IF(Q2111="Domestic","Domestic",IF(P2111="Stockwatering","Stockwatering",IF(N2111="IRRIGATION_AND_MUNICIPAL","Irrigation and Municipal",IF(O2111="IRRIGATION_AND_DOMESTIC","Irrigation and Domestic Municipality",_xlfn.XLOOKUP(J2111,Use_Code_Ranking!$B$4:$B$23,Use_Code_Ranking!$A$4:$A$23))))))),$T2111)</f>
        <v>Irrigation</v>
      </c>
    </row>
    <row r="2112" spans="1:21" x14ac:dyDescent="0.3">
      <c r="A2112" t="s">
        <v>1762</v>
      </c>
      <c r="B2112" t="s">
        <v>98</v>
      </c>
      <c r="C2112" t="s">
        <v>99</v>
      </c>
      <c r="D2112">
        <v>49</v>
      </c>
      <c r="E2112" t="s">
        <v>100</v>
      </c>
      <c r="F2112" t="s">
        <v>100</v>
      </c>
      <c r="G2112" t="s">
        <v>185</v>
      </c>
      <c r="H2112" s="41" t="s">
        <v>106</v>
      </c>
      <c r="I2112">
        <f>_xlfn.XLOOKUP(B2112,Use_Code_Ranking!$A$4:$A$23,Use_Code_Ranking!$B$4:$B$23,9999)</f>
        <v>1</v>
      </c>
      <c r="J2112">
        <f t="shared" ca="1" si="478"/>
        <v>1</v>
      </c>
      <c r="K2112">
        <f t="shared" ca="1" si="479"/>
        <v>1</v>
      </c>
      <c r="L2112">
        <f t="shared" ca="1" si="480"/>
        <v>0</v>
      </c>
      <c r="M2112">
        <f t="shared" ca="1" si="481"/>
        <v>0</v>
      </c>
      <c r="N2112" t="str">
        <f t="shared" ca="1" si="486"/>
        <v/>
      </c>
      <c r="O2112" t="str">
        <f t="shared" ca="1" si="487"/>
        <v/>
      </c>
      <c r="P2112" t="str">
        <f t="shared" si="482"/>
        <v/>
      </c>
      <c r="Q2112" t="str">
        <f t="shared" si="483"/>
        <v/>
      </c>
      <c r="R2112" t="str">
        <f t="shared" si="484"/>
        <v/>
      </c>
      <c r="S2112" t="str">
        <f t="shared" si="485"/>
        <v/>
      </c>
      <c r="U2112" s="2" t="str">
        <f ca="1">IF(ISBLANK($T2112),IF(S2112="Irrigation","Irrigation",IF(R2112="Irrigation","Irrigation",IF(Q2112="Domestic","Domestic",IF(P2112="Stockwatering","Stockwatering",IF(N2112="IRRIGATION_AND_MUNICIPAL","Irrigation and Municipal",IF(O2112="IRRIGATION_AND_DOMESTIC","Irrigation and Domestic Municipality",_xlfn.XLOOKUP(J2112,Use_Code_Ranking!$B$4:$B$23,Use_Code_Ranking!$A$4:$A$23))))))),$T2112)</f>
        <v>Irrigation</v>
      </c>
    </row>
    <row r="2113" spans="1:21" x14ac:dyDescent="0.3">
      <c r="A2113" t="s">
        <v>1763</v>
      </c>
      <c r="B2113" t="s">
        <v>98</v>
      </c>
      <c r="C2113" t="s">
        <v>99</v>
      </c>
      <c r="D2113">
        <v>116.3</v>
      </c>
      <c r="E2113" t="s">
        <v>100</v>
      </c>
      <c r="F2113" t="s">
        <v>100</v>
      </c>
      <c r="G2113" t="s">
        <v>1764</v>
      </c>
      <c r="H2113" s="41" t="s">
        <v>102</v>
      </c>
      <c r="I2113">
        <f>_xlfn.XLOOKUP(B2113,Use_Code_Ranking!$A$4:$A$23,Use_Code_Ranking!$B$4:$B$23,9999)</f>
        <v>1</v>
      </c>
      <c r="J2113">
        <f t="shared" ca="1" si="478"/>
        <v>1</v>
      </c>
      <c r="K2113">
        <f t="shared" ca="1" si="479"/>
        <v>1</v>
      </c>
      <c r="L2113">
        <f t="shared" ca="1" si="480"/>
        <v>0</v>
      </c>
      <c r="M2113">
        <f t="shared" ca="1" si="481"/>
        <v>0</v>
      </c>
      <c r="N2113" t="str">
        <f t="shared" ca="1" si="486"/>
        <v/>
      </c>
      <c r="O2113" t="str">
        <f t="shared" ca="1" si="487"/>
        <v/>
      </c>
      <c r="P2113" t="str">
        <f t="shared" si="482"/>
        <v/>
      </c>
      <c r="Q2113" t="str">
        <f t="shared" si="483"/>
        <v/>
      </c>
      <c r="R2113" t="str">
        <f t="shared" si="484"/>
        <v/>
      </c>
      <c r="S2113" t="str">
        <f t="shared" si="485"/>
        <v/>
      </c>
      <c r="U2113" s="2" t="str">
        <f ca="1">IF(ISBLANK($T2113),IF(S2113="Irrigation","Irrigation",IF(R2113="Irrigation","Irrigation",IF(Q2113="Domestic","Domestic",IF(P2113="Stockwatering","Stockwatering",IF(N2113="IRRIGATION_AND_MUNICIPAL","Irrigation and Municipal",IF(O2113="IRRIGATION_AND_DOMESTIC","Irrigation and Domestic Municipality",_xlfn.XLOOKUP(J2113,Use_Code_Ranking!$B$4:$B$23,Use_Code_Ranking!$A$4:$A$23))))))),$T2113)</f>
        <v>Irrigation</v>
      </c>
    </row>
    <row r="2114" spans="1:21" x14ac:dyDescent="0.3">
      <c r="A2114" t="s">
        <v>1763</v>
      </c>
      <c r="B2114" t="s">
        <v>161</v>
      </c>
      <c r="C2114" t="s">
        <v>99</v>
      </c>
      <c r="D2114">
        <v>116.3</v>
      </c>
      <c r="E2114" t="s">
        <v>100</v>
      </c>
      <c r="F2114" t="s">
        <v>100</v>
      </c>
      <c r="G2114" t="s">
        <v>1764</v>
      </c>
      <c r="H2114" s="41" t="s">
        <v>102</v>
      </c>
      <c r="I2114">
        <f>_xlfn.XLOOKUP(B2114,Use_Code_Ranking!$A$4:$A$23,Use_Code_Ranking!$B$4:$B$23,9999)</f>
        <v>7</v>
      </c>
      <c r="J2114">
        <f t="shared" ca="1" si="478"/>
        <v>1</v>
      </c>
      <c r="K2114">
        <f t="shared" ca="1" si="479"/>
        <v>1</v>
      </c>
      <c r="L2114">
        <f t="shared" ca="1" si="480"/>
        <v>0</v>
      </c>
      <c r="M2114">
        <f t="shared" ca="1" si="481"/>
        <v>0</v>
      </c>
      <c r="N2114" t="str">
        <f t="shared" ca="1" si="486"/>
        <v/>
      </c>
      <c r="O2114" t="str">
        <f t="shared" ca="1" si="487"/>
        <v/>
      </c>
      <c r="P2114" t="str">
        <f t="shared" si="482"/>
        <v/>
      </c>
      <c r="Q2114" t="str">
        <f t="shared" si="483"/>
        <v/>
      </c>
      <c r="R2114" t="str">
        <f t="shared" si="484"/>
        <v/>
      </c>
      <c r="S2114" t="str">
        <f t="shared" si="485"/>
        <v/>
      </c>
      <c r="U2114" s="2" t="str">
        <f ca="1">IF(ISBLANK($T2114),IF(S2114="Irrigation","Irrigation",IF(R2114="Irrigation","Irrigation",IF(Q2114="Domestic","Domestic",IF(P2114="Stockwatering","Stockwatering",IF(N2114="IRRIGATION_AND_MUNICIPAL","Irrigation and Municipal",IF(O2114="IRRIGATION_AND_DOMESTIC","Irrigation and Domestic Municipality",_xlfn.XLOOKUP(J2114,Use_Code_Ranking!$B$4:$B$23,Use_Code_Ranking!$A$4:$A$23))))))),$T2114)</f>
        <v>Irrigation</v>
      </c>
    </row>
    <row r="2115" spans="1:21" x14ac:dyDescent="0.3">
      <c r="A2115" t="s">
        <v>1765</v>
      </c>
      <c r="B2115" t="s">
        <v>181</v>
      </c>
      <c r="C2115" t="s">
        <v>99</v>
      </c>
      <c r="D2115">
        <v>45</v>
      </c>
      <c r="E2115" t="s">
        <v>100</v>
      </c>
      <c r="F2115" t="s">
        <v>100</v>
      </c>
      <c r="G2115" t="s">
        <v>1766</v>
      </c>
      <c r="H2115" s="41" t="s">
        <v>106</v>
      </c>
      <c r="I2115">
        <f>_xlfn.XLOOKUP(B2115,Use_Code_Ranking!$A$4:$A$23,Use_Code_Ranking!$B$4:$B$23,9999)</f>
        <v>9</v>
      </c>
      <c r="J2115">
        <f t="shared" ca="1" si="478"/>
        <v>1</v>
      </c>
      <c r="K2115">
        <f t="shared" ca="1" si="479"/>
        <v>1</v>
      </c>
      <c r="L2115">
        <f t="shared" ca="1" si="480"/>
        <v>0</v>
      </c>
      <c r="M2115">
        <f t="shared" ca="1" si="481"/>
        <v>0</v>
      </c>
      <c r="N2115" t="str">
        <f t="shared" ca="1" si="486"/>
        <v/>
      </c>
      <c r="O2115" t="str">
        <f t="shared" ca="1" si="487"/>
        <v/>
      </c>
      <c r="P2115" t="str">
        <f t="shared" si="482"/>
        <v/>
      </c>
      <c r="Q2115" t="str">
        <f t="shared" si="483"/>
        <v/>
      </c>
      <c r="R2115" t="str">
        <f t="shared" si="484"/>
        <v/>
      </c>
      <c r="S2115" t="str">
        <f t="shared" si="485"/>
        <v/>
      </c>
      <c r="U2115" s="2" t="str">
        <f ca="1">IF(ISBLANK($T2115),IF(S2115="Irrigation","Irrigation",IF(R2115="Irrigation","Irrigation",IF(Q2115="Domestic","Domestic",IF(P2115="Stockwatering","Stockwatering",IF(N2115="IRRIGATION_AND_MUNICIPAL","Irrigation and Municipal",IF(O2115="IRRIGATION_AND_DOMESTIC","Irrigation and Domestic Municipality",_xlfn.XLOOKUP(J2115,Use_Code_Ranking!$B$4:$B$23,Use_Code_Ranking!$A$4:$A$23))))))),$T2115)</f>
        <v>Irrigation</v>
      </c>
    </row>
    <row r="2116" spans="1:21" x14ac:dyDescent="0.3">
      <c r="A2116" t="s">
        <v>1765</v>
      </c>
      <c r="B2116" t="s">
        <v>156</v>
      </c>
      <c r="C2116" t="s">
        <v>99</v>
      </c>
      <c r="D2116">
        <v>45</v>
      </c>
      <c r="E2116" t="s">
        <v>100</v>
      </c>
      <c r="F2116" t="s">
        <v>100</v>
      </c>
      <c r="G2116" t="s">
        <v>1766</v>
      </c>
      <c r="H2116" s="41" t="s">
        <v>106</v>
      </c>
      <c r="I2116">
        <f>_xlfn.XLOOKUP(B2116,Use_Code_Ranking!$A$4:$A$23,Use_Code_Ranking!$B$4:$B$23,9999)</f>
        <v>8</v>
      </c>
      <c r="J2116">
        <f t="shared" ref="J2116:J2179" ca="1" si="488">_xlfn.MINIFS(USE_CODE_RANK,APPLICATION_NUMBER,A2116)</f>
        <v>1</v>
      </c>
      <c r="K2116">
        <f t="shared" ref="K2116:K2179" ca="1" si="489">COUNTIFS(USE_CODE_RANK,1,APPLICATION_NUMBER,A2116)</f>
        <v>1</v>
      </c>
      <c r="L2116">
        <f t="shared" ref="L2116:L2179" ca="1" si="490">COUNTIFS(USE_CODE_RANK,2,APPLICATION_NUMBER,A2116)</f>
        <v>0</v>
      </c>
      <c r="M2116">
        <f t="shared" ref="M2116:M2179" ca="1" si="491">COUNTIFS(USE_CODE_RANK,3,APPLICATION_NUMBER,A2116,PRIMARY_OWNER_ENTITY_TYPE,"Government (State/Municipal)")</f>
        <v>0</v>
      </c>
      <c r="N2116" t="str">
        <f t="shared" ca="1" si="486"/>
        <v/>
      </c>
      <c r="O2116" t="str">
        <f t="shared" ca="1" si="487"/>
        <v/>
      </c>
      <c r="P2116" t="str">
        <f t="shared" ref="P2116:P2179" si="492">IF(ISNUMBER(SEARCH("Stock",C2116)),"Stockwatering","")</f>
        <v/>
      </c>
      <c r="Q2116" t="str">
        <f t="shared" ref="Q2116:Q2179" si="493">IF(ISNUMBER(SEARCH("Registration Domestic",C2116)),"Domestic","")</f>
        <v/>
      </c>
      <c r="R2116" t="str">
        <f t="shared" ref="R2116:R2179" si="494">IF(ISNUMBER(SEARCH("Registration Irrigation",C2116)),"Irrigation","")</f>
        <v/>
      </c>
      <c r="S2116" t="str">
        <f t="shared" ref="S2116:S2179" si="495">IF(ISNUMBER(SEARCH("Registration Cannabis",C2116)),"Irrigation","")</f>
        <v/>
      </c>
      <c r="U2116" s="2" t="str">
        <f ca="1">IF(ISBLANK($T2116),IF(S2116="Irrigation","Irrigation",IF(R2116="Irrigation","Irrigation",IF(Q2116="Domestic","Domestic",IF(P2116="Stockwatering","Stockwatering",IF(N2116="IRRIGATION_AND_MUNICIPAL","Irrigation and Municipal",IF(O2116="IRRIGATION_AND_DOMESTIC","Irrigation and Domestic Municipality",_xlfn.XLOOKUP(J2116,Use_Code_Ranking!$B$4:$B$23,Use_Code_Ranking!$A$4:$A$23))))))),$T2116)</f>
        <v>Irrigation</v>
      </c>
    </row>
    <row r="2117" spans="1:21" x14ac:dyDescent="0.3">
      <c r="A2117" t="s">
        <v>1765</v>
      </c>
      <c r="B2117" t="s">
        <v>98</v>
      </c>
      <c r="C2117" t="s">
        <v>99</v>
      </c>
      <c r="D2117">
        <v>45</v>
      </c>
      <c r="E2117" t="s">
        <v>100</v>
      </c>
      <c r="F2117" t="s">
        <v>100</v>
      </c>
      <c r="G2117" t="s">
        <v>1766</v>
      </c>
      <c r="H2117" s="41" t="s">
        <v>106</v>
      </c>
      <c r="I2117">
        <f>_xlfn.XLOOKUP(B2117,Use_Code_Ranking!$A$4:$A$23,Use_Code_Ranking!$B$4:$B$23,9999)</f>
        <v>1</v>
      </c>
      <c r="J2117">
        <f t="shared" ca="1" si="488"/>
        <v>1</v>
      </c>
      <c r="K2117">
        <f t="shared" ca="1" si="489"/>
        <v>1</v>
      </c>
      <c r="L2117">
        <f t="shared" ca="1" si="490"/>
        <v>0</v>
      </c>
      <c r="M2117">
        <f t="shared" ca="1" si="491"/>
        <v>0</v>
      </c>
      <c r="N2117" t="str">
        <f t="shared" ref="N2117:N2180" ca="1" si="496">IF(AND(K2117&gt;0,L2117&gt;0),"IRRIGATION_AND_MUNICIPAL","")</f>
        <v/>
      </c>
      <c r="O2117" t="str">
        <f t="shared" ref="O2117:O2180" ca="1" si="497">IF(AND(K2117&gt;0,M2117&gt;0),"IRRIGATION_AND_DOMESTIC","")</f>
        <v/>
      </c>
      <c r="P2117" t="str">
        <f t="shared" si="492"/>
        <v/>
      </c>
      <c r="Q2117" t="str">
        <f t="shared" si="493"/>
        <v/>
      </c>
      <c r="R2117" t="str">
        <f t="shared" si="494"/>
        <v/>
      </c>
      <c r="S2117" t="str">
        <f t="shared" si="495"/>
        <v/>
      </c>
      <c r="U2117" s="2" t="str">
        <f ca="1">IF(ISBLANK($T2117),IF(S2117="Irrigation","Irrigation",IF(R2117="Irrigation","Irrigation",IF(Q2117="Domestic","Domestic",IF(P2117="Stockwatering","Stockwatering",IF(N2117="IRRIGATION_AND_MUNICIPAL","Irrigation and Municipal",IF(O2117="IRRIGATION_AND_DOMESTIC","Irrigation and Domestic Municipality",_xlfn.XLOOKUP(J2117,Use_Code_Ranking!$B$4:$B$23,Use_Code_Ranking!$A$4:$A$23))))))),$T2117)</f>
        <v>Irrigation</v>
      </c>
    </row>
    <row r="2118" spans="1:21" x14ac:dyDescent="0.3">
      <c r="A2118" t="s">
        <v>1765</v>
      </c>
      <c r="B2118" t="s">
        <v>188</v>
      </c>
      <c r="C2118" t="s">
        <v>99</v>
      </c>
      <c r="D2118">
        <v>45</v>
      </c>
      <c r="E2118" t="s">
        <v>100</v>
      </c>
      <c r="F2118" t="s">
        <v>100</v>
      </c>
      <c r="G2118" t="s">
        <v>1766</v>
      </c>
      <c r="H2118" s="41" t="s">
        <v>106</v>
      </c>
      <c r="I2118">
        <f>_xlfn.XLOOKUP(B2118,Use_Code_Ranking!$A$4:$A$23,Use_Code_Ranking!$B$4:$B$23,9999)</f>
        <v>12</v>
      </c>
      <c r="J2118">
        <f t="shared" ca="1" si="488"/>
        <v>1</v>
      </c>
      <c r="K2118">
        <f t="shared" ca="1" si="489"/>
        <v>1</v>
      </c>
      <c r="L2118">
        <f t="shared" ca="1" si="490"/>
        <v>0</v>
      </c>
      <c r="M2118">
        <f t="shared" ca="1" si="491"/>
        <v>0</v>
      </c>
      <c r="N2118" t="str">
        <f t="shared" ca="1" si="496"/>
        <v/>
      </c>
      <c r="O2118" t="str">
        <f t="shared" ca="1" si="497"/>
        <v/>
      </c>
      <c r="P2118" t="str">
        <f t="shared" si="492"/>
        <v/>
      </c>
      <c r="Q2118" t="str">
        <f t="shared" si="493"/>
        <v/>
      </c>
      <c r="R2118" t="str">
        <f t="shared" si="494"/>
        <v/>
      </c>
      <c r="S2118" t="str">
        <f t="shared" si="495"/>
        <v/>
      </c>
      <c r="U2118" s="2" t="str">
        <f ca="1">IF(ISBLANK($T2118),IF(S2118="Irrigation","Irrigation",IF(R2118="Irrigation","Irrigation",IF(Q2118="Domestic","Domestic",IF(P2118="Stockwatering","Stockwatering",IF(N2118="IRRIGATION_AND_MUNICIPAL","Irrigation and Municipal",IF(O2118="IRRIGATION_AND_DOMESTIC","Irrigation and Domestic Municipality",_xlfn.XLOOKUP(J2118,Use_Code_Ranking!$B$4:$B$23,Use_Code_Ranking!$A$4:$A$23))))))),$T2118)</f>
        <v>Irrigation</v>
      </c>
    </row>
    <row r="2119" spans="1:21" x14ac:dyDescent="0.3">
      <c r="A2119" t="s">
        <v>1765</v>
      </c>
      <c r="B2119" t="s">
        <v>161</v>
      </c>
      <c r="C2119" t="s">
        <v>99</v>
      </c>
      <c r="D2119">
        <v>45</v>
      </c>
      <c r="E2119" t="s">
        <v>100</v>
      </c>
      <c r="F2119" t="s">
        <v>100</v>
      </c>
      <c r="G2119" t="s">
        <v>1766</v>
      </c>
      <c r="H2119" s="41" t="s">
        <v>106</v>
      </c>
      <c r="I2119">
        <f>_xlfn.XLOOKUP(B2119,Use_Code_Ranking!$A$4:$A$23,Use_Code_Ranking!$B$4:$B$23,9999)</f>
        <v>7</v>
      </c>
      <c r="J2119">
        <f t="shared" ca="1" si="488"/>
        <v>1</v>
      </c>
      <c r="K2119">
        <f t="shared" ca="1" si="489"/>
        <v>1</v>
      </c>
      <c r="L2119">
        <f t="shared" ca="1" si="490"/>
        <v>0</v>
      </c>
      <c r="M2119">
        <f t="shared" ca="1" si="491"/>
        <v>0</v>
      </c>
      <c r="N2119" t="str">
        <f t="shared" ca="1" si="496"/>
        <v/>
      </c>
      <c r="O2119" t="str">
        <f t="shared" ca="1" si="497"/>
        <v/>
      </c>
      <c r="P2119" t="str">
        <f t="shared" si="492"/>
        <v/>
      </c>
      <c r="Q2119" t="str">
        <f t="shared" si="493"/>
        <v/>
      </c>
      <c r="R2119" t="str">
        <f t="shared" si="494"/>
        <v/>
      </c>
      <c r="S2119" t="str">
        <f t="shared" si="495"/>
        <v/>
      </c>
      <c r="U2119" s="2" t="str">
        <f ca="1">IF(ISBLANK($T2119),IF(S2119="Irrigation","Irrigation",IF(R2119="Irrigation","Irrigation",IF(Q2119="Domestic","Domestic",IF(P2119="Stockwatering","Stockwatering",IF(N2119="IRRIGATION_AND_MUNICIPAL","Irrigation and Municipal",IF(O2119="IRRIGATION_AND_DOMESTIC","Irrigation and Domestic Municipality",_xlfn.XLOOKUP(J2119,Use_Code_Ranking!$B$4:$B$23,Use_Code_Ranking!$A$4:$A$23))))))),$T2119)</f>
        <v>Irrigation</v>
      </c>
    </row>
    <row r="2120" spans="1:21" x14ac:dyDescent="0.3">
      <c r="A2120" t="s">
        <v>1767</v>
      </c>
      <c r="B2120" t="s">
        <v>98</v>
      </c>
      <c r="C2120" t="s">
        <v>99</v>
      </c>
      <c r="D2120">
        <v>9</v>
      </c>
      <c r="E2120" t="s">
        <v>100</v>
      </c>
      <c r="F2120" t="s">
        <v>100</v>
      </c>
      <c r="G2120" t="s">
        <v>1768</v>
      </c>
      <c r="H2120" s="41" t="s">
        <v>102</v>
      </c>
      <c r="I2120">
        <f>_xlfn.XLOOKUP(B2120,Use_Code_Ranking!$A$4:$A$23,Use_Code_Ranking!$B$4:$B$23,9999)</f>
        <v>1</v>
      </c>
      <c r="J2120">
        <f t="shared" ca="1" si="488"/>
        <v>1</v>
      </c>
      <c r="K2120">
        <f t="shared" ca="1" si="489"/>
        <v>1</v>
      </c>
      <c r="L2120">
        <f t="shared" ca="1" si="490"/>
        <v>0</v>
      </c>
      <c r="M2120">
        <f t="shared" ca="1" si="491"/>
        <v>0</v>
      </c>
      <c r="N2120" t="str">
        <f t="shared" ca="1" si="496"/>
        <v/>
      </c>
      <c r="O2120" t="str">
        <f t="shared" ca="1" si="497"/>
        <v/>
      </c>
      <c r="P2120" t="str">
        <f t="shared" si="492"/>
        <v/>
      </c>
      <c r="Q2120" t="str">
        <f t="shared" si="493"/>
        <v/>
      </c>
      <c r="R2120" t="str">
        <f t="shared" si="494"/>
        <v/>
      </c>
      <c r="S2120" t="str">
        <f t="shared" si="495"/>
        <v/>
      </c>
      <c r="U2120" s="2" t="str">
        <f ca="1">IF(ISBLANK($T2120),IF(S2120="Irrigation","Irrigation",IF(R2120="Irrigation","Irrigation",IF(Q2120="Domestic","Domestic",IF(P2120="Stockwatering","Stockwatering",IF(N2120="IRRIGATION_AND_MUNICIPAL","Irrigation and Municipal",IF(O2120="IRRIGATION_AND_DOMESTIC","Irrigation and Domestic Municipality",_xlfn.XLOOKUP(J2120,Use_Code_Ranking!$B$4:$B$23,Use_Code_Ranking!$A$4:$A$23))))))),$T2120)</f>
        <v>Irrigation</v>
      </c>
    </row>
    <row r="2121" spans="1:21" x14ac:dyDescent="0.3">
      <c r="A2121" t="s">
        <v>1767</v>
      </c>
      <c r="B2121" t="s">
        <v>156</v>
      </c>
      <c r="C2121" t="s">
        <v>99</v>
      </c>
      <c r="D2121">
        <v>9</v>
      </c>
      <c r="E2121" t="s">
        <v>100</v>
      </c>
      <c r="F2121" t="s">
        <v>100</v>
      </c>
      <c r="G2121" t="s">
        <v>1768</v>
      </c>
      <c r="H2121" s="41" t="s">
        <v>102</v>
      </c>
      <c r="I2121">
        <f>_xlfn.XLOOKUP(B2121,Use_Code_Ranking!$A$4:$A$23,Use_Code_Ranking!$B$4:$B$23,9999)</f>
        <v>8</v>
      </c>
      <c r="J2121">
        <f t="shared" ca="1" si="488"/>
        <v>1</v>
      </c>
      <c r="K2121">
        <f t="shared" ca="1" si="489"/>
        <v>1</v>
      </c>
      <c r="L2121">
        <f t="shared" ca="1" si="490"/>
        <v>0</v>
      </c>
      <c r="M2121">
        <f t="shared" ca="1" si="491"/>
        <v>0</v>
      </c>
      <c r="N2121" t="str">
        <f t="shared" ca="1" si="496"/>
        <v/>
      </c>
      <c r="O2121" t="str">
        <f t="shared" ca="1" si="497"/>
        <v/>
      </c>
      <c r="P2121" t="str">
        <f t="shared" si="492"/>
        <v/>
      </c>
      <c r="Q2121" t="str">
        <f t="shared" si="493"/>
        <v/>
      </c>
      <c r="R2121" t="str">
        <f t="shared" si="494"/>
        <v/>
      </c>
      <c r="S2121" t="str">
        <f t="shared" si="495"/>
        <v/>
      </c>
      <c r="U2121" s="2" t="str">
        <f ca="1">IF(ISBLANK($T2121),IF(S2121="Irrigation","Irrigation",IF(R2121="Irrigation","Irrigation",IF(Q2121="Domestic","Domestic",IF(P2121="Stockwatering","Stockwatering",IF(N2121="IRRIGATION_AND_MUNICIPAL","Irrigation and Municipal",IF(O2121="IRRIGATION_AND_DOMESTIC","Irrigation and Domestic Municipality",_xlfn.XLOOKUP(J2121,Use_Code_Ranking!$B$4:$B$23,Use_Code_Ranking!$A$4:$A$23))))))),$T2121)</f>
        <v>Irrigation</v>
      </c>
    </row>
    <row r="2122" spans="1:21" x14ac:dyDescent="0.3">
      <c r="A2122" t="s">
        <v>1767</v>
      </c>
      <c r="B2122" t="s">
        <v>161</v>
      </c>
      <c r="C2122" t="s">
        <v>99</v>
      </c>
      <c r="D2122">
        <v>9</v>
      </c>
      <c r="E2122" t="s">
        <v>100</v>
      </c>
      <c r="F2122" t="s">
        <v>100</v>
      </c>
      <c r="G2122" t="s">
        <v>1768</v>
      </c>
      <c r="H2122" s="41" t="s">
        <v>102</v>
      </c>
      <c r="I2122">
        <f>_xlfn.XLOOKUP(B2122,Use_Code_Ranking!$A$4:$A$23,Use_Code_Ranking!$B$4:$B$23,9999)</f>
        <v>7</v>
      </c>
      <c r="J2122">
        <f t="shared" ca="1" si="488"/>
        <v>1</v>
      </c>
      <c r="K2122">
        <f t="shared" ca="1" si="489"/>
        <v>1</v>
      </c>
      <c r="L2122">
        <f t="shared" ca="1" si="490"/>
        <v>0</v>
      </c>
      <c r="M2122">
        <f t="shared" ca="1" si="491"/>
        <v>0</v>
      </c>
      <c r="N2122" t="str">
        <f t="shared" ca="1" si="496"/>
        <v/>
      </c>
      <c r="O2122" t="str">
        <f t="shared" ca="1" si="497"/>
        <v/>
      </c>
      <c r="P2122" t="str">
        <f t="shared" si="492"/>
        <v/>
      </c>
      <c r="Q2122" t="str">
        <f t="shared" si="493"/>
        <v/>
      </c>
      <c r="R2122" t="str">
        <f t="shared" si="494"/>
        <v/>
      </c>
      <c r="S2122" t="str">
        <f t="shared" si="495"/>
        <v/>
      </c>
      <c r="U2122" s="2" t="str">
        <f ca="1">IF(ISBLANK($T2122),IF(S2122="Irrigation","Irrigation",IF(R2122="Irrigation","Irrigation",IF(Q2122="Domestic","Domestic",IF(P2122="Stockwatering","Stockwatering",IF(N2122="IRRIGATION_AND_MUNICIPAL","Irrigation and Municipal",IF(O2122="IRRIGATION_AND_DOMESTIC","Irrigation and Domestic Municipality",_xlfn.XLOOKUP(J2122,Use_Code_Ranking!$B$4:$B$23,Use_Code_Ranking!$A$4:$A$23))))))),$T2122)</f>
        <v>Irrigation</v>
      </c>
    </row>
    <row r="2123" spans="1:21" x14ac:dyDescent="0.3">
      <c r="A2123" t="s">
        <v>1769</v>
      </c>
      <c r="B2123" t="s">
        <v>181</v>
      </c>
      <c r="C2123" t="s">
        <v>99</v>
      </c>
      <c r="D2123">
        <v>47</v>
      </c>
      <c r="E2123" t="s">
        <v>100</v>
      </c>
      <c r="F2123" t="s">
        <v>100</v>
      </c>
      <c r="G2123" t="s">
        <v>1770</v>
      </c>
      <c r="H2123" s="41" t="s">
        <v>102</v>
      </c>
      <c r="I2123">
        <f>_xlfn.XLOOKUP(B2123,Use_Code_Ranking!$A$4:$A$23,Use_Code_Ranking!$B$4:$B$23,9999)</f>
        <v>9</v>
      </c>
      <c r="J2123">
        <f t="shared" ca="1" si="488"/>
        <v>1</v>
      </c>
      <c r="K2123">
        <f t="shared" ca="1" si="489"/>
        <v>1</v>
      </c>
      <c r="L2123">
        <f t="shared" ca="1" si="490"/>
        <v>0</v>
      </c>
      <c r="M2123">
        <f t="shared" ca="1" si="491"/>
        <v>0</v>
      </c>
      <c r="N2123" t="str">
        <f t="shared" ca="1" si="496"/>
        <v/>
      </c>
      <c r="O2123" t="str">
        <f t="shared" ca="1" si="497"/>
        <v/>
      </c>
      <c r="P2123" t="str">
        <f t="shared" si="492"/>
        <v/>
      </c>
      <c r="Q2123" t="str">
        <f t="shared" si="493"/>
        <v/>
      </c>
      <c r="R2123" t="str">
        <f t="shared" si="494"/>
        <v/>
      </c>
      <c r="S2123" t="str">
        <f t="shared" si="495"/>
        <v/>
      </c>
      <c r="U2123" s="2" t="str">
        <f ca="1">IF(ISBLANK($T2123),IF(S2123="Irrigation","Irrigation",IF(R2123="Irrigation","Irrigation",IF(Q2123="Domestic","Domestic",IF(P2123="Stockwatering","Stockwatering",IF(N2123="IRRIGATION_AND_MUNICIPAL","Irrigation and Municipal",IF(O2123="IRRIGATION_AND_DOMESTIC","Irrigation and Domestic Municipality",_xlfn.XLOOKUP(J2123,Use_Code_Ranking!$B$4:$B$23,Use_Code_Ranking!$A$4:$A$23))))))),$T2123)</f>
        <v>Irrigation</v>
      </c>
    </row>
    <row r="2124" spans="1:21" x14ac:dyDescent="0.3">
      <c r="A2124" t="s">
        <v>1769</v>
      </c>
      <c r="B2124" t="s">
        <v>188</v>
      </c>
      <c r="C2124" t="s">
        <v>99</v>
      </c>
      <c r="D2124">
        <v>47</v>
      </c>
      <c r="E2124" t="s">
        <v>100</v>
      </c>
      <c r="F2124" t="s">
        <v>100</v>
      </c>
      <c r="G2124" t="s">
        <v>1770</v>
      </c>
      <c r="H2124" s="41" t="s">
        <v>102</v>
      </c>
      <c r="I2124">
        <f>_xlfn.XLOOKUP(B2124,Use_Code_Ranking!$A$4:$A$23,Use_Code_Ranking!$B$4:$B$23,9999)</f>
        <v>12</v>
      </c>
      <c r="J2124">
        <f t="shared" ca="1" si="488"/>
        <v>1</v>
      </c>
      <c r="K2124">
        <f t="shared" ca="1" si="489"/>
        <v>1</v>
      </c>
      <c r="L2124">
        <f t="shared" ca="1" si="490"/>
        <v>0</v>
      </c>
      <c r="M2124">
        <f t="shared" ca="1" si="491"/>
        <v>0</v>
      </c>
      <c r="N2124" t="str">
        <f t="shared" ca="1" si="496"/>
        <v/>
      </c>
      <c r="O2124" t="str">
        <f t="shared" ca="1" si="497"/>
        <v/>
      </c>
      <c r="P2124" t="str">
        <f t="shared" si="492"/>
        <v/>
      </c>
      <c r="Q2124" t="str">
        <f t="shared" si="493"/>
        <v/>
      </c>
      <c r="R2124" t="str">
        <f t="shared" si="494"/>
        <v/>
      </c>
      <c r="S2124" t="str">
        <f t="shared" si="495"/>
        <v/>
      </c>
      <c r="U2124" s="2" t="str">
        <f ca="1">IF(ISBLANK($T2124),IF(S2124="Irrigation","Irrigation",IF(R2124="Irrigation","Irrigation",IF(Q2124="Domestic","Domestic",IF(P2124="Stockwatering","Stockwatering",IF(N2124="IRRIGATION_AND_MUNICIPAL","Irrigation and Municipal",IF(O2124="IRRIGATION_AND_DOMESTIC","Irrigation and Domestic Municipality",_xlfn.XLOOKUP(J2124,Use_Code_Ranking!$B$4:$B$23,Use_Code_Ranking!$A$4:$A$23))))))),$T2124)</f>
        <v>Irrigation</v>
      </c>
    </row>
    <row r="2125" spans="1:21" x14ac:dyDescent="0.3">
      <c r="A2125" t="s">
        <v>1769</v>
      </c>
      <c r="B2125" t="s">
        <v>98</v>
      </c>
      <c r="C2125" t="s">
        <v>99</v>
      </c>
      <c r="D2125">
        <v>47</v>
      </c>
      <c r="E2125" t="s">
        <v>100</v>
      </c>
      <c r="F2125" t="s">
        <v>100</v>
      </c>
      <c r="G2125" t="s">
        <v>1770</v>
      </c>
      <c r="H2125" s="41" t="s">
        <v>102</v>
      </c>
      <c r="I2125">
        <f>_xlfn.XLOOKUP(B2125,Use_Code_Ranking!$A$4:$A$23,Use_Code_Ranking!$B$4:$B$23,9999)</f>
        <v>1</v>
      </c>
      <c r="J2125">
        <f t="shared" ca="1" si="488"/>
        <v>1</v>
      </c>
      <c r="K2125">
        <f t="shared" ca="1" si="489"/>
        <v>1</v>
      </c>
      <c r="L2125">
        <f t="shared" ca="1" si="490"/>
        <v>0</v>
      </c>
      <c r="M2125">
        <f t="shared" ca="1" si="491"/>
        <v>0</v>
      </c>
      <c r="N2125" t="str">
        <f t="shared" ca="1" si="496"/>
        <v/>
      </c>
      <c r="O2125" t="str">
        <f t="shared" ca="1" si="497"/>
        <v/>
      </c>
      <c r="P2125" t="str">
        <f t="shared" si="492"/>
        <v/>
      </c>
      <c r="Q2125" t="str">
        <f t="shared" si="493"/>
        <v/>
      </c>
      <c r="R2125" t="str">
        <f t="shared" si="494"/>
        <v/>
      </c>
      <c r="S2125" t="str">
        <f t="shared" si="495"/>
        <v/>
      </c>
      <c r="U2125" s="2" t="str">
        <f ca="1">IF(ISBLANK($T2125),IF(S2125="Irrigation","Irrigation",IF(R2125="Irrigation","Irrigation",IF(Q2125="Domestic","Domestic",IF(P2125="Stockwatering","Stockwatering",IF(N2125="IRRIGATION_AND_MUNICIPAL","Irrigation and Municipal",IF(O2125="IRRIGATION_AND_DOMESTIC","Irrigation and Domestic Municipality",_xlfn.XLOOKUP(J2125,Use_Code_Ranking!$B$4:$B$23,Use_Code_Ranking!$A$4:$A$23))))))),$T2125)</f>
        <v>Irrigation</v>
      </c>
    </row>
    <row r="2126" spans="1:21" x14ac:dyDescent="0.3">
      <c r="A2126" t="s">
        <v>1769</v>
      </c>
      <c r="B2126" t="s">
        <v>156</v>
      </c>
      <c r="C2126" t="s">
        <v>99</v>
      </c>
      <c r="D2126">
        <v>47</v>
      </c>
      <c r="E2126" t="s">
        <v>100</v>
      </c>
      <c r="F2126" t="s">
        <v>100</v>
      </c>
      <c r="G2126" t="s">
        <v>1770</v>
      </c>
      <c r="H2126" s="41" t="s">
        <v>102</v>
      </c>
      <c r="I2126">
        <f>_xlfn.XLOOKUP(B2126,Use_Code_Ranking!$A$4:$A$23,Use_Code_Ranking!$B$4:$B$23,9999)</f>
        <v>8</v>
      </c>
      <c r="J2126">
        <f t="shared" ca="1" si="488"/>
        <v>1</v>
      </c>
      <c r="K2126">
        <f t="shared" ca="1" si="489"/>
        <v>1</v>
      </c>
      <c r="L2126">
        <f t="shared" ca="1" si="490"/>
        <v>0</v>
      </c>
      <c r="M2126">
        <f t="shared" ca="1" si="491"/>
        <v>0</v>
      </c>
      <c r="N2126" t="str">
        <f t="shared" ca="1" si="496"/>
        <v/>
      </c>
      <c r="O2126" t="str">
        <f t="shared" ca="1" si="497"/>
        <v/>
      </c>
      <c r="P2126" t="str">
        <f t="shared" si="492"/>
        <v/>
      </c>
      <c r="Q2126" t="str">
        <f t="shared" si="493"/>
        <v/>
      </c>
      <c r="R2126" t="str">
        <f t="shared" si="494"/>
        <v/>
      </c>
      <c r="S2126" t="str">
        <f t="shared" si="495"/>
        <v/>
      </c>
      <c r="U2126" s="2" t="str">
        <f ca="1">IF(ISBLANK($T2126),IF(S2126="Irrigation","Irrigation",IF(R2126="Irrigation","Irrigation",IF(Q2126="Domestic","Domestic",IF(P2126="Stockwatering","Stockwatering",IF(N2126="IRRIGATION_AND_MUNICIPAL","Irrigation and Municipal",IF(O2126="IRRIGATION_AND_DOMESTIC","Irrigation and Domestic Municipality",_xlfn.XLOOKUP(J2126,Use_Code_Ranking!$B$4:$B$23,Use_Code_Ranking!$A$4:$A$23))))))),$T2126)</f>
        <v>Irrigation</v>
      </c>
    </row>
    <row r="2127" spans="1:21" x14ac:dyDescent="0.3">
      <c r="A2127" t="s">
        <v>1769</v>
      </c>
      <c r="B2127" t="s">
        <v>161</v>
      </c>
      <c r="C2127" t="s">
        <v>99</v>
      </c>
      <c r="D2127">
        <v>47</v>
      </c>
      <c r="E2127" t="s">
        <v>100</v>
      </c>
      <c r="F2127" t="s">
        <v>100</v>
      </c>
      <c r="G2127" t="s">
        <v>1770</v>
      </c>
      <c r="H2127" s="41" t="s">
        <v>102</v>
      </c>
      <c r="I2127">
        <f>_xlfn.XLOOKUP(B2127,Use_Code_Ranking!$A$4:$A$23,Use_Code_Ranking!$B$4:$B$23,9999)</f>
        <v>7</v>
      </c>
      <c r="J2127">
        <f t="shared" ca="1" si="488"/>
        <v>1</v>
      </c>
      <c r="K2127">
        <f t="shared" ca="1" si="489"/>
        <v>1</v>
      </c>
      <c r="L2127">
        <f t="shared" ca="1" si="490"/>
        <v>0</v>
      </c>
      <c r="M2127">
        <f t="shared" ca="1" si="491"/>
        <v>0</v>
      </c>
      <c r="N2127" t="str">
        <f t="shared" ca="1" si="496"/>
        <v/>
      </c>
      <c r="O2127" t="str">
        <f t="shared" ca="1" si="497"/>
        <v/>
      </c>
      <c r="P2127" t="str">
        <f t="shared" si="492"/>
        <v/>
      </c>
      <c r="Q2127" t="str">
        <f t="shared" si="493"/>
        <v/>
      </c>
      <c r="R2127" t="str">
        <f t="shared" si="494"/>
        <v/>
      </c>
      <c r="S2127" t="str">
        <f t="shared" si="495"/>
        <v/>
      </c>
      <c r="U2127" s="2" t="str">
        <f ca="1">IF(ISBLANK($T2127),IF(S2127="Irrigation","Irrigation",IF(R2127="Irrigation","Irrigation",IF(Q2127="Domestic","Domestic",IF(P2127="Stockwatering","Stockwatering",IF(N2127="IRRIGATION_AND_MUNICIPAL","Irrigation and Municipal",IF(O2127="IRRIGATION_AND_DOMESTIC","Irrigation and Domestic Municipality",_xlfn.XLOOKUP(J2127,Use_Code_Ranking!$B$4:$B$23,Use_Code_Ranking!$A$4:$A$23))))))),$T2127)</f>
        <v>Irrigation</v>
      </c>
    </row>
    <row r="2128" spans="1:21" x14ac:dyDescent="0.3">
      <c r="A2128" t="s">
        <v>1771</v>
      </c>
      <c r="B2128" t="s">
        <v>188</v>
      </c>
      <c r="C2128" t="s">
        <v>99</v>
      </c>
      <c r="D2128">
        <v>148</v>
      </c>
      <c r="E2128" t="s">
        <v>100</v>
      </c>
      <c r="F2128" t="s">
        <v>100</v>
      </c>
      <c r="G2128" t="s">
        <v>1772</v>
      </c>
      <c r="H2128" s="41" t="s">
        <v>102</v>
      </c>
      <c r="I2128">
        <f>_xlfn.XLOOKUP(B2128,Use_Code_Ranking!$A$4:$A$23,Use_Code_Ranking!$B$4:$B$23,9999)</f>
        <v>12</v>
      </c>
      <c r="J2128">
        <f t="shared" ca="1" si="488"/>
        <v>9</v>
      </c>
      <c r="K2128">
        <f t="shared" ca="1" si="489"/>
        <v>0</v>
      </c>
      <c r="L2128">
        <f t="shared" ca="1" si="490"/>
        <v>0</v>
      </c>
      <c r="M2128">
        <f t="shared" ca="1" si="491"/>
        <v>0</v>
      </c>
      <c r="N2128" t="str">
        <f t="shared" ca="1" si="496"/>
        <v/>
      </c>
      <c r="O2128" t="str">
        <f t="shared" ca="1" si="497"/>
        <v/>
      </c>
      <c r="P2128" t="str">
        <f t="shared" si="492"/>
        <v/>
      </c>
      <c r="Q2128" t="str">
        <f t="shared" si="493"/>
        <v/>
      </c>
      <c r="R2128" t="str">
        <f t="shared" si="494"/>
        <v/>
      </c>
      <c r="S2128" t="str">
        <f t="shared" si="495"/>
        <v/>
      </c>
      <c r="U2128" s="2" t="str">
        <f ca="1">IF(ISBLANK($T2128),IF(S2128="Irrigation","Irrigation",IF(R2128="Irrigation","Irrigation",IF(Q2128="Domestic","Domestic",IF(P2128="Stockwatering","Stockwatering",IF(N2128="IRRIGATION_AND_MUNICIPAL","Irrigation and Municipal",IF(O2128="IRRIGATION_AND_DOMESTIC","Irrigation and Domestic Municipality",_xlfn.XLOOKUP(J2128,Use_Code_Ranking!$B$4:$B$23,Use_Code_Ranking!$A$4:$A$23))))))),$T2128)</f>
        <v>Recreational</v>
      </c>
    </row>
    <row r="2129" spans="1:21" x14ac:dyDescent="0.3">
      <c r="A2129" t="s">
        <v>1771</v>
      </c>
      <c r="B2129" t="s">
        <v>181</v>
      </c>
      <c r="C2129" t="s">
        <v>99</v>
      </c>
      <c r="D2129">
        <v>148</v>
      </c>
      <c r="E2129" t="s">
        <v>100</v>
      </c>
      <c r="F2129" t="s">
        <v>100</v>
      </c>
      <c r="G2129" t="s">
        <v>1772</v>
      </c>
      <c r="H2129" s="41" t="s">
        <v>102</v>
      </c>
      <c r="I2129">
        <f>_xlfn.XLOOKUP(B2129,Use_Code_Ranking!$A$4:$A$23,Use_Code_Ranking!$B$4:$B$23,9999)</f>
        <v>9</v>
      </c>
      <c r="J2129">
        <f t="shared" ca="1" si="488"/>
        <v>9</v>
      </c>
      <c r="K2129">
        <f t="shared" ca="1" si="489"/>
        <v>0</v>
      </c>
      <c r="L2129">
        <f t="shared" ca="1" si="490"/>
        <v>0</v>
      </c>
      <c r="M2129">
        <f t="shared" ca="1" si="491"/>
        <v>0</v>
      </c>
      <c r="N2129" t="str">
        <f t="shared" ca="1" si="496"/>
        <v/>
      </c>
      <c r="O2129" t="str">
        <f t="shared" ca="1" si="497"/>
        <v/>
      </c>
      <c r="P2129" t="str">
        <f t="shared" si="492"/>
        <v/>
      </c>
      <c r="Q2129" t="str">
        <f t="shared" si="493"/>
        <v/>
      </c>
      <c r="R2129" t="str">
        <f t="shared" si="494"/>
        <v/>
      </c>
      <c r="S2129" t="str">
        <f t="shared" si="495"/>
        <v/>
      </c>
      <c r="U2129" s="2" t="str">
        <f ca="1">IF(ISBLANK($T2129),IF(S2129="Irrigation","Irrigation",IF(R2129="Irrigation","Irrigation",IF(Q2129="Domestic","Domestic",IF(P2129="Stockwatering","Stockwatering",IF(N2129="IRRIGATION_AND_MUNICIPAL","Irrigation and Municipal",IF(O2129="IRRIGATION_AND_DOMESTIC","Irrigation and Domestic Municipality",_xlfn.XLOOKUP(J2129,Use_Code_Ranking!$B$4:$B$23,Use_Code_Ranking!$A$4:$A$23))))))),$T2129)</f>
        <v>Recreational</v>
      </c>
    </row>
    <row r="2130" spans="1:21" x14ac:dyDescent="0.3">
      <c r="A2130" t="s">
        <v>1773</v>
      </c>
      <c r="B2130" t="s">
        <v>98</v>
      </c>
      <c r="C2130" t="s">
        <v>99</v>
      </c>
      <c r="D2130">
        <v>7</v>
      </c>
      <c r="E2130" t="s">
        <v>100</v>
      </c>
      <c r="F2130" t="s">
        <v>100</v>
      </c>
      <c r="G2130" t="s">
        <v>1360</v>
      </c>
      <c r="H2130" s="41" t="s">
        <v>102</v>
      </c>
      <c r="I2130">
        <f>_xlfn.XLOOKUP(B2130,Use_Code_Ranking!$A$4:$A$23,Use_Code_Ranking!$B$4:$B$23,9999)</f>
        <v>1</v>
      </c>
      <c r="J2130">
        <f t="shared" ca="1" si="488"/>
        <v>1</v>
      </c>
      <c r="K2130">
        <f t="shared" ca="1" si="489"/>
        <v>1</v>
      </c>
      <c r="L2130">
        <f t="shared" ca="1" si="490"/>
        <v>0</v>
      </c>
      <c r="M2130">
        <f t="shared" ca="1" si="491"/>
        <v>0</v>
      </c>
      <c r="N2130" t="str">
        <f t="shared" ca="1" si="496"/>
        <v/>
      </c>
      <c r="O2130" t="str">
        <f t="shared" ca="1" si="497"/>
        <v/>
      </c>
      <c r="P2130" t="str">
        <f t="shared" si="492"/>
        <v/>
      </c>
      <c r="Q2130" t="str">
        <f t="shared" si="493"/>
        <v/>
      </c>
      <c r="R2130" t="str">
        <f t="shared" si="494"/>
        <v/>
      </c>
      <c r="S2130" t="str">
        <f t="shared" si="495"/>
        <v/>
      </c>
      <c r="U2130" s="2" t="str">
        <f ca="1">IF(ISBLANK($T2130),IF(S2130="Irrigation","Irrigation",IF(R2130="Irrigation","Irrigation",IF(Q2130="Domestic","Domestic",IF(P2130="Stockwatering","Stockwatering",IF(N2130="IRRIGATION_AND_MUNICIPAL","Irrigation and Municipal",IF(O2130="IRRIGATION_AND_DOMESTIC","Irrigation and Domestic Municipality",_xlfn.XLOOKUP(J2130,Use_Code_Ranking!$B$4:$B$23,Use_Code_Ranking!$A$4:$A$23))))))),$T2130)</f>
        <v>Irrigation</v>
      </c>
    </row>
    <row r="2131" spans="1:21" x14ac:dyDescent="0.3">
      <c r="A2131" t="s">
        <v>1773</v>
      </c>
      <c r="B2131" t="s">
        <v>161</v>
      </c>
      <c r="C2131" t="s">
        <v>99</v>
      </c>
      <c r="D2131">
        <v>7</v>
      </c>
      <c r="E2131" t="s">
        <v>100</v>
      </c>
      <c r="F2131" t="s">
        <v>100</v>
      </c>
      <c r="G2131" t="s">
        <v>1360</v>
      </c>
      <c r="H2131" s="41" t="s">
        <v>102</v>
      </c>
      <c r="I2131">
        <f>_xlfn.XLOOKUP(B2131,Use_Code_Ranking!$A$4:$A$23,Use_Code_Ranking!$B$4:$B$23,9999)</f>
        <v>7</v>
      </c>
      <c r="J2131">
        <f t="shared" ca="1" si="488"/>
        <v>1</v>
      </c>
      <c r="K2131">
        <f t="shared" ca="1" si="489"/>
        <v>1</v>
      </c>
      <c r="L2131">
        <f t="shared" ca="1" si="490"/>
        <v>0</v>
      </c>
      <c r="M2131">
        <f t="shared" ca="1" si="491"/>
        <v>0</v>
      </c>
      <c r="N2131" t="str">
        <f t="shared" ca="1" si="496"/>
        <v/>
      </c>
      <c r="O2131" t="str">
        <f t="shared" ca="1" si="497"/>
        <v/>
      </c>
      <c r="P2131" t="str">
        <f t="shared" si="492"/>
        <v/>
      </c>
      <c r="Q2131" t="str">
        <f t="shared" si="493"/>
        <v/>
      </c>
      <c r="R2131" t="str">
        <f t="shared" si="494"/>
        <v/>
      </c>
      <c r="S2131" t="str">
        <f t="shared" si="495"/>
        <v/>
      </c>
      <c r="U2131" s="2" t="str">
        <f ca="1">IF(ISBLANK($T2131),IF(S2131="Irrigation","Irrigation",IF(R2131="Irrigation","Irrigation",IF(Q2131="Domestic","Domestic",IF(P2131="Stockwatering","Stockwatering",IF(N2131="IRRIGATION_AND_MUNICIPAL","Irrigation and Municipal",IF(O2131="IRRIGATION_AND_DOMESTIC","Irrigation and Domestic Municipality",_xlfn.XLOOKUP(J2131,Use_Code_Ranking!$B$4:$B$23,Use_Code_Ranking!$A$4:$A$23))))))),$T2131)</f>
        <v>Irrigation</v>
      </c>
    </row>
    <row r="2132" spans="1:21" x14ac:dyDescent="0.3">
      <c r="A2132" t="s">
        <v>1773</v>
      </c>
      <c r="B2132" t="s">
        <v>156</v>
      </c>
      <c r="C2132" t="s">
        <v>99</v>
      </c>
      <c r="D2132">
        <v>7</v>
      </c>
      <c r="E2132" t="s">
        <v>100</v>
      </c>
      <c r="F2132" t="s">
        <v>100</v>
      </c>
      <c r="G2132" t="s">
        <v>1360</v>
      </c>
      <c r="H2132" s="41" t="s">
        <v>102</v>
      </c>
      <c r="I2132">
        <f>_xlfn.XLOOKUP(B2132,Use_Code_Ranking!$A$4:$A$23,Use_Code_Ranking!$B$4:$B$23,9999)</f>
        <v>8</v>
      </c>
      <c r="J2132">
        <f t="shared" ca="1" si="488"/>
        <v>1</v>
      </c>
      <c r="K2132">
        <f t="shared" ca="1" si="489"/>
        <v>1</v>
      </c>
      <c r="L2132">
        <f t="shared" ca="1" si="490"/>
        <v>0</v>
      </c>
      <c r="M2132">
        <f t="shared" ca="1" si="491"/>
        <v>0</v>
      </c>
      <c r="N2132" t="str">
        <f t="shared" ca="1" si="496"/>
        <v/>
      </c>
      <c r="O2132" t="str">
        <f t="shared" ca="1" si="497"/>
        <v/>
      </c>
      <c r="P2132" t="str">
        <f t="shared" si="492"/>
        <v/>
      </c>
      <c r="Q2132" t="str">
        <f t="shared" si="493"/>
        <v/>
      </c>
      <c r="R2132" t="str">
        <f t="shared" si="494"/>
        <v/>
      </c>
      <c r="S2132" t="str">
        <f t="shared" si="495"/>
        <v/>
      </c>
      <c r="U2132" s="2" t="str">
        <f ca="1">IF(ISBLANK($T2132),IF(S2132="Irrigation","Irrigation",IF(R2132="Irrigation","Irrigation",IF(Q2132="Domestic","Domestic",IF(P2132="Stockwatering","Stockwatering",IF(N2132="IRRIGATION_AND_MUNICIPAL","Irrigation and Municipal",IF(O2132="IRRIGATION_AND_DOMESTIC","Irrigation and Domestic Municipality",_xlfn.XLOOKUP(J2132,Use_Code_Ranking!$B$4:$B$23,Use_Code_Ranking!$A$4:$A$23))))))),$T2132)</f>
        <v>Irrigation</v>
      </c>
    </row>
    <row r="2133" spans="1:21" x14ac:dyDescent="0.3">
      <c r="A2133" t="s">
        <v>1774</v>
      </c>
      <c r="B2133" t="s">
        <v>98</v>
      </c>
      <c r="C2133" t="s">
        <v>99</v>
      </c>
      <c r="D2133">
        <v>18.75</v>
      </c>
      <c r="E2133" t="s">
        <v>100</v>
      </c>
      <c r="F2133" t="s">
        <v>100</v>
      </c>
      <c r="G2133" t="s">
        <v>1775</v>
      </c>
      <c r="H2133" s="41" t="s">
        <v>102</v>
      </c>
      <c r="I2133">
        <f>_xlfn.XLOOKUP(B2133,Use_Code_Ranking!$A$4:$A$23,Use_Code_Ranking!$B$4:$B$23,9999)</f>
        <v>1</v>
      </c>
      <c r="J2133">
        <f t="shared" ca="1" si="488"/>
        <v>1</v>
      </c>
      <c r="K2133">
        <f t="shared" ca="1" si="489"/>
        <v>1</v>
      </c>
      <c r="L2133">
        <f t="shared" ca="1" si="490"/>
        <v>0</v>
      </c>
      <c r="M2133">
        <f t="shared" ca="1" si="491"/>
        <v>0</v>
      </c>
      <c r="N2133" t="str">
        <f t="shared" ca="1" si="496"/>
        <v/>
      </c>
      <c r="O2133" t="str">
        <f t="shared" ca="1" si="497"/>
        <v/>
      </c>
      <c r="P2133" t="str">
        <f t="shared" si="492"/>
        <v/>
      </c>
      <c r="Q2133" t="str">
        <f t="shared" si="493"/>
        <v/>
      </c>
      <c r="R2133" t="str">
        <f t="shared" si="494"/>
        <v/>
      </c>
      <c r="S2133" t="str">
        <f t="shared" si="495"/>
        <v/>
      </c>
      <c r="U2133" s="2" t="str">
        <f ca="1">IF(ISBLANK($T2133),IF(S2133="Irrigation","Irrigation",IF(R2133="Irrigation","Irrigation",IF(Q2133="Domestic","Domestic",IF(P2133="Stockwatering","Stockwatering",IF(N2133="IRRIGATION_AND_MUNICIPAL","Irrigation and Municipal",IF(O2133="IRRIGATION_AND_DOMESTIC","Irrigation and Domestic Municipality",_xlfn.XLOOKUP(J2133,Use_Code_Ranking!$B$4:$B$23,Use_Code_Ranking!$A$4:$A$23))))))),$T2133)</f>
        <v>Irrigation</v>
      </c>
    </row>
    <row r="2134" spans="1:21" x14ac:dyDescent="0.3">
      <c r="A2134" t="s">
        <v>1774</v>
      </c>
      <c r="B2134" t="s">
        <v>161</v>
      </c>
      <c r="C2134" t="s">
        <v>99</v>
      </c>
      <c r="D2134">
        <v>18.75</v>
      </c>
      <c r="E2134" t="s">
        <v>100</v>
      </c>
      <c r="F2134" t="s">
        <v>100</v>
      </c>
      <c r="G2134" t="s">
        <v>1775</v>
      </c>
      <c r="H2134" s="41" t="s">
        <v>102</v>
      </c>
      <c r="I2134">
        <f>_xlfn.XLOOKUP(B2134,Use_Code_Ranking!$A$4:$A$23,Use_Code_Ranking!$B$4:$B$23,9999)</f>
        <v>7</v>
      </c>
      <c r="J2134">
        <f t="shared" ca="1" si="488"/>
        <v>1</v>
      </c>
      <c r="K2134">
        <f t="shared" ca="1" si="489"/>
        <v>1</v>
      </c>
      <c r="L2134">
        <f t="shared" ca="1" si="490"/>
        <v>0</v>
      </c>
      <c r="M2134">
        <f t="shared" ca="1" si="491"/>
        <v>0</v>
      </c>
      <c r="N2134" t="str">
        <f t="shared" ca="1" si="496"/>
        <v/>
      </c>
      <c r="O2134" t="str">
        <f t="shared" ca="1" si="497"/>
        <v/>
      </c>
      <c r="P2134" t="str">
        <f t="shared" si="492"/>
        <v/>
      </c>
      <c r="Q2134" t="str">
        <f t="shared" si="493"/>
        <v/>
      </c>
      <c r="R2134" t="str">
        <f t="shared" si="494"/>
        <v/>
      </c>
      <c r="S2134" t="str">
        <f t="shared" si="495"/>
        <v/>
      </c>
      <c r="U2134" s="2" t="str">
        <f ca="1">IF(ISBLANK($T2134),IF(S2134="Irrigation","Irrigation",IF(R2134="Irrigation","Irrigation",IF(Q2134="Domestic","Domestic",IF(P2134="Stockwatering","Stockwatering",IF(N2134="IRRIGATION_AND_MUNICIPAL","Irrigation and Municipal",IF(O2134="IRRIGATION_AND_DOMESTIC","Irrigation and Domestic Municipality",_xlfn.XLOOKUP(J2134,Use_Code_Ranking!$B$4:$B$23,Use_Code_Ranking!$A$4:$A$23))))))),$T2134)</f>
        <v>Irrigation</v>
      </c>
    </row>
    <row r="2135" spans="1:21" x14ac:dyDescent="0.3">
      <c r="A2135" t="s">
        <v>1774</v>
      </c>
      <c r="B2135" t="s">
        <v>156</v>
      </c>
      <c r="C2135" t="s">
        <v>99</v>
      </c>
      <c r="D2135">
        <v>18.75</v>
      </c>
      <c r="E2135" t="s">
        <v>100</v>
      </c>
      <c r="F2135" t="s">
        <v>100</v>
      </c>
      <c r="G2135" t="s">
        <v>1775</v>
      </c>
      <c r="H2135" s="41" t="s">
        <v>102</v>
      </c>
      <c r="I2135">
        <f>_xlfn.XLOOKUP(B2135,Use_Code_Ranking!$A$4:$A$23,Use_Code_Ranking!$B$4:$B$23,9999)</f>
        <v>8</v>
      </c>
      <c r="J2135">
        <f t="shared" ca="1" si="488"/>
        <v>1</v>
      </c>
      <c r="K2135">
        <f t="shared" ca="1" si="489"/>
        <v>1</v>
      </c>
      <c r="L2135">
        <f t="shared" ca="1" si="490"/>
        <v>0</v>
      </c>
      <c r="M2135">
        <f t="shared" ca="1" si="491"/>
        <v>0</v>
      </c>
      <c r="N2135" t="str">
        <f t="shared" ca="1" si="496"/>
        <v/>
      </c>
      <c r="O2135" t="str">
        <f t="shared" ca="1" si="497"/>
        <v/>
      </c>
      <c r="P2135" t="str">
        <f t="shared" si="492"/>
        <v/>
      </c>
      <c r="Q2135" t="str">
        <f t="shared" si="493"/>
        <v/>
      </c>
      <c r="R2135" t="str">
        <f t="shared" si="494"/>
        <v/>
      </c>
      <c r="S2135" t="str">
        <f t="shared" si="495"/>
        <v/>
      </c>
      <c r="U2135" s="2" t="str">
        <f ca="1">IF(ISBLANK($T2135),IF(S2135="Irrigation","Irrigation",IF(R2135="Irrigation","Irrigation",IF(Q2135="Domestic","Domestic",IF(P2135="Stockwatering","Stockwatering",IF(N2135="IRRIGATION_AND_MUNICIPAL","Irrigation and Municipal",IF(O2135="IRRIGATION_AND_DOMESTIC","Irrigation and Domestic Municipality",_xlfn.XLOOKUP(J2135,Use_Code_Ranking!$B$4:$B$23,Use_Code_Ranking!$A$4:$A$23))))))),$T2135)</f>
        <v>Irrigation</v>
      </c>
    </row>
    <row r="2136" spans="1:21" x14ac:dyDescent="0.3">
      <c r="A2136" t="s">
        <v>1776</v>
      </c>
      <c r="B2136" t="s">
        <v>181</v>
      </c>
      <c r="C2136" t="s">
        <v>99</v>
      </c>
      <c r="D2136">
        <v>36.9</v>
      </c>
      <c r="E2136" t="s">
        <v>100</v>
      </c>
      <c r="F2136" t="s">
        <v>100</v>
      </c>
      <c r="G2136" t="s">
        <v>1777</v>
      </c>
      <c r="H2136" s="41" t="s">
        <v>102</v>
      </c>
      <c r="I2136">
        <f>_xlfn.XLOOKUP(B2136,Use_Code_Ranking!$A$4:$A$23,Use_Code_Ranking!$B$4:$B$23,9999)</f>
        <v>9</v>
      </c>
      <c r="J2136">
        <f t="shared" ca="1" si="488"/>
        <v>1</v>
      </c>
      <c r="K2136">
        <f t="shared" ca="1" si="489"/>
        <v>1</v>
      </c>
      <c r="L2136">
        <f t="shared" ca="1" si="490"/>
        <v>0</v>
      </c>
      <c r="M2136">
        <f t="shared" ca="1" si="491"/>
        <v>0</v>
      </c>
      <c r="N2136" t="str">
        <f t="shared" ca="1" si="496"/>
        <v/>
      </c>
      <c r="O2136" t="str">
        <f t="shared" ca="1" si="497"/>
        <v/>
      </c>
      <c r="P2136" t="str">
        <f t="shared" si="492"/>
        <v/>
      </c>
      <c r="Q2136" t="str">
        <f t="shared" si="493"/>
        <v/>
      </c>
      <c r="R2136" t="str">
        <f t="shared" si="494"/>
        <v/>
      </c>
      <c r="S2136" t="str">
        <f t="shared" si="495"/>
        <v/>
      </c>
      <c r="U2136" s="2" t="str">
        <f ca="1">IF(ISBLANK($T2136),IF(S2136="Irrigation","Irrigation",IF(R2136="Irrigation","Irrigation",IF(Q2136="Domestic","Domestic",IF(P2136="Stockwatering","Stockwatering",IF(N2136="IRRIGATION_AND_MUNICIPAL","Irrigation and Municipal",IF(O2136="IRRIGATION_AND_DOMESTIC","Irrigation and Domestic Municipality",_xlfn.XLOOKUP(J2136,Use_Code_Ranking!$B$4:$B$23,Use_Code_Ranking!$A$4:$A$23))))))),$T2136)</f>
        <v>Irrigation</v>
      </c>
    </row>
    <row r="2137" spans="1:21" x14ac:dyDescent="0.3">
      <c r="A2137" t="s">
        <v>1776</v>
      </c>
      <c r="B2137" t="s">
        <v>98</v>
      </c>
      <c r="C2137" t="s">
        <v>99</v>
      </c>
      <c r="D2137">
        <v>36.9</v>
      </c>
      <c r="E2137" t="s">
        <v>100</v>
      </c>
      <c r="F2137" t="s">
        <v>100</v>
      </c>
      <c r="G2137" t="s">
        <v>1777</v>
      </c>
      <c r="H2137" s="41" t="s">
        <v>102</v>
      </c>
      <c r="I2137">
        <f>_xlfn.XLOOKUP(B2137,Use_Code_Ranking!$A$4:$A$23,Use_Code_Ranking!$B$4:$B$23,9999)</f>
        <v>1</v>
      </c>
      <c r="J2137">
        <f t="shared" ca="1" si="488"/>
        <v>1</v>
      </c>
      <c r="K2137">
        <f t="shared" ca="1" si="489"/>
        <v>1</v>
      </c>
      <c r="L2137">
        <f t="shared" ca="1" si="490"/>
        <v>0</v>
      </c>
      <c r="M2137">
        <f t="shared" ca="1" si="491"/>
        <v>0</v>
      </c>
      <c r="N2137" t="str">
        <f t="shared" ca="1" si="496"/>
        <v/>
      </c>
      <c r="O2137" t="str">
        <f t="shared" ca="1" si="497"/>
        <v/>
      </c>
      <c r="P2137" t="str">
        <f t="shared" si="492"/>
        <v/>
      </c>
      <c r="Q2137" t="str">
        <f t="shared" si="493"/>
        <v/>
      </c>
      <c r="R2137" t="str">
        <f t="shared" si="494"/>
        <v/>
      </c>
      <c r="S2137" t="str">
        <f t="shared" si="495"/>
        <v/>
      </c>
      <c r="U2137" s="2" t="str">
        <f ca="1">IF(ISBLANK($T2137),IF(S2137="Irrigation","Irrigation",IF(R2137="Irrigation","Irrigation",IF(Q2137="Domestic","Domestic",IF(P2137="Stockwatering","Stockwatering",IF(N2137="IRRIGATION_AND_MUNICIPAL","Irrigation and Municipal",IF(O2137="IRRIGATION_AND_DOMESTIC","Irrigation and Domestic Municipality",_xlfn.XLOOKUP(J2137,Use_Code_Ranking!$B$4:$B$23,Use_Code_Ranking!$A$4:$A$23))))))),$T2137)</f>
        <v>Irrigation</v>
      </c>
    </row>
    <row r="2138" spans="1:21" x14ac:dyDescent="0.3">
      <c r="A2138" t="s">
        <v>1776</v>
      </c>
      <c r="B2138" t="s">
        <v>163</v>
      </c>
      <c r="C2138" t="s">
        <v>99</v>
      </c>
      <c r="D2138">
        <v>36.9</v>
      </c>
      <c r="E2138" t="s">
        <v>100</v>
      </c>
      <c r="F2138" t="s">
        <v>100</v>
      </c>
      <c r="G2138" t="s">
        <v>1777</v>
      </c>
      <c r="H2138" s="41" t="s">
        <v>102</v>
      </c>
      <c r="I2138">
        <f>_xlfn.XLOOKUP(B2138,Use_Code_Ranking!$A$4:$A$23,Use_Code_Ranking!$B$4:$B$23,9999)</f>
        <v>14</v>
      </c>
      <c r="J2138">
        <f t="shared" ca="1" si="488"/>
        <v>1</v>
      </c>
      <c r="K2138">
        <f t="shared" ca="1" si="489"/>
        <v>1</v>
      </c>
      <c r="L2138">
        <f t="shared" ca="1" si="490"/>
        <v>0</v>
      </c>
      <c r="M2138">
        <f t="shared" ca="1" si="491"/>
        <v>0</v>
      </c>
      <c r="N2138" t="str">
        <f t="shared" ca="1" si="496"/>
        <v/>
      </c>
      <c r="O2138" t="str">
        <f t="shared" ca="1" si="497"/>
        <v/>
      </c>
      <c r="P2138" t="str">
        <f t="shared" si="492"/>
        <v/>
      </c>
      <c r="Q2138" t="str">
        <f t="shared" si="493"/>
        <v/>
      </c>
      <c r="R2138" t="str">
        <f t="shared" si="494"/>
        <v/>
      </c>
      <c r="S2138" t="str">
        <f t="shared" si="495"/>
        <v/>
      </c>
      <c r="U2138" s="2" t="str">
        <f ca="1">IF(ISBLANK($T2138),IF(S2138="Irrigation","Irrigation",IF(R2138="Irrigation","Irrigation",IF(Q2138="Domestic","Domestic",IF(P2138="Stockwatering","Stockwatering",IF(N2138="IRRIGATION_AND_MUNICIPAL","Irrigation and Municipal",IF(O2138="IRRIGATION_AND_DOMESTIC","Irrigation and Domestic Municipality",_xlfn.XLOOKUP(J2138,Use_Code_Ranking!$B$4:$B$23,Use_Code_Ranking!$A$4:$A$23))))))),$T2138)</f>
        <v>Irrigation</v>
      </c>
    </row>
    <row r="2139" spans="1:21" x14ac:dyDescent="0.3">
      <c r="A2139" t="s">
        <v>1778</v>
      </c>
      <c r="B2139" t="s">
        <v>110</v>
      </c>
      <c r="C2139" t="s">
        <v>99</v>
      </c>
      <c r="D2139">
        <v>206</v>
      </c>
      <c r="E2139" t="s">
        <v>100</v>
      </c>
      <c r="F2139" t="s">
        <v>100</v>
      </c>
      <c r="G2139" t="s">
        <v>466</v>
      </c>
      <c r="H2139" s="41" t="s">
        <v>178</v>
      </c>
      <c r="I2139">
        <f>_xlfn.XLOOKUP(B2139,Use_Code_Ranking!$A$4:$A$23,Use_Code_Ranking!$B$4:$B$23,9999)</f>
        <v>3</v>
      </c>
      <c r="J2139">
        <f t="shared" ca="1" si="488"/>
        <v>1</v>
      </c>
      <c r="K2139">
        <f t="shared" ca="1" si="489"/>
        <v>1</v>
      </c>
      <c r="L2139">
        <f t="shared" ca="1" si="490"/>
        <v>0</v>
      </c>
      <c r="M2139">
        <f t="shared" ca="1" si="491"/>
        <v>1</v>
      </c>
      <c r="N2139" t="str">
        <f t="shared" ca="1" si="496"/>
        <v/>
      </c>
      <c r="O2139" t="str">
        <f t="shared" ca="1" si="497"/>
        <v>IRRIGATION_AND_DOMESTIC</v>
      </c>
      <c r="P2139" t="str">
        <f t="shared" si="492"/>
        <v/>
      </c>
      <c r="Q2139" t="str">
        <f t="shared" si="493"/>
        <v/>
      </c>
      <c r="R2139" t="str">
        <f t="shared" si="494"/>
        <v/>
      </c>
      <c r="S2139" t="str">
        <f t="shared" si="495"/>
        <v/>
      </c>
      <c r="U2139" s="2" t="str">
        <f ca="1">IF(ISBLANK($T2139),IF(S2139="Irrigation","Irrigation",IF(R2139="Irrigation","Irrigation",IF(Q2139="Domestic","Domestic",IF(P2139="Stockwatering","Stockwatering",IF(N2139="IRRIGATION_AND_MUNICIPAL","Irrigation and Municipal",IF(O2139="IRRIGATION_AND_DOMESTIC","Irrigation and Domestic Municipality",_xlfn.XLOOKUP(J2139,Use_Code_Ranking!$B$4:$B$23,Use_Code_Ranking!$A$4:$A$23))))))),$T2139)</f>
        <v>Irrigation and Domestic Municipality</v>
      </c>
    </row>
    <row r="2140" spans="1:21" x14ac:dyDescent="0.3">
      <c r="A2140" t="s">
        <v>1778</v>
      </c>
      <c r="B2140" t="s">
        <v>161</v>
      </c>
      <c r="C2140" t="s">
        <v>99</v>
      </c>
      <c r="D2140">
        <v>206</v>
      </c>
      <c r="E2140" t="s">
        <v>100</v>
      </c>
      <c r="F2140" t="s">
        <v>100</v>
      </c>
      <c r="G2140" t="s">
        <v>466</v>
      </c>
      <c r="H2140" s="41" t="s">
        <v>178</v>
      </c>
      <c r="I2140">
        <f>_xlfn.XLOOKUP(B2140,Use_Code_Ranking!$A$4:$A$23,Use_Code_Ranking!$B$4:$B$23,9999)</f>
        <v>7</v>
      </c>
      <c r="J2140">
        <f t="shared" ca="1" si="488"/>
        <v>1</v>
      </c>
      <c r="K2140">
        <f t="shared" ca="1" si="489"/>
        <v>1</v>
      </c>
      <c r="L2140">
        <f t="shared" ca="1" si="490"/>
        <v>0</v>
      </c>
      <c r="M2140">
        <f t="shared" ca="1" si="491"/>
        <v>1</v>
      </c>
      <c r="N2140" t="str">
        <f t="shared" ca="1" si="496"/>
        <v/>
      </c>
      <c r="O2140" t="str">
        <f t="shared" ca="1" si="497"/>
        <v>IRRIGATION_AND_DOMESTIC</v>
      </c>
      <c r="P2140" t="str">
        <f t="shared" si="492"/>
        <v/>
      </c>
      <c r="Q2140" t="str">
        <f t="shared" si="493"/>
        <v/>
      </c>
      <c r="R2140" t="str">
        <f t="shared" si="494"/>
        <v/>
      </c>
      <c r="S2140" t="str">
        <f t="shared" si="495"/>
        <v/>
      </c>
      <c r="U2140" s="2" t="str">
        <f ca="1">IF(ISBLANK($T2140),IF(S2140="Irrigation","Irrigation",IF(R2140="Irrigation","Irrigation",IF(Q2140="Domestic","Domestic",IF(P2140="Stockwatering","Stockwatering",IF(N2140="IRRIGATION_AND_MUNICIPAL","Irrigation and Municipal",IF(O2140="IRRIGATION_AND_DOMESTIC","Irrigation and Domestic Municipality",_xlfn.XLOOKUP(J2140,Use_Code_Ranking!$B$4:$B$23,Use_Code_Ranking!$A$4:$A$23))))))),$T2140)</f>
        <v>Irrigation and Domestic Municipality</v>
      </c>
    </row>
    <row r="2141" spans="1:21" x14ac:dyDescent="0.3">
      <c r="A2141" t="s">
        <v>1778</v>
      </c>
      <c r="B2141" t="s">
        <v>98</v>
      </c>
      <c r="C2141" t="s">
        <v>99</v>
      </c>
      <c r="D2141">
        <v>206</v>
      </c>
      <c r="E2141" t="s">
        <v>100</v>
      </c>
      <c r="F2141" t="s">
        <v>100</v>
      </c>
      <c r="G2141" t="s">
        <v>466</v>
      </c>
      <c r="H2141" s="41" t="s">
        <v>178</v>
      </c>
      <c r="I2141">
        <f>_xlfn.XLOOKUP(B2141,Use_Code_Ranking!$A$4:$A$23,Use_Code_Ranking!$B$4:$B$23,9999)</f>
        <v>1</v>
      </c>
      <c r="J2141">
        <f t="shared" ca="1" si="488"/>
        <v>1</v>
      </c>
      <c r="K2141">
        <f t="shared" ca="1" si="489"/>
        <v>1</v>
      </c>
      <c r="L2141">
        <f t="shared" ca="1" si="490"/>
        <v>0</v>
      </c>
      <c r="M2141">
        <f t="shared" ca="1" si="491"/>
        <v>1</v>
      </c>
      <c r="N2141" t="str">
        <f t="shared" ca="1" si="496"/>
        <v/>
      </c>
      <c r="O2141" t="str">
        <f t="shared" ca="1" si="497"/>
        <v>IRRIGATION_AND_DOMESTIC</v>
      </c>
      <c r="P2141" t="str">
        <f t="shared" si="492"/>
        <v/>
      </c>
      <c r="Q2141" t="str">
        <f t="shared" si="493"/>
        <v/>
      </c>
      <c r="R2141" t="str">
        <f t="shared" si="494"/>
        <v/>
      </c>
      <c r="S2141" t="str">
        <f t="shared" si="495"/>
        <v/>
      </c>
      <c r="U2141" s="2" t="str">
        <f ca="1">IF(ISBLANK($T2141),IF(S2141="Irrigation","Irrigation",IF(R2141="Irrigation","Irrigation",IF(Q2141="Domestic","Domestic",IF(P2141="Stockwatering","Stockwatering",IF(N2141="IRRIGATION_AND_MUNICIPAL","Irrigation and Municipal",IF(O2141="IRRIGATION_AND_DOMESTIC","Irrigation and Domestic Municipality",_xlfn.XLOOKUP(J2141,Use_Code_Ranking!$B$4:$B$23,Use_Code_Ranking!$A$4:$A$23))))))),$T2141)</f>
        <v>Irrigation and Domestic Municipality</v>
      </c>
    </row>
    <row r="2142" spans="1:21" x14ac:dyDescent="0.3">
      <c r="A2142" t="s">
        <v>1778</v>
      </c>
      <c r="B2142" t="s">
        <v>113</v>
      </c>
      <c r="C2142" t="s">
        <v>99</v>
      </c>
      <c r="D2142">
        <v>206</v>
      </c>
      <c r="E2142" t="s">
        <v>100</v>
      </c>
      <c r="F2142" t="s">
        <v>100</v>
      </c>
      <c r="G2142" t="s">
        <v>466</v>
      </c>
      <c r="H2142" s="41" t="s">
        <v>178</v>
      </c>
      <c r="I2142">
        <f>_xlfn.XLOOKUP(B2142,Use_Code_Ranking!$A$4:$A$23,Use_Code_Ranking!$B$4:$B$23,9999)</f>
        <v>6</v>
      </c>
      <c r="J2142">
        <f t="shared" ca="1" si="488"/>
        <v>1</v>
      </c>
      <c r="K2142">
        <f t="shared" ca="1" si="489"/>
        <v>1</v>
      </c>
      <c r="L2142">
        <f t="shared" ca="1" si="490"/>
        <v>0</v>
      </c>
      <c r="M2142">
        <f t="shared" ca="1" si="491"/>
        <v>1</v>
      </c>
      <c r="N2142" t="str">
        <f t="shared" ca="1" si="496"/>
        <v/>
      </c>
      <c r="O2142" t="str">
        <f t="shared" ca="1" si="497"/>
        <v>IRRIGATION_AND_DOMESTIC</v>
      </c>
      <c r="P2142" t="str">
        <f t="shared" si="492"/>
        <v/>
      </c>
      <c r="Q2142" t="str">
        <f t="shared" si="493"/>
        <v/>
      </c>
      <c r="R2142" t="str">
        <f t="shared" si="494"/>
        <v/>
      </c>
      <c r="S2142" t="str">
        <f t="shared" si="495"/>
        <v/>
      </c>
      <c r="U2142" s="2" t="str">
        <f ca="1">IF(ISBLANK($T2142),IF(S2142="Irrigation","Irrigation",IF(R2142="Irrigation","Irrigation",IF(Q2142="Domestic","Domestic",IF(P2142="Stockwatering","Stockwatering",IF(N2142="IRRIGATION_AND_MUNICIPAL","Irrigation and Municipal",IF(O2142="IRRIGATION_AND_DOMESTIC","Irrigation and Domestic Municipality",_xlfn.XLOOKUP(J2142,Use_Code_Ranking!$B$4:$B$23,Use_Code_Ranking!$A$4:$A$23))))))),$T2142)</f>
        <v>Irrigation and Domestic Municipality</v>
      </c>
    </row>
    <row r="2143" spans="1:21" x14ac:dyDescent="0.3">
      <c r="A2143" t="s">
        <v>1779</v>
      </c>
      <c r="B2143" t="s">
        <v>161</v>
      </c>
      <c r="C2143" t="s">
        <v>99</v>
      </c>
      <c r="D2143">
        <v>60</v>
      </c>
      <c r="E2143" t="s">
        <v>100</v>
      </c>
      <c r="F2143" t="s">
        <v>100</v>
      </c>
      <c r="G2143" t="s">
        <v>466</v>
      </c>
      <c r="H2143" s="41" t="s">
        <v>178</v>
      </c>
      <c r="I2143">
        <f>_xlfn.XLOOKUP(B2143,Use_Code_Ranking!$A$4:$A$23,Use_Code_Ranking!$B$4:$B$23,9999)</f>
        <v>7</v>
      </c>
      <c r="J2143">
        <f t="shared" ca="1" si="488"/>
        <v>7</v>
      </c>
      <c r="K2143">
        <f t="shared" ca="1" si="489"/>
        <v>0</v>
      </c>
      <c r="L2143">
        <f t="shared" ca="1" si="490"/>
        <v>0</v>
      </c>
      <c r="M2143">
        <f t="shared" ca="1" si="491"/>
        <v>0</v>
      </c>
      <c r="N2143" t="str">
        <f t="shared" ca="1" si="496"/>
        <v/>
      </c>
      <c r="O2143" t="str">
        <f t="shared" ca="1" si="497"/>
        <v/>
      </c>
      <c r="P2143" t="str">
        <f t="shared" si="492"/>
        <v/>
      </c>
      <c r="Q2143" t="str">
        <f t="shared" si="493"/>
        <v/>
      </c>
      <c r="R2143" t="str">
        <f t="shared" si="494"/>
        <v/>
      </c>
      <c r="S2143" t="str">
        <f t="shared" si="495"/>
        <v/>
      </c>
      <c r="U2143" s="2" t="str">
        <f ca="1">IF(ISBLANK($T2143),IF(S2143="Irrigation","Irrigation",IF(R2143="Irrigation","Irrigation",IF(Q2143="Domestic","Domestic",IF(P2143="Stockwatering","Stockwatering",IF(N2143="IRRIGATION_AND_MUNICIPAL","Irrigation and Municipal",IF(O2143="IRRIGATION_AND_DOMESTIC","Irrigation and Domestic Municipality",_xlfn.XLOOKUP(J2143,Use_Code_Ranking!$B$4:$B$23,Use_Code_Ranking!$A$4:$A$23))))))),$T2143)</f>
        <v>Frost Protection</v>
      </c>
    </row>
    <row r="2144" spans="1:21" x14ac:dyDescent="0.3">
      <c r="A2144" t="s">
        <v>1780</v>
      </c>
      <c r="B2144" t="s">
        <v>181</v>
      </c>
      <c r="C2144" t="s">
        <v>99</v>
      </c>
      <c r="D2144">
        <v>46</v>
      </c>
      <c r="E2144" t="s">
        <v>100</v>
      </c>
      <c r="F2144" t="s">
        <v>100</v>
      </c>
      <c r="G2144" t="s">
        <v>1781</v>
      </c>
      <c r="H2144" s="41" t="s">
        <v>102</v>
      </c>
      <c r="I2144">
        <f>_xlfn.XLOOKUP(B2144,Use_Code_Ranking!$A$4:$A$23,Use_Code_Ranking!$B$4:$B$23,9999)</f>
        <v>9</v>
      </c>
      <c r="J2144">
        <f t="shared" ca="1" si="488"/>
        <v>3</v>
      </c>
      <c r="K2144">
        <f t="shared" ca="1" si="489"/>
        <v>0</v>
      </c>
      <c r="L2144">
        <f t="shared" ca="1" si="490"/>
        <v>0</v>
      </c>
      <c r="M2144">
        <f t="shared" ca="1" si="491"/>
        <v>0</v>
      </c>
      <c r="N2144" t="str">
        <f t="shared" ca="1" si="496"/>
        <v/>
      </c>
      <c r="O2144" t="str">
        <f t="shared" ca="1" si="497"/>
        <v/>
      </c>
      <c r="P2144" t="str">
        <f t="shared" si="492"/>
        <v/>
      </c>
      <c r="Q2144" t="str">
        <f t="shared" si="493"/>
        <v/>
      </c>
      <c r="R2144" t="str">
        <f t="shared" si="494"/>
        <v/>
      </c>
      <c r="S2144" t="str">
        <f t="shared" si="495"/>
        <v/>
      </c>
      <c r="U2144" s="2" t="str">
        <f ca="1">IF(ISBLANK($T2144),IF(S2144="Irrigation","Irrigation",IF(R2144="Irrigation","Irrigation",IF(Q2144="Domestic","Domestic",IF(P2144="Stockwatering","Stockwatering",IF(N2144="IRRIGATION_AND_MUNICIPAL","Irrigation and Municipal",IF(O2144="IRRIGATION_AND_DOMESTIC","Irrigation and Domestic Municipality",_xlfn.XLOOKUP(J2144,Use_Code_Ranking!$B$4:$B$23,Use_Code_Ranking!$A$4:$A$23))))))),$T2144)</f>
        <v>Domestic</v>
      </c>
    </row>
    <row r="2145" spans="1:21" x14ac:dyDescent="0.3">
      <c r="A2145" t="s">
        <v>1780</v>
      </c>
      <c r="B2145" t="s">
        <v>154</v>
      </c>
      <c r="C2145" t="s">
        <v>99</v>
      </c>
      <c r="D2145">
        <v>46</v>
      </c>
      <c r="E2145" t="s">
        <v>100</v>
      </c>
      <c r="F2145" t="s">
        <v>100</v>
      </c>
      <c r="G2145" t="s">
        <v>1781</v>
      </c>
      <c r="H2145" s="41" t="s">
        <v>102</v>
      </c>
      <c r="I2145">
        <f>_xlfn.XLOOKUP(B2145,Use_Code_Ranking!$A$4:$A$23,Use_Code_Ranking!$B$4:$B$23,9999)</f>
        <v>5</v>
      </c>
      <c r="J2145">
        <f t="shared" ca="1" si="488"/>
        <v>3</v>
      </c>
      <c r="K2145">
        <f t="shared" ca="1" si="489"/>
        <v>0</v>
      </c>
      <c r="L2145">
        <f t="shared" ca="1" si="490"/>
        <v>0</v>
      </c>
      <c r="M2145">
        <f t="shared" ca="1" si="491"/>
        <v>0</v>
      </c>
      <c r="N2145" t="str">
        <f t="shared" ca="1" si="496"/>
        <v/>
      </c>
      <c r="O2145" t="str">
        <f t="shared" ca="1" si="497"/>
        <v/>
      </c>
      <c r="P2145" t="str">
        <f t="shared" si="492"/>
        <v/>
      </c>
      <c r="Q2145" t="str">
        <f t="shared" si="493"/>
        <v/>
      </c>
      <c r="R2145" t="str">
        <f t="shared" si="494"/>
        <v/>
      </c>
      <c r="S2145" t="str">
        <f t="shared" si="495"/>
        <v/>
      </c>
      <c r="U2145" s="2" t="str">
        <f ca="1">IF(ISBLANK($T2145),IF(S2145="Irrigation","Irrigation",IF(R2145="Irrigation","Irrigation",IF(Q2145="Domestic","Domestic",IF(P2145="Stockwatering","Stockwatering",IF(N2145="IRRIGATION_AND_MUNICIPAL","Irrigation and Municipal",IF(O2145="IRRIGATION_AND_DOMESTIC","Irrigation and Domestic Municipality",_xlfn.XLOOKUP(J2145,Use_Code_Ranking!$B$4:$B$23,Use_Code_Ranking!$A$4:$A$23))))))),$T2145)</f>
        <v>Domestic</v>
      </c>
    </row>
    <row r="2146" spans="1:21" x14ac:dyDescent="0.3">
      <c r="A2146" t="s">
        <v>1780</v>
      </c>
      <c r="B2146" t="s">
        <v>110</v>
      </c>
      <c r="C2146" t="s">
        <v>99</v>
      </c>
      <c r="D2146">
        <v>46</v>
      </c>
      <c r="E2146" t="s">
        <v>100</v>
      </c>
      <c r="F2146" t="s">
        <v>100</v>
      </c>
      <c r="G2146" t="s">
        <v>1781</v>
      </c>
      <c r="H2146" s="41" t="s">
        <v>102</v>
      </c>
      <c r="I2146">
        <f>_xlfn.XLOOKUP(B2146,Use_Code_Ranking!$A$4:$A$23,Use_Code_Ranking!$B$4:$B$23,9999)</f>
        <v>3</v>
      </c>
      <c r="J2146">
        <f t="shared" ca="1" si="488"/>
        <v>3</v>
      </c>
      <c r="K2146">
        <f t="shared" ca="1" si="489"/>
        <v>0</v>
      </c>
      <c r="L2146">
        <f t="shared" ca="1" si="490"/>
        <v>0</v>
      </c>
      <c r="M2146">
        <f t="shared" ca="1" si="491"/>
        <v>0</v>
      </c>
      <c r="N2146" t="str">
        <f t="shared" ca="1" si="496"/>
        <v/>
      </c>
      <c r="O2146" t="str">
        <f t="shared" ca="1" si="497"/>
        <v/>
      </c>
      <c r="P2146" t="str">
        <f t="shared" si="492"/>
        <v/>
      </c>
      <c r="Q2146" t="str">
        <f t="shared" si="493"/>
        <v/>
      </c>
      <c r="R2146" t="str">
        <f t="shared" si="494"/>
        <v/>
      </c>
      <c r="S2146" t="str">
        <f t="shared" si="495"/>
        <v/>
      </c>
      <c r="U2146" s="2" t="str">
        <f ca="1">IF(ISBLANK($T2146),IF(S2146="Irrigation","Irrigation",IF(R2146="Irrigation","Irrigation",IF(Q2146="Domestic","Domestic",IF(P2146="Stockwatering","Stockwatering",IF(N2146="IRRIGATION_AND_MUNICIPAL","Irrigation and Municipal",IF(O2146="IRRIGATION_AND_DOMESTIC","Irrigation and Domestic Municipality",_xlfn.XLOOKUP(J2146,Use_Code_Ranking!$B$4:$B$23,Use_Code_Ranking!$A$4:$A$23))))))),$T2146)</f>
        <v>Domestic</v>
      </c>
    </row>
    <row r="2147" spans="1:21" x14ac:dyDescent="0.3">
      <c r="A2147" t="s">
        <v>1780</v>
      </c>
      <c r="B2147" t="s">
        <v>188</v>
      </c>
      <c r="C2147" t="s">
        <v>99</v>
      </c>
      <c r="D2147">
        <v>46</v>
      </c>
      <c r="E2147" t="s">
        <v>100</v>
      </c>
      <c r="F2147" t="s">
        <v>100</v>
      </c>
      <c r="G2147" t="s">
        <v>1781</v>
      </c>
      <c r="H2147" s="41" t="s">
        <v>102</v>
      </c>
      <c r="I2147">
        <f>_xlfn.XLOOKUP(B2147,Use_Code_Ranking!$A$4:$A$23,Use_Code_Ranking!$B$4:$B$23,9999)</f>
        <v>12</v>
      </c>
      <c r="J2147">
        <f t="shared" ca="1" si="488"/>
        <v>3</v>
      </c>
      <c r="K2147">
        <f t="shared" ca="1" si="489"/>
        <v>0</v>
      </c>
      <c r="L2147">
        <f t="shared" ca="1" si="490"/>
        <v>0</v>
      </c>
      <c r="M2147">
        <f t="shared" ca="1" si="491"/>
        <v>0</v>
      </c>
      <c r="N2147" t="str">
        <f t="shared" ca="1" si="496"/>
        <v/>
      </c>
      <c r="O2147" t="str">
        <f t="shared" ca="1" si="497"/>
        <v/>
      </c>
      <c r="P2147" t="str">
        <f t="shared" si="492"/>
        <v/>
      </c>
      <c r="Q2147" t="str">
        <f t="shared" si="493"/>
        <v/>
      </c>
      <c r="R2147" t="str">
        <f t="shared" si="494"/>
        <v/>
      </c>
      <c r="S2147" t="str">
        <f t="shared" si="495"/>
        <v/>
      </c>
      <c r="U2147" s="2" t="str">
        <f ca="1">IF(ISBLANK($T2147),IF(S2147="Irrigation","Irrigation",IF(R2147="Irrigation","Irrigation",IF(Q2147="Domestic","Domestic",IF(P2147="Stockwatering","Stockwatering",IF(N2147="IRRIGATION_AND_MUNICIPAL","Irrigation and Municipal",IF(O2147="IRRIGATION_AND_DOMESTIC","Irrigation and Domestic Municipality",_xlfn.XLOOKUP(J2147,Use_Code_Ranking!$B$4:$B$23,Use_Code_Ranking!$A$4:$A$23))))))),$T2147)</f>
        <v>Domestic</v>
      </c>
    </row>
    <row r="2148" spans="1:21" x14ac:dyDescent="0.3">
      <c r="A2148" t="s">
        <v>1780</v>
      </c>
      <c r="B2148" t="s">
        <v>163</v>
      </c>
      <c r="C2148" t="s">
        <v>99</v>
      </c>
      <c r="D2148">
        <v>46</v>
      </c>
      <c r="E2148" t="s">
        <v>100</v>
      </c>
      <c r="F2148" t="s">
        <v>100</v>
      </c>
      <c r="G2148" t="s">
        <v>1781</v>
      </c>
      <c r="H2148" s="41" t="s">
        <v>102</v>
      </c>
      <c r="I2148">
        <f>_xlfn.XLOOKUP(B2148,Use_Code_Ranking!$A$4:$A$23,Use_Code_Ranking!$B$4:$B$23,9999)</f>
        <v>14</v>
      </c>
      <c r="J2148">
        <f t="shared" ca="1" si="488"/>
        <v>3</v>
      </c>
      <c r="K2148">
        <f t="shared" ca="1" si="489"/>
        <v>0</v>
      </c>
      <c r="L2148">
        <f t="shared" ca="1" si="490"/>
        <v>0</v>
      </c>
      <c r="M2148">
        <f t="shared" ca="1" si="491"/>
        <v>0</v>
      </c>
      <c r="N2148" t="str">
        <f t="shared" ca="1" si="496"/>
        <v/>
      </c>
      <c r="O2148" t="str">
        <f t="shared" ca="1" si="497"/>
        <v/>
      </c>
      <c r="P2148" t="str">
        <f t="shared" si="492"/>
        <v/>
      </c>
      <c r="Q2148" t="str">
        <f t="shared" si="493"/>
        <v/>
      </c>
      <c r="R2148" t="str">
        <f t="shared" si="494"/>
        <v/>
      </c>
      <c r="S2148" t="str">
        <f t="shared" si="495"/>
        <v/>
      </c>
      <c r="U2148" s="2" t="str">
        <f ca="1">IF(ISBLANK($T2148),IF(S2148="Irrigation","Irrigation",IF(R2148="Irrigation","Irrigation",IF(Q2148="Domestic","Domestic",IF(P2148="Stockwatering","Stockwatering",IF(N2148="IRRIGATION_AND_MUNICIPAL","Irrigation and Municipal",IF(O2148="IRRIGATION_AND_DOMESTIC","Irrigation and Domestic Municipality",_xlfn.XLOOKUP(J2148,Use_Code_Ranking!$B$4:$B$23,Use_Code_Ranking!$A$4:$A$23))))))),$T2148)</f>
        <v>Domestic</v>
      </c>
    </row>
    <row r="2149" spans="1:21" x14ac:dyDescent="0.3">
      <c r="A2149" t="s">
        <v>1782</v>
      </c>
      <c r="B2149" t="s">
        <v>154</v>
      </c>
      <c r="C2149" t="s">
        <v>99</v>
      </c>
      <c r="D2149">
        <v>49</v>
      </c>
      <c r="E2149" t="s">
        <v>100</v>
      </c>
      <c r="F2149" t="s">
        <v>100</v>
      </c>
      <c r="G2149" t="s">
        <v>1783</v>
      </c>
      <c r="H2149" s="41" t="s">
        <v>102</v>
      </c>
      <c r="I2149">
        <f>_xlfn.XLOOKUP(B2149,Use_Code_Ranking!$A$4:$A$23,Use_Code_Ranking!$B$4:$B$23,9999)</f>
        <v>5</v>
      </c>
      <c r="J2149">
        <f t="shared" ca="1" si="488"/>
        <v>5</v>
      </c>
      <c r="K2149">
        <f t="shared" ca="1" si="489"/>
        <v>0</v>
      </c>
      <c r="L2149">
        <f t="shared" ca="1" si="490"/>
        <v>0</v>
      </c>
      <c r="M2149">
        <f t="shared" ca="1" si="491"/>
        <v>0</v>
      </c>
      <c r="N2149" t="str">
        <f t="shared" ca="1" si="496"/>
        <v/>
      </c>
      <c r="O2149" t="str">
        <f t="shared" ca="1" si="497"/>
        <v/>
      </c>
      <c r="P2149" t="str">
        <f t="shared" si="492"/>
        <v/>
      </c>
      <c r="Q2149" t="str">
        <f t="shared" si="493"/>
        <v/>
      </c>
      <c r="R2149" t="str">
        <f t="shared" si="494"/>
        <v/>
      </c>
      <c r="S2149" t="str">
        <f t="shared" si="495"/>
        <v/>
      </c>
      <c r="U2149" s="2" t="str">
        <f ca="1">IF(ISBLANK($T2149),IF(S2149="Irrigation","Irrigation",IF(R2149="Irrigation","Irrigation",IF(Q2149="Domestic","Domestic",IF(P2149="Stockwatering","Stockwatering",IF(N2149="IRRIGATION_AND_MUNICIPAL","Irrigation and Municipal",IF(O2149="IRRIGATION_AND_DOMESTIC","Irrigation and Domestic Municipality",_xlfn.XLOOKUP(J2149,Use_Code_Ranking!$B$4:$B$23,Use_Code_Ranking!$A$4:$A$23))))))),$T2149)</f>
        <v>Stockwatering</v>
      </c>
    </row>
    <row r="2150" spans="1:21" x14ac:dyDescent="0.3">
      <c r="A2150" t="s">
        <v>1782</v>
      </c>
      <c r="B2150" t="s">
        <v>181</v>
      </c>
      <c r="C2150" t="s">
        <v>99</v>
      </c>
      <c r="D2150">
        <v>49</v>
      </c>
      <c r="E2150" t="s">
        <v>100</v>
      </c>
      <c r="F2150" t="s">
        <v>100</v>
      </c>
      <c r="G2150" t="s">
        <v>1783</v>
      </c>
      <c r="H2150" s="41" t="s">
        <v>102</v>
      </c>
      <c r="I2150">
        <f>_xlfn.XLOOKUP(B2150,Use_Code_Ranking!$A$4:$A$23,Use_Code_Ranking!$B$4:$B$23,9999)</f>
        <v>9</v>
      </c>
      <c r="J2150">
        <f t="shared" ca="1" si="488"/>
        <v>5</v>
      </c>
      <c r="K2150">
        <f t="shared" ca="1" si="489"/>
        <v>0</v>
      </c>
      <c r="L2150">
        <f t="shared" ca="1" si="490"/>
        <v>0</v>
      </c>
      <c r="M2150">
        <f t="shared" ca="1" si="491"/>
        <v>0</v>
      </c>
      <c r="N2150" t="str">
        <f t="shared" ca="1" si="496"/>
        <v/>
      </c>
      <c r="O2150" t="str">
        <f t="shared" ca="1" si="497"/>
        <v/>
      </c>
      <c r="P2150" t="str">
        <f t="shared" si="492"/>
        <v/>
      </c>
      <c r="Q2150" t="str">
        <f t="shared" si="493"/>
        <v/>
      </c>
      <c r="R2150" t="str">
        <f t="shared" si="494"/>
        <v/>
      </c>
      <c r="S2150" t="str">
        <f t="shared" si="495"/>
        <v/>
      </c>
      <c r="U2150" s="2" t="str">
        <f ca="1">IF(ISBLANK($T2150),IF(S2150="Irrigation","Irrigation",IF(R2150="Irrigation","Irrigation",IF(Q2150="Domestic","Domestic",IF(P2150="Stockwatering","Stockwatering",IF(N2150="IRRIGATION_AND_MUNICIPAL","Irrigation and Municipal",IF(O2150="IRRIGATION_AND_DOMESTIC","Irrigation and Domestic Municipality",_xlfn.XLOOKUP(J2150,Use_Code_Ranking!$B$4:$B$23,Use_Code_Ranking!$A$4:$A$23))))))),$T2150)</f>
        <v>Stockwatering</v>
      </c>
    </row>
    <row r="2151" spans="1:21" x14ac:dyDescent="0.3">
      <c r="A2151" t="s">
        <v>1782</v>
      </c>
      <c r="B2151" t="s">
        <v>188</v>
      </c>
      <c r="C2151" t="s">
        <v>99</v>
      </c>
      <c r="D2151">
        <v>49</v>
      </c>
      <c r="E2151" t="s">
        <v>100</v>
      </c>
      <c r="F2151" t="s">
        <v>100</v>
      </c>
      <c r="G2151" t="s">
        <v>1783</v>
      </c>
      <c r="H2151" s="41" t="s">
        <v>102</v>
      </c>
      <c r="I2151">
        <f>_xlfn.XLOOKUP(B2151,Use_Code_Ranking!$A$4:$A$23,Use_Code_Ranking!$B$4:$B$23,9999)</f>
        <v>12</v>
      </c>
      <c r="J2151">
        <f t="shared" ca="1" si="488"/>
        <v>5</v>
      </c>
      <c r="K2151">
        <f t="shared" ca="1" si="489"/>
        <v>0</v>
      </c>
      <c r="L2151">
        <f t="shared" ca="1" si="490"/>
        <v>0</v>
      </c>
      <c r="M2151">
        <f t="shared" ca="1" si="491"/>
        <v>0</v>
      </c>
      <c r="N2151" t="str">
        <f t="shared" ca="1" si="496"/>
        <v/>
      </c>
      <c r="O2151" t="str">
        <f t="shared" ca="1" si="497"/>
        <v/>
      </c>
      <c r="P2151" t="str">
        <f t="shared" si="492"/>
        <v/>
      </c>
      <c r="Q2151" t="str">
        <f t="shared" si="493"/>
        <v/>
      </c>
      <c r="R2151" t="str">
        <f t="shared" si="494"/>
        <v/>
      </c>
      <c r="S2151" t="str">
        <f t="shared" si="495"/>
        <v/>
      </c>
      <c r="U2151" s="2" t="str">
        <f ca="1">IF(ISBLANK($T2151),IF(S2151="Irrigation","Irrigation",IF(R2151="Irrigation","Irrigation",IF(Q2151="Domestic","Domestic",IF(P2151="Stockwatering","Stockwatering",IF(N2151="IRRIGATION_AND_MUNICIPAL","Irrigation and Municipal",IF(O2151="IRRIGATION_AND_DOMESTIC","Irrigation and Domestic Municipality",_xlfn.XLOOKUP(J2151,Use_Code_Ranking!$B$4:$B$23,Use_Code_Ranking!$A$4:$A$23))))))),$T2151)</f>
        <v>Stockwatering</v>
      </c>
    </row>
    <row r="2152" spans="1:21" x14ac:dyDescent="0.3">
      <c r="A2152" t="s">
        <v>1784</v>
      </c>
      <c r="B2152" t="s">
        <v>161</v>
      </c>
      <c r="C2152" t="s">
        <v>99</v>
      </c>
      <c r="D2152">
        <v>22</v>
      </c>
      <c r="E2152" t="s">
        <v>100</v>
      </c>
      <c r="F2152" t="s">
        <v>100</v>
      </c>
      <c r="G2152" t="s">
        <v>291</v>
      </c>
      <c r="H2152" s="41" t="s">
        <v>124</v>
      </c>
      <c r="I2152">
        <f>_xlfn.XLOOKUP(B2152,Use_Code_Ranking!$A$4:$A$23,Use_Code_Ranking!$B$4:$B$23,9999)</f>
        <v>7</v>
      </c>
      <c r="J2152">
        <f t="shared" ca="1" si="488"/>
        <v>1</v>
      </c>
      <c r="K2152">
        <f t="shared" ca="1" si="489"/>
        <v>1</v>
      </c>
      <c r="L2152">
        <f t="shared" ca="1" si="490"/>
        <v>0</v>
      </c>
      <c r="M2152">
        <f t="shared" ca="1" si="491"/>
        <v>0</v>
      </c>
      <c r="N2152" t="str">
        <f t="shared" ca="1" si="496"/>
        <v/>
      </c>
      <c r="O2152" t="str">
        <f t="shared" ca="1" si="497"/>
        <v/>
      </c>
      <c r="P2152" t="str">
        <f t="shared" si="492"/>
        <v/>
      </c>
      <c r="Q2152" t="str">
        <f t="shared" si="493"/>
        <v/>
      </c>
      <c r="R2152" t="str">
        <f t="shared" si="494"/>
        <v/>
      </c>
      <c r="S2152" t="str">
        <f t="shared" si="495"/>
        <v/>
      </c>
      <c r="U2152" s="2" t="str">
        <f ca="1">IF(ISBLANK($T2152),IF(S2152="Irrigation","Irrigation",IF(R2152="Irrigation","Irrigation",IF(Q2152="Domestic","Domestic",IF(P2152="Stockwatering","Stockwatering",IF(N2152="IRRIGATION_AND_MUNICIPAL","Irrigation and Municipal",IF(O2152="IRRIGATION_AND_DOMESTIC","Irrigation and Domestic Municipality",_xlfn.XLOOKUP(J2152,Use_Code_Ranking!$B$4:$B$23,Use_Code_Ranking!$A$4:$A$23))))))),$T2152)</f>
        <v>Irrigation</v>
      </c>
    </row>
    <row r="2153" spans="1:21" x14ac:dyDescent="0.3">
      <c r="A2153" t="s">
        <v>1784</v>
      </c>
      <c r="B2153" t="s">
        <v>188</v>
      </c>
      <c r="C2153" t="s">
        <v>99</v>
      </c>
      <c r="D2153">
        <v>22</v>
      </c>
      <c r="E2153" t="s">
        <v>100</v>
      </c>
      <c r="F2153" t="s">
        <v>100</v>
      </c>
      <c r="G2153" t="s">
        <v>291</v>
      </c>
      <c r="H2153" s="41" t="s">
        <v>124</v>
      </c>
      <c r="I2153">
        <f>_xlfn.XLOOKUP(B2153,Use_Code_Ranking!$A$4:$A$23,Use_Code_Ranking!$B$4:$B$23,9999)</f>
        <v>12</v>
      </c>
      <c r="J2153">
        <f t="shared" ca="1" si="488"/>
        <v>1</v>
      </c>
      <c r="K2153">
        <f t="shared" ca="1" si="489"/>
        <v>1</v>
      </c>
      <c r="L2153">
        <f t="shared" ca="1" si="490"/>
        <v>0</v>
      </c>
      <c r="M2153">
        <f t="shared" ca="1" si="491"/>
        <v>0</v>
      </c>
      <c r="N2153" t="str">
        <f t="shared" ca="1" si="496"/>
        <v/>
      </c>
      <c r="O2153" t="str">
        <f t="shared" ca="1" si="497"/>
        <v/>
      </c>
      <c r="P2153" t="str">
        <f t="shared" si="492"/>
        <v/>
      </c>
      <c r="Q2153" t="str">
        <f t="shared" si="493"/>
        <v/>
      </c>
      <c r="R2153" t="str">
        <f t="shared" si="494"/>
        <v/>
      </c>
      <c r="S2153" t="str">
        <f t="shared" si="495"/>
        <v/>
      </c>
      <c r="U2153" s="2" t="str">
        <f ca="1">IF(ISBLANK($T2153),IF(S2153="Irrigation","Irrigation",IF(R2153="Irrigation","Irrigation",IF(Q2153="Domestic","Domestic",IF(P2153="Stockwatering","Stockwatering",IF(N2153="IRRIGATION_AND_MUNICIPAL","Irrigation and Municipal",IF(O2153="IRRIGATION_AND_DOMESTIC","Irrigation and Domestic Municipality",_xlfn.XLOOKUP(J2153,Use_Code_Ranking!$B$4:$B$23,Use_Code_Ranking!$A$4:$A$23))))))),$T2153)</f>
        <v>Irrigation</v>
      </c>
    </row>
    <row r="2154" spans="1:21" x14ac:dyDescent="0.3">
      <c r="A2154" t="s">
        <v>1784</v>
      </c>
      <c r="B2154" t="s">
        <v>156</v>
      </c>
      <c r="C2154" t="s">
        <v>99</v>
      </c>
      <c r="D2154">
        <v>22</v>
      </c>
      <c r="E2154" t="s">
        <v>100</v>
      </c>
      <c r="F2154" t="s">
        <v>100</v>
      </c>
      <c r="G2154" t="s">
        <v>291</v>
      </c>
      <c r="H2154" s="41" t="s">
        <v>124</v>
      </c>
      <c r="I2154">
        <f>_xlfn.XLOOKUP(B2154,Use_Code_Ranking!$A$4:$A$23,Use_Code_Ranking!$B$4:$B$23,9999)</f>
        <v>8</v>
      </c>
      <c r="J2154">
        <f t="shared" ca="1" si="488"/>
        <v>1</v>
      </c>
      <c r="K2154">
        <f t="shared" ca="1" si="489"/>
        <v>1</v>
      </c>
      <c r="L2154">
        <f t="shared" ca="1" si="490"/>
        <v>0</v>
      </c>
      <c r="M2154">
        <f t="shared" ca="1" si="491"/>
        <v>0</v>
      </c>
      <c r="N2154" t="str">
        <f t="shared" ca="1" si="496"/>
        <v/>
      </c>
      <c r="O2154" t="str">
        <f t="shared" ca="1" si="497"/>
        <v/>
      </c>
      <c r="P2154" t="str">
        <f t="shared" si="492"/>
        <v/>
      </c>
      <c r="Q2154" t="str">
        <f t="shared" si="493"/>
        <v/>
      </c>
      <c r="R2154" t="str">
        <f t="shared" si="494"/>
        <v/>
      </c>
      <c r="S2154" t="str">
        <f t="shared" si="495"/>
        <v/>
      </c>
      <c r="U2154" s="2" t="str">
        <f ca="1">IF(ISBLANK($T2154),IF(S2154="Irrigation","Irrigation",IF(R2154="Irrigation","Irrigation",IF(Q2154="Domestic","Domestic",IF(P2154="Stockwatering","Stockwatering",IF(N2154="IRRIGATION_AND_MUNICIPAL","Irrigation and Municipal",IF(O2154="IRRIGATION_AND_DOMESTIC","Irrigation and Domestic Municipality",_xlfn.XLOOKUP(J2154,Use_Code_Ranking!$B$4:$B$23,Use_Code_Ranking!$A$4:$A$23))))))),$T2154)</f>
        <v>Irrigation</v>
      </c>
    </row>
    <row r="2155" spans="1:21" x14ac:dyDescent="0.3">
      <c r="A2155" t="s">
        <v>1784</v>
      </c>
      <c r="B2155" t="s">
        <v>98</v>
      </c>
      <c r="C2155" t="s">
        <v>99</v>
      </c>
      <c r="D2155">
        <v>22</v>
      </c>
      <c r="E2155" t="s">
        <v>100</v>
      </c>
      <c r="F2155" t="s">
        <v>100</v>
      </c>
      <c r="G2155" t="s">
        <v>291</v>
      </c>
      <c r="H2155" s="41" t="s">
        <v>124</v>
      </c>
      <c r="I2155">
        <f>_xlfn.XLOOKUP(B2155,Use_Code_Ranking!$A$4:$A$23,Use_Code_Ranking!$B$4:$B$23,9999)</f>
        <v>1</v>
      </c>
      <c r="J2155">
        <f t="shared" ca="1" si="488"/>
        <v>1</v>
      </c>
      <c r="K2155">
        <f t="shared" ca="1" si="489"/>
        <v>1</v>
      </c>
      <c r="L2155">
        <f t="shared" ca="1" si="490"/>
        <v>0</v>
      </c>
      <c r="M2155">
        <f t="shared" ca="1" si="491"/>
        <v>0</v>
      </c>
      <c r="N2155" t="str">
        <f t="shared" ca="1" si="496"/>
        <v/>
      </c>
      <c r="O2155" t="str">
        <f t="shared" ca="1" si="497"/>
        <v/>
      </c>
      <c r="P2155" t="str">
        <f t="shared" si="492"/>
        <v/>
      </c>
      <c r="Q2155" t="str">
        <f t="shared" si="493"/>
        <v/>
      </c>
      <c r="R2155" t="str">
        <f t="shared" si="494"/>
        <v/>
      </c>
      <c r="S2155" t="str">
        <f t="shared" si="495"/>
        <v/>
      </c>
      <c r="U2155" s="2" t="str">
        <f ca="1">IF(ISBLANK($T2155),IF(S2155="Irrigation","Irrigation",IF(R2155="Irrigation","Irrigation",IF(Q2155="Domestic","Domestic",IF(P2155="Stockwatering","Stockwatering",IF(N2155="IRRIGATION_AND_MUNICIPAL","Irrigation and Municipal",IF(O2155="IRRIGATION_AND_DOMESTIC","Irrigation and Domestic Municipality",_xlfn.XLOOKUP(J2155,Use_Code_Ranking!$B$4:$B$23,Use_Code_Ranking!$A$4:$A$23))))))),$T2155)</f>
        <v>Irrigation</v>
      </c>
    </row>
    <row r="2156" spans="1:21" x14ac:dyDescent="0.3">
      <c r="A2156" t="s">
        <v>1785</v>
      </c>
      <c r="B2156" t="s">
        <v>161</v>
      </c>
      <c r="C2156" t="s">
        <v>99</v>
      </c>
      <c r="D2156">
        <v>72.7</v>
      </c>
      <c r="E2156" t="s">
        <v>100</v>
      </c>
      <c r="F2156" t="s">
        <v>100</v>
      </c>
      <c r="G2156" t="s">
        <v>1764</v>
      </c>
      <c r="H2156" s="41" t="s">
        <v>102</v>
      </c>
      <c r="I2156">
        <f>_xlfn.XLOOKUP(B2156,Use_Code_Ranking!$A$4:$A$23,Use_Code_Ranking!$B$4:$B$23,9999)</f>
        <v>7</v>
      </c>
      <c r="J2156">
        <f t="shared" ca="1" si="488"/>
        <v>1</v>
      </c>
      <c r="K2156">
        <f t="shared" ca="1" si="489"/>
        <v>1</v>
      </c>
      <c r="L2156">
        <f t="shared" ca="1" si="490"/>
        <v>0</v>
      </c>
      <c r="M2156">
        <f t="shared" ca="1" si="491"/>
        <v>0</v>
      </c>
      <c r="N2156" t="str">
        <f t="shared" ca="1" si="496"/>
        <v/>
      </c>
      <c r="O2156" t="str">
        <f t="shared" ca="1" si="497"/>
        <v/>
      </c>
      <c r="P2156" t="str">
        <f t="shared" si="492"/>
        <v/>
      </c>
      <c r="Q2156" t="str">
        <f t="shared" si="493"/>
        <v/>
      </c>
      <c r="R2156" t="str">
        <f t="shared" si="494"/>
        <v/>
      </c>
      <c r="S2156" t="str">
        <f t="shared" si="495"/>
        <v/>
      </c>
      <c r="U2156" s="2" t="str">
        <f ca="1">IF(ISBLANK($T2156),IF(S2156="Irrigation","Irrigation",IF(R2156="Irrigation","Irrigation",IF(Q2156="Domestic","Domestic",IF(P2156="Stockwatering","Stockwatering",IF(N2156="IRRIGATION_AND_MUNICIPAL","Irrigation and Municipal",IF(O2156="IRRIGATION_AND_DOMESTIC","Irrigation and Domestic Municipality",_xlfn.XLOOKUP(J2156,Use_Code_Ranking!$B$4:$B$23,Use_Code_Ranking!$A$4:$A$23))))))),$T2156)</f>
        <v>Irrigation</v>
      </c>
    </row>
    <row r="2157" spans="1:21" x14ac:dyDescent="0.3">
      <c r="A2157" t="s">
        <v>1785</v>
      </c>
      <c r="B2157" t="s">
        <v>98</v>
      </c>
      <c r="C2157" t="s">
        <v>99</v>
      </c>
      <c r="D2157">
        <v>72.7</v>
      </c>
      <c r="E2157" t="s">
        <v>100</v>
      </c>
      <c r="F2157" t="s">
        <v>100</v>
      </c>
      <c r="G2157" t="s">
        <v>1764</v>
      </c>
      <c r="H2157" s="41" t="s">
        <v>102</v>
      </c>
      <c r="I2157">
        <f>_xlfn.XLOOKUP(B2157,Use_Code_Ranking!$A$4:$A$23,Use_Code_Ranking!$B$4:$B$23,9999)</f>
        <v>1</v>
      </c>
      <c r="J2157">
        <f t="shared" ca="1" si="488"/>
        <v>1</v>
      </c>
      <c r="K2157">
        <f t="shared" ca="1" si="489"/>
        <v>1</v>
      </c>
      <c r="L2157">
        <f t="shared" ca="1" si="490"/>
        <v>0</v>
      </c>
      <c r="M2157">
        <f t="shared" ca="1" si="491"/>
        <v>0</v>
      </c>
      <c r="N2157" t="str">
        <f t="shared" ca="1" si="496"/>
        <v/>
      </c>
      <c r="O2157" t="str">
        <f t="shared" ca="1" si="497"/>
        <v/>
      </c>
      <c r="P2157" t="str">
        <f t="shared" si="492"/>
        <v/>
      </c>
      <c r="Q2157" t="str">
        <f t="shared" si="493"/>
        <v/>
      </c>
      <c r="R2157" t="str">
        <f t="shared" si="494"/>
        <v/>
      </c>
      <c r="S2157" t="str">
        <f t="shared" si="495"/>
        <v/>
      </c>
      <c r="U2157" s="2" t="str">
        <f ca="1">IF(ISBLANK($T2157),IF(S2157="Irrigation","Irrigation",IF(R2157="Irrigation","Irrigation",IF(Q2157="Domestic","Domestic",IF(P2157="Stockwatering","Stockwatering",IF(N2157="IRRIGATION_AND_MUNICIPAL","Irrigation and Municipal",IF(O2157="IRRIGATION_AND_DOMESTIC","Irrigation and Domestic Municipality",_xlfn.XLOOKUP(J2157,Use_Code_Ranking!$B$4:$B$23,Use_Code_Ranking!$A$4:$A$23))))))),$T2157)</f>
        <v>Irrigation</v>
      </c>
    </row>
    <row r="2158" spans="1:21" x14ac:dyDescent="0.3">
      <c r="A2158" t="s">
        <v>1786</v>
      </c>
      <c r="B2158" t="s">
        <v>161</v>
      </c>
      <c r="C2158" t="s">
        <v>99</v>
      </c>
      <c r="D2158">
        <v>70</v>
      </c>
      <c r="E2158" t="s">
        <v>100</v>
      </c>
      <c r="F2158" t="s">
        <v>100</v>
      </c>
      <c r="G2158" t="s">
        <v>1787</v>
      </c>
      <c r="H2158" s="41" t="s">
        <v>106</v>
      </c>
      <c r="I2158">
        <f>_xlfn.XLOOKUP(B2158,Use_Code_Ranking!$A$4:$A$23,Use_Code_Ranking!$B$4:$B$23,9999)</f>
        <v>7</v>
      </c>
      <c r="J2158">
        <f t="shared" ca="1" si="488"/>
        <v>1</v>
      </c>
      <c r="K2158">
        <f t="shared" ca="1" si="489"/>
        <v>1</v>
      </c>
      <c r="L2158">
        <f t="shared" ca="1" si="490"/>
        <v>0</v>
      </c>
      <c r="M2158">
        <f t="shared" ca="1" si="491"/>
        <v>0</v>
      </c>
      <c r="N2158" t="str">
        <f t="shared" ca="1" si="496"/>
        <v/>
      </c>
      <c r="O2158" t="str">
        <f t="shared" ca="1" si="497"/>
        <v/>
      </c>
      <c r="P2158" t="str">
        <f t="shared" si="492"/>
        <v/>
      </c>
      <c r="Q2158" t="str">
        <f t="shared" si="493"/>
        <v/>
      </c>
      <c r="R2158" t="str">
        <f t="shared" si="494"/>
        <v/>
      </c>
      <c r="S2158" t="str">
        <f t="shared" si="495"/>
        <v/>
      </c>
      <c r="U2158" s="2" t="str">
        <f ca="1">IF(ISBLANK($T2158),IF(S2158="Irrigation","Irrigation",IF(R2158="Irrigation","Irrigation",IF(Q2158="Domestic","Domestic",IF(P2158="Stockwatering","Stockwatering",IF(N2158="IRRIGATION_AND_MUNICIPAL","Irrigation and Municipal",IF(O2158="IRRIGATION_AND_DOMESTIC","Irrigation and Domestic Municipality",_xlfn.XLOOKUP(J2158,Use_Code_Ranking!$B$4:$B$23,Use_Code_Ranking!$A$4:$A$23))))))),$T2158)</f>
        <v>Irrigation</v>
      </c>
    </row>
    <row r="2159" spans="1:21" x14ac:dyDescent="0.3">
      <c r="A2159" t="s">
        <v>1786</v>
      </c>
      <c r="B2159" t="s">
        <v>98</v>
      </c>
      <c r="C2159" t="s">
        <v>99</v>
      </c>
      <c r="D2159">
        <v>70</v>
      </c>
      <c r="E2159" t="s">
        <v>100</v>
      </c>
      <c r="F2159" t="s">
        <v>100</v>
      </c>
      <c r="G2159" t="s">
        <v>1787</v>
      </c>
      <c r="H2159" s="41" t="s">
        <v>106</v>
      </c>
      <c r="I2159">
        <f>_xlfn.XLOOKUP(B2159,Use_Code_Ranking!$A$4:$A$23,Use_Code_Ranking!$B$4:$B$23,9999)</f>
        <v>1</v>
      </c>
      <c r="J2159">
        <f t="shared" ca="1" si="488"/>
        <v>1</v>
      </c>
      <c r="K2159">
        <f t="shared" ca="1" si="489"/>
        <v>1</v>
      </c>
      <c r="L2159">
        <f t="shared" ca="1" si="490"/>
        <v>0</v>
      </c>
      <c r="M2159">
        <f t="shared" ca="1" si="491"/>
        <v>0</v>
      </c>
      <c r="N2159" t="str">
        <f t="shared" ca="1" si="496"/>
        <v/>
      </c>
      <c r="O2159" t="str">
        <f t="shared" ca="1" si="497"/>
        <v/>
      </c>
      <c r="P2159" t="str">
        <f t="shared" si="492"/>
        <v/>
      </c>
      <c r="Q2159" t="str">
        <f t="shared" si="493"/>
        <v/>
      </c>
      <c r="R2159" t="str">
        <f t="shared" si="494"/>
        <v/>
      </c>
      <c r="S2159" t="str">
        <f t="shared" si="495"/>
        <v/>
      </c>
      <c r="U2159" s="2" t="str">
        <f ca="1">IF(ISBLANK($T2159),IF(S2159="Irrigation","Irrigation",IF(R2159="Irrigation","Irrigation",IF(Q2159="Domestic","Domestic",IF(P2159="Stockwatering","Stockwatering",IF(N2159="IRRIGATION_AND_MUNICIPAL","Irrigation and Municipal",IF(O2159="IRRIGATION_AND_DOMESTIC","Irrigation and Domestic Municipality",_xlfn.XLOOKUP(J2159,Use_Code_Ranking!$B$4:$B$23,Use_Code_Ranking!$A$4:$A$23))))))),$T2159)</f>
        <v>Irrigation</v>
      </c>
    </row>
    <row r="2160" spans="1:21" x14ac:dyDescent="0.3">
      <c r="A2160" t="s">
        <v>1786</v>
      </c>
      <c r="B2160" t="s">
        <v>156</v>
      </c>
      <c r="C2160" t="s">
        <v>99</v>
      </c>
      <c r="D2160">
        <v>70</v>
      </c>
      <c r="E2160" t="s">
        <v>100</v>
      </c>
      <c r="F2160" t="s">
        <v>100</v>
      </c>
      <c r="G2160" t="s">
        <v>1787</v>
      </c>
      <c r="H2160" s="41" t="s">
        <v>106</v>
      </c>
      <c r="I2160">
        <f>_xlfn.XLOOKUP(B2160,Use_Code_Ranking!$A$4:$A$23,Use_Code_Ranking!$B$4:$B$23,9999)</f>
        <v>8</v>
      </c>
      <c r="J2160">
        <f t="shared" ca="1" si="488"/>
        <v>1</v>
      </c>
      <c r="K2160">
        <f t="shared" ca="1" si="489"/>
        <v>1</v>
      </c>
      <c r="L2160">
        <f t="shared" ca="1" si="490"/>
        <v>0</v>
      </c>
      <c r="M2160">
        <f t="shared" ca="1" si="491"/>
        <v>0</v>
      </c>
      <c r="N2160" t="str">
        <f t="shared" ca="1" si="496"/>
        <v/>
      </c>
      <c r="O2160" t="str">
        <f t="shared" ca="1" si="497"/>
        <v/>
      </c>
      <c r="P2160" t="str">
        <f t="shared" si="492"/>
        <v/>
      </c>
      <c r="Q2160" t="str">
        <f t="shared" si="493"/>
        <v/>
      </c>
      <c r="R2160" t="str">
        <f t="shared" si="494"/>
        <v/>
      </c>
      <c r="S2160" t="str">
        <f t="shared" si="495"/>
        <v/>
      </c>
      <c r="U2160" s="2" t="str">
        <f ca="1">IF(ISBLANK($T2160),IF(S2160="Irrigation","Irrigation",IF(R2160="Irrigation","Irrigation",IF(Q2160="Domestic","Domestic",IF(P2160="Stockwatering","Stockwatering",IF(N2160="IRRIGATION_AND_MUNICIPAL","Irrigation and Municipal",IF(O2160="IRRIGATION_AND_DOMESTIC","Irrigation and Domestic Municipality",_xlfn.XLOOKUP(J2160,Use_Code_Ranking!$B$4:$B$23,Use_Code_Ranking!$A$4:$A$23))))))),$T2160)</f>
        <v>Irrigation</v>
      </c>
    </row>
    <row r="2161" spans="1:21" x14ac:dyDescent="0.3">
      <c r="A2161" t="s">
        <v>1786</v>
      </c>
      <c r="B2161" t="s">
        <v>188</v>
      </c>
      <c r="C2161" t="s">
        <v>99</v>
      </c>
      <c r="D2161">
        <v>70</v>
      </c>
      <c r="E2161" t="s">
        <v>100</v>
      </c>
      <c r="F2161" t="s">
        <v>100</v>
      </c>
      <c r="G2161" t="s">
        <v>1787</v>
      </c>
      <c r="H2161" s="41" t="s">
        <v>106</v>
      </c>
      <c r="I2161">
        <f>_xlfn.XLOOKUP(B2161,Use_Code_Ranking!$A$4:$A$23,Use_Code_Ranking!$B$4:$B$23,9999)</f>
        <v>12</v>
      </c>
      <c r="J2161">
        <f t="shared" ca="1" si="488"/>
        <v>1</v>
      </c>
      <c r="K2161">
        <f t="shared" ca="1" si="489"/>
        <v>1</v>
      </c>
      <c r="L2161">
        <f t="shared" ca="1" si="490"/>
        <v>0</v>
      </c>
      <c r="M2161">
        <f t="shared" ca="1" si="491"/>
        <v>0</v>
      </c>
      <c r="N2161" t="str">
        <f t="shared" ca="1" si="496"/>
        <v/>
      </c>
      <c r="O2161" t="str">
        <f t="shared" ca="1" si="497"/>
        <v/>
      </c>
      <c r="P2161" t="str">
        <f t="shared" si="492"/>
        <v/>
      </c>
      <c r="Q2161" t="str">
        <f t="shared" si="493"/>
        <v/>
      </c>
      <c r="R2161" t="str">
        <f t="shared" si="494"/>
        <v/>
      </c>
      <c r="S2161" t="str">
        <f t="shared" si="495"/>
        <v/>
      </c>
      <c r="U2161" s="2" t="str">
        <f ca="1">IF(ISBLANK($T2161),IF(S2161="Irrigation","Irrigation",IF(R2161="Irrigation","Irrigation",IF(Q2161="Domestic","Domestic",IF(P2161="Stockwatering","Stockwatering",IF(N2161="IRRIGATION_AND_MUNICIPAL","Irrigation and Municipal",IF(O2161="IRRIGATION_AND_DOMESTIC","Irrigation and Domestic Municipality",_xlfn.XLOOKUP(J2161,Use_Code_Ranking!$B$4:$B$23,Use_Code_Ranking!$A$4:$A$23))))))),$T2161)</f>
        <v>Irrigation</v>
      </c>
    </row>
    <row r="2162" spans="1:21" x14ac:dyDescent="0.3">
      <c r="A2162" t="s">
        <v>1786</v>
      </c>
      <c r="B2162" t="s">
        <v>181</v>
      </c>
      <c r="C2162" t="s">
        <v>99</v>
      </c>
      <c r="D2162">
        <v>70</v>
      </c>
      <c r="E2162" t="s">
        <v>100</v>
      </c>
      <c r="F2162" t="s">
        <v>100</v>
      </c>
      <c r="G2162" t="s">
        <v>1787</v>
      </c>
      <c r="H2162" s="41" t="s">
        <v>106</v>
      </c>
      <c r="I2162">
        <f>_xlfn.XLOOKUP(B2162,Use_Code_Ranking!$A$4:$A$23,Use_Code_Ranking!$B$4:$B$23,9999)</f>
        <v>9</v>
      </c>
      <c r="J2162">
        <f t="shared" ca="1" si="488"/>
        <v>1</v>
      </c>
      <c r="K2162">
        <f t="shared" ca="1" si="489"/>
        <v>1</v>
      </c>
      <c r="L2162">
        <f t="shared" ca="1" si="490"/>
        <v>0</v>
      </c>
      <c r="M2162">
        <f t="shared" ca="1" si="491"/>
        <v>0</v>
      </c>
      <c r="N2162" t="str">
        <f t="shared" ca="1" si="496"/>
        <v/>
      </c>
      <c r="O2162" t="str">
        <f t="shared" ca="1" si="497"/>
        <v/>
      </c>
      <c r="P2162" t="str">
        <f t="shared" si="492"/>
        <v/>
      </c>
      <c r="Q2162" t="str">
        <f t="shared" si="493"/>
        <v/>
      </c>
      <c r="R2162" t="str">
        <f t="shared" si="494"/>
        <v/>
      </c>
      <c r="S2162" t="str">
        <f t="shared" si="495"/>
        <v/>
      </c>
      <c r="U2162" s="2" t="str">
        <f ca="1">IF(ISBLANK($T2162),IF(S2162="Irrigation","Irrigation",IF(R2162="Irrigation","Irrigation",IF(Q2162="Domestic","Domestic",IF(P2162="Stockwatering","Stockwatering",IF(N2162="IRRIGATION_AND_MUNICIPAL","Irrigation and Municipal",IF(O2162="IRRIGATION_AND_DOMESTIC","Irrigation and Domestic Municipality",_xlfn.XLOOKUP(J2162,Use_Code_Ranking!$B$4:$B$23,Use_Code_Ranking!$A$4:$A$23))))))),$T2162)</f>
        <v>Irrigation</v>
      </c>
    </row>
    <row r="2163" spans="1:21" x14ac:dyDescent="0.3">
      <c r="A2163" t="s">
        <v>1788</v>
      </c>
      <c r="B2163" t="s">
        <v>121</v>
      </c>
      <c r="C2163" t="s">
        <v>99</v>
      </c>
      <c r="D2163">
        <v>167</v>
      </c>
      <c r="E2163" t="s">
        <v>100</v>
      </c>
      <c r="F2163" t="s">
        <v>100</v>
      </c>
      <c r="G2163" t="s">
        <v>1789</v>
      </c>
      <c r="H2163" s="41" t="s">
        <v>106</v>
      </c>
      <c r="I2163">
        <f>_xlfn.XLOOKUP(B2163,Use_Code_Ranking!$A$4:$A$23,Use_Code_Ranking!$B$4:$B$23,9999)</f>
        <v>2</v>
      </c>
      <c r="J2163">
        <f t="shared" ca="1" si="488"/>
        <v>1</v>
      </c>
      <c r="K2163">
        <f t="shared" ca="1" si="489"/>
        <v>1</v>
      </c>
      <c r="L2163">
        <f t="shared" ca="1" si="490"/>
        <v>1</v>
      </c>
      <c r="M2163">
        <f t="shared" ca="1" si="491"/>
        <v>0</v>
      </c>
      <c r="N2163" t="str">
        <f t="shared" ca="1" si="496"/>
        <v>IRRIGATION_AND_MUNICIPAL</v>
      </c>
      <c r="O2163" t="str">
        <f t="shared" ca="1" si="497"/>
        <v/>
      </c>
      <c r="P2163" t="str">
        <f t="shared" si="492"/>
        <v/>
      </c>
      <c r="Q2163" t="str">
        <f t="shared" si="493"/>
        <v/>
      </c>
      <c r="R2163" t="str">
        <f t="shared" si="494"/>
        <v/>
      </c>
      <c r="S2163" t="str">
        <f t="shared" si="495"/>
        <v/>
      </c>
      <c r="U2163" s="2" t="str">
        <f ca="1">IF(ISBLANK($T2163),IF(S2163="Irrigation","Irrigation",IF(R2163="Irrigation","Irrigation",IF(Q2163="Domestic","Domestic",IF(P2163="Stockwatering","Stockwatering",IF(N2163="IRRIGATION_AND_MUNICIPAL","Irrigation and Municipal",IF(O2163="IRRIGATION_AND_DOMESTIC","Irrigation and Domestic Municipality",_xlfn.XLOOKUP(J2163,Use_Code_Ranking!$B$4:$B$23,Use_Code_Ranking!$A$4:$A$23))))))),$T2163)</f>
        <v>Irrigation and Municipal</v>
      </c>
    </row>
    <row r="2164" spans="1:21" x14ac:dyDescent="0.3">
      <c r="A2164" t="s">
        <v>1788</v>
      </c>
      <c r="B2164" t="s">
        <v>98</v>
      </c>
      <c r="C2164" t="s">
        <v>99</v>
      </c>
      <c r="D2164">
        <v>167</v>
      </c>
      <c r="E2164" t="s">
        <v>100</v>
      </c>
      <c r="F2164" t="s">
        <v>100</v>
      </c>
      <c r="G2164" t="s">
        <v>1789</v>
      </c>
      <c r="H2164" s="41" t="s">
        <v>106</v>
      </c>
      <c r="I2164">
        <f>_xlfn.XLOOKUP(B2164,Use_Code_Ranking!$A$4:$A$23,Use_Code_Ranking!$B$4:$B$23,9999)</f>
        <v>1</v>
      </c>
      <c r="J2164">
        <f t="shared" ca="1" si="488"/>
        <v>1</v>
      </c>
      <c r="K2164">
        <f t="shared" ca="1" si="489"/>
        <v>1</v>
      </c>
      <c r="L2164">
        <f t="shared" ca="1" si="490"/>
        <v>1</v>
      </c>
      <c r="M2164">
        <f t="shared" ca="1" si="491"/>
        <v>0</v>
      </c>
      <c r="N2164" t="str">
        <f t="shared" ca="1" si="496"/>
        <v>IRRIGATION_AND_MUNICIPAL</v>
      </c>
      <c r="O2164" t="str">
        <f t="shared" ca="1" si="497"/>
        <v/>
      </c>
      <c r="P2164" t="str">
        <f t="shared" si="492"/>
        <v/>
      </c>
      <c r="Q2164" t="str">
        <f t="shared" si="493"/>
        <v/>
      </c>
      <c r="R2164" t="str">
        <f t="shared" si="494"/>
        <v/>
      </c>
      <c r="S2164" t="str">
        <f t="shared" si="495"/>
        <v/>
      </c>
      <c r="U2164" s="2" t="str">
        <f ca="1">IF(ISBLANK($T2164),IF(S2164="Irrigation","Irrigation",IF(R2164="Irrigation","Irrigation",IF(Q2164="Domestic","Domestic",IF(P2164="Stockwatering","Stockwatering",IF(N2164="IRRIGATION_AND_MUNICIPAL","Irrigation and Municipal",IF(O2164="IRRIGATION_AND_DOMESTIC","Irrigation and Domestic Municipality",_xlfn.XLOOKUP(J2164,Use_Code_Ranking!$B$4:$B$23,Use_Code_Ranking!$A$4:$A$23))))))),$T2164)</f>
        <v>Irrigation and Municipal</v>
      </c>
    </row>
    <row r="2165" spans="1:21" x14ac:dyDescent="0.3">
      <c r="A2165" t="s">
        <v>1790</v>
      </c>
      <c r="B2165" t="s">
        <v>98</v>
      </c>
      <c r="C2165" t="s">
        <v>99</v>
      </c>
      <c r="D2165">
        <v>665</v>
      </c>
      <c r="E2165" t="s">
        <v>100</v>
      </c>
      <c r="F2165" t="s">
        <v>100</v>
      </c>
      <c r="G2165" t="s">
        <v>1789</v>
      </c>
      <c r="H2165" s="41" t="s">
        <v>106</v>
      </c>
      <c r="I2165">
        <f>_xlfn.XLOOKUP(B2165,Use_Code_Ranking!$A$4:$A$23,Use_Code_Ranking!$B$4:$B$23,9999)</f>
        <v>1</v>
      </c>
      <c r="J2165">
        <f t="shared" ca="1" si="488"/>
        <v>1</v>
      </c>
      <c r="K2165">
        <f t="shared" ca="1" si="489"/>
        <v>1</v>
      </c>
      <c r="L2165">
        <f t="shared" ca="1" si="490"/>
        <v>1</v>
      </c>
      <c r="M2165">
        <f t="shared" ca="1" si="491"/>
        <v>0</v>
      </c>
      <c r="N2165" t="str">
        <f t="shared" ca="1" si="496"/>
        <v>IRRIGATION_AND_MUNICIPAL</v>
      </c>
      <c r="O2165" t="str">
        <f t="shared" ca="1" si="497"/>
        <v/>
      </c>
      <c r="P2165" t="str">
        <f t="shared" si="492"/>
        <v/>
      </c>
      <c r="Q2165" t="str">
        <f t="shared" si="493"/>
        <v/>
      </c>
      <c r="R2165" t="str">
        <f t="shared" si="494"/>
        <v/>
      </c>
      <c r="S2165" t="str">
        <f t="shared" si="495"/>
        <v/>
      </c>
      <c r="U2165" s="2" t="str">
        <f ca="1">IF(ISBLANK($T2165),IF(S2165="Irrigation","Irrigation",IF(R2165="Irrigation","Irrigation",IF(Q2165="Domestic","Domestic",IF(P2165="Stockwatering","Stockwatering",IF(N2165="IRRIGATION_AND_MUNICIPAL","Irrigation and Municipal",IF(O2165="IRRIGATION_AND_DOMESTIC","Irrigation and Domestic Municipality",_xlfn.XLOOKUP(J2165,Use_Code_Ranking!$B$4:$B$23,Use_Code_Ranking!$A$4:$A$23))))))),$T2165)</f>
        <v>Irrigation and Municipal</v>
      </c>
    </row>
    <row r="2166" spans="1:21" x14ac:dyDescent="0.3">
      <c r="A2166" t="s">
        <v>1790</v>
      </c>
      <c r="B2166" t="s">
        <v>121</v>
      </c>
      <c r="C2166" t="s">
        <v>99</v>
      </c>
      <c r="D2166">
        <v>665</v>
      </c>
      <c r="E2166" t="s">
        <v>100</v>
      </c>
      <c r="F2166" t="s">
        <v>100</v>
      </c>
      <c r="G2166" t="s">
        <v>1789</v>
      </c>
      <c r="H2166" s="41" t="s">
        <v>106</v>
      </c>
      <c r="I2166">
        <f>_xlfn.XLOOKUP(B2166,Use_Code_Ranking!$A$4:$A$23,Use_Code_Ranking!$B$4:$B$23,9999)</f>
        <v>2</v>
      </c>
      <c r="J2166">
        <f t="shared" ca="1" si="488"/>
        <v>1</v>
      </c>
      <c r="K2166">
        <f t="shared" ca="1" si="489"/>
        <v>1</v>
      </c>
      <c r="L2166">
        <f t="shared" ca="1" si="490"/>
        <v>1</v>
      </c>
      <c r="M2166">
        <f t="shared" ca="1" si="491"/>
        <v>0</v>
      </c>
      <c r="N2166" t="str">
        <f t="shared" ca="1" si="496"/>
        <v>IRRIGATION_AND_MUNICIPAL</v>
      </c>
      <c r="O2166" t="str">
        <f t="shared" ca="1" si="497"/>
        <v/>
      </c>
      <c r="P2166" t="str">
        <f t="shared" si="492"/>
        <v/>
      </c>
      <c r="Q2166" t="str">
        <f t="shared" si="493"/>
        <v/>
      </c>
      <c r="R2166" t="str">
        <f t="shared" si="494"/>
        <v/>
      </c>
      <c r="S2166" t="str">
        <f t="shared" si="495"/>
        <v/>
      </c>
      <c r="U2166" s="2" t="str">
        <f ca="1">IF(ISBLANK($T2166),IF(S2166="Irrigation","Irrigation",IF(R2166="Irrigation","Irrigation",IF(Q2166="Domestic","Domestic",IF(P2166="Stockwatering","Stockwatering",IF(N2166="IRRIGATION_AND_MUNICIPAL","Irrigation and Municipal",IF(O2166="IRRIGATION_AND_DOMESTIC","Irrigation and Domestic Municipality",_xlfn.XLOOKUP(J2166,Use_Code_Ranking!$B$4:$B$23,Use_Code_Ranking!$A$4:$A$23))))))),$T2166)</f>
        <v>Irrigation and Municipal</v>
      </c>
    </row>
    <row r="2167" spans="1:21" x14ac:dyDescent="0.3">
      <c r="A2167" t="s">
        <v>1791</v>
      </c>
      <c r="B2167" t="s">
        <v>110</v>
      </c>
      <c r="C2167" t="s">
        <v>99</v>
      </c>
      <c r="D2167">
        <v>10</v>
      </c>
      <c r="E2167" t="s">
        <v>100</v>
      </c>
      <c r="F2167" t="s">
        <v>100</v>
      </c>
      <c r="G2167" t="s">
        <v>1792</v>
      </c>
      <c r="H2167" s="41" t="s">
        <v>102</v>
      </c>
      <c r="I2167">
        <f>_xlfn.XLOOKUP(B2167,Use_Code_Ranking!$A$4:$A$23,Use_Code_Ranking!$B$4:$B$23,9999)</f>
        <v>3</v>
      </c>
      <c r="J2167">
        <f t="shared" ca="1" si="488"/>
        <v>3</v>
      </c>
      <c r="K2167">
        <f t="shared" ca="1" si="489"/>
        <v>0</v>
      </c>
      <c r="L2167">
        <f t="shared" ca="1" si="490"/>
        <v>0</v>
      </c>
      <c r="M2167">
        <f t="shared" ca="1" si="491"/>
        <v>0</v>
      </c>
      <c r="N2167" t="str">
        <f t="shared" ca="1" si="496"/>
        <v/>
      </c>
      <c r="O2167" t="str">
        <f t="shared" ca="1" si="497"/>
        <v/>
      </c>
      <c r="P2167" t="str">
        <f t="shared" si="492"/>
        <v/>
      </c>
      <c r="Q2167" t="str">
        <f t="shared" si="493"/>
        <v/>
      </c>
      <c r="R2167" t="str">
        <f t="shared" si="494"/>
        <v/>
      </c>
      <c r="S2167" t="str">
        <f t="shared" si="495"/>
        <v/>
      </c>
      <c r="U2167" s="2" t="str">
        <f ca="1">IF(ISBLANK($T2167),IF(S2167="Irrigation","Irrigation",IF(R2167="Irrigation","Irrigation",IF(Q2167="Domestic","Domestic",IF(P2167="Stockwatering","Stockwatering",IF(N2167="IRRIGATION_AND_MUNICIPAL","Irrigation and Municipal",IF(O2167="IRRIGATION_AND_DOMESTIC","Irrigation and Domestic Municipality",_xlfn.XLOOKUP(J2167,Use_Code_Ranking!$B$4:$B$23,Use_Code_Ranking!$A$4:$A$23))))))),$T2167)</f>
        <v>Domestic</v>
      </c>
    </row>
    <row r="2168" spans="1:21" x14ac:dyDescent="0.3">
      <c r="A2168" t="s">
        <v>1793</v>
      </c>
      <c r="B2168" t="s">
        <v>98</v>
      </c>
      <c r="C2168" t="s">
        <v>99</v>
      </c>
      <c r="D2168">
        <v>35</v>
      </c>
      <c r="E2168" t="s">
        <v>100</v>
      </c>
      <c r="F2168" t="s">
        <v>100</v>
      </c>
      <c r="G2168" t="s">
        <v>1794</v>
      </c>
      <c r="H2168" s="41" t="s">
        <v>102</v>
      </c>
      <c r="I2168">
        <f>_xlfn.XLOOKUP(B2168,Use_Code_Ranking!$A$4:$A$23,Use_Code_Ranking!$B$4:$B$23,9999)</f>
        <v>1</v>
      </c>
      <c r="J2168">
        <f t="shared" ca="1" si="488"/>
        <v>1</v>
      </c>
      <c r="K2168">
        <f t="shared" ca="1" si="489"/>
        <v>1</v>
      </c>
      <c r="L2168">
        <f t="shared" ca="1" si="490"/>
        <v>0</v>
      </c>
      <c r="M2168">
        <f t="shared" ca="1" si="491"/>
        <v>0</v>
      </c>
      <c r="N2168" t="str">
        <f t="shared" ca="1" si="496"/>
        <v/>
      </c>
      <c r="O2168" t="str">
        <f t="shared" ca="1" si="497"/>
        <v/>
      </c>
      <c r="P2168" t="str">
        <f t="shared" si="492"/>
        <v/>
      </c>
      <c r="Q2168" t="str">
        <f t="shared" si="493"/>
        <v/>
      </c>
      <c r="R2168" t="str">
        <f t="shared" si="494"/>
        <v/>
      </c>
      <c r="S2168" t="str">
        <f t="shared" si="495"/>
        <v/>
      </c>
      <c r="U2168" s="2" t="str">
        <f ca="1">IF(ISBLANK($T2168),IF(S2168="Irrigation","Irrigation",IF(R2168="Irrigation","Irrigation",IF(Q2168="Domestic","Domestic",IF(P2168="Stockwatering","Stockwatering",IF(N2168="IRRIGATION_AND_MUNICIPAL","Irrigation and Municipal",IF(O2168="IRRIGATION_AND_DOMESTIC","Irrigation and Domestic Municipality",_xlfn.XLOOKUP(J2168,Use_Code_Ranking!$B$4:$B$23,Use_Code_Ranking!$A$4:$A$23))))))),$T2168)</f>
        <v>Irrigation</v>
      </c>
    </row>
    <row r="2169" spans="1:21" x14ac:dyDescent="0.3">
      <c r="A2169" t="s">
        <v>1795</v>
      </c>
      <c r="B2169" t="s">
        <v>188</v>
      </c>
      <c r="C2169" t="s">
        <v>99</v>
      </c>
      <c r="D2169">
        <v>14.85</v>
      </c>
      <c r="E2169" t="s">
        <v>100</v>
      </c>
      <c r="F2169" t="s">
        <v>100</v>
      </c>
      <c r="G2169" t="s">
        <v>711</v>
      </c>
      <c r="H2169" s="41" t="s">
        <v>145</v>
      </c>
      <c r="I2169">
        <f>_xlfn.XLOOKUP(B2169,Use_Code_Ranking!$A$4:$A$23,Use_Code_Ranking!$B$4:$B$23,9999)</f>
        <v>12</v>
      </c>
      <c r="J2169">
        <f t="shared" ca="1" si="488"/>
        <v>1</v>
      </c>
      <c r="K2169">
        <f t="shared" ca="1" si="489"/>
        <v>1</v>
      </c>
      <c r="L2169">
        <f t="shared" ca="1" si="490"/>
        <v>0</v>
      </c>
      <c r="M2169">
        <f t="shared" ca="1" si="491"/>
        <v>0</v>
      </c>
      <c r="N2169" t="str">
        <f t="shared" ca="1" si="496"/>
        <v/>
      </c>
      <c r="O2169" t="str">
        <f t="shared" ca="1" si="497"/>
        <v/>
      </c>
      <c r="P2169" t="str">
        <f t="shared" si="492"/>
        <v/>
      </c>
      <c r="Q2169" t="str">
        <f t="shared" si="493"/>
        <v/>
      </c>
      <c r="R2169" t="str">
        <f t="shared" si="494"/>
        <v/>
      </c>
      <c r="S2169" t="str">
        <f t="shared" si="495"/>
        <v/>
      </c>
      <c r="U2169" s="2" t="str">
        <f ca="1">IF(ISBLANK($T2169),IF(S2169="Irrigation","Irrigation",IF(R2169="Irrigation","Irrigation",IF(Q2169="Domestic","Domestic",IF(P2169="Stockwatering","Stockwatering",IF(N2169="IRRIGATION_AND_MUNICIPAL","Irrigation and Municipal",IF(O2169="IRRIGATION_AND_DOMESTIC","Irrigation and Domestic Municipality",_xlfn.XLOOKUP(J2169,Use_Code_Ranking!$B$4:$B$23,Use_Code_Ranking!$A$4:$A$23))))))),$T2169)</f>
        <v>Irrigation</v>
      </c>
    </row>
    <row r="2170" spans="1:21" x14ac:dyDescent="0.3">
      <c r="A2170" t="s">
        <v>1795</v>
      </c>
      <c r="B2170" t="s">
        <v>98</v>
      </c>
      <c r="C2170" t="s">
        <v>99</v>
      </c>
      <c r="D2170">
        <v>14.85</v>
      </c>
      <c r="E2170" t="s">
        <v>100</v>
      </c>
      <c r="F2170" t="s">
        <v>100</v>
      </c>
      <c r="G2170" t="s">
        <v>711</v>
      </c>
      <c r="H2170" s="41" t="s">
        <v>145</v>
      </c>
      <c r="I2170">
        <f>_xlfn.XLOOKUP(B2170,Use_Code_Ranking!$A$4:$A$23,Use_Code_Ranking!$B$4:$B$23,9999)</f>
        <v>1</v>
      </c>
      <c r="J2170">
        <f t="shared" ca="1" si="488"/>
        <v>1</v>
      </c>
      <c r="K2170">
        <f t="shared" ca="1" si="489"/>
        <v>1</v>
      </c>
      <c r="L2170">
        <f t="shared" ca="1" si="490"/>
        <v>0</v>
      </c>
      <c r="M2170">
        <f t="shared" ca="1" si="491"/>
        <v>0</v>
      </c>
      <c r="N2170" t="str">
        <f t="shared" ca="1" si="496"/>
        <v/>
      </c>
      <c r="O2170" t="str">
        <f t="shared" ca="1" si="497"/>
        <v/>
      </c>
      <c r="P2170" t="str">
        <f t="shared" si="492"/>
        <v/>
      </c>
      <c r="Q2170" t="str">
        <f t="shared" si="493"/>
        <v/>
      </c>
      <c r="R2170" t="str">
        <f t="shared" si="494"/>
        <v/>
      </c>
      <c r="S2170" t="str">
        <f t="shared" si="495"/>
        <v/>
      </c>
      <c r="U2170" s="2" t="str">
        <f ca="1">IF(ISBLANK($T2170),IF(S2170="Irrigation","Irrigation",IF(R2170="Irrigation","Irrigation",IF(Q2170="Domestic","Domestic",IF(P2170="Stockwatering","Stockwatering",IF(N2170="IRRIGATION_AND_MUNICIPAL","Irrigation and Municipal",IF(O2170="IRRIGATION_AND_DOMESTIC","Irrigation and Domestic Municipality",_xlfn.XLOOKUP(J2170,Use_Code_Ranking!$B$4:$B$23,Use_Code_Ranking!$A$4:$A$23))))))),$T2170)</f>
        <v>Irrigation</v>
      </c>
    </row>
    <row r="2171" spans="1:21" x14ac:dyDescent="0.3">
      <c r="A2171" t="s">
        <v>1795</v>
      </c>
      <c r="B2171" t="s">
        <v>156</v>
      </c>
      <c r="C2171" t="s">
        <v>99</v>
      </c>
      <c r="D2171">
        <v>14.85</v>
      </c>
      <c r="E2171" t="s">
        <v>100</v>
      </c>
      <c r="F2171" t="s">
        <v>100</v>
      </c>
      <c r="G2171" t="s">
        <v>711</v>
      </c>
      <c r="H2171" s="41" t="s">
        <v>145</v>
      </c>
      <c r="I2171">
        <f>_xlfn.XLOOKUP(B2171,Use_Code_Ranking!$A$4:$A$23,Use_Code_Ranking!$B$4:$B$23,9999)</f>
        <v>8</v>
      </c>
      <c r="J2171">
        <f t="shared" ca="1" si="488"/>
        <v>1</v>
      </c>
      <c r="K2171">
        <f t="shared" ca="1" si="489"/>
        <v>1</v>
      </c>
      <c r="L2171">
        <f t="shared" ca="1" si="490"/>
        <v>0</v>
      </c>
      <c r="M2171">
        <f t="shared" ca="1" si="491"/>
        <v>0</v>
      </c>
      <c r="N2171" t="str">
        <f t="shared" ca="1" si="496"/>
        <v/>
      </c>
      <c r="O2171" t="str">
        <f t="shared" ca="1" si="497"/>
        <v/>
      </c>
      <c r="P2171" t="str">
        <f t="shared" si="492"/>
        <v/>
      </c>
      <c r="Q2171" t="str">
        <f t="shared" si="493"/>
        <v/>
      </c>
      <c r="R2171" t="str">
        <f t="shared" si="494"/>
        <v/>
      </c>
      <c r="S2171" t="str">
        <f t="shared" si="495"/>
        <v/>
      </c>
      <c r="U2171" s="2" t="str">
        <f ca="1">IF(ISBLANK($T2171),IF(S2171="Irrigation","Irrigation",IF(R2171="Irrigation","Irrigation",IF(Q2171="Domestic","Domestic",IF(P2171="Stockwatering","Stockwatering",IF(N2171="IRRIGATION_AND_MUNICIPAL","Irrigation and Municipal",IF(O2171="IRRIGATION_AND_DOMESTIC","Irrigation and Domestic Municipality",_xlfn.XLOOKUP(J2171,Use_Code_Ranking!$B$4:$B$23,Use_Code_Ranking!$A$4:$A$23))))))),$T2171)</f>
        <v>Irrigation</v>
      </c>
    </row>
    <row r="2172" spans="1:21" x14ac:dyDescent="0.3">
      <c r="A2172" t="s">
        <v>1795</v>
      </c>
      <c r="B2172" t="s">
        <v>154</v>
      </c>
      <c r="C2172" t="s">
        <v>99</v>
      </c>
      <c r="D2172">
        <v>14.85</v>
      </c>
      <c r="E2172" t="s">
        <v>100</v>
      </c>
      <c r="F2172" t="s">
        <v>100</v>
      </c>
      <c r="G2172" t="s">
        <v>711</v>
      </c>
      <c r="H2172" s="41" t="s">
        <v>145</v>
      </c>
      <c r="I2172">
        <f>_xlfn.XLOOKUP(B2172,Use_Code_Ranking!$A$4:$A$23,Use_Code_Ranking!$B$4:$B$23,9999)</f>
        <v>5</v>
      </c>
      <c r="J2172">
        <f t="shared" ca="1" si="488"/>
        <v>1</v>
      </c>
      <c r="K2172">
        <f t="shared" ca="1" si="489"/>
        <v>1</v>
      </c>
      <c r="L2172">
        <f t="shared" ca="1" si="490"/>
        <v>0</v>
      </c>
      <c r="M2172">
        <f t="shared" ca="1" si="491"/>
        <v>0</v>
      </c>
      <c r="N2172" t="str">
        <f t="shared" ca="1" si="496"/>
        <v/>
      </c>
      <c r="O2172" t="str">
        <f t="shared" ca="1" si="497"/>
        <v/>
      </c>
      <c r="P2172" t="str">
        <f t="shared" si="492"/>
        <v/>
      </c>
      <c r="Q2172" t="str">
        <f t="shared" si="493"/>
        <v/>
      </c>
      <c r="R2172" t="str">
        <f t="shared" si="494"/>
        <v/>
      </c>
      <c r="S2172" t="str">
        <f t="shared" si="495"/>
        <v/>
      </c>
      <c r="U2172" s="2" t="str">
        <f ca="1">IF(ISBLANK($T2172),IF(S2172="Irrigation","Irrigation",IF(R2172="Irrigation","Irrigation",IF(Q2172="Domestic","Domestic",IF(P2172="Stockwatering","Stockwatering",IF(N2172="IRRIGATION_AND_MUNICIPAL","Irrigation and Municipal",IF(O2172="IRRIGATION_AND_DOMESTIC","Irrigation and Domestic Municipality",_xlfn.XLOOKUP(J2172,Use_Code_Ranking!$B$4:$B$23,Use_Code_Ranking!$A$4:$A$23))))))),$T2172)</f>
        <v>Irrigation</v>
      </c>
    </row>
    <row r="2173" spans="1:21" x14ac:dyDescent="0.3">
      <c r="A2173" t="s">
        <v>1795</v>
      </c>
      <c r="B2173" t="s">
        <v>161</v>
      </c>
      <c r="C2173" t="s">
        <v>99</v>
      </c>
      <c r="D2173">
        <v>14.85</v>
      </c>
      <c r="E2173" t="s">
        <v>100</v>
      </c>
      <c r="F2173" t="s">
        <v>100</v>
      </c>
      <c r="G2173" t="s">
        <v>711</v>
      </c>
      <c r="H2173" s="41" t="s">
        <v>145</v>
      </c>
      <c r="I2173">
        <f>_xlfn.XLOOKUP(B2173,Use_Code_Ranking!$A$4:$A$23,Use_Code_Ranking!$B$4:$B$23,9999)</f>
        <v>7</v>
      </c>
      <c r="J2173">
        <f t="shared" ca="1" si="488"/>
        <v>1</v>
      </c>
      <c r="K2173">
        <f t="shared" ca="1" si="489"/>
        <v>1</v>
      </c>
      <c r="L2173">
        <f t="shared" ca="1" si="490"/>
        <v>0</v>
      </c>
      <c r="M2173">
        <f t="shared" ca="1" si="491"/>
        <v>0</v>
      </c>
      <c r="N2173" t="str">
        <f t="shared" ca="1" si="496"/>
        <v/>
      </c>
      <c r="O2173" t="str">
        <f t="shared" ca="1" si="497"/>
        <v/>
      </c>
      <c r="P2173" t="str">
        <f t="shared" si="492"/>
        <v/>
      </c>
      <c r="Q2173" t="str">
        <f t="shared" si="493"/>
        <v/>
      </c>
      <c r="R2173" t="str">
        <f t="shared" si="494"/>
        <v/>
      </c>
      <c r="S2173" t="str">
        <f t="shared" si="495"/>
        <v/>
      </c>
      <c r="U2173" s="2" t="str">
        <f ca="1">IF(ISBLANK($T2173),IF(S2173="Irrigation","Irrigation",IF(R2173="Irrigation","Irrigation",IF(Q2173="Domestic","Domestic",IF(P2173="Stockwatering","Stockwatering",IF(N2173="IRRIGATION_AND_MUNICIPAL","Irrigation and Municipal",IF(O2173="IRRIGATION_AND_DOMESTIC","Irrigation and Domestic Municipality",_xlfn.XLOOKUP(J2173,Use_Code_Ranking!$B$4:$B$23,Use_Code_Ranking!$A$4:$A$23))))))),$T2173)</f>
        <v>Irrigation</v>
      </c>
    </row>
    <row r="2174" spans="1:21" x14ac:dyDescent="0.3">
      <c r="A2174" t="s">
        <v>1796</v>
      </c>
      <c r="B2174" t="s">
        <v>161</v>
      </c>
      <c r="C2174" t="s">
        <v>99</v>
      </c>
      <c r="D2174">
        <v>20</v>
      </c>
      <c r="E2174" t="s">
        <v>100</v>
      </c>
      <c r="F2174" t="s">
        <v>100</v>
      </c>
      <c r="G2174" t="s">
        <v>1797</v>
      </c>
      <c r="H2174" s="41" t="s">
        <v>106</v>
      </c>
      <c r="I2174">
        <f>_xlfn.XLOOKUP(B2174,Use_Code_Ranking!$A$4:$A$23,Use_Code_Ranking!$B$4:$B$23,9999)</f>
        <v>7</v>
      </c>
      <c r="J2174">
        <f t="shared" ca="1" si="488"/>
        <v>7</v>
      </c>
      <c r="K2174">
        <f t="shared" ca="1" si="489"/>
        <v>0</v>
      </c>
      <c r="L2174">
        <f t="shared" ca="1" si="490"/>
        <v>0</v>
      </c>
      <c r="M2174">
        <f t="shared" ca="1" si="491"/>
        <v>0</v>
      </c>
      <c r="N2174" t="str">
        <f t="shared" ca="1" si="496"/>
        <v/>
      </c>
      <c r="O2174" t="str">
        <f t="shared" ca="1" si="497"/>
        <v/>
      </c>
      <c r="P2174" t="str">
        <f t="shared" si="492"/>
        <v/>
      </c>
      <c r="Q2174" t="str">
        <f t="shared" si="493"/>
        <v/>
      </c>
      <c r="R2174" t="str">
        <f t="shared" si="494"/>
        <v/>
      </c>
      <c r="S2174" t="str">
        <f t="shared" si="495"/>
        <v/>
      </c>
      <c r="U2174" s="2" t="str">
        <f ca="1">IF(ISBLANK($T2174),IF(S2174="Irrigation","Irrigation",IF(R2174="Irrigation","Irrigation",IF(Q2174="Domestic","Domestic",IF(P2174="Stockwatering","Stockwatering",IF(N2174="IRRIGATION_AND_MUNICIPAL","Irrigation and Municipal",IF(O2174="IRRIGATION_AND_DOMESTIC","Irrigation and Domestic Municipality",_xlfn.XLOOKUP(J2174,Use_Code_Ranking!$B$4:$B$23,Use_Code_Ranking!$A$4:$A$23))))))),$T2174)</f>
        <v>Frost Protection</v>
      </c>
    </row>
    <row r="2175" spans="1:21" x14ac:dyDescent="0.3">
      <c r="A2175" t="s">
        <v>1798</v>
      </c>
      <c r="B2175" t="s">
        <v>188</v>
      </c>
      <c r="C2175" t="s">
        <v>99</v>
      </c>
      <c r="D2175">
        <v>96.1</v>
      </c>
      <c r="E2175" t="s">
        <v>100</v>
      </c>
      <c r="F2175" t="s">
        <v>100</v>
      </c>
      <c r="G2175" t="s">
        <v>1799</v>
      </c>
      <c r="H2175" s="41" t="s">
        <v>106</v>
      </c>
      <c r="I2175">
        <f>_xlfn.XLOOKUP(B2175,Use_Code_Ranking!$A$4:$A$23,Use_Code_Ranking!$B$4:$B$23,9999)</f>
        <v>12</v>
      </c>
      <c r="J2175">
        <f t="shared" ca="1" si="488"/>
        <v>1</v>
      </c>
      <c r="K2175">
        <f t="shared" ca="1" si="489"/>
        <v>1</v>
      </c>
      <c r="L2175">
        <f t="shared" ca="1" si="490"/>
        <v>0</v>
      </c>
      <c r="M2175">
        <f t="shared" ca="1" si="491"/>
        <v>0</v>
      </c>
      <c r="N2175" t="str">
        <f t="shared" ca="1" si="496"/>
        <v/>
      </c>
      <c r="O2175" t="str">
        <f t="shared" ca="1" si="497"/>
        <v/>
      </c>
      <c r="P2175" t="str">
        <f t="shared" si="492"/>
        <v/>
      </c>
      <c r="Q2175" t="str">
        <f t="shared" si="493"/>
        <v/>
      </c>
      <c r="R2175" t="str">
        <f t="shared" si="494"/>
        <v/>
      </c>
      <c r="S2175" t="str">
        <f t="shared" si="495"/>
        <v/>
      </c>
      <c r="U2175" s="2" t="str">
        <f ca="1">IF(ISBLANK($T2175),IF(S2175="Irrigation","Irrigation",IF(R2175="Irrigation","Irrigation",IF(Q2175="Domestic","Domestic",IF(P2175="Stockwatering","Stockwatering",IF(N2175="IRRIGATION_AND_MUNICIPAL","Irrigation and Municipal",IF(O2175="IRRIGATION_AND_DOMESTIC","Irrigation and Domestic Municipality",_xlfn.XLOOKUP(J2175,Use_Code_Ranking!$B$4:$B$23,Use_Code_Ranking!$A$4:$A$23))))))),$T2175)</f>
        <v>Irrigation</v>
      </c>
    </row>
    <row r="2176" spans="1:21" x14ac:dyDescent="0.3">
      <c r="A2176" t="s">
        <v>1798</v>
      </c>
      <c r="B2176" t="s">
        <v>154</v>
      </c>
      <c r="C2176" t="s">
        <v>99</v>
      </c>
      <c r="D2176">
        <v>96.1</v>
      </c>
      <c r="E2176" t="s">
        <v>100</v>
      </c>
      <c r="F2176" t="s">
        <v>100</v>
      </c>
      <c r="G2176" t="s">
        <v>1799</v>
      </c>
      <c r="H2176" s="41" t="s">
        <v>106</v>
      </c>
      <c r="I2176">
        <f>_xlfn.XLOOKUP(B2176,Use_Code_Ranking!$A$4:$A$23,Use_Code_Ranking!$B$4:$B$23,9999)</f>
        <v>5</v>
      </c>
      <c r="J2176">
        <f t="shared" ca="1" si="488"/>
        <v>1</v>
      </c>
      <c r="K2176">
        <f t="shared" ca="1" si="489"/>
        <v>1</v>
      </c>
      <c r="L2176">
        <f t="shared" ca="1" si="490"/>
        <v>0</v>
      </c>
      <c r="M2176">
        <f t="shared" ca="1" si="491"/>
        <v>0</v>
      </c>
      <c r="N2176" t="str">
        <f t="shared" ca="1" si="496"/>
        <v/>
      </c>
      <c r="O2176" t="str">
        <f t="shared" ca="1" si="497"/>
        <v/>
      </c>
      <c r="P2176" t="str">
        <f t="shared" si="492"/>
        <v/>
      </c>
      <c r="Q2176" t="str">
        <f t="shared" si="493"/>
        <v/>
      </c>
      <c r="R2176" t="str">
        <f t="shared" si="494"/>
        <v/>
      </c>
      <c r="S2176" t="str">
        <f t="shared" si="495"/>
        <v/>
      </c>
      <c r="U2176" s="2" t="str">
        <f ca="1">IF(ISBLANK($T2176),IF(S2176="Irrigation","Irrigation",IF(R2176="Irrigation","Irrigation",IF(Q2176="Domestic","Domestic",IF(P2176="Stockwatering","Stockwatering",IF(N2176="IRRIGATION_AND_MUNICIPAL","Irrigation and Municipal",IF(O2176="IRRIGATION_AND_DOMESTIC","Irrigation and Domestic Municipality",_xlfn.XLOOKUP(J2176,Use_Code_Ranking!$B$4:$B$23,Use_Code_Ranking!$A$4:$A$23))))))),$T2176)</f>
        <v>Irrigation</v>
      </c>
    </row>
    <row r="2177" spans="1:21" x14ac:dyDescent="0.3">
      <c r="A2177" t="s">
        <v>1798</v>
      </c>
      <c r="B2177" t="s">
        <v>156</v>
      </c>
      <c r="C2177" t="s">
        <v>99</v>
      </c>
      <c r="D2177">
        <v>96.1</v>
      </c>
      <c r="E2177" t="s">
        <v>100</v>
      </c>
      <c r="F2177" t="s">
        <v>100</v>
      </c>
      <c r="G2177" t="s">
        <v>1799</v>
      </c>
      <c r="H2177" s="41" t="s">
        <v>106</v>
      </c>
      <c r="I2177">
        <f>_xlfn.XLOOKUP(B2177,Use_Code_Ranking!$A$4:$A$23,Use_Code_Ranking!$B$4:$B$23,9999)</f>
        <v>8</v>
      </c>
      <c r="J2177">
        <f t="shared" ca="1" si="488"/>
        <v>1</v>
      </c>
      <c r="K2177">
        <f t="shared" ca="1" si="489"/>
        <v>1</v>
      </c>
      <c r="L2177">
        <f t="shared" ca="1" si="490"/>
        <v>0</v>
      </c>
      <c r="M2177">
        <f t="shared" ca="1" si="491"/>
        <v>0</v>
      </c>
      <c r="N2177" t="str">
        <f t="shared" ca="1" si="496"/>
        <v/>
      </c>
      <c r="O2177" t="str">
        <f t="shared" ca="1" si="497"/>
        <v/>
      </c>
      <c r="P2177" t="str">
        <f t="shared" si="492"/>
        <v/>
      </c>
      <c r="Q2177" t="str">
        <f t="shared" si="493"/>
        <v/>
      </c>
      <c r="R2177" t="str">
        <f t="shared" si="494"/>
        <v/>
      </c>
      <c r="S2177" t="str">
        <f t="shared" si="495"/>
        <v/>
      </c>
      <c r="U2177" s="2" t="str">
        <f ca="1">IF(ISBLANK($T2177),IF(S2177="Irrigation","Irrigation",IF(R2177="Irrigation","Irrigation",IF(Q2177="Domestic","Domestic",IF(P2177="Stockwatering","Stockwatering",IF(N2177="IRRIGATION_AND_MUNICIPAL","Irrigation and Municipal",IF(O2177="IRRIGATION_AND_DOMESTIC","Irrigation and Domestic Municipality",_xlfn.XLOOKUP(J2177,Use_Code_Ranking!$B$4:$B$23,Use_Code_Ranking!$A$4:$A$23))))))),$T2177)</f>
        <v>Irrigation</v>
      </c>
    </row>
    <row r="2178" spans="1:21" x14ac:dyDescent="0.3">
      <c r="A2178" t="s">
        <v>1798</v>
      </c>
      <c r="B2178" t="s">
        <v>98</v>
      </c>
      <c r="C2178" t="s">
        <v>99</v>
      </c>
      <c r="D2178">
        <v>96.1</v>
      </c>
      <c r="E2178" t="s">
        <v>100</v>
      </c>
      <c r="F2178" t="s">
        <v>100</v>
      </c>
      <c r="G2178" t="s">
        <v>1799</v>
      </c>
      <c r="H2178" s="41" t="s">
        <v>106</v>
      </c>
      <c r="I2178">
        <f>_xlfn.XLOOKUP(B2178,Use_Code_Ranking!$A$4:$A$23,Use_Code_Ranking!$B$4:$B$23,9999)</f>
        <v>1</v>
      </c>
      <c r="J2178">
        <f t="shared" ca="1" si="488"/>
        <v>1</v>
      </c>
      <c r="K2178">
        <f t="shared" ca="1" si="489"/>
        <v>1</v>
      </c>
      <c r="L2178">
        <f t="shared" ca="1" si="490"/>
        <v>0</v>
      </c>
      <c r="M2178">
        <f t="shared" ca="1" si="491"/>
        <v>0</v>
      </c>
      <c r="N2178" t="str">
        <f t="shared" ca="1" si="496"/>
        <v/>
      </c>
      <c r="O2178" t="str">
        <f t="shared" ca="1" si="497"/>
        <v/>
      </c>
      <c r="P2178" t="str">
        <f t="shared" si="492"/>
        <v/>
      </c>
      <c r="Q2178" t="str">
        <f t="shared" si="493"/>
        <v/>
      </c>
      <c r="R2178" t="str">
        <f t="shared" si="494"/>
        <v/>
      </c>
      <c r="S2178" t="str">
        <f t="shared" si="495"/>
        <v/>
      </c>
      <c r="U2178" s="2" t="str">
        <f ca="1">IF(ISBLANK($T2178),IF(S2178="Irrigation","Irrigation",IF(R2178="Irrigation","Irrigation",IF(Q2178="Domestic","Domestic",IF(P2178="Stockwatering","Stockwatering",IF(N2178="IRRIGATION_AND_MUNICIPAL","Irrigation and Municipal",IF(O2178="IRRIGATION_AND_DOMESTIC","Irrigation and Domestic Municipality",_xlfn.XLOOKUP(J2178,Use_Code_Ranking!$B$4:$B$23,Use_Code_Ranking!$A$4:$A$23))))))),$T2178)</f>
        <v>Irrigation</v>
      </c>
    </row>
    <row r="2179" spans="1:21" x14ac:dyDescent="0.3">
      <c r="A2179" t="s">
        <v>1798</v>
      </c>
      <c r="B2179" t="s">
        <v>161</v>
      </c>
      <c r="C2179" t="s">
        <v>99</v>
      </c>
      <c r="D2179">
        <v>96.1</v>
      </c>
      <c r="E2179" t="s">
        <v>100</v>
      </c>
      <c r="F2179" t="s">
        <v>100</v>
      </c>
      <c r="G2179" t="s">
        <v>1799</v>
      </c>
      <c r="H2179" s="41" t="s">
        <v>106</v>
      </c>
      <c r="I2179">
        <f>_xlfn.XLOOKUP(B2179,Use_Code_Ranking!$A$4:$A$23,Use_Code_Ranking!$B$4:$B$23,9999)</f>
        <v>7</v>
      </c>
      <c r="J2179">
        <f t="shared" ca="1" si="488"/>
        <v>1</v>
      </c>
      <c r="K2179">
        <f t="shared" ca="1" si="489"/>
        <v>1</v>
      </c>
      <c r="L2179">
        <f t="shared" ca="1" si="490"/>
        <v>0</v>
      </c>
      <c r="M2179">
        <f t="shared" ca="1" si="491"/>
        <v>0</v>
      </c>
      <c r="N2179" t="str">
        <f t="shared" ca="1" si="496"/>
        <v/>
      </c>
      <c r="O2179" t="str">
        <f t="shared" ca="1" si="497"/>
        <v/>
      </c>
      <c r="P2179" t="str">
        <f t="shared" si="492"/>
        <v/>
      </c>
      <c r="Q2179" t="str">
        <f t="shared" si="493"/>
        <v/>
      </c>
      <c r="R2179" t="str">
        <f t="shared" si="494"/>
        <v/>
      </c>
      <c r="S2179" t="str">
        <f t="shared" si="495"/>
        <v/>
      </c>
      <c r="U2179" s="2" t="str">
        <f ca="1">IF(ISBLANK($T2179),IF(S2179="Irrigation","Irrigation",IF(R2179="Irrigation","Irrigation",IF(Q2179="Domestic","Domestic",IF(P2179="Stockwatering","Stockwatering",IF(N2179="IRRIGATION_AND_MUNICIPAL","Irrigation and Municipal",IF(O2179="IRRIGATION_AND_DOMESTIC","Irrigation and Domestic Municipality",_xlfn.XLOOKUP(J2179,Use_Code_Ranking!$B$4:$B$23,Use_Code_Ranking!$A$4:$A$23))))))),$T2179)</f>
        <v>Irrigation</v>
      </c>
    </row>
    <row r="2180" spans="1:21" x14ac:dyDescent="0.3">
      <c r="A2180" t="s">
        <v>1800</v>
      </c>
      <c r="B2180" t="s">
        <v>181</v>
      </c>
      <c r="C2180" t="s">
        <v>99</v>
      </c>
      <c r="D2180">
        <v>63</v>
      </c>
      <c r="E2180" t="s">
        <v>100</v>
      </c>
      <c r="F2180" t="s">
        <v>100</v>
      </c>
      <c r="G2180" t="s">
        <v>1801</v>
      </c>
      <c r="H2180" s="41" t="s">
        <v>106</v>
      </c>
      <c r="I2180">
        <f>_xlfn.XLOOKUP(B2180,Use_Code_Ranking!$A$4:$A$23,Use_Code_Ranking!$B$4:$B$23,9999)</f>
        <v>9</v>
      </c>
      <c r="J2180">
        <f t="shared" ref="J2180:J2243" ca="1" si="498">_xlfn.MINIFS(USE_CODE_RANK,APPLICATION_NUMBER,A2180)</f>
        <v>1</v>
      </c>
      <c r="K2180">
        <f t="shared" ref="K2180:K2243" ca="1" si="499">COUNTIFS(USE_CODE_RANK,1,APPLICATION_NUMBER,A2180)</f>
        <v>1</v>
      </c>
      <c r="L2180">
        <f t="shared" ref="L2180:L2243" ca="1" si="500">COUNTIFS(USE_CODE_RANK,2,APPLICATION_NUMBER,A2180)</f>
        <v>0</v>
      </c>
      <c r="M2180">
        <f t="shared" ref="M2180:M2243" ca="1" si="501">COUNTIFS(USE_CODE_RANK,3,APPLICATION_NUMBER,A2180,PRIMARY_OWNER_ENTITY_TYPE,"Government (State/Municipal)")</f>
        <v>0</v>
      </c>
      <c r="N2180" t="str">
        <f t="shared" ca="1" si="496"/>
        <v/>
      </c>
      <c r="O2180" t="str">
        <f t="shared" ca="1" si="497"/>
        <v/>
      </c>
      <c r="P2180" t="str">
        <f t="shared" ref="P2180:P2243" si="502">IF(ISNUMBER(SEARCH("Stock",C2180)),"Stockwatering","")</f>
        <v/>
      </c>
      <c r="Q2180" t="str">
        <f t="shared" ref="Q2180:Q2243" si="503">IF(ISNUMBER(SEARCH("Registration Domestic",C2180)),"Domestic","")</f>
        <v/>
      </c>
      <c r="R2180" t="str">
        <f t="shared" ref="R2180:R2243" si="504">IF(ISNUMBER(SEARCH("Registration Irrigation",C2180)),"Irrigation","")</f>
        <v/>
      </c>
      <c r="S2180" t="str">
        <f t="shared" ref="S2180:S2243" si="505">IF(ISNUMBER(SEARCH("Registration Cannabis",C2180)),"Irrigation","")</f>
        <v/>
      </c>
      <c r="U2180" s="2" t="str">
        <f ca="1">IF(ISBLANK($T2180),IF(S2180="Irrigation","Irrigation",IF(R2180="Irrigation","Irrigation",IF(Q2180="Domestic","Domestic",IF(P2180="Stockwatering","Stockwatering",IF(N2180="IRRIGATION_AND_MUNICIPAL","Irrigation and Municipal",IF(O2180="IRRIGATION_AND_DOMESTIC","Irrigation and Domestic Municipality",_xlfn.XLOOKUP(J2180,Use_Code_Ranking!$B$4:$B$23,Use_Code_Ranking!$A$4:$A$23))))))),$T2180)</f>
        <v>Irrigation</v>
      </c>
    </row>
    <row r="2181" spans="1:21" x14ac:dyDescent="0.3">
      <c r="A2181" t="s">
        <v>1800</v>
      </c>
      <c r="B2181" t="s">
        <v>156</v>
      </c>
      <c r="C2181" t="s">
        <v>99</v>
      </c>
      <c r="D2181">
        <v>63</v>
      </c>
      <c r="E2181" t="s">
        <v>100</v>
      </c>
      <c r="F2181" t="s">
        <v>100</v>
      </c>
      <c r="G2181" t="s">
        <v>1801</v>
      </c>
      <c r="H2181" s="41" t="s">
        <v>106</v>
      </c>
      <c r="I2181">
        <f>_xlfn.XLOOKUP(B2181,Use_Code_Ranking!$A$4:$A$23,Use_Code_Ranking!$B$4:$B$23,9999)</f>
        <v>8</v>
      </c>
      <c r="J2181">
        <f t="shared" ca="1" si="498"/>
        <v>1</v>
      </c>
      <c r="K2181">
        <f t="shared" ca="1" si="499"/>
        <v>1</v>
      </c>
      <c r="L2181">
        <f t="shared" ca="1" si="500"/>
        <v>0</v>
      </c>
      <c r="M2181">
        <f t="shared" ca="1" si="501"/>
        <v>0</v>
      </c>
      <c r="N2181" t="str">
        <f t="shared" ref="N2181:N2244" ca="1" si="506">IF(AND(K2181&gt;0,L2181&gt;0),"IRRIGATION_AND_MUNICIPAL","")</f>
        <v/>
      </c>
      <c r="O2181" t="str">
        <f t="shared" ref="O2181:O2244" ca="1" si="507">IF(AND(K2181&gt;0,M2181&gt;0),"IRRIGATION_AND_DOMESTIC","")</f>
        <v/>
      </c>
      <c r="P2181" t="str">
        <f t="shared" si="502"/>
        <v/>
      </c>
      <c r="Q2181" t="str">
        <f t="shared" si="503"/>
        <v/>
      </c>
      <c r="R2181" t="str">
        <f t="shared" si="504"/>
        <v/>
      </c>
      <c r="S2181" t="str">
        <f t="shared" si="505"/>
        <v/>
      </c>
      <c r="U2181" s="2" t="str">
        <f ca="1">IF(ISBLANK($T2181),IF(S2181="Irrigation","Irrigation",IF(R2181="Irrigation","Irrigation",IF(Q2181="Domestic","Domestic",IF(P2181="Stockwatering","Stockwatering",IF(N2181="IRRIGATION_AND_MUNICIPAL","Irrigation and Municipal",IF(O2181="IRRIGATION_AND_DOMESTIC","Irrigation and Domestic Municipality",_xlfn.XLOOKUP(J2181,Use_Code_Ranking!$B$4:$B$23,Use_Code_Ranking!$A$4:$A$23))))))),$T2181)</f>
        <v>Irrigation</v>
      </c>
    </row>
    <row r="2182" spans="1:21" x14ac:dyDescent="0.3">
      <c r="A2182" t="s">
        <v>1800</v>
      </c>
      <c r="B2182" t="s">
        <v>161</v>
      </c>
      <c r="C2182" t="s">
        <v>99</v>
      </c>
      <c r="D2182">
        <v>63</v>
      </c>
      <c r="E2182" t="s">
        <v>100</v>
      </c>
      <c r="F2182" t="s">
        <v>100</v>
      </c>
      <c r="G2182" t="s">
        <v>1801</v>
      </c>
      <c r="H2182" s="41" t="s">
        <v>106</v>
      </c>
      <c r="I2182">
        <f>_xlfn.XLOOKUP(B2182,Use_Code_Ranking!$A$4:$A$23,Use_Code_Ranking!$B$4:$B$23,9999)</f>
        <v>7</v>
      </c>
      <c r="J2182">
        <f t="shared" ca="1" si="498"/>
        <v>1</v>
      </c>
      <c r="K2182">
        <f t="shared" ca="1" si="499"/>
        <v>1</v>
      </c>
      <c r="L2182">
        <f t="shared" ca="1" si="500"/>
        <v>0</v>
      </c>
      <c r="M2182">
        <f t="shared" ca="1" si="501"/>
        <v>0</v>
      </c>
      <c r="N2182" t="str">
        <f t="shared" ca="1" si="506"/>
        <v/>
      </c>
      <c r="O2182" t="str">
        <f t="shared" ca="1" si="507"/>
        <v/>
      </c>
      <c r="P2182" t="str">
        <f t="shared" si="502"/>
        <v/>
      </c>
      <c r="Q2182" t="str">
        <f t="shared" si="503"/>
        <v/>
      </c>
      <c r="R2182" t="str">
        <f t="shared" si="504"/>
        <v/>
      </c>
      <c r="S2182" t="str">
        <f t="shared" si="505"/>
        <v/>
      </c>
      <c r="U2182" s="2" t="str">
        <f ca="1">IF(ISBLANK($T2182),IF(S2182="Irrigation","Irrigation",IF(R2182="Irrigation","Irrigation",IF(Q2182="Domestic","Domestic",IF(P2182="Stockwatering","Stockwatering",IF(N2182="IRRIGATION_AND_MUNICIPAL","Irrigation and Municipal",IF(O2182="IRRIGATION_AND_DOMESTIC","Irrigation and Domestic Municipality",_xlfn.XLOOKUP(J2182,Use_Code_Ranking!$B$4:$B$23,Use_Code_Ranking!$A$4:$A$23))))))),$T2182)</f>
        <v>Irrigation</v>
      </c>
    </row>
    <row r="2183" spans="1:21" x14ac:dyDescent="0.3">
      <c r="A2183" t="s">
        <v>1800</v>
      </c>
      <c r="B2183" t="s">
        <v>98</v>
      </c>
      <c r="C2183" t="s">
        <v>99</v>
      </c>
      <c r="D2183">
        <v>63</v>
      </c>
      <c r="E2183" t="s">
        <v>100</v>
      </c>
      <c r="F2183" t="s">
        <v>100</v>
      </c>
      <c r="G2183" t="s">
        <v>1801</v>
      </c>
      <c r="H2183" s="41" t="s">
        <v>106</v>
      </c>
      <c r="I2183">
        <f>_xlfn.XLOOKUP(B2183,Use_Code_Ranking!$A$4:$A$23,Use_Code_Ranking!$B$4:$B$23,9999)</f>
        <v>1</v>
      </c>
      <c r="J2183">
        <f t="shared" ca="1" si="498"/>
        <v>1</v>
      </c>
      <c r="K2183">
        <f t="shared" ca="1" si="499"/>
        <v>1</v>
      </c>
      <c r="L2183">
        <f t="shared" ca="1" si="500"/>
        <v>0</v>
      </c>
      <c r="M2183">
        <f t="shared" ca="1" si="501"/>
        <v>0</v>
      </c>
      <c r="N2183" t="str">
        <f t="shared" ca="1" si="506"/>
        <v/>
      </c>
      <c r="O2183" t="str">
        <f t="shared" ca="1" si="507"/>
        <v/>
      </c>
      <c r="P2183" t="str">
        <f t="shared" si="502"/>
        <v/>
      </c>
      <c r="Q2183" t="str">
        <f t="shared" si="503"/>
        <v/>
      </c>
      <c r="R2183" t="str">
        <f t="shared" si="504"/>
        <v/>
      </c>
      <c r="S2183" t="str">
        <f t="shared" si="505"/>
        <v/>
      </c>
      <c r="U2183" s="2" t="str">
        <f ca="1">IF(ISBLANK($T2183),IF(S2183="Irrigation","Irrigation",IF(R2183="Irrigation","Irrigation",IF(Q2183="Domestic","Domestic",IF(P2183="Stockwatering","Stockwatering",IF(N2183="IRRIGATION_AND_MUNICIPAL","Irrigation and Municipal",IF(O2183="IRRIGATION_AND_DOMESTIC","Irrigation and Domestic Municipality",_xlfn.XLOOKUP(J2183,Use_Code_Ranking!$B$4:$B$23,Use_Code_Ranking!$A$4:$A$23))))))),$T2183)</f>
        <v>Irrigation</v>
      </c>
    </row>
    <row r="2184" spans="1:21" x14ac:dyDescent="0.3">
      <c r="A2184" t="s">
        <v>1800</v>
      </c>
      <c r="B2184" t="s">
        <v>188</v>
      </c>
      <c r="C2184" t="s">
        <v>99</v>
      </c>
      <c r="D2184">
        <v>63</v>
      </c>
      <c r="E2184" t="s">
        <v>100</v>
      </c>
      <c r="F2184" t="s">
        <v>100</v>
      </c>
      <c r="G2184" t="s">
        <v>1801</v>
      </c>
      <c r="H2184" s="41" t="s">
        <v>106</v>
      </c>
      <c r="I2184">
        <f>_xlfn.XLOOKUP(B2184,Use_Code_Ranking!$A$4:$A$23,Use_Code_Ranking!$B$4:$B$23,9999)</f>
        <v>12</v>
      </c>
      <c r="J2184">
        <f t="shared" ca="1" si="498"/>
        <v>1</v>
      </c>
      <c r="K2184">
        <f t="shared" ca="1" si="499"/>
        <v>1</v>
      </c>
      <c r="L2184">
        <f t="shared" ca="1" si="500"/>
        <v>0</v>
      </c>
      <c r="M2184">
        <f t="shared" ca="1" si="501"/>
        <v>0</v>
      </c>
      <c r="N2184" t="str">
        <f t="shared" ca="1" si="506"/>
        <v/>
      </c>
      <c r="O2184" t="str">
        <f t="shared" ca="1" si="507"/>
        <v/>
      </c>
      <c r="P2184" t="str">
        <f t="shared" si="502"/>
        <v/>
      </c>
      <c r="Q2184" t="str">
        <f t="shared" si="503"/>
        <v/>
      </c>
      <c r="R2184" t="str">
        <f t="shared" si="504"/>
        <v/>
      </c>
      <c r="S2184" t="str">
        <f t="shared" si="505"/>
        <v/>
      </c>
      <c r="U2184" s="2" t="str">
        <f ca="1">IF(ISBLANK($T2184),IF(S2184="Irrigation","Irrigation",IF(R2184="Irrigation","Irrigation",IF(Q2184="Domestic","Domestic",IF(P2184="Stockwatering","Stockwatering",IF(N2184="IRRIGATION_AND_MUNICIPAL","Irrigation and Municipal",IF(O2184="IRRIGATION_AND_DOMESTIC","Irrigation and Domestic Municipality",_xlfn.XLOOKUP(J2184,Use_Code_Ranking!$B$4:$B$23,Use_Code_Ranking!$A$4:$A$23))))))),$T2184)</f>
        <v>Irrigation</v>
      </c>
    </row>
    <row r="2185" spans="1:21" x14ac:dyDescent="0.3">
      <c r="A2185" t="s">
        <v>1802</v>
      </c>
      <c r="B2185" t="s">
        <v>181</v>
      </c>
      <c r="C2185" t="s">
        <v>99</v>
      </c>
      <c r="D2185">
        <v>32.4</v>
      </c>
      <c r="E2185" t="s">
        <v>100</v>
      </c>
      <c r="F2185" t="s">
        <v>100</v>
      </c>
      <c r="G2185" t="s">
        <v>1803</v>
      </c>
      <c r="H2185" s="41" t="s">
        <v>106</v>
      </c>
      <c r="I2185">
        <f>_xlfn.XLOOKUP(B2185,Use_Code_Ranking!$A$4:$A$23,Use_Code_Ranking!$B$4:$B$23,9999)</f>
        <v>9</v>
      </c>
      <c r="J2185">
        <f t="shared" ca="1" si="498"/>
        <v>1</v>
      </c>
      <c r="K2185">
        <f t="shared" ca="1" si="499"/>
        <v>1</v>
      </c>
      <c r="L2185">
        <f t="shared" ca="1" si="500"/>
        <v>0</v>
      </c>
      <c r="M2185">
        <f t="shared" ca="1" si="501"/>
        <v>0</v>
      </c>
      <c r="N2185" t="str">
        <f t="shared" ca="1" si="506"/>
        <v/>
      </c>
      <c r="O2185" t="str">
        <f t="shared" ca="1" si="507"/>
        <v/>
      </c>
      <c r="P2185" t="str">
        <f t="shared" si="502"/>
        <v/>
      </c>
      <c r="Q2185" t="str">
        <f t="shared" si="503"/>
        <v/>
      </c>
      <c r="R2185" t="str">
        <f t="shared" si="504"/>
        <v/>
      </c>
      <c r="S2185" t="str">
        <f t="shared" si="505"/>
        <v/>
      </c>
      <c r="U2185" s="2" t="str">
        <f ca="1">IF(ISBLANK($T2185),IF(S2185="Irrigation","Irrigation",IF(R2185="Irrigation","Irrigation",IF(Q2185="Domestic","Domestic",IF(P2185="Stockwatering","Stockwatering",IF(N2185="IRRIGATION_AND_MUNICIPAL","Irrigation and Municipal",IF(O2185="IRRIGATION_AND_DOMESTIC","Irrigation and Domestic Municipality",_xlfn.XLOOKUP(J2185,Use_Code_Ranking!$B$4:$B$23,Use_Code_Ranking!$A$4:$A$23))))))),$T2185)</f>
        <v>Irrigation</v>
      </c>
    </row>
    <row r="2186" spans="1:21" x14ac:dyDescent="0.3">
      <c r="A2186" t="s">
        <v>1802</v>
      </c>
      <c r="B2186" t="s">
        <v>161</v>
      </c>
      <c r="C2186" t="s">
        <v>99</v>
      </c>
      <c r="D2186">
        <v>32.4</v>
      </c>
      <c r="E2186" t="s">
        <v>100</v>
      </c>
      <c r="F2186" t="s">
        <v>100</v>
      </c>
      <c r="G2186" t="s">
        <v>1803</v>
      </c>
      <c r="H2186" s="41" t="s">
        <v>106</v>
      </c>
      <c r="I2186">
        <f>_xlfn.XLOOKUP(B2186,Use_Code_Ranking!$A$4:$A$23,Use_Code_Ranking!$B$4:$B$23,9999)</f>
        <v>7</v>
      </c>
      <c r="J2186">
        <f t="shared" ca="1" si="498"/>
        <v>1</v>
      </c>
      <c r="K2186">
        <f t="shared" ca="1" si="499"/>
        <v>1</v>
      </c>
      <c r="L2186">
        <f t="shared" ca="1" si="500"/>
        <v>0</v>
      </c>
      <c r="M2186">
        <f t="shared" ca="1" si="501"/>
        <v>0</v>
      </c>
      <c r="N2186" t="str">
        <f t="shared" ca="1" si="506"/>
        <v/>
      </c>
      <c r="O2186" t="str">
        <f t="shared" ca="1" si="507"/>
        <v/>
      </c>
      <c r="P2186" t="str">
        <f t="shared" si="502"/>
        <v/>
      </c>
      <c r="Q2186" t="str">
        <f t="shared" si="503"/>
        <v/>
      </c>
      <c r="R2186" t="str">
        <f t="shared" si="504"/>
        <v/>
      </c>
      <c r="S2186" t="str">
        <f t="shared" si="505"/>
        <v/>
      </c>
      <c r="U2186" s="2" t="str">
        <f ca="1">IF(ISBLANK($T2186),IF(S2186="Irrigation","Irrigation",IF(R2186="Irrigation","Irrigation",IF(Q2186="Domestic","Domestic",IF(P2186="Stockwatering","Stockwatering",IF(N2186="IRRIGATION_AND_MUNICIPAL","Irrigation and Municipal",IF(O2186="IRRIGATION_AND_DOMESTIC","Irrigation and Domestic Municipality",_xlfn.XLOOKUP(J2186,Use_Code_Ranking!$B$4:$B$23,Use_Code_Ranking!$A$4:$A$23))))))),$T2186)</f>
        <v>Irrigation</v>
      </c>
    </row>
    <row r="2187" spans="1:21" x14ac:dyDescent="0.3">
      <c r="A2187" t="s">
        <v>1802</v>
      </c>
      <c r="B2187" t="s">
        <v>156</v>
      </c>
      <c r="C2187" t="s">
        <v>99</v>
      </c>
      <c r="D2187">
        <v>32.4</v>
      </c>
      <c r="E2187" t="s">
        <v>100</v>
      </c>
      <c r="F2187" t="s">
        <v>100</v>
      </c>
      <c r="G2187" t="s">
        <v>1803</v>
      </c>
      <c r="H2187" s="41" t="s">
        <v>106</v>
      </c>
      <c r="I2187">
        <f>_xlfn.XLOOKUP(B2187,Use_Code_Ranking!$A$4:$A$23,Use_Code_Ranking!$B$4:$B$23,9999)</f>
        <v>8</v>
      </c>
      <c r="J2187">
        <f t="shared" ca="1" si="498"/>
        <v>1</v>
      </c>
      <c r="K2187">
        <f t="shared" ca="1" si="499"/>
        <v>1</v>
      </c>
      <c r="L2187">
        <f t="shared" ca="1" si="500"/>
        <v>0</v>
      </c>
      <c r="M2187">
        <f t="shared" ca="1" si="501"/>
        <v>0</v>
      </c>
      <c r="N2187" t="str">
        <f t="shared" ca="1" si="506"/>
        <v/>
      </c>
      <c r="O2187" t="str">
        <f t="shared" ca="1" si="507"/>
        <v/>
      </c>
      <c r="P2187" t="str">
        <f t="shared" si="502"/>
        <v/>
      </c>
      <c r="Q2187" t="str">
        <f t="shared" si="503"/>
        <v/>
      </c>
      <c r="R2187" t="str">
        <f t="shared" si="504"/>
        <v/>
      </c>
      <c r="S2187" t="str">
        <f t="shared" si="505"/>
        <v/>
      </c>
      <c r="U2187" s="2" t="str">
        <f ca="1">IF(ISBLANK($T2187),IF(S2187="Irrigation","Irrigation",IF(R2187="Irrigation","Irrigation",IF(Q2187="Domestic","Domestic",IF(P2187="Stockwatering","Stockwatering",IF(N2187="IRRIGATION_AND_MUNICIPAL","Irrigation and Municipal",IF(O2187="IRRIGATION_AND_DOMESTIC","Irrigation and Domestic Municipality",_xlfn.XLOOKUP(J2187,Use_Code_Ranking!$B$4:$B$23,Use_Code_Ranking!$A$4:$A$23))))))),$T2187)</f>
        <v>Irrigation</v>
      </c>
    </row>
    <row r="2188" spans="1:21" x14ac:dyDescent="0.3">
      <c r="A2188" t="s">
        <v>1802</v>
      </c>
      <c r="B2188" t="s">
        <v>188</v>
      </c>
      <c r="C2188" t="s">
        <v>99</v>
      </c>
      <c r="D2188">
        <v>32.4</v>
      </c>
      <c r="E2188" t="s">
        <v>100</v>
      </c>
      <c r="F2188" t="s">
        <v>100</v>
      </c>
      <c r="G2188" t="s">
        <v>1803</v>
      </c>
      <c r="H2188" s="41" t="s">
        <v>106</v>
      </c>
      <c r="I2188">
        <f>_xlfn.XLOOKUP(B2188,Use_Code_Ranking!$A$4:$A$23,Use_Code_Ranking!$B$4:$B$23,9999)</f>
        <v>12</v>
      </c>
      <c r="J2188">
        <f t="shared" ca="1" si="498"/>
        <v>1</v>
      </c>
      <c r="K2188">
        <f t="shared" ca="1" si="499"/>
        <v>1</v>
      </c>
      <c r="L2188">
        <f t="shared" ca="1" si="500"/>
        <v>0</v>
      </c>
      <c r="M2188">
        <f t="shared" ca="1" si="501"/>
        <v>0</v>
      </c>
      <c r="N2188" t="str">
        <f t="shared" ca="1" si="506"/>
        <v/>
      </c>
      <c r="O2188" t="str">
        <f t="shared" ca="1" si="507"/>
        <v/>
      </c>
      <c r="P2188" t="str">
        <f t="shared" si="502"/>
        <v/>
      </c>
      <c r="Q2188" t="str">
        <f t="shared" si="503"/>
        <v/>
      </c>
      <c r="R2188" t="str">
        <f t="shared" si="504"/>
        <v/>
      </c>
      <c r="S2188" t="str">
        <f t="shared" si="505"/>
        <v/>
      </c>
      <c r="U2188" s="2" t="str">
        <f ca="1">IF(ISBLANK($T2188),IF(S2188="Irrigation","Irrigation",IF(R2188="Irrigation","Irrigation",IF(Q2188="Domestic","Domestic",IF(P2188="Stockwatering","Stockwatering",IF(N2188="IRRIGATION_AND_MUNICIPAL","Irrigation and Municipal",IF(O2188="IRRIGATION_AND_DOMESTIC","Irrigation and Domestic Municipality",_xlfn.XLOOKUP(J2188,Use_Code_Ranking!$B$4:$B$23,Use_Code_Ranking!$A$4:$A$23))))))),$T2188)</f>
        <v>Irrigation</v>
      </c>
    </row>
    <row r="2189" spans="1:21" x14ac:dyDescent="0.3">
      <c r="A2189" t="s">
        <v>1802</v>
      </c>
      <c r="B2189" t="s">
        <v>98</v>
      </c>
      <c r="C2189" t="s">
        <v>99</v>
      </c>
      <c r="D2189">
        <v>32.4</v>
      </c>
      <c r="E2189" t="s">
        <v>100</v>
      </c>
      <c r="F2189" t="s">
        <v>100</v>
      </c>
      <c r="G2189" t="s">
        <v>1803</v>
      </c>
      <c r="H2189" s="41" t="s">
        <v>106</v>
      </c>
      <c r="I2189">
        <f>_xlfn.XLOOKUP(B2189,Use_Code_Ranking!$A$4:$A$23,Use_Code_Ranking!$B$4:$B$23,9999)</f>
        <v>1</v>
      </c>
      <c r="J2189">
        <f t="shared" ca="1" si="498"/>
        <v>1</v>
      </c>
      <c r="K2189">
        <f t="shared" ca="1" si="499"/>
        <v>1</v>
      </c>
      <c r="L2189">
        <f t="shared" ca="1" si="500"/>
        <v>0</v>
      </c>
      <c r="M2189">
        <f t="shared" ca="1" si="501"/>
        <v>0</v>
      </c>
      <c r="N2189" t="str">
        <f t="shared" ca="1" si="506"/>
        <v/>
      </c>
      <c r="O2189" t="str">
        <f t="shared" ca="1" si="507"/>
        <v/>
      </c>
      <c r="P2189" t="str">
        <f t="shared" si="502"/>
        <v/>
      </c>
      <c r="Q2189" t="str">
        <f t="shared" si="503"/>
        <v/>
      </c>
      <c r="R2189" t="str">
        <f t="shared" si="504"/>
        <v/>
      </c>
      <c r="S2189" t="str">
        <f t="shared" si="505"/>
        <v/>
      </c>
      <c r="U2189" s="2" t="str">
        <f ca="1">IF(ISBLANK($T2189),IF(S2189="Irrigation","Irrigation",IF(R2189="Irrigation","Irrigation",IF(Q2189="Domestic","Domestic",IF(P2189="Stockwatering","Stockwatering",IF(N2189="IRRIGATION_AND_MUNICIPAL","Irrigation and Municipal",IF(O2189="IRRIGATION_AND_DOMESTIC","Irrigation and Domestic Municipality",_xlfn.XLOOKUP(J2189,Use_Code_Ranking!$B$4:$B$23,Use_Code_Ranking!$A$4:$A$23))))))),$T2189)</f>
        <v>Irrigation</v>
      </c>
    </row>
    <row r="2190" spans="1:21" x14ac:dyDescent="0.3">
      <c r="A2190" t="s">
        <v>1804</v>
      </c>
      <c r="B2190" t="s">
        <v>110</v>
      </c>
      <c r="C2190" t="s">
        <v>99</v>
      </c>
      <c r="D2190">
        <v>13</v>
      </c>
      <c r="E2190" t="s">
        <v>100</v>
      </c>
      <c r="F2190" t="s">
        <v>100</v>
      </c>
      <c r="G2190" t="s">
        <v>1805</v>
      </c>
      <c r="H2190" s="41" t="s">
        <v>102</v>
      </c>
      <c r="I2190">
        <f>_xlfn.XLOOKUP(B2190,Use_Code_Ranking!$A$4:$A$23,Use_Code_Ranking!$B$4:$B$23,9999)</f>
        <v>3</v>
      </c>
      <c r="J2190">
        <f t="shared" ca="1" si="498"/>
        <v>1</v>
      </c>
      <c r="K2190">
        <f t="shared" ca="1" si="499"/>
        <v>1</v>
      </c>
      <c r="L2190">
        <f t="shared" ca="1" si="500"/>
        <v>0</v>
      </c>
      <c r="M2190">
        <f t="shared" ca="1" si="501"/>
        <v>0</v>
      </c>
      <c r="N2190" t="str">
        <f t="shared" ca="1" si="506"/>
        <v/>
      </c>
      <c r="O2190" t="str">
        <f t="shared" ca="1" si="507"/>
        <v/>
      </c>
      <c r="P2190" t="str">
        <f t="shared" si="502"/>
        <v/>
      </c>
      <c r="Q2190" t="str">
        <f t="shared" si="503"/>
        <v/>
      </c>
      <c r="R2190" t="str">
        <f t="shared" si="504"/>
        <v/>
      </c>
      <c r="S2190" t="str">
        <f t="shared" si="505"/>
        <v/>
      </c>
      <c r="U2190" s="2" t="str">
        <f ca="1">IF(ISBLANK($T2190),IF(S2190="Irrigation","Irrigation",IF(R2190="Irrigation","Irrigation",IF(Q2190="Domestic","Domestic",IF(P2190="Stockwatering","Stockwatering",IF(N2190="IRRIGATION_AND_MUNICIPAL","Irrigation and Municipal",IF(O2190="IRRIGATION_AND_DOMESTIC","Irrigation and Domestic Municipality",_xlfn.XLOOKUP(J2190,Use_Code_Ranking!$B$4:$B$23,Use_Code_Ranking!$A$4:$A$23))))))),$T2190)</f>
        <v>Irrigation</v>
      </c>
    </row>
    <row r="2191" spans="1:21" x14ac:dyDescent="0.3">
      <c r="A2191" t="s">
        <v>1804</v>
      </c>
      <c r="B2191" t="s">
        <v>98</v>
      </c>
      <c r="C2191" t="s">
        <v>99</v>
      </c>
      <c r="D2191">
        <v>13</v>
      </c>
      <c r="E2191" t="s">
        <v>100</v>
      </c>
      <c r="F2191" t="s">
        <v>100</v>
      </c>
      <c r="G2191" t="s">
        <v>1805</v>
      </c>
      <c r="H2191" s="41" t="s">
        <v>102</v>
      </c>
      <c r="I2191">
        <f>_xlfn.XLOOKUP(B2191,Use_Code_Ranking!$A$4:$A$23,Use_Code_Ranking!$B$4:$B$23,9999)</f>
        <v>1</v>
      </c>
      <c r="J2191">
        <f t="shared" ca="1" si="498"/>
        <v>1</v>
      </c>
      <c r="K2191">
        <f t="shared" ca="1" si="499"/>
        <v>1</v>
      </c>
      <c r="L2191">
        <f t="shared" ca="1" si="500"/>
        <v>0</v>
      </c>
      <c r="M2191">
        <f t="shared" ca="1" si="501"/>
        <v>0</v>
      </c>
      <c r="N2191" t="str">
        <f t="shared" ca="1" si="506"/>
        <v/>
      </c>
      <c r="O2191" t="str">
        <f t="shared" ca="1" si="507"/>
        <v/>
      </c>
      <c r="P2191" t="str">
        <f t="shared" si="502"/>
        <v/>
      </c>
      <c r="Q2191" t="str">
        <f t="shared" si="503"/>
        <v/>
      </c>
      <c r="R2191" t="str">
        <f t="shared" si="504"/>
        <v/>
      </c>
      <c r="S2191" t="str">
        <f t="shared" si="505"/>
        <v/>
      </c>
      <c r="U2191" s="2" t="str">
        <f ca="1">IF(ISBLANK($T2191),IF(S2191="Irrigation","Irrigation",IF(R2191="Irrigation","Irrigation",IF(Q2191="Domestic","Domestic",IF(P2191="Stockwatering","Stockwatering",IF(N2191="IRRIGATION_AND_MUNICIPAL","Irrigation and Municipal",IF(O2191="IRRIGATION_AND_DOMESTIC","Irrigation and Domestic Municipality",_xlfn.XLOOKUP(J2191,Use_Code_Ranking!$B$4:$B$23,Use_Code_Ranking!$A$4:$A$23))))))),$T2191)</f>
        <v>Irrigation</v>
      </c>
    </row>
    <row r="2192" spans="1:21" x14ac:dyDescent="0.3">
      <c r="A2192" t="s">
        <v>1806</v>
      </c>
      <c r="B2192" t="s">
        <v>163</v>
      </c>
      <c r="C2192" t="s">
        <v>99</v>
      </c>
      <c r="D2192">
        <v>41.9</v>
      </c>
      <c r="E2192" t="s">
        <v>100</v>
      </c>
      <c r="F2192" t="s">
        <v>100</v>
      </c>
      <c r="G2192" t="s">
        <v>1807</v>
      </c>
      <c r="H2192" s="41" t="s">
        <v>199</v>
      </c>
      <c r="I2192">
        <f>_xlfn.XLOOKUP(B2192,Use_Code_Ranking!$A$4:$A$23,Use_Code_Ranking!$B$4:$B$23,9999)</f>
        <v>14</v>
      </c>
      <c r="J2192">
        <f t="shared" ca="1" si="498"/>
        <v>1</v>
      </c>
      <c r="K2192">
        <f t="shared" ca="1" si="499"/>
        <v>1</v>
      </c>
      <c r="L2192">
        <f t="shared" ca="1" si="500"/>
        <v>0</v>
      </c>
      <c r="M2192">
        <f t="shared" ca="1" si="501"/>
        <v>0</v>
      </c>
      <c r="N2192" t="str">
        <f t="shared" ca="1" si="506"/>
        <v/>
      </c>
      <c r="O2192" t="str">
        <f t="shared" ca="1" si="507"/>
        <v/>
      </c>
      <c r="P2192" t="str">
        <f t="shared" si="502"/>
        <v/>
      </c>
      <c r="Q2192" t="str">
        <f t="shared" si="503"/>
        <v/>
      </c>
      <c r="R2192" t="str">
        <f t="shared" si="504"/>
        <v/>
      </c>
      <c r="S2192" t="str">
        <f t="shared" si="505"/>
        <v/>
      </c>
      <c r="U2192" s="2" t="str">
        <f ca="1">IF(ISBLANK($T2192),IF(S2192="Irrigation","Irrigation",IF(R2192="Irrigation","Irrigation",IF(Q2192="Domestic","Domestic",IF(P2192="Stockwatering","Stockwatering",IF(N2192="IRRIGATION_AND_MUNICIPAL","Irrigation and Municipal",IF(O2192="IRRIGATION_AND_DOMESTIC","Irrigation and Domestic Municipality",_xlfn.XLOOKUP(J2192,Use_Code_Ranking!$B$4:$B$23,Use_Code_Ranking!$A$4:$A$23))))))),$T2192)</f>
        <v>Irrigation</v>
      </c>
    </row>
    <row r="2193" spans="1:21" x14ac:dyDescent="0.3">
      <c r="A2193" t="s">
        <v>1806</v>
      </c>
      <c r="B2193" t="s">
        <v>98</v>
      </c>
      <c r="C2193" t="s">
        <v>99</v>
      </c>
      <c r="D2193">
        <v>41.9</v>
      </c>
      <c r="E2193" t="s">
        <v>100</v>
      </c>
      <c r="F2193" t="s">
        <v>100</v>
      </c>
      <c r="G2193" t="s">
        <v>1807</v>
      </c>
      <c r="H2193" s="41" t="s">
        <v>199</v>
      </c>
      <c r="I2193">
        <f>_xlfn.XLOOKUP(B2193,Use_Code_Ranking!$A$4:$A$23,Use_Code_Ranking!$B$4:$B$23,9999)</f>
        <v>1</v>
      </c>
      <c r="J2193">
        <f t="shared" ca="1" si="498"/>
        <v>1</v>
      </c>
      <c r="K2193">
        <f t="shared" ca="1" si="499"/>
        <v>1</v>
      </c>
      <c r="L2193">
        <f t="shared" ca="1" si="500"/>
        <v>0</v>
      </c>
      <c r="M2193">
        <f t="shared" ca="1" si="501"/>
        <v>0</v>
      </c>
      <c r="N2193" t="str">
        <f t="shared" ca="1" si="506"/>
        <v/>
      </c>
      <c r="O2193" t="str">
        <f t="shared" ca="1" si="507"/>
        <v/>
      </c>
      <c r="P2193" t="str">
        <f t="shared" si="502"/>
        <v/>
      </c>
      <c r="Q2193" t="str">
        <f t="shared" si="503"/>
        <v/>
      </c>
      <c r="R2193" t="str">
        <f t="shared" si="504"/>
        <v/>
      </c>
      <c r="S2193" t="str">
        <f t="shared" si="505"/>
        <v/>
      </c>
      <c r="U2193" s="2" t="str">
        <f ca="1">IF(ISBLANK($T2193),IF(S2193="Irrigation","Irrigation",IF(R2193="Irrigation","Irrigation",IF(Q2193="Domestic","Domestic",IF(P2193="Stockwatering","Stockwatering",IF(N2193="IRRIGATION_AND_MUNICIPAL","Irrigation and Municipal",IF(O2193="IRRIGATION_AND_DOMESTIC","Irrigation and Domestic Municipality",_xlfn.XLOOKUP(J2193,Use_Code_Ranking!$B$4:$B$23,Use_Code_Ranking!$A$4:$A$23))))))),$T2193)</f>
        <v>Irrigation</v>
      </c>
    </row>
    <row r="2194" spans="1:21" x14ac:dyDescent="0.3">
      <c r="A2194" t="s">
        <v>1806</v>
      </c>
      <c r="B2194" t="s">
        <v>188</v>
      </c>
      <c r="C2194" t="s">
        <v>99</v>
      </c>
      <c r="D2194">
        <v>41.9</v>
      </c>
      <c r="E2194" t="s">
        <v>100</v>
      </c>
      <c r="F2194" t="s">
        <v>100</v>
      </c>
      <c r="G2194" t="s">
        <v>1807</v>
      </c>
      <c r="H2194" s="41" t="s">
        <v>199</v>
      </c>
      <c r="I2194">
        <f>_xlfn.XLOOKUP(B2194,Use_Code_Ranking!$A$4:$A$23,Use_Code_Ranking!$B$4:$B$23,9999)</f>
        <v>12</v>
      </c>
      <c r="J2194">
        <f t="shared" ca="1" si="498"/>
        <v>1</v>
      </c>
      <c r="K2194">
        <f t="shared" ca="1" si="499"/>
        <v>1</v>
      </c>
      <c r="L2194">
        <f t="shared" ca="1" si="500"/>
        <v>0</v>
      </c>
      <c r="M2194">
        <f t="shared" ca="1" si="501"/>
        <v>0</v>
      </c>
      <c r="N2194" t="str">
        <f t="shared" ca="1" si="506"/>
        <v/>
      </c>
      <c r="O2194" t="str">
        <f t="shared" ca="1" si="507"/>
        <v/>
      </c>
      <c r="P2194" t="str">
        <f t="shared" si="502"/>
        <v/>
      </c>
      <c r="Q2194" t="str">
        <f t="shared" si="503"/>
        <v/>
      </c>
      <c r="R2194" t="str">
        <f t="shared" si="504"/>
        <v/>
      </c>
      <c r="S2194" t="str">
        <f t="shared" si="505"/>
        <v/>
      </c>
      <c r="U2194" s="2" t="str">
        <f ca="1">IF(ISBLANK($T2194),IF(S2194="Irrigation","Irrigation",IF(R2194="Irrigation","Irrigation",IF(Q2194="Domestic","Domestic",IF(P2194="Stockwatering","Stockwatering",IF(N2194="IRRIGATION_AND_MUNICIPAL","Irrigation and Municipal",IF(O2194="IRRIGATION_AND_DOMESTIC","Irrigation and Domestic Municipality",_xlfn.XLOOKUP(J2194,Use_Code_Ranking!$B$4:$B$23,Use_Code_Ranking!$A$4:$A$23))))))),$T2194)</f>
        <v>Irrigation</v>
      </c>
    </row>
    <row r="2195" spans="1:21" x14ac:dyDescent="0.3">
      <c r="A2195" t="s">
        <v>1806</v>
      </c>
      <c r="B2195" t="s">
        <v>110</v>
      </c>
      <c r="C2195" t="s">
        <v>99</v>
      </c>
      <c r="D2195">
        <v>41.9</v>
      </c>
      <c r="E2195" t="s">
        <v>100</v>
      </c>
      <c r="F2195" t="s">
        <v>100</v>
      </c>
      <c r="G2195" t="s">
        <v>1807</v>
      </c>
      <c r="H2195" s="41" t="s">
        <v>199</v>
      </c>
      <c r="I2195">
        <f>_xlfn.XLOOKUP(B2195,Use_Code_Ranking!$A$4:$A$23,Use_Code_Ranking!$B$4:$B$23,9999)</f>
        <v>3</v>
      </c>
      <c r="J2195">
        <f t="shared" ca="1" si="498"/>
        <v>1</v>
      </c>
      <c r="K2195">
        <f t="shared" ca="1" si="499"/>
        <v>1</v>
      </c>
      <c r="L2195">
        <f t="shared" ca="1" si="500"/>
        <v>0</v>
      </c>
      <c r="M2195">
        <f t="shared" ca="1" si="501"/>
        <v>0</v>
      </c>
      <c r="N2195" t="str">
        <f t="shared" ca="1" si="506"/>
        <v/>
      </c>
      <c r="O2195" t="str">
        <f t="shared" ca="1" si="507"/>
        <v/>
      </c>
      <c r="P2195" t="str">
        <f t="shared" si="502"/>
        <v/>
      </c>
      <c r="Q2195" t="str">
        <f t="shared" si="503"/>
        <v/>
      </c>
      <c r="R2195" t="str">
        <f t="shared" si="504"/>
        <v/>
      </c>
      <c r="S2195" t="str">
        <f t="shared" si="505"/>
        <v/>
      </c>
      <c r="U2195" s="2" t="str">
        <f ca="1">IF(ISBLANK($T2195),IF(S2195="Irrigation","Irrigation",IF(R2195="Irrigation","Irrigation",IF(Q2195="Domestic","Domestic",IF(P2195="Stockwatering","Stockwatering",IF(N2195="IRRIGATION_AND_MUNICIPAL","Irrigation and Municipal",IF(O2195="IRRIGATION_AND_DOMESTIC","Irrigation and Domestic Municipality",_xlfn.XLOOKUP(J2195,Use_Code_Ranking!$B$4:$B$23,Use_Code_Ranking!$A$4:$A$23))))))),$T2195)</f>
        <v>Irrigation</v>
      </c>
    </row>
    <row r="2196" spans="1:21" x14ac:dyDescent="0.3">
      <c r="A2196" t="s">
        <v>1806</v>
      </c>
      <c r="B2196" t="s">
        <v>181</v>
      </c>
      <c r="C2196" t="s">
        <v>99</v>
      </c>
      <c r="D2196">
        <v>41.9</v>
      </c>
      <c r="E2196" t="s">
        <v>100</v>
      </c>
      <c r="F2196" t="s">
        <v>100</v>
      </c>
      <c r="G2196" t="s">
        <v>1807</v>
      </c>
      <c r="H2196" s="41" t="s">
        <v>199</v>
      </c>
      <c r="I2196">
        <f>_xlfn.XLOOKUP(B2196,Use_Code_Ranking!$A$4:$A$23,Use_Code_Ranking!$B$4:$B$23,9999)</f>
        <v>9</v>
      </c>
      <c r="J2196">
        <f t="shared" ca="1" si="498"/>
        <v>1</v>
      </c>
      <c r="K2196">
        <f t="shared" ca="1" si="499"/>
        <v>1</v>
      </c>
      <c r="L2196">
        <f t="shared" ca="1" si="500"/>
        <v>0</v>
      </c>
      <c r="M2196">
        <f t="shared" ca="1" si="501"/>
        <v>0</v>
      </c>
      <c r="N2196" t="str">
        <f t="shared" ca="1" si="506"/>
        <v/>
      </c>
      <c r="O2196" t="str">
        <f t="shared" ca="1" si="507"/>
        <v/>
      </c>
      <c r="P2196" t="str">
        <f t="shared" si="502"/>
        <v/>
      </c>
      <c r="Q2196" t="str">
        <f t="shared" si="503"/>
        <v/>
      </c>
      <c r="R2196" t="str">
        <f t="shared" si="504"/>
        <v/>
      </c>
      <c r="S2196" t="str">
        <f t="shared" si="505"/>
        <v/>
      </c>
      <c r="U2196" s="2" t="str">
        <f ca="1">IF(ISBLANK($T2196),IF(S2196="Irrigation","Irrigation",IF(R2196="Irrigation","Irrigation",IF(Q2196="Domestic","Domestic",IF(P2196="Stockwatering","Stockwatering",IF(N2196="IRRIGATION_AND_MUNICIPAL","Irrigation and Municipal",IF(O2196="IRRIGATION_AND_DOMESTIC","Irrigation and Domestic Municipality",_xlfn.XLOOKUP(J2196,Use_Code_Ranking!$B$4:$B$23,Use_Code_Ranking!$A$4:$A$23))))))),$T2196)</f>
        <v>Irrigation</v>
      </c>
    </row>
    <row r="2197" spans="1:21" x14ac:dyDescent="0.3">
      <c r="A2197" t="s">
        <v>1808</v>
      </c>
      <c r="B2197" t="s">
        <v>98</v>
      </c>
      <c r="C2197" t="s">
        <v>99</v>
      </c>
      <c r="D2197">
        <v>47.3</v>
      </c>
      <c r="E2197" t="s">
        <v>100</v>
      </c>
      <c r="F2197" t="s">
        <v>100</v>
      </c>
      <c r="G2197" t="s">
        <v>1809</v>
      </c>
      <c r="H2197" s="41" t="s">
        <v>106</v>
      </c>
      <c r="I2197">
        <f>_xlfn.XLOOKUP(B2197,Use_Code_Ranking!$A$4:$A$23,Use_Code_Ranking!$B$4:$B$23,9999)</f>
        <v>1</v>
      </c>
      <c r="J2197">
        <f t="shared" ca="1" si="498"/>
        <v>1</v>
      </c>
      <c r="K2197">
        <f t="shared" ca="1" si="499"/>
        <v>1</v>
      </c>
      <c r="L2197">
        <f t="shared" ca="1" si="500"/>
        <v>0</v>
      </c>
      <c r="M2197">
        <f t="shared" ca="1" si="501"/>
        <v>0</v>
      </c>
      <c r="N2197" t="str">
        <f t="shared" ca="1" si="506"/>
        <v/>
      </c>
      <c r="O2197" t="str">
        <f t="shared" ca="1" si="507"/>
        <v/>
      </c>
      <c r="P2197" t="str">
        <f t="shared" si="502"/>
        <v/>
      </c>
      <c r="Q2197" t="str">
        <f t="shared" si="503"/>
        <v/>
      </c>
      <c r="R2197" t="str">
        <f t="shared" si="504"/>
        <v/>
      </c>
      <c r="S2197" t="str">
        <f t="shared" si="505"/>
        <v/>
      </c>
      <c r="U2197" s="2" t="str">
        <f ca="1">IF(ISBLANK($T2197),IF(S2197="Irrigation","Irrigation",IF(R2197="Irrigation","Irrigation",IF(Q2197="Domestic","Domestic",IF(P2197="Stockwatering","Stockwatering",IF(N2197="IRRIGATION_AND_MUNICIPAL","Irrigation and Municipal",IF(O2197="IRRIGATION_AND_DOMESTIC","Irrigation and Domestic Municipality",_xlfn.XLOOKUP(J2197,Use_Code_Ranking!$B$4:$B$23,Use_Code_Ranking!$A$4:$A$23))))))),$T2197)</f>
        <v>Irrigation</v>
      </c>
    </row>
    <row r="2198" spans="1:21" x14ac:dyDescent="0.3">
      <c r="A2198" t="s">
        <v>1810</v>
      </c>
      <c r="B2198" t="s">
        <v>154</v>
      </c>
      <c r="C2198" t="s">
        <v>99</v>
      </c>
      <c r="D2198">
        <v>35</v>
      </c>
      <c r="E2198" t="s">
        <v>100</v>
      </c>
      <c r="F2198" t="s">
        <v>100</v>
      </c>
      <c r="G2198" t="s">
        <v>1811</v>
      </c>
      <c r="H2198" s="41" t="s">
        <v>106</v>
      </c>
      <c r="I2198">
        <f>_xlfn.XLOOKUP(B2198,Use_Code_Ranking!$A$4:$A$23,Use_Code_Ranking!$B$4:$B$23,9999)</f>
        <v>5</v>
      </c>
      <c r="J2198">
        <f t="shared" ca="1" si="498"/>
        <v>5</v>
      </c>
      <c r="K2198">
        <f t="shared" ca="1" si="499"/>
        <v>0</v>
      </c>
      <c r="L2198">
        <f t="shared" ca="1" si="500"/>
        <v>0</v>
      </c>
      <c r="M2198">
        <f t="shared" ca="1" si="501"/>
        <v>0</v>
      </c>
      <c r="N2198" t="str">
        <f t="shared" ca="1" si="506"/>
        <v/>
      </c>
      <c r="O2198" t="str">
        <f t="shared" ca="1" si="507"/>
        <v/>
      </c>
      <c r="P2198" t="str">
        <f t="shared" si="502"/>
        <v/>
      </c>
      <c r="Q2198" t="str">
        <f t="shared" si="503"/>
        <v/>
      </c>
      <c r="R2198" t="str">
        <f t="shared" si="504"/>
        <v/>
      </c>
      <c r="S2198" t="str">
        <f t="shared" si="505"/>
        <v/>
      </c>
      <c r="U2198" s="2" t="str">
        <f ca="1">IF(ISBLANK($T2198),IF(S2198="Irrigation","Irrigation",IF(R2198="Irrigation","Irrigation",IF(Q2198="Domestic","Domestic",IF(P2198="Stockwatering","Stockwatering",IF(N2198="IRRIGATION_AND_MUNICIPAL","Irrigation and Municipal",IF(O2198="IRRIGATION_AND_DOMESTIC","Irrigation and Domestic Municipality",_xlfn.XLOOKUP(J2198,Use_Code_Ranking!$B$4:$B$23,Use_Code_Ranking!$A$4:$A$23))))))),$T2198)</f>
        <v>Stockwatering</v>
      </c>
    </row>
    <row r="2199" spans="1:21" x14ac:dyDescent="0.3">
      <c r="A2199" t="s">
        <v>1812</v>
      </c>
      <c r="B2199" t="s">
        <v>154</v>
      </c>
      <c r="C2199" t="s">
        <v>99</v>
      </c>
      <c r="D2199">
        <v>35</v>
      </c>
      <c r="E2199" t="s">
        <v>100</v>
      </c>
      <c r="F2199" t="s">
        <v>100</v>
      </c>
      <c r="G2199" t="s">
        <v>1813</v>
      </c>
      <c r="H2199" s="41" t="s">
        <v>106</v>
      </c>
      <c r="I2199">
        <f>_xlfn.XLOOKUP(B2199,Use_Code_Ranking!$A$4:$A$23,Use_Code_Ranking!$B$4:$B$23,9999)</f>
        <v>5</v>
      </c>
      <c r="J2199">
        <f t="shared" ca="1" si="498"/>
        <v>5</v>
      </c>
      <c r="K2199">
        <f t="shared" ca="1" si="499"/>
        <v>0</v>
      </c>
      <c r="L2199">
        <f t="shared" ca="1" si="500"/>
        <v>0</v>
      </c>
      <c r="M2199">
        <f t="shared" ca="1" si="501"/>
        <v>0</v>
      </c>
      <c r="N2199" t="str">
        <f t="shared" ca="1" si="506"/>
        <v/>
      </c>
      <c r="O2199" t="str">
        <f t="shared" ca="1" si="507"/>
        <v/>
      </c>
      <c r="P2199" t="str">
        <f t="shared" si="502"/>
        <v/>
      </c>
      <c r="Q2199" t="str">
        <f t="shared" si="503"/>
        <v/>
      </c>
      <c r="R2199" t="str">
        <f t="shared" si="504"/>
        <v/>
      </c>
      <c r="S2199" t="str">
        <f t="shared" si="505"/>
        <v/>
      </c>
      <c r="U2199" s="2" t="str">
        <f ca="1">IF(ISBLANK($T2199),IF(S2199="Irrigation","Irrigation",IF(R2199="Irrigation","Irrigation",IF(Q2199="Domestic","Domestic",IF(P2199="Stockwatering","Stockwatering",IF(N2199="IRRIGATION_AND_MUNICIPAL","Irrigation and Municipal",IF(O2199="IRRIGATION_AND_DOMESTIC","Irrigation and Domestic Municipality",_xlfn.XLOOKUP(J2199,Use_Code_Ranking!$B$4:$B$23,Use_Code_Ranking!$A$4:$A$23))))))),$T2199)</f>
        <v>Stockwatering</v>
      </c>
    </row>
    <row r="2200" spans="1:21" x14ac:dyDescent="0.3">
      <c r="A2200" t="s">
        <v>1814</v>
      </c>
      <c r="B2200" t="s">
        <v>161</v>
      </c>
      <c r="C2200" t="s">
        <v>99</v>
      </c>
      <c r="D2200">
        <v>30</v>
      </c>
      <c r="E2200" t="s">
        <v>100</v>
      </c>
      <c r="F2200" t="s">
        <v>100</v>
      </c>
      <c r="G2200" t="s">
        <v>386</v>
      </c>
      <c r="H2200" s="41" t="s">
        <v>482</v>
      </c>
      <c r="I2200">
        <f>_xlfn.XLOOKUP(B2200,Use_Code_Ranking!$A$4:$A$23,Use_Code_Ranking!$B$4:$B$23,9999)</f>
        <v>7</v>
      </c>
      <c r="J2200">
        <f t="shared" ca="1" si="498"/>
        <v>1</v>
      </c>
      <c r="K2200">
        <f t="shared" ca="1" si="499"/>
        <v>1</v>
      </c>
      <c r="L2200">
        <f t="shared" ca="1" si="500"/>
        <v>0</v>
      </c>
      <c r="M2200">
        <f t="shared" ca="1" si="501"/>
        <v>0</v>
      </c>
      <c r="N2200" t="str">
        <f t="shared" ca="1" si="506"/>
        <v/>
      </c>
      <c r="O2200" t="str">
        <f t="shared" ca="1" si="507"/>
        <v/>
      </c>
      <c r="P2200" t="str">
        <f t="shared" si="502"/>
        <v/>
      </c>
      <c r="Q2200" t="str">
        <f t="shared" si="503"/>
        <v/>
      </c>
      <c r="R2200" t="str">
        <f t="shared" si="504"/>
        <v/>
      </c>
      <c r="S2200" t="str">
        <f t="shared" si="505"/>
        <v/>
      </c>
      <c r="U2200" s="2" t="str">
        <f ca="1">IF(ISBLANK($T2200),IF(S2200="Irrigation","Irrigation",IF(R2200="Irrigation","Irrigation",IF(Q2200="Domestic","Domestic",IF(P2200="Stockwatering","Stockwatering",IF(N2200="IRRIGATION_AND_MUNICIPAL","Irrigation and Municipal",IF(O2200="IRRIGATION_AND_DOMESTIC","Irrigation and Domestic Municipality",_xlfn.XLOOKUP(J2200,Use_Code_Ranking!$B$4:$B$23,Use_Code_Ranking!$A$4:$A$23))))))),$T2200)</f>
        <v>Irrigation</v>
      </c>
    </row>
    <row r="2201" spans="1:21" x14ac:dyDescent="0.3">
      <c r="A2201" t="s">
        <v>1814</v>
      </c>
      <c r="B2201" t="s">
        <v>154</v>
      </c>
      <c r="C2201" t="s">
        <v>99</v>
      </c>
      <c r="D2201">
        <v>30</v>
      </c>
      <c r="E2201" t="s">
        <v>100</v>
      </c>
      <c r="F2201" t="s">
        <v>100</v>
      </c>
      <c r="G2201" t="s">
        <v>386</v>
      </c>
      <c r="H2201" s="41" t="s">
        <v>482</v>
      </c>
      <c r="I2201">
        <f>_xlfn.XLOOKUP(B2201,Use_Code_Ranking!$A$4:$A$23,Use_Code_Ranking!$B$4:$B$23,9999)</f>
        <v>5</v>
      </c>
      <c r="J2201">
        <f t="shared" ca="1" si="498"/>
        <v>1</v>
      </c>
      <c r="K2201">
        <f t="shared" ca="1" si="499"/>
        <v>1</v>
      </c>
      <c r="L2201">
        <f t="shared" ca="1" si="500"/>
        <v>0</v>
      </c>
      <c r="M2201">
        <f t="shared" ca="1" si="501"/>
        <v>0</v>
      </c>
      <c r="N2201" t="str">
        <f t="shared" ca="1" si="506"/>
        <v/>
      </c>
      <c r="O2201" t="str">
        <f t="shared" ca="1" si="507"/>
        <v/>
      </c>
      <c r="P2201" t="str">
        <f t="shared" si="502"/>
        <v/>
      </c>
      <c r="Q2201" t="str">
        <f t="shared" si="503"/>
        <v/>
      </c>
      <c r="R2201" t="str">
        <f t="shared" si="504"/>
        <v/>
      </c>
      <c r="S2201" t="str">
        <f t="shared" si="505"/>
        <v/>
      </c>
      <c r="U2201" s="2" t="str">
        <f ca="1">IF(ISBLANK($T2201),IF(S2201="Irrigation","Irrigation",IF(R2201="Irrigation","Irrigation",IF(Q2201="Domestic","Domestic",IF(P2201="Stockwatering","Stockwatering",IF(N2201="IRRIGATION_AND_MUNICIPAL","Irrigation and Municipal",IF(O2201="IRRIGATION_AND_DOMESTIC","Irrigation and Domestic Municipality",_xlfn.XLOOKUP(J2201,Use_Code_Ranking!$B$4:$B$23,Use_Code_Ranking!$A$4:$A$23))))))),$T2201)</f>
        <v>Irrigation</v>
      </c>
    </row>
    <row r="2202" spans="1:21" x14ac:dyDescent="0.3">
      <c r="A2202" t="s">
        <v>1814</v>
      </c>
      <c r="B2202" t="s">
        <v>181</v>
      </c>
      <c r="C2202" t="s">
        <v>99</v>
      </c>
      <c r="D2202">
        <v>30</v>
      </c>
      <c r="E2202" t="s">
        <v>100</v>
      </c>
      <c r="F2202" t="s">
        <v>100</v>
      </c>
      <c r="G2202" t="s">
        <v>386</v>
      </c>
      <c r="H2202" s="41" t="s">
        <v>482</v>
      </c>
      <c r="I2202">
        <f>_xlfn.XLOOKUP(B2202,Use_Code_Ranking!$A$4:$A$23,Use_Code_Ranking!$B$4:$B$23,9999)</f>
        <v>9</v>
      </c>
      <c r="J2202">
        <f t="shared" ca="1" si="498"/>
        <v>1</v>
      </c>
      <c r="K2202">
        <f t="shared" ca="1" si="499"/>
        <v>1</v>
      </c>
      <c r="L2202">
        <f t="shared" ca="1" si="500"/>
        <v>0</v>
      </c>
      <c r="M2202">
        <f t="shared" ca="1" si="501"/>
        <v>0</v>
      </c>
      <c r="N2202" t="str">
        <f t="shared" ca="1" si="506"/>
        <v/>
      </c>
      <c r="O2202" t="str">
        <f t="shared" ca="1" si="507"/>
        <v/>
      </c>
      <c r="P2202" t="str">
        <f t="shared" si="502"/>
        <v/>
      </c>
      <c r="Q2202" t="str">
        <f t="shared" si="503"/>
        <v/>
      </c>
      <c r="R2202" t="str">
        <f t="shared" si="504"/>
        <v/>
      </c>
      <c r="S2202" t="str">
        <f t="shared" si="505"/>
        <v/>
      </c>
      <c r="U2202" s="2" t="str">
        <f ca="1">IF(ISBLANK($T2202),IF(S2202="Irrigation","Irrigation",IF(R2202="Irrigation","Irrigation",IF(Q2202="Domestic","Domestic",IF(P2202="Stockwatering","Stockwatering",IF(N2202="IRRIGATION_AND_MUNICIPAL","Irrigation and Municipal",IF(O2202="IRRIGATION_AND_DOMESTIC","Irrigation and Domestic Municipality",_xlfn.XLOOKUP(J2202,Use_Code_Ranking!$B$4:$B$23,Use_Code_Ranking!$A$4:$A$23))))))),$T2202)</f>
        <v>Irrigation</v>
      </c>
    </row>
    <row r="2203" spans="1:21" x14ac:dyDescent="0.3">
      <c r="A2203" t="s">
        <v>1814</v>
      </c>
      <c r="B2203" t="s">
        <v>98</v>
      </c>
      <c r="C2203" t="s">
        <v>99</v>
      </c>
      <c r="D2203">
        <v>30</v>
      </c>
      <c r="E2203" t="s">
        <v>100</v>
      </c>
      <c r="F2203" t="s">
        <v>100</v>
      </c>
      <c r="G2203" t="s">
        <v>386</v>
      </c>
      <c r="H2203" s="41" t="s">
        <v>482</v>
      </c>
      <c r="I2203">
        <f>_xlfn.XLOOKUP(B2203,Use_Code_Ranking!$A$4:$A$23,Use_Code_Ranking!$B$4:$B$23,9999)</f>
        <v>1</v>
      </c>
      <c r="J2203">
        <f t="shared" ca="1" si="498"/>
        <v>1</v>
      </c>
      <c r="K2203">
        <f t="shared" ca="1" si="499"/>
        <v>1</v>
      </c>
      <c r="L2203">
        <f t="shared" ca="1" si="500"/>
        <v>0</v>
      </c>
      <c r="M2203">
        <f t="shared" ca="1" si="501"/>
        <v>0</v>
      </c>
      <c r="N2203" t="str">
        <f t="shared" ca="1" si="506"/>
        <v/>
      </c>
      <c r="O2203" t="str">
        <f t="shared" ca="1" si="507"/>
        <v/>
      </c>
      <c r="P2203" t="str">
        <f t="shared" si="502"/>
        <v/>
      </c>
      <c r="Q2203" t="str">
        <f t="shared" si="503"/>
        <v/>
      </c>
      <c r="R2203" t="str">
        <f t="shared" si="504"/>
        <v/>
      </c>
      <c r="S2203" t="str">
        <f t="shared" si="505"/>
        <v/>
      </c>
      <c r="U2203" s="2" t="str">
        <f ca="1">IF(ISBLANK($T2203),IF(S2203="Irrigation","Irrigation",IF(R2203="Irrigation","Irrigation",IF(Q2203="Domestic","Domestic",IF(P2203="Stockwatering","Stockwatering",IF(N2203="IRRIGATION_AND_MUNICIPAL","Irrigation and Municipal",IF(O2203="IRRIGATION_AND_DOMESTIC","Irrigation and Domestic Municipality",_xlfn.XLOOKUP(J2203,Use_Code_Ranking!$B$4:$B$23,Use_Code_Ranking!$A$4:$A$23))))))),$T2203)</f>
        <v>Irrigation</v>
      </c>
    </row>
    <row r="2204" spans="1:21" x14ac:dyDescent="0.3">
      <c r="A2204" t="s">
        <v>1814</v>
      </c>
      <c r="B2204" t="s">
        <v>156</v>
      </c>
      <c r="C2204" t="s">
        <v>99</v>
      </c>
      <c r="D2204">
        <v>30</v>
      </c>
      <c r="E2204" t="s">
        <v>100</v>
      </c>
      <c r="F2204" t="s">
        <v>100</v>
      </c>
      <c r="G2204" t="s">
        <v>386</v>
      </c>
      <c r="H2204" s="41" t="s">
        <v>482</v>
      </c>
      <c r="I2204">
        <f>_xlfn.XLOOKUP(B2204,Use_Code_Ranking!$A$4:$A$23,Use_Code_Ranking!$B$4:$B$23,9999)</f>
        <v>8</v>
      </c>
      <c r="J2204">
        <f t="shared" ca="1" si="498"/>
        <v>1</v>
      </c>
      <c r="K2204">
        <f t="shared" ca="1" si="499"/>
        <v>1</v>
      </c>
      <c r="L2204">
        <f t="shared" ca="1" si="500"/>
        <v>0</v>
      </c>
      <c r="M2204">
        <f t="shared" ca="1" si="501"/>
        <v>0</v>
      </c>
      <c r="N2204" t="str">
        <f t="shared" ca="1" si="506"/>
        <v/>
      </c>
      <c r="O2204" t="str">
        <f t="shared" ca="1" si="507"/>
        <v/>
      </c>
      <c r="P2204" t="str">
        <f t="shared" si="502"/>
        <v/>
      </c>
      <c r="Q2204" t="str">
        <f t="shared" si="503"/>
        <v/>
      </c>
      <c r="R2204" t="str">
        <f t="shared" si="504"/>
        <v/>
      </c>
      <c r="S2204" t="str">
        <f t="shared" si="505"/>
        <v/>
      </c>
      <c r="U2204" s="2" t="str">
        <f ca="1">IF(ISBLANK($T2204),IF(S2204="Irrigation","Irrigation",IF(R2204="Irrigation","Irrigation",IF(Q2204="Domestic","Domestic",IF(P2204="Stockwatering","Stockwatering",IF(N2204="IRRIGATION_AND_MUNICIPAL","Irrigation and Municipal",IF(O2204="IRRIGATION_AND_DOMESTIC","Irrigation and Domestic Municipality",_xlfn.XLOOKUP(J2204,Use_Code_Ranking!$B$4:$B$23,Use_Code_Ranking!$A$4:$A$23))))))),$T2204)</f>
        <v>Irrigation</v>
      </c>
    </row>
    <row r="2205" spans="1:21" x14ac:dyDescent="0.3">
      <c r="A2205" t="s">
        <v>1815</v>
      </c>
      <c r="B2205" t="s">
        <v>161</v>
      </c>
      <c r="C2205" t="s">
        <v>99</v>
      </c>
      <c r="D2205">
        <v>253</v>
      </c>
      <c r="E2205" t="s">
        <v>100</v>
      </c>
      <c r="F2205" t="s">
        <v>100</v>
      </c>
      <c r="G2205" t="s">
        <v>162</v>
      </c>
      <c r="H2205" s="41" t="s">
        <v>106</v>
      </c>
      <c r="I2205">
        <f>_xlfn.XLOOKUP(B2205,Use_Code_Ranking!$A$4:$A$23,Use_Code_Ranking!$B$4:$B$23,9999)</f>
        <v>7</v>
      </c>
      <c r="J2205">
        <f t="shared" ca="1" si="498"/>
        <v>1</v>
      </c>
      <c r="K2205">
        <f t="shared" ca="1" si="499"/>
        <v>1</v>
      </c>
      <c r="L2205">
        <f t="shared" ca="1" si="500"/>
        <v>0</v>
      </c>
      <c r="M2205">
        <f t="shared" ca="1" si="501"/>
        <v>0</v>
      </c>
      <c r="N2205" t="str">
        <f t="shared" ca="1" si="506"/>
        <v/>
      </c>
      <c r="O2205" t="str">
        <f t="shared" ca="1" si="507"/>
        <v/>
      </c>
      <c r="P2205" t="str">
        <f t="shared" si="502"/>
        <v/>
      </c>
      <c r="Q2205" t="str">
        <f t="shared" si="503"/>
        <v/>
      </c>
      <c r="R2205" t="str">
        <f t="shared" si="504"/>
        <v/>
      </c>
      <c r="S2205" t="str">
        <f t="shared" si="505"/>
        <v/>
      </c>
      <c r="U2205" s="2" t="str">
        <f ca="1">IF(ISBLANK($T2205),IF(S2205="Irrigation","Irrigation",IF(R2205="Irrigation","Irrigation",IF(Q2205="Domestic","Domestic",IF(P2205="Stockwatering","Stockwatering",IF(N2205="IRRIGATION_AND_MUNICIPAL","Irrigation and Municipal",IF(O2205="IRRIGATION_AND_DOMESTIC","Irrigation and Domestic Municipality",_xlfn.XLOOKUP(J2205,Use_Code_Ranking!$B$4:$B$23,Use_Code_Ranking!$A$4:$A$23))))))),$T2205)</f>
        <v>Irrigation</v>
      </c>
    </row>
    <row r="2206" spans="1:21" x14ac:dyDescent="0.3">
      <c r="A2206" t="s">
        <v>1815</v>
      </c>
      <c r="B2206" t="s">
        <v>98</v>
      </c>
      <c r="C2206" t="s">
        <v>99</v>
      </c>
      <c r="D2206">
        <v>253</v>
      </c>
      <c r="E2206" t="s">
        <v>100</v>
      </c>
      <c r="F2206" t="s">
        <v>100</v>
      </c>
      <c r="G2206" t="s">
        <v>162</v>
      </c>
      <c r="H2206" s="41" t="s">
        <v>106</v>
      </c>
      <c r="I2206">
        <f>_xlfn.XLOOKUP(B2206,Use_Code_Ranking!$A$4:$A$23,Use_Code_Ranking!$B$4:$B$23,9999)</f>
        <v>1</v>
      </c>
      <c r="J2206">
        <f t="shared" ca="1" si="498"/>
        <v>1</v>
      </c>
      <c r="K2206">
        <f t="shared" ca="1" si="499"/>
        <v>1</v>
      </c>
      <c r="L2206">
        <f t="shared" ca="1" si="500"/>
        <v>0</v>
      </c>
      <c r="M2206">
        <f t="shared" ca="1" si="501"/>
        <v>0</v>
      </c>
      <c r="N2206" t="str">
        <f t="shared" ca="1" si="506"/>
        <v/>
      </c>
      <c r="O2206" t="str">
        <f t="shared" ca="1" si="507"/>
        <v/>
      </c>
      <c r="P2206" t="str">
        <f t="shared" si="502"/>
        <v/>
      </c>
      <c r="Q2206" t="str">
        <f t="shared" si="503"/>
        <v/>
      </c>
      <c r="R2206" t="str">
        <f t="shared" si="504"/>
        <v/>
      </c>
      <c r="S2206" t="str">
        <f t="shared" si="505"/>
        <v/>
      </c>
      <c r="U2206" s="2" t="str">
        <f ca="1">IF(ISBLANK($T2206),IF(S2206="Irrigation","Irrigation",IF(R2206="Irrigation","Irrigation",IF(Q2206="Domestic","Domestic",IF(P2206="Stockwatering","Stockwatering",IF(N2206="IRRIGATION_AND_MUNICIPAL","Irrigation and Municipal",IF(O2206="IRRIGATION_AND_DOMESTIC","Irrigation and Domestic Municipality",_xlfn.XLOOKUP(J2206,Use_Code_Ranking!$B$4:$B$23,Use_Code_Ranking!$A$4:$A$23))))))),$T2206)</f>
        <v>Irrigation</v>
      </c>
    </row>
    <row r="2207" spans="1:21" x14ac:dyDescent="0.3">
      <c r="A2207" t="s">
        <v>1815</v>
      </c>
      <c r="B2207" t="s">
        <v>156</v>
      </c>
      <c r="C2207" t="s">
        <v>99</v>
      </c>
      <c r="D2207">
        <v>253</v>
      </c>
      <c r="E2207" t="s">
        <v>100</v>
      </c>
      <c r="F2207" t="s">
        <v>100</v>
      </c>
      <c r="G2207" t="s">
        <v>162</v>
      </c>
      <c r="H2207" s="41" t="s">
        <v>106</v>
      </c>
      <c r="I2207">
        <f>_xlfn.XLOOKUP(B2207,Use_Code_Ranking!$A$4:$A$23,Use_Code_Ranking!$B$4:$B$23,9999)</f>
        <v>8</v>
      </c>
      <c r="J2207">
        <f t="shared" ca="1" si="498"/>
        <v>1</v>
      </c>
      <c r="K2207">
        <f t="shared" ca="1" si="499"/>
        <v>1</v>
      </c>
      <c r="L2207">
        <f t="shared" ca="1" si="500"/>
        <v>0</v>
      </c>
      <c r="M2207">
        <f t="shared" ca="1" si="501"/>
        <v>0</v>
      </c>
      <c r="N2207" t="str">
        <f t="shared" ca="1" si="506"/>
        <v/>
      </c>
      <c r="O2207" t="str">
        <f t="shared" ca="1" si="507"/>
        <v/>
      </c>
      <c r="P2207" t="str">
        <f t="shared" si="502"/>
        <v/>
      </c>
      <c r="Q2207" t="str">
        <f t="shared" si="503"/>
        <v/>
      </c>
      <c r="R2207" t="str">
        <f t="shared" si="504"/>
        <v/>
      </c>
      <c r="S2207" t="str">
        <f t="shared" si="505"/>
        <v/>
      </c>
      <c r="U2207" s="2" t="str">
        <f ca="1">IF(ISBLANK($T2207),IF(S2207="Irrigation","Irrigation",IF(R2207="Irrigation","Irrigation",IF(Q2207="Domestic","Domestic",IF(P2207="Stockwatering","Stockwatering",IF(N2207="IRRIGATION_AND_MUNICIPAL","Irrigation and Municipal",IF(O2207="IRRIGATION_AND_DOMESTIC","Irrigation and Domestic Municipality",_xlfn.XLOOKUP(J2207,Use_Code_Ranking!$B$4:$B$23,Use_Code_Ranking!$A$4:$A$23))))))),$T2207)</f>
        <v>Irrigation</v>
      </c>
    </row>
    <row r="2208" spans="1:21" x14ac:dyDescent="0.3">
      <c r="A2208" t="s">
        <v>1815</v>
      </c>
      <c r="B2208" t="s">
        <v>163</v>
      </c>
      <c r="C2208" t="s">
        <v>99</v>
      </c>
      <c r="D2208">
        <v>253</v>
      </c>
      <c r="E2208" t="s">
        <v>100</v>
      </c>
      <c r="F2208" t="s">
        <v>100</v>
      </c>
      <c r="G2208" t="s">
        <v>162</v>
      </c>
      <c r="H2208" s="41" t="s">
        <v>106</v>
      </c>
      <c r="I2208">
        <f>_xlfn.XLOOKUP(B2208,Use_Code_Ranking!$A$4:$A$23,Use_Code_Ranking!$B$4:$B$23,9999)</f>
        <v>14</v>
      </c>
      <c r="J2208">
        <f t="shared" ca="1" si="498"/>
        <v>1</v>
      </c>
      <c r="K2208">
        <f t="shared" ca="1" si="499"/>
        <v>1</v>
      </c>
      <c r="L2208">
        <f t="shared" ca="1" si="500"/>
        <v>0</v>
      </c>
      <c r="M2208">
        <f t="shared" ca="1" si="501"/>
        <v>0</v>
      </c>
      <c r="N2208" t="str">
        <f t="shared" ca="1" si="506"/>
        <v/>
      </c>
      <c r="O2208" t="str">
        <f t="shared" ca="1" si="507"/>
        <v/>
      </c>
      <c r="P2208" t="str">
        <f t="shared" si="502"/>
        <v/>
      </c>
      <c r="Q2208" t="str">
        <f t="shared" si="503"/>
        <v/>
      </c>
      <c r="R2208" t="str">
        <f t="shared" si="504"/>
        <v/>
      </c>
      <c r="S2208" t="str">
        <f t="shared" si="505"/>
        <v/>
      </c>
      <c r="U2208" s="2" t="str">
        <f ca="1">IF(ISBLANK($T2208),IF(S2208="Irrigation","Irrigation",IF(R2208="Irrigation","Irrigation",IF(Q2208="Domestic","Domestic",IF(P2208="Stockwatering","Stockwatering",IF(N2208="IRRIGATION_AND_MUNICIPAL","Irrigation and Municipal",IF(O2208="IRRIGATION_AND_DOMESTIC","Irrigation and Domestic Municipality",_xlfn.XLOOKUP(J2208,Use_Code_Ranking!$B$4:$B$23,Use_Code_Ranking!$A$4:$A$23))))))),$T2208)</f>
        <v>Irrigation</v>
      </c>
    </row>
    <row r="2209" spans="1:21" x14ac:dyDescent="0.3">
      <c r="A2209" t="s">
        <v>1816</v>
      </c>
      <c r="B2209" t="s">
        <v>188</v>
      </c>
      <c r="C2209" t="s">
        <v>99</v>
      </c>
      <c r="D2209">
        <v>46</v>
      </c>
      <c r="E2209" t="s">
        <v>100</v>
      </c>
      <c r="F2209" t="s">
        <v>100</v>
      </c>
      <c r="G2209" t="s">
        <v>1817</v>
      </c>
      <c r="H2209" s="41" t="s">
        <v>199</v>
      </c>
      <c r="I2209">
        <f>_xlfn.XLOOKUP(B2209,Use_Code_Ranking!$A$4:$A$23,Use_Code_Ranking!$B$4:$B$23,9999)</f>
        <v>12</v>
      </c>
      <c r="J2209">
        <f t="shared" ca="1" si="498"/>
        <v>9</v>
      </c>
      <c r="K2209">
        <f t="shared" ca="1" si="499"/>
        <v>0</v>
      </c>
      <c r="L2209">
        <f t="shared" ca="1" si="500"/>
        <v>0</v>
      </c>
      <c r="M2209">
        <f t="shared" ca="1" si="501"/>
        <v>0</v>
      </c>
      <c r="N2209" t="str">
        <f t="shared" ca="1" si="506"/>
        <v/>
      </c>
      <c r="O2209" t="str">
        <f t="shared" ca="1" si="507"/>
        <v/>
      </c>
      <c r="P2209" t="str">
        <f t="shared" si="502"/>
        <v/>
      </c>
      <c r="Q2209" t="str">
        <f t="shared" si="503"/>
        <v/>
      </c>
      <c r="R2209" t="str">
        <f t="shared" si="504"/>
        <v/>
      </c>
      <c r="S2209" t="str">
        <f t="shared" si="505"/>
        <v/>
      </c>
      <c r="U2209" s="2" t="str">
        <f ca="1">IF(ISBLANK($T2209),IF(S2209="Irrigation","Irrigation",IF(R2209="Irrigation","Irrigation",IF(Q2209="Domestic","Domestic",IF(P2209="Stockwatering","Stockwatering",IF(N2209="IRRIGATION_AND_MUNICIPAL","Irrigation and Municipal",IF(O2209="IRRIGATION_AND_DOMESTIC","Irrigation and Domestic Municipality",_xlfn.XLOOKUP(J2209,Use_Code_Ranking!$B$4:$B$23,Use_Code_Ranking!$A$4:$A$23))))))),$T2209)</f>
        <v>Recreational</v>
      </c>
    </row>
    <row r="2210" spans="1:21" x14ac:dyDescent="0.3">
      <c r="A2210" t="s">
        <v>1816</v>
      </c>
      <c r="B2210" t="s">
        <v>181</v>
      </c>
      <c r="C2210" t="s">
        <v>99</v>
      </c>
      <c r="D2210">
        <v>46</v>
      </c>
      <c r="E2210" t="s">
        <v>100</v>
      </c>
      <c r="F2210" t="s">
        <v>100</v>
      </c>
      <c r="G2210" t="s">
        <v>1817</v>
      </c>
      <c r="H2210" s="41" t="s">
        <v>199</v>
      </c>
      <c r="I2210">
        <f>_xlfn.XLOOKUP(B2210,Use_Code_Ranking!$A$4:$A$23,Use_Code_Ranking!$B$4:$B$23,9999)</f>
        <v>9</v>
      </c>
      <c r="J2210">
        <f t="shared" ca="1" si="498"/>
        <v>9</v>
      </c>
      <c r="K2210">
        <f t="shared" ca="1" si="499"/>
        <v>0</v>
      </c>
      <c r="L2210">
        <f t="shared" ca="1" si="500"/>
        <v>0</v>
      </c>
      <c r="M2210">
        <f t="shared" ca="1" si="501"/>
        <v>0</v>
      </c>
      <c r="N2210" t="str">
        <f t="shared" ca="1" si="506"/>
        <v/>
      </c>
      <c r="O2210" t="str">
        <f t="shared" ca="1" si="507"/>
        <v/>
      </c>
      <c r="P2210" t="str">
        <f t="shared" si="502"/>
        <v/>
      </c>
      <c r="Q2210" t="str">
        <f t="shared" si="503"/>
        <v/>
      </c>
      <c r="R2210" t="str">
        <f t="shared" si="504"/>
        <v/>
      </c>
      <c r="S2210" t="str">
        <f t="shared" si="505"/>
        <v/>
      </c>
      <c r="U2210" s="2" t="str">
        <f ca="1">IF(ISBLANK($T2210),IF(S2210="Irrigation","Irrigation",IF(R2210="Irrigation","Irrigation",IF(Q2210="Domestic","Domestic",IF(P2210="Stockwatering","Stockwatering",IF(N2210="IRRIGATION_AND_MUNICIPAL","Irrigation and Municipal",IF(O2210="IRRIGATION_AND_DOMESTIC","Irrigation and Domestic Municipality",_xlfn.XLOOKUP(J2210,Use_Code_Ranking!$B$4:$B$23,Use_Code_Ranking!$A$4:$A$23))))))),$T2210)</f>
        <v>Recreational</v>
      </c>
    </row>
    <row r="2211" spans="1:21" x14ac:dyDescent="0.3">
      <c r="A2211" t="s">
        <v>1818</v>
      </c>
      <c r="B2211" t="s">
        <v>154</v>
      </c>
      <c r="C2211" t="s">
        <v>99</v>
      </c>
      <c r="D2211">
        <v>8.6</v>
      </c>
      <c r="E2211" t="s">
        <v>100</v>
      </c>
      <c r="F2211" t="s">
        <v>100</v>
      </c>
      <c r="G2211" t="s">
        <v>1819</v>
      </c>
      <c r="H2211" s="41" t="s">
        <v>265</v>
      </c>
      <c r="I2211">
        <f>_xlfn.XLOOKUP(B2211,Use_Code_Ranking!$A$4:$A$23,Use_Code_Ranking!$B$4:$B$23,9999)</f>
        <v>5</v>
      </c>
      <c r="J2211">
        <f t="shared" ca="1" si="498"/>
        <v>1</v>
      </c>
      <c r="K2211">
        <f t="shared" ca="1" si="499"/>
        <v>1</v>
      </c>
      <c r="L2211">
        <f t="shared" ca="1" si="500"/>
        <v>0</v>
      </c>
      <c r="M2211">
        <f t="shared" ca="1" si="501"/>
        <v>0</v>
      </c>
      <c r="N2211" t="str">
        <f t="shared" ca="1" si="506"/>
        <v/>
      </c>
      <c r="O2211" t="str">
        <f t="shared" ca="1" si="507"/>
        <v/>
      </c>
      <c r="P2211" t="str">
        <f t="shared" si="502"/>
        <v/>
      </c>
      <c r="Q2211" t="str">
        <f t="shared" si="503"/>
        <v/>
      </c>
      <c r="R2211" t="str">
        <f t="shared" si="504"/>
        <v/>
      </c>
      <c r="S2211" t="str">
        <f t="shared" si="505"/>
        <v/>
      </c>
      <c r="U2211" s="2" t="str">
        <f ca="1">IF(ISBLANK($T2211),IF(S2211="Irrigation","Irrigation",IF(R2211="Irrigation","Irrigation",IF(Q2211="Domestic","Domestic",IF(P2211="Stockwatering","Stockwatering",IF(N2211="IRRIGATION_AND_MUNICIPAL","Irrigation and Municipal",IF(O2211="IRRIGATION_AND_DOMESTIC","Irrigation and Domestic Municipality",_xlfn.XLOOKUP(J2211,Use_Code_Ranking!$B$4:$B$23,Use_Code_Ranking!$A$4:$A$23))))))),$T2211)</f>
        <v>Irrigation</v>
      </c>
    </row>
    <row r="2212" spans="1:21" x14ac:dyDescent="0.3">
      <c r="A2212" t="s">
        <v>1818</v>
      </c>
      <c r="B2212" t="s">
        <v>181</v>
      </c>
      <c r="C2212" t="s">
        <v>99</v>
      </c>
      <c r="D2212">
        <v>8.6</v>
      </c>
      <c r="E2212" t="s">
        <v>100</v>
      </c>
      <c r="F2212" t="s">
        <v>100</v>
      </c>
      <c r="G2212" t="s">
        <v>1819</v>
      </c>
      <c r="H2212" s="41" t="s">
        <v>265</v>
      </c>
      <c r="I2212">
        <f>_xlfn.XLOOKUP(B2212,Use_Code_Ranking!$A$4:$A$23,Use_Code_Ranking!$B$4:$B$23,9999)</f>
        <v>9</v>
      </c>
      <c r="J2212">
        <f t="shared" ca="1" si="498"/>
        <v>1</v>
      </c>
      <c r="K2212">
        <f t="shared" ca="1" si="499"/>
        <v>1</v>
      </c>
      <c r="L2212">
        <f t="shared" ca="1" si="500"/>
        <v>0</v>
      </c>
      <c r="M2212">
        <f t="shared" ca="1" si="501"/>
        <v>0</v>
      </c>
      <c r="N2212" t="str">
        <f t="shared" ca="1" si="506"/>
        <v/>
      </c>
      <c r="O2212" t="str">
        <f t="shared" ca="1" si="507"/>
        <v/>
      </c>
      <c r="P2212" t="str">
        <f t="shared" si="502"/>
        <v/>
      </c>
      <c r="Q2212" t="str">
        <f t="shared" si="503"/>
        <v/>
      </c>
      <c r="R2212" t="str">
        <f t="shared" si="504"/>
        <v/>
      </c>
      <c r="S2212" t="str">
        <f t="shared" si="505"/>
        <v/>
      </c>
      <c r="U2212" s="2" t="str">
        <f ca="1">IF(ISBLANK($T2212),IF(S2212="Irrigation","Irrigation",IF(R2212="Irrigation","Irrigation",IF(Q2212="Domestic","Domestic",IF(P2212="Stockwatering","Stockwatering",IF(N2212="IRRIGATION_AND_MUNICIPAL","Irrigation and Municipal",IF(O2212="IRRIGATION_AND_DOMESTIC","Irrigation and Domestic Municipality",_xlfn.XLOOKUP(J2212,Use_Code_Ranking!$B$4:$B$23,Use_Code_Ranking!$A$4:$A$23))))))),$T2212)</f>
        <v>Irrigation</v>
      </c>
    </row>
    <row r="2213" spans="1:21" x14ac:dyDescent="0.3">
      <c r="A2213" t="s">
        <v>1818</v>
      </c>
      <c r="B2213" t="s">
        <v>98</v>
      </c>
      <c r="C2213" t="s">
        <v>99</v>
      </c>
      <c r="D2213">
        <v>8.6</v>
      </c>
      <c r="E2213" t="s">
        <v>100</v>
      </c>
      <c r="F2213" t="s">
        <v>100</v>
      </c>
      <c r="G2213" t="s">
        <v>1819</v>
      </c>
      <c r="H2213" s="41" t="s">
        <v>265</v>
      </c>
      <c r="I2213">
        <f>_xlfn.XLOOKUP(B2213,Use_Code_Ranking!$A$4:$A$23,Use_Code_Ranking!$B$4:$B$23,9999)</f>
        <v>1</v>
      </c>
      <c r="J2213">
        <f t="shared" ca="1" si="498"/>
        <v>1</v>
      </c>
      <c r="K2213">
        <f t="shared" ca="1" si="499"/>
        <v>1</v>
      </c>
      <c r="L2213">
        <f t="shared" ca="1" si="500"/>
        <v>0</v>
      </c>
      <c r="M2213">
        <f t="shared" ca="1" si="501"/>
        <v>0</v>
      </c>
      <c r="N2213" t="str">
        <f t="shared" ca="1" si="506"/>
        <v/>
      </c>
      <c r="O2213" t="str">
        <f t="shared" ca="1" si="507"/>
        <v/>
      </c>
      <c r="P2213" t="str">
        <f t="shared" si="502"/>
        <v/>
      </c>
      <c r="Q2213" t="str">
        <f t="shared" si="503"/>
        <v/>
      </c>
      <c r="R2213" t="str">
        <f t="shared" si="504"/>
        <v/>
      </c>
      <c r="S2213" t="str">
        <f t="shared" si="505"/>
        <v/>
      </c>
      <c r="U2213" s="2" t="str">
        <f ca="1">IF(ISBLANK($T2213),IF(S2213="Irrigation","Irrigation",IF(R2213="Irrigation","Irrigation",IF(Q2213="Domestic","Domestic",IF(P2213="Stockwatering","Stockwatering",IF(N2213="IRRIGATION_AND_MUNICIPAL","Irrigation and Municipal",IF(O2213="IRRIGATION_AND_DOMESTIC","Irrigation and Domestic Municipality",_xlfn.XLOOKUP(J2213,Use_Code_Ranking!$B$4:$B$23,Use_Code_Ranking!$A$4:$A$23))))))),$T2213)</f>
        <v>Irrigation</v>
      </c>
    </row>
    <row r="2214" spans="1:21" x14ac:dyDescent="0.3">
      <c r="A2214" t="s">
        <v>1820</v>
      </c>
      <c r="B2214" t="s">
        <v>98</v>
      </c>
      <c r="C2214" t="s">
        <v>99</v>
      </c>
      <c r="D2214">
        <v>14.7</v>
      </c>
      <c r="E2214" t="s">
        <v>100</v>
      </c>
      <c r="F2214" t="s">
        <v>100</v>
      </c>
      <c r="G2214" t="s">
        <v>1821</v>
      </c>
      <c r="H2214" s="41" t="s">
        <v>102</v>
      </c>
      <c r="I2214">
        <f>_xlfn.XLOOKUP(B2214,Use_Code_Ranking!$A$4:$A$23,Use_Code_Ranking!$B$4:$B$23,9999)</f>
        <v>1</v>
      </c>
      <c r="J2214">
        <f t="shared" ca="1" si="498"/>
        <v>1</v>
      </c>
      <c r="K2214">
        <f t="shared" ca="1" si="499"/>
        <v>1</v>
      </c>
      <c r="L2214">
        <f t="shared" ca="1" si="500"/>
        <v>0</v>
      </c>
      <c r="M2214">
        <f t="shared" ca="1" si="501"/>
        <v>0</v>
      </c>
      <c r="N2214" t="str">
        <f t="shared" ca="1" si="506"/>
        <v/>
      </c>
      <c r="O2214" t="str">
        <f t="shared" ca="1" si="507"/>
        <v/>
      </c>
      <c r="P2214" t="str">
        <f t="shared" si="502"/>
        <v/>
      </c>
      <c r="Q2214" t="str">
        <f t="shared" si="503"/>
        <v/>
      </c>
      <c r="R2214" t="str">
        <f t="shared" si="504"/>
        <v/>
      </c>
      <c r="S2214" t="str">
        <f t="shared" si="505"/>
        <v/>
      </c>
      <c r="U2214" s="2" t="str">
        <f ca="1">IF(ISBLANK($T2214),IF(S2214="Irrigation","Irrigation",IF(R2214="Irrigation","Irrigation",IF(Q2214="Domestic","Domestic",IF(P2214="Stockwatering","Stockwatering",IF(N2214="IRRIGATION_AND_MUNICIPAL","Irrigation and Municipal",IF(O2214="IRRIGATION_AND_DOMESTIC","Irrigation and Domestic Municipality",_xlfn.XLOOKUP(J2214,Use_Code_Ranking!$B$4:$B$23,Use_Code_Ranking!$A$4:$A$23))))))),$T2214)</f>
        <v>Irrigation</v>
      </c>
    </row>
    <row r="2215" spans="1:21" x14ac:dyDescent="0.3">
      <c r="A2215" t="s">
        <v>1820</v>
      </c>
      <c r="B2215" t="s">
        <v>161</v>
      </c>
      <c r="C2215" t="s">
        <v>99</v>
      </c>
      <c r="D2215">
        <v>14.7</v>
      </c>
      <c r="E2215" t="s">
        <v>100</v>
      </c>
      <c r="F2215" t="s">
        <v>100</v>
      </c>
      <c r="G2215" t="s">
        <v>1821</v>
      </c>
      <c r="H2215" s="41" t="s">
        <v>102</v>
      </c>
      <c r="I2215">
        <f>_xlfn.XLOOKUP(B2215,Use_Code_Ranking!$A$4:$A$23,Use_Code_Ranking!$B$4:$B$23,9999)</f>
        <v>7</v>
      </c>
      <c r="J2215">
        <f t="shared" ca="1" si="498"/>
        <v>1</v>
      </c>
      <c r="K2215">
        <f t="shared" ca="1" si="499"/>
        <v>1</v>
      </c>
      <c r="L2215">
        <f t="shared" ca="1" si="500"/>
        <v>0</v>
      </c>
      <c r="M2215">
        <f t="shared" ca="1" si="501"/>
        <v>0</v>
      </c>
      <c r="N2215" t="str">
        <f t="shared" ca="1" si="506"/>
        <v/>
      </c>
      <c r="O2215" t="str">
        <f t="shared" ca="1" si="507"/>
        <v/>
      </c>
      <c r="P2215" t="str">
        <f t="shared" si="502"/>
        <v/>
      </c>
      <c r="Q2215" t="str">
        <f t="shared" si="503"/>
        <v/>
      </c>
      <c r="R2215" t="str">
        <f t="shared" si="504"/>
        <v/>
      </c>
      <c r="S2215" t="str">
        <f t="shared" si="505"/>
        <v/>
      </c>
      <c r="U2215" s="2" t="str">
        <f ca="1">IF(ISBLANK($T2215),IF(S2215="Irrigation","Irrigation",IF(R2215="Irrigation","Irrigation",IF(Q2215="Domestic","Domestic",IF(P2215="Stockwatering","Stockwatering",IF(N2215="IRRIGATION_AND_MUNICIPAL","Irrigation and Municipal",IF(O2215="IRRIGATION_AND_DOMESTIC","Irrigation and Domestic Municipality",_xlfn.XLOOKUP(J2215,Use_Code_Ranking!$B$4:$B$23,Use_Code_Ranking!$A$4:$A$23))))))),$T2215)</f>
        <v>Irrigation</v>
      </c>
    </row>
    <row r="2216" spans="1:21" x14ac:dyDescent="0.3">
      <c r="A2216" t="s">
        <v>1822</v>
      </c>
      <c r="B2216" t="s">
        <v>161</v>
      </c>
      <c r="C2216" t="s">
        <v>99</v>
      </c>
      <c r="D2216">
        <v>274</v>
      </c>
      <c r="E2216" t="s">
        <v>100</v>
      </c>
      <c r="F2216" t="s">
        <v>100</v>
      </c>
      <c r="G2216" t="s">
        <v>1657</v>
      </c>
      <c r="H2216" s="41" t="s">
        <v>106</v>
      </c>
      <c r="I2216">
        <f>_xlfn.XLOOKUP(B2216,Use_Code_Ranking!$A$4:$A$23,Use_Code_Ranking!$B$4:$B$23,9999)</f>
        <v>7</v>
      </c>
      <c r="J2216">
        <f t="shared" ca="1" si="498"/>
        <v>1</v>
      </c>
      <c r="K2216">
        <f t="shared" ca="1" si="499"/>
        <v>1</v>
      </c>
      <c r="L2216">
        <f t="shared" ca="1" si="500"/>
        <v>0</v>
      </c>
      <c r="M2216">
        <f t="shared" ca="1" si="501"/>
        <v>0</v>
      </c>
      <c r="N2216" t="str">
        <f t="shared" ca="1" si="506"/>
        <v/>
      </c>
      <c r="O2216" t="str">
        <f t="shared" ca="1" si="507"/>
        <v/>
      </c>
      <c r="P2216" t="str">
        <f t="shared" si="502"/>
        <v/>
      </c>
      <c r="Q2216" t="str">
        <f t="shared" si="503"/>
        <v/>
      </c>
      <c r="R2216" t="str">
        <f t="shared" si="504"/>
        <v/>
      </c>
      <c r="S2216" t="str">
        <f t="shared" si="505"/>
        <v/>
      </c>
      <c r="U2216" s="2" t="str">
        <f ca="1">IF(ISBLANK($T2216),IF(S2216="Irrigation","Irrigation",IF(R2216="Irrigation","Irrigation",IF(Q2216="Domestic","Domestic",IF(P2216="Stockwatering","Stockwatering",IF(N2216="IRRIGATION_AND_MUNICIPAL","Irrigation and Municipal",IF(O2216="IRRIGATION_AND_DOMESTIC","Irrigation and Domestic Municipality",_xlfn.XLOOKUP(J2216,Use_Code_Ranking!$B$4:$B$23,Use_Code_Ranking!$A$4:$A$23))))))),$T2216)</f>
        <v>Irrigation</v>
      </c>
    </row>
    <row r="2217" spans="1:21" x14ac:dyDescent="0.3">
      <c r="A2217" t="s">
        <v>1822</v>
      </c>
      <c r="B2217" t="s">
        <v>98</v>
      </c>
      <c r="C2217" t="s">
        <v>99</v>
      </c>
      <c r="D2217">
        <v>274</v>
      </c>
      <c r="E2217" t="s">
        <v>100</v>
      </c>
      <c r="F2217" t="s">
        <v>100</v>
      </c>
      <c r="G2217" t="s">
        <v>1657</v>
      </c>
      <c r="H2217" s="41" t="s">
        <v>106</v>
      </c>
      <c r="I2217">
        <f>_xlfn.XLOOKUP(B2217,Use_Code_Ranking!$A$4:$A$23,Use_Code_Ranking!$B$4:$B$23,9999)</f>
        <v>1</v>
      </c>
      <c r="J2217">
        <f t="shared" ca="1" si="498"/>
        <v>1</v>
      </c>
      <c r="K2217">
        <f t="shared" ca="1" si="499"/>
        <v>1</v>
      </c>
      <c r="L2217">
        <f t="shared" ca="1" si="500"/>
        <v>0</v>
      </c>
      <c r="M2217">
        <f t="shared" ca="1" si="501"/>
        <v>0</v>
      </c>
      <c r="N2217" t="str">
        <f t="shared" ca="1" si="506"/>
        <v/>
      </c>
      <c r="O2217" t="str">
        <f t="shared" ca="1" si="507"/>
        <v/>
      </c>
      <c r="P2217" t="str">
        <f t="shared" si="502"/>
        <v/>
      </c>
      <c r="Q2217" t="str">
        <f t="shared" si="503"/>
        <v/>
      </c>
      <c r="R2217" t="str">
        <f t="shared" si="504"/>
        <v/>
      </c>
      <c r="S2217" t="str">
        <f t="shared" si="505"/>
        <v/>
      </c>
      <c r="U2217" s="2" t="str">
        <f ca="1">IF(ISBLANK($T2217),IF(S2217="Irrigation","Irrigation",IF(R2217="Irrigation","Irrigation",IF(Q2217="Domestic","Domestic",IF(P2217="Stockwatering","Stockwatering",IF(N2217="IRRIGATION_AND_MUNICIPAL","Irrigation and Municipal",IF(O2217="IRRIGATION_AND_DOMESTIC","Irrigation and Domestic Municipality",_xlfn.XLOOKUP(J2217,Use_Code_Ranking!$B$4:$B$23,Use_Code_Ranking!$A$4:$A$23))))))),$T2217)</f>
        <v>Irrigation</v>
      </c>
    </row>
    <row r="2218" spans="1:21" x14ac:dyDescent="0.3">
      <c r="A2218" t="s">
        <v>1822</v>
      </c>
      <c r="B2218" t="s">
        <v>156</v>
      </c>
      <c r="C2218" t="s">
        <v>99</v>
      </c>
      <c r="D2218">
        <v>274</v>
      </c>
      <c r="E2218" t="s">
        <v>100</v>
      </c>
      <c r="F2218" t="s">
        <v>100</v>
      </c>
      <c r="G2218" t="s">
        <v>1657</v>
      </c>
      <c r="H2218" s="41" t="s">
        <v>106</v>
      </c>
      <c r="I2218">
        <f>_xlfn.XLOOKUP(B2218,Use_Code_Ranking!$A$4:$A$23,Use_Code_Ranking!$B$4:$B$23,9999)</f>
        <v>8</v>
      </c>
      <c r="J2218">
        <f t="shared" ca="1" si="498"/>
        <v>1</v>
      </c>
      <c r="K2218">
        <f t="shared" ca="1" si="499"/>
        <v>1</v>
      </c>
      <c r="L2218">
        <f t="shared" ca="1" si="500"/>
        <v>0</v>
      </c>
      <c r="M2218">
        <f t="shared" ca="1" si="501"/>
        <v>0</v>
      </c>
      <c r="N2218" t="str">
        <f t="shared" ca="1" si="506"/>
        <v/>
      </c>
      <c r="O2218" t="str">
        <f t="shared" ca="1" si="507"/>
        <v/>
      </c>
      <c r="P2218" t="str">
        <f t="shared" si="502"/>
        <v/>
      </c>
      <c r="Q2218" t="str">
        <f t="shared" si="503"/>
        <v/>
      </c>
      <c r="R2218" t="str">
        <f t="shared" si="504"/>
        <v/>
      </c>
      <c r="S2218" t="str">
        <f t="shared" si="505"/>
        <v/>
      </c>
      <c r="U2218" s="2" t="str">
        <f ca="1">IF(ISBLANK($T2218),IF(S2218="Irrigation","Irrigation",IF(R2218="Irrigation","Irrigation",IF(Q2218="Domestic","Domestic",IF(P2218="Stockwatering","Stockwatering",IF(N2218="IRRIGATION_AND_MUNICIPAL","Irrigation and Municipal",IF(O2218="IRRIGATION_AND_DOMESTIC","Irrigation and Domestic Municipality",_xlfn.XLOOKUP(J2218,Use_Code_Ranking!$B$4:$B$23,Use_Code_Ranking!$A$4:$A$23))))))),$T2218)</f>
        <v>Irrigation</v>
      </c>
    </row>
    <row r="2219" spans="1:21" x14ac:dyDescent="0.3">
      <c r="A2219" t="s">
        <v>1823</v>
      </c>
      <c r="B2219" t="s">
        <v>161</v>
      </c>
      <c r="C2219" t="s">
        <v>99</v>
      </c>
      <c r="D2219">
        <v>67.900000000000006</v>
      </c>
      <c r="E2219" t="s">
        <v>100</v>
      </c>
      <c r="F2219" t="s">
        <v>100</v>
      </c>
      <c r="G2219" t="s">
        <v>411</v>
      </c>
      <c r="H2219" s="41" t="s">
        <v>106</v>
      </c>
      <c r="I2219">
        <f>_xlfn.XLOOKUP(B2219,Use_Code_Ranking!$A$4:$A$23,Use_Code_Ranking!$B$4:$B$23,9999)</f>
        <v>7</v>
      </c>
      <c r="J2219">
        <f t="shared" ca="1" si="498"/>
        <v>1</v>
      </c>
      <c r="K2219">
        <f t="shared" ca="1" si="499"/>
        <v>1</v>
      </c>
      <c r="L2219">
        <f t="shared" ca="1" si="500"/>
        <v>0</v>
      </c>
      <c r="M2219">
        <f t="shared" ca="1" si="501"/>
        <v>0</v>
      </c>
      <c r="N2219" t="str">
        <f t="shared" ca="1" si="506"/>
        <v/>
      </c>
      <c r="O2219" t="str">
        <f t="shared" ca="1" si="507"/>
        <v/>
      </c>
      <c r="P2219" t="str">
        <f t="shared" si="502"/>
        <v/>
      </c>
      <c r="Q2219" t="str">
        <f t="shared" si="503"/>
        <v/>
      </c>
      <c r="R2219" t="str">
        <f t="shared" si="504"/>
        <v/>
      </c>
      <c r="S2219" t="str">
        <f t="shared" si="505"/>
        <v/>
      </c>
      <c r="U2219" s="2" t="str">
        <f ca="1">IF(ISBLANK($T2219),IF(S2219="Irrigation","Irrigation",IF(R2219="Irrigation","Irrigation",IF(Q2219="Domestic","Domestic",IF(P2219="Stockwatering","Stockwatering",IF(N2219="IRRIGATION_AND_MUNICIPAL","Irrigation and Municipal",IF(O2219="IRRIGATION_AND_DOMESTIC","Irrigation and Domestic Municipality",_xlfn.XLOOKUP(J2219,Use_Code_Ranking!$B$4:$B$23,Use_Code_Ranking!$A$4:$A$23))))))),$T2219)</f>
        <v>Irrigation</v>
      </c>
    </row>
    <row r="2220" spans="1:21" x14ac:dyDescent="0.3">
      <c r="A2220" t="s">
        <v>1823</v>
      </c>
      <c r="B2220" t="s">
        <v>98</v>
      </c>
      <c r="C2220" t="s">
        <v>99</v>
      </c>
      <c r="D2220">
        <v>67.900000000000006</v>
      </c>
      <c r="E2220" t="s">
        <v>100</v>
      </c>
      <c r="F2220" t="s">
        <v>100</v>
      </c>
      <c r="G2220" t="s">
        <v>411</v>
      </c>
      <c r="H2220" s="41" t="s">
        <v>106</v>
      </c>
      <c r="I2220">
        <f>_xlfn.XLOOKUP(B2220,Use_Code_Ranking!$A$4:$A$23,Use_Code_Ranking!$B$4:$B$23,9999)</f>
        <v>1</v>
      </c>
      <c r="J2220">
        <f t="shared" ca="1" si="498"/>
        <v>1</v>
      </c>
      <c r="K2220">
        <f t="shared" ca="1" si="499"/>
        <v>1</v>
      </c>
      <c r="L2220">
        <f t="shared" ca="1" si="500"/>
        <v>0</v>
      </c>
      <c r="M2220">
        <f t="shared" ca="1" si="501"/>
        <v>0</v>
      </c>
      <c r="N2220" t="str">
        <f t="shared" ca="1" si="506"/>
        <v/>
      </c>
      <c r="O2220" t="str">
        <f t="shared" ca="1" si="507"/>
        <v/>
      </c>
      <c r="P2220" t="str">
        <f t="shared" si="502"/>
        <v/>
      </c>
      <c r="Q2220" t="str">
        <f t="shared" si="503"/>
        <v/>
      </c>
      <c r="R2220" t="str">
        <f t="shared" si="504"/>
        <v/>
      </c>
      <c r="S2220" t="str">
        <f t="shared" si="505"/>
        <v/>
      </c>
      <c r="U2220" s="2" t="str">
        <f ca="1">IF(ISBLANK($T2220),IF(S2220="Irrigation","Irrigation",IF(R2220="Irrigation","Irrigation",IF(Q2220="Domestic","Domestic",IF(P2220="Stockwatering","Stockwatering",IF(N2220="IRRIGATION_AND_MUNICIPAL","Irrigation and Municipal",IF(O2220="IRRIGATION_AND_DOMESTIC","Irrigation and Domestic Municipality",_xlfn.XLOOKUP(J2220,Use_Code_Ranking!$B$4:$B$23,Use_Code_Ranking!$A$4:$A$23))))))),$T2220)</f>
        <v>Irrigation</v>
      </c>
    </row>
    <row r="2221" spans="1:21" x14ac:dyDescent="0.3">
      <c r="A2221" t="s">
        <v>1823</v>
      </c>
      <c r="B2221" t="s">
        <v>188</v>
      </c>
      <c r="C2221" t="s">
        <v>99</v>
      </c>
      <c r="D2221">
        <v>67.900000000000006</v>
      </c>
      <c r="E2221" t="s">
        <v>100</v>
      </c>
      <c r="F2221" t="s">
        <v>100</v>
      </c>
      <c r="G2221" t="s">
        <v>411</v>
      </c>
      <c r="H2221" s="41" t="s">
        <v>106</v>
      </c>
      <c r="I2221">
        <f>_xlfn.XLOOKUP(B2221,Use_Code_Ranking!$A$4:$A$23,Use_Code_Ranking!$B$4:$B$23,9999)</f>
        <v>12</v>
      </c>
      <c r="J2221">
        <f t="shared" ca="1" si="498"/>
        <v>1</v>
      </c>
      <c r="K2221">
        <f t="shared" ca="1" si="499"/>
        <v>1</v>
      </c>
      <c r="L2221">
        <f t="shared" ca="1" si="500"/>
        <v>0</v>
      </c>
      <c r="M2221">
        <f t="shared" ca="1" si="501"/>
        <v>0</v>
      </c>
      <c r="N2221" t="str">
        <f t="shared" ca="1" si="506"/>
        <v/>
      </c>
      <c r="O2221" t="str">
        <f t="shared" ca="1" si="507"/>
        <v/>
      </c>
      <c r="P2221" t="str">
        <f t="shared" si="502"/>
        <v/>
      </c>
      <c r="Q2221" t="str">
        <f t="shared" si="503"/>
        <v/>
      </c>
      <c r="R2221" t="str">
        <f t="shared" si="504"/>
        <v/>
      </c>
      <c r="S2221" t="str">
        <f t="shared" si="505"/>
        <v/>
      </c>
      <c r="U2221" s="2" t="str">
        <f ca="1">IF(ISBLANK($T2221),IF(S2221="Irrigation","Irrigation",IF(R2221="Irrigation","Irrigation",IF(Q2221="Domestic","Domestic",IF(P2221="Stockwatering","Stockwatering",IF(N2221="IRRIGATION_AND_MUNICIPAL","Irrigation and Municipal",IF(O2221="IRRIGATION_AND_DOMESTIC","Irrigation and Domestic Municipality",_xlfn.XLOOKUP(J2221,Use_Code_Ranking!$B$4:$B$23,Use_Code_Ranking!$A$4:$A$23))))))),$T2221)</f>
        <v>Irrigation</v>
      </c>
    </row>
    <row r="2222" spans="1:21" x14ac:dyDescent="0.3">
      <c r="A2222" t="s">
        <v>1823</v>
      </c>
      <c r="B2222" t="s">
        <v>181</v>
      </c>
      <c r="C2222" t="s">
        <v>99</v>
      </c>
      <c r="D2222">
        <v>67.900000000000006</v>
      </c>
      <c r="E2222" t="s">
        <v>100</v>
      </c>
      <c r="F2222" t="s">
        <v>100</v>
      </c>
      <c r="G2222" t="s">
        <v>411</v>
      </c>
      <c r="H2222" s="41" t="s">
        <v>106</v>
      </c>
      <c r="I2222">
        <f>_xlfn.XLOOKUP(B2222,Use_Code_Ranking!$A$4:$A$23,Use_Code_Ranking!$B$4:$B$23,9999)</f>
        <v>9</v>
      </c>
      <c r="J2222">
        <f t="shared" ca="1" si="498"/>
        <v>1</v>
      </c>
      <c r="K2222">
        <f t="shared" ca="1" si="499"/>
        <v>1</v>
      </c>
      <c r="L2222">
        <f t="shared" ca="1" si="500"/>
        <v>0</v>
      </c>
      <c r="M2222">
        <f t="shared" ca="1" si="501"/>
        <v>0</v>
      </c>
      <c r="N2222" t="str">
        <f t="shared" ca="1" si="506"/>
        <v/>
      </c>
      <c r="O2222" t="str">
        <f t="shared" ca="1" si="507"/>
        <v/>
      </c>
      <c r="P2222" t="str">
        <f t="shared" si="502"/>
        <v/>
      </c>
      <c r="Q2222" t="str">
        <f t="shared" si="503"/>
        <v/>
      </c>
      <c r="R2222" t="str">
        <f t="shared" si="504"/>
        <v/>
      </c>
      <c r="S2222" t="str">
        <f t="shared" si="505"/>
        <v/>
      </c>
      <c r="U2222" s="2" t="str">
        <f ca="1">IF(ISBLANK($T2222),IF(S2222="Irrigation","Irrigation",IF(R2222="Irrigation","Irrigation",IF(Q2222="Domestic","Domestic",IF(P2222="Stockwatering","Stockwatering",IF(N2222="IRRIGATION_AND_MUNICIPAL","Irrigation and Municipal",IF(O2222="IRRIGATION_AND_DOMESTIC","Irrigation and Domestic Municipality",_xlfn.XLOOKUP(J2222,Use_Code_Ranking!$B$4:$B$23,Use_Code_Ranking!$A$4:$A$23))))))),$T2222)</f>
        <v>Irrigation</v>
      </c>
    </row>
    <row r="2223" spans="1:21" x14ac:dyDescent="0.3">
      <c r="A2223" t="s">
        <v>1823</v>
      </c>
      <c r="B2223" t="s">
        <v>156</v>
      </c>
      <c r="C2223" t="s">
        <v>99</v>
      </c>
      <c r="D2223">
        <v>67.900000000000006</v>
      </c>
      <c r="E2223" t="s">
        <v>100</v>
      </c>
      <c r="F2223" t="s">
        <v>100</v>
      </c>
      <c r="G2223" t="s">
        <v>411</v>
      </c>
      <c r="H2223" s="41" t="s">
        <v>106</v>
      </c>
      <c r="I2223">
        <f>_xlfn.XLOOKUP(B2223,Use_Code_Ranking!$A$4:$A$23,Use_Code_Ranking!$B$4:$B$23,9999)</f>
        <v>8</v>
      </c>
      <c r="J2223">
        <f t="shared" ca="1" si="498"/>
        <v>1</v>
      </c>
      <c r="K2223">
        <f t="shared" ca="1" si="499"/>
        <v>1</v>
      </c>
      <c r="L2223">
        <f t="shared" ca="1" si="500"/>
        <v>0</v>
      </c>
      <c r="M2223">
        <f t="shared" ca="1" si="501"/>
        <v>0</v>
      </c>
      <c r="N2223" t="str">
        <f t="shared" ca="1" si="506"/>
        <v/>
      </c>
      <c r="O2223" t="str">
        <f t="shared" ca="1" si="507"/>
        <v/>
      </c>
      <c r="P2223" t="str">
        <f t="shared" si="502"/>
        <v/>
      </c>
      <c r="Q2223" t="str">
        <f t="shared" si="503"/>
        <v/>
      </c>
      <c r="R2223" t="str">
        <f t="shared" si="504"/>
        <v/>
      </c>
      <c r="S2223" t="str">
        <f t="shared" si="505"/>
        <v/>
      </c>
      <c r="U2223" s="2" t="str">
        <f ca="1">IF(ISBLANK($T2223),IF(S2223="Irrigation","Irrigation",IF(R2223="Irrigation","Irrigation",IF(Q2223="Domestic","Domestic",IF(P2223="Stockwatering","Stockwatering",IF(N2223="IRRIGATION_AND_MUNICIPAL","Irrigation and Municipal",IF(O2223="IRRIGATION_AND_DOMESTIC","Irrigation and Domestic Municipality",_xlfn.XLOOKUP(J2223,Use_Code_Ranking!$B$4:$B$23,Use_Code_Ranking!$A$4:$A$23))))))),$T2223)</f>
        <v>Irrigation</v>
      </c>
    </row>
    <row r="2224" spans="1:21" x14ac:dyDescent="0.3">
      <c r="A2224" t="s">
        <v>1824</v>
      </c>
      <c r="B2224" t="s">
        <v>154</v>
      </c>
      <c r="C2224" t="s">
        <v>99</v>
      </c>
      <c r="D2224">
        <v>50</v>
      </c>
      <c r="E2224" t="s">
        <v>100</v>
      </c>
      <c r="F2224" t="s">
        <v>100</v>
      </c>
      <c r="G2224" t="s">
        <v>1825</v>
      </c>
      <c r="H2224" s="41" t="s">
        <v>118</v>
      </c>
      <c r="I2224">
        <f>_xlfn.XLOOKUP(B2224,Use_Code_Ranking!$A$4:$A$23,Use_Code_Ranking!$B$4:$B$23,9999)</f>
        <v>5</v>
      </c>
      <c r="J2224">
        <f t="shared" ca="1" si="498"/>
        <v>5</v>
      </c>
      <c r="K2224">
        <f t="shared" ca="1" si="499"/>
        <v>0</v>
      </c>
      <c r="L2224">
        <f t="shared" ca="1" si="500"/>
        <v>0</v>
      </c>
      <c r="M2224">
        <f t="shared" ca="1" si="501"/>
        <v>0</v>
      </c>
      <c r="N2224" t="str">
        <f t="shared" ca="1" si="506"/>
        <v/>
      </c>
      <c r="O2224" t="str">
        <f t="shared" ca="1" si="507"/>
        <v/>
      </c>
      <c r="P2224" t="str">
        <f t="shared" si="502"/>
        <v/>
      </c>
      <c r="Q2224" t="str">
        <f t="shared" si="503"/>
        <v/>
      </c>
      <c r="R2224" t="str">
        <f t="shared" si="504"/>
        <v/>
      </c>
      <c r="S2224" t="str">
        <f t="shared" si="505"/>
        <v/>
      </c>
      <c r="U2224" s="2" t="str">
        <f ca="1">IF(ISBLANK($T2224),IF(S2224="Irrigation","Irrigation",IF(R2224="Irrigation","Irrigation",IF(Q2224="Domestic","Domestic",IF(P2224="Stockwatering","Stockwatering",IF(N2224="IRRIGATION_AND_MUNICIPAL","Irrigation and Municipal",IF(O2224="IRRIGATION_AND_DOMESTIC","Irrigation and Domestic Municipality",_xlfn.XLOOKUP(J2224,Use_Code_Ranking!$B$4:$B$23,Use_Code_Ranking!$A$4:$A$23))))))),$T2224)</f>
        <v>Stockwatering</v>
      </c>
    </row>
    <row r="2225" spans="1:21" x14ac:dyDescent="0.3">
      <c r="A2225" t="s">
        <v>1826</v>
      </c>
      <c r="B2225" t="s">
        <v>98</v>
      </c>
      <c r="C2225" t="s">
        <v>99</v>
      </c>
      <c r="D2225">
        <v>14.8</v>
      </c>
      <c r="E2225" t="s">
        <v>100</v>
      </c>
      <c r="F2225" t="s">
        <v>100</v>
      </c>
      <c r="G2225" t="s">
        <v>1827</v>
      </c>
      <c r="H2225" s="41" t="s">
        <v>106</v>
      </c>
      <c r="I2225">
        <f>_xlfn.XLOOKUP(B2225,Use_Code_Ranking!$A$4:$A$23,Use_Code_Ranking!$B$4:$B$23,9999)</f>
        <v>1</v>
      </c>
      <c r="J2225">
        <f t="shared" ca="1" si="498"/>
        <v>1</v>
      </c>
      <c r="K2225">
        <f t="shared" ca="1" si="499"/>
        <v>1</v>
      </c>
      <c r="L2225">
        <f t="shared" ca="1" si="500"/>
        <v>0</v>
      </c>
      <c r="M2225">
        <f t="shared" ca="1" si="501"/>
        <v>0</v>
      </c>
      <c r="N2225" t="str">
        <f t="shared" ca="1" si="506"/>
        <v/>
      </c>
      <c r="O2225" t="str">
        <f t="shared" ca="1" si="507"/>
        <v/>
      </c>
      <c r="P2225" t="str">
        <f t="shared" si="502"/>
        <v/>
      </c>
      <c r="Q2225" t="str">
        <f t="shared" si="503"/>
        <v/>
      </c>
      <c r="R2225" t="str">
        <f t="shared" si="504"/>
        <v/>
      </c>
      <c r="S2225" t="str">
        <f t="shared" si="505"/>
        <v/>
      </c>
      <c r="U2225" s="2" t="str">
        <f ca="1">IF(ISBLANK($T2225),IF(S2225="Irrigation","Irrigation",IF(R2225="Irrigation","Irrigation",IF(Q2225="Domestic","Domestic",IF(P2225="Stockwatering","Stockwatering",IF(N2225="IRRIGATION_AND_MUNICIPAL","Irrigation and Municipal",IF(O2225="IRRIGATION_AND_DOMESTIC","Irrigation and Domestic Municipality",_xlfn.XLOOKUP(J2225,Use_Code_Ranking!$B$4:$B$23,Use_Code_Ranking!$A$4:$A$23))))))),$T2225)</f>
        <v>Irrigation</v>
      </c>
    </row>
    <row r="2226" spans="1:21" x14ac:dyDescent="0.3">
      <c r="A2226" t="s">
        <v>1826</v>
      </c>
      <c r="B2226" t="s">
        <v>181</v>
      </c>
      <c r="C2226" t="s">
        <v>99</v>
      </c>
      <c r="D2226">
        <v>14.8</v>
      </c>
      <c r="E2226" t="s">
        <v>100</v>
      </c>
      <c r="F2226" t="s">
        <v>100</v>
      </c>
      <c r="G2226" t="s">
        <v>1827</v>
      </c>
      <c r="H2226" s="41" t="s">
        <v>106</v>
      </c>
      <c r="I2226">
        <f>_xlfn.XLOOKUP(B2226,Use_Code_Ranking!$A$4:$A$23,Use_Code_Ranking!$B$4:$B$23,9999)</f>
        <v>9</v>
      </c>
      <c r="J2226">
        <f t="shared" ca="1" si="498"/>
        <v>1</v>
      </c>
      <c r="K2226">
        <f t="shared" ca="1" si="499"/>
        <v>1</v>
      </c>
      <c r="L2226">
        <f t="shared" ca="1" si="500"/>
        <v>0</v>
      </c>
      <c r="M2226">
        <f t="shared" ca="1" si="501"/>
        <v>0</v>
      </c>
      <c r="N2226" t="str">
        <f t="shared" ca="1" si="506"/>
        <v/>
      </c>
      <c r="O2226" t="str">
        <f t="shared" ca="1" si="507"/>
        <v/>
      </c>
      <c r="P2226" t="str">
        <f t="shared" si="502"/>
        <v/>
      </c>
      <c r="Q2226" t="str">
        <f t="shared" si="503"/>
        <v/>
      </c>
      <c r="R2226" t="str">
        <f t="shared" si="504"/>
        <v/>
      </c>
      <c r="S2226" t="str">
        <f t="shared" si="505"/>
        <v/>
      </c>
      <c r="U2226" s="2" t="str">
        <f ca="1">IF(ISBLANK($T2226),IF(S2226="Irrigation","Irrigation",IF(R2226="Irrigation","Irrigation",IF(Q2226="Domestic","Domestic",IF(P2226="Stockwatering","Stockwatering",IF(N2226="IRRIGATION_AND_MUNICIPAL","Irrigation and Municipal",IF(O2226="IRRIGATION_AND_DOMESTIC","Irrigation and Domestic Municipality",_xlfn.XLOOKUP(J2226,Use_Code_Ranking!$B$4:$B$23,Use_Code_Ranking!$A$4:$A$23))))))),$T2226)</f>
        <v>Irrigation</v>
      </c>
    </row>
    <row r="2227" spans="1:21" x14ac:dyDescent="0.3">
      <c r="A2227" t="s">
        <v>1826</v>
      </c>
      <c r="B2227" t="s">
        <v>156</v>
      </c>
      <c r="C2227" t="s">
        <v>99</v>
      </c>
      <c r="D2227">
        <v>14.8</v>
      </c>
      <c r="E2227" t="s">
        <v>100</v>
      </c>
      <c r="F2227" t="s">
        <v>100</v>
      </c>
      <c r="G2227" t="s">
        <v>1827</v>
      </c>
      <c r="H2227" s="41" t="s">
        <v>106</v>
      </c>
      <c r="I2227">
        <f>_xlfn.XLOOKUP(B2227,Use_Code_Ranking!$A$4:$A$23,Use_Code_Ranking!$B$4:$B$23,9999)</f>
        <v>8</v>
      </c>
      <c r="J2227">
        <f t="shared" ca="1" si="498"/>
        <v>1</v>
      </c>
      <c r="K2227">
        <f t="shared" ca="1" si="499"/>
        <v>1</v>
      </c>
      <c r="L2227">
        <f t="shared" ca="1" si="500"/>
        <v>0</v>
      </c>
      <c r="M2227">
        <f t="shared" ca="1" si="501"/>
        <v>0</v>
      </c>
      <c r="N2227" t="str">
        <f t="shared" ca="1" si="506"/>
        <v/>
      </c>
      <c r="O2227" t="str">
        <f t="shared" ca="1" si="507"/>
        <v/>
      </c>
      <c r="P2227" t="str">
        <f t="shared" si="502"/>
        <v/>
      </c>
      <c r="Q2227" t="str">
        <f t="shared" si="503"/>
        <v/>
      </c>
      <c r="R2227" t="str">
        <f t="shared" si="504"/>
        <v/>
      </c>
      <c r="S2227" t="str">
        <f t="shared" si="505"/>
        <v/>
      </c>
      <c r="U2227" s="2" t="str">
        <f ca="1">IF(ISBLANK($T2227),IF(S2227="Irrigation","Irrigation",IF(R2227="Irrigation","Irrigation",IF(Q2227="Domestic","Domestic",IF(P2227="Stockwatering","Stockwatering",IF(N2227="IRRIGATION_AND_MUNICIPAL","Irrigation and Municipal",IF(O2227="IRRIGATION_AND_DOMESTIC","Irrigation and Domestic Municipality",_xlfn.XLOOKUP(J2227,Use_Code_Ranking!$B$4:$B$23,Use_Code_Ranking!$A$4:$A$23))))))),$T2227)</f>
        <v>Irrigation</v>
      </c>
    </row>
    <row r="2228" spans="1:21" x14ac:dyDescent="0.3">
      <c r="A2228" t="s">
        <v>1826</v>
      </c>
      <c r="B2228" t="s">
        <v>161</v>
      </c>
      <c r="C2228" t="s">
        <v>99</v>
      </c>
      <c r="D2228">
        <v>14.8</v>
      </c>
      <c r="E2228" t="s">
        <v>100</v>
      </c>
      <c r="F2228" t="s">
        <v>100</v>
      </c>
      <c r="G2228" t="s">
        <v>1827</v>
      </c>
      <c r="H2228" s="41" t="s">
        <v>106</v>
      </c>
      <c r="I2228">
        <f>_xlfn.XLOOKUP(B2228,Use_Code_Ranking!$A$4:$A$23,Use_Code_Ranking!$B$4:$B$23,9999)</f>
        <v>7</v>
      </c>
      <c r="J2228">
        <f t="shared" ca="1" si="498"/>
        <v>1</v>
      </c>
      <c r="K2228">
        <f t="shared" ca="1" si="499"/>
        <v>1</v>
      </c>
      <c r="L2228">
        <f t="shared" ca="1" si="500"/>
        <v>0</v>
      </c>
      <c r="M2228">
        <f t="shared" ca="1" si="501"/>
        <v>0</v>
      </c>
      <c r="N2228" t="str">
        <f t="shared" ca="1" si="506"/>
        <v/>
      </c>
      <c r="O2228" t="str">
        <f t="shared" ca="1" si="507"/>
        <v/>
      </c>
      <c r="P2228" t="str">
        <f t="shared" si="502"/>
        <v/>
      </c>
      <c r="Q2228" t="str">
        <f t="shared" si="503"/>
        <v/>
      </c>
      <c r="R2228" t="str">
        <f t="shared" si="504"/>
        <v/>
      </c>
      <c r="S2228" t="str">
        <f t="shared" si="505"/>
        <v/>
      </c>
      <c r="U2228" s="2" t="str">
        <f ca="1">IF(ISBLANK($T2228),IF(S2228="Irrigation","Irrigation",IF(R2228="Irrigation","Irrigation",IF(Q2228="Domestic","Domestic",IF(P2228="Stockwatering","Stockwatering",IF(N2228="IRRIGATION_AND_MUNICIPAL","Irrigation and Municipal",IF(O2228="IRRIGATION_AND_DOMESTIC","Irrigation and Domestic Municipality",_xlfn.XLOOKUP(J2228,Use_Code_Ranking!$B$4:$B$23,Use_Code_Ranking!$A$4:$A$23))))))),$T2228)</f>
        <v>Irrigation</v>
      </c>
    </row>
    <row r="2229" spans="1:21" x14ac:dyDescent="0.3">
      <c r="A2229" t="s">
        <v>1828</v>
      </c>
      <c r="B2229" t="s">
        <v>1405</v>
      </c>
      <c r="C2229" t="s">
        <v>99</v>
      </c>
      <c r="D2229">
        <v>19</v>
      </c>
      <c r="E2229" t="s">
        <v>100</v>
      </c>
      <c r="F2229" t="s">
        <v>100</v>
      </c>
      <c r="G2229" t="s">
        <v>675</v>
      </c>
      <c r="H2229" s="41" t="s">
        <v>102</v>
      </c>
      <c r="I2229">
        <f>_xlfn.XLOOKUP(B2229,Use_Code_Ranking!$A$4:$A$23,Use_Code_Ranking!$B$4:$B$23,9999)</f>
        <v>20</v>
      </c>
      <c r="J2229">
        <f t="shared" ca="1" si="498"/>
        <v>20</v>
      </c>
      <c r="K2229">
        <f t="shared" ca="1" si="499"/>
        <v>0</v>
      </c>
      <c r="L2229">
        <f t="shared" ca="1" si="500"/>
        <v>0</v>
      </c>
      <c r="M2229">
        <f t="shared" ca="1" si="501"/>
        <v>0</v>
      </c>
      <c r="N2229" t="str">
        <f t="shared" ca="1" si="506"/>
        <v/>
      </c>
      <c r="O2229" t="str">
        <f t="shared" ca="1" si="507"/>
        <v/>
      </c>
      <c r="P2229" t="str">
        <f t="shared" si="502"/>
        <v/>
      </c>
      <c r="Q2229" t="str">
        <f t="shared" si="503"/>
        <v/>
      </c>
      <c r="R2229" t="str">
        <f t="shared" si="504"/>
        <v/>
      </c>
      <c r="S2229" t="str">
        <f t="shared" si="505"/>
        <v/>
      </c>
      <c r="U2229" s="2" t="str">
        <f ca="1">IF(ISBLANK($T2229),IF(S2229="Irrigation","Irrigation",IF(R2229="Irrigation","Irrigation",IF(Q2229="Domestic","Domestic",IF(P2229="Stockwatering","Stockwatering",IF(N2229="IRRIGATION_AND_MUNICIPAL","Irrigation and Municipal",IF(O2229="IRRIGATION_AND_DOMESTIC","Irrigation and Domestic Municipality",_xlfn.XLOOKUP(J2229,Use_Code_Ranking!$B$4:$B$23,Use_Code_Ranking!$A$4:$A$23))))))),$T2229)</f>
        <v>Other</v>
      </c>
    </row>
    <row r="2230" spans="1:21" x14ac:dyDescent="0.3">
      <c r="A2230" t="s">
        <v>1829</v>
      </c>
      <c r="B2230" t="s">
        <v>98</v>
      </c>
      <c r="C2230" t="s">
        <v>99</v>
      </c>
      <c r="D2230">
        <v>19.170000000000002</v>
      </c>
      <c r="E2230" t="s">
        <v>100</v>
      </c>
      <c r="F2230" t="s">
        <v>100</v>
      </c>
      <c r="G2230" t="s">
        <v>1830</v>
      </c>
      <c r="H2230" s="41" t="s">
        <v>102</v>
      </c>
      <c r="I2230">
        <f>_xlfn.XLOOKUP(B2230,Use_Code_Ranking!$A$4:$A$23,Use_Code_Ranking!$B$4:$B$23,9999)</f>
        <v>1</v>
      </c>
      <c r="J2230">
        <f t="shared" ca="1" si="498"/>
        <v>1</v>
      </c>
      <c r="K2230">
        <f t="shared" ca="1" si="499"/>
        <v>1</v>
      </c>
      <c r="L2230">
        <f t="shared" ca="1" si="500"/>
        <v>0</v>
      </c>
      <c r="M2230">
        <f t="shared" ca="1" si="501"/>
        <v>0</v>
      </c>
      <c r="N2230" t="str">
        <f t="shared" ca="1" si="506"/>
        <v/>
      </c>
      <c r="O2230" t="str">
        <f t="shared" ca="1" si="507"/>
        <v/>
      </c>
      <c r="P2230" t="str">
        <f t="shared" si="502"/>
        <v/>
      </c>
      <c r="Q2230" t="str">
        <f t="shared" si="503"/>
        <v/>
      </c>
      <c r="R2230" t="str">
        <f t="shared" si="504"/>
        <v/>
      </c>
      <c r="S2230" t="str">
        <f t="shared" si="505"/>
        <v/>
      </c>
      <c r="U2230" s="2" t="str">
        <f ca="1">IF(ISBLANK($T2230),IF(S2230="Irrigation","Irrigation",IF(R2230="Irrigation","Irrigation",IF(Q2230="Domestic","Domestic",IF(P2230="Stockwatering","Stockwatering",IF(N2230="IRRIGATION_AND_MUNICIPAL","Irrigation and Municipal",IF(O2230="IRRIGATION_AND_DOMESTIC","Irrigation and Domestic Municipality",_xlfn.XLOOKUP(J2230,Use_Code_Ranking!$B$4:$B$23,Use_Code_Ranking!$A$4:$A$23))))))),$T2230)</f>
        <v>Irrigation</v>
      </c>
    </row>
    <row r="2231" spans="1:21" x14ac:dyDescent="0.3">
      <c r="A2231" t="s">
        <v>1829</v>
      </c>
      <c r="B2231" t="s">
        <v>181</v>
      </c>
      <c r="C2231" t="s">
        <v>99</v>
      </c>
      <c r="D2231">
        <v>19.170000000000002</v>
      </c>
      <c r="E2231" t="s">
        <v>100</v>
      </c>
      <c r="F2231" t="s">
        <v>100</v>
      </c>
      <c r="G2231" t="s">
        <v>1830</v>
      </c>
      <c r="H2231" s="41" t="s">
        <v>102</v>
      </c>
      <c r="I2231">
        <f>_xlfn.XLOOKUP(B2231,Use_Code_Ranking!$A$4:$A$23,Use_Code_Ranking!$B$4:$B$23,9999)</f>
        <v>9</v>
      </c>
      <c r="J2231">
        <f t="shared" ca="1" si="498"/>
        <v>1</v>
      </c>
      <c r="K2231">
        <f t="shared" ca="1" si="499"/>
        <v>1</v>
      </c>
      <c r="L2231">
        <f t="shared" ca="1" si="500"/>
        <v>0</v>
      </c>
      <c r="M2231">
        <f t="shared" ca="1" si="501"/>
        <v>0</v>
      </c>
      <c r="N2231" t="str">
        <f t="shared" ca="1" si="506"/>
        <v/>
      </c>
      <c r="O2231" t="str">
        <f t="shared" ca="1" si="507"/>
        <v/>
      </c>
      <c r="P2231" t="str">
        <f t="shared" si="502"/>
        <v/>
      </c>
      <c r="Q2231" t="str">
        <f t="shared" si="503"/>
        <v/>
      </c>
      <c r="R2231" t="str">
        <f t="shared" si="504"/>
        <v/>
      </c>
      <c r="S2231" t="str">
        <f t="shared" si="505"/>
        <v/>
      </c>
      <c r="U2231" s="2" t="str">
        <f ca="1">IF(ISBLANK($T2231),IF(S2231="Irrigation","Irrigation",IF(R2231="Irrigation","Irrigation",IF(Q2231="Domestic","Domestic",IF(P2231="Stockwatering","Stockwatering",IF(N2231="IRRIGATION_AND_MUNICIPAL","Irrigation and Municipal",IF(O2231="IRRIGATION_AND_DOMESTIC","Irrigation and Domestic Municipality",_xlfn.XLOOKUP(J2231,Use_Code_Ranking!$B$4:$B$23,Use_Code_Ranking!$A$4:$A$23))))))),$T2231)</f>
        <v>Irrigation</v>
      </c>
    </row>
    <row r="2232" spans="1:21" x14ac:dyDescent="0.3">
      <c r="A2232" t="s">
        <v>1829</v>
      </c>
      <c r="B2232" t="s">
        <v>110</v>
      </c>
      <c r="C2232" t="s">
        <v>99</v>
      </c>
      <c r="D2232">
        <v>19.170000000000002</v>
      </c>
      <c r="E2232" t="s">
        <v>100</v>
      </c>
      <c r="F2232" t="s">
        <v>100</v>
      </c>
      <c r="G2232" t="s">
        <v>1830</v>
      </c>
      <c r="H2232" s="41" t="s">
        <v>102</v>
      </c>
      <c r="I2232">
        <f>_xlfn.XLOOKUP(B2232,Use_Code_Ranking!$A$4:$A$23,Use_Code_Ranking!$B$4:$B$23,9999)</f>
        <v>3</v>
      </c>
      <c r="J2232">
        <f t="shared" ca="1" si="498"/>
        <v>1</v>
      </c>
      <c r="K2232">
        <f t="shared" ca="1" si="499"/>
        <v>1</v>
      </c>
      <c r="L2232">
        <f t="shared" ca="1" si="500"/>
        <v>0</v>
      </c>
      <c r="M2232">
        <f t="shared" ca="1" si="501"/>
        <v>0</v>
      </c>
      <c r="N2232" t="str">
        <f t="shared" ca="1" si="506"/>
        <v/>
      </c>
      <c r="O2232" t="str">
        <f t="shared" ca="1" si="507"/>
        <v/>
      </c>
      <c r="P2232" t="str">
        <f t="shared" si="502"/>
        <v/>
      </c>
      <c r="Q2232" t="str">
        <f t="shared" si="503"/>
        <v/>
      </c>
      <c r="R2232" t="str">
        <f t="shared" si="504"/>
        <v/>
      </c>
      <c r="S2232" t="str">
        <f t="shared" si="505"/>
        <v/>
      </c>
      <c r="U2232" s="2" t="str">
        <f ca="1">IF(ISBLANK($T2232),IF(S2232="Irrigation","Irrigation",IF(R2232="Irrigation","Irrigation",IF(Q2232="Domestic","Domestic",IF(P2232="Stockwatering","Stockwatering",IF(N2232="IRRIGATION_AND_MUNICIPAL","Irrigation and Municipal",IF(O2232="IRRIGATION_AND_DOMESTIC","Irrigation and Domestic Municipality",_xlfn.XLOOKUP(J2232,Use_Code_Ranking!$B$4:$B$23,Use_Code_Ranking!$A$4:$A$23))))))),$T2232)</f>
        <v>Irrigation</v>
      </c>
    </row>
    <row r="2233" spans="1:21" x14ac:dyDescent="0.3">
      <c r="A2233" t="s">
        <v>1829</v>
      </c>
      <c r="B2233" t="s">
        <v>113</v>
      </c>
      <c r="C2233" t="s">
        <v>99</v>
      </c>
      <c r="D2233">
        <v>19.170000000000002</v>
      </c>
      <c r="E2233" t="s">
        <v>100</v>
      </c>
      <c r="F2233" t="s">
        <v>100</v>
      </c>
      <c r="G2233" t="s">
        <v>1830</v>
      </c>
      <c r="H2233" s="41" t="s">
        <v>102</v>
      </c>
      <c r="I2233">
        <f>_xlfn.XLOOKUP(B2233,Use_Code_Ranking!$A$4:$A$23,Use_Code_Ranking!$B$4:$B$23,9999)</f>
        <v>6</v>
      </c>
      <c r="J2233">
        <f t="shared" ca="1" si="498"/>
        <v>1</v>
      </c>
      <c r="K2233">
        <f t="shared" ca="1" si="499"/>
        <v>1</v>
      </c>
      <c r="L2233">
        <f t="shared" ca="1" si="500"/>
        <v>0</v>
      </c>
      <c r="M2233">
        <f t="shared" ca="1" si="501"/>
        <v>0</v>
      </c>
      <c r="N2233" t="str">
        <f t="shared" ca="1" si="506"/>
        <v/>
      </c>
      <c r="O2233" t="str">
        <f t="shared" ca="1" si="507"/>
        <v/>
      </c>
      <c r="P2233" t="str">
        <f t="shared" si="502"/>
        <v/>
      </c>
      <c r="Q2233" t="str">
        <f t="shared" si="503"/>
        <v/>
      </c>
      <c r="R2233" t="str">
        <f t="shared" si="504"/>
        <v/>
      </c>
      <c r="S2233" t="str">
        <f t="shared" si="505"/>
        <v/>
      </c>
      <c r="U2233" s="2" t="str">
        <f ca="1">IF(ISBLANK($T2233),IF(S2233="Irrigation","Irrigation",IF(R2233="Irrigation","Irrigation",IF(Q2233="Domestic","Domestic",IF(P2233="Stockwatering","Stockwatering",IF(N2233="IRRIGATION_AND_MUNICIPAL","Irrigation and Municipal",IF(O2233="IRRIGATION_AND_DOMESTIC","Irrigation and Domestic Municipality",_xlfn.XLOOKUP(J2233,Use_Code_Ranking!$B$4:$B$23,Use_Code_Ranking!$A$4:$A$23))))))),$T2233)</f>
        <v>Irrigation</v>
      </c>
    </row>
    <row r="2234" spans="1:21" x14ac:dyDescent="0.3">
      <c r="A2234" t="s">
        <v>1831</v>
      </c>
      <c r="B2234" t="s">
        <v>161</v>
      </c>
      <c r="C2234" t="s">
        <v>99</v>
      </c>
      <c r="D2234">
        <v>28.2</v>
      </c>
      <c r="E2234" t="s">
        <v>100</v>
      </c>
      <c r="F2234" t="s">
        <v>100</v>
      </c>
      <c r="G2234" t="s">
        <v>1337</v>
      </c>
      <c r="H2234" s="41" t="s">
        <v>124</v>
      </c>
      <c r="I2234">
        <f>_xlfn.XLOOKUP(B2234,Use_Code_Ranking!$A$4:$A$23,Use_Code_Ranking!$B$4:$B$23,9999)</f>
        <v>7</v>
      </c>
      <c r="J2234">
        <f t="shared" ca="1" si="498"/>
        <v>1</v>
      </c>
      <c r="K2234">
        <f t="shared" ca="1" si="499"/>
        <v>1</v>
      </c>
      <c r="L2234">
        <f t="shared" ca="1" si="500"/>
        <v>0</v>
      </c>
      <c r="M2234">
        <f t="shared" ca="1" si="501"/>
        <v>0</v>
      </c>
      <c r="N2234" t="str">
        <f t="shared" ca="1" si="506"/>
        <v/>
      </c>
      <c r="O2234" t="str">
        <f t="shared" ca="1" si="507"/>
        <v/>
      </c>
      <c r="P2234" t="str">
        <f t="shared" si="502"/>
        <v/>
      </c>
      <c r="Q2234" t="str">
        <f t="shared" si="503"/>
        <v/>
      </c>
      <c r="R2234" t="str">
        <f t="shared" si="504"/>
        <v/>
      </c>
      <c r="S2234" t="str">
        <f t="shared" si="505"/>
        <v/>
      </c>
      <c r="U2234" s="2" t="str">
        <f ca="1">IF(ISBLANK($T2234),IF(S2234="Irrigation","Irrigation",IF(R2234="Irrigation","Irrigation",IF(Q2234="Domestic","Domestic",IF(P2234="Stockwatering","Stockwatering",IF(N2234="IRRIGATION_AND_MUNICIPAL","Irrigation and Municipal",IF(O2234="IRRIGATION_AND_DOMESTIC","Irrigation and Domestic Municipality",_xlfn.XLOOKUP(J2234,Use_Code_Ranking!$B$4:$B$23,Use_Code_Ranking!$A$4:$A$23))))))),$T2234)</f>
        <v>Irrigation</v>
      </c>
    </row>
    <row r="2235" spans="1:21" x14ac:dyDescent="0.3">
      <c r="A2235" t="s">
        <v>1831</v>
      </c>
      <c r="B2235" t="s">
        <v>98</v>
      </c>
      <c r="C2235" t="s">
        <v>99</v>
      </c>
      <c r="D2235">
        <v>28.2</v>
      </c>
      <c r="E2235" t="s">
        <v>100</v>
      </c>
      <c r="F2235" t="s">
        <v>100</v>
      </c>
      <c r="G2235" t="s">
        <v>1337</v>
      </c>
      <c r="H2235" s="41" t="s">
        <v>124</v>
      </c>
      <c r="I2235">
        <f>_xlfn.XLOOKUP(B2235,Use_Code_Ranking!$A$4:$A$23,Use_Code_Ranking!$B$4:$B$23,9999)</f>
        <v>1</v>
      </c>
      <c r="J2235">
        <f t="shared" ca="1" si="498"/>
        <v>1</v>
      </c>
      <c r="K2235">
        <f t="shared" ca="1" si="499"/>
        <v>1</v>
      </c>
      <c r="L2235">
        <f t="shared" ca="1" si="500"/>
        <v>0</v>
      </c>
      <c r="M2235">
        <f t="shared" ca="1" si="501"/>
        <v>0</v>
      </c>
      <c r="N2235" t="str">
        <f t="shared" ca="1" si="506"/>
        <v/>
      </c>
      <c r="O2235" t="str">
        <f t="shared" ca="1" si="507"/>
        <v/>
      </c>
      <c r="P2235" t="str">
        <f t="shared" si="502"/>
        <v/>
      </c>
      <c r="Q2235" t="str">
        <f t="shared" si="503"/>
        <v/>
      </c>
      <c r="R2235" t="str">
        <f t="shared" si="504"/>
        <v/>
      </c>
      <c r="S2235" t="str">
        <f t="shared" si="505"/>
        <v/>
      </c>
      <c r="U2235" s="2" t="str">
        <f ca="1">IF(ISBLANK($T2235),IF(S2235="Irrigation","Irrigation",IF(R2235="Irrigation","Irrigation",IF(Q2235="Domestic","Domestic",IF(P2235="Stockwatering","Stockwatering",IF(N2235="IRRIGATION_AND_MUNICIPAL","Irrigation and Municipal",IF(O2235="IRRIGATION_AND_DOMESTIC","Irrigation and Domestic Municipality",_xlfn.XLOOKUP(J2235,Use_Code_Ranking!$B$4:$B$23,Use_Code_Ranking!$A$4:$A$23))))))),$T2235)</f>
        <v>Irrigation</v>
      </c>
    </row>
    <row r="2236" spans="1:21" x14ac:dyDescent="0.3">
      <c r="A2236" t="s">
        <v>1831</v>
      </c>
      <c r="B2236" t="s">
        <v>156</v>
      </c>
      <c r="C2236" t="s">
        <v>99</v>
      </c>
      <c r="D2236">
        <v>28.2</v>
      </c>
      <c r="E2236" t="s">
        <v>100</v>
      </c>
      <c r="F2236" t="s">
        <v>100</v>
      </c>
      <c r="G2236" t="s">
        <v>1337</v>
      </c>
      <c r="H2236" s="41" t="s">
        <v>124</v>
      </c>
      <c r="I2236">
        <f>_xlfn.XLOOKUP(B2236,Use_Code_Ranking!$A$4:$A$23,Use_Code_Ranking!$B$4:$B$23,9999)</f>
        <v>8</v>
      </c>
      <c r="J2236">
        <f t="shared" ca="1" si="498"/>
        <v>1</v>
      </c>
      <c r="K2236">
        <f t="shared" ca="1" si="499"/>
        <v>1</v>
      </c>
      <c r="L2236">
        <f t="shared" ca="1" si="500"/>
        <v>0</v>
      </c>
      <c r="M2236">
        <f t="shared" ca="1" si="501"/>
        <v>0</v>
      </c>
      <c r="N2236" t="str">
        <f t="shared" ca="1" si="506"/>
        <v/>
      </c>
      <c r="O2236" t="str">
        <f t="shared" ca="1" si="507"/>
        <v/>
      </c>
      <c r="P2236" t="str">
        <f t="shared" si="502"/>
        <v/>
      </c>
      <c r="Q2236" t="str">
        <f t="shared" si="503"/>
        <v/>
      </c>
      <c r="R2236" t="str">
        <f t="shared" si="504"/>
        <v/>
      </c>
      <c r="S2236" t="str">
        <f t="shared" si="505"/>
        <v/>
      </c>
      <c r="U2236" s="2" t="str">
        <f ca="1">IF(ISBLANK($T2236),IF(S2236="Irrigation","Irrigation",IF(R2236="Irrigation","Irrigation",IF(Q2236="Domestic","Domestic",IF(P2236="Stockwatering","Stockwatering",IF(N2236="IRRIGATION_AND_MUNICIPAL","Irrigation and Municipal",IF(O2236="IRRIGATION_AND_DOMESTIC","Irrigation and Domestic Municipality",_xlfn.XLOOKUP(J2236,Use_Code_Ranking!$B$4:$B$23,Use_Code_Ranking!$A$4:$A$23))))))),$T2236)</f>
        <v>Irrigation</v>
      </c>
    </row>
    <row r="2237" spans="1:21" x14ac:dyDescent="0.3">
      <c r="A2237" t="s">
        <v>1832</v>
      </c>
      <c r="B2237" t="s">
        <v>156</v>
      </c>
      <c r="C2237" t="s">
        <v>99</v>
      </c>
      <c r="D2237">
        <v>53.9</v>
      </c>
      <c r="E2237" t="s">
        <v>100</v>
      </c>
      <c r="F2237" t="s">
        <v>100</v>
      </c>
      <c r="G2237" t="s">
        <v>1833</v>
      </c>
      <c r="H2237" s="41" t="s">
        <v>265</v>
      </c>
      <c r="I2237">
        <f>_xlfn.XLOOKUP(B2237,Use_Code_Ranking!$A$4:$A$23,Use_Code_Ranking!$B$4:$B$23,9999)</f>
        <v>8</v>
      </c>
      <c r="J2237">
        <f t="shared" ca="1" si="498"/>
        <v>1</v>
      </c>
      <c r="K2237">
        <f t="shared" ca="1" si="499"/>
        <v>1</v>
      </c>
      <c r="L2237">
        <f t="shared" ca="1" si="500"/>
        <v>0</v>
      </c>
      <c r="M2237">
        <f t="shared" ca="1" si="501"/>
        <v>0</v>
      </c>
      <c r="N2237" t="str">
        <f t="shared" ca="1" si="506"/>
        <v/>
      </c>
      <c r="O2237" t="str">
        <f t="shared" ca="1" si="507"/>
        <v/>
      </c>
      <c r="P2237" t="str">
        <f t="shared" si="502"/>
        <v/>
      </c>
      <c r="Q2237" t="str">
        <f t="shared" si="503"/>
        <v/>
      </c>
      <c r="R2237" t="str">
        <f t="shared" si="504"/>
        <v/>
      </c>
      <c r="S2237" t="str">
        <f t="shared" si="505"/>
        <v/>
      </c>
      <c r="U2237" s="2" t="str">
        <f ca="1">IF(ISBLANK($T2237),IF(S2237="Irrigation","Irrigation",IF(R2237="Irrigation","Irrigation",IF(Q2237="Domestic","Domestic",IF(P2237="Stockwatering","Stockwatering",IF(N2237="IRRIGATION_AND_MUNICIPAL","Irrigation and Municipal",IF(O2237="IRRIGATION_AND_DOMESTIC","Irrigation and Domestic Municipality",_xlfn.XLOOKUP(J2237,Use_Code_Ranking!$B$4:$B$23,Use_Code_Ranking!$A$4:$A$23))))))),$T2237)</f>
        <v>Irrigation</v>
      </c>
    </row>
    <row r="2238" spans="1:21" x14ac:dyDescent="0.3">
      <c r="A2238" t="s">
        <v>1832</v>
      </c>
      <c r="B2238" t="s">
        <v>98</v>
      </c>
      <c r="C2238" t="s">
        <v>99</v>
      </c>
      <c r="D2238">
        <v>53.9</v>
      </c>
      <c r="E2238" t="s">
        <v>100</v>
      </c>
      <c r="F2238" t="s">
        <v>100</v>
      </c>
      <c r="G2238" t="s">
        <v>1833</v>
      </c>
      <c r="H2238" s="41" t="s">
        <v>265</v>
      </c>
      <c r="I2238">
        <f>_xlfn.XLOOKUP(B2238,Use_Code_Ranking!$A$4:$A$23,Use_Code_Ranking!$B$4:$B$23,9999)</f>
        <v>1</v>
      </c>
      <c r="J2238">
        <f t="shared" ca="1" si="498"/>
        <v>1</v>
      </c>
      <c r="K2238">
        <f t="shared" ca="1" si="499"/>
        <v>1</v>
      </c>
      <c r="L2238">
        <f t="shared" ca="1" si="500"/>
        <v>0</v>
      </c>
      <c r="M2238">
        <f t="shared" ca="1" si="501"/>
        <v>0</v>
      </c>
      <c r="N2238" t="str">
        <f t="shared" ca="1" si="506"/>
        <v/>
      </c>
      <c r="O2238" t="str">
        <f t="shared" ca="1" si="507"/>
        <v/>
      </c>
      <c r="P2238" t="str">
        <f t="shared" si="502"/>
        <v/>
      </c>
      <c r="Q2238" t="str">
        <f t="shared" si="503"/>
        <v/>
      </c>
      <c r="R2238" t="str">
        <f t="shared" si="504"/>
        <v/>
      </c>
      <c r="S2238" t="str">
        <f t="shared" si="505"/>
        <v/>
      </c>
      <c r="U2238" s="2" t="str">
        <f ca="1">IF(ISBLANK($T2238),IF(S2238="Irrigation","Irrigation",IF(R2238="Irrigation","Irrigation",IF(Q2238="Domestic","Domestic",IF(P2238="Stockwatering","Stockwatering",IF(N2238="IRRIGATION_AND_MUNICIPAL","Irrigation and Municipal",IF(O2238="IRRIGATION_AND_DOMESTIC","Irrigation and Domestic Municipality",_xlfn.XLOOKUP(J2238,Use_Code_Ranking!$B$4:$B$23,Use_Code_Ranking!$A$4:$A$23))))))),$T2238)</f>
        <v>Irrigation</v>
      </c>
    </row>
    <row r="2239" spans="1:21" x14ac:dyDescent="0.3">
      <c r="A2239" t="s">
        <v>1832</v>
      </c>
      <c r="B2239" t="s">
        <v>161</v>
      </c>
      <c r="C2239" t="s">
        <v>99</v>
      </c>
      <c r="D2239">
        <v>53.9</v>
      </c>
      <c r="E2239" t="s">
        <v>100</v>
      </c>
      <c r="F2239" t="s">
        <v>100</v>
      </c>
      <c r="G2239" t="s">
        <v>1833</v>
      </c>
      <c r="H2239" s="41" t="s">
        <v>265</v>
      </c>
      <c r="I2239">
        <f>_xlfn.XLOOKUP(B2239,Use_Code_Ranking!$A$4:$A$23,Use_Code_Ranking!$B$4:$B$23,9999)</f>
        <v>7</v>
      </c>
      <c r="J2239">
        <f t="shared" ca="1" si="498"/>
        <v>1</v>
      </c>
      <c r="K2239">
        <f t="shared" ca="1" si="499"/>
        <v>1</v>
      </c>
      <c r="L2239">
        <f t="shared" ca="1" si="500"/>
        <v>0</v>
      </c>
      <c r="M2239">
        <f t="shared" ca="1" si="501"/>
        <v>0</v>
      </c>
      <c r="N2239" t="str">
        <f t="shared" ca="1" si="506"/>
        <v/>
      </c>
      <c r="O2239" t="str">
        <f t="shared" ca="1" si="507"/>
        <v/>
      </c>
      <c r="P2239" t="str">
        <f t="shared" si="502"/>
        <v/>
      </c>
      <c r="Q2239" t="str">
        <f t="shared" si="503"/>
        <v/>
      </c>
      <c r="R2239" t="str">
        <f t="shared" si="504"/>
        <v/>
      </c>
      <c r="S2239" t="str">
        <f t="shared" si="505"/>
        <v/>
      </c>
      <c r="U2239" s="2" t="str">
        <f ca="1">IF(ISBLANK($T2239),IF(S2239="Irrigation","Irrigation",IF(R2239="Irrigation","Irrigation",IF(Q2239="Domestic","Domestic",IF(P2239="Stockwatering","Stockwatering",IF(N2239="IRRIGATION_AND_MUNICIPAL","Irrigation and Municipal",IF(O2239="IRRIGATION_AND_DOMESTIC","Irrigation and Domestic Municipality",_xlfn.XLOOKUP(J2239,Use_Code_Ranking!$B$4:$B$23,Use_Code_Ranking!$A$4:$A$23))))))),$T2239)</f>
        <v>Irrigation</v>
      </c>
    </row>
    <row r="2240" spans="1:21" x14ac:dyDescent="0.3">
      <c r="A2240" t="s">
        <v>1834</v>
      </c>
      <c r="B2240" t="s">
        <v>161</v>
      </c>
      <c r="C2240" t="s">
        <v>99</v>
      </c>
      <c r="D2240">
        <v>21</v>
      </c>
      <c r="E2240" t="s">
        <v>100</v>
      </c>
      <c r="F2240" t="s">
        <v>100</v>
      </c>
      <c r="G2240" t="s">
        <v>1835</v>
      </c>
      <c r="H2240" s="41" t="s">
        <v>118</v>
      </c>
      <c r="I2240">
        <f>_xlfn.XLOOKUP(B2240,Use_Code_Ranking!$A$4:$A$23,Use_Code_Ranking!$B$4:$B$23,9999)</f>
        <v>7</v>
      </c>
      <c r="J2240">
        <f t="shared" ca="1" si="498"/>
        <v>1</v>
      </c>
      <c r="K2240">
        <f t="shared" ca="1" si="499"/>
        <v>1</v>
      </c>
      <c r="L2240">
        <f t="shared" ca="1" si="500"/>
        <v>0</v>
      </c>
      <c r="M2240">
        <f t="shared" ca="1" si="501"/>
        <v>0</v>
      </c>
      <c r="N2240" t="str">
        <f t="shared" ca="1" si="506"/>
        <v/>
      </c>
      <c r="O2240" t="str">
        <f t="shared" ca="1" si="507"/>
        <v/>
      </c>
      <c r="P2240" t="str">
        <f t="shared" si="502"/>
        <v/>
      </c>
      <c r="Q2240" t="str">
        <f t="shared" si="503"/>
        <v/>
      </c>
      <c r="R2240" t="str">
        <f t="shared" si="504"/>
        <v/>
      </c>
      <c r="S2240" t="str">
        <f t="shared" si="505"/>
        <v/>
      </c>
      <c r="U2240" s="2" t="str">
        <f ca="1">IF(ISBLANK($T2240),IF(S2240="Irrigation","Irrigation",IF(R2240="Irrigation","Irrigation",IF(Q2240="Domestic","Domestic",IF(P2240="Stockwatering","Stockwatering",IF(N2240="IRRIGATION_AND_MUNICIPAL","Irrigation and Municipal",IF(O2240="IRRIGATION_AND_DOMESTIC","Irrigation and Domestic Municipality",_xlfn.XLOOKUP(J2240,Use_Code_Ranking!$B$4:$B$23,Use_Code_Ranking!$A$4:$A$23))))))),$T2240)</f>
        <v>Irrigation</v>
      </c>
    </row>
    <row r="2241" spans="1:21" x14ac:dyDescent="0.3">
      <c r="A2241" t="s">
        <v>1834</v>
      </c>
      <c r="B2241" t="s">
        <v>98</v>
      </c>
      <c r="C2241" t="s">
        <v>99</v>
      </c>
      <c r="D2241">
        <v>21</v>
      </c>
      <c r="E2241" t="s">
        <v>100</v>
      </c>
      <c r="F2241" t="s">
        <v>100</v>
      </c>
      <c r="G2241" t="s">
        <v>1835</v>
      </c>
      <c r="H2241" s="41" t="s">
        <v>118</v>
      </c>
      <c r="I2241">
        <f>_xlfn.XLOOKUP(B2241,Use_Code_Ranking!$A$4:$A$23,Use_Code_Ranking!$B$4:$B$23,9999)</f>
        <v>1</v>
      </c>
      <c r="J2241">
        <f t="shared" ca="1" si="498"/>
        <v>1</v>
      </c>
      <c r="K2241">
        <f t="shared" ca="1" si="499"/>
        <v>1</v>
      </c>
      <c r="L2241">
        <f t="shared" ca="1" si="500"/>
        <v>0</v>
      </c>
      <c r="M2241">
        <f t="shared" ca="1" si="501"/>
        <v>0</v>
      </c>
      <c r="N2241" t="str">
        <f t="shared" ca="1" si="506"/>
        <v/>
      </c>
      <c r="O2241" t="str">
        <f t="shared" ca="1" si="507"/>
        <v/>
      </c>
      <c r="P2241" t="str">
        <f t="shared" si="502"/>
        <v/>
      </c>
      <c r="Q2241" t="str">
        <f t="shared" si="503"/>
        <v/>
      </c>
      <c r="R2241" t="str">
        <f t="shared" si="504"/>
        <v/>
      </c>
      <c r="S2241" t="str">
        <f t="shared" si="505"/>
        <v/>
      </c>
      <c r="U2241" s="2" t="str">
        <f ca="1">IF(ISBLANK($T2241),IF(S2241="Irrigation","Irrigation",IF(R2241="Irrigation","Irrigation",IF(Q2241="Domestic","Domestic",IF(P2241="Stockwatering","Stockwatering",IF(N2241="IRRIGATION_AND_MUNICIPAL","Irrigation and Municipal",IF(O2241="IRRIGATION_AND_DOMESTIC","Irrigation and Domestic Municipality",_xlfn.XLOOKUP(J2241,Use_Code_Ranking!$B$4:$B$23,Use_Code_Ranking!$A$4:$A$23))))))),$T2241)</f>
        <v>Irrigation</v>
      </c>
    </row>
    <row r="2242" spans="1:21" x14ac:dyDescent="0.3">
      <c r="A2242" t="s">
        <v>1836</v>
      </c>
      <c r="B2242" t="s">
        <v>98</v>
      </c>
      <c r="C2242" t="s">
        <v>99</v>
      </c>
      <c r="D2242">
        <v>25</v>
      </c>
      <c r="E2242" t="s">
        <v>100</v>
      </c>
      <c r="F2242" t="s">
        <v>100</v>
      </c>
      <c r="G2242" t="s">
        <v>1837</v>
      </c>
      <c r="H2242" s="41" t="s">
        <v>106</v>
      </c>
      <c r="I2242">
        <f>_xlfn.XLOOKUP(B2242,Use_Code_Ranking!$A$4:$A$23,Use_Code_Ranking!$B$4:$B$23,9999)</f>
        <v>1</v>
      </c>
      <c r="J2242">
        <f t="shared" ca="1" si="498"/>
        <v>1</v>
      </c>
      <c r="K2242">
        <f t="shared" ca="1" si="499"/>
        <v>1</v>
      </c>
      <c r="L2242">
        <f t="shared" ca="1" si="500"/>
        <v>0</v>
      </c>
      <c r="M2242">
        <f t="shared" ca="1" si="501"/>
        <v>0</v>
      </c>
      <c r="N2242" t="str">
        <f t="shared" ca="1" si="506"/>
        <v/>
      </c>
      <c r="O2242" t="str">
        <f t="shared" ca="1" si="507"/>
        <v/>
      </c>
      <c r="P2242" t="str">
        <f t="shared" si="502"/>
        <v/>
      </c>
      <c r="Q2242" t="str">
        <f t="shared" si="503"/>
        <v/>
      </c>
      <c r="R2242" t="str">
        <f t="shared" si="504"/>
        <v/>
      </c>
      <c r="S2242" t="str">
        <f t="shared" si="505"/>
        <v/>
      </c>
      <c r="U2242" s="2" t="str">
        <f ca="1">IF(ISBLANK($T2242),IF(S2242="Irrigation","Irrigation",IF(R2242="Irrigation","Irrigation",IF(Q2242="Domestic","Domestic",IF(P2242="Stockwatering","Stockwatering",IF(N2242="IRRIGATION_AND_MUNICIPAL","Irrigation and Municipal",IF(O2242="IRRIGATION_AND_DOMESTIC","Irrigation and Domestic Municipality",_xlfn.XLOOKUP(J2242,Use_Code_Ranking!$B$4:$B$23,Use_Code_Ranking!$A$4:$A$23))))))),$T2242)</f>
        <v>Irrigation</v>
      </c>
    </row>
    <row r="2243" spans="1:21" x14ac:dyDescent="0.3">
      <c r="A2243" t="s">
        <v>1836</v>
      </c>
      <c r="B2243" t="s">
        <v>161</v>
      </c>
      <c r="C2243" t="s">
        <v>99</v>
      </c>
      <c r="D2243">
        <v>25</v>
      </c>
      <c r="E2243" t="s">
        <v>100</v>
      </c>
      <c r="F2243" t="s">
        <v>100</v>
      </c>
      <c r="G2243" t="s">
        <v>1837</v>
      </c>
      <c r="H2243" s="41" t="s">
        <v>106</v>
      </c>
      <c r="I2243">
        <f>_xlfn.XLOOKUP(B2243,Use_Code_Ranking!$A$4:$A$23,Use_Code_Ranking!$B$4:$B$23,9999)</f>
        <v>7</v>
      </c>
      <c r="J2243">
        <f t="shared" ca="1" si="498"/>
        <v>1</v>
      </c>
      <c r="K2243">
        <f t="shared" ca="1" si="499"/>
        <v>1</v>
      </c>
      <c r="L2243">
        <f t="shared" ca="1" si="500"/>
        <v>0</v>
      </c>
      <c r="M2243">
        <f t="shared" ca="1" si="501"/>
        <v>0</v>
      </c>
      <c r="N2243" t="str">
        <f t="shared" ca="1" si="506"/>
        <v/>
      </c>
      <c r="O2243" t="str">
        <f t="shared" ca="1" si="507"/>
        <v/>
      </c>
      <c r="P2243" t="str">
        <f t="shared" si="502"/>
        <v/>
      </c>
      <c r="Q2243" t="str">
        <f t="shared" si="503"/>
        <v/>
      </c>
      <c r="R2243" t="str">
        <f t="shared" si="504"/>
        <v/>
      </c>
      <c r="S2243" t="str">
        <f t="shared" si="505"/>
        <v/>
      </c>
      <c r="U2243" s="2" t="str">
        <f ca="1">IF(ISBLANK($T2243),IF(S2243="Irrigation","Irrigation",IF(R2243="Irrigation","Irrigation",IF(Q2243="Domestic","Domestic",IF(P2243="Stockwatering","Stockwatering",IF(N2243="IRRIGATION_AND_MUNICIPAL","Irrigation and Municipal",IF(O2243="IRRIGATION_AND_DOMESTIC","Irrigation and Domestic Municipality",_xlfn.XLOOKUP(J2243,Use_Code_Ranking!$B$4:$B$23,Use_Code_Ranking!$A$4:$A$23))))))),$T2243)</f>
        <v>Irrigation</v>
      </c>
    </row>
    <row r="2244" spans="1:21" x14ac:dyDescent="0.3">
      <c r="A2244" t="s">
        <v>1838</v>
      </c>
      <c r="B2244" t="s">
        <v>154</v>
      </c>
      <c r="C2244" t="s">
        <v>99</v>
      </c>
      <c r="D2244">
        <v>22.2</v>
      </c>
      <c r="E2244" t="s">
        <v>100</v>
      </c>
      <c r="F2244" t="s">
        <v>100</v>
      </c>
      <c r="G2244" t="s">
        <v>216</v>
      </c>
      <c r="H2244" s="41" t="s">
        <v>106</v>
      </c>
      <c r="I2244">
        <f>_xlfn.XLOOKUP(B2244,Use_Code_Ranking!$A$4:$A$23,Use_Code_Ranking!$B$4:$B$23,9999)</f>
        <v>5</v>
      </c>
      <c r="J2244">
        <f t="shared" ref="J2244:J2307" ca="1" si="508">_xlfn.MINIFS(USE_CODE_RANK,APPLICATION_NUMBER,A2244)</f>
        <v>1</v>
      </c>
      <c r="K2244">
        <f t="shared" ref="K2244:K2307" ca="1" si="509">COUNTIFS(USE_CODE_RANK,1,APPLICATION_NUMBER,A2244)</f>
        <v>1</v>
      </c>
      <c r="L2244">
        <f t="shared" ref="L2244:L2307" ca="1" si="510">COUNTIFS(USE_CODE_RANK,2,APPLICATION_NUMBER,A2244)</f>
        <v>0</v>
      </c>
      <c r="M2244">
        <f t="shared" ref="M2244:M2307" ca="1" si="511">COUNTIFS(USE_CODE_RANK,3,APPLICATION_NUMBER,A2244,PRIMARY_OWNER_ENTITY_TYPE,"Government (State/Municipal)")</f>
        <v>0</v>
      </c>
      <c r="N2244" t="str">
        <f t="shared" ca="1" si="506"/>
        <v/>
      </c>
      <c r="O2244" t="str">
        <f t="shared" ca="1" si="507"/>
        <v/>
      </c>
      <c r="P2244" t="str">
        <f t="shared" ref="P2244:P2307" si="512">IF(ISNUMBER(SEARCH("Stock",C2244)),"Stockwatering","")</f>
        <v/>
      </c>
      <c r="Q2244" t="str">
        <f t="shared" ref="Q2244:Q2307" si="513">IF(ISNUMBER(SEARCH("Registration Domestic",C2244)),"Domestic","")</f>
        <v/>
      </c>
      <c r="R2244" t="str">
        <f t="shared" ref="R2244:R2307" si="514">IF(ISNUMBER(SEARCH("Registration Irrigation",C2244)),"Irrigation","")</f>
        <v/>
      </c>
      <c r="S2244" t="str">
        <f t="shared" ref="S2244:S2307" si="515">IF(ISNUMBER(SEARCH("Registration Cannabis",C2244)),"Irrigation","")</f>
        <v/>
      </c>
      <c r="U2244" s="2" t="str">
        <f ca="1">IF(ISBLANK($T2244),IF(S2244="Irrigation","Irrigation",IF(R2244="Irrigation","Irrigation",IF(Q2244="Domestic","Domestic",IF(P2244="Stockwatering","Stockwatering",IF(N2244="IRRIGATION_AND_MUNICIPAL","Irrigation and Municipal",IF(O2244="IRRIGATION_AND_DOMESTIC","Irrigation and Domestic Municipality",_xlfn.XLOOKUP(J2244,Use_Code_Ranking!$B$4:$B$23,Use_Code_Ranking!$A$4:$A$23))))))),$T2244)</f>
        <v>Irrigation</v>
      </c>
    </row>
    <row r="2245" spans="1:21" x14ac:dyDescent="0.3">
      <c r="A2245" t="s">
        <v>1838</v>
      </c>
      <c r="B2245" t="s">
        <v>98</v>
      </c>
      <c r="C2245" t="s">
        <v>99</v>
      </c>
      <c r="D2245">
        <v>22.2</v>
      </c>
      <c r="E2245" t="s">
        <v>100</v>
      </c>
      <c r="F2245" t="s">
        <v>100</v>
      </c>
      <c r="G2245" t="s">
        <v>216</v>
      </c>
      <c r="H2245" s="41" t="s">
        <v>106</v>
      </c>
      <c r="I2245">
        <f>_xlfn.XLOOKUP(B2245,Use_Code_Ranking!$A$4:$A$23,Use_Code_Ranking!$B$4:$B$23,9999)</f>
        <v>1</v>
      </c>
      <c r="J2245">
        <f t="shared" ca="1" si="508"/>
        <v>1</v>
      </c>
      <c r="K2245">
        <f t="shared" ca="1" si="509"/>
        <v>1</v>
      </c>
      <c r="L2245">
        <f t="shared" ca="1" si="510"/>
        <v>0</v>
      </c>
      <c r="M2245">
        <f t="shared" ca="1" si="511"/>
        <v>0</v>
      </c>
      <c r="N2245" t="str">
        <f t="shared" ref="N2245:N2308" ca="1" si="516">IF(AND(K2245&gt;0,L2245&gt;0),"IRRIGATION_AND_MUNICIPAL","")</f>
        <v/>
      </c>
      <c r="O2245" t="str">
        <f t="shared" ref="O2245:O2308" ca="1" si="517">IF(AND(K2245&gt;0,M2245&gt;0),"IRRIGATION_AND_DOMESTIC","")</f>
        <v/>
      </c>
      <c r="P2245" t="str">
        <f t="shared" si="512"/>
        <v/>
      </c>
      <c r="Q2245" t="str">
        <f t="shared" si="513"/>
        <v/>
      </c>
      <c r="R2245" t="str">
        <f t="shared" si="514"/>
        <v/>
      </c>
      <c r="S2245" t="str">
        <f t="shared" si="515"/>
        <v/>
      </c>
      <c r="U2245" s="2" t="str">
        <f ca="1">IF(ISBLANK($T2245),IF(S2245="Irrigation","Irrigation",IF(R2245="Irrigation","Irrigation",IF(Q2245="Domestic","Domestic",IF(P2245="Stockwatering","Stockwatering",IF(N2245="IRRIGATION_AND_MUNICIPAL","Irrigation and Municipal",IF(O2245="IRRIGATION_AND_DOMESTIC","Irrigation and Domestic Municipality",_xlfn.XLOOKUP(J2245,Use_Code_Ranking!$B$4:$B$23,Use_Code_Ranking!$A$4:$A$23))))))),$T2245)</f>
        <v>Irrigation</v>
      </c>
    </row>
    <row r="2246" spans="1:21" x14ac:dyDescent="0.3">
      <c r="A2246" t="s">
        <v>1838</v>
      </c>
      <c r="B2246" t="s">
        <v>161</v>
      </c>
      <c r="C2246" t="s">
        <v>99</v>
      </c>
      <c r="D2246">
        <v>22.2</v>
      </c>
      <c r="E2246" t="s">
        <v>100</v>
      </c>
      <c r="F2246" t="s">
        <v>100</v>
      </c>
      <c r="G2246" t="s">
        <v>216</v>
      </c>
      <c r="H2246" s="41" t="s">
        <v>106</v>
      </c>
      <c r="I2246">
        <f>_xlfn.XLOOKUP(B2246,Use_Code_Ranking!$A$4:$A$23,Use_Code_Ranking!$B$4:$B$23,9999)</f>
        <v>7</v>
      </c>
      <c r="J2246">
        <f t="shared" ca="1" si="508"/>
        <v>1</v>
      </c>
      <c r="K2246">
        <f t="shared" ca="1" si="509"/>
        <v>1</v>
      </c>
      <c r="L2246">
        <f t="shared" ca="1" si="510"/>
        <v>0</v>
      </c>
      <c r="M2246">
        <f t="shared" ca="1" si="511"/>
        <v>0</v>
      </c>
      <c r="N2246" t="str">
        <f t="shared" ca="1" si="516"/>
        <v/>
      </c>
      <c r="O2246" t="str">
        <f t="shared" ca="1" si="517"/>
        <v/>
      </c>
      <c r="P2246" t="str">
        <f t="shared" si="512"/>
        <v/>
      </c>
      <c r="Q2246" t="str">
        <f t="shared" si="513"/>
        <v/>
      </c>
      <c r="R2246" t="str">
        <f t="shared" si="514"/>
        <v/>
      </c>
      <c r="S2246" t="str">
        <f t="shared" si="515"/>
        <v/>
      </c>
      <c r="U2246" s="2" t="str">
        <f ca="1">IF(ISBLANK($T2246),IF(S2246="Irrigation","Irrigation",IF(R2246="Irrigation","Irrigation",IF(Q2246="Domestic","Domestic",IF(P2246="Stockwatering","Stockwatering",IF(N2246="IRRIGATION_AND_MUNICIPAL","Irrigation and Municipal",IF(O2246="IRRIGATION_AND_DOMESTIC","Irrigation and Domestic Municipality",_xlfn.XLOOKUP(J2246,Use_Code_Ranking!$B$4:$B$23,Use_Code_Ranking!$A$4:$A$23))))))),$T2246)</f>
        <v>Irrigation</v>
      </c>
    </row>
    <row r="2247" spans="1:21" x14ac:dyDescent="0.3">
      <c r="A2247" t="s">
        <v>1838</v>
      </c>
      <c r="B2247" t="s">
        <v>156</v>
      </c>
      <c r="C2247" t="s">
        <v>99</v>
      </c>
      <c r="D2247">
        <v>22.2</v>
      </c>
      <c r="E2247" t="s">
        <v>100</v>
      </c>
      <c r="F2247" t="s">
        <v>100</v>
      </c>
      <c r="G2247" t="s">
        <v>216</v>
      </c>
      <c r="H2247" s="41" t="s">
        <v>106</v>
      </c>
      <c r="I2247">
        <f>_xlfn.XLOOKUP(B2247,Use_Code_Ranking!$A$4:$A$23,Use_Code_Ranking!$B$4:$B$23,9999)</f>
        <v>8</v>
      </c>
      <c r="J2247">
        <f t="shared" ca="1" si="508"/>
        <v>1</v>
      </c>
      <c r="K2247">
        <f t="shared" ca="1" si="509"/>
        <v>1</v>
      </c>
      <c r="L2247">
        <f t="shared" ca="1" si="510"/>
        <v>0</v>
      </c>
      <c r="M2247">
        <f t="shared" ca="1" si="511"/>
        <v>0</v>
      </c>
      <c r="N2247" t="str">
        <f t="shared" ca="1" si="516"/>
        <v/>
      </c>
      <c r="O2247" t="str">
        <f t="shared" ca="1" si="517"/>
        <v/>
      </c>
      <c r="P2247" t="str">
        <f t="shared" si="512"/>
        <v/>
      </c>
      <c r="Q2247" t="str">
        <f t="shared" si="513"/>
        <v/>
      </c>
      <c r="R2247" t="str">
        <f t="shared" si="514"/>
        <v/>
      </c>
      <c r="S2247" t="str">
        <f t="shared" si="515"/>
        <v/>
      </c>
      <c r="U2247" s="2" t="str">
        <f ca="1">IF(ISBLANK($T2247),IF(S2247="Irrigation","Irrigation",IF(R2247="Irrigation","Irrigation",IF(Q2247="Domestic","Domestic",IF(P2247="Stockwatering","Stockwatering",IF(N2247="IRRIGATION_AND_MUNICIPAL","Irrigation and Municipal",IF(O2247="IRRIGATION_AND_DOMESTIC","Irrigation and Domestic Municipality",_xlfn.XLOOKUP(J2247,Use_Code_Ranking!$B$4:$B$23,Use_Code_Ranking!$A$4:$A$23))))))),$T2247)</f>
        <v>Irrigation</v>
      </c>
    </row>
    <row r="2248" spans="1:21" x14ac:dyDescent="0.3">
      <c r="A2248" t="s">
        <v>1838</v>
      </c>
      <c r="B2248" t="s">
        <v>188</v>
      </c>
      <c r="C2248" t="s">
        <v>99</v>
      </c>
      <c r="D2248">
        <v>22.2</v>
      </c>
      <c r="E2248" t="s">
        <v>100</v>
      </c>
      <c r="F2248" t="s">
        <v>100</v>
      </c>
      <c r="G2248" t="s">
        <v>216</v>
      </c>
      <c r="H2248" s="41" t="s">
        <v>106</v>
      </c>
      <c r="I2248">
        <f>_xlfn.XLOOKUP(B2248,Use_Code_Ranking!$A$4:$A$23,Use_Code_Ranking!$B$4:$B$23,9999)</f>
        <v>12</v>
      </c>
      <c r="J2248">
        <f t="shared" ca="1" si="508"/>
        <v>1</v>
      </c>
      <c r="K2248">
        <f t="shared" ca="1" si="509"/>
        <v>1</v>
      </c>
      <c r="L2248">
        <f t="shared" ca="1" si="510"/>
        <v>0</v>
      </c>
      <c r="M2248">
        <f t="shared" ca="1" si="511"/>
        <v>0</v>
      </c>
      <c r="N2248" t="str">
        <f t="shared" ca="1" si="516"/>
        <v/>
      </c>
      <c r="O2248" t="str">
        <f t="shared" ca="1" si="517"/>
        <v/>
      </c>
      <c r="P2248" t="str">
        <f t="shared" si="512"/>
        <v/>
      </c>
      <c r="Q2248" t="str">
        <f t="shared" si="513"/>
        <v/>
      </c>
      <c r="R2248" t="str">
        <f t="shared" si="514"/>
        <v/>
      </c>
      <c r="S2248" t="str">
        <f t="shared" si="515"/>
        <v/>
      </c>
      <c r="U2248" s="2" t="str">
        <f ca="1">IF(ISBLANK($T2248),IF(S2248="Irrigation","Irrigation",IF(R2248="Irrigation","Irrigation",IF(Q2248="Domestic","Domestic",IF(P2248="Stockwatering","Stockwatering",IF(N2248="IRRIGATION_AND_MUNICIPAL","Irrigation and Municipal",IF(O2248="IRRIGATION_AND_DOMESTIC","Irrigation and Domestic Municipality",_xlfn.XLOOKUP(J2248,Use_Code_Ranking!$B$4:$B$23,Use_Code_Ranking!$A$4:$A$23))))))),$T2248)</f>
        <v>Irrigation</v>
      </c>
    </row>
    <row r="2249" spans="1:21" x14ac:dyDescent="0.3">
      <c r="A2249" t="s">
        <v>1839</v>
      </c>
      <c r="B2249" t="s">
        <v>156</v>
      </c>
      <c r="C2249" t="s">
        <v>99</v>
      </c>
      <c r="D2249">
        <v>9</v>
      </c>
      <c r="E2249" t="s">
        <v>100</v>
      </c>
      <c r="F2249" t="s">
        <v>100</v>
      </c>
      <c r="G2249" t="s">
        <v>1840</v>
      </c>
      <c r="H2249" s="41" t="s">
        <v>102</v>
      </c>
      <c r="I2249">
        <f>_xlfn.XLOOKUP(B2249,Use_Code_Ranking!$A$4:$A$23,Use_Code_Ranking!$B$4:$B$23,9999)</f>
        <v>8</v>
      </c>
      <c r="J2249">
        <f t="shared" ca="1" si="508"/>
        <v>1</v>
      </c>
      <c r="K2249">
        <f t="shared" ca="1" si="509"/>
        <v>1</v>
      </c>
      <c r="L2249">
        <f t="shared" ca="1" si="510"/>
        <v>0</v>
      </c>
      <c r="M2249">
        <f t="shared" ca="1" si="511"/>
        <v>0</v>
      </c>
      <c r="N2249" t="str">
        <f t="shared" ca="1" si="516"/>
        <v/>
      </c>
      <c r="O2249" t="str">
        <f t="shared" ca="1" si="517"/>
        <v/>
      </c>
      <c r="P2249" t="str">
        <f t="shared" si="512"/>
        <v/>
      </c>
      <c r="Q2249" t="str">
        <f t="shared" si="513"/>
        <v/>
      </c>
      <c r="R2249" t="str">
        <f t="shared" si="514"/>
        <v/>
      </c>
      <c r="S2249" t="str">
        <f t="shared" si="515"/>
        <v/>
      </c>
      <c r="U2249" s="2" t="str">
        <f ca="1">IF(ISBLANK($T2249),IF(S2249="Irrigation","Irrigation",IF(R2249="Irrigation","Irrigation",IF(Q2249="Domestic","Domestic",IF(P2249="Stockwatering","Stockwatering",IF(N2249="IRRIGATION_AND_MUNICIPAL","Irrigation and Municipal",IF(O2249="IRRIGATION_AND_DOMESTIC","Irrigation and Domestic Municipality",_xlfn.XLOOKUP(J2249,Use_Code_Ranking!$B$4:$B$23,Use_Code_Ranking!$A$4:$A$23))))))),$T2249)</f>
        <v>Irrigation</v>
      </c>
    </row>
    <row r="2250" spans="1:21" x14ac:dyDescent="0.3">
      <c r="A2250" t="s">
        <v>1839</v>
      </c>
      <c r="B2250" t="s">
        <v>154</v>
      </c>
      <c r="C2250" t="s">
        <v>99</v>
      </c>
      <c r="D2250">
        <v>9</v>
      </c>
      <c r="E2250" t="s">
        <v>100</v>
      </c>
      <c r="F2250" t="s">
        <v>100</v>
      </c>
      <c r="G2250" t="s">
        <v>1840</v>
      </c>
      <c r="H2250" s="41" t="s">
        <v>102</v>
      </c>
      <c r="I2250">
        <f>_xlfn.XLOOKUP(B2250,Use_Code_Ranking!$A$4:$A$23,Use_Code_Ranking!$B$4:$B$23,9999)</f>
        <v>5</v>
      </c>
      <c r="J2250">
        <f t="shared" ca="1" si="508"/>
        <v>1</v>
      </c>
      <c r="K2250">
        <f t="shared" ca="1" si="509"/>
        <v>1</v>
      </c>
      <c r="L2250">
        <f t="shared" ca="1" si="510"/>
        <v>0</v>
      </c>
      <c r="M2250">
        <f t="shared" ca="1" si="511"/>
        <v>0</v>
      </c>
      <c r="N2250" t="str">
        <f t="shared" ca="1" si="516"/>
        <v/>
      </c>
      <c r="O2250" t="str">
        <f t="shared" ca="1" si="517"/>
        <v/>
      </c>
      <c r="P2250" t="str">
        <f t="shared" si="512"/>
        <v/>
      </c>
      <c r="Q2250" t="str">
        <f t="shared" si="513"/>
        <v/>
      </c>
      <c r="R2250" t="str">
        <f t="shared" si="514"/>
        <v/>
      </c>
      <c r="S2250" t="str">
        <f t="shared" si="515"/>
        <v/>
      </c>
      <c r="U2250" s="2" t="str">
        <f ca="1">IF(ISBLANK($T2250),IF(S2250="Irrigation","Irrigation",IF(R2250="Irrigation","Irrigation",IF(Q2250="Domestic","Domestic",IF(P2250="Stockwatering","Stockwatering",IF(N2250="IRRIGATION_AND_MUNICIPAL","Irrigation and Municipal",IF(O2250="IRRIGATION_AND_DOMESTIC","Irrigation and Domestic Municipality",_xlfn.XLOOKUP(J2250,Use_Code_Ranking!$B$4:$B$23,Use_Code_Ranking!$A$4:$A$23))))))),$T2250)</f>
        <v>Irrigation</v>
      </c>
    </row>
    <row r="2251" spans="1:21" x14ac:dyDescent="0.3">
      <c r="A2251" t="s">
        <v>1839</v>
      </c>
      <c r="B2251" t="s">
        <v>98</v>
      </c>
      <c r="C2251" t="s">
        <v>99</v>
      </c>
      <c r="D2251">
        <v>9</v>
      </c>
      <c r="E2251" t="s">
        <v>100</v>
      </c>
      <c r="F2251" t="s">
        <v>100</v>
      </c>
      <c r="G2251" t="s">
        <v>1840</v>
      </c>
      <c r="H2251" s="41" t="s">
        <v>102</v>
      </c>
      <c r="I2251">
        <f>_xlfn.XLOOKUP(B2251,Use_Code_Ranking!$A$4:$A$23,Use_Code_Ranking!$B$4:$B$23,9999)</f>
        <v>1</v>
      </c>
      <c r="J2251">
        <f t="shared" ca="1" si="508"/>
        <v>1</v>
      </c>
      <c r="K2251">
        <f t="shared" ca="1" si="509"/>
        <v>1</v>
      </c>
      <c r="L2251">
        <f t="shared" ca="1" si="510"/>
        <v>0</v>
      </c>
      <c r="M2251">
        <f t="shared" ca="1" si="511"/>
        <v>0</v>
      </c>
      <c r="N2251" t="str">
        <f t="shared" ca="1" si="516"/>
        <v/>
      </c>
      <c r="O2251" t="str">
        <f t="shared" ca="1" si="517"/>
        <v/>
      </c>
      <c r="P2251" t="str">
        <f t="shared" si="512"/>
        <v/>
      </c>
      <c r="Q2251" t="str">
        <f t="shared" si="513"/>
        <v/>
      </c>
      <c r="R2251" t="str">
        <f t="shared" si="514"/>
        <v/>
      </c>
      <c r="S2251" t="str">
        <f t="shared" si="515"/>
        <v/>
      </c>
      <c r="U2251" s="2" t="str">
        <f ca="1">IF(ISBLANK($T2251),IF(S2251="Irrigation","Irrigation",IF(R2251="Irrigation","Irrigation",IF(Q2251="Domestic","Domestic",IF(P2251="Stockwatering","Stockwatering",IF(N2251="IRRIGATION_AND_MUNICIPAL","Irrigation and Municipal",IF(O2251="IRRIGATION_AND_DOMESTIC","Irrigation and Domestic Municipality",_xlfn.XLOOKUP(J2251,Use_Code_Ranking!$B$4:$B$23,Use_Code_Ranking!$A$4:$A$23))))))),$T2251)</f>
        <v>Irrigation</v>
      </c>
    </row>
    <row r="2252" spans="1:21" x14ac:dyDescent="0.3">
      <c r="A2252" t="s">
        <v>1839</v>
      </c>
      <c r="B2252" t="s">
        <v>161</v>
      </c>
      <c r="C2252" t="s">
        <v>99</v>
      </c>
      <c r="D2252">
        <v>9</v>
      </c>
      <c r="E2252" t="s">
        <v>100</v>
      </c>
      <c r="F2252" t="s">
        <v>100</v>
      </c>
      <c r="G2252" t="s">
        <v>1840</v>
      </c>
      <c r="H2252" s="41" t="s">
        <v>102</v>
      </c>
      <c r="I2252">
        <f>_xlfn.XLOOKUP(B2252,Use_Code_Ranking!$A$4:$A$23,Use_Code_Ranking!$B$4:$B$23,9999)</f>
        <v>7</v>
      </c>
      <c r="J2252">
        <f t="shared" ca="1" si="508"/>
        <v>1</v>
      </c>
      <c r="K2252">
        <f t="shared" ca="1" si="509"/>
        <v>1</v>
      </c>
      <c r="L2252">
        <f t="shared" ca="1" si="510"/>
        <v>0</v>
      </c>
      <c r="M2252">
        <f t="shared" ca="1" si="511"/>
        <v>0</v>
      </c>
      <c r="N2252" t="str">
        <f t="shared" ca="1" si="516"/>
        <v/>
      </c>
      <c r="O2252" t="str">
        <f t="shared" ca="1" si="517"/>
        <v/>
      </c>
      <c r="P2252" t="str">
        <f t="shared" si="512"/>
        <v/>
      </c>
      <c r="Q2252" t="str">
        <f t="shared" si="513"/>
        <v/>
      </c>
      <c r="R2252" t="str">
        <f t="shared" si="514"/>
        <v/>
      </c>
      <c r="S2252" t="str">
        <f t="shared" si="515"/>
        <v/>
      </c>
      <c r="U2252" s="2" t="str">
        <f ca="1">IF(ISBLANK($T2252),IF(S2252="Irrigation","Irrigation",IF(R2252="Irrigation","Irrigation",IF(Q2252="Domestic","Domestic",IF(P2252="Stockwatering","Stockwatering",IF(N2252="IRRIGATION_AND_MUNICIPAL","Irrigation and Municipal",IF(O2252="IRRIGATION_AND_DOMESTIC","Irrigation and Domestic Municipality",_xlfn.XLOOKUP(J2252,Use_Code_Ranking!$B$4:$B$23,Use_Code_Ranking!$A$4:$A$23))))))),$T2252)</f>
        <v>Irrigation</v>
      </c>
    </row>
    <row r="2253" spans="1:21" x14ac:dyDescent="0.3">
      <c r="A2253" t="s">
        <v>1841</v>
      </c>
      <c r="B2253" t="s">
        <v>181</v>
      </c>
      <c r="C2253" t="s">
        <v>99</v>
      </c>
      <c r="D2253">
        <v>1.3</v>
      </c>
      <c r="E2253" t="s">
        <v>100</v>
      </c>
      <c r="F2253" t="s">
        <v>100</v>
      </c>
      <c r="G2253" t="s">
        <v>1819</v>
      </c>
      <c r="H2253" s="41" t="s">
        <v>102</v>
      </c>
      <c r="I2253">
        <f>_xlfn.XLOOKUP(B2253,Use_Code_Ranking!$A$4:$A$23,Use_Code_Ranking!$B$4:$B$23,9999)</f>
        <v>9</v>
      </c>
      <c r="J2253">
        <f t="shared" ca="1" si="508"/>
        <v>1</v>
      </c>
      <c r="K2253">
        <f t="shared" ca="1" si="509"/>
        <v>1</v>
      </c>
      <c r="L2253">
        <f t="shared" ca="1" si="510"/>
        <v>0</v>
      </c>
      <c r="M2253">
        <f t="shared" ca="1" si="511"/>
        <v>0</v>
      </c>
      <c r="N2253" t="str">
        <f t="shared" ca="1" si="516"/>
        <v/>
      </c>
      <c r="O2253" t="str">
        <f t="shared" ca="1" si="517"/>
        <v/>
      </c>
      <c r="P2253" t="str">
        <f t="shared" si="512"/>
        <v/>
      </c>
      <c r="Q2253" t="str">
        <f t="shared" si="513"/>
        <v/>
      </c>
      <c r="R2253" t="str">
        <f t="shared" si="514"/>
        <v/>
      </c>
      <c r="S2253" t="str">
        <f t="shared" si="515"/>
        <v/>
      </c>
      <c r="U2253" s="2" t="str">
        <f ca="1">IF(ISBLANK($T2253),IF(S2253="Irrigation","Irrigation",IF(R2253="Irrigation","Irrigation",IF(Q2253="Domestic","Domestic",IF(P2253="Stockwatering","Stockwatering",IF(N2253="IRRIGATION_AND_MUNICIPAL","Irrigation and Municipal",IF(O2253="IRRIGATION_AND_DOMESTIC","Irrigation and Domestic Municipality",_xlfn.XLOOKUP(J2253,Use_Code_Ranking!$B$4:$B$23,Use_Code_Ranking!$A$4:$A$23))))))),$T2253)</f>
        <v>Irrigation</v>
      </c>
    </row>
    <row r="2254" spans="1:21" x14ac:dyDescent="0.3">
      <c r="A2254" t="s">
        <v>1841</v>
      </c>
      <c r="B2254" t="s">
        <v>98</v>
      </c>
      <c r="C2254" t="s">
        <v>99</v>
      </c>
      <c r="D2254">
        <v>1.3</v>
      </c>
      <c r="E2254" t="s">
        <v>100</v>
      </c>
      <c r="F2254" t="s">
        <v>100</v>
      </c>
      <c r="G2254" t="s">
        <v>1819</v>
      </c>
      <c r="H2254" s="41" t="s">
        <v>102</v>
      </c>
      <c r="I2254">
        <f>_xlfn.XLOOKUP(B2254,Use_Code_Ranking!$A$4:$A$23,Use_Code_Ranking!$B$4:$B$23,9999)</f>
        <v>1</v>
      </c>
      <c r="J2254">
        <f t="shared" ca="1" si="508"/>
        <v>1</v>
      </c>
      <c r="K2254">
        <f t="shared" ca="1" si="509"/>
        <v>1</v>
      </c>
      <c r="L2254">
        <f t="shared" ca="1" si="510"/>
        <v>0</v>
      </c>
      <c r="M2254">
        <f t="shared" ca="1" si="511"/>
        <v>0</v>
      </c>
      <c r="N2254" t="str">
        <f t="shared" ca="1" si="516"/>
        <v/>
      </c>
      <c r="O2254" t="str">
        <f t="shared" ca="1" si="517"/>
        <v/>
      </c>
      <c r="P2254" t="str">
        <f t="shared" si="512"/>
        <v/>
      </c>
      <c r="Q2254" t="str">
        <f t="shared" si="513"/>
        <v/>
      </c>
      <c r="R2254" t="str">
        <f t="shared" si="514"/>
        <v/>
      </c>
      <c r="S2254" t="str">
        <f t="shared" si="515"/>
        <v/>
      </c>
      <c r="U2254" s="2" t="str">
        <f ca="1">IF(ISBLANK($T2254),IF(S2254="Irrigation","Irrigation",IF(R2254="Irrigation","Irrigation",IF(Q2254="Domestic","Domestic",IF(P2254="Stockwatering","Stockwatering",IF(N2254="IRRIGATION_AND_MUNICIPAL","Irrigation and Municipal",IF(O2254="IRRIGATION_AND_DOMESTIC","Irrigation and Domestic Municipality",_xlfn.XLOOKUP(J2254,Use_Code_Ranking!$B$4:$B$23,Use_Code_Ranking!$A$4:$A$23))))))),$T2254)</f>
        <v>Irrigation</v>
      </c>
    </row>
    <row r="2255" spans="1:21" x14ac:dyDescent="0.3">
      <c r="A2255" t="s">
        <v>1841</v>
      </c>
      <c r="B2255" t="s">
        <v>154</v>
      </c>
      <c r="C2255" t="s">
        <v>99</v>
      </c>
      <c r="D2255">
        <v>1.3</v>
      </c>
      <c r="E2255" t="s">
        <v>100</v>
      </c>
      <c r="F2255" t="s">
        <v>100</v>
      </c>
      <c r="G2255" t="s">
        <v>1819</v>
      </c>
      <c r="H2255" s="41" t="s">
        <v>102</v>
      </c>
      <c r="I2255">
        <f>_xlfn.XLOOKUP(B2255,Use_Code_Ranking!$A$4:$A$23,Use_Code_Ranking!$B$4:$B$23,9999)</f>
        <v>5</v>
      </c>
      <c r="J2255">
        <f t="shared" ca="1" si="508"/>
        <v>1</v>
      </c>
      <c r="K2255">
        <f t="shared" ca="1" si="509"/>
        <v>1</v>
      </c>
      <c r="L2255">
        <f t="shared" ca="1" si="510"/>
        <v>0</v>
      </c>
      <c r="M2255">
        <f t="shared" ca="1" si="511"/>
        <v>0</v>
      </c>
      <c r="N2255" t="str">
        <f t="shared" ca="1" si="516"/>
        <v/>
      </c>
      <c r="O2255" t="str">
        <f t="shared" ca="1" si="517"/>
        <v/>
      </c>
      <c r="P2255" t="str">
        <f t="shared" si="512"/>
        <v/>
      </c>
      <c r="Q2255" t="str">
        <f t="shared" si="513"/>
        <v/>
      </c>
      <c r="R2255" t="str">
        <f t="shared" si="514"/>
        <v/>
      </c>
      <c r="S2255" t="str">
        <f t="shared" si="515"/>
        <v/>
      </c>
      <c r="U2255" s="2" t="str">
        <f ca="1">IF(ISBLANK($T2255),IF(S2255="Irrigation","Irrigation",IF(R2255="Irrigation","Irrigation",IF(Q2255="Domestic","Domestic",IF(P2255="Stockwatering","Stockwatering",IF(N2255="IRRIGATION_AND_MUNICIPAL","Irrigation and Municipal",IF(O2255="IRRIGATION_AND_DOMESTIC","Irrigation and Domestic Municipality",_xlfn.XLOOKUP(J2255,Use_Code_Ranking!$B$4:$B$23,Use_Code_Ranking!$A$4:$A$23))))))),$T2255)</f>
        <v>Irrigation</v>
      </c>
    </row>
    <row r="2256" spans="1:21" x14ac:dyDescent="0.3">
      <c r="A2256" t="s">
        <v>1842</v>
      </c>
      <c r="B2256" t="s">
        <v>98</v>
      </c>
      <c r="C2256" t="s">
        <v>99</v>
      </c>
      <c r="D2256">
        <v>25.66</v>
      </c>
      <c r="E2256" t="s">
        <v>100</v>
      </c>
      <c r="F2256" t="s">
        <v>100</v>
      </c>
      <c r="G2256" t="s">
        <v>1843</v>
      </c>
      <c r="H2256" s="41" t="s">
        <v>124</v>
      </c>
      <c r="I2256">
        <f>_xlfn.XLOOKUP(B2256,Use_Code_Ranking!$A$4:$A$23,Use_Code_Ranking!$B$4:$B$23,9999)</f>
        <v>1</v>
      </c>
      <c r="J2256">
        <f t="shared" ca="1" si="508"/>
        <v>1</v>
      </c>
      <c r="K2256">
        <f t="shared" ca="1" si="509"/>
        <v>1</v>
      </c>
      <c r="L2256">
        <f t="shared" ca="1" si="510"/>
        <v>0</v>
      </c>
      <c r="M2256">
        <f t="shared" ca="1" si="511"/>
        <v>0</v>
      </c>
      <c r="N2256" t="str">
        <f t="shared" ca="1" si="516"/>
        <v/>
      </c>
      <c r="O2256" t="str">
        <f t="shared" ca="1" si="517"/>
        <v/>
      </c>
      <c r="P2256" t="str">
        <f t="shared" si="512"/>
        <v/>
      </c>
      <c r="Q2256" t="str">
        <f t="shared" si="513"/>
        <v/>
      </c>
      <c r="R2256" t="str">
        <f t="shared" si="514"/>
        <v/>
      </c>
      <c r="S2256" t="str">
        <f t="shared" si="515"/>
        <v/>
      </c>
      <c r="U2256" s="2" t="str">
        <f ca="1">IF(ISBLANK($T2256),IF(S2256="Irrigation","Irrigation",IF(R2256="Irrigation","Irrigation",IF(Q2256="Domestic","Domestic",IF(P2256="Stockwatering","Stockwatering",IF(N2256="IRRIGATION_AND_MUNICIPAL","Irrigation and Municipal",IF(O2256="IRRIGATION_AND_DOMESTIC","Irrigation and Domestic Municipality",_xlfn.XLOOKUP(J2256,Use_Code_Ranking!$B$4:$B$23,Use_Code_Ranking!$A$4:$A$23))))))),$T2256)</f>
        <v>Irrigation</v>
      </c>
    </row>
    <row r="2257" spans="1:21" x14ac:dyDescent="0.3">
      <c r="A2257" t="s">
        <v>1842</v>
      </c>
      <c r="B2257" t="s">
        <v>181</v>
      </c>
      <c r="C2257" t="s">
        <v>99</v>
      </c>
      <c r="D2257">
        <v>25.66</v>
      </c>
      <c r="E2257" t="s">
        <v>100</v>
      </c>
      <c r="F2257" t="s">
        <v>100</v>
      </c>
      <c r="G2257" t="s">
        <v>1843</v>
      </c>
      <c r="H2257" s="41" t="s">
        <v>124</v>
      </c>
      <c r="I2257">
        <f>_xlfn.XLOOKUP(B2257,Use_Code_Ranking!$A$4:$A$23,Use_Code_Ranking!$B$4:$B$23,9999)</f>
        <v>9</v>
      </c>
      <c r="J2257">
        <f t="shared" ca="1" si="508"/>
        <v>1</v>
      </c>
      <c r="K2257">
        <f t="shared" ca="1" si="509"/>
        <v>1</v>
      </c>
      <c r="L2257">
        <f t="shared" ca="1" si="510"/>
        <v>0</v>
      </c>
      <c r="M2257">
        <f t="shared" ca="1" si="511"/>
        <v>0</v>
      </c>
      <c r="N2257" t="str">
        <f t="shared" ca="1" si="516"/>
        <v/>
      </c>
      <c r="O2257" t="str">
        <f t="shared" ca="1" si="517"/>
        <v/>
      </c>
      <c r="P2257" t="str">
        <f t="shared" si="512"/>
        <v/>
      </c>
      <c r="Q2257" t="str">
        <f t="shared" si="513"/>
        <v/>
      </c>
      <c r="R2257" t="str">
        <f t="shared" si="514"/>
        <v/>
      </c>
      <c r="S2257" t="str">
        <f t="shared" si="515"/>
        <v/>
      </c>
      <c r="U2257" s="2" t="str">
        <f ca="1">IF(ISBLANK($T2257),IF(S2257="Irrigation","Irrigation",IF(R2257="Irrigation","Irrigation",IF(Q2257="Domestic","Domestic",IF(P2257="Stockwatering","Stockwatering",IF(N2257="IRRIGATION_AND_MUNICIPAL","Irrigation and Municipal",IF(O2257="IRRIGATION_AND_DOMESTIC","Irrigation and Domestic Municipality",_xlfn.XLOOKUP(J2257,Use_Code_Ranking!$B$4:$B$23,Use_Code_Ranking!$A$4:$A$23))))))),$T2257)</f>
        <v>Irrigation</v>
      </c>
    </row>
    <row r="2258" spans="1:21" x14ac:dyDescent="0.3">
      <c r="A2258" t="s">
        <v>1844</v>
      </c>
      <c r="B2258" t="s">
        <v>98</v>
      </c>
      <c r="C2258" t="s">
        <v>99</v>
      </c>
      <c r="D2258">
        <v>49.7</v>
      </c>
      <c r="E2258" t="s">
        <v>100</v>
      </c>
      <c r="F2258" t="s">
        <v>100</v>
      </c>
      <c r="G2258" t="s">
        <v>1845</v>
      </c>
      <c r="H2258" s="41" t="s">
        <v>106</v>
      </c>
      <c r="I2258">
        <f>_xlfn.XLOOKUP(B2258,Use_Code_Ranking!$A$4:$A$23,Use_Code_Ranking!$B$4:$B$23,9999)</f>
        <v>1</v>
      </c>
      <c r="J2258">
        <f t="shared" ca="1" si="508"/>
        <v>1</v>
      </c>
      <c r="K2258">
        <f t="shared" ca="1" si="509"/>
        <v>1</v>
      </c>
      <c r="L2258">
        <f t="shared" ca="1" si="510"/>
        <v>0</v>
      </c>
      <c r="M2258">
        <f t="shared" ca="1" si="511"/>
        <v>0</v>
      </c>
      <c r="N2258" t="str">
        <f t="shared" ca="1" si="516"/>
        <v/>
      </c>
      <c r="O2258" t="str">
        <f t="shared" ca="1" si="517"/>
        <v/>
      </c>
      <c r="P2258" t="str">
        <f t="shared" si="512"/>
        <v/>
      </c>
      <c r="Q2258" t="str">
        <f t="shared" si="513"/>
        <v/>
      </c>
      <c r="R2258" t="str">
        <f t="shared" si="514"/>
        <v/>
      </c>
      <c r="S2258" t="str">
        <f t="shared" si="515"/>
        <v/>
      </c>
      <c r="U2258" s="2" t="str">
        <f ca="1">IF(ISBLANK($T2258),IF(S2258="Irrigation","Irrigation",IF(R2258="Irrigation","Irrigation",IF(Q2258="Domestic","Domestic",IF(P2258="Stockwatering","Stockwatering",IF(N2258="IRRIGATION_AND_MUNICIPAL","Irrigation and Municipal",IF(O2258="IRRIGATION_AND_DOMESTIC","Irrigation and Domestic Municipality",_xlfn.XLOOKUP(J2258,Use_Code_Ranking!$B$4:$B$23,Use_Code_Ranking!$A$4:$A$23))))))),$T2258)</f>
        <v>Irrigation</v>
      </c>
    </row>
    <row r="2259" spans="1:21" x14ac:dyDescent="0.3">
      <c r="A2259" t="s">
        <v>1844</v>
      </c>
      <c r="B2259" t="s">
        <v>156</v>
      </c>
      <c r="C2259" t="s">
        <v>99</v>
      </c>
      <c r="D2259">
        <v>49.7</v>
      </c>
      <c r="E2259" t="s">
        <v>100</v>
      </c>
      <c r="F2259" t="s">
        <v>100</v>
      </c>
      <c r="G2259" t="s">
        <v>1845</v>
      </c>
      <c r="H2259" s="41" t="s">
        <v>106</v>
      </c>
      <c r="I2259">
        <f>_xlfn.XLOOKUP(B2259,Use_Code_Ranking!$A$4:$A$23,Use_Code_Ranking!$B$4:$B$23,9999)</f>
        <v>8</v>
      </c>
      <c r="J2259">
        <f t="shared" ca="1" si="508"/>
        <v>1</v>
      </c>
      <c r="K2259">
        <f t="shared" ca="1" si="509"/>
        <v>1</v>
      </c>
      <c r="L2259">
        <f t="shared" ca="1" si="510"/>
        <v>0</v>
      </c>
      <c r="M2259">
        <f t="shared" ca="1" si="511"/>
        <v>0</v>
      </c>
      <c r="N2259" t="str">
        <f t="shared" ca="1" si="516"/>
        <v/>
      </c>
      <c r="O2259" t="str">
        <f t="shared" ca="1" si="517"/>
        <v/>
      </c>
      <c r="P2259" t="str">
        <f t="shared" si="512"/>
        <v/>
      </c>
      <c r="Q2259" t="str">
        <f t="shared" si="513"/>
        <v/>
      </c>
      <c r="R2259" t="str">
        <f t="shared" si="514"/>
        <v/>
      </c>
      <c r="S2259" t="str">
        <f t="shared" si="515"/>
        <v/>
      </c>
      <c r="U2259" s="2" t="str">
        <f ca="1">IF(ISBLANK($T2259),IF(S2259="Irrigation","Irrigation",IF(R2259="Irrigation","Irrigation",IF(Q2259="Domestic","Domestic",IF(P2259="Stockwatering","Stockwatering",IF(N2259="IRRIGATION_AND_MUNICIPAL","Irrigation and Municipal",IF(O2259="IRRIGATION_AND_DOMESTIC","Irrigation and Domestic Municipality",_xlfn.XLOOKUP(J2259,Use_Code_Ranking!$B$4:$B$23,Use_Code_Ranking!$A$4:$A$23))))))),$T2259)</f>
        <v>Irrigation</v>
      </c>
    </row>
    <row r="2260" spans="1:21" x14ac:dyDescent="0.3">
      <c r="A2260" t="s">
        <v>1844</v>
      </c>
      <c r="B2260" t="s">
        <v>181</v>
      </c>
      <c r="C2260" t="s">
        <v>99</v>
      </c>
      <c r="D2260">
        <v>49.7</v>
      </c>
      <c r="E2260" t="s">
        <v>100</v>
      </c>
      <c r="F2260" t="s">
        <v>100</v>
      </c>
      <c r="G2260" t="s">
        <v>1845</v>
      </c>
      <c r="H2260" s="41" t="s">
        <v>106</v>
      </c>
      <c r="I2260">
        <f>_xlfn.XLOOKUP(B2260,Use_Code_Ranking!$A$4:$A$23,Use_Code_Ranking!$B$4:$B$23,9999)</f>
        <v>9</v>
      </c>
      <c r="J2260">
        <f t="shared" ca="1" si="508"/>
        <v>1</v>
      </c>
      <c r="K2260">
        <f t="shared" ca="1" si="509"/>
        <v>1</v>
      </c>
      <c r="L2260">
        <f t="shared" ca="1" si="510"/>
        <v>0</v>
      </c>
      <c r="M2260">
        <f t="shared" ca="1" si="511"/>
        <v>0</v>
      </c>
      <c r="N2260" t="str">
        <f t="shared" ca="1" si="516"/>
        <v/>
      </c>
      <c r="O2260" t="str">
        <f t="shared" ca="1" si="517"/>
        <v/>
      </c>
      <c r="P2260" t="str">
        <f t="shared" si="512"/>
        <v/>
      </c>
      <c r="Q2260" t="str">
        <f t="shared" si="513"/>
        <v/>
      </c>
      <c r="R2260" t="str">
        <f t="shared" si="514"/>
        <v/>
      </c>
      <c r="S2260" t="str">
        <f t="shared" si="515"/>
        <v/>
      </c>
      <c r="U2260" s="2" t="str">
        <f ca="1">IF(ISBLANK($T2260),IF(S2260="Irrigation","Irrigation",IF(R2260="Irrigation","Irrigation",IF(Q2260="Domestic","Domestic",IF(P2260="Stockwatering","Stockwatering",IF(N2260="IRRIGATION_AND_MUNICIPAL","Irrigation and Municipal",IF(O2260="IRRIGATION_AND_DOMESTIC","Irrigation and Domestic Municipality",_xlfn.XLOOKUP(J2260,Use_Code_Ranking!$B$4:$B$23,Use_Code_Ranking!$A$4:$A$23))))))),$T2260)</f>
        <v>Irrigation</v>
      </c>
    </row>
    <row r="2261" spans="1:21" x14ac:dyDescent="0.3">
      <c r="A2261" t="s">
        <v>1844</v>
      </c>
      <c r="B2261" t="s">
        <v>161</v>
      </c>
      <c r="C2261" t="s">
        <v>99</v>
      </c>
      <c r="D2261">
        <v>49.7</v>
      </c>
      <c r="E2261" t="s">
        <v>100</v>
      </c>
      <c r="F2261" t="s">
        <v>100</v>
      </c>
      <c r="G2261" t="s">
        <v>1845</v>
      </c>
      <c r="H2261" s="41" t="s">
        <v>106</v>
      </c>
      <c r="I2261">
        <f>_xlfn.XLOOKUP(B2261,Use_Code_Ranking!$A$4:$A$23,Use_Code_Ranking!$B$4:$B$23,9999)</f>
        <v>7</v>
      </c>
      <c r="J2261">
        <f t="shared" ca="1" si="508"/>
        <v>1</v>
      </c>
      <c r="K2261">
        <f t="shared" ca="1" si="509"/>
        <v>1</v>
      </c>
      <c r="L2261">
        <f t="shared" ca="1" si="510"/>
        <v>0</v>
      </c>
      <c r="M2261">
        <f t="shared" ca="1" si="511"/>
        <v>0</v>
      </c>
      <c r="N2261" t="str">
        <f t="shared" ca="1" si="516"/>
        <v/>
      </c>
      <c r="O2261" t="str">
        <f t="shared" ca="1" si="517"/>
        <v/>
      </c>
      <c r="P2261" t="str">
        <f t="shared" si="512"/>
        <v/>
      </c>
      <c r="Q2261" t="str">
        <f t="shared" si="513"/>
        <v/>
      </c>
      <c r="R2261" t="str">
        <f t="shared" si="514"/>
        <v/>
      </c>
      <c r="S2261" t="str">
        <f t="shared" si="515"/>
        <v/>
      </c>
      <c r="U2261" s="2" t="str">
        <f ca="1">IF(ISBLANK($T2261),IF(S2261="Irrigation","Irrigation",IF(R2261="Irrigation","Irrigation",IF(Q2261="Domestic","Domestic",IF(P2261="Stockwatering","Stockwatering",IF(N2261="IRRIGATION_AND_MUNICIPAL","Irrigation and Municipal",IF(O2261="IRRIGATION_AND_DOMESTIC","Irrigation and Domestic Municipality",_xlfn.XLOOKUP(J2261,Use_Code_Ranking!$B$4:$B$23,Use_Code_Ranking!$A$4:$A$23))))))),$T2261)</f>
        <v>Irrigation</v>
      </c>
    </row>
    <row r="2262" spans="1:21" x14ac:dyDescent="0.3">
      <c r="A2262" t="s">
        <v>1846</v>
      </c>
      <c r="B2262" t="s">
        <v>181</v>
      </c>
      <c r="C2262" t="s">
        <v>99</v>
      </c>
      <c r="D2262">
        <v>108</v>
      </c>
      <c r="E2262" t="s">
        <v>100</v>
      </c>
      <c r="F2262" t="s">
        <v>100</v>
      </c>
      <c r="G2262" t="s">
        <v>447</v>
      </c>
      <c r="H2262" s="41" t="s">
        <v>145</v>
      </c>
      <c r="I2262">
        <f>_xlfn.XLOOKUP(B2262,Use_Code_Ranking!$A$4:$A$23,Use_Code_Ranking!$B$4:$B$23,9999)</f>
        <v>9</v>
      </c>
      <c r="J2262">
        <f t="shared" ca="1" si="508"/>
        <v>1</v>
      </c>
      <c r="K2262">
        <f t="shared" ca="1" si="509"/>
        <v>1</v>
      </c>
      <c r="L2262">
        <f t="shared" ca="1" si="510"/>
        <v>0</v>
      </c>
      <c r="M2262">
        <f t="shared" ca="1" si="511"/>
        <v>0</v>
      </c>
      <c r="N2262" t="str">
        <f t="shared" ca="1" si="516"/>
        <v/>
      </c>
      <c r="O2262" t="str">
        <f t="shared" ca="1" si="517"/>
        <v/>
      </c>
      <c r="P2262" t="str">
        <f t="shared" si="512"/>
        <v/>
      </c>
      <c r="Q2262" t="str">
        <f t="shared" si="513"/>
        <v/>
      </c>
      <c r="R2262" t="str">
        <f t="shared" si="514"/>
        <v/>
      </c>
      <c r="S2262" t="str">
        <f t="shared" si="515"/>
        <v/>
      </c>
      <c r="U2262" s="2" t="str">
        <f ca="1">IF(ISBLANK($T2262),IF(S2262="Irrigation","Irrigation",IF(R2262="Irrigation","Irrigation",IF(Q2262="Domestic","Domestic",IF(P2262="Stockwatering","Stockwatering",IF(N2262="IRRIGATION_AND_MUNICIPAL","Irrigation and Municipal",IF(O2262="IRRIGATION_AND_DOMESTIC","Irrigation and Domestic Municipality",_xlfn.XLOOKUP(J2262,Use_Code_Ranking!$B$4:$B$23,Use_Code_Ranking!$A$4:$A$23))))))),$T2262)</f>
        <v>Irrigation</v>
      </c>
    </row>
    <row r="2263" spans="1:21" x14ac:dyDescent="0.3">
      <c r="A2263" t="s">
        <v>1846</v>
      </c>
      <c r="B2263" t="s">
        <v>161</v>
      </c>
      <c r="C2263" t="s">
        <v>99</v>
      </c>
      <c r="D2263">
        <v>108</v>
      </c>
      <c r="E2263" t="s">
        <v>100</v>
      </c>
      <c r="F2263" t="s">
        <v>100</v>
      </c>
      <c r="G2263" t="s">
        <v>447</v>
      </c>
      <c r="H2263" s="41" t="s">
        <v>145</v>
      </c>
      <c r="I2263">
        <f>_xlfn.XLOOKUP(B2263,Use_Code_Ranking!$A$4:$A$23,Use_Code_Ranking!$B$4:$B$23,9999)</f>
        <v>7</v>
      </c>
      <c r="J2263">
        <f t="shared" ca="1" si="508"/>
        <v>1</v>
      </c>
      <c r="K2263">
        <f t="shared" ca="1" si="509"/>
        <v>1</v>
      </c>
      <c r="L2263">
        <f t="shared" ca="1" si="510"/>
        <v>0</v>
      </c>
      <c r="M2263">
        <f t="shared" ca="1" si="511"/>
        <v>0</v>
      </c>
      <c r="N2263" t="str">
        <f t="shared" ca="1" si="516"/>
        <v/>
      </c>
      <c r="O2263" t="str">
        <f t="shared" ca="1" si="517"/>
        <v/>
      </c>
      <c r="P2263" t="str">
        <f t="shared" si="512"/>
        <v/>
      </c>
      <c r="Q2263" t="str">
        <f t="shared" si="513"/>
        <v/>
      </c>
      <c r="R2263" t="str">
        <f t="shared" si="514"/>
        <v/>
      </c>
      <c r="S2263" t="str">
        <f t="shared" si="515"/>
        <v/>
      </c>
      <c r="U2263" s="2" t="str">
        <f ca="1">IF(ISBLANK($T2263),IF(S2263="Irrigation","Irrigation",IF(R2263="Irrigation","Irrigation",IF(Q2263="Domestic","Domestic",IF(P2263="Stockwatering","Stockwatering",IF(N2263="IRRIGATION_AND_MUNICIPAL","Irrigation and Municipal",IF(O2263="IRRIGATION_AND_DOMESTIC","Irrigation and Domestic Municipality",_xlfn.XLOOKUP(J2263,Use_Code_Ranking!$B$4:$B$23,Use_Code_Ranking!$A$4:$A$23))))))),$T2263)</f>
        <v>Irrigation</v>
      </c>
    </row>
    <row r="2264" spans="1:21" x14ac:dyDescent="0.3">
      <c r="A2264" t="s">
        <v>1846</v>
      </c>
      <c r="B2264" t="s">
        <v>98</v>
      </c>
      <c r="C2264" t="s">
        <v>99</v>
      </c>
      <c r="D2264">
        <v>108</v>
      </c>
      <c r="E2264" t="s">
        <v>100</v>
      </c>
      <c r="F2264" t="s">
        <v>100</v>
      </c>
      <c r="G2264" t="s">
        <v>447</v>
      </c>
      <c r="H2264" s="41" t="s">
        <v>145</v>
      </c>
      <c r="I2264">
        <f>_xlfn.XLOOKUP(B2264,Use_Code_Ranking!$A$4:$A$23,Use_Code_Ranking!$B$4:$B$23,9999)</f>
        <v>1</v>
      </c>
      <c r="J2264">
        <f t="shared" ca="1" si="508"/>
        <v>1</v>
      </c>
      <c r="K2264">
        <f t="shared" ca="1" si="509"/>
        <v>1</v>
      </c>
      <c r="L2264">
        <f t="shared" ca="1" si="510"/>
        <v>0</v>
      </c>
      <c r="M2264">
        <f t="shared" ca="1" si="511"/>
        <v>0</v>
      </c>
      <c r="N2264" t="str">
        <f t="shared" ca="1" si="516"/>
        <v/>
      </c>
      <c r="O2264" t="str">
        <f t="shared" ca="1" si="517"/>
        <v/>
      </c>
      <c r="P2264" t="str">
        <f t="shared" si="512"/>
        <v/>
      </c>
      <c r="Q2264" t="str">
        <f t="shared" si="513"/>
        <v/>
      </c>
      <c r="R2264" t="str">
        <f t="shared" si="514"/>
        <v/>
      </c>
      <c r="S2264" t="str">
        <f t="shared" si="515"/>
        <v/>
      </c>
      <c r="U2264" s="2" t="str">
        <f ca="1">IF(ISBLANK($T2264),IF(S2264="Irrigation","Irrigation",IF(R2264="Irrigation","Irrigation",IF(Q2264="Domestic","Domestic",IF(P2264="Stockwatering","Stockwatering",IF(N2264="IRRIGATION_AND_MUNICIPAL","Irrigation and Municipal",IF(O2264="IRRIGATION_AND_DOMESTIC","Irrigation and Domestic Municipality",_xlfn.XLOOKUP(J2264,Use_Code_Ranking!$B$4:$B$23,Use_Code_Ranking!$A$4:$A$23))))))),$T2264)</f>
        <v>Irrigation</v>
      </c>
    </row>
    <row r="2265" spans="1:21" x14ac:dyDescent="0.3">
      <c r="A2265" t="s">
        <v>1846</v>
      </c>
      <c r="B2265" t="s">
        <v>156</v>
      </c>
      <c r="C2265" t="s">
        <v>99</v>
      </c>
      <c r="D2265">
        <v>108</v>
      </c>
      <c r="E2265" t="s">
        <v>100</v>
      </c>
      <c r="F2265" t="s">
        <v>100</v>
      </c>
      <c r="G2265" t="s">
        <v>447</v>
      </c>
      <c r="H2265" s="41" t="s">
        <v>145</v>
      </c>
      <c r="I2265">
        <f>_xlfn.XLOOKUP(B2265,Use_Code_Ranking!$A$4:$A$23,Use_Code_Ranking!$B$4:$B$23,9999)</f>
        <v>8</v>
      </c>
      <c r="J2265">
        <f t="shared" ca="1" si="508"/>
        <v>1</v>
      </c>
      <c r="K2265">
        <f t="shared" ca="1" si="509"/>
        <v>1</v>
      </c>
      <c r="L2265">
        <f t="shared" ca="1" si="510"/>
        <v>0</v>
      </c>
      <c r="M2265">
        <f t="shared" ca="1" si="511"/>
        <v>0</v>
      </c>
      <c r="N2265" t="str">
        <f t="shared" ca="1" si="516"/>
        <v/>
      </c>
      <c r="O2265" t="str">
        <f t="shared" ca="1" si="517"/>
        <v/>
      </c>
      <c r="P2265" t="str">
        <f t="shared" si="512"/>
        <v/>
      </c>
      <c r="Q2265" t="str">
        <f t="shared" si="513"/>
        <v/>
      </c>
      <c r="R2265" t="str">
        <f t="shared" si="514"/>
        <v/>
      </c>
      <c r="S2265" t="str">
        <f t="shared" si="515"/>
        <v/>
      </c>
      <c r="U2265" s="2" t="str">
        <f ca="1">IF(ISBLANK($T2265),IF(S2265="Irrigation","Irrigation",IF(R2265="Irrigation","Irrigation",IF(Q2265="Domestic","Domestic",IF(P2265="Stockwatering","Stockwatering",IF(N2265="IRRIGATION_AND_MUNICIPAL","Irrigation and Municipal",IF(O2265="IRRIGATION_AND_DOMESTIC","Irrigation and Domestic Municipality",_xlfn.XLOOKUP(J2265,Use_Code_Ranking!$B$4:$B$23,Use_Code_Ranking!$A$4:$A$23))))))),$T2265)</f>
        <v>Irrigation</v>
      </c>
    </row>
    <row r="2266" spans="1:21" x14ac:dyDescent="0.3">
      <c r="A2266" t="s">
        <v>1847</v>
      </c>
      <c r="B2266" t="s">
        <v>110</v>
      </c>
      <c r="C2266" t="s">
        <v>99</v>
      </c>
      <c r="D2266">
        <v>0.86</v>
      </c>
      <c r="E2266" t="s">
        <v>100</v>
      </c>
      <c r="F2266" t="s">
        <v>100</v>
      </c>
      <c r="G2266" t="s">
        <v>1848</v>
      </c>
      <c r="H2266" s="41" t="s">
        <v>106</v>
      </c>
      <c r="I2266">
        <f>_xlfn.XLOOKUP(B2266,Use_Code_Ranking!$A$4:$A$23,Use_Code_Ranking!$B$4:$B$23,9999)</f>
        <v>3</v>
      </c>
      <c r="J2266">
        <f t="shared" ca="1" si="508"/>
        <v>1</v>
      </c>
      <c r="K2266">
        <f t="shared" ca="1" si="509"/>
        <v>1</v>
      </c>
      <c r="L2266">
        <f t="shared" ca="1" si="510"/>
        <v>0</v>
      </c>
      <c r="M2266">
        <f t="shared" ca="1" si="511"/>
        <v>0</v>
      </c>
      <c r="N2266" t="str">
        <f t="shared" ca="1" si="516"/>
        <v/>
      </c>
      <c r="O2266" t="str">
        <f t="shared" ca="1" si="517"/>
        <v/>
      </c>
      <c r="P2266" t="str">
        <f t="shared" si="512"/>
        <v/>
      </c>
      <c r="Q2266" t="str">
        <f t="shared" si="513"/>
        <v/>
      </c>
      <c r="R2266" t="str">
        <f t="shared" si="514"/>
        <v/>
      </c>
      <c r="S2266" t="str">
        <f t="shared" si="515"/>
        <v/>
      </c>
      <c r="U2266" s="2" t="str">
        <f ca="1">IF(ISBLANK($T2266),IF(S2266="Irrigation","Irrigation",IF(R2266="Irrigation","Irrigation",IF(Q2266="Domestic","Domestic",IF(P2266="Stockwatering","Stockwatering",IF(N2266="IRRIGATION_AND_MUNICIPAL","Irrigation and Municipal",IF(O2266="IRRIGATION_AND_DOMESTIC","Irrigation and Domestic Municipality",_xlfn.XLOOKUP(J2266,Use_Code_Ranking!$B$4:$B$23,Use_Code_Ranking!$A$4:$A$23))))))),$T2266)</f>
        <v>Irrigation</v>
      </c>
    </row>
    <row r="2267" spans="1:21" x14ac:dyDescent="0.3">
      <c r="A2267" t="s">
        <v>1847</v>
      </c>
      <c r="B2267" t="s">
        <v>98</v>
      </c>
      <c r="C2267" t="s">
        <v>99</v>
      </c>
      <c r="D2267">
        <v>0.86</v>
      </c>
      <c r="E2267" t="s">
        <v>100</v>
      </c>
      <c r="F2267" t="s">
        <v>100</v>
      </c>
      <c r="G2267" t="s">
        <v>1848</v>
      </c>
      <c r="H2267" s="41" t="s">
        <v>106</v>
      </c>
      <c r="I2267">
        <f>_xlfn.XLOOKUP(B2267,Use_Code_Ranking!$A$4:$A$23,Use_Code_Ranking!$B$4:$B$23,9999)</f>
        <v>1</v>
      </c>
      <c r="J2267">
        <f t="shared" ca="1" si="508"/>
        <v>1</v>
      </c>
      <c r="K2267">
        <f t="shared" ca="1" si="509"/>
        <v>1</v>
      </c>
      <c r="L2267">
        <f t="shared" ca="1" si="510"/>
        <v>0</v>
      </c>
      <c r="M2267">
        <f t="shared" ca="1" si="511"/>
        <v>0</v>
      </c>
      <c r="N2267" t="str">
        <f t="shared" ca="1" si="516"/>
        <v/>
      </c>
      <c r="O2267" t="str">
        <f t="shared" ca="1" si="517"/>
        <v/>
      </c>
      <c r="P2267" t="str">
        <f t="shared" si="512"/>
        <v/>
      </c>
      <c r="Q2267" t="str">
        <f t="shared" si="513"/>
        <v/>
      </c>
      <c r="R2267" t="str">
        <f t="shared" si="514"/>
        <v/>
      </c>
      <c r="S2267" t="str">
        <f t="shared" si="515"/>
        <v/>
      </c>
      <c r="U2267" s="2" t="str">
        <f ca="1">IF(ISBLANK($T2267),IF(S2267="Irrigation","Irrigation",IF(R2267="Irrigation","Irrigation",IF(Q2267="Domestic","Domestic",IF(P2267="Stockwatering","Stockwatering",IF(N2267="IRRIGATION_AND_MUNICIPAL","Irrigation and Municipal",IF(O2267="IRRIGATION_AND_DOMESTIC","Irrigation and Domestic Municipality",_xlfn.XLOOKUP(J2267,Use_Code_Ranking!$B$4:$B$23,Use_Code_Ranking!$A$4:$A$23))))))),$T2267)</f>
        <v>Irrigation</v>
      </c>
    </row>
    <row r="2268" spans="1:21" x14ac:dyDescent="0.3">
      <c r="A2268" t="s">
        <v>1847</v>
      </c>
      <c r="B2268" t="s">
        <v>188</v>
      </c>
      <c r="C2268" t="s">
        <v>99</v>
      </c>
      <c r="D2268">
        <v>0.86</v>
      </c>
      <c r="E2268" t="s">
        <v>100</v>
      </c>
      <c r="F2268" t="s">
        <v>100</v>
      </c>
      <c r="G2268" t="s">
        <v>1848</v>
      </c>
      <c r="H2268" s="41" t="s">
        <v>106</v>
      </c>
      <c r="I2268">
        <f>_xlfn.XLOOKUP(B2268,Use_Code_Ranking!$A$4:$A$23,Use_Code_Ranking!$B$4:$B$23,9999)</f>
        <v>12</v>
      </c>
      <c r="J2268">
        <f t="shared" ca="1" si="508"/>
        <v>1</v>
      </c>
      <c r="K2268">
        <f t="shared" ca="1" si="509"/>
        <v>1</v>
      </c>
      <c r="L2268">
        <f t="shared" ca="1" si="510"/>
        <v>0</v>
      </c>
      <c r="M2268">
        <f t="shared" ca="1" si="511"/>
        <v>0</v>
      </c>
      <c r="N2268" t="str">
        <f t="shared" ca="1" si="516"/>
        <v/>
      </c>
      <c r="O2268" t="str">
        <f t="shared" ca="1" si="517"/>
        <v/>
      </c>
      <c r="P2268" t="str">
        <f t="shared" si="512"/>
        <v/>
      </c>
      <c r="Q2268" t="str">
        <f t="shared" si="513"/>
        <v/>
      </c>
      <c r="R2268" t="str">
        <f t="shared" si="514"/>
        <v/>
      </c>
      <c r="S2268" t="str">
        <f t="shared" si="515"/>
        <v/>
      </c>
      <c r="U2268" s="2" t="str">
        <f ca="1">IF(ISBLANK($T2268),IF(S2268="Irrigation","Irrigation",IF(R2268="Irrigation","Irrigation",IF(Q2268="Domestic","Domestic",IF(P2268="Stockwatering","Stockwatering",IF(N2268="IRRIGATION_AND_MUNICIPAL","Irrigation and Municipal",IF(O2268="IRRIGATION_AND_DOMESTIC","Irrigation and Domestic Municipality",_xlfn.XLOOKUP(J2268,Use_Code_Ranking!$B$4:$B$23,Use_Code_Ranking!$A$4:$A$23))))))),$T2268)</f>
        <v>Irrigation</v>
      </c>
    </row>
    <row r="2269" spans="1:21" x14ac:dyDescent="0.3">
      <c r="A2269" t="s">
        <v>1849</v>
      </c>
      <c r="B2269" t="s">
        <v>161</v>
      </c>
      <c r="C2269" t="s">
        <v>99</v>
      </c>
      <c r="D2269">
        <v>6</v>
      </c>
      <c r="E2269" t="s">
        <v>100</v>
      </c>
      <c r="F2269" t="s">
        <v>100</v>
      </c>
      <c r="G2269" t="s">
        <v>438</v>
      </c>
      <c r="H2269" s="41" t="s">
        <v>124</v>
      </c>
      <c r="I2269">
        <f>_xlfn.XLOOKUP(B2269,Use_Code_Ranking!$A$4:$A$23,Use_Code_Ranking!$B$4:$B$23,9999)</f>
        <v>7</v>
      </c>
      <c r="J2269">
        <f t="shared" ca="1" si="508"/>
        <v>1</v>
      </c>
      <c r="K2269">
        <f t="shared" ca="1" si="509"/>
        <v>1</v>
      </c>
      <c r="L2269">
        <f t="shared" ca="1" si="510"/>
        <v>0</v>
      </c>
      <c r="M2269">
        <f t="shared" ca="1" si="511"/>
        <v>0</v>
      </c>
      <c r="N2269" t="str">
        <f t="shared" ca="1" si="516"/>
        <v/>
      </c>
      <c r="O2269" t="str">
        <f t="shared" ca="1" si="517"/>
        <v/>
      </c>
      <c r="P2269" t="str">
        <f t="shared" si="512"/>
        <v/>
      </c>
      <c r="Q2269" t="str">
        <f t="shared" si="513"/>
        <v/>
      </c>
      <c r="R2269" t="str">
        <f t="shared" si="514"/>
        <v/>
      </c>
      <c r="S2269" t="str">
        <f t="shared" si="515"/>
        <v/>
      </c>
      <c r="U2269" s="2" t="str">
        <f ca="1">IF(ISBLANK($T2269),IF(S2269="Irrigation","Irrigation",IF(R2269="Irrigation","Irrigation",IF(Q2269="Domestic","Domestic",IF(P2269="Stockwatering","Stockwatering",IF(N2269="IRRIGATION_AND_MUNICIPAL","Irrigation and Municipal",IF(O2269="IRRIGATION_AND_DOMESTIC","Irrigation and Domestic Municipality",_xlfn.XLOOKUP(J2269,Use_Code_Ranking!$B$4:$B$23,Use_Code_Ranking!$A$4:$A$23))))))),$T2269)</f>
        <v>Irrigation</v>
      </c>
    </row>
    <row r="2270" spans="1:21" x14ac:dyDescent="0.3">
      <c r="A2270" t="s">
        <v>1849</v>
      </c>
      <c r="B2270" t="s">
        <v>156</v>
      </c>
      <c r="C2270" t="s">
        <v>99</v>
      </c>
      <c r="D2270">
        <v>6</v>
      </c>
      <c r="E2270" t="s">
        <v>100</v>
      </c>
      <c r="F2270" t="s">
        <v>100</v>
      </c>
      <c r="G2270" t="s">
        <v>438</v>
      </c>
      <c r="H2270" s="41" t="s">
        <v>124</v>
      </c>
      <c r="I2270">
        <f>_xlfn.XLOOKUP(B2270,Use_Code_Ranking!$A$4:$A$23,Use_Code_Ranking!$B$4:$B$23,9999)</f>
        <v>8</v>
      </c>
      <c r="J2270">
        <f t="shared" ca="1" si="508"/>
        <v>1</v>
      </c>
      <c r="K2270">
        <f t="shared" ca="1" si="509"/>
        <v>1</v>
      </c>
      <c r="L2270">
        <f t="shared" ca="1" si="510"/>
        <v>0</v>
      </c>
      <c r="M2270">
        <f t="shared" ca="1" si="511"/>
        <v>0</v>
      </c>
      <c r="N2270" t="str">
        <f t="shared" ca="1" si="516"/>
        <v/>
      </c>
      <c r="O2270" t="str">
        <f t="shared" ca="1" si="517"/>
        <v/>
      </c>
      <c r="P2270" t="str">
        <f t="shared" si="512"/>
        <v/>
      </c>
      <c r="Q2270" t="str">
        <f t="shared" si="513"/>
        <v/>
      </c>
      <c r="R2270" t="str">
        <f t="shared" si="514"/>
        <v/>
      </c>
      <c r="S2270" t="str">
        <f t="shared" si="515"/>
        <v/>
      </c>
      <c r="U2270" s="2" t="str">
        <f ca="1">IF(ISBLANK($T2270),IF(S2270="Irrigation","Irrigation",IF(R2270="Irrigation","Irrigation",IF(Q2270="Domestic","Domestic",IF(P2270="Stockwatering","Stockwatering",IF(N2270="IRRIGATION_AND_MUNICIPAL","Irrigation and Municipal",IF(O2270="IRRIGATION_AND_DOMESTIC","Irrigation and Domestic Municipality",_xlfn.XLOOKUP(J2270,Use_Code_Ranking!$B$4:$B$23,Use_Code_Ranking!$A$4:$A$23))))))),$T2270)</f>
        <v>Irrigation</v>
      </c>
    </row>
    <row r="2271" spans="1:21" x14ac:dyDescent="0.3">
      <c r="A2271" t="s">
        <v>1849</v>
      </c>
      <c r="B2271" t="s">
        <v>98</v>
      </c>
      <c r="C2271" t="s">
        <v>99</v>
      </c>
      <c r="D2271">
        <v>6</v>
      </c>
      <c r="E2271" t="s">
        <v>100</v>
      </c>
      <c r="F2271" t="s">
        <v>100</v>
      </c>
      <c r="G2271" t="s">
        <v>438</v>
      </c>
      <c r="H2271" s="41" t="s">
        <v>124</v>
      </c>
      <c r="I2271">
        <f>_xlfn.XLOOKUP(B2271,Use_Code_Ranking!$A$4:$A$23,Use_Code_Ranking!$B$4:$B$23,9999)</f>
        <v>1</v>
      </c>
      <c r="J2271">
        <f t="shared" ca="1" si="508"/>
        <v>1</v>
      </c>
      <c r="K2271">
        <f t="shared" ca="1" si="509"/>
        <v>1</v>
      </c>
      <c r="L2271">
        <f t="shared" ca="1" si="510"/>
        <v>0</v>
      </c>
      <c r="M2271">
        <f t="shared" ca="1" si="511"/>
        <v>0</v>
      </c>
      <c r="N2271" t="str">
        <f t="shared" ca="1" si="516"/>
        <v/>
      </c>
      <c r="O2271" t="str">
        <f t="shared" ca="1" si="517"/>
        <v/>
      </c>
      <c r="P2271" t="str">
        <f t="shared" si="512"/>
        <v/>
      </c>
      <c r="Q2271" t="str">
        <f t="shared" si="513"/>
        <v/>
      </c>
      <c r="R2271" t="str">
        <f t="shared" si="514"/>
        <v/>
      </c>
      <c r="S2271" t="str">
        <f t="shared" si="515"/>
        <v/>
      </c>
      <c r="U2271" s="2" t="str">
        <f ca="1">IF(ISBLANK($T2271),IF(S2271="Irrigation","Irrigation",IF(R2271="Irrigation","Irrigation",IF(Q2271="Domestic","Domestic",IF(P2271="Stockwatering","Stockwatering",IF(N2271="IRRIGATION_AND_MUNICIPAL","Irrigation and Municipal",IF(O2271="IRRIGATION_AND_DOMESTIC","Irrigation and Domestic Municipality",_xlfn.XLOOKUP(J2271,Use_Code_Ranking!$B$4:$B$23,Use_Code_Ranking!$A$4:$A$23))))))),$T2271)</f>
        <v>Irrigation</v>
      </c>
    </row>
    <row r="2272" spans="1:21" x14ac:dyDescent="0.3">
      <c r="A2272" t="s">
        <v>1850</v>
      </c>
      <c r="B2272" t="s">
        <v>188</v>
      </c>
      <c r="C2272" t="s">
        <v>99</v>
      </c>
      <c r="D2272">
        <v>72.8</v>
      </c>
      <c r="E2272" t="s">
        <v>100</v>
      </c>
      <c r="F2272" t="s">
        <v>100</v>
      </c>
      <c r="G2272" t="s">
        <v>1851</v>
      </c>
      <c r="H2272" s="41" t="s">
        <v>102</v>
      </c>
      <c r="I2272">
        <f>_xlfn.XLOOKUP(B2272,Use_Code_Ranking!$A$4:$A$23,Use_Code_Ranking!$B$4:$B$23,9999)</f>
        <v>12</v>
      </c>
      <c r="J2272">
        <f t="shared" ca="1" si="508"/>
        <v>9</v>
      </c>
      <c r="K2272">
        <f t="shared" ca="1" si="509"/>
        <v>0</v>
      </c>
      <c r="L2272">
        <f t="shared" ca="1" si="510"/>
        <v>0</v>
      </c>
      <c r="M2272">
        <f t="shared" ca="1" si="511"/>
        <v>0</v>
      </c>
      <c r="N2272" t="str">
        <f t="shared" ca="1" si="516"/>
        <v/>
      </c>
      <c r="O2272" t="str">
        <f t="shared" ca="1" si="517"/>
        <v/>
      </c>
      <c r="P2272" t="str">
        <f t="shared" si="512"/>
        <v/>
      </c>
      <c r="Q2272" t="str">
        <f t="shared" si="513"/>
        <v/>
      </c>
      <c r="R2272" t="str">
        <f t="shared" si="514"/>
        <v/>
      </c>
      <c r="S2272" t="str">
        <f t="shared" si="515"/>
        <v/>
      </c>
      <c r="U2272" s="2" t="str">
        <f ca="1">IF(ISBLANK($T2272),IF(S2272="Irrigation","Irrigation",IF(R2272="Irrigation","Irrigation",IF(Q2272="Domestic","Domestic",IF(P2272="Stockwatering","Stockwatering",IF(N2272="IRRIGATION_AND_MUNICIPAL","Irrigation and Municipal",IF(O2272="IRRIGATION_AND_DOMESTIC","Irrigation and Domestic Municipality",_xlfn.XLOOKUP(J2272,Use_Code_Ranking!$B$4:$B$23,Use_Code_Ranking!$A$4:$A$23))))))),$T2272)</f>
        <v>Recreational</v>
      </c>
    </row>
    <row r="2273" spans="1:21" x14ac:dyDescent="0.3">
      <c r="A2273" t="s">
        <v>1850</v>
      </c>
      <c r="B2273" t="s">
        <v>181</v>
      </c>
      <c r="C2273" t="s">
        <v>99</v>
      </c>
      <c r="D2273">
        <v>72.8</v>
      </c>
      <c r="E2273" t="s">
        <v>100</v>
      </c>
      <c r="F2273" t="s">
        <v>100</v>
      </c>
      <c r="G2273" t="s">
        <v>1851</v>
      </c>
      <c r="H2273" s="41" t="s">
        <v>102</v>
      </c>
      <c r="I2273">
        <f>_xlfn.XLOOKUP(B2273,Use_Code_Ranking!$A$4:$A$23,Use_Code_Ranking!$B$4:$B$23,9999)</f>
        <v>9</v>
      </c>
      <c r="J2273">
        <f t="shared" ca="1" si="508"/>
        <v>9</v>
      </c>
      <c r="K2273">
        <f t="shared" ca="1" si="509"/>
        <v>0</v>
      </c>
      <c r="L2273">
        <f t="shared" ca="1" si="510"/>
        <v>0</v>
      </c>
      <c r="M2273">
        <f t="shared" ca="1" si="511"/>
        <v>0</v>
      </c>
      <c r="N2273" t="str">
        <f t="shared" ca="1" si="516"/>
        <v/>
      </c>
      <c r="O2273" t="str">
        <f t="shared" ca="1" si="517"/>
        <v/>
      </c>
      <c r="P2273" t="str">
        <f t="shared" si="512"/>
        <v/>
      </c>
      <c r="Q2273" t="str">
        <f t="shared" si="513"/>
        <v/>
      </c>
      <c r="R2273" t="str">
        <f t="shared" si="514"/>
        <v/>
      </c>
      <c r="S2273" t="str">
        <f t="shared" si="515"/>
        <v/>
      </c>
      <c r="U2273" s="2" t="str">
        <f ca="1">IF(ISBLANK($T2273),IF(S2273="Irrigation","Irrigation",IF(R2273="Irrigation","Irrigation",IF(Q2273="Domestic","Domestic",IF(P2273="Stockwatering","Stockwatering",IF(N2273="IRRIGATION_AND_MUNICIPAL","Irrigation and Municipal",IF(O2273="IRRIGATION_AND_DOMESTIC","Irrigation and Domestic Municipality",_xlfn.XLOOKUP(J2273,Use_Code_Ranking!$B$4:$B$23,Use_Code_Ranking!$A$4:$A$23))))))),$T2273)</f>
        <v>Recreational</v>
      </c>
    </row>
    <row r="2274" spans="1:21" x14ac:dyDescent="0.3">
      <c r="A2274" t="s">
        <v>1850</v>
      </c>
      <c r="B2274" t="s">
        <v>1852</v>
      </c>
      <c r="C2274" t="s">
        <v>99</v>
      </c>
      <c r="D2274">
        <v>72.8</v>
      </c>
      <c r="E2274" t="s">
        <v>100</v>
      </c>
      <c r="F2274" t="s">
        <v>100</v>
      </c>
      <c r="G2274" t="s">
        <v>1851</v>
      </c>
      <c r="H2274" s="41" t="s">
        <v>102</v>
      </c>
      <c r="I2274">
        <f>_xlfn.XLOOKUP(B2274,Use_Code_Ranking!$A$4:$A$23,Use_Code_Ranking!$B$4:$B$23,9999)</f>
        <v>19</v>
      </c>
      <c r="J2274">
        <f t="shared" ca="1" si="508"/>
        <v>9</v>
      </c>
      <c r="K2274">
        <f t="shared" ca="1" si="509"/>
        <v>0</v>
      </c>
      <c r="L2274">
        <f t="shared" ca="1" si="510"/>
        <v>0</v>
      </c>
      <c r="M2274">
        <f t="shared" ca="1" si="511"/>
        <v>0</v>
      </c>
      <c r="N2274" t="str">
        <f t="shared" ca="1" si="516"/>
        <v/>
      </c>
      <c r="O2274" t="str">
        <f t="shared" ca="1" si="517"/>
        <v/>
      </c>
      <c r="P2274" t="str">
        <f t="shared" si="512"/>
        <v/>
      </c>
      <c r="Q2274" t="str">
        <f t="shared" si="513"/>
        <v/>
      </c>
      <c r="R2274" t="str">
        <f t="shared" si="514"/>
        <v/>
      </c>
      <c r="S2274" t="str">
        <f t="shared" si="515"/>
        <v/>
      </c>
      <c r="U2274" s="2" t="str">
        <f ca="1">IF(ISBLANK($T2274),IF(S2274="Irrigation","Irrigation",IF(R2274="Irrigation","Irrigation",IF(Q2274="Domestic","Domestic",IF(P2274="Stockwatering","Stockwatering",IF(N2274="IRRIGATION_AND_MUNICIPAL","Irrigation and Municipal",IF(O2274="IRRIGATION_AND_DOMESTIC","Irrigation and Domestic Municipality",_xlfn.XLOOKUP(J2274,Use_Code_Ranking!$B$4:$B$23,Use_Code_Ranking!$A$4:$A$23))))))),$T2274)</f>
        <v>Recreational</v>
      </c>
    </row>
    <row r="2275" spans="1:21" x14ac:dyDescent="0.3">
      <c r="A2275" t="s">
        <v>1853</v>
      </c>
      <c r="B2275" t="s">
        <v>161</v>
      </c>
      <c r="C2275" t="s">
        <v>99</v>
      </c>
      <c r="D2275">
        <v>11.5</v>
      </c>
      <c r="E2275" t="s">
        <v>100</v>
      </c>
      <c r="F2275" t="s">
        <v>100</v>
      </c>
      <c r="G2275" t="s">
        <v>1854</v>
      </c>
      <c r="H2275" s="41" t="s">
        <v>102</v>
      </c>
      <c r="I2275">
        <f>_xlfn.XLOOKUP(B2275,Use_Code_Ranking!$A$4:$A$23,Use_Code_Ranking!$B$4:$B$23,9999)</f>
        <v>7</v>
      </c>
      <c r="J2275">
        <f t="shared" ca="1" si="508"/>
        <v>1</v>
      </c>
      <c r="K2275">
        <f t="shared" ca="1" si="509"/>
        <v>1</v>
      </c>
      <c r="L2275">
        <f t="shared" ca="1" si="510"/>
        <v>0</v>
      </c>
      <c r="M2275">
        <f t="shared" ca="1" si="511"/>
        <v>0</v>
      </c>
      <c r="N2275" t="str">
        <f t="shared" ca="1" si="516"/>
        <v/>
      </c>
      <c r="O2275" t="str">
        <f t="shared" ca="1" si="517"/>
        <v/>
      </c>
      <c r="P2275" t="str">
        <f t="shared" si="512"/>
        <v/>
      </c>
      <c r="Q2275" t="str">
        <f t="shared" si="513"/>
        <v/>
      </c>
      <c r="R2275" t="str">
        <f t="shared" si="514"/>
        <v/>
      </c>
      <c r="S2275" t="str">
        <f t="shared" si="515"/>
        <v/>
      </c>
      <c r="U2275" s="2" t="str">
        <f ca="1">IF(ISBLANK($T2275),IF(S2275="Irrigation","Irrigation",IF(R2275="Irrigation","Irrigation",IF(Q2275="Domestic","Domestic",IF(P2275="Stockwatering","Stockwatering",IF(N2275="IRRIGATION_AND_MUNICIPAL","Irrigation and Municipal",IF(O2275="IRRIGATION_AND_DOMESTIC","Irrigation and Domestic Municipality",_xlfn.XLOOKUP(J2275,Use_Code_Ranking!$B$4:$B$23,Use_Code_Ranking!$A$4:$A$23))))))),$T2275)</f>
        <v>Irrigation</v>
      </c>
    </row>
    <row r="2276" spans="1:21" x14ac:dyDescent="0.3">
      <c r="A2276" t="s">
        <v>1853</v>
      </c>
      <c r="B2276" t="s">
        <v>98</v>
      </c>
      <c r="C2276" t="s">
        <v>99</v>
      </c>
      <c r="D2276">
        <v>11.5</v>
      </c>
      <c r="E2276" t="s">
        <v>100</v>
      </c>
      <c r="F2276" t="s">
        <v>100</v>
      </c>
      <c r="G2276" t="s">
        <v>1854</v>
      </c>
      <c r="H2276" s="41" t="s">
        <v>102</v>
      </c>
      <c r="I2276">
        <f>_xlfn.XLOOKUP(B2276,Use_Code_Ranking!$A$4:$A$23,Use_Code_Ranking!$B$4:$B$23,9999)</f>
        <v>1</v>
      </c>
      <c r="J2276">
        <f t="shared" ca="1" si="508"/>
        <v>1</v>
      </c>
      <c r="K2276">
        <f t="shared" ca="1" si="509"/>
        <v>1</v>
      </c>
      <c r="L2276">
        <f t="shared" ca="1" si="510"/>
        <v>0</v>
      </c>
      <c r="M2276">
        <f t="shared" ca="1" si="511"/>
        <v>0</v>
      </c>
      <c r="N2276" t="str">
        <f t="shared" ca="1" si="516"/>
        <v/>
      </c>
      <c r="O2276" t="str">
        <f t="shared" ca="1" si="517"/>
        <v/>
      </c>
      <c r="P2276" t="str">
        <f t="shared" si="512"/>
        <v/>
      </c>
      <c r="Q2276" t="str">
        <f t="shared" si="513"/>
        <v/>
      </c>
      <c r="R2276" t="str">
        <f t="shared" si="514"/>
        <v/>
      </c>
      <c r="S2276" t="str">
        <f t="shared" si="515"/>
        <v/>
      </c>
      <c r="U2276" s="2" t="str">
        <f ca="1">IF(ISBLANK($T2276),IF(S2276="Irrigation","Irrigation",IF(R2276="Irrigation","Irrigation",IF(Q2276="Domestic","Domestic",IF(P2276="Stockwatering","Stockwatering",IF(N2276="IRRIGATION_AND_MUNICIPAL","Irrigation and Municipal",IF(O2276="IRRIGATION_AND_DOMESTIC","Irrigation and Domestic Municipality",_xlfn.XLOOKUP(J2276,Use_Code_Ranking!$B$4:$B$23,Use_Code_Ranking!$A$4:$A$23))))))),$T2276)</f>
        <v>Irrigation</v>
      </c>
    </row>
    <row r="2277" spans="1:21" x14ac:dyDescent="0.3">
      <c r="A2277" t="s">
        <v>1855</v>
      </c>
      <c r="B2277" t="s">
        <v>110</v>
      </c>
      <c r="C2277" t="s">
        <v>99</v>
      </c>
      <c r="D2277">
        <v>17.45</v>
      </c>
      <c r="E2277" t="s">
        <v>100</v>
      </c>
      <c r="F2277" t="s">
        <v>100</v>
      </c>
      <c r="G2277" t="s">
        <v>1830</v>
      </c>
      <c r="H2277" s="41" t="s">
        <v>102</v>
      </c>
      <c r="I2277">
        <f>_xlfn.XLOOKUP(B2277,Use_Code_Ranking!$A$4:$A$23,Use_Code_Ranking!$B$4:$B$23,9999)</f>
        <v>3</v>
      </c>
      <c r="J2277">
        <f t="shared" ca="1" si="508"/>
        <v>1</v>
      </c>
      <c r="K2277">
        <f t="shared" ca="1" si="509"/>
        <v>1</v>
      </c>
      <c r="L2277">
        <f t="shared" ca="1" si="510"/>
        <v>0</v>
      </c>
      <c r="M2277">
        <f t="shared" ca="1" si="511"/>
        <v>0</v>
      </c>
      <c r="N2277" t="str">
        <f t="shared" ca="1" si="516"/>
        <v/>
      </c>
      <c r="O2277" t="str">
        <f t="shared" ca="1" si="517"/>
        <v/>
      </c>
      <c r="P2277" t="str">
        <f t="shared" si="512"/>
        <v/>
      </c>
      <c r="Q2277" t="str">
        <f t="shared" si="513"/>
        <v/>
      </c>
      <c r="R2277" t="str">
        <f t="shared" si="514"/>
        <v/>
      </c>
      <c r="S2277" t="str">
        <f t="shared" si="515"/>
        <v/>
      </c>
      <c r="U2277" s="2" t="str">
        <f ca="1">IF(ISBLANK($T2277),IF(S2277="Irrigation","Irrigation",IF(R2277="Irrigation","Irrigation",IF(Q2277="Domestic","Domestic",IF(P2277="Stockwatering","Stockwatering",IF(N2277="IRRIGATION_AND_MUNICIPAL","Irrigation and Municipal",IF(O2277="IRRIGATION_AND_DOMESTIC","Irrigation and Domestic Municipality",_xlfn.XLOOKUP(J2277,Use_Code_Ranking!$B$4:$B$23,Use_Code_Ranking!$A$4:$A$23))))))),$T2277)</f>
        <v>Irrigation</v>
      </c>
    </row>
    <row r="2278" spans="1:21" x14ac:dyDescent="0.3">
      <c r="A2278" t="s">
        <v>1855</v>
      </c>
      <c r="B2278" t="s">
        <v>98</v>
      </c>
      <c r="C2278" t="s">
        <v>99</v>
      </c>
      <c r="D2278">
        <v>17.45</v>
      </c>
      <c r="E2278" t="s">
        <v>100</v>
      </c>
      <c r="F2278" t="s">
        <v>100</v>
      </c>
      <c r="G2278" t="s">
        <v>1830</v>
      </c>
      <c r="H2278" s="41" t="s">
        <v>102</v>
      </c>
      <c r="I2278">
        <f>_xlfn.XLOOKUP(B2278,Use_Code_Ranking!$A$4:$A$23,Use_Code_Ranking!$B$4:$B$23,9999)</f>
        <v>1</v>
      </c>
      <c r="J2278">
        <f t="shared" ca="1" si="508"/>
        <v>1</v>
      </c>
      <c r="K2278">
        <f t="shared" ca="1" si="509"/>
        <v>1</v>
      </c>
      <c r="L2278">
        <f t="shared" ca="1" si="510"/>
        <v>0</v>
      </c>
      <c r="M2278">
        <f t="shared" ca="1" si="511"/>
        <v>0</v>
      </c>
      <c r="N2278" t="str">
        <f t="shared" ca="1" si="516"/>
        <v/>
      </c>
      <c r="O2278" t="str">
        <f t="shared" ca="1" si="517"/>
        <v/>
      </c>
      <c r="P2278" t="str">
        <f t="shared" si="512"/>
        <v/>
      </c>
      <c r="Q2278" t="str">
        <f t="shared" si="513"/>
        <v/>
      </c>
      <c r="R2278" t="str">
        <f t="shared" si="514"/>
        <v/>
      </c>
      <c r="S2278" t="str">
        <f t="shared" si="515"/>
        <v/>
      </c>
      <c r="U2278" s="2" t="str">
        <f ca="1">IF(ISBLANK($T2278),IF(S2278="Irrigation","Irrigation",IF(R2278="Irrigation","Irrigation",IF(Q2278="Domestic","Domestic",IF(P2278="Stockwatering","Stockwatering",IF(N2278="IRRIGATION_AND_MUNICIPAL","Irrigation and Municipal",IF(O2278="IRRIGATION_AND_DOMESTIC","Irrigation and Domestic Municipality",_xlfn.XLOOKUP(J2278,Use_Code_Ranking!$B$4:$B$23,Use_Code_Ranking!$A$4:$A$23))))))),$T2278)</f>
        <v>Irrigation</v>
      </c>
    </row>
    <row r="2279" spans="1:21" x14ac:dyDescent="0.3">
      <c r="A2279" t="s">
        <v>1855</v>
      </c>
      <c r="B2279" t="s">
        <v>113</v>
      </c>
      <c r="C2279" t="s">
        <v>99</v>
      </c>
      <c r="D2279">
        <v>17.45</v>
      </c>
      <c r="E2279" t="s">
        <v>100</v>
      </c>
      <c r="F2279" t="s">
        <v>100</v>
      </c>
      <c r="G2279" t="s">
        <v>1830</v>
      </c>
      <c r="H2279" s="41" t="s">
        <v>102</v>
      </c>
      <c r="I2279">
        <f>_xlfn.XLOOKUP(B2279,Use_Code_Ranking!$A$4:$A$23,Use_Code_Ranking!$B$4:$B$23,9999)</f>
        <v>6</v>
      </c>
      <c r="J2279">
        <f t="shared" ca="1" si="508"/>
        <v>1</v>
      </c>
      <c r="K2279">
        <f t="shared" ca="1" si="509"/>
        <v>1</v>
      </c>
      <c r="L2279">
        <f t="shared" ca="1" si="510"/>
        <v>0</v>
      </c>
      <c r="M2279">
        <f t="shared" ca="1" si="511"/>
        <v>0</v>
      </c>
      <c r="N2279" t="str">
        <f t="shared" ca="1" si="516"/>
        <v/>
      </c>
      <c r="O2279" t="str">
        <f t="shared" ca="1" si="517"/>
        <v/>
      </c>
      <c r="P2279" t="str">
        <f t="shared" si="512"/>
        <v/>
      </c>
      <c r="Q2279" t="str">
        <f t="shared" si="513"/>
        <v/>
      </c>
      <c r="R2279" t="str">
        <f t="shared" si="514"/>
        <v/>
      </c>
      <c r="S2279" t="str">
        <f t="shared" si="515"/>
        <v/>
      </c>
      <c r="U2279" s="2" t="str">
        <f ca="1">IF(ISBLANK($T2279),IF(S2279="Irrigation","Irrigation",IF(R2279="Irrigation","Irrigation",IF(Q2279="Domestic","Domestic",IF(P2279="Stockwatering","Stockwatering",IF(N2279="IRRIGATION_AND_MUNICIPAL","Irrigation and Municipal",IF(O2279="IRRIGATION_AND_DOMESTIC","Irrigation and Domestic Municipality",_xlfn.XLOOKUP(J2279,Use_Code_Ranking!$B$4:$B$23,Use_Code_Ranking!$A$4:$A$23))))))),$T2279)</f>
        <v>Irrigation</v>
      </c>
    </row>
    <row r="2280" spans="1:21" x14ac:dyDescent="0.3">
      <c r="A2280" t="s">
        <v>1855</v>
      </c>
      <c r="B2280" t="s">
        <v>181</v>
      </c>
      <c r="C2280" t="s">
        <v>99</v>
      </c>
      <c r="D2280">
        <v>17.45</v>
      </c>
      <c r="E2280" t="s">
        <v>100</v>
      </c>
      <c r="F2280" t="s">
        <v>100</v>
      </c>
      <c r="G2280" t="s">
        <v>1830</v>
      </c>
      <c r="H2280" s="41" t="s">
        <v>102</v>
      </c>
      <c r="I2280">
        <f>_xlfn.XLOOKUP(B2280,Use_Code_Ranking!$A$4:$A$23,Use_Code_Ranking!$B$4:$B$23,9999)</f>
        <v>9</v>
      </c>
      <c r="J2280">
        <f t="shared" ca="1" si="508"/>
        <v>1</v>
      </c>
      <c r="K2280">
        <f t="shared" ca="1" si="509"/>
        <v>1</v>
      </c>
      <c r="L2280">
        <f t="shared" ca="1" si="510"/>
        <v>0</v>
      </c>
      <c r="M2280">
        <f t="shared" ca="1" si="511"/>
        <v>0</v>
      </c>
      <c r="N2280" t="str">
        <f t="shared" ca="1" si="516"/>
        <v/>
      </c>
      <c r="O2280" t="str">
        <f t="shared" ca="1" si="517"/>
        <v/>
      </c>
      <c r="P2280" t="str">
        <f t="shared" si="512"/>
        <v/>
      </c>
      <c r="Q2280" t="str">
        <f t="shared" si="513"/>
        <v/>
      </c>
      <c r="R2280" t="str">
        <f t="shared" si="514"/>
        <v/>
      </c>
      <c r="S2280" t="str">
        <f t="shared" si="515"/>
        <v/>
      </c>
      <c r="U2280" s="2" t="str">
        <f ca="1">IF(ISBLANK($T2280),IF(S2280="Irrigation","Irrigation",IF(R2280="Irrigation","Irrigation",IF(Q2280="Domestic","Domestic",IF(P2280="Stockwatering","Stockwatering",IF(N2280="IRRIGATION_AND_MUNICIPAL","Irrigation and Municipal",IF(O2280="IRRIGATION_AND_DOMESTIC","Irrigation and Domestic Municipality",_xlfn.XLOOKUP(J2280,Use_Code_Ranking!$B$4:$B$23,Use_Code_Ranking!$A$4:$A$23))))))),$T2280)</f>
        <v>Irrigation</v>
      </c>
    </row>
    <row r="2281" spans="1:21" x14ac:dyDescent="0.3">
      <c r="A2281" t="s">
        <v>1856</v>
      </c>
      <c r="B2281" t="s">
        <v>161</v>
      </c>
      <c r="C2281" t="s">
        <v>99</v>
      </c>
      <c r="D2281">
        <v>21</v>
      </c>
      <c r="E2281" t="s">
        <v>100</v>
      </c>
      <c r="F2281" t="s">
        <v>100</v>
      </c>
      <c r="G2281" t="s">
        <v>1835</v>
      </c>
      <c r="H2281" s="41" t="s">
        <v>118</v>
      </c>
      <c r="I2281">
        <f>_xlfn.XLOOKUP(B2281,Use_Code_Ranking!$A$4:$A$23,Use_Code_Ranking!$B$4:$B$23,9999)</f>
        <v>7</v>
      </c>
      <c r="J2281">
        <f t="shared" ca="1" si="508"/>
        <v>1</v>
      </c>
      <c r="K2281">
        <f t="shared" ca="1" si="509"/>
        <v>1</v>
      </c>
      <c r="L2281">
        <f t="shared" ca="1" si="510"/>
        <v>0</v>
      </c>
      <c r="M2281">
        <f t="shared" ca="1" si="511"/>
        <v>0</v>
      </c>
      <c r="N2281" t="str">
        <f t="shared" ca="1" si="516"/>
        <v/>
      </c>
      <c r="O2281" t="str">
        <f t="shared" ca="1" si="517"/>
        <v/>
      </c>
      <c r="P2281" t="str">
        <f t="shared" si="512"/>
        <v/>
      </c>
      <c r="Q2281" t="str">
        <f t="shared" si="513"/>
        <v/>
      </c>
      <c r="R2281" t="str">
        <f t="shared" si="514"/>
        <v/>
      </c>
      <c r="S2281" t="str">
        <f t="shared" si="515"/>
        <v/>
      </c>
      <c r="U2281" s="2" t="str">
        <f ca="1">IF(ISBLANK($T2281),IF(S2281="Irrigation","Irrigation",IF(R2281="Irrigation","Irrigation",IF(Q2281="Domestic","Domestic",IF(P2281="Stockwatering","Stockwatering",IF(N2281="IRRIGATION_AND_MUNICIPAL","Irrigation and Municipal",IF(O2281="IRRIGATION_AND_DOMESTIC","Irrigation and Domestic Municipality",_xlfn.XLOOKUP(J2281,Use_Code_Ranking!$B$4:$B$23,Use_Code_Ranking!$A$4:$A$23))))))),$T2281)</f>
        <v>Irrigation</v>
      </c>
    </row>
    <row r="2282" spans="1:21" x14ac:dyDescent="0.3">
      <c r="A2282" t="s">
        <v>1856</v>
      </c>
      <c r="B2282" t="s">
        <v>98</v>
      </c>
      <c r="C2282" t="s">
        <v>99</v>
      </c>
      <c r="D2282">
        <v>21</v>
      </c>
      <c r="E2282" t="s">
        <v>100</v>
      </c>
      <c r="F2282" t="s">
        <v>100</v>
      </c>
      <c r="G2282" t="s">
        <v>1835</v>
      </c>
      <c r="H2282" s="41" t="s">
        <v>118</v>
      </c>
      <c r="I2282">
        <f>_xlfn.XLOOKUP(B2282,Use_Code_Ranking!$A$4:$A$23,Use_Code_Ranking!$B$4:$B$23,9999)</f>
        <v>1</v>
      </c>
      <c r="J2282">
        <f t="shared" ca="1" si="508"/>
        <v>1</v>
      </c>
      <c r="K2282">
        <f t="shared" ca="1" si="509"/>
        <v>1</v>
      </c>
      <c r="L2282">
        <f t="shared" ca="1" si="510"/>
        <v>0</v>
      </c>
      <c r="M2282">
        <f t="shared" ca="1" si="511"/>
        <v>0</v>
      </c>
      <c r="N2282" t="str">
        <f t="shared" ca="1" si="516"/>
        <v/>
      </c>
      <c r="O2282" t="str">
        <f t="shared" ca="1" si="517"/>
        <v/>
      </c>
      <c r="P2282" t="str">
        <f t="shared" si="512"/>
        <v/>
      </c>
      <c r="Q2282" t="str">
        <f t="shared" si="513"/>
        <v/>
      </c>
      <c r="R2282" t="str">
        <f t="shared" si="514"/>
        <v/>
      </c>
      <c r="S2282" t="str">
        <f t="shared" si="515"/>
        <v/>
      </c>
      <c r="U2282" s="2" t="str">
        <f ca="1">IF(ISBLANK($T2282),IF(S2282="Irrigation","Irrigation",IF(R2282="Irrigation","Irrigation",IF(Q2282="Domestic","Domestic",IF(P2282="Stockwatering","Stockwatering",IF(N2282="IRRIGATION_AND_MUNICIPAL","Irrigation and Municipal",IF(O2282="IRRIGATION_AND_DOMESTIC","Irrigation and Domestic Municipality",_xlfn.XLOOKUP(J2282,Use_Code_Ranking!$B$4:$B$23,Use_Code_Ranking!$A$4:$A$23))))))),$T2282)</f>
        <v>Irrigation</v>
      </c>
    </row>
    <row r="2283" spans="1:21" x14ac:dyDescent="0.3">
      <c r="A2283" t="s">
        <v>1857</v>
      </c>
      <c r="B2283" t="s">
        <v>154</v>
      </c>
      <c r="C2283" t="s">
        <v>1858</v>
      </c>
      <c r="D2283">
        <v>0</v>
      </c>
      <c r="E2283" t="s">
        <v>100</v>
      </c>
      <c r="F2283" t="s">
        <v>100</v>
      </c>
      <c r="G2283" t="s">
        <v>1859</v>
      </c>
      <c r="H2283" s="41" t="s">
        <v>102</v>
      </c>
      <c r="I2283">
        <f>_xlfn.XLOOKUP(B2283,Use_Code_Ranking!$A$4:$A$23,Use_Code_Ranking!$B$4:$B$23,9999)</f>
        <v>5</v>
      </c>
      <c r="J2283">
        <f t="shared" ca="1" si="508"/>
        <v>5</v>
      </c>
      <c r="K2283">
        <f t="shared" ca="1" si="509"/>
        <v>0</v>
      </c>
      <c r="L2283">
        <f t="shared" ca="1" si="510"/>
        <v>0</v>
      </c>
      <c r="M2283">
        <f t="shared" ca="1" si="511"/>
        <v>0</v>
      </c>
      <c r="N2283" t="str">
        <f t="shared" ca="1" si="516"/>
        <v/>
      </c>
      <c r="O2283" t="str">
        <f t="shared" ca="1" si="517"/>
        <v/>
      </c>
      <c r="P2283" t="str">
        <f t="shared" si="512"/>
        <v>Stockwatering</v>
      </c>
      <c r="Q2283" t="str">
        <f t="shared" si="513"/>
        <v/>
      </c>
      <c r="R2283" t="str">
        <f t="shared" si="514"/>
        <v/>
      </c>
      <c r="S2283" t="str">
        <f t="shared" si="515"/>
        <v/>
      </c>
      <c r="U2283" s="2" t="str">
        <f>IF(ISBLANK($T2283),IF(S2283="Irrigation","Irrigation",IF(R2283="Irrigation","Irrigation",IF(Q2283="Domestic","Domestic",IF(P2283="Stockwatering","Stockwatering",IF(N2283="IRRIGATION_AND_MUNICIPAL","Irrigation and Municipal",IF(O2283="IRRIGATION_AND_DOMESTIC","Irrigation and Domestic Municipality",_xlfn.XLOOKUP(J2283,Use_Code_Ranking!$B$4:$B$23,Use_Code_Ranking!$A$4:$A$23))))))),$T2283)</f>
        <v>Stockwatering</v>
      </c>
    </row>
    <row r="2284" spans="1:21" x14ac:dyDescent="0.3">
      <c r="A2284" t="s">
        <v>1860</v>
      </c>
      <c r="B2284" t="s">
        <v>154</v>
      </c>
      <c r="C2284" t="s">
        <v>1858</v>
      </c>
      <c r="D2284">
        <v>0</v>
      </c>
      <c r="E2284" t="s">
        <v>100</v>
      </c>
      <c r="F2284" t="s">
        <v>100</v>
      </c>
      <c r="G2284" t="s">
        <v>1861</v>
      </c>
      <c r="H2284" s="41" t="s">
        <v>102</v>
      </c>
      <c r="I2284">
        <f>_xlfn.XLOOKUP(B2284,Use_Code_Ranking!$A$4:$A$23,Use_Code_Ranking!$B$4:$B$23,9999)</f>
        <v>5</v>
      </c>
      <c r="J2284">
        <f t="shared" ca="1" si="508"/>
        <v>5</v>
      </c>
      <c r="K2284">
        <f t="shared" ca="1" si="509"/>
        <v>0</v>
      </c>
      <c r="L2284">
        <f t="shared" ca="1" si="510"/>
        <v>0</v>
      </c>
      <c r="M2284">
        <f t="shared" ca="1" si="511"/>
        <v>0</v>
      </c>
      <c r="N2284" t="str">
        <f t="shared" ca="1" si="516"/>
        <v/>
      </c>
      <c r="O2284" t="str">
        <f t="shared" ca="1" si="517"/>
        <v/>
      </c>
      <c r="P2284" t="str">
        <f t="shared" si="512"/>
        <v>Stockwatering</v>
      </c>
      <c r="Q2284" t="str">
        <f t="shared" si="513"/>
        <v/>
      </c>
      <c r="R2284" t="str">
        <f t="shared" si="514"/>
        <v/>
      </c>
      <c r="S2284" t="str">
        <f t="shared" si="515"/>
        <v/>
      </c>
      <c r="U2284" s="2" t="str">
        <f>IF(ISBLANK($T2284),IF(S2284="Irrigation","Irrigation",IF(R2284="Irrigation","Irrigation",IF(Q2284="Domestic","Domestic",IF(P2284="Stockwatering","Stockwatering",IF(N2284="IRRIGATION_AND_MUNICIPAL","Irrigation and Municipal",IF(O2284="IRRIGATION_AND_DOMESTIC","Irrigation and Domestic Municipality",_xlfn.XLOOKUP(J2284,Use_Code_Ranking!$B$4:$B$23,Use_Code_Ranking!$A$4:$A$23))))))),$T2284)</f>
        <v>Stockwatering</v>
      </c>
    </row>
    <row r="2285" spans="1:21" x14ac:dyDescent="0.3">
      <c r="A2285" t="s">
        <v>1862</v>
      </c>
      <c r="B2285" t="s">
        <v>154</v>
      </c>
      <c r="C2285" t="s">
        <v>1858</v>
      </c>
      <c r="D2285">
        <v>0</v>
      </c>
      <c r="E2285" t="s">
        <v>100</v>
      </c>
      <c r="F2285" t="s">
        <v>100</v>
      </c>
      <c r="G2285" t="s">
        <v>1863</v>
      </c>
      <c r="H2285" s="41" t="s">
        <v>102</v>
      </c>
      <c r="I2285">
        <f>_xlfn.XLOOKUP(B2285,Use_Code_Ranking!$A$4:$A$23,Use_Code_Ranking!$B$4:$B$23,9999)</f>
        <v>5</v>
      </c>
      <c r="J2285">
        <f t="shared" ca="1" si="508"/>
        <v>5</v>
      </c>
      <c r="K2285">
        <f t="shared" ca="1" si="509"/>
        <v>0</v>
      </c>
      <c r="L2285">
        <f t="shared" ca="1" si="510"/>
        <v>0</v>
      </c>
      <c r="M2285">
        <f t="shared" ca="1" si="511"/>
        <v>0</v>
      </c>
      <c r="N2285" t="str">
        <f t="shared" ca="1" si="516"/>
        <v/>
      </c>
      <c r="O2285" t="str">
        <f t="shared" ca="1" si="517"/>
        <v/>
      </c>
      <c r="P2285" t="str">
        <f t="shared" si="512"/>
        <v>Stockwatering</v>
      </c>
      <c r="Q2285" t="str">
        <f t="shared" si="513"/>
        <v/>
      </c>
      <c r="R2285" t="str">
        <f t="shared" si="514"/>
        <v/>
      </c>
      <c r="S2285" t="str">
        <f t="shared" si="515"/>
        <v/>
      </c>
      <c r="U2285" s="2" t="str">
        <f>IF(ISBLANK($T2285),IF(S2285="Irrigation","Irrigation",IF(R2285="Irrigation","Irrigation",IF(Q2285="Domestic","Domestic",IF(P2285="Stockwatering","Stockwatering",IF(N2285="IRRIGATION_AND_MUNICIPAL","Irrigation and Municipal",IF(O2285="IRRIGATION_AND_DOMESTIC","Irrigation and Domestic Municipality",_xlfn.XLOOKUP(J2285,Use_Code_Ranking!$B$4:$B$23,Use_Code_Ranking!$A$4:$A$23))))))),$T2285)</f>
        <v>Stockwatering</v>
      </c>
    </row>
    <row r="2286" spans="1:21" x14ac:dyDescent="0.3">
      <c r="A2286" t="s">
        <v>1864</v>
      </c>
      <c r="B2286" t="s">
        <v>154</v>
      </c>
      <c r="C2286" t="s">
        <v>1858</v>
      </c>
      <c r="D2286">
        <v>0</v>
      </c>
      <c r="E2286" t="s">
        <v>100</v>
      </c>
      <c r="F2286" t="s">
        <v>100</v>
      </c>
      <c r="G2286" t="s">
        <v>1863</v>
      </c>
      <c r="H2286" s="41" t="s">
        <v>102</v>
      </c>
      <c r="I2286">
        <f>_xlfn.XLOOKUP(B2286,Use_Code_Ranking!$A$4:$A$23,Use_Code_Ranking!$B$4:$B$23,9999)</f>
        <v>5</v>
      </c>
      <c r="J2286">
        <f t="shared" ca="1" si="508"/>
        <v>5</v>
      </c>
      <c r="K2286">
        <f t="shared" ca="1" si="509"/>
        <v>0</v>
      </c>
      <c r="L2286">
        <f t="shared" ca="1" si="510"/>
        <v>0</v>
      </c>
      <c r="M2286">
        <f t="shared" ca="1" si="511"/>
        <v>0</v>
      </c>
      <c r="N2286" t="str">
        <f t="shared" ca="1" si="516"/>
        <v/>
      </c>
      <c r="O2286" t="str">
        <f t="shared" ca="1" si="517"/>
        <v/>
      </c>
      <c r="P2286" t="str">
        <f t="shared" si="512"/>
        <v>Stockwatering</v>
      </c>
      <c r="Q2286" t="str">
        <f t="shared" si="513"/>
        <v/>
      </c>
      <c r="R2286" t="str">
        <f t="shared" si="514"/>
        <v/>
      </c>
      <c r="S2286" t="str">
        <f t="shared" si="515"/>
        <v/>
      </c>
      <c r="U2286" s="2" t="str">
        <f>IF(ISBLANK($T2286),IF(S2286="Irrigation","Irrigation",IF(R2286="Irrigation","Irrigation",IF(Q2286="Domestic","Domestic",IF(P2286="Stockwatering","Stockwatering",IF(N2286="IRRIGATION_AND_MUNICIPAL","Irrigation and Municipal",IF(O2286="IRRIGATION_AND_DOMESTIC","Irrigation and Domestic Municipality",_xlfn.XLOOKUP(J2286,Use_Code_Ranking!$B$4:$B$23,Use_Code_Ranking!$A$4:$A$23))))))),$T2286)</f>
        <v>Stockwatering</v>
      </c>
    </row>
    <row r="2287" spans="1:21" x14ac:dyDescent="0.3">
      <c r="A2287" t="s">
        <v>1865</v>
      </c>
      <c r="B2287" t="s">
        <v>154</v>
      </c>
      <c r="C2287" t="s">
        <v>1858</v>
      </c>
      <c r="D2287">
        <v>0</v>
      </c>
      <c r="E2287" t="s">
        <v>100</v>
      </c>
      <c r="F2287" t="s">
        <v>100</v>
      </c>
      <c r="G2287" t="s">
        <v>393</v>
      </c>
      <c r="H2287" s="41" t="s">
        <v>178</v>
      </c>
      <c r="I2287">
        <f>_xlfn.XLOOKUP(B2287,Use_Code_Ranking!$A$4:$A$23,Use_Code_Ranking!$B$4:$B$23,9999)</f>
        <v>5</v>
      </c>
      <c r="J2287">
        <f t="shared" ca="1" si="508"/>
        <v>5</v>
      </c>
      <c r="K2287">
        <f t="shared" ca="1" si="509"/>
        <v>0</v>
      </c>
      <c r="L2287">
        <f t="shared" ca="1" si="510"/>
        <v>0</v>
      </c>
      <c r="M2287">
        <f t="shared" ca="1" si="511"/>
        <v>0</v>
      </c>
      <c r="N2287" t="str">
        <f t="shared" ca="1" si="516"/>
        <v/>
      </c>
      <c r="O2287" t="str">
        <f t="shared" ca="1" si="517"/>
        <v/>
      </c>
      <c r="P2287" t="str">
        <f t="shared" si="512"/>
        <v>Stockwatering</v>
      </c>
      <c r="Q2287" t="str">
        <f t="shared" si="513"/>
        <v/>
      </c>
      <c r="R2287" t="str">
        <f t="shared" si="514"/>
        <v/>
      </c>
      <c r="S2287" t="str">
        <f t="shared" si="515"/>
        <v/>
      </c>
      <c r="U2287" s="2" t="str">
        <f>IF(ISBLANK($T2287),IF(S2287="Irrigation","Irrigation",IF(R2287="Irrigation","Irrigation",IF(Q2287="Domestic","Domestic",IF(P2287="Stockwatering","Stockwatering",IF(N2287="IRRIGATION_AND_MUNICIPAL","Irrigation and Municipal",IF(O2287="IRRIGATION_AND_DOMESTIC","Irrigation and Domestic Municipality",_xlfn.XLOOKUP(J2287,Use_Code_Ranking!$B$4:$B$23,Use_Code_Ranking!$A$4:$A$23))))))),$T2287)</f>
        <v>Stockwatering</v>
      </c>
    </row>
    <row r="2288" spans="1:21" x14ac:dyDescent="0.3">
      <c r="A2288" t="s">
        <v>1866</v>
      </c>
      <c r="B2288" t="s">
        <v>154</v>
      </c>
      <c r="C2288" t="s">
        <v>1858</v>
      </c>
      <c r="D2288">
        <v>0</v>
      </c>
      <c r="E2288" t="s">
        <v>100</v>
      </c>
      <c r="F2288" t="s">
        <v>100</v>
      </c>
      <c r="G2288" t="s">
        <v>1867</v>
      </c>
      <c r="H2288" s="41" t="s">
        <v>106</v>
      </c>
      <c r="I2288">
        <f>_xlfn.XLOOKUP(B2288,Use_Code_Ranking!$A$4:$A$23,Use_Code_Ranking!$B$4:$B$23,9999)</f>
        <v>5</v>
      </c>
      <c r="J2288">
        <f t="shared" ca="1" si="508"/>
        <v>5</v>
      </c>
      <c r="K2288">
        <f t="shared" ca="1" si="509"/>
        <v>0</v>
      </c>
      <c r="L2288">
        <f t="shared" ca="1" si="510"/>
        <v>0</v>
      </c>
      <c r="M2288">
        <f t="shared" ca="1" si="511"/>
        <v>0</v>
      </c>
      <c r="N2288" t="str">
        <f t="shared" ca="1" si="516"/>
        <v/>
      </c>
      <c r="O2288" t="str">
        <f t="shared" ca="1" si="517"/>
        <v/>
      </c>
      <c r="P2288" t="str">
        <f t="shared" si="512"/>
        <v>Stockwatering</v>
      </c>
      <c r="Q2288" t="str">
        <f t="shared" si="513"/>
        <v/>
      </c>
      <c r="R2288" t="str">
        <f t="shared" si="514"/>
        <v/>
      </c>
      <c r="S2288" t="str">
        <f t="shared" si="515"/>
        <v/>
      </c>
      <c r="U2288" s="2" t="str">
        <f>IF(ISBLANK($T2288),IF(S2288="Irrigation","Irrigation",IF(R2288="Irrigation","Irrigation",IF(Q2288="Domestic","Domestic",IF(P2288="Stockwatering","Stockwatering",IF(N2288="IRRIGATION_AND_MUNICIPAL","Irrigation and Municipal",IF(O2288="IRRIGATION_AND_DOMESTIC","Irrigation and Domestic Municipality",_xlfn.XLOOKUP(J2288,Use_Code_Ranking!$B$4:$B$23,Use_Code_Ranking!$A$4:$A$23))))))),$T2288)</f>
        <v>Stockwatering</v>
      </c>
    </row>
    <row r="2289" spans="1:21" x14ac:dyDescent="0.3">
      <c r="A2289" t="s">
        <v>1868</v>
      </c>
      <c r="B2289" t="s">
        <v>154</v>
      </c>
      <c r="C2289" t="s">
        <v>1858</v>
      </c>
      <c r="D2289">
        <v>0</v>
      </c>
      <c r="E2289" t="s">
        <v>100</v>
      </c>
      <c r="F2289" t="s">
        <v>100</v>
      </c>
      <c r="G2289" t="s">
        <v>1867</v>
      </c>
      <c r="H2289" s="41" t="s">
        <v>106</v>
      </c>
      <c r="I2289">
        <f>_xlfn.XLOOKUP(B2289,Use_Code_Ranking!$A$4:$A$23,Use_Code_Ranking!$B$4:$B$23,9999)</f>
        <v>5</v>
      </c>
      <c r="J2289">
        <f t="shared" ca="1" si="508"/>
        <v>5</v>
      </c>
      <c r="K2289">
        <f t="shared" ca="1" si="509"/>
        <v>0</v>
      </c>
      <c r="L2289">
        <f t="shared" ca="1" si="510"/>
        <v>0</v>
      </c>
      <c r="M2289">
        <f t="shared" ca="1" si="511"/>
        <v>0</v>
      </c>
      <c r="N2289" t="str">
        <f t="shared" ca="1" si="516"/>
        <v/>
      </c>
      <c r="O2289" t="str">
        <f t="shared" ca="1" si="517"/>
        <v/>
      </c>
      <c r="P2289" t="str">
        <f t="shared" si="512"/>
        <v>Stockwatering</v>
      </c>
      <c r="Q2289" t="str">
        <f t="shared" si="513"/>
        <v/>
      </c>
      <c r="R2289" t="str">
        <f t="shared" si="514"/>
        <v/>
      </c>
      <c r="S2289" t="str">
        <f t="shared" si="515"/>
        <v/>
      </c>
      <c r="U2289" s="2" t="str">
        <f>IF(ISBLANK($T2289),IF(S2289="Irrigation","Irrigation",IF(R2289="Irrigation","Irrigation",IF(Q2289="Domestic","Domestic",IF(P2289="Stockwatering","Stockwatering",IF(N2289="IRRIGATION_AND_MUNICIPAL","Irrigation and Municipal",IF(O2289="IRRIGATION_AND_DOMESTIC","Irrigation and Domestic Municipality",_xlfn.XLOOKUP(J2289,Use_Code_Ranking!$B$4:$B$23,Use_Code_Ranking!$A$4:$A$23))))))),$T2289)</f>
        <v>Stockwatering</v>
      </c>
    </row>
    <row r="2290" spans="1:21" x14ac:dyDescent="0.3">
      <c r="A2290" t="s">
        <v>1869</v>
      </c>
      <c r="B2290" t="s">
        <v>154</v>
      </c>
      <c r="C2290" t="s">
        <v>1858</v>
      </c>
      <c r="D2290">
        <v>0</v>
      </c>
      <c r="E2290" t="s">
        <v>100</v>
      </c>
      <c r="F2290" t="s">
        <v>100</v>
      </c>
      <c r="G2290" t="s">
        <v>1616</v>
      </c>
      <c r="H2290" s="41" t="s">
        <v>102</v>
      </c>
      <c r="I2290">
        <f>_xlfn.XLOOKUP(B2290,Use_Code_Ranking!$A$4:$A$23,Use_Code_Ranking!$B$4:$B$23,9999)</f>
        <v>5</v>
      </c>
      <c r="J2290">
        <f t="shared" ca="1" si="508"/>
        <v>5</v>
      </c>
      <c r="K2290">
        <f t="shared" ca="1" si="509"/>
        <v>0</v>
      </c>
      <c r="L2290">
        <f t="shared" ca="1" si="510"/>
        <v>0</v>
      </c>
      <c r="M2290">
        <f t="shared" ca="1" si="511"/>
        <v>0</v>
      </c>
      <c r="N2290" t="str">
        <f t="shared" ca="1" si="516"/>
        <v/>
      </c>
      <c r="O2290" t="str">
        <f t="shared" ca="1" si="517"/>
        <v/>
      </c>
      <c r="P2290" t="str">
        <f t="shared" si="512"/>
        <v>Stockwatering</v>
      </c>
      <c r="Q2290" t="str">
        <f t="shared" si="513"/>
        <v/>
      </c>
      <c r="R2290" t="str">
        <f t="shared" si="514"/>
        <v/>
      </c>
      <c r="S2290" t="str">
        <f t="shared" si="515"/>
        <v/>
      </c>
      <c r="U2290" s="2" t="str">
        <f>IF(ISBLANK($T2290),IF(S2290="Irrigation","Irrigation",IF(R2290="Irrigation","Irrigation",IF(Q2290="Domestic","Domestic",IF(P2290="Stockwatering","Stockwatering",IF(N2290="IRRIGATION_AND_MUNICIPAL","Irrigation and Municipal",IF(O2290="IRRIGATION_AND_DOMESTIC","Irrigation and Domestic Municipality",_xlfn.XLOOKUP(J2290,Use_Code_Ranking!$B$4:$B$23,Use_Code_Ranking!$A$4:$A$23))))))),$T2290)</f>
        <v>Stockwatering</v>
      </c>
    </row>
    <row r="2291" spans="1:21" x14ac:dyDescent="0.3">
      <c r="A2291" t="s">
        <v>1870</v>
      </c>
      <c r="B2291" t="s">
        <v>154</v>
      </c>
      <c r="C2291" t="s">
        <v>1858</v>
      </c>
      <c r="D2291">
        <v>2</v>
      </c>
      <c r="E2291" t="s">
        <v>100</v>
      </c>
      <c r="F2291" t="s">
        <v>100</v>
      </c>
      <c r="G2291" t="s">
        <v>1871</v>
      </c>
      <c r="H2291" s="41" t="s">
        <v>106</v>
      </c>
      <c r="I2291">
        <f>_xlfn.XLOOKUP(B2291,Use_Code_Ranking!$A$4:$A$23,Use_Code_Ranking!$B$4:$B$23,9999)</f>
        <v>5</v>
      </c>
      <c r="J2291">
        <f t="shared" ca="1" si="508"/>
        <v>5</v>
      </c>
      <c r="K2291">
        <f t="shared" ca="1" si="509"/>
        <v>0</v>
      </c>
      <c r="L2291">
        <f t="shared" ca="1" si="510"/>
        <v>0</v>
      </c>
      <c r="M2291">
        <f t="shared" ca="1" si="511"/>
        <v>0</v>
      </c>
      <c r="N2291" t="str">
        <f t="shared" ca="1" si="516"/>
        <v/>
      </c>
      <c r="O2291" t="str">
        <f t="shared" ca="1" si="517"/>
        <v/>
      </c>
      <c r="P2291" t="str">
        <f t="shared" si="512"/>
        <v>Stockwatering</v>
      </c>
      <c r="Q2291" t="str">
        <f t="shared" si="513"/>
        <v/>
      </c>
      <c r="R2291" t="str">
        <f t="shared" si="514"/>
        <v/>
      </c>
      <c r="S2291" t="str">
        <f t="shared" si="515"/>
        <v/>
      </c>
      <c r="U2291" s="2" t="str">
        <f>IF(ISBLANK($T2291),IF(S2291="Irrigation","Irrigation",IF(R2291="Irrigation","Irrigation",IF(Q2291="Domestic","Domestic",IF(P2291="Stockwatering","Stockwatering",IF(N2291="IRRIGATION_AND_MUNICIPAL","Irrigation and Municipal",IF(O2291="IRRIGATION_AND_DOMESTIC","Irrigation and Domestic Municipality",_xlfn.XLOOKUP(J2291,Use_Code_Ranking!$B$4:$B$23,Use_Code_Ranking!$A$4:$A$23))))))),$T2291)</f>
        <v>Stockwatering</v>
      </c>
    </row>
    <row r="2292" spans="1:21" x14ac:dyDescent="0.3">
      <c r="A2292" t="s">
        <v>1872</v>
      </c>
      <c r="B2292" t="s">
        <v>154</v>
      </c>
      <c r="C2292" t="s">
        <v>1858</v>
      </c>
      <c r="D2292">
        <v>5</v>
      </c>
      <c r="E2292" t="s">
        <v>100</v>
      </c>
      <c r="F2292" t="s">
        <v>100</v>
      </c>
      <c r="G2292" t="s">
        <v>1871</v>
      </c>
      <c r="H2292" s="41" t="s">
        <v>106</v>
      </c>
      <c r="I2292">
        <f>_xlfn.XLOOKUP(B2292,Use_Code_Ranking!$A$4:$A$23,Use_Code_Ranking!$B$4:$B$23,9999)</f>
        <v>5</v>
      </c>
      <c r="J2292">
        <f t="shared" ca="1" si="508"/>
        <v>5</v>
      </c>
      <c r="K2292">
        <f t="shared" ca="1" si="509"/>
        <v>0</v>
      </c>
      <c r="L2292">
        <f t="shared" ca="1" si="510"/>
        <v>0</v>
      </c>
      <c r="M2292">
        <f t="shared" ca="1" si="511"/>
        <v>0</v>
      </c>
      <c r="N2292" t="str">
        <f t="shared" ca="1" si="516"/>
        <v/>
      </c>
      <c r="O2292" t="str">
        <f t="shared" ca="1" si="517"/>
        <v/>
      </c>
      <c r="P2292" t="str">
        <f t="shared" si="512"/>
        <v>Stockwatering</v>
      </c>
      <c r="Q2292" t="str">
        <f t="shared" si="513"/>
        <v/>
      </c>
      <c r="R2292" t="str">
        <f t="shared" si="514"/>
        <v/>
      </c>
      <c r="S2292" t="str">
        <f t="shared" si="515"/>
        <v/>
      </c>
      <c r="U2292" s="2" t="str">
        <f>IF(ISBLANK($T2292),IF(S2292="Irrigation","Irrigation",IF(R2292="Irrigation","Irrigation",IF(Q2292="Domestic","Domestic",IF(P2292="Stockwatering","Stockwatering",IF(N2292="IRRIGATION_AND_MUNICIPAL","Irrigation and Municipal",IF(O2292="IRRIGATION_AND_DOMESTIC","Irrigation and Domestic Municipality",_xlfn.XLOOKUP(J2292,Use_Code_Ranking!$B$4:$B$23,Use_Code_Ranking!$A$4:$A$23))))))),$T2292)</f>
        <v>Stockwatering</v>
      </c>
    </row>
    <row r="2293" spans="1:21" x14ac:dyDescent="0.3">
      <c r="A2293" t="s">
        <v>1873</v>
      </c>
      <c r="B2293" t="s">
        <v>154</v>
      </c>
      <c r="C2293" t="s">
        <v>1858</v>
      </c>
      <c r="D2293">
        <v>5</v>
      </c>
      <c r="E2293" t="s">
        <v>100</v>
      </c>
      <c r="F2293" t="s">
        <v>100</v>
      </c>
      <c r="G2293" t="s">
        <v>1871</v>
      </c>
      <c r="H2293" s="41" t="s">
        <v>106</v>
      </c>
      <c r="I2293">
        <f>_xlfn.XLOOKUP(B2293,Use_Code_Ranking!$A$4:$A$23,Use_Code_Ranking!$B$4:$B$23,9999)</f>
        <v>5</v>
      </c>
      <c r="J2293">
        <f t="shared" ca="1" si="508"/>
        <v>5</v>
      </c>
      <c r="K2293">
        <f t="shared" ca="1" si="509"/>
        <v>0</v>
      </c>
      <c r="L2293">
        <f t="shared" ca="1" si="510"/>
        <v>0</v>
      </c>
      <c r="M2293">
        <f t="shared" ca="1" si="511"/>
        <v>0</v>
      </c>
      <c r="N2293" t="str">
        <f t="shared" ca="1" si="516"/>
        <v/>
      </c>
      <c r="O2293" t="str">
        <f t="shared" ca="1" si="517"/>
        <v/>
      </c>
      <c r="P2293" t="str">
        <f t="shared" si="512"/>
        <v>Stockwatering</v>
      </c>
      <c r="Q2293" t="str">
        <f t="shared" si="513"/>
        <v/>
      </c>
      <c r="R2293" t="str">
        <f t="shared" si="514"/>
        <v/>
      </c>
      <c r="S2293" t="str">
        <f t="shared" si="515"/>
        <v/>
      </c>
      <c r="U2293" s="2" t="str">
        <f>IF(ISBLANK($T2293),IF(S2293="Irrigation","Irrigation",IF(R2293="Irrigation","Irrigation",IF(Q2293="Domestic","Domestic",IF(P2293="Stockwatering","Stockwatering",IF(N2293="IRRIGATION_AND_MUNICIPAL","Irrigation and Municipal",IF(O2293="IRRIGATION_AND_DOMESTIC","Irrigation and Domestic Municipality",_xlfn.XLOOKUP(J2293,Use_Code_Ranking!$B$4:$B$23,Use_Code_Ranking!$A$4:$A$23))))))),$T2293)</f>
        <v>Stockwatering</v>
      </c>
    </row>
    <row r="2294" spans="1:21" x14ac:dyDescent="0.3">
      <c r="A2294" t="s">
        <v>1874</v>
      </c>
      <c r="B2294" t="s">
        <v>154</v>
      </c>
      <c r="C2294" t="s">
        <v>1858</v>
      </c>
      <c r="D2294">
        <v>9</v>
      </c>
      <c r="E2294" t="s">
        <v>100</v>
      </c>
      <c r="F2294" t="s">
        <v>100</v>
      </c>
      <c r="G2294" t="s">
        <v>1871</v>
      </c>
      <c r="H2294" s="41" t="s">
        <v>106</v>
      </c>
      <c r="I2294">
        <f>_xlfn.XLOOKUP(B2294,Use_Code_Ranking!$A$4:$A$23,Use_Code_Ranking!$B$4:$B$23,9999)</f>
        <v>5</v>
      </c>
      <c r="J2294">
        <f t="shared" ca="1" si="508"/>
        <v>5</v>
      </c>
      <c r="K2294">
        <f t="shared" ca="1" si="509"/>
        <v>0</v>
      </c>
      <c r="L2294">
        <f t="shared" ca="1" si="510"/>
        <v>0</v>
      </c>
      <c r="M2294">
        <f t="shared" ca="1" si="511"/>
        <v>0</v>
      </c>
      <c r="N2294" t="str">
        <f t="shared" ca="1" si="516"/>
        <v/>
      </c>
      <c r="O2294" t="str">
        <f t="shared" ca="1" si="517"/>
        <v/>
      </c>
      <c r="P2294" t="str">
        <f t="shared" si="512"/>
        <v>Stockwatering</v>
      </c>
      <c r="Q2294" t="str">
        <f t="shared" si="513"/>
        <v/>
      </c>
      <c r="R2294" t="str">
        <f t="shared" si="514"/>
        <v/>
      </c>
      <c r="S2294" t="str">
        <f t="shared" si="515"/>
        <v/>
      </c>
      <c r="U2294" s="2" t="str">
        <f>IF(ISBLANK($T2294),IF(S2294="Irrigation","Irrigation",IF(R2294="Irrigation","Irrigation",IF(Q2294="Domestic","Domestic",IF(P2294="Stockwatering","Stockwatering",IF(N2294="IRRIGATION_AND_MUNICIPAL","Irrigation and Municipal",IF(O2294="IRRIGATION_AND_DOMESTIC","Irrigation and Domestic Municipality",_xlfn.XLOOKUP(J2294,Use_Code_Ranking!$B$4:$B$23,Use_Code_Ranking!$A$4:$A$23))))))),$T2294)</f>
        <v>Stockwatering</v>
      </c>
    </row>
    <row r="2295" spans="1:21" x14ac:dyDescent="0.3">
      <c r="A2295" t="s">
        <v>1875</v>
      </c>
      <c r="B2295" t="s">
        <v>154</v>
      </c>
      <c r="C2295" t="s">
        <v>1858</v>
      </c>
      <c r="D2295">
        <v>4</v>
      </c>
      <c r="E2295" t="s">
        <v>100</v>
      </c>
      <c r="F2295" t="s">
        <v>100</v>
      </c>
      <c r="G2295" t="s">
        <v>1871</v>
      </c>
      <c r="H2295" s="41" t="s">
        <v>106</v>
      </c>
      <c r="I2295">
        <f>_xlfn.XLOOKUP(B2295,Use_Code_Ranking!$A$4:$A$23,Use_Code_Ranking!$B$4:$B$23,9999)</f>
        <v>5</v>
      </c>
      <c r="J2295">
        <f t="shared" ca="1" si="508"/>
        <v>5</v>
      </c>
      <c r="K2295">
        <f t="shared" ca="1" si="509"/>
        <v>0</v>
      </c>
      <c r="L2295">
        <f t="shared" ca="1" si="510"/>
        <v>0</v>
      </c>
      <c r="M2295">
        <f t="shared" ca="1" si="511"/>
        <v>0</v>
      </c>
      <c r="N2295" t="str">
        <f t="shared" ca="1" si="516"/>
        <v/>
      </c>
      <c r="O2295" t="str">
        <f t="shared" ca="1" si="517"/>
        <v/>
      </c>
      <c r="P2295" t="str">
        <f t="shared" si="512"/>
        <v>Stockwatering</v>
      </c>
      <c r="Q2295" t="str">
        <f t="shared" si="513"/>
        <v/>
      </c>
      <c r="R2295" t="str">
        <f t="shared" si="514"/>
        <v/>
      </c>
      <c r="S2295" t="str">
        <f t="shared" si="515"/>
        <v/>
      </c>
      <c r="U2295" s="2" t="str">
        <f>IF(ISBLANK($T2295),IF(S2295="Irrigation","Irrigation",IF(R2295="Irrigation","Irrigation",IF(Q2295="Domestic","Domestic",IF(P2295="Stockwatering","Stockwatering",IF(N2295="IRRIGATION_AND_MUNICIPAL","Irrigation and Municipal",IF(O2295="IRRIGATION_AND_DOMESTIC","Irrigation and Domestic Municipality",_xlfn.XLOOKUP(J2295,Use_Code_Ranking!$B$4:$B$23,Use_Code_Ranking!$A$4:$A$23))))))),$T2295)</f>
        <v>Stockwatering</v>
      </c>
    </row>
    <row r="2296" spans="1:21" x14ac:dyDescent="0.3">
      <c r="A2296" t="s">
        <v>1876</v>
      </c>
      <c r="B2296" t="s">
        <v>154</v>
      </c>
      <c r="C2296" t="s">
        <v>1858</v>
      </c>
      <c r="D2296">
        <v>4.5</v>
      </c>
      <c r="E2296" t="s">
        <v>100</v>
      </c>
      <c r="F2296" t="s">
        <v>100</v>
      </c>
      <c r="G2296" t="s">
        <v>1871</v>
      </c>
      <c r="H2296" s="41" t="s">
        <v>106</v>
      </c>
      <c r="I2296">
        <f>_xlfn.XLOOKUP(B2296,Use_Code_Ranking!$A$4:$A$23,Use_Code_Ranking!$B$4:$B$23,9999)</f>
        <v>5</v>
      </c>
      <c r="J2296">
        <f t="shared" ca="1" si="508"/>
        <v>5</v>
      </c>
      <c r="K2296">
        <f t="shared" ca="1" si="509"/>
        <v>0</v>
      </c>
      <c r="L2296">
        <f t="shared" ca="1" si="510"/>
        <v>0</v>
      </c>
      <c r="M2296">
        <f t="shared" ca="1" si="511"/>
        <v>0</v>
      </c>
      <c r="N2296" t="str">
        <f t="shared" ca="1" si="516"/>
        <v/>
      </c>
      <c r="O2296" t="str">
        <f t="shared" ca="1" si="517"/>
        <v/>
      </c>
      <c r="P2296" t="str">
        <f t="shared" si="512"/>
        <v>Stockwatering</v>
      </c>
      <c r="Q2296" t="str">
        <f t="shared" si="513"/>
        <v/>
      </c>
      <c r="R2296" t="str">
        <f t="shared" si="514"/>
        <v/>
      </c>
      <c r="S2296" t="str">
        <f t="shared" si="515"/>
        <v/>
      </c>
      <c r="U2296" s="2" t="str">
        <f>IF(ISBLANK($T2296),IF(S2296="Irrigation","Irrigation",IF(R2296="Irrigation","Irrigation",IF(Q2296="Domestic","Domestic",IF(P2296="Stockwatering","Stockwatering",IF(N2296="IRRIGATION_AND_MUNICIPAL","Irrigation and Municipal",IF(O2296="IRRIGATION_AND_DOMESTIC","Irrigation and Domestic Municipality",_xlfn.XLOOKUP(J2296,Use_Code_Ranking!$B$4:$B$23,Use_Code_Ranking!$A$4:$A$23))))))),$T2296)</f>
        <v>Stockwatering</v>
      </c>
    </row>
    <row r="2297" spans="1:21" x14ac:dyDescent="0.3">
      <c r="A2297" t="s">
        <v>1877</v>
      </c>
      <c r="B2297" t="s">
        <v>154</v>
      </c>
      <c r="C2297" t="s">
        <v>1858</v>
      </c>
      <c r="D2297">
        <v>4</v>
      </c>
      <c r="E2297" t="s">
        <v>100</v>
      </c>
      <c r="F2297" t="s">
        <v>100</v>
      </c>
      <c r="G2297" t="s">
        <v>1871</v>
      </c>
      <c r="H2297" s="41" t="s">
        <v>106</v>
      </c>
      <c r="I2297">
        <f>_xlfn.XLOOKUP(B2297,Use_Code_Ranking!$A$4:$A$23,Use_Code_Ranking!$B$4:$B$23,9999)</f>
        <v>5</v>
      </c>
      <c r="J2297">
        <f t="shared" ca="1" si="508"/>
        <v>5</v>
      </c>
      <c r="K2297">
        <f t="shared" ca="1" si="509"/>
        <v>0</v>
      </c>
      <c r="L2297">
        <f t="shared" ca="1" si="510"/>
        <v>0</v>
      </c>
      <c r="M2297">
        <f t="shared" ca="1" si="511"/>
        <v>0</v>
      </c>
      <c r="N2297" t="str">
        <f t="shared" ca="1" si="516"/>
        <v/>
      </c>
      <c r="O2297" t="str">
        <f t="shared" ca="1" si="517"/>
        <v/>
      </c>
      <c r="P2297" t="str">
        <f t="shared" si="512"/>
        <v>Stockwatering</v>
      </c>
      <c r="Q2297" t="str">
        <f t="shared" si="513"/>
        <v/>
      </c>
      <c r="R2297" t="str">
        <f t="shared" si="514"/>
        <v/>
      </c>
      <c r="S2297" t="str">
        <f t="shared" si="515"/>
        <v/>
      </c>
      <c r="U2297" s="2" t="str">
        <f>IF(ISBLANK($T2297),IF(S2297="Irrigation","Irrigation",IF(R2297="Irrigation","Irrigation",IF(Q2297="Domestic","Domestic",IF(P2297="Stockwatering","Stockwatering",IF(N2297="IRRIGATION_AND_MUNICIPAL","Irrigation and Municipal",IF(O2297="IRRIGATION_AND_DOMESTIC","Irrigation and Domestic Municipality",_xlfn.XLOOKUP(J2297,Use_Code_Ranking!$B$4:$B$23,Use_Code_Ranking!$A$4:$A$23))))))),$T2297)</f>
        <v>Stockwatering</v>
      </c>
    </row>
    <row r="2298" spans="1:21" x14ac:dyDescent="0.3">
      <c r="A2298" t="s">
        <v>1878</v>
      </c>
      <c r="B2298" t="s">
        <v>154</v>
      </c>
      <c r="C2298" t="s">
        <v>1858</v>
      </c>
      <c r="D2298">
        <v>0.7</v>
      </c>
      <c r="E2298" t="s">
        <v>100</v>
      </c>
      <c r="F2298" t="s">
        <v>100</v>
      </c>
      <c r="G2298" t="s">
        <v>550</v>
      </c>
      <c r="H2298" s="41" t="s">
        <v>102</v>
      </c>
      <c r="I2298">
        <f>_xlfn.XLOOKUP(B2298,Use_Code_Ranking!$A$4:$A$23,Use_Code_Ranking!$B$4:$B$23,9999)</f>
        <v>5</v>
      </c>
      <c r="J2298">
        <f t="shared" ca="1" si="508"/>
        <v>5</v>
      </c>
      <c r="K2298">
        <f t="shared" ca="1" si="509"/>
        <v>0</v>
      </c>
      <c r="L2298">
        <f t="shared" ca="1" si="510"/>
        <v>0</v>
      </c>
      <c r="M2298">
        <f t="shared" ca="1" si="511"/>
        <v>0</v>
      </c>
      <c r="N2298" t="str">
        <f t="shared" ca="1" si="516"/>
        <v/>
      </c>
      <c r="O2298" t="str">
        <f t="shared" ca="1" si="517"/>
        <v/>
      </c>
      <c r="P2298" t="str">
        <f t="shared" si="512"/>
        <v>Stockwatering</v>
      </c>
      <c r="Q2298" t="str">
        <f t="shared" si="513"/>
        <v/>
      </c>
      <c r="R2298" t="str">
        <f t="shared" si="514"/>
        <v/>
      </c>
      <c r="S2298" t="str">
        <f t="shared" si="515"/>
        <v/>
      </c>
      <c r="U2298" s="2" t="str">
        <f>IF(ISBLANK($T2298),IF(S2298="Irrigation","Irrigation",IF(R2298="Irrigation","Irrigation",IF(Q2298="Domestic","Domestic",IF(P2298="Stockwatering","Stockwatering",IF(N2298="IRRIGATION_AND_MUNICIPAL","Irrigation and Municipal",IF(O2298="IRRIGATION_AND_DOMESTIC","Irrigation and Domestic Municipality",_xlfn.XLOOKUP(J2298,Use_Code_Ranking!$B$4:$B$23,Use_Code_Ranking!$A$4:$A$23))))))),$T2298)</f>
        <v>Stockwatering</v>
      </c>
    </row>
    <row r="2299" spans="1:21" x14ac:dyDescent="0.3">
      <c r="A2299" t="s">
        <v>1879</v>
      </c>
      <c r="B2299" t="s">
        <v>154</v>
      </c>
      <c r="C2299" t="s">
        <v>1858</v>
      </c>
      <c r="D2299">
        <v>2.8</v>
      </c>
      <c r="E2299" t="s">
        <v>100</v>
      </c>
      <c r="F2299" t="s">
        <v>100</v>
      </c>
      <c r="G2299" t="s">
        <v>550</v>
      </c>
      <c r="H2299" s="41" t="s">
        <v>102</v>
      </c>
      <c r="I2299">
        <f>_xlfn.XLOOKUP(B2299,Use_Code_Ranking!$A$4:$A$23,Use_Code_Ranking!$B$4:$B$23,9999)</f>
        <v>5</v>
      </c>
      <c r="J2299">
        <f t="shared" ca="1" si="508"/>
        <v>5</v>
      </c>
      <c r="K2299">
        <f t="shared" ca="1" si="509"/>
        <v>0</v>
      </c>
      <c r="L2299">
        <f t="shared" ca="1" si="510"/>
        <v>0</v>
      </c>
      <c r="M2299">
        <f t="shared" ca="1" si="511"/>
        <v>0</v>
      </c>
      <c r="N2299" t="str">
        <f t="shared" ca="1" si="516"/>
        <v/>
      </c>
      <c r="O2299" t="str">
        <f t="shared" ca="1" si="517"/>
        <v/>
      </c>
      <c r="P2299" t="str">
        <f t="shared" si="512"/>
        <v>Stockwatering</v>
      </c>
      <c r="Q2299" t="str">
        <f t="shared" si="513"/>
        <v/>
      </c>
      <c r="R2299" t="str">
        <f t="shared" si="514"/>
        <v/>
      </c>
      <c r="S2299" t="str">
        <f t="shared" si="515"/>
        <v/>
      </c>
      <c r="U2299" s="2" t="str">
        <f>IF(ISBLANK($T2299),IF(S2299="Irrigation","Irrigation",IF(R2299="Irrigation","Irrigation",IF(Q2299="Domestic","Domestic",IF(P2299="Stockwatering","Stockwatering",IF(N2299="IRRIGATION_AND_MUNICIPAL","Irrigation and Municipal",IF(O2299="IRRIGATION_AND_DOMESTIC","Irrigation and Domestic Municipality",_xlfn.XLOOKUP(J2299,Use_Code_Ranking!$B$4:$B$23,Use_Code_Ranking!$A$4:$A$23))))))),$T2299)</f>
        <v>Stockwatering</v>
      </c>
    </row>
    <row r="2300" spans="1:21" x14ac:dyDescent="0.3">
      <c r="A2300" t="s">
        <v>1880</v>
      </c>
      <c r="B2300" t="s">
        <v>154</v>
      </c>
      <c r="C2300" t="s">
        <v>1858</v>
      </c>
      <c r="D2300">
        <v>9.5</v>
      </c>
      <c r="E2300" t="s">
        <v>100</v>
      </c>
      <c r="F2300" t="s">
        <v>100</v>
      </c>
      <c r="G2300" t="s">
        <v>1871</v>
      </c>
      <c r="H2300" s="41" t="s">
        <v>106</v>
      </c>
      <c r="I2300">
        <f>_xlfn.XLOOKUP(B2300,Use_Code_Ranking!$A$4:$A$23,Use_Code_Ranking!$B$4:$B$23,9999)</f>
        <v>5</v>
      </c>
      <c r="J2300">
        <f t="shared" ca="1" si="508"/>
        <v>5</v>
      </c>
      <c r="K2300">
        <f t="shared" ca="1" si="509"/>
        <v>0</v>
      </c>
      <c r="L2300">
        <f t="shared" ca="1" si="510"/>
        <v>0</v>
      </c>
      <c r="M2300">
        <f t="shared" ca="1" si="511"/>
        <v>0</v>
      </c>
      <c r="N2300" t="str">
        <f t="shared" ca="1" si="516"/>
        <v/>
      </c>
      <c r="O2300" t="str">
        <f t="shared" ca="1" si="517"/>
        <v/>
      </c>
      <c r="P2300" t="str">
        <f t="shared" si="512"/>
        <v>Stockwatering</v>
      </c>
      <c r="Q2300" t="str">
        <f t="shared" si="513"/>
        <v/>
      </c>
      <c r="R2300" t="str">
        <f t="shared" si="514"/>
        <v/>
      </c>
      <c r="S2300" t="str">
        <f t="shared" si="515"/>
        <v/>
      </c>
      <c r="U2300" s="2" t="str">
        <f>IF(ISBLANK($T2300),IF(S2300="Irrigation","Irrigation",IF(R2300="Irrigation","Irrigation",IF(Q2300="Domestic","Domestic",IF(P2300="Stockwatering","Stockwatering",IF(N2300="IRRIGATION_AND_MUNICIPAL","Irrigation and Municipal",IF(O2300="IRRIGATION_AND_DOMESTIC","Irrigation and Domestic Municipality",_xlfn.XLOOKUP(J2300,Use_Code_Ranking!$B$4:$B$23,Use_Code_Ranking!$A$4:$A$23))))))),$T2300)</f>
        <v>Stockwatering</v>
      </c>
    </row>
    <row r="2301" spans="1:21" x14ac:dyDescent="0.3">
      <c r="A2301" t="s">
        <v>1881</v>
      </c>
      <c r="B2301" t="s">
        <v>154</v>
      </c>
      <c r="C2301" t="s">
        <v>1858</v>
      </c>
      <c r="D2301">
        <v>1.4</v>
      </c>
      <c r="E2301" t="s">
        <v>100</v>
      </c>
      <c r="F2301" t="s">
        <v>100</v>
      </c>
      <c r="G2301" t="s">
        <v>550</v>
      </c>
      <c r="H2301" s="41" t="s">
        <v>102</v>
      </c>
      <c r="I2301">
        <f>_xlfn.XLOOKUP(B2301,Use_Code_Ranking!$A$4:$A$23,Use_Code_Ranking!$B$4:$B$23,9999)</f>
        <v>5</v>
      </c>
      <c r="J2301">
        <f t="shared" ca="1" si="508"/>
        <v>5</v>
      </c>
      <c r="K2301">
        <f t="shared" ca="1" si="509"/>
        <v>0</v>
      </c>
      <c r="L2301">
        <f t="shared" ca="1" si="510"/>
        <v>0</v>
      </c>
      <c r="M2301">
        <f t="shared" ca="1" si="511"/>
        <v>0</v>
      </c>
      <c r="N2301" t="str">
        <f t="shared" ca="1" si="516"/>
        <v/>
      </c>
      <c r="O2301" t="str">
        <f t="shared" ca="1" si="517"/>
        <v/>
      </c>
      <c r="P2301" t="str">
        <f t="shared" si="512"/>
        <v>Stockwatering</v>
      </c>
      <c r="Q2301" t="str">
        <f t="shared" si="513"/>
        <v/>
      </c>
      <c r="R2301" t="str">
        <f t="shared" si="514"/>
        <v/>
      </c>
      <c r="S2301" t="str">
        <f t="shared" si="515"/>
        <v/>
      </c>
      <c r="U2301" s="2" t="str">
        <f>IF(ISBLANK($T2301),IF(S2301="Irrigation","Irrigation",IF(R2301="Irrigation","Irrigation",IF(Q2301="Domestic","Domestic",IF(P2301="Stockwatering","Stockwatering",IF(N2301="IRRIGATION_AND_MUNICIPAL","Irrigation and Municipal",IF(O2301="IRRIGATION_AND_DOMESTIC","Irrigation and Domestic Municipality",_xlfn.XLOOKUP(J2301,Use_Code_Ranking!$B$4:$B$23,Use_Code_Ranking!$A$4:$A$23))))))),$T2301)</f>
        <v>Stockwatering</v>
      </c>
    </row>
    <row r="2302" spans="1:21" x14ac:dyDescent="0.3">
      <c r="A2302" t="s">
        <v>1882</v>
      </c>
      <c r="B2302" t="s">
        <v>154</v>
      </c>
      <c r="C2302" t="s">
        <v>1858</v>
      </c>
      <c r="D2302">
        <v>1.4</v>
      </c>
      <c r="E2302" t="s">
        <v>100</v>
      </c>
      <c r="F2302" t="s">
        <v>100</v>
      </c>
      <c r="G2302" t="s">
        <v>550</v>
      </c>
      <c r="H2302" s="41" t="s">
        <v>102</v>
      </c>
      <c r="I2302">
        <f>_xlfn.XLOOKUP(B2302,Use_Code_Ranking!$A$4:$A$23,Use_Code_Ranking!$B$4:$B$23,9999)</f>
        <v>5</v>
      </c>
      <c r="J2302">
        <f t="shared" ca="1" si="508"/>
        <v>5</v>
      </c>
      <c r="K2302">
        <f t="shared" ca="1" si="509"/>
        <v>0</v>
      </c>
      <c r="L2302">
        <f t="shared" ca="1" si="510"/>
        <v>0</v>
      </c>
      <c r="M2302">
        <f t="shared" ca="1" si="511"/>
        <v>0</v>
      </c>
      <c r="N2302" t="str">
        <f t="shared" ca="1" si="516"/>
        <v/>
      </c>
      <c r="O2302" t="str">
        <f t="shared" ca="1" si="517"/>
        <v/>
      </c>
      <c r="P2302" t="str">
        <f t="shared" si="512"/>
        <v>Stockwatering</v>
      </c>
      <c r="Q2302" t="str">
        <f t="shared" si="513"/>
        <v/>
      </c>
      <c r="R2302" t="str">
        <f t="shared" si="514"/>
        <v/>
      </c>
      <c r="S2302" t="str">
        <f t="shared" si="515"/>
        <v/>
      </c>
      <c r="U2302" s="2" t="str">
        <f>IF(ISBLANK($T2302),IF(S2302="Irrigation","Irrigation",IF(R2302="Irrigation","Irrigation",IF(Q2302="Domestic","Domestic",IF(P2302="Stockwatering","Stockwatering",IF(N2302="IRRIGATION_AND_MUNICIPAL","Irrigation and Municipal",IF(O2302="IRRIGATION_AND_DOMESTIC","Irrigation and Domestic Municipality",_xlfn.XLOOKUP(J2302,Use_Code_Ranking!$B$4:$B$23,Use_Code_Ranking!$A$4:$A$23))))))),$T2302)</f>
        <v>Stockwatering</v>
      </c>
    </row>
    <row r="2303" spans="1:21" x14ac:dyDescent="0.3">
      <c r="A2303" t="s">
        <v>1883</v>
      </c>
      <c r="B2303" t="s">
        <v>1852</v>
      </c>
      <c r="C2303" t="s">
        <v>1884</v>
      </c>
      <c r="D2303">
        <v>4</v>
      </c>
      <c r="E2303" t="s">
        <v>100</v>
      </c>
      <c r="F2303" t="s">
        <v>100</v>
      </c>
      <c r="G2303" t="s">
        <v>340</v>
      </c>
      <c r="H2303" s="41" t="s">
        <v>145</v>
      </c>
      <c r="I2303">
        <f>_xlfn.XLOOKUP(B2303,Use_Code_Ranking!$A$4:$A$23,Use_Code_Ranking!$B$4:$B$23,9999)</f>
        <v>19</v>
      </c>
      <c r="J2303">
        <f t="shared" ca="1" si="508"/>
        <v>19</v>
      </c>
      <c r="K2303">
        <f t="shared" ca="1" si="509"/>
        <v>0</v>
      </c>
      <c r="L2303">
        <f t="shared" ca="1" si="510"/>
        <v>0</v>
      </c>
      <c r="M2303">
        <f t="shared" ca="1" si="511"/>
        <v>0</v>
      </c>
      <c r="N2303" t="str">
        <f t="shared" ca="1" si="516"/>
        <v/>
      </c>
      <c r="O2303" t="str">
        <f t="shared" ca="1" si="517"/>
        <v/>
      </c>
      <c r="P2303" t="str">
        <f t="shared" si="512"/>
        <v/>
      </c>
      <c r="Q2303" t="str">
        <f t="shared" si="513"/>
        <v>Domestic</v>
      </c>
      <c r="R2303" t="str">
        <f t="shared" si="514"/>
        <v/>
      </c>
      <c r="S2303" t="str">
        <f t="shared" si="515"/>
        <v/>
      </c>
      <c r="U2303" s="2" t="str">
        <f>IF(ISBLANK($T2303),IF(S2303="Irrigation","Irrigation",IF(R2303="Irrigation","Irrigation",IF(Q2303="Domestic","Domestic",IF(P2303="Stockwatering","Stockwatering",IF(N2303="IRRIGATION_AND_MUNICIPAL","Irrigation and Municipal",IF(O2303="IRRIGATION_AND_DOMESTIC","Irrigation and Domestic Municipality",_xlfn.XLOOKUP(J2303,Use_Code_Ranking!$B$4:$B$23,Use_Code_Ranking!$A$4:$A$23))))))),$T2303)</f>
        <v>Domestic</v>
      </c>
    </row>
    <row r="2304" spans="1:21" x14ac:dyDescent="0.3">
      <c r="A2304" t="s">
        <v>1885</v>
      </c>
      <c r="B2304" t="s">
        <v>163</v>
      </c>
      <c r="C2304" t="s">
        <v>1884</v>
      </c>
      <c r="D2304">
        <v>3.2</v>
      </c>
      <c r="E2304" t="s">
        <v>100</v>
      </c>
      <c r="F2304" t="s">
        <v>100</v>
      </c>
      <c r="G2304" t="s">
        <v>1886</v>
      </c>
      <c r="H2304" s="41" t="s">
        <v>124</v>
      </c>
      <c r="I2304">
        <f>_xlfn.XLOOKUP(B2304,Use_Code_Ranking!$A$4:$A$23,Use_Code_Ranking!$B$4:$B$23,9999)</f>
        <v>14</v>
      </c>
      <c r="J2304">
        <f t="shared" ca="1" si="508"/>
        <v>3</v>
      </c>
      <c r="K2304">
        <f t="shared" ca="1" si="509"/>
        <v>0</v>
      </c>
      <c r="L2304">
        <f t="shared" ca="1" si="510"/>
        <v>0</v>
      </c>
      <c r="M2304">
        <f t="shared" ca="1" si="511"/>
        <v>0</v>
      </c>
      <c r="N2304" t="str">
        <f t="shared" ca="1" si="516"/>
        <v/>
      </c>
      <c r="O2304" t="str">
        <f t="shared" ca="1" si="517"/>
        <v/>
      </c>
      <c r="P2304" t="str">
        <f t="shared" si="512"/>
        <v/>
      </c>
      <c r="Q2304" t="str">
        <f t="shared" si="513"/>
        <v>Domestic</v>
      </c>
      <c r="R2304" t="str">
        <f t="shared" si="514"/>
        <v/>
      </c>
      <c r="S2304" t="str">
        <f t="shared" si="515"/>
        <v/>
      </c>
      <c r="U2304" s="2" t="str">
        <f>IF(ISBLANK($T2304),IF(S2304="Irrigation","Irrigation",IF(R2304="Irrigation","Irrigation",IF(Q2304="Domestic","Domestic",IF(P2304="Stockwatering","Stockwatering",IF(N2304="IRRIGATION_AND_MUNICIPAL","Irrigation and Municipal",IF(O2304="IRRIGATION_AND_DOMESTIC","Irrigation and Domestic Municipality",_xlfn.XLOOKUP(J2304,Use_Code_Ranking!$B$4:$B$23,Use_Code_Ranking!$A$4:$A$23))))))),$T2304)</f>
        <v>Domestic</v>
      </c>
    </row>
    <row r="2305" spans="1:21" x14ac:dyDescent="0.3">
      <c r="A2305" t="s">
        <v>1885</v>
      </c>
      <c r="B2305" t="s">
        <v>110</v>
      </c>
      <c r="C2305" t="s">
        <v>1884</v>
      </c>
      <c r="D2305">
        <v>3.2</v>
      </c>
      <c r="E2305" t="s">
        <v>100</v>
      </c>
      <c r="F2305" t="s">
        <v>100</v>
      </c>
      <c r="G2305" t="s">
        <v>1886</v>
      </c>
      <c r="H2305" s="41" t="s">
        <v>124</v>
      </c>
      <c r="I2305">
        <f>_xlfn.XLOOKUP(B2305,Use_Code_Ranking!$A$4:$A$23,Use_Code_Ranking!$B$4:$B$23,9999)</f>
        <v>3</v>
      </c>
      <c r="J2305">
        <f t="shared" ca="1" si="508"/>
        <v>3</v>
      </c>
      <c r="K2305">
        <f t="shared" ca="1" si="509"/>
        <v>0</v>
      </c>
      <c r="L2305">
        <f t="shared" ca="1" si="510"/>
        <v>0</v>
      </c>
      <c r="M2305">
        <f t="shared" ca="1" si="511"/>
        <v>0</v>
      </c>
      <c r="N2305" t="str">
        <f t="shared" ca="1" si="516"/>
        <v/>
      </c>
      <c r="O2305" t="str">
        <f t="shared" ca="1" si="517"/>
        <v/>
      </c>
      <c r="P2305" t="str">
        <f t="shared" si="512"/>
        <v/>
      </c>
      <c r="Q2305" t="str">
        <f t="shared" si="513"/>
        <v>Domestic</v>
      </c>
      <c r="R2305" t="str">
        <f t="shared" si="514"/>
        <v/>
      </c>
      <c r="S2305" t="str">
        <f t="shared" si="515"/>
        <v/>
      </c>
      <c r="U2305" s="2" t="str">
        <f>IF(ISBLANK($T2305),IF(S2305="Irrigation","Irrigation",IF(R2305="Irrigation","Irrigation",IF(Q2305="Domestic","Domestic",IF(P2305="Stockwatering","Stockwatering",IF(N2305="IRRIGATION_AND_MUNICIPAL","Irrigation and Municipal",IF(O2305="IRRIGATION_AND_DOMESTIC","Irrigation and Domestic Municipality",_xlfn.XLOOKUP(J2305,Use_Code_Ranking!$B$4:$B$23,Use_Code_Ranking!$A$4:$A$23))))))),$T2305)</f>
        <v>Domestic</v>
      </c>
    </row>
    <row r="2306" spans="1:21" x14ac:dyDescent="0.3">
      <c r="A2306" t="s">
        <v>1887</v>
      </c>
      <c r="B2306" t="s">
        <v>163</v>
      </c>
      <c r="C2306" t="s">
        <v>1884</v>
      </c>
      <c r="D2306">
        <v>2</v>
      </c>
      <c r="E2306" t="s">
        <v>100</v>
      </c>
      <c r="F2306" t="s">
        <v>100</v>
      </c>
      <c r="G2306" t="s">
        <v>1888</v>
      </c>
      <c r="H2306" s="41" t="s">
        <v>102</v>
      </c>
      <c r="I2306">
        <f>_xlfn.XLOOKUP(B2306,Use_Code_Ranking!$A$4:$A$23,Use_Code_Ranking!$B$4:$B$23,9999)</f>
        <v>14</v>
      </c>
      <c r="J2306">
        <f t="shared" ca="1" si="508"/>
        <v>9</v>
      </c>
      <c r="K2306">
        <f t="shared" ca="1" si="509"/>
        <v>0</v>
      </c>
      <c r="L2306">
        <f t="shared" ca="1" si="510"/>
        <v>0</v>
      </c>
      <c r="M2306">
        <f t="shared" ca="1" si="511"/>
        <v>0</v>
      </c>
      <c r="N2306" t="str">
        <f t="shared" ca="1" si="516"/>
        <v/>
      </c>
      <c r="O2306" t="str">
        <f t="shared" ca="1" si="517"/>
        <v/>
      </c>
      <c r="P2306" t="str">
        <f t="shared" si="512"/>
        <v/>
      </c>
      <c r="Q2306" t="str">
        <f t="shared" si="513"/>
        <v>Domestic</v>
      </c>
      <c r="R2306" t="str">
        <f t="shared" si="514"/>
        <v/>
      </c>
      <c r="S2306" t="str">
        <f t="shared" si="515"/>
        <v/>
      </c>
      <c r="U2306" s="2" t="str">
        <f>IF(ISBLANK($T2306),IF(S2306="Irrigation","Irrigation",IF(R2306="Irrigation","Irrigation",IF(Q2306="Domestic","Domestic",IF(P2306="Stockwatering","Stockwatering",IF(N2306="IRRIGATION_AND_MUNICIPAL","Irrigation and Municipal",IF(O2306="IRRIGATION_AND_DOMESTIC","Irrigation and Domestic Municipality",_xlfn.XLOOKUP(J2306,Use_Code_Ranking!$B$4:$B$23,Use_Code_Ranking!$A$4:$A$23))))))),$T2306)</f>
        <v>Domestic</v>
      </c>
    </row>
    <row r="2307" spans="1:21" x14ac:dyDescent="0.3">
      <c r="A2307" t="s">
        <v>1887</v>
      </c>
      <c r="B2307" t="s">
        <v>181</v>
      </c>
      <c r="C2307" t="s">
        <v>1884</v>
      </c>
      <c r="D2307">
        <v>2</v>
      </c>
      <c r="E2307" t="s">
        <v>100</v>
      </c>
      <c r="F2307" t="s">
        <v>100</v>
      </c>
      <c r="G2307" t="s">
        <v>1888</v>
      </c>
      <c r="H2307" s="41" t="s">
        <v>102</v>
      </c>
      <c r="I2307">
        <f>_xlfn.XLOOKUP(B2307,Use_Code_Ranking!$A$4:$A$23,Use_Code_Ranking!$B$4:$B$23,9999)</f>
        <v>9</v>
      </c>
      <c r="J2307">
        <f t="shared" ca="1" si="508"/>
        <v>9</v>
      </c>
      <c r="K2307">
        <f t="shared" ca="1" si="509"/>
        <v>0</v>
      </c>
      <c r="L2307">
        <f t="shared" ca="1" si="510"/>
        <v>0</v>
      </c>
      <c r="M2307">
        <f t="shared" ca="1" si="511"/>
        <v>0</v>
      </c>
      <c r="N2307" t="str">
        <f t="shared" ca="1" si="516"/>
        <v/>
      </c>
      <c r="O2307" t="str">
        <f t="shared" ca="1" si="517"/>
        <v/>
      </c>
      <c r="P2307" t="str">
        <f t="shared" si="512"/>
        <v/>
      </c>
      <c r="Q2307" t="str">
        <f t="shared" si="513"/>
        <v>Domestic</v>
      </c>
      <c r="R2307" t="str">
        <f t="shared" si="514"/>
        <v/>
      </c>
      <c r="S2307" t="str">
        <f t="shared" si="515"/>
        <v/>
      </c>
      <c r="U2307" s="2" t="str">
        <f>IF(ISBLANK($T2307),IF(S2307="Irrigation","Irrigation",IF(R2307="Irrigation","Irrigation",IF(Q2307="Domestic","Domestic",IF(P2307="Stockwatering","Stockwatering",IF(N2307="IRRIGATION_AND_MUNICIPAL","Irrigation and Municipal",IF(O2307="IRRIGATION_AND_DOMESTIC","Irrigation and Domestic Municipality",_xlfn.XLOOKUP(J2307,Use_Code_Ranking!$B$4:$B$23,Use_Code_Ranking!$A$4:$A$23))))))),$T2307)</f>
        <v>Domestic</v>
      </c>
    </row>
    <row r="2308" spans="1:21" x14ac:dyDescent="0.3">
      <c r="A2308" t="s">
        <v>1889</v>
      </c>
      <c r="B2308" t="s">
        <v>163</v>
      </c>
      <c r="C2308" t="s">
        <v>1884</v>
      </c>
      <c r="D2308">
        <v>5</v>
      </c>
      <c r="E2308" t="s">
        <v>100</v>
      </c>
      <c r="F2308" t="s">
        <v>100</v>
      </c>
      <c r="G2308" t="s">
        <v>1890</v>
      </c>
      <c r="H2308" s="41" t="s">
        <v>102</v>
      </c>
      <c r="I2308">
        <f>_xlfn.XLOOKUP(B2308,Use_Code_Ranking!$A$4:$A$23,Use_Code_Ranking!$B$4:$B$23,9999)</f>
        <v>14</v>
      </c>
      <c r="J2308">
        <f t="shared" ref="J2308:J2371" ca="1" si="518">_xlfn.MINIFS(USE_CODE_RANK,APPLICATION_NUMBER,A2308)</f>
        <v>9</v>
      </c>
      <c r="K2308">
        <f t="shared" ref="K2308:K2371" ca="1" si="519">COUNTIFS(USE_CODE_RANK,1,APPLICATION_NUMBER,A2308)</f>
        <v>0</v>
      </c>
      <c r="L2308">
        <f t="shared" ref="L2308:L2371" ca="1" si="520">COUNTIFS(USE_CODE_RANK,2,APPLICATION_NUMBER,A2308)</f>
        <v>0</v>
      </c>
      <c r="M2308">
        <f t="shared" ref="M2308:M2371" ca="1" si="521">COUNTIFS(USE_CODE_RANK,3,APPLICATION_NUMBER,A2308,PRIMARY_OWNER_ENTITY_TYPE,"Government (State/Municipal)")</f>
        <v>0</v>
      </c>
      <c r="N2308" t="str">
        <f t="shared" ca="1" si="516"/>
        <v/>
      </c>
      <c r="O2308" t="str">
        <f t="shared" ca="1" si="517"/>
        <v/>
      </c>
      <c r="P2308" t="str">
        <f t="shared" ref="P2308:P2371" si="522">IF(ISNUMBER(SEARCH("Stock",C2308)),"Stockwatering","")</f>
        <v/>
      </c>
      <c r="Q2308" t="str">
        <f t="shared" ref="Q2308:Q2371" si="523">IF(ISNUMBER(SEARCH("Registration Domestic",C2308)),"Domestic","")</f>
        <v>Domestic</v>
      </c>
      <c r="R2308" t="str">
        <f t="shared" ref="R2308:R2371" si="524">IF(ISNUMBER(SEARCH("Registration Irrigation",C2308)),"Irrigation","")</f>
        <v/>
      </c>
      <c r="S2308" t="str">
        <f t="shared" ref="S2308:S2371" si="525">IF(ISNUMBER(SEARCH("Registration Cannabis",C2308)),"Irrigation","")</f>
        <v/>
      </c>
      <c r="U2308" s="2" t="str">
        <f>IF(ISBLANK($T2308),IF(S2308="Irrigation","Irrigation",IF(R2308="Irrigation","Irrigation",IF(Q2308="Domestic","Domestic",IF(P2308="Stockwatering","Stockwatering",IF(N2308="IRRIGATION_AND_MUNICIPAL","Irrigation and Municipal",IF(O2308="IRRIGATION_AND_DOMESTIC","Irrigation and Domestic Municipality",_xlfn.XLOOKUP(J2308,Use_Code_Ranking!$B$4:$B$23,Use_Code_Ranking!$A$4:$A$23))))))),$T2308)</f>
        <v>Domestic</v>
      </c>
    </row>
    <row r="2309" spans="1:21" x14ac:dyDescent="0.3">
      <c r="A2309" t="s">
        <v>1889</v>
      </c>
      <c r="B2309" t="s">
        <v>181</v>
      </c>
      <c r="C2309" t="s">
        <v>1884</v>
      </c>
      <c r="D2309">
        <v>5</v>
      </c>
      <c r="E2309" t="s">
        <v>100</v>
      </c>
      <c r="F2309" t="s">
        <v>100</v>
      </c>
      <c r="G2309" t="s">
        <v>1890</v>
      </c>
      <c r="H2309" s="41" t="s">
        <v>102</v>
      </c>
      <c r="I2309">
        <f>_xlfn.XLOOKUP(B2309,Use_Code_Ranking!$A$4:$A$23,Use_Code_Ranking!$B$4:$B$23,9999)</f>
        <v>9</v>
      </c>
      <c r="J2309">
        <f t="shared" ca="1" si="518"/>
        <v>9</v>
      </c>
      <c r="K2309">
        <f t="shared" ca="1" si="519"/>
        <v>0</v>
      </c>
      <c r="L2309">
        <f t="shared" ca="1" si="520"/>
        <v>0</v>
      </c>
      <c r="M2309">
        <f t="shared" ca="1" si="521"/>
        <v>0</v>
      </c>
      <c r="N2309" t="str">
        <f t="shared" ref="N2309:N2372" ca="1" si="526">IF(AND(K2309&gt;0,L2309&gt;0),"IRRIGATION_AND_MUNICIPAL","")</f>
        <v/>
      </c>
      <c r="O2309" t="str">
        <f t="shared" ref="O2309:O2372" ca="1" si="527">IF(AND(K2309&gt;0,M2309&gt;0),"IRRIGATION_AND_DOMESTIC","")</f>
        <v/>
      </c>
      <c r="P2309" t="str">
        <f t="shared" si="522"/>
        <v/>
      </c>
      <c r="Q2309" t="str">
        <f t="shared" si="523"/>
        <v>Domestic</v>
      </c>
      <c r="R2309" t="str">
        <f t="shared" si="524"/>
        <v/>
      </c>
      <c r="S2309" t="str">
        <f t="shared" si="525"/>
        <v/>
      </c>
      <c r="U2309" s="2" t="str">
        <f>IF(ISBLANK($T2309),IF(S2309="Irrigation","Irrigation",IF(R2309="Irrigation","Irrigation",IF(Q2309="Domestic","Domestic",IF(P2309="Stockwatering","Stockwatering",IF(N2309="IRRIGATION_AND_MUNICIPAL","Irrigation and Municipal",IF(O2309="IRRIGATION_AND_DOMESTIC","Irrigation and Domestic Municipality",_xlfn.XLOOKUP(J2309,Use_Code_Ranking!$B$4:$B$23,Use_Code_Ranking!$A$4:$A$23))))))),$T2309)</f>
        <v>Domestic</v>
      </c>
    </row>
    <row r="2310" spans="1:21" x14ac:dyDescent="0.3">
      <c r="A2310" t="s">
        <v>1891</v>
      </c>
      <c r="B2310" t="s">
        <v>188</v>
      </c>
      <c r="C2310" t="s">
        <v>1884</v>
      </c>
      <c r="D2310">
        <v>5.1050000000000004</v>
      </c>
      <c r="E2310" t="s">
        <v>100</v>
      </c>
      <c r="F2310" t="s">
        <v>100</v>
      </c>
      <c r="G2310" t="s">
        <v>1892</v>
      </c>
      <c r="H2310" s="41" t="s">
        <v>102</v>
      </c>
      <c r="I2310">
        <f>_xlfn.XLOOKUP(B2310,Use_Code_Ranking!$A$4:$A$23,Use_Code_Ranking!$B$4:$B$23,9999)</f>
        <v>12</v>
      </c>
      <c r="J2310">
        <f t="shared" ca="1" si="518"/>
        <v>3</v>
      </c>
      <c r="K2310">
        <f t="shared" ca="1" si="519"/>
        <v>0</v>
      </c>
      <c r="L2310">
        <f t="shared" ca="1" si="520"/>
        <v>0</v>
      </c>
      <c r="M2310">
        <f t="shared" ca="1" si="521"/>
        <v>0</v>
      </c>
      <c r="N2310" t="str">
        <f t="shared" ca="1" si="526"/>
        <v/>
      </c>
      <c r="O2310" t="str">
        <f t="shared" ca="1" si="527"/>
        <v/>
      </c>
      <c r="P2310" t="str">
        <f t="shared" si="522"/>
        <v/>
      </c>
      <c r="Q2310" t="str">
        <f t="shared" si="523"/>
        <v>Domestic</v>
      </c>
      <c r="R2310" t="str">
        <f t="shared" si="524"/>
        <v/>
      </c>
      <c r="S2310" t="str">
        <f t="shared" si="525"/>
        <v/>
      </c>
      <c r="U2310" s="2" t="str">
        <f>IF(ISBLANK($T2310),IF(S2310="Irrigation","Irrigation",IF(R2310="Irrigation","Irrigation",IF(Q2310="Domestic","Domestic",IF(P2310="Stockwatering","Stockwatering",IF(N2310="IRRIGATION_AND_MUNICIPAL","Irrigation and Municipal",IF(O2310="IRRIGATION_AND_DOMESTIC","Irrigation and Domestic Municipality",_xlfn.XLOOKUP(J2310,Use_Code_Ranking!$B$4:$B$23,Use_Code_Ranking!$A$4:$A$23))))))),$T2310)</f>
        <v>Domestic</v>
      </c>
    </row>
    <row r="2311" spans="1:21" x14ac:dyDescent="0.3">
      <c r="A2311" t="s">
        <v>1891</v>
      </c>
      <c r="B2311" t="s">
        <v>110</v>
      </c>
      <c r="C2311" t="s">
        <v>1884</v>
      </c>
      <c r="D2311">
        <v>5.1050000000000004</v>
      </c>
      <c r="E2311" t="s">
        <v>100</v>
      </c>
      <c r="F2311" t="s">
        <v>100</v>
      </c>
      <c r="G2311" t="s">
        <v>1892</v>
      </c>
      <c r="H2311" s="41" t="s">
        <v>102</v>
      </c>
      <c r="I2311">
        <f>_xlfn.XLOOKUP(B2311,Use_Code_Ranking!$A$4:$A$23,Use_Code_Ranking!$B$4:$B$23,9999)</f>
        <v>3</v>
      </c>
      <c r="J2311">
        <f t="shared" ca="1" si="518"/>
        <v>3</v>
      </c>
      <c r="K2311">
        <f t="shared" ca="1" si="519"/>
        <v>0</v>
      </c>
      <c r="L2311">
        <f t="shared" ca="1" si="520"/>
        <v>0</v>
      </c>
      <c r="M2311">
        <f t="shared" ca="1" si="521"/>
        <v>0</v>
      </c>
      <c r="N2311" t="str">
        <f t="shared" ca="1" si="526"/>
        <v/>
      </c>
      <c r="O2311" t="str">
        <f t="shared" ca="1" si="527"/>
        <v/>
      </c>
      <c r="P2311" t="str">
        <f t="shared" si="522"/>
        <v/>
      </c>
      <c r="Q2311" t="str">
        <f t="shared" si="523"/>
        <v>Domestic</v>
      </c>
      <c r="R2311" t="str">
        <f t="shared" si="524"/>
        <v/>
      </c>
      <c r="S2311" t="str">
        <f t="shared" si="525"/>
        <v/>
      </c>
      <c r="U2311" s="2" t="str">
        <f>IF(ISBLANK($T2311),IF(S2311="Irrigation","Irrigation",IF(R2311="Irrigation","Irrigation",IF(Q2311="Domestic","Domestic",IF(P2311="Stockwatering","Stockwatering",IF(N2311="IRRIGATION_AND_MUNICIPAL","Irrigation and Municipal",IF(O2311="IRRIGATION_AND_DOMESTIC","Irrigation and Domestic Municipality",_xlfn.XLOOKUP(J2311,Use_Code_Ranking!$B$4:$B$23,Use_Code_Ranking!$A$4:$A$23))))))),$T2311)</f>
        <v>Domestic</v>
      </c>
    </row>
    <row r="2312" spans="1:21" x14ac:dyDescent="0.3">
      <c r="A2312" t="s">
        <v>1893</v>
      </c>
      <c r="B2312" t="s">
        <v>181</v>
      </c>
      <c r="C2312" t="s">
        <v>1884</v>
      </c>
      <c r="D2312">
        <v>5</v>
      </c>
      <c r="E2312" t="s">
        <v>100</v>
      </c>
      <c r="F2312" t="s">
        <v>100</v>
      </c>
      <c r="G2312" t="s">
        <v>1894</v>
      </c>
      <c r="H2312" s="41" t="s">
        <v>265</v>
      </c>
      <c r="I2312">
        <f>_xlfn.XLOOKUP(B2312,Use_Code_Ranking!$A$4:$A$23,Use_Code_Ranking!$B$4:$B$23,9999)</f>
        <v>9</v>
      </c>
      <c r="J2312">
        <f t="shared" ca="1" si="518"/>
        <v>9</v>
      </c>
      <c r="K2312">
        <f t="shared" ca="1" si="519"/>
        <v>0</v>
      </c>
      <c r="L2312">
        <f t="shared" ca="1" si="520"/>
        <v>0</v>
      </c>
      <c r="M2312">
        <f t="shared" ca="1" si="521"/>
        <v>0</v>
      </c>
      <c r="N2312" t="str">
        <f t="shared" ca="1" si="526"/>
        <v/>
      </c>
      <c r="O2312" t="str">
        <f t="shared" ca="1" si="527"/>
        <v/>
      </c>
      <c r="P2312" t="str">
        <f t="shared" si="522"/>
        <v/>
      </c>
      <c r="Q2312" t="str">
        <f t="shared" si="523"/>
        <v>Domestic</v>
      </c>
      <c r="R2312" t="str">
        <f t="shared" si="524"/>
        <v/>
      </c>
      <c r="S2312" t="str">
        <f t="shared" si="525"/>
        <v/>
      </c>
      <c r="U2312" s="2" t="str">
        <f>IF(ISBLANK($T2312),IF(S2312="Irrigation","Irrigation",IF(R2312="Irrigation","Irrigation",IF(Q2312="Domestic","Domestic",IF(P2312="Stockwatering","Stockwatering",IF(N2312="IRRIGATION_AND_MUNICIPAL","Irrigation and Municipal",IF(O2312="IRRIGATION_AND_DOMESTIC","Irrigation and Domestic Municipality",_xlfn.XLOOKUP(J2312,Use_Code_Ranking!$B$4:$B$23,Use_Code_Ranking!$A$4:$A$23))))))),$T2312)</f>
        <v>Domestic</v>
      </c>
    </row>
    <row r="2313" spans="1:21" x14ac:dyDescent="0.3">
      <c r="A2313" t="s">
        <v>1895</v>
      </c>
      <c r="B2313" t="s">
        <v>1852</v>
      </c>
      <c r="C2313" t="s">
        <v>1884</v>
      </c>
      <c r="D2313">
        <v>3.5</v>
      </c>
      <c r="E2313" t="s">
        <v>100</v>
      </c>
      <c r="F2313" t="s">
        <v>100</v>
      </c>
      <c r="G2313" t="s">
        <v>1896</v>
      </c>
      <c r="H2313" s="41" t="s">
        <v>106</v>
      </c>
      <c r="I2313">
        <f>_xlfn.XLOOKUP(B2313,Use_Code_Ranking!$A$4:$A$23,Use_Code_Ranking!$B$4:$B$23,9999)</f>
        <v>19</v>
      </c>
      <c r="J2313">
        <f t="shared" ca="1" si="518"/>
        <v>9</v>
      </c>
      <c r="K2313">
        <f t="shared" ca="1" si="519"/>
        <v>0</v>
      </c>
      <c r="L2313">
        <f t="shared" ca="1" si="520"/>
        <v>0</v>
      </c>
      <c r="M2313">
        <f t="shared" ca="1" si="521"/>
        <v>0</v>
      </c>
      <c r="N2313" t="str">
        <f t="shared" ca="1" si="526"/>
        <v/>
      </c>
      <c r="O2313" t="str">
        <f t="shared" ca="1" si="527"/>
        <v/>
      </c>
      <c r="P2313" t="str">
        <f t="shared" si="522"/>
        <v/>
      </c>
      <c r="Q2313" t="str">
        <f t="shared" si="523"/>
        <v>Domestic</v>
      </c>
      <c r="R2313" t="str">
        <f t="shared" si="524"/>
        <v/>
      </c>
      <c r="S2313" t="str">
        <f t="shared" si="525"/>
        <v/>
      </c>
      <c r="U2313" s="2" t="str">
        <f>IF(ISBLANK($T2313),IF(S2313="Irrigation","Irrigation",IF(R2313="Irrigation","Irrigation",IF(Q2313="Domestic","Domestic",IF(P2313="Stockwatering","Stockwatering",IF(N2313="IRRIGATION_AND_MUNICIPAL","Irrigation and Municipal",IF(O2313="IRRIGATION_AND_DOMESTIC","Irrigation and Domestic Municipality",_xlfn.XLOOKUP(J2313,Use_Code_Ranking!$B$4:$B$23,Use_Code_Ranking!$A$4:$A$23))))))),$T2313)</f>
        <v>Domestic</v>
      </c>
    </row>
    <row r="2314" spans="1:21" x14ac:dyDescent="0.3">
      <c r="A2314" t="s">
        <v>1895</v>
      </c>
      <c r="B2314" t="s">
        <v>181</v>
      </c>
      <c r="C2314" t="s">
        <v>1884</v>
      </c>
      <c r="D2314">
        <v>3.5</v>
      </c>
      <c r="E2314" t="s">
        <v>100</v>
      </c>
      <c r="F2314" t="s">
        <v>100</v>
      </c>
      <c r="G2314" t="s">
        <v>1896</v>
      </c>
      <c r="H2314" s="41" t="s">
        <v>106</v>
      </c>
      <c r="I2314">
        <f>_xlfn.XLOOKUP(B2314,Use_Code_Ranking!$A$4:$A$23,Use_Code_Ranking!$B$4:$B$23,9999)</f>
        <v>9</v>
      </c>
      <c r="J2314">
        <f t="shared" ca="1" si="518"/>
        <v>9</v>
      </c>
      <c r="K2314">
        <f t="shared" ca="1" si="519"/>
        <v>0</v>
      </c>
      <c r="L2314">
        <f t="shared" ca="1" si="520"/>
        <v>0</v>
      </c>
      <c r="M2314">
        <f t="shared" ca="1" si="521"/>
        <v>0</v>
      </c>
      <c r="N2314" t="str">
        <f t="shared" ca="1" si="526"/>
        <v/>
      </c>
      <c r="O2314" t="str">
        <f t="shared" ca="1" si="527"/>
        <v/>
      </c>
      <c r="P2314" t="str">
        <f t="shared" si="522"/>
        <v/>
      </c>
      <c r="Q2314" t="str">
        <f t="shared" si="523"/>
        <v>Domestic</v>
      </c>
      <c r="R2314" t="str">
        <f t="shared" si="524"/>
        <v/>
      </c>
      <c r="S2314" t="str">
        <f t="shared" si="525"/>
        <v/>
      </c>
      <c r="U2314" s="2" t="str">
        <f>IF(ISBLANK($T2314),IF(S2314="Irrigation","Irrigation",IF(R2314="Irrigation","Irrigation",IF(Q2314="Domestic","Domestic",IF(P2314="Stockwatering","Stockwatering",IF(N2314="IRRIGATION_AND_MUNICIPAL","Irrigation and Municipal",IF(O2314="IRRIGATION_AND_DOMESTIC","Irrigation and Domestic Municipality",_xlfn.XLOOKUP(J2314,Use_Code_Ranking!$B$4:$B$23,Use_Code_Ranking!$A$4:$A$23))))))),$T2314)</f>
        <v>Domestic</v>
      </c>
    </row>
    <row r="2315" spans="1:21" x14ac:dyDescent="0.3">
      <c r="A2315" t="s">
        <v>1895</v>
      </c>
      <c r="B2315" t="s">
        <v>163</v>
      </c>
      <c r="C2315" t="s">
        <v>1884</v>
      </c>
      <c r="D2315">
        <v>3.5</v>
      </c>
      <c r="E2315" t="s">
        <v>100</v>
      </c>
      <c r="F2315" t="s">
        <v>100</v>
      </c>
      <c r="G2315" t="s">
        <v>1896</v>
      </c>
      <c r="H2315" s="41" t="s">
        <v>106</v>
      </c>
      <c r="I2315">
        <f>_xlfn.XLOOKUP(B2315,Use_Code_Ranking!$A$4:$A$23,Use_Code_Ranking!$B$4:$B$23,9999)</f>
        <v>14</v>
      </c>
      <c r="J2315">
        <f t="shared" ca="1" si="518"/>
        <v>9</v>
      </c>
      <c r="K2315">
        <f t="shared" ca="1" si="519"/>
        <v>0</v>
      </c>
      <c r="L2315">
        <f t="shared" ca="1" si="520"/>
        <v>0</v>
      </c>
      <c r="M2315">
        <f t="shared" ca="1" si="521"/>
        <v>0</v>
      </c>
      <c r="N2315" t="str">
        <f t="shared" ca="1" si="526"/>
        <v/>
      </c>
      <c r="O2315" t="str">
        <f t="shared" ca="1" si="527"/>
        <v/>
      </c>
      <c r="P2315" t="str">
        <f t="shared" si="522"/>
        <v/>
      </c>
      <c r="Q2315" t="str">
        <f t="shared" si="523"/>
        <v>Domestic</v>
      </c>
      <c r="R2315" t="str">
        <f t="shared" si="524"/>
        <v/>
      </c>
      <c r="S2315" t="str">
        <f t="shared" si="525"/>
        <v/>
      </c>
      <c r="U2315" s="2" t="str">
        <f>IF(ISBLANK($T2315),IF(S2315="Irrigation","Irrigation",IF(R2315="Irrigation","Irrigation",IF(Q2315="Domestic","Domestic",IF(P2315="Stockwatering","Stockwatering",IF(N2315="IRRIGATION_AND_MUNICIPAL","Irrigation and Municipal",IF(O2315="IRRIGATION_AND_DOMESTIC","Irrigation and Domestic Municipality",_xlfn.XLOOKUP(J2315,Use_Code_Ranking!$B$4:$B$23,Use_Code_Ranking!$A$4:$A$23))))))),$T2315)</f>
        <v>Domestic</v>
      </c>
    </row>
    <row r="2316" spans="1:21" x14ac:dyDescent="0.3">
      <c r="A2316" t="s">
        <v>1897</v>
      </c>
      <c r="B2316" t="s">
        <v>163</v>
      </c>
      <c r="C2316" t="s">
        <v>1884</v>
      </c>
      <c r="D2316">
        <v>7.78</v>
      </c>
      <c r="E2316" t="s">
        <v>100</v>
      </c>
      <c r="F2316" t="s">
        <v>100</v>
      </c>
      <c r="G2316" t="s">
        <v>1898</v>
      </c>
      <c r="H2316" s="41" t="s">
        <v>118</v>
      </c>
      <c r="I2316">
        <f>_xlfn.XLOOKUP(B2316,Use_Code_Ranking!$A$4:$A$23,Use_Code_Ranking!$B$4:$B$23,9999)</f>
        <v>14</v>
      </c>
      <c r="J2316">
        <f t="shared" ca="1" si="518"/>
        <v>3</v>
      </c>
      <c r="K2316">
        <f t="shared" ca="1" si="519"/>
        <v>0</v>
      </c>
      <c r="L2316">
        <f t="shared" ca="1" si="520"/>
        <v>0</v>
      </c>
      <c r="M2316">
        <f t="shared" ca="1" si="521"/>
        <v>0</v>
      </c>
      <c r="N2316" t="str">
        <f t="shared" ca="1" si="526"/>
        <v/>
      </c>
      <c r="O2316" t="str">
        <f t="shared" ca="1" si="527"/>
        <v/>
      </c>
      <c r="P2316" t="str">
        <f t="shared" si="522"/>
        <v/>
      </c>
      <c r="Q2316" t="str">
        <f t="shared" si="523"/>
        <v>Domestic</v>
      </c>
      <c r="R2316" t="str">
        <f t="shared" si="524"/>
        <v/>
      </c>
      <c r="S2316" t="str">
        <f t="shared" si="525"/>
        <v/>
      </c>
      <c r="U2316" s="2" t="str">
        <f>IF(ISBLANK($T2316),IF(S2316="Irrigation","Irrigation",IF(R2316="Irrigation","Irrigation",IF(Q2316="Domestic","Domestic",IF(P2316="Stockwatering","Stockwatering",IF(N2316="IRRIGATION_AND_MUNICIPAL","Irrigation and Municipal",IF(O2316="IRRIGATION_AND_DOMESTIC","Irrigation and Domestic Municipality",_xlfn.XLOOKUP(J2316,Use_Code_Ranking!$B$4:$B$23,Use_Code_Ranking!$A$4:$A$23))))))),$T2316)</f>
        <v>Domestic</v>
      </c>
    </row>
    <row r="2317" spans="1:21" x14ac:dyDescent="0.3">
      <c r="A2317" t="s">
        <v>1897</v>
      </c>
      <c r="B2317" t="s">
        <v>188</v>
      </c>
      <c r="C2317" t="s">
        <v>1884</v>
      </c>
      <c r="D2317">
        <v>7.78</v>
      </c>
      <c r="E2317" t="s">
        <v>100</v>
      </c>
      <c r="F2317" t="s">
        <v>100</v>
      </c>
      <c r="G2317" t="s">
        <v>1898</v>
      </c>
      <c r="H2317" s="41" t="s">
        <v>118</v>
      </c>
      <c r="I2317">
        <f>_xlfn.XLOOKUP(B2317,Use_Code_Ranking!$A$4:$A$23,Use_Code_Ranking!$B$4:$B$23,9999)</f>
        <v>12</v>
      </c>
      <c r="J2317">
        <f t="shared" ca="1" si="518"/>
        <v>3</v>
      </c>
      <c r="K2317">
        <f t="shared" ca="1" si="519"/>
        <v>0</v>
      </c>
      <c r="L2317">
        <f t="shared" ca="1" si="520"/>
        <v>0</v>
      </c>
      <c r="M2317">
        <f t="shared" ca="1" si="521"/>
        <v>0</v>
      </c>
      <c r="N2317" t="str">
        <f t="shared" ca="1" si="526"/>
        <v/>
      </c>
      <c r="O2317" t="str">
        <f t="shared" ca="1" si="527"/>
        <v/>
      </c>
      <c r="P2317" t="str">
        <f t="shared" si="522"/>
        <v/>
      </c>
      <c r="Q2317" t="str">
        <f t="shared" si="523"/>
        <v>Domestic</v>
      </c>
      <c r="R2317" t="str">
        <f t="shared" si="524"/>
        <v/>
      </c>
      <c r="S2317" t="str">
        <f t="shared" si="525"/>
        <v/>
      </c>
      <c r="U2317" s="2" t="str">
        <f>IF(ISBLANK($T2317),IF(S2317="Irrigation","Irrigation",IF(R2317="Irrigation","Irrigation",IF(Q2317="Domestic","Domestic",IF(P2317="Stockwatering","Stockwatering",IF(N2317="IRRIGATION_AND_MUNICIPAL","Irrigation and Municipal",IF(O2317="IRRIGATION_AND_DOMESTIC","Irrigation and Domestic Municipality",_xlfn.XLOOKUP(J2317,Use_Code_Ranking!$B$4:$B$23,Use_Code_Ranking!$A$4:$A$23))))))),$T2317)</f>
        <v>Domestic</v>
      </c>
    </row>
    <row r="2318" spans="1:21" x14ac:dyDescent="0.3">
      <c r="A2318" t="s">
        <v>1897</v>
      </c>
      <c r="B2318" t="s">
        <v>181</v>
      </c>
      <c r="C2318" t="s">
        <v>1884</v>
      </c>
      <c r="D2318">
        <v>7.78</v>
      </c>
      <c r="E2318" t="s">
        <v>100</v>
      </c>
      <c r="F2318" t="s">
        <v>100</v>
      </c>
      <c r="G2318" t="s">
        <v>1898</v>
      </c>
      <c r="H2318" s="41" t="s">
        <v>118</v>
      </c>
      <c r="I2318">
        <f>_xlfn.XLOOKUP(B2318,Use_Code_Ranking!$A$4:$A$23,Use_Code_Ranking!$B$4:$B$23,9999)</f>
        <v>9</v>
      </c>
      <c r="J2318">
        <f t="shared" ca="1" si="518"/>
        <v>3</v>
      </c>
      <c r="K2318">
        <f t="shared" ca="1" si="519"/>
        <v>0</v>
      </c>
      <c r="L2318">
        <f t="shared" ca="1" si="520"/>
        <v>0</v>
      </c>
      <c r="M2318">
        <f t="shared" ca="1" si="521"/>
        <v>0</v>
      </c>
      <c r="N2318" t="str">
        <f t="shared" ca="1" si="526"/>
        <v/>
      </c>
      <c r="O2318" t="str">
        <f t="shared" ca="1" si="527"/>
        <v/>
      </c>
      <c r="P2318" t="str">
        <f t="shared" si="522"/>
        <v/>
      </c>
      <c r="Q2318" t="str">
        <f t="shared" si="523"/>
        <v>Domestic</v>
      </c>
      <c r="R2318" t="str">
        <f t="shared" si="524"/>
        <v/>
      </c>
      <c r="S2318" t="str">
        <f t="shared" si="525"/>
        <v/>
      </c>
      <c r="U2318" s="2" t="str">
        <f>IF(ISBLANK($T2318),IF(S2318="Irrigation","Irrigation",IF(R2318="Irrigation","Irrigation",IF(Q2318="Domestic","Domestic",IF(P2318="Stockwatering","Stockwatering",IF(N2318="IRRIGATION_AND_MUNICIPAL","Irrigation and Municipal",IF(O2318="IRRIGATION_AND_DOMESTIC","Irrigation and Domestic Municipality",_xlfn.XLOOKUP(J2318,Use_Code_Ranking!$B$4:$B$23,Use_Code_Ranking!$A$4:$A$23))))))),$T2318)</f>
        <v>Domestic</v>
      </c>
    </row>
    <row r="2319" spans="1:21" x14ac:dyDescent="0.3">
      <c r="A2319" t="s">
        <v>1897</v>
      </c>
      <c r="B2319" t="s">
        <v>110</v>
      </c>
      <c r="C2319" t="s">
        <v>1884</v>
      </c>
      <c r="D2319">
        <v>7.78</v>
      </c>
      <c r="E2319" t="s">
        <v>100</v>
      </c>
      <c r="F2319" t="s">
        <v>100</v>
      </c>
      <c r="G2319" t="s">
        <v>1898</v>
      </c>
      <c r="H2319" s="41" t="s">
        <v>118</v>
      </c>
      <c r="I2319">
        <f>_xlfn.XLOOKUP(B2319,Use_Code_Ranking!$A$4:$A$23,Use_Code_Ranking!$B$4:$B$23,9999)</f>
        <v>3</v>
      </c>
      <c r="J2319">
        <f t="shared" ca="1" si="518"/>
        <v>3</v>
      </c>
      <c r="K2319">
        <f t="shared" ca="1" si="519"/>
        <v>0</v>
      </c>
      <c r="L2319">
        <f t="shared" ca="1" si="520"/>
        <v>0</v>
      </c>
      <c r="M2319">
        <f t="shared" ca="1" si="521"/>
        <v>0</v>
      </c>
      <c r="N2319" t="str">
        <f t="shared" ca="1" si="526"/>
        <v/>
      </c>
      <c r="O2319" t="str">
        <f t="shared" ca="1" si="527"/>
        <v/>
      </c>
      <c r="P2319" t="str">
        <f t="shared" si="522"/>
        <v/>
      </c>
      <c r="Q2319" t="str">
        <f t="shared" si="523"/>
        <v>Domestic</v>
      </c>
      <c r="R2319" t="str">
        <f t="shared" si="524"/>
        <v/>
      </c>
      <c r="S2319" t="str">
        <f t="shared" si="525"/>
        <v/>
      </c>
      <c r="U2319" s="2" t="str">
        <f>IF(ISBLANK($T2319),IF(S2319="Irrigation","Irrigation",IF(R2319="Irrigation","Irrigation",IF(Q2319="Domestic","Domestic",IF(P2319="Stockwatering","Stockwatering",IF(N2319="IRRIGATION_AND_MUNICIPAL","Irrigation and Municipal",IF(O2319="IRRIGATION_AND_DOMESTIC","Irrigation and Domestic Municipality",_xlfn.XLOOKUP(J2319,Use_Code_Ranking!$B$4:$B$23,Use_Code_Ranking!$A$4:$A$23))))))),$T2319)</f>
        <v>Domestic</v>
      </c>
    </row>
    <row r="2320" spans="1:21" x14ac:dyDescent="0.3">
      <c r="A2320" t="s">
        <v>1899</v>
      </c>
      <c r="B2320" t="s">
        <v>188</v>
      </c>
      <c r="C2320" t="s">
        <v>1884</v>
      </c>
      <c r="D2320">
        <v>4.78</v>
      </c>
      <c r="E2320" t="s">
        <v>100</v>
      </c>
      <c r="F2320" t="s">
        <v>100</v>
      </c>
      <c r="G2320" t="s">
        <v>1900</v>
      </c>
      <c r="H2320" s="41" t="s">
        <v>102</v>
      </c>
      <c r="I2320">
        <f>_xlfn.XLOOKUP(B2320,Use_Code_Ranking!$A$4:$A$23,Use_Code_Ranking!$B$4:$B$23,9999)</f>
        <v>12</v>
      </c>
      <c r="J2320">
        <f t="shared" ca="1" si="518"/>
        <v>3</v>
      </c>
      <c r="K2320">
        <f t="shared" ca="1" si="519"/>
        <v>0</v>
      </c>
      <c r="L2320">
        <f t="shared" ca="1" si="520"/>
        <v>0</v>
      </c>
      <c r="M2320">
        <f t="shared" ca="1" si="521"/>
        <v>0</v>
      </c>
      <c r="N2320" t="str">
        <f t="shared" ca="1" si="526"/>
        <v/>
      </c>
      <c r="O2320" t="str">
        <f t="shared" ca="1" si="527"/>
        <v/>
      </c>
      <c r="P2320" t="str">
        <f t="shared" si="522"/>
        <v/>
      </c>
      <c r="Q2320" t="str">
        <f t="shared" si="523"/>
        <v>Domestic</v>
      </c>
      <c r="R2320" t="str">
        <f t="shared" si="524"/>
        <v/>
      </c>
      <c r="S2320" t="str">
        <f t="shared" si="525"/>
        <v/>
      </c>
      <c r="U2320" s="2" t="str">
        <f>IF(ISBLANK($T2320),IF(S2320="Irrigation","Irrigation",IF(R2320="Irrigation","Irrigation",IF(Q2320="Domestic","Domestic",IF(P2320="Stockwatering","Stockwatering",IF(N2320="IRRIGATION_AND_MUNICIPAL","Irrigation and Municipal",IF(O2320="IRRIGATION_AND_DOMESTIC","Irrigation and Domestic Municipality",_xlfn.XLOOKUP(J2320,Use_Code_Ranking!$B$4:$B$23,Use_Code_Ranking!$A$4:$A$23))))))),$T2320)</f>
        <v>Domestic</v>
      </c>
    </row>
    <row r="2321" spans="1:21" x14ac:dyDescent="0.3">
      <c r="A2321" t="s">
        <v>1899</v>
      </c>
      <c r="B2321" t="s">
        <v>110</v>
      </c>
      <c r="C2321" t="s">
        <v>1884</v>
      </c>
      <c r="D2321">
        <v>4.78</v>
      </c>
      <c r="E2321" t="s">
        <v>100</v>
      </c>
      <c r="F2321" t="s">
        <v>100</v>
      </c>
      <c r="G2321" t="s">
        <v>1900</v>
      </c>
      <c r="H2321" s="41" t="s">
        <v>102</v>
      </c>
      <c r="I2321">
        <f>_xlfn.XLOOKUP(B2321,Use_Code_Ranking!$A$4:$A$23,Use_Code_Ranking!$B$4:$B$23,9999)</f>
        <v>3</v>
      </c>
      <c r="J2321">
        <f t="shared" ca="1" si="518"/>
        <v>3</v>
      </c>
      <c r="K2321">
        <f t="shared" ca="1" si="519"/>
        <v>0</v>
      </c>
      <c r="L2321">
        <f t="shared" ca="1" si="520"/>
        <v>0</v>
      </c>
      <c r="M2321">
        <f t="shared" ca="1" si="521"/>
        <v>0</v>
      </c>
      <c r="N2321" t="str">
        <f t="shared" ca="1" si="526"/>
        <v/>
      </c>
      <c r="O2321" t="str">
        <f t="shared" ca="1" si="527"/>
        <v/>
      </c>
      <c r="P2321" t="str">
        <f t="shared" si="522"/>
        <v/>
      </c>
      <c r="Q2321" t="str">
        <f t="shared" si="523"/>
        <v>Domestic</v>
      </c>
      <c r="R2321" t="str">
        <f t="shared" si="524"/>
        <v/>
      </c>
      <c r="S2321" t="str">
        <f t="shared" si="525"/>
        <v/>
      </c>
      <c r="U2321" s="2" t="str">
        <f>IF(ISBLANK($T2321),IF(S2321="Irrigation","Irrigation",IF(R2321="Irrigation","Irrigation",IF(Q2321="Domestic","Domestic",IF(P2321="Stockwatering","Stockwatering",IF(N2321="IRRIGATION_AND_MUNICIPAL","Irrigation and Municipal",IF(O2321="IRRIGATION_AND_DOMESTIC","Irrigation and Domestic Municipality",_xlfn.XLOOKUP(J2321,Use_Code_Ranking!$B$4:$B$23,Use_Code_Ranking!$A$4:$A$23))))))),$T2321)</f>
        <v>Domestic</v>
      </c>
    </row>
    <row r="2322" spans="1:21" x14ac:dyDescent="0.3">
      <c r="A2322" t="s">
        <v>1901</v>
      </c>
      <c r="B2322" t="s">
        <v>1405</v>
      </c>
      <c r="C2322" t="s">
        <v>1884</v>
      </c>
      <c r="D2322">
        <v>5</v>
      </c>
      <c r="E2322" t="s">
        <v>100</v>
      </c>
      <c r="F2322" t="s">
        <v>100</v>
      </c>
      <c r="G2322" t="s">
        <v>1902</v>
      </c>
      <c r="H2322" s="41" t="s">
        <v>102</v>
      </c>
      <c r="I2322">
        <f>_xlfn.XLOOKUP(B2322,Use_Code_Ranking!$A$4:$A$23,Use_Code_Ranking!$B$4:$B$23,9999)</f>
        <v>20</v>
      </c>
      <c r="J2322">
        <f t="shared" ca="1" si="518"/>
        <v>20</v>
      </c>
      <c r="K2322">
        <f t="shared" ca="1" si="519"/>
        <v>0</v>
      </c>
      <c r="L2322">
        <f t="shared" ca="1" si="520"/>
        <v>0</v>
      </c>
      <c r="M2322">
        <f t="shared" ca="1" si="521"/>
        <v>0</v>
      </c>
      <c r="N2322" t="str">
        <f t="shared" ca="1" si="526"/>
        <v/>
      </c>
      <c r="O2322" t="str">
        <f t="shared" ca="1" si="527"/>
        <v/>
      </c>
      <c r="P2322" t="str">
        <f t="shared" si="522"/>
        <v/>
      </c>
      <c r="Q2322" t="str">
        <f t="shared" si="523"/>
        <v>Domestic</v>
      </c>
      <c r="R2322" t="str">
        <f t="shared" si="524"/>
        <v/>
      </c>
      <c r="S2322" t="str">
        <f t="shared" si="525"/>
        <v/>
      </c>
      <c r="U2322" s="2" t="str">
        <f>IF(ISBLANK($T2322),IF(S2322="Irrigation","Irrigation",IF(R2322="Irrigation","Irrigation",IF(Q2322="Domestic","Domestic",IF(P2322="Stockwatering","Stockwatering",IF(N2322="IRRIGATION_AND_MUNICIPAL","Irrigation and Municipal",IF(O2322="IRRIGATION_AND_DOMESTIC","Irrigation and Domestic Municipality",_xlfn.XLOOKUP(J2322,Use_Code_Ranking!$B$4:$B$23,Use_Code_Ranking!$A$4:$A$23))))))),$T2322)</f>
        <v>Domestic</v>
      </c>
    </row>
    <row r="2323" spans="1:21" x14ac:dyDescent="0.3">
      <c r="A2323" t="s">
        <v>1903</v>
      </c>
      <c r="B2323" t="s">
        <v>181</v>
      </c>
      <c r="C2323" t="s">
        <v>1884</v>
      </c>
      <c r="D2323">
        <v>10</v>
      </c>
      <c r="E2323" t="s">
        <v>100</v>
      </c>
      <c r="F2323" t="s">
        <v>100</v>
      </c>
      <c r="G2323" t="s">
        <v>675</v>
      </c>
      <c r="H2323" s="41" t="s">
        <v>102</v>
      </c>
      <c r="I2323">
        <f>_xlfn.XLOOKUP(B2323,Use_Code_Ranking!$A$4:$A$23,Use_Code_Ranking!$B$4:$B$23,9999)</f>
        <v>9</v>
      </c>
      <c r="J2323">
        <f t="shared" ca="1" si="518"/>
        <v>9</v>
      </c>
      <c r="K2323">
        <f t="shared" ca="1" si="519"/>
        <v>0</v>
      </c>
      <c r="L2323">
        <f t="shared" ca="1" si="520"/>
        <v>0</v>
      </c>
      <c r="M2323">
        <f t="shared" ca="1" si="521"/>
        <v>0</v>
      </c>
      <c r="N2323" t="str">
        <f t="shared" ca="1" si="526"/>
        <v/>
      </c>
      <c r="O2323" t="str">
        <f t="shared" ca="1" si="527"/>
        <v/>
      </c>
      <c r="P2323" t="str">
        <f t="shared" si="522"/>
        <v/>
      </c>
      <c r="Q2323" t="str">
        <f t="shared" si="523"/>
        <v>Domestic</v>
      </c>
      <c r="R2323" t="str">
        <f t="shared" si="524"/>
        <v/>
      </c>
      <c r="S2323" t="str">
        <f t="shared" si="525"/>
        <v/>
      </c>
      <c r="U2323" s="2" t="str">
        <f>IF(ISBLANK($T2323),IF(S2323="Irrigation","Irrigation",IF(R2323="Irrigation","Irrigation",IF(Q2323="Domestic","Domestic",IF(P2323="Stockwatering","Stockwatering",IF(N2323="IRRIGATION_AND_MUNICIPAL","Irrigation and Municipal",IF(O2323="IRRIGATION_AND_DOMESTIC","Irrigation and Domestic Municipality",_xlfn.XLOOKUP(J2323,Use_Code_Ranking!$B$4:$B$23,Use_Code_Ranking!$A$4:$A$23))))))),$T2323)</f>
        <v>Domestic</v>
      </c>
    </row>
    <row r="2324" spans="1:21" x14ac:dyDescent="0.3">
      <c r="A2324" t="s">
        <v>1903</v>
      </c>
      <c r="B2324" t="s">
        <v>1405</v>
      </c>
      <c r="C2324" t="s">
        <v>1884</v>
      </c>
      <c r="D2324">
        <v>10</v>
      </c>
      <c r="E2324" t="s">
        <v>100</v>
      </c>
      <c r="F2324" t="s">
        <v>100</v>
      </c>
      <c r="G2324" t="s">
        <v>675</v>
      </c>
      <c r="H2324" s="41" t="s">
        <v>102</v>
      </c>
      <c r="I2324">
        <f>_xlfn.XLOOKUP(B2324,Use_Code_Ranking!$A$4:$A$23,Use_Code_Ranking!$B$4:$B$23,9999)</f>
        <v>20</v>
      </c>
      <c r="J2324">
        <f t="shared" ca="1" si="518"/>
        <v>9</v>
      </c>
      <c r="K2324">
        <f t="shared" ca="1" si="519"/>
        <v>0</v>
      </c>
      <c r="L2324">
        <f t="shared" ca="1" si="520"/>
        <v>0</v>
      </c>
      <c r="M2324">
        <f t="shared" ca="1" si="521"/>
        <v>0</v>
      </c>
      <c r="N2324" t="str">
        <f t="shared" ca="1" si="526"/>
        <v/>
      </c>
      <c r="O2324" t="str">
        <f t="shared" ca="1" si="527"/>
        <v/>
      </c>
      <c r="P2324" t="str">
        <f t="shared" si="522"/>
        <v/>
      </c>
      <c r="Q2324" t="str">
        <f t="shared" si="523"/>
        <v>Domestic</v>
      </c>
      <c r="R2324" t="str">
        <f t="shared" si="524"/>
        <v/>
      </c>
      <c r="S2324" t="str">
        <f t="shared" si="525"/>
        <v/>
      </c>
      <c r="U2324" s="2" t="str">
        <f>IF(ISBLANK($T2324),IF(S2324="Irrigation","Irrigation",IF(R2324="Irrigation","Irrigation",IF(Q2324="Domestic","Domestic",IF(P2324="Stockwatering","Stockwatering",IF(N2324="IRRIGATION_AND_MUNICIPAL","Irrigation and Municipal",IF(O2324="IRRIGATION_AND_DOMESTIC","Irrigation and Domestic Municipality",_xlfn.XLOOKUP(J2324,Use_Code_Ranking!$B$4:$B$23,Use_Code_Ranking!$A$4:$A$23))))))),$T2324)</f>
        <v>Domestic</v>
      </c>
    </row>
    <row r="2325" spans="1:21" x14ac:dyDescent="0.3">
      <c r="A2325" t="s">
        <v>1904</v>
      </c>
      <c r="B2325" t="s">
        <v>1852</v>
      </c>
      <c r="C2325" t="s">
        <v>1884</v>
      </c>
      <c r="D2325">
        <v>10</v>
      </c>
      <c r="E2325" t="s">
        <v>100</v>
      </c>
      <c r="F2325" t="s">
        <v>100</v>
      </c>
      <c r="G2325" t="s">
        <v>1905</v>
      </c>
      <c r="H2325" s="41" t="s">
        <v>102</v>
      </c>
      <c r="I2325">
        <f>_xlfn.XLOOKUP(B2325,Use_Code_Ranking!$A$4:$A$23,Use_Code_Ranking!$B$4:$B$23,9999)</f>
        <v>19</v>
      </c>
      <c r="J2325">
        <f t="shared" ca="1" si="518"/>
        <v>12</v>
      </c>
      <c r="K2325">
        <f t="shared" ca="1" si="519"/>
        <v>0</v>
      </c>
      <c r="L2325">
        <f t="shared" ca="1" si="520"/>
        <v>0</v>
      </c>
      <c r="M2325">
        <f t="shared" ca="1" si="521"/>
        <v>0</v>
      </c>
      <c r="N2325" t="str">
        <f t="shared" ca="1" si="526"/>
        <v/>
      </c>
      <c r="O2325" t="str">
        <f t="shared" ca="1" si="527"/>
        <v/>
      </c>
      <c r="P2325" t="str">
        <f t="shared" si="522"/>
        <v/>
      </c>
      <c r="Q2325" t="str">
        <f t="shared" si="523"/>
        <v>Domestic</v>
      </c>
      <c r="R2325" t="str">
        <f t="shared" si="524"/>
        <v/>
      </c>
      <c r="S2325" t="str">
        <f t="shared" si="525"/>
        <v/>
      </c>
      <c r="U2325" s="2" t="str">
        <f>IF(ISBLANK($T2325),IF(S2325="Irrigation","Irrigation",IF(R2325="Irrigation","Irrigation",IF(Q2325="Domestic","Domestic",IF(P2325="Stockwatering","Stockwatering",IF(N2325="IRRIGATION_AND_MUNICIPAL","Irrigation and Municipal",IF(O2325="IRRIGATION_AND_DOMESTIC","Irrigation and Domestic Municipality",_xlfn.XLOOKUP(J2325,Use_Code_Ranking!$B$4:$B$23,Use_Code_Ranking!$A$4:$A$23))))))),$T2325)</f>
        <v>Domestic</v>
      </c>
    </row>
    <row r="2326" spans="1:21" x14ac:dyDescent="0.3">
      <c r="A2326" t="s">
        <v>1904</v>
      </c>
      <c r="B2326" t="s">
        <v>188</v>
      </c>
      <c r="C2326" t="s">
        <v>1884</v>
      </c>
      <c r="D2326">
        <v>10</v>
      </c>
      <c r="E2326" t="s">
        <v>100</v>
      </c>
      <c r="F2326" t="s">
        <v>100</v>
      </c>
      <c r="G2326" t="s">
        <v>1905</v>
      </c>
      <c r="H2326" s="41" t="s">
        <v>102</v>
      </c>
      <c r="I2326">
        <f>_xlfn.XLOOKUP(B2326,Use_Code_Ranking!$A$4:$A$23,Use_Code_Ranking!$B$4:$B$23,9999)</f>
        <v>12</v>
      </c>
      <c r="J2326">
        <f t="shared" ca="1" si="518"/>
        <v>12</v>
      </c>
      <c r="K2326">
        <f t="shared" ca="1" si="519"/>
        <v>0</v>
      </c>
      <c r="L2326">
        <f t="shared" ca="1" si="520"/>
        <v>0</v>
      </c>
      <c r="M2326">
        <f t="shared" ca="1" si="521"/>
        <v>0</v>
      </c>
      <c r="N2326" t="str">
        <f t="shared" ca="1" si="526"/>
        <v/>
      </c>
      <c r="O2326" t="str">
        <f t="shared" ca="1" si="527"/>
        <v/>
      </c>
      <c r="P2326" t="str">
        <f t="shared" si="522"/>
        <v/>
      </c>
      <c r="Q2326" t="str">
        <f t="shared" si="523"/>
        <v>Domestic</v>
      </c>
      <c r="R2326" t="str">
        <f t="shared" si="524"/>
        <v/>
      </c>
      <c r="S2326" t="str">
        <f t="shared" si="525"/>
        <v/>
      </c>
      <c r="U2326" s="2" t="str">
        <f>IF(ISBLANK($T2326),IF(S2326="Irrigation","Irrigation",IF(R2326="Irrigation","Irrigation",IF(Q2326="Domestic","Domestic",IF(P2326="Stockwatering","Stockwatering",IF(N2326="IRRIGATION_AND_MUNICIPAL","Irrigation and Municipal",IF(O2326="IRRIGATION_AND_DOMESTIC","Irrigation and Domestic Municipality",_xlfn.XLOOKUP(J2326,Use_Code_Ranking!$B$4:$B$23,Use_Code_Ranking!$A$4:$A$23))))))),$T2326)</f>
        <v>Domestic</v>
      </c>
    </row>
    <row r="2327" spans="1:21" x14ac:dyDescent="0.3">
      <c r="A2327" t="s">
        <v>1906</v>
      </c>
      <c r="B2327" t="s">
        <v>188</v>
      </c>
      <c r="C2327" t="s">
        <v>1884</v>
      </c>
      <c r="D2327">
        <v>5</v>
      </c>
      <c r="E2327" t="s">
        <v>100</v>
      </c>
      <c r="F2327" t="s">
        <v>100</v>
      </c>
      <c r="G2327" t="s">
        <v>1907</v>
      </c>
      <c r="H2327" s="41" t="s">
        <v>124</v>
      </c>
      <c r="I2327">
        <f>_xlfn.XLOOKUP(B2327,Use_Code_Ranking!$A$4:$A$23,Use_Code_Ranking!$B$4:$B$23,9999)</f>
        <v>12</v>
      </c>
      <c r="J2327">
        <f t="shared" ca="1" si="518"/>
        <v>9</v>
      </c>
      <c r="K2327">
        <f t="shared" ca="1" si="519"/>
        <v>0</v>
      </c>
      <c r="L2327">
        <f t="shared" ca="1" si="520"/>
        <v>0</v>
      </c>
      <c r="M2327">
        <f t="shared" ca="1" si="521"/>
        <v>0</v>
      </c>
      <c r="N2327" t="str">
        <f t="shared" ca="1" si="526"/>
        <v/>
      </c>
      <c r="O2327" t="str">
        <f t="shared" ca="1" si="527"/>
        <v/>
      </c>
      <c r="P2327" t="str">
        <f t="shared" si="522"/>
        <v/>
      </c>
      <c r="Q2327" t="str">
        <f t="shared" si="523"/>
        <v>Domestic</v>
      </c>
      <c r="R2327" t="str">
        <f t="shared" si="524"/>
        <v/>
      </c>
      <c r="S2327" t="str">
        <f t="shared" si="525"/>
        <v/>
      </c>
      <c r="U2327" s="2" t="str">
        <f>IF(ISBLANK($T2327),IF(S2327="Irrigation","Irrigation",IF(R2327="Irrigation","Irrigation",IF(Q2327="Domestic","Domestic",IF(P2327="Stockwatering","Stockwatering",IF(N2327="IRRIGATION_AND_MUNICIPAL","Irrigation and Municipal",IF(O2327="IRRIGATION_AND_DOMESTIC","Irrigation and Domestic Municipality",_xlfn.XLOOKUP(J2327,Use_Code_Ranking!$B$4:$B$23,Use_Code_Ranking!$A$4:$A$23))))))),$T2327)</f>
        <v>Domestic</v>
      </c>
    </row>
    <row r="2328" spans="1:21" x14ac:dyDescent="0.3">
      <c r="A2328" t="s">
        <v>1906</v>
      </c>
      <c r="B2328" t="s">
        <v>1405</v>
      </c>
      <c r="C2328" t="s">
        <v>1884</v>
      </c>
      <c r="D2328">
        <v>5</v>
      </c>
      <c r="E2328" t="s">
        <v>100</v>
      </c>
      <c r="F2328" t="s">
        <v>100</v>
      </c>
      <c r="G2328" t="s">
        <v>1907</v>
      </c>
      <c r="H2328" s="41" t="s">
        <v>124</v>
      </c>
      <c r="I2328">
        <f>_xlfn.XLOOKUP(B2328,Use_Code_Ranking!$A$4:$A$23,Use_Code_Ranking!$B$4:$B$23,9999)</f>
        <v>20</v>
      </c>
      <c r="J2328">
        <f t="shared" ca="1" si="518"/>
        <v>9</v>
      </c>
      <c r="K2328">
        <f t="shared" ca="1" si="519"/>
        <v>0</v>
      </c>
      <c r="L2328">
        <f t="shared" ca="1" si="520"/>
        <v>0</v>
      </c>
      <c r="M2328">
        <f t="shared" ca="1" si="521"/>
        <v>0</v>
      </c>
      <c r="N2328" t="str">
        <f t="shared" ca="1" si="526"/>
        <v/>
      </c>
      <c r="O2328" t="str">
        <f t="shared" ca="1" si="527"/>
        <v/>
      </c>
      <c r="P2328" t="str">
        <f t="shared" si="522"/>
        <v/>
      </c>
      <c r="Q2328" t="str">
        <f t="shared" si="523"/>
        <v>Domestic</v>
      </c>
      <c r="R2328" t="str">
        <f t="shared" si="524"/>
        <v/>
      </c>
      <c r="S2328" t="str">
        <f t="shared" si="525"/>
        <v/>
      </c>
      <c r="U2328" s="2" t="str">
        <f>IF(ISBLANK($T2328),IF(S2328="Irrigation","Irrigation",IF(R2328="Irrigation","Irrigation",IF(Q2328="Domestic","Domestic",IF(P2328="Stockwatering","Stockwatering",IF(N2328="IRRIGATION_AND_MUNICIPAL","Irrigation and Municipal",IF(O2328="IRRIGATION_AND_DOMESTIC","Irrigation and Domestic Municipality",_xlfn.XLOOKUP(J2328,Use_Code_Ranking!$B$4:$B$23,Use_Code_Ranking!$A$4:$A$23))))))),$T2328)</f>
        <v>Domestic</v>
      </c>
    </row>
    <row r="2329" spans="1:21" x14ac:dyDescent="0.3">
      <c r="A2329" t="s">
        <v>1906</v>
      </c>
      <c r="B2329" t="s">
        <v>181</v>
      </c>
      <c r="C2329" t="s">
        <v>1884</v>
      </c>
      <c r="D2329">
        <v>5</v>
      </c>
      <c r="E2329" t="s">
        <v>100</v>
      </c>
      <c r="F2329" t="s">
        <v>100</v>
      </c>
      <c r="G2329" t="s">
        <v>1907</v>
      </c>
      <c r="H2329" s="41" t="s">
        <v>124</v>
      </c>
      <c r="I2329">
        <f>_xlfn.XLOOKUP(B2329,Use_Code_Ranking!$A$4:$A$23,Use_Code_Ranking!$B$4:$B$23,9999)</f>
        <v>9</v>
      </c>
      <c r="J2329">
        <f t="shared" ca="1" si="518"/>
        <v>9</v>
      </c>
      <c r="K2329">
        <f t="shared" ca="1" si="519"/>
        <v>0</v>
      </c>
      <c r="L2329">
        <f t="shared" ca="1" si="520"/>
        <v>0</v>
      </c>
      <c r="M2329">
        <f t="shared" ca="1" si="521"/>
        <v>0</v>
      </c>
      <c r="N2329" t="str">
        <f t="shared" ca="1" si="526"/>
        <v/>
      </c>
      <c r="O2329" t="str">
        <f t="shared" ca="1" si="527"/>
        <v/>
      </c>
      <c r="P2329" t="str">
        <f t="shared" si="522"/>
        <v/>
      </c>
      <c r="Q2329" t="str">
        <f t="shared" si="523"/>
        <v>Domestic</v>
      </c>
      <c r="R2329" t="str">
        <f t="shared" si="524"/>
        <v/>
      </c>
      <c r="S2329" t="str">
        <f t="shared" si="525"/>
        <v/>
      </c>
      <c r="U2329" s="2" t="str">
        <f>IF(ISBLANK($T2329),IF(S2329="Irrigation","Irrigation",IF(R2329="Irrigation","Irrigation",IF(Q2329="Domestic","Domestic",IF(P2329="Stockwatering","Stockwatering",IF(N2329="IRRIGATION_AND_MUNICIPAL","Irrigation and Municipal",IF(O2329="IRRIGATION_AND_DOMESTIC","Irrigation and Domestic Municipality",_xlfn.XLOOKUP(J2329,Use_Code_Ranking!$B$4:$B$23,Use_Code_Ranking!$A$4:$A$23))))))),$T2329)</f>
        <v>Domestic</v>
      </c>
    </row>
    <row r="2330" spans="1:21" x14ac:dyDescent="0.3">
      <c r="A2330" t="s">
        <v>1908</v>
      </c>
      <c r="B2330" t="s">
        <v>181</v>
      </c>
      <c r="C2330" t="s">
        <v>1884</v>
      </c>
      <c r="D2330">
        <v>5.7</v>
      </c>
      <c r="E2330" t="s">
        <v>100</v>
      </c>
      <c r="F2330" t="s">
        <v>100</v>
      </c>
      <c r="G2330" t="s">
        <v>1909</v>
      </c>
      <c r="H2330" s="41" t="s">
        <v>102</v>
      </c>
      <c r="I2330">
        <f>_xlfn.XLOOKUP(B2330,Use_Code_Ranking!$A$4:$A$23,Use_Code_Ranking!$B$4:$B$23,9999)</f>
        <v>9</v>
      </c>
      <c r="J2330">
        <f t="shared" ca="1" si="518"/>
        <v>9</v>
      </c>
      <c r="K2330">
        <f t="shared" ca="1" si="519"/>
        <v>0</v>
      </c>
      <c r="L2330">
        <f t="shared" ca="1" si="520"/>
        <v>0</v>
      </c>
      <c r="M2330">
        <f t="shared" ca="1" si="521"/>
        <v>0</v>
      </c>
      <c r="N2330" t="str">
        <f t="shared" ca="1" si="526"/>
        <v/>
      </c>
      <c r="O2330" t="str">
        <f t="shared" ca="1" si="527"/>
        <v/>
      </c>
      <c r="P2330" t="str">
        <f t="shared" si="522"/>
        <v/>
      </c>
      <c r="Q2330" t="str">
        <f t="shared" si="523"/>
        <v>Domestic</v>
      </c>
      <c r="R2330" t="str">
        <f t="shared" si="524"/>
        <v/>
      </c>
      <c r="S2330" t="str">
        <f t="shared" si="525"/>
        <v/>
      </c>
      <c r="U2330" s="2" t="str">
        <f>IF(ISBLANK($T2330),IF(S2330="Irrigation","Irrigation",IF(R2330="Irrigation","Irrigation",IF(Q2330="Domestic","Domestic",IF(P2330="Stockwatering","Stockwatering",IF(N2330="IRRIGATION_AND_MUNICIPAL","Irrigation and Municipal",IF(O2330="IRRIGATION_AND_DOMESTIC","Irrigation and Domestic Municipality",_xlfn.XLOOKUP(J2330,Use_Code_Ranking!$B$4:$B$23,Use_Code_Ranking!$A$4:$A$23))))))),$T2330)</f>
        <v>Domestic</v>
      </c>
    </row>
    <row r="2331" spans="1:21" x14ac:dyDescent="0.3">
      <c r="A2331" t="s">
        <v>1908</v>
      </c>
      <c r="B2331" t="s">
        <v>188</v>
      </c>
      <c r="C2331" t="s">
        <v>1884</v>
      </c>
      <c r="D2331">
        <v>5.7</v>
      </c>
      <c r="E2331" t="s">
        <v>100</v>
      </c>
      <c r="F2331" t="s">
        <v>100</v>
      </c>
      <c r="G2331" t="s">
        <v>1909</v>
      </c>
      <c r="H2331" s="41" t="s">
        <v>102</v>
      </c>
      <c r="I2331">
        <f>_xlfn.XLOOKUP(B2331,Use_Code_Ranking!$A$4:$A$23,Use_Code_Ranking!$B$4:$B$23,9999)</f>
        <v>12</v>
      </c>
      <c r="J2331">
        <f t="shared" ca="1" si="518"/>
        <v>9</v>
      </c>
      <c r="K2331">
        <f t="shared" ca="1" si="519"/>
        <v>0</v>
      </c>
      <c r="L2331">
        <f t="shared" ca="1" si="520"/>
        <v>0</v>
      </c>
      <c r="M2331">
        <f t="shared" ca="1" si="521"/>
        <v>0</v>
      </c>
      <c r="N2331" t="str">
        <f t="shared" ca="1" si="526"/>
        <v/>
      </c>
      <c r="O2331" t="str">
        <f t="shared" ca="1" si="527"/>
        <v/>
      </c>
      <c r="P2331" t="str">
        <f t="shared" si="522"/>
        <v/>
      </c>
      <c r="Q2331" t="str">
        <f t="shared" si="523"/>
        <v>Domestic</v>
      </c>
      <c r="R2331" t="str">
        <f t="shared" si="524"/>
        <v/>
      </c>
      <c r="S2331" t="str">
        <f t="shared" si="525"/>
        <v/>
      </c>
      <c r="U2331" s="2" t="str">
        <f>IF(ISBLANK($T2331),IF(S2331="Irrigation","Irrigation",IF(R2331="Irrigation","Irrigation",IF(Q2331="Domestic","Domestic",IF(P2331="Stockwatering","Stockwatering",IF(N2331="IRRIGATION_AND_MUNICIPAL","Irrigation and Municipal",IF(O2331="IRRIGATION_AND_DOMESTIC","Irrigation and Domestic Municipality",_xlfn.XLOOKUP(J2331,Use_Code_Ranking!$B$4:$B$23,Use_Code_Ranking!$A$4:$A$23))))))),$T2331)</f>
        <v>Domestic</v>
      </c>
    </row>
    <row r="2332" spans="1:21" x14ac:dyDescent="0.3">
      <c r="A2332" t="s">
        <v>1908</v>
      </c>
      <c r="B2332" t="s">
        <v>1405</v>
      </c>
      <c r="C2332" t="s">
        <v>1884</v>
      </c>
      <c r="D2332">
        <v>5.7</v>
      </c>
      <c r="E2332" t="s">
        <v>100</v>
      </c>
      <c r="F2332" t="s">
        <v>100</v>
      </c>
      <c r="G2332" t="s">
        <v>1909</v>
      </c>
      <c r="H2332" s="41" t="s">
        <v>102</v>
      </c>
      <c r="I2332">
        <f>_xlfn.XLOOKUP(B2332,Use_Code_Ranking!$A$4:$A$23,Use_Code_Ranking!$B$4:$B$23,9999)</f>
        <v>20</v>
      </c>
      <c r="J2332">
        <f t="shared" ca="1" si="518"/>
        <v>9</v>
      </c>
      <c r="K2332">
        <f t="shared" ca="1" si="519"/>
        <v>0</v>
      </c>
      <c r="L2332">
        <f t="shared" ca="1" si="520"/>
        <v>0</v>
      </c>
      <c r="M2332">
        <f t="shared" ca="1" si="521"/>
        <v>0</v>
      </c>
      <c r="N2332" t="str">
        <f t="shared" ca="1" si="526"/>
        <v/>
      </c>
      <c r="O2332" t="str">
        <f t="shared" ca="1" si="527"/>
        <v/>
      </c>
      <c r="P2332" t="str">
        <f t="shared" si="522"/>
        <v/>
      </c>
      <c r="Q2332" t="str">
        <f t="shared" si="523"/>
        <v>Domestic</v>
      </c>
      <c r="R2332" t="str">
        <f t="shared" si="524"/>
        <v/>
      </c>
      <c r="S2332" t="str">
        <f t="shared" si="525"/>
        <v/>
      </c>
      <c r="U2332" s="2" t="str">
        <f>IF(ISBLANK($T2332),IF(S2332="Irrigation","Irrigation",IF(R2332="Irrigation","Irrigation",IF(Q2332="Domestic","Domestic",IF(P2332="Stockwatering","Stockwatering",IF(N2332="IRRIGATION_AND_MUNICIPAL","Irrigation and Municipal",IF(O2332="IRRIGATION_AND_DOMESTIC","Irrigation and Domestic Municipality",_xlfn.XLOOKUP(J2332,Use_Code_Ranking!$B$4:$B$23,Use_Code_Ranking!$A$4:$A$23))))))),$T2332)</f>
        <v>Domestic</v>
      </c>
    </row>
    <row r="2333" spans="1:21" x14ac:dyDescent="0.3">
      <c r="A2333" t="s">
        <v>1908</v>
      </c>
      <c r="B2333" t="s">
        <v>163</v>
      </c>
      <c r="C2333" t="s">
        <v>1884</v>
      </c>
      <c r="D2333">
        <v>5.7</v>
      </c>
      <c r="E2333" t="s">
        <v>100</v>
      </c>
      <c r="F2333" t="s">
        <v>100</v>
      </c>
      <c r="G2333" t="s">
        <v>1909</v>
      </c>
      <c r="H2333" s="41" t="s">
        <v>102</v>
      </c>
      <c r="I2333">
        <f>_xlfn.XLOOKUP(B2333,Use_Code_Ranking!$A$4:$A$23,Use_Code_Ranking!$B$4:$B$23,9999)</f>
        <v>14</v>
      </c>
      <c r="J2333">
        <f t="shared" ca="1" si="518"/>
        <v>9</v>
      </c>
      <c r="K2333">
        <f t="shared" ca="1" si="519"/>
        <v>0</v>
      </c>
      <c r="L2333">
        <f t="shared" ca="1" si="520"/>
        <v>0</v>
      </c>
      <c r="M2333">
        <f t="shared" ca="1" si="521"/>
        <v>0</v>
      </c>
      <c r="N2333" t="str">
        <f t="shared" ca="1" si="526"/>
        <v/>
      </c>
      <c r="O2333" t="str">
        <f t="shared" ca="1" si="527"/>
        <v/>
      </c>
      <c r="P2333" t="str">
        <f t="shared" si="522"/>
        <v/>
      </c>
      <c r="Q2333" t="str">
        <f t="shared" si="523"/>
        <v>Domestic</v>
      </c>
      <c r="R2333" t="str">
        <f t="shared" si="524"/>
        <v/>
      </c>
      <c r="S2333" t="str">
        <f t="shared" si="525"/>
        <v/>
      </c>
      <c r="U2333" s="2" t="str">
        <f>IF(ISBLANK($T2333),IF(S2333="Irrigation","Irrigation",IF(R2333="Irrigation","Irrigation",IF(Q2333="Domestic","Domestic",IF(P2333="Stockwatering","Stockwatering",IF(N2333="IRRIGATION_AND_MUNICIPAL","Irrigation and Municipal",IF(O2333="IRRIGATION_AND_DOMESTIC","Irrigation and Domestic Municipality",_xlfn.XLOOKUP(J2333,Use_Code_Ranking!$B$4:$B$23,Use_Code_Ranking!$A$4:$A$23))))))),$T2333)</f>
        <v>Domestic</v>
      </c>
    </row>
    <row r="2334" spans="1:21" x14ac:dyDescent="0.3">
      <c r="A2334" t="s">
        <v>1910</v>
      </c>
      <c r="B2334" t="s">
        <v>110</v>
      </c>
      <c r="C2334" t="s">
        <v>1884</v>
      </c>
      <c r="D2334">
        <v>5</v>
      </c>
      <c r="E2334" t="s">
        <v>100</v>
      </c>
      <c r="F2334" t="s">
        <v>100</v>
      </c>
      <c r="G2334" t="s">
        <v>1911</v>
      </c>
      <c r="H2334" s="41" t="s">
        <v>102</v>
      </c>
      <c r="I2334">
        <f>_xlfn.XLOOKUP(B2334,Use_Code_Ranking!$A$4:$A$23,Use_Code_Ranking!$B$4:$B$23,9999)</f>
        <v>3</v>
      </c>
      <c r="J2334">
        <f t="shared" ca="1" si="518"/>
        <v>3</v>
      </c>
      <c r="K2334">
        <f t="shared" ca="1" si="519"/>
        <v>0</v>
      </c>
      <c r="L2334">
        <f t="shared" ca="1" si="520"/>
        <v>0</v>
      </c>
      <c r="M2334">
        <f t="shared" ca="1" si="521"/>
        <v>0</v>
      </c>
      <c r="N2334" t="str">
        <f t="shared" ca="1" si="526"/>
        <v/>
      </c>
      <c r="O2334" t="str">
        <f t="shared" ca="1" si="527"/>
        <v/>
      </c>
      <c r="P2334" t="str">
        <f t="shared" si="522"/>
        <v/>
      </c>
      <c r="Q2334" t="str">
        <f t="shared" si="523"/>
        <v>Domestic</v>
      </c>
      <c r="R2334" t="str">
        <f t="shared" si="524"/>
        <v/>
      </c>
      <c r="S2334" t="str">
        <f t="shared" si="525"/>
        <v/>
      </c>
      <c r="U2334" s="2" t="str">
        <f>IF(ISBLANK($T2334),IF(S2334="Irrigation","Irrigation",IF(R2334="Irrigation","Irrigation",IF(Q2334="Domestic","Domestic",IF(P2334="Stockwatering","Stockwatering",IF(N2334="IRRIGATION_AND_MUNICIPAL","Irrigation and Municipal",IF(O2334="IRRIGATION_AND_DOMESTIC","Irrigation and Domestic Municipality",_xlfn.XLOOKUP(J2334,Use_Code_Ranking!$B$4:$B$23,Use_Code_Ranking!$A$4:$A$23))))))),$T2334)</f>
        <v>Domestic</v>
      </c>
    </row>
    <row r="2335" spans="1:21" x14ac:dyDescent="0.3">
      <c r="A2335" t="s">
        <v>1910</v>
      </c>
      <c r="B2335" t="s">
        <v>181</v>
      </c>
      <c r="C2335" t="s">
        <v>1884</v>
      </c>
      <c r="D2335">
        <v>5</v>
      </c>
      <c r="E2335" t="s">
        <v>100</v>
      </c>
      <c r="F2335" t="s">
        <v>100</v>
      </c>
      <c r="G2335" t="s">
        <v>1911</v>
      </c>
      <c r="H2335" s="41" t="s">
        <v>102</v>
      </c>
      <c r="I2335">
        <f>_xlfn.XLOOKUP(B2335,Use_Code_Ranking!$A$4:$A$23,Use_Code_Ranking!$B$4:$B$23,9999)</f>
        <v>9</v>
      </c>
      <c r="J2335">
        <f t="shared" ca="1" si="518"/>
        <v>3</v>
      </c>
      <c r="K2335">
        <f t="shared" ca="1" si="519"/>
        <v>0</v>
      </c>
      <c r="L2335">
        <f t="shared" ca="1" si="520"/>
        <v>0</v>
      </c>
      <c r="M2335">
        <f t="shared" ca="1" si="521"/>
        <v>0</v>
      </c>
      <c r="N2335" t="str">
        <f t="shared" ca="1" si="526"/>
        <v/>
      </c>
      <c r="O2335" t="str">
        <f t="shared" ca="1" si="527"/>
        <v/>
      </c>
      <c r="P2335" t="str">
        <f t="shared" si="522"/>
        <v/>
      </c>
      <c r="Q2335" t="str">
        <f t="shared" si="523"/>
        <v>Domestic</v>
      </c>
      <c r="R2335" t="str">
        <f t="shared" si="524"/>
        <v/>
      </c>
      <c r="S2335" t="str">
        <f t="shared" si="525"/>
        <v/>
      </c>
      <c r="U2335" s="2" t="str">
        <f>IF(ISBLANK($T2335),IF(S2335="Irrigation","Irrigation",IF(R2335="Irrigation","Irrigation",IF(Q2335="Domestic","Domestic",IF(P2335="Stockwatering","Stockwatering",IF(N2335="IRRIGATION_AND_MUNICIPAL","Irrigation and Municipal",IF(O2335="IRRIGATION_AND_DOMESTIC","Irrigation and Domestic Municipality",_xlfn.XLOOKUP(J2335,Use_Code_Ranking!$B$4:$B$23,Use_Code_Ranking!$A$4:$A$23))))))),$T2335)</f>
        <v>Domestic</v>
      </c>
    </row>
    <row r="2336" spans="1:21" x14ac:dyDescent="0.3">
      <c r="A2336" t="s">
        <v>1910</v>
      </c>
      <c r="B2336" t="s">
        <v>163</v>
      </c>
      <c r="C2336" t="s">
        <v>1884</v>
      </c>
      <c r="D2336">
        <v>5</v>
      </c>
      <c r="E2336" t="s">
        <v>100</v>
      </c>
      <c r="F2336" t="s">
        <v>100</v>
      </c>
      <c r="G2336" t="s">
        <v>1911</v>
      </c>
      <c r="H2336" s="41" t="s">
        <v>102</v>
      </c>
      <c r="I2336">
        <f>_xlfn.XLOOKUP(B2336,Use_Code_Ranking!$A$4:$A$23,Use_Code_Ranking!$B$4:$B$23,9999)</f>
        <v>14</v>
      </c>
      <c r="J2336">
        <f t="shared" ca="1" si="518"/>
        <v>3</v>
      </c>
      <c r="K2336">
        <f t="shared" ca="1" si="519"/>
        <v>0</v>
      </c>
      <c r="L2336">
        <f t="shared" ca="1" si="520"/>
        <v>0</v>
      </c>
      <c r="M2336">
        <f t="shared" ca="1" si="521"/>
        <v>0</v>
      </c>
      <c r="N2336" t="str">
        <f t="shared" ca="1" si="526"/>
        <v/>
      </c>
      <c r="O2336" t="str">
        <f t="shared" ca="1" si="527"/>
        <v/>
      </c>
      <c r="P2336" t="str">
        <f t="shared" si="522"/>
        <v/>
      </c>
      <c r="Q2336" t="str">
        <f t="shared" si="523"/>
        <v>Domestic</v>
      </c>
      <c r="R2336" t="str">
        <f t="shared" si="524"/>
        <v/>
      </c>
      <c r="S2336" t="str">
        <f t="shared" si="525"/>
        <v/>
      </c>
      <c r="U2336" s="2" t="str">
        <f>IF(ISBLANK($T2336),IF(S2336="Irrigation","Irrigation",IF(R2336="Irrigation","Irrigation",IF(Q2336="Domestic","Domestic",IF(P2336="Stockwatering","Stockwatering",IF(N2336="IRRIGATION_AND_MUNICIPAL","Irrigation and Municipal",IF(O2336="IRRIGATION_AND_DOMESTIC","Irrigation and Domestic Municipality",_xlfn.XLOOKUP(J2336,Use_Code_Ranking!$B$4:$B$23,Use_Code_Ranking!$A$4:$A$23))))))),$T2336)</f>
        <v>Domestic</v>
      </c>
    </row>
    <row r="2337" spans="1:21" x14ac:dyDescent="0.3">
      <c r="A2337" t="s">
        <v>1912</v>
      </c>
      <c r="B2337" t="s">
        <v>1405</v>
      </c>
      <c r="C2337" t="s">
        <v>1884</v>
      </c>
      <c r="D2337">
        <v>7.7</v>
      </c>
      <c r="E2337" t="s">
        <v>100</v>
      </c>
      <c r="F2337" t="s">
        <v>100</v>
      </c>
      <c r="G2337" t="s">
        <v>1913</v>
      </c>
      <c r="H2337" s="41" t="s">
        <v>102</v>
      </c>
      <c r="I2337">
        <f>_xlfn.XLOOKUP(B2337,Use_Code_Ranking!$A$4:$A$23,Use_Code_Ranking!$B$4:$B$23,9999)</f>
        <v>20</v>
      </c>
      <c r="J2337">
        <f t="shared" ca="1" si="518"/>
        <v>12</v>
      </c>
      <c r="K2337">
        <f t="shared" ca="1" si="519"/>
        <v>0</v>
      </c>
      <c r="L2337">
        <f t="shared" ca="1" si="520"/>
        <v>0</v>
      </c>
      <c r="M2337">
        <f t="shared" ca="1" si="521"/>
        <v>0</v>
      </c>
      <c r="N2337" t="str">
        <f t="shared" ca="1" si="526"/>
        <v/>
      </c>
      <c r="O2337" t="str">
        <f t="shared" ca="1" si="527"/>
        <v/>
      </c>
      <c r="P2337" t="str">
        <f t="shared" si="522"/>
        <v/>
      </c>
      <c r="Q2337" t="str">
        <f t="shared" si="523"/>
        <v>Domestic</v>
      </c>
      <c r="R2337" t="str">
        <f t="shared" si="524"/>
        <v/>
      </c>
      <c r="S2337" t="str">
        <f t="shared" si="525"/>
        <v/>
      </c>
      <c r="U2337" s="2" t="str">
        <f>IF(ISBLANK($T2337),IF(S2337="Irrigation","Irrigation",IF(R2337="Irrigation","Irrigation",IF(Q2337="Domestic","Domestic",IF(P2337="Stockwatering","Stockwatering",IF(N2337="IRRIGATION_AND_MUNICIPAL","Irrigation and Municipal",IF(O2337="IRRIGATION_AND_DOMESTIC","Irrigation and Domestic Municipality",_xlfn.XLOOKUP(J2337,Use_Code_Ranking!$B$4:$B$23,Use_Code_Ranking!$A$4:$A$23))))))),$T2337)</f>
        <v>Domestic</v>
      </c>
    </row>
    <row r="2338" spans="1:21" x14ac:dyDescent="0.3">
      <c r="A2338" t="s">
        <v>1912</v>
      </c>
      <c r="B2338" t="s">
        <v>188</v>
      </c>
      <c r="C2338" t="s">
        <v>1884</v>
      </c>
      <c r="D2338">
        <v>7.7</v>
      </c>
      <c r="E2338" t="s">
        <v>100</v>
      </c>
      <c r="F2338" t="s">
        <v>100</v>
      </c>
      <c r="G2338" t="s">
        <v>1913</v>
      </c>
      <c r="H2338" s="41" t="s">
        <v>102</v>
      </c>
      <c r="I2338">
        <f>_xlfn.XLOOKUP(B2338,Use_Code_Ranking!$A$4:$A$23,Use_Code_Ranking!$B$4:$B$23,9999)</f>
        <v>12</v>
      </c>
      <c r="J2338">
        <f t="shared" ca="1" si="518"/>
        <v>12</v>
      </c>
      <c r="K2338">
        <f t="shared" ca="1" si="519"/>
        <v>0</v>
      </c>
      <c r="L2338">
        <f t="shared" ca="1" si="520"/>
        <v>0</v>
      </c>
      <c r="M2338">
        <f t="shared" ca="1" si="521"/>
        <v>0</v>
      </c>
      <c r="N2338" t="str">
        <f t="shared" ca="1" si="526"/>
        <v/>
      </c>
      <c r="O2338" t="str">
        <f t="shared" ca="1" si="527"/>
        <v/>
      </c>
      <c r="P2338" t="str">
        <f t="shared" si="522"/>
        <v/>
      </c>
      <c r="Q2338" t="str">
        <f t="shared" si="523"/>
        <v>Domestic</v>
      </c>
      <c r="R2338" t="str">
        <f t="shared" si="524"/>
        <v/>
      </c>
      <c r="S2338" t="str">
        <f t="shared" si="525"/>
        <v/>
      </c>
      <c r="U2338" s="2" t="str">
        <f>IF(ISBLANK($T2338),IF(S2338="Irrigation","Irrigation",IF(R2338="Irrigation","Irrigation",IF(Q2338="Domestic","Domestic",IF(P2338="Stockwatering","Stockwatering",IF(N2338="IRRIGATION_AND_MUNICIPAL","Irrigation and Municipal",IF(O2338="IRRIGATION_AND_DOMESTIC","Irrigation and Domestic Municipality",_xlfn.XLOOKUP(J2338,Use_Code_Ranking!$B$4:$B$23,Use_Code_Ranking!$A$4:$A$23))))))),$T2338)</f>
        <v>Domestic</v>
      </c>
    </row>
    <row r="2339" spans="1:21" x14ac:dyDescent="0.3">
      <c r="A2339" t="s">
        <v>1914</v>
      </c>
      <c r="B2339" t="s">
        <v>188</v>
      </c>
      <c r="C2339" t="s">
        <v>1884</v>
      </c>
      <c r="D2339">
        <v>10</v>
      </c>
      <c r="E2339" t="s">
        <v>100</v>
      </c>
      <c r="F2339" t="s">
        <v>100</v>
      </c>
      <c r="G2339" t="s">
        <v>1915</v>
      </c>
      <c r="H2339" s="41" t="s">
        <v>102</v>
      </c>
      <c r="I2339">
        <f>_xlfn.XLOOKUP(B2339,Use_Code_Ranking!$A$4:$A$23,Use_Code_Ranking!$B$4:$B$23,9999)</f>
        <v>12</v>
      </c>
      <c r="J2339">
        <f t="shared" ca="1" si="518"/>
        <v>3</v>
      </c>
      <c r="K2339">
        <f t="shared" ca="1" si="519"/>
        <v>0</v>
      </c>
      <c r="L2339">
        <f t="shared" ca="1" si="520"/>
        <v>0</v>
      </c>
      <c r="M2339">
        <f t="shared" ca="1" si="521"/>
        <v>0</v>
      </c>
      <c r="N2339" t="str">
        <f t="shared" ca="1" si="526"/>
        <v/>
      </c>
      <c r="O2339" t="str">
        <f t="shared" ca="1" si="527"/>
        <v/>
      </c>
      <c r="P2339" t="str">
        <f t="shared" si="522"/>
        <v/>
      </c>
      <c r="Q2339" t="str">
        <f t="shared" si="523"/>
        <v>Domestic</v>
      </c>
      <c r="R2339" t="str">
        <f t="shared" si="524"/>
        <v/>
      </c>
      <c r="S2339" t="str">
        <f t="shared" si="525"/>
        <v/>
      </c>
      <c r="U2339" s="2" t="str">
        <f>IF(ISBLANK($T2339),IF(S2339="Irrigation","Irrigation",IF(R2339="Irrigation","Irrigation",IF(Q2339="Domestic","Domestic",IF(P2339="Stockwatering","Stockwatering",IF(N2339="IRRIGATION_AND_MUNICIPAL","Irrigation and Municipal",IF(O2339="IRRIGATION_AND_DOMESTIC","Irrigation and Domestic Municipality",_xlfn.XLOOKUP(J2339,Use_Code_Ranking!$B$4:$B$23,Use_Code_Ranking!$A$4:$A$23))))))),$T2339)</f>
        <v>Domestic</v>
      </c>
    </row>
    <row r="2340" spans="1:21" x14ac:dyDescent="0.3">
      <c r="A2340" t="s">
        <v>1914</v>
      </c>
      <c r="B2340" t="s">
        <v>110</v>
      </c>
      <c r="C2340" t="s">
        <v>1884</v>
      </c>
      <c r="D2340">
        <v>10</v>
      </c>
      <c r="E2340" t="s">
        <v>100</v>
      </c>
      <c r="F2340" t="s">
        <v>100</v>
      </c>
      <c r="G2340" t="s">
        <v>1915</v>
      </c>
      <c r="H2340" s="41" t="s">
        <v>102</v>
      </c>
      <c r="I2340">
        <f>_xlfn.XLOOKUP(B2340,Use_Code_Ranking!$A$4:$A$23,Use_Code_Ranking!$B$4:$B$23,9999)</f>
        <v>3</v>
      </c>
      <c r="J2340">
        <f t="shared" ca="1" si="518"/>
        <v>3</v>
      </c>
      <c r="K2340">
        <f t="shared" ca="1" si="519"/>
        <v>0</v>
      </c>
      <c r="L2340">
        <f t="shared" ca="1" si="520"/>
        <v>0</v>
      </c>
      <c r="M2340">
        <f t="shared" ca="1" si="521"/>
        <v>0</v>
      </c>
      <c r="N2340" t="str">
        <f t="shared" ca="1" si="526"/>
        <v/>
      </c>
      <c r="O2340" t="str">
        <f t="shared" ca="1" si="527"/>
        <v/>
      </c>
      <c r="P2340" t="str">
        <f t="shared" si="522"/>
        <v/>
      </c>
      <c r="Q2340" t="str">
        <f t="shared" si="523"/>
        <v>Domestic</v>
      </c>
      <c r="R2340" t="str">
        <f t="shared" si="524"/>
        <v/>
      </c>
      <c r="S2340" t="str">
        <f t="shared" si="525"/>
        <v/>
      </c>
      <c r="U2340" s="2" t="str">
        <f>IF(ISBLANK($T2340),IF(S2340="Irrigation","Irrigation",IF(R2340="Irrigation","Irrigation",IF(Q2340="Domestic","Domestic",IF(P2340="Stockwatering","Stockwatering",IF(N2340="IRRIGATION_AND_MUNICIPAL","Irrigation and Municipal",IF(O2340="IRRIGATION_AND_DOMESTIC","Irrigation and Domestic Municipality",_xlfn.XLOOKUP(J2340,Use_Code_Ranking!$B$4:$B$23,Use_Code_Ranking!$A$4:$A$23))))))),$T2340)</f>
        <v>Domestic</v>
      </c>
    </row>
    <row r="2341" spans="1:21" x14ac:dyDescent="0.3">
      <c r="A2341" t="s">
        <v>1914</v>
      </c>
      <c r="B2341" t="s">
        <v>1405</v>
      </c>
      <c r="C2341" t="s">
        <v>1884</v>
      </c>
      <c r="D2341">
        <v>10</v>
      </c>
      <c r="E2341" t="s">
        <v>100</v>
      </c>
      <c r="F2341" t="s">
        <v>100</v>
      </c>
      <c r="G2341" t="s">
        <v>1915</v>
      </c>
      <c r="H2341" s="41" t="s">
        <v>102</v>
      </c>
      <c r="I2341">
        <f>_xlfn.XLOOKUP(B2341,Use_Code_Ranking!$A$4:$A$23,Use_Code_Ranking!$B$4:$B$23,9999)</f>
        <v>20</v>
      </c>
      <c r="J2341">
        <f t="shared" ca="1" si="518"/>
        <v>3</v>
      </c>
      <c r="K2341">
        <f t="shared" ca="1" si="519"/>
        <v>0</v>
      </c>
      <c r="L2341">
        <f t="shared" ca="1" si="520"/>
        <v>0</v>
      </c>
      <c r="M2341">
        <f t="shared" ca="1" si="521"/>
        <v>0</v>
      </c>
      <c r="N2341" t="str">
        <f t="shared" ca="1" si="526"/>
        <v/>
      </c>
      <c r="O2341" t="str">
        <f t="shared" ca="1" si="527"/>
        <v/>
      </c>
      <c r="P2341" t="str">
        <f t="shared" si="522"/>
        <v/>
      </c>
      <c r="Q2341" t="str">
        <f t="shared" si="523"/>
        <v>Domestic</v>
      </c>
      <c r="R2341" t="str">
        <f t="shared" si="524"/>
        <v/>
      </c>
      <c r="S2341" t="str">
        <f t="shared" si="525"/>
        <v/>
      </c>
      <c r="U2341" s="2" t="str">
        <f>IF(ISBLANK($T2341),IF(S2341="Irrigation","Irrigation",IF(R2341="Irrigation","Irrigation",IF(Q2341="Domestic","Domestic",IF(P2341="Stockwatering","Stockwatering",IF(N2341="IRRIGATION_AND_MUNICIPAL","Irrigation and Municipal",IF(O2341="IRRIGATION_AND_DOMESTIC","Irrigation and Domestic Municipality",_xlfn.XLOOKUP(J2341,Use_Code_Ranking!$B$4:$B$23,Use_Code_Ranking!$A$4:$A$23))))))),$T2341)</f>
        <v>Domestic</v>
      </c>
    </row>
    <row r="2342" spans="1:21" x14ac:dyDescent="0.3">
      <c r="A2342" t="s">
        <v>1914</v>
      </c>
      <c r="B2342" t="s">
        <v>163</v>
      </c>
      <c r="C2342" t="s">
        <v>1884</v>
      </c>
      <c r="D2342">
        <v>10</v>
      </c>
      <c r="E2342" t="s">
        <v>100</v>
      </c>
      <c r="F2342" t="s">
        <v>100</v>
      </c>
      <c r="G2342" t="s">
        <v>1915</v>
      </c>
      <c r="H2342" s="41" t="s">
        <v>102</v>
      </c>
      <c r="I2342">
        <f>_xlfn.XLOOKUP(B2342,Use_Code_Ranking!$A$4:$A$23,Use_Code_Ranking!$B$4:$B$23,9999)</f>
        <v>14</v>
      </c>
      <c r="J2342">
        <f t="shared" ca="1" si="518"/>
        <v>3</v>
      </c>
      <c r="K2342">
        <f t="shared" ca="1" si="519"/>
        <v>0</v>
      </c>
      <c r="L2342">
        <f t="shared" ca="1" si="520"/>
        <v>0</v>
      </c>
      <c r="M2342">
        <f t="shared" ca="1" si="521"/>
        <v>0</v>
      </c>
      <c r="N2342" t="str">
        <f t="shared" ca="1" si="526"/>
        <v/>
      </c>
      <c r="O2342" t="str">
        <f t="shared" ca="1" si="527"/>
        <v/>
      </c>
      <c r="P2342" t="str">
        <f t="shared" si="522"/>
        <v/>
      </c>
      <c r="Q2342" t="str">
        <f t="shared" si="523"/>
        <v>Domestic</v>
      </c>
      <c r="R2342" t="str">
        <f t="shared" si="524"/>
        <v/>
      </c>
      <c r="S2342" t="str">
        <f t="shared" si="525"/>
        <v/>
      </c>
      <c r="U2342" s="2" t="str">
        <f>IF(ISBLANK($T2342),IF(S2342="Irrigation","Irrigation",IF(R2342="Irrigation","Irrigation",IF(Q2342="Domestic","Domestic",IF(P2342="Stockwatering","Stockwatering",IF(N2342="IRRIGATION_AND_MUNICIPAL","Irrigation and Municipal",IF(O2342="IRRIGATION_AND_DOMESTIC","Irrigation and Domestic Municipality",_xlfn.XLOOKUP(J2342,Use_Code_Ranking!$B$4:$B$23,Use_Code_Ranking!$A$4:$A$23))))))),$T2342)</f>
        <v>Domestic</v>
      </c>
    </row>
    <row r="2343" spans="1:21" x14ac:dyDescent="0.3">
      <c r="A2343" t="s">
        <v>1916</v>
      </c>
      <c r="B2343" t="s">
        <v>1852</v>
      </c>
      <c r="C2343" t="s">
        <v>1884</v>
      </c>
      <c r="D2343">
        <v>3</v>
      </c>
      <c r="E2343" t="s">
        <v>100</v>
      </c>
      <c r="F2343" t="s">
        <v>100</v>
      </c>
      <c r="G2343" t="s">
        <v>1917</v>
      </c>
      <c r="H2343" s="41" t="s">
        <v>102</v>
      </c>
      <c r="I2343">
        <f>_xlfn.XLOOKUP(B2343,Use_Code_Ranking!$A$4:$A$23,Use_Code_Ranking!$B$4:$B$23,9999)</f>
        <v>19</v>
      </c>
      <c r="J2343">
        <f t="shared" ca="1" si="518"/>
        <v>3</v>
      </c>
      <c r="K2343">
        <f t="shared" ca="1" si="519"/>
        <v>0</v>
      </c>
      <c r="L2343">
        <f t="shared" ca="1" si="520"/>
        <v>0</v>
      </c>
      <c r="M2343">
        <f t="shared" ca="1" si="521"/>
        <v>0</v>
      </c>
      <c r="N2343" t="str">
        <f t="shared" ca="1" si="526"/>
        <v/>
      </c>
      <c r="O2343" t="str">
        <f t="shared" ca="1" si="527"/>
        <v/>
      </c>
      <c r="P2343" t="str">
        <f t="shared" si="522"/>
        <v/>
      </c>
      <c r="Q2343" t="str">
        <f t="shared" si="523"/>
        <v>Domestic</v>
      </c>
      <c r="R2343" t="str">
        <f t="shared" si="524"/>
        <v/>
      </c>
      <c r="S2343" t="str">
        <f t="shared" si="525"/>
        <v/>
      </c>
      <c r="U2343" s="2" t="str">
        <f>IF(ISBLANK($T2343),IF(S2343="Irrigation","Irrigation",IF(R2343="Irrigation","Irrigation",IF(Q2343="Domestic","Domestic",IF(P2343="Stockwatering","Stockwatering",IF(N2343="IRRIGATION_AND_MUNICIPAL","Irrigation and Municipal",IF(O2343="IRRIGATION_AND_DOMESTIC","Irrigation and Domestic Municipality",_xlfn.XLOOKUP(J2343,Use_Code_Ranking!$B$4:$B$23,Use_Code_Ranking!$A$4:$A$23))))))),$T2343)</f>
        <v>Domestic</v>
      </c>
    </row>
    <row r="2344" spans="1:21" x14ac:dyDescent="0.3">
      <c r="A2344" t="s">
        <v>1916</v>
      </c>
      <c r="B2344" t="s">
        <v>188</v>
      </c>
      <c r="C2344" t="s">
        <v>1884</v>
      </c>
      <c r="D2344">
        <v>3</v>
      </c>
      <c r="E2344" t="s">
        <v>100</v>
      </c>
      <c r="F2344" t="s">
        <v>100</v>
      </c>
      <c r="G2344" t="s">
        <v>1917</v>
      </c>
      <c r="H2344" s="41" t="s">
        <v>102</v>
      </c>
      <c r="I2344">
        <f>_xlfn.XLOOKUP(B2344,Use_Code_Ranking!$A$4:$A$23,Use_Code_Ranking!$B$4:$B$23,9999)</f>
        <v>12</v>
      </c>
      <c r="J2344">
        <f t="shared" ca="1" si="518"/>
        <v>3</v>
      </c>
      <c r="K2344">
        <f t="shared" ca="1" si="519"/>
        <v>0</v>
      </c>
      <c r="L2344">
        <f t="shared" ca="1" si="520"/>
        <v>0</v>
      </c>
      <c r="M2344">
        <f t="shared" ca="1" si="521"/>
        <v>0</v>
      </c>
      <c r="N2344" t="str">
        <f t="shared" ca="1" si="526"/>
        <v/>
      </c>
      <c r="O2344" t="str">
        <f t="shared" ca="1" si="527"/>
        <v/>
      </c>
      <c r="P2344" t="str">
        <f t="shared" si="522"/>
        <v/>
      </c>
      <c r="Q2344" t="str">
        <f t="shared" si="523"/>
        <v>Domestic</v>
      </c>
      <c r="R2344" t="str">
        <f t="shared" si="524"/>
        <v/>
      </c>
      <c r="S2344" t="str">
        <f t="shared" si="525"/>
        <v/>
      </c>
      <c r="U2344" s="2" t="str">
        <f>IF(ISBLANK($T2344),IF(S2344="Irrigation","Irrigation",IF(R2344="Irrigation","Irrigation",IF(Q2344="Domestic","Domestic",IF(P2344="Stockwatering","Stockwatering",IF(N2344="IRRIGATION_AND_MUNICIPAL","Irrigation and Municipal",IF(O2344="IRRIGATION_AND_DOMESTIC","Irrigation and Domestic Municipality",_xlfn.XLOOKUP(J2344,Use_Code_Ranking!$B$4:$B$23,Use_Code_Ranking!$A$4:$A$23))))))),$T2344)</f>
        <v>Domestic</v>
      </c>
    </row>
    <row r="2345" spans="1:21" x14ac:dyDescent="0.3">
      <c r="A2345" t="s">
        <v>1916</v>
      </c>
      <c r="B2345" t="s">
        <v>110</v>
      </c>
      <c r="C2345" t="s">
        <v>1884</v>
      </c>
      <c r="D2345">
        <v>3</v>
      </c>
      <c r="E2345" t="s">
        <v>100</v>
      </c>
      <c r="F2345" t="s">
        <v>100</v>
      </c>
      <c r="G2345" t="s">
        <v>1917</v>
      </c>
      <c r="H2345" s="41" t="s">
        <v>102</v>
      </c>
      <c r="I2345">
        <f>_xlfn.XLOOKUP(B2345,Use_Code_Ranking!$A$4:$A$23,Use_Code_Ranking!$B$4:$B$23,9999)</f>
        <v>3</v>
      </c>
      <c r="J2345">
        <f t="shared" ca="1" si="518"/>
        <v>3</v>
      </c>
      <c r="K2345">
        <f t="shared" ca="1" si="519"/>
        <v>0</v>
      </c>
      <c r="L2345">
        <f t="shared" ca="1" si="520"/>
        <v>0</v>
      </c>
      <c r="M2345">
        <f t="shared" ca="1" si="521"/>
        <v>0</v>
      </c>
      <c r="N2345" t="str">
        <f t="shared" ca="1" si="526"/>
        <v/>
      </c>
      <c r="O2345" t="str">
        <f t="shared" ca="1" si="527"/>
        <v/>
      </c>
      <c r="P2345" t="str">
        <f t="shared" si="522"/>
        <v/>
      </c>
      <c r="Q2345" t="str">
        <f t="shared" si="523"/>
        <v>Domestic</v>
      </c>
      <c r="R2345" t="str">
        <f t="shared" si="524"/>
        <v/>
      </c>
      <c r="S2345" t="str">
        <f t="shared" si="525"/>
        <v/>
      </c>
      <c r="U2345" s="2" t="str">
        <f>IF(ISBLANK($T2345),IF(S2345="Irrigation","Irrigation",IF(R2345="Irrigation","Irrigation",IF(Q2345="Domestic","Domestic",IF(P2345="Stockwatering","Stockwatering",IF(N2345="IRRIGATION_AND_MUNICIPAL","Irrigation and Municipal",IF(O2345="IRRIGATION_AND_DOMESTIC","Irrigation and Domestic Municipality",_xlfn.XLOOKUP(J2345,Use_Code_Ranking!$B$4:$B$23,Use_Code_Ranking!$A$4:$A$23))))))),$T2345)</f>
        <v>Domestic</v>
      </c>
    </row>
    <row r="2346" spans="1:21" x14ac:dyDescent="0.3">
      <c r="A2346" t="s">
        <v>1916</v>
      </c>
      <c r="B2346" t="s">
        <v>163</v>
      </c>
      <c r="C2346" t="s">
        <v>1884</v>
      </c>
      <c r="D2346">
        <v>3</v>
      </c>
      <c r="E2346" t="s">
        <v>100</v>
      </c>
      <c r="F2346" t="s">
        <v>100</v>
      </c>
      <c r="G2346" t="s">
        <v>1917</v>
      </c>
      <c r="H2346" s="41" t="s">
        <v>102</v>
      </c>
      <c r="I2346">
        <f>_xlfn.XLOOKUP(B2346,Use_Code_Ranking!$A$4:$A$23,Use_Code_Ranking!$B$4:$B$23,9999)</f>
        <v>14</v>
      </c>
      <c r="J2346">
        <f t="shared" ca="1" si="518"/>
        <v>3</v>
      </c>
      <c r="K2346">
        <f t="shared" ca="1" si="519"/>
        <v>0</v>
      </c>
      <c r="L2346">
        <f t="shared" ca="1" si="520"/>
        <v>0</v>
      </c>
      <c r="M2346">
        <f t="shared" ca="1" si="521"/>
        <v>0</v>
      </c>
      <c r="N2346" t="str">
        <f t="shared" ca="1" si="526"/>
        <v/>
      </c>
      <c r="O2346" t="str">
        <f t="shared" ca="1" si="527"/>
        <v/>
      </c>
      <c r="P2346" t="str">
        <f t="shared" si="522"/>
        <v/>
      </c>
      <c r="Q2346" t="str">
        <f t="shared" si="523"/>
        <v>Domestic</v>
      </c>
      <c r="R2346" t="str">
        <f t="shared" si="524"/>
        <v/>
      </c>
      <c r="S2346" t="str">
        <f t="shared" si="525"/>
        <v/>
      </c>
      <c r="U2346" s="2" t="str">
        <f>IF(ISBLANK($T2346),IF(S2346="Irrigation","Irrigation",IF(R2346="Irrigation","Irrigation",IF(Q2346="Domestic","Domestic",IF(P2346="Stockwatering","Stockwatering",IF(N2346="IRRIGATION_AND_MUNICIPAL","Irrigation and Municipal",IF(O2346="IRRIGATION_AND_DOMESTIC","Irrigation and Domestic Municipality",_xlfn.XLOOKUP(J2346,Use_Code_Ranking!$B$4:$B$23,Use_Code_Ranking!$A$4:$A$23))))))),$T2346)</f>
        <v>Domestic</v>
      </c>
    </row>
    <row r="2347" spans="1:21" x14ac:dyDescent="0.3">
      <c r="A2347" t="s">
        <v>1918</v>
      </c>
      <c r="B2347" t="s">
        <v>110</v>
      </c>
      <c r="C2347" t="s">
        <v>1884</v>
      </c>
      <c r="D2347">
        <v>8.4</v>
      </c>
      <c r="E2347" t="s">
        <v>100</v>
      </c>
      <c r="F2347" t="s">
        <v>100</v>
      </c>
      <c r="G2347" t="s">
        <v>1919</v>
      </c>
      <c r="H2347" s="41" t="s">
        <v>102</v>
      </c>
      <c r="I2347">
        <f>_xlfn.XLOOKUP(B2347,Use_Code_Ranking!$A$4:$A$23,Use_Code_Ranking!$B$4:$B$23,9999)</f>
        <v>3</v>
      </c>
      <c r="J2347">
        <f t="shared" ca="1" si="518"/>
        <v>3</v>
      </c>
      <c r="K2347">
        <f t="shared" ca="1" si="519"/>
        <v>0</v>
      </c>
      <c r="L2347">
        <f t="shared" ca="1" si="520"/>
        <v>0</v>
      </c>
      <c r="M2347">
        <f t="shared" ca="1" si="521"/>
        <v>0</v>
      </c>
      <c r="N2347" t="str">
        <f t="shared" ca="1" si="526"/>
        <v/>
      </c>
      <c r="O2347" t="str">
        <f t="shared" ca="1" si="527"/>
        <v/>
      </c>
      <c r="P2347" t="str">
        <f t="shared" si="522"/>
        <v/>
      </c>
      <c r="Q2347" t="str">
        <f t="shared" si="523"/>
        <v>Domestic</v>
      </c>
      <c r="R2347" t="str">
        <f t="shared" si="524"/>
        <v/>
      </c>
      <c r="S2347" t="str">
        <f t="shared" si="525"/>
        <v/>
      </c>
      <c r="U2347" s="2" t="str">
        <f>IF(ISBLANK($T2347),IF(S2347="Irrigation","Irrigation",IF(R2347="Irrigation","Irrigation",IF(Q2347="Domestic","Domestic",IF(P2347="Stockwatering","Stockwatering",IF(N2347="IRRIGATION_AND_MUNICIPAL","Irrigation and Municipal",IF(O2347="IRRIGATION_AND_DOMESTIC","Irrigation and Domestic Municipality",_xlfn.XLOOKUP(J2347,Use_Code_Ranking!$B$4:$B$23,Use_Code_Ranking!$A$4:$A$23))))))),$T2347)</f>
        <v>Domestic</v>
      </c>
    </row>
    <row r="2348" spans="1:21" x14ac:dyDescent="0.3">
      <c r="A2348" t="s">
        <v>1918</v>
      </c>
      <c r="B2348" t="s">
        <v>188</v>
      </c>
      <c r="C2348" t="s">
        <v>1884</v>
      </c>
      <c r="D2348">
        <v>8.4</v>
      </c>
      <c r="E2348" t="s">
        <v>100</v>
      </c>
      <c r="F2348" t="s">
        <v>100</v>
      </c>
      <c r="G2348" t="s">
        <v>1919</v>
      </c>
      <c r="H2348" s="41" t="s">
        <v>102</v>
      </c>
      <c r="I2348">
        <f>_xlfn.XLOOKUP(B2348,Use_Code_Ranking!$A$4:$A$23,Use_Code_Ranking!$B$4:$B$23,9999)</f>
        <v>12</v>
      </c>
      <c r="J2348">
        <f t="shared" ca="1" si="518"/>
        <v>3</v>
      </c>
      <c r="K2348">
        <f t="shared" ca="1" si="519"/>
        <v>0</v>
      </c>
      <c r="L2348">
        <f t="shared" ca="1" si="520"/>
        <v>0</v>
      </c>
      <c r="M2348">
        <f t="shared" ca="1" si="521"/>
        <v>0</v>
      </c>
      <c r="N2348" t="str">
        <f t="shared" ca="1" si="526"/>
        <v/>
      </c>
      <c r="O2348" t="str">
        <f t="shared" ca="1" si="527"/>
        <v/>
      </c>
      <c r="P2348" t="str">
        <f t="shared" si="522"/>
        <v/>
      </c>
      <c r="Q2348" t="str">
        <f t="shared" si="523"/>
        <v>Domestic</v>
      </c>
      <c r="R2348" t="str">
        <f t="shared" si="524"/>
        <v/>
      </c>
      <c r="S2348" t="str">
        <f t="shared" si="525"/>
        <v/>
      </c>
      <c r="U2348" s="2" t="str">
        <f>IF(ISBLANK($T2348),IF(S2348="Irrigation","Irrigation",IF(R2348="Irrigation","Irrigation",IF(Q2348="Domestic","Domestic",IF(P2348="Stockwatering","Stockwatering",IF(N2348="IRRIGATION_AND_MUNICIPAL","Irrigation and Municipal",IF(O2348="IRRIGATION_AND_DOMESTIC","Irrigation and Domestic Municipality",_xlfn.XLOOKUP(J2348,Use_Code_Ranking!$B$4:$B$23,Use_Code_Ranking!$A$4:$A$23))))))),$T2348)</f>
        <v>Domestic</v>
      </c>
    </row>
    <row r="2349" spans="1:21" x14ac:dyDescent="0.3">
      <c r="A2349" t="s">
        <v>1920</v>
      </c>
      <c r="B2349" t="s">
        <v>188</v>
      </c>
      <c r="C2349" t="s">
        <v>1884</v>
      </c>
      <c r="D2349">
        <v>10</v>
      </c>
      <c r="E2349" t="s">
        <v>100</v>
      </c>
      <c r="F2349" t="s">
        <v>100</v>
      </c>
      <c r="G2349" t="s">
        <v>1921</v>
      </c>
      <c r="H2349" s="41" t="s">
        <v>124</v>
      </c>
      <c r="I2349">
        <f>_xlfn.XLOOKUP(B2349,Use_Code_Ranking!$A$4:$A$23,Use_Code_Ranking!$B$4:$B$23,9999)</f>
        <v>12</v>
      </c>
      <c r="J2349">
        <f t="shared" ca="1" si="518"/>
        <v>12</v>
      </c>
      <c r="K2349">
        <f t="shared" ca="1" si="519"/>
        <v>0</v>
      </c>
      <c r="L2349">
        <f t="shared" ca="1" si="520"/>
        <v>0</v>
      </c>
      <c r="M2349">
        <f t="shared" ca="1" si="521"/>
        <v>0</v>
      </c>
      <c r="N2349" t="str">
        <f t="shared" ca="1" si="526"/>
        <v/>
      </c>
      <c r="O2349" t="str">
        <f t="shared" ca="1" si="527"/>
        <v/>
      </c>
      <c r="P2349" t="str">
        <f t="shared" si="522"/>
        <v/>
      </c>
      <c r="Q2349" t="str">
        <f t="shared" si="523"/>
        <v>Domestic</v>
      </c>
      <c r="R2349" t="str">
        <f t="shared" si="524"/>
        <v/>
      </c>
      <c r="S2349" t="str">
        <f t="shared" si="525"/>
        <v/>
      </c>
      <c r="U2349" s="2" t="str">
        <f>IF(ISBLANK($T2349),IF(S2349="Irrigation","Irrigation",IF(R2349="Irrigation","Irrigation",IF(Q2349="Domestic","Domestic",IF(P2349="Stockwatering","Stockwatering",IF(N2349="IRRIGATION_AND_MUNICIPAL","Irrigation and Municipal",IF(O2349="IRRIGATION_AND_DOMESTIC","Irrigation and Domestic Municipality",_xlfn.XLOOKUP(J2349,Use_Code_Ranking!$B$4:$B$23,Use_Code_Ranking!$A$4:$A$23))))))),$T2349)</f>
        <v>Domestic</v>
      </c>
    </row>
    <row r="2350" spans="1:21" x14ac:dyDescent="0.3">
      <c r="A2350" t="s">
        <v>1920</v>
      </c>
      <c r="B2350" t="s">
        <v>1852</v>
      </c>
      <c r="C2350" t="s">
        <v>1884</v>
      </c>
      <c r="D2350">
        <v>10</v>
      </c>
      <c r="E2350" t="s">
        <v>100</v>
      </c>
      <c r="F2350" t="s">
        <v>100</v>
      </c>
      <c r="G2350" t="s">
        <v>1921</v>
      </c>
      <c r="H2350" s="41" t="s">
        <v>124</v>
      </c>
      <c r="I2350">
        <f>_xlfn.XLOOKUP(B2350,Use_Code_Ranking!$A$4:$A$23,Use_Code_Ranking!$B$4:$B$23,9999)</f>
        <v>19</v>
      </c>
      <c r="J2350">
        <f t="shared" ca="1" si="518"/>
        <v>12</v>
      </c>
      <c r="K2350">
        <f t="shared" ca="1" si="519"/>
        <v>0</v>
      </c>
      <c r="L2350">
        <f t="shared" ca="1" si="520"/>
        <v>0</v>
      </c>
      <c r="M2350">
        <f t="shared" ca="1" si="521"/>
        <v>0</v>
      </c>
      <c r="N2350" t="str">
        <f t="shared" ca="1" si="526"/>
        <v/>
      </c>
      <c r="O2350" t="str">
        <f t="shared" ca="1" si="527"/>
        <v/>
      </c>
      <c r="P2350" t="str">
        <f t="shared" si="522"/>
        <v/>
      </c>
      <c r="Q2350" t="str">
        <f t="shared" si="523"/>
        <v>Domestic</v>
      </c>
      <c r="R2350" t="str">
        <f t="shared" si="524"/>
        <v/>
      </c>
      <c r="S2350" t="str">
        <f t="shared" si="525"/>
        <v/>
      </c>
      <c r="U2350" s="2" t="str">
        <f>IF(ISBLANK($T2350),IF(S2350="Irrigation","Irrigation",IF(R2350="Irrigation","Irrigation",IF(Q2350="Domestic","Domestic",IF(P2350="Stockwatering","Stockwatering",IF(N2350="IRRIGATION_AND_MUNICIPAL","Irrigation and Municipal",IF(O2350="IRRIGATION_AND_DOMESTIC","Irrigation and Domestic Municipality",_xlfn.XLOOKUP(J2350,Use_Code_Ranking!$B$4:$B$23,Use_Code_Ranking!$A$4:$A$23))))))),$T2350)</f>
        <v>Domestic</v>
      </c>
    </row>
    <row r="2351" spans="1:21" x14ac:dyDescent="0.3">
      <c r="A2351" t="s">
        <v>1922</v>
      </c>
      <c r="B2351" t="s">
        <v>1852</v>
      </c>
      <c r="C2351" t="s">
        <v>1884</v>
      </c>
      <c r="D2351">
        <v>2.09</v>
      </c>
      <c r="E2351" t="s">
        <v>100</v>
      </c>
      <c r="F2351" t="s">
        <v>100</v>
      </c>
      <c r="G2351" t="s">
        <v>1923</v>
      </c>
      <c r="H2351" s="41" t="s">
        <v>102</v>
      </c>
      <c r="I2351">
        <f>_xlfn.XLOOKUP(B2351,Use_Code_Ranking!$A$4:$A$23,Use_Code_Ranking!$B$4:$B$23,9999)</f>
        <v>19</v>
      </c>
      <c r="J2351">
        <f t="shared" ca="1" si="518"/>
        <v>12</v>
      </c>
      <c r="K2351">
        <f t="shared" ca="1" si="519"/>
        <v>0</v>
      </c>
      <c r="L2351">
        <f t="shared" ca="1" si="520"/>
        <v>0</v>
      </c>
      <c r="M2351">
        <f t="shared" ca="1" si="521"/>
        <v>0</v>
      </c>
      <c r="N2351" t="str">
        <f t="shared" ca="1" si="526"/>
        <v/>
      </c>
      <c r="O2351" t="str">
        <f t="shared" ca="1" si="527"/>
        <v/>
      </c>
      <c r="P2351" t="str">
        <f t="shared" si="522"/>
        <v/>
      </c>
      <c r="Q2351" t="str">
        <f t="shared" si="523"/>
        <v>Domestic</v>
      </c>
      <c r="R2351" t="str">
        <f t="shared" si="524"/>
        <v/>
      </c>
      <c r="S2351" t="str">
        <f t="shared" si="525"/>
        <v/>
      </c>
      <c r="U2351" s="2" t="str">
        <f>IF(ISBLANK($T2351),IF(S2351="Irrigation","Irrigation",IF(R2351="Irrigation","Irrigation",IF(Q2351="Domestic","Domestic",IF(P2351="Stockwatering","Stockwatering",IF(N2351="IRRIGATION_AND_MUNICIPAL","Irrigation and Municipal",IF(O2351="IRRIGATION_AND_DOMESTIC","Irrigation and Domestic Municipality",_xlfn.XLOOKUP(J2351,Use_Code_Ranking!$B$4:$B$23,Use_Code_Ranking!$A$4:$A$23))))))),$T2351)</f>
        <v>Domestic</v>
      </c>
    </row>
    <row r="2352" spans="1:21" x14ac:dyDescent="0.3">
      <c r="A2352" t="s">
        <v>1922</v>
      </c>
      <c r="B2352" t="s">
        <v>188</v>
      </c>
      <c r="C2352" t="s">
        <v>1884</v>
      </c>
      <c r="D2352">
        <v>2.09</v>
      </c>
      <c r="E2352" t="s">
        <v>100</v>
      </c>
      <c r="F2352" t="s">
        <v>100</v>
      </c>
      <c r="G2352" t="s">
        <v>1923</v>
      </c>
      <c r="H2352" s="41" t="s">
        <v>102</v>
      </c>
      <c r="I2352">
        <f>_xlfn.XLOOKUP(B2352,Use_Code_Ranking!$A$4:$A$23,Use_Code_Ranking!$B$4:$B$23,9999)</f>
        <v>12</v>
      </c>
      <c r="J2352">
        <f t="shared" ca="1" si="518"/>
        <v>12</v>
      </c>
      <c r="K2352">
        <f t="shared" ca="1" si="519"/>
        <v>0</v>
      </c>
      <c r="L2352">
        <f t="shared" ca="1" si="520"/>
        <v>0</v>
      </c>
      <c r="M2352">
        <f t="shared" ca="1" si="521"/>
        <v>0</v>
      </c>
      <c r="N2352" t="str">
        <f t="shared" ca="1" si="526"/>
        <v/>
      </c>
      <c r="O2352" t="str">
        <f t="shared" ca="1" si="527"/>
        <v/>
      </c>
      <c r="P2352" t="str">
        <f t="shared" si="522"/>
        <v/>
      </c>
      <c r="Q2352" t="str">
        <f t="shared" si="523"/>
        <v>Domestic</v>
      </c>
      <c r="R2352" t="str">
        <f t="shared" si="524"/>
        <v/>
      </c>
      <c r="S2352" t="str">
        <f t="shared" si="525"/>
        <v/>
      </c>
      <c r="U2352" s="2" t="str">
        <f>IF(ISBLANK($T2352),IF(S2352="Irrigation","Irrigation",IF(R2352="Irrigation","Irrigation",IF(Q2352="Domestic","Domestic",IF(P2352="Stockwatering","Stockwatering",IF(N2352="IRRIGATION_AND_MUNICIPAL","Irrigation and Municipal",IF(O2352="IRRIGATION_AND_DOMESTIC","Irrigation and Domestic Municipality",_xlfn.XLOOKUP(J2352,Use_Code_Ranking!$B$4:$B$23,Use_Code_Ranking!$A$4:$A$23))))))),$T2352)</f>
        <v>Domestic</v>
      </c>
    </row>
    <row r="2353" spans="1:21" x14ac:dyDescent="0.3">
      <c r="A2353" t="s">
        <v>1924</v>
      </c>
      <c r="B2353" t="s">
        <v>110</v>
      </c>
      <c r="C2353" t="s">
        <v>1884</v>
      </c>
      <c r="D2353">
        <v>0.13</v>
      </c>
      <c r="E2353" t="s">
        <v>100</v>
      </c>
      <c r="F2353" t="s">
        <v>100</v>
      </c>
      <c r="G2353" t="s">
        <v>1925</v>
      </c>
      <c r="H2353" s="41" t="s">
        <v>102</v>
      </c>
      <c r="I2353">
        <f>_xlfn.XLOOKUP(B2353,Use_Code_Ranking!$A$4:$A$23,Use_Code_Ranking!$B$4:$B$23,9999)</f>
        <v>3</v>
      </c>
      <c r="J2353">
        <f t="shared" ca="1" si="518"/>
        <v>3</v>
      </c>
      <c r="K2353">
        <f t="shared" ca="1" si="519"/>
        <v>0</v>
      </c>
      <c r="L2353">
        <f t="shared" ca="1" si="520"/>
        <v>0</v>
      </c>
      <c r="M2353">
        <f t="shared" ca="1" si="521"/>
        <v>0</v>
      </c>
      <c r="N2353" t="str">
        <f t="shared" ca="1" si="526"/>
        <v/>
      </c>
      <c r="O2353" t="str">
        <f t="shared" ca="1" si="527"/>
        <v/>
      </c>
      <c r="P2353" t="str">
        <f t="shared" si="522"/>
        <v/>
      </c>
      <c r="Q2353" t="str">
        <f t="shared" si="523"/>
        <v>Domestic</v>
      </c>
      <c r="R2353" t="str">
        <f t="shared" si="524"/>
        <v/>
      </c>
      <c r="S2353" t="str">
        <f t="shared" si="525"/>
        <v/>
      </c>
      <c r="U2353" s="2" t="str">
        <f>IF(ISBLANK($T2353),IF(S2353="Irrigation","Irrigation",IF(R2353="Irrigation","Irrigation",IF(Q2353="Domestic","Domestic",IF(P2353="Stockwatering","Stockwatering",IF(N2353="IRRIGATION_AND_MUNICIPAL","Irrigation and Municipal",IF(O2353="IRRIGATION_AND_DOMESTIC","Irrigation and Domestic Municipality",_xlfn.XLOOKUP(J2353,Use_Code_Ranking!$B$4:$B$23,Use_Code_Ranking!$A$4:$A$23))))))),$T2353)</f>
        <v>Domestic</v>
      </c>
    </row>
    <row r="2354" spans="1:21" x14ac:dyDescent="0.3">
      <c r="A2354" t="s">
        <v>1926</v>
      </c>
      <c r="B2354" t="s">
        <v>1852</v>
      </c>
      <c r="C2354" t="s">
        <v>1884</v>
      </c>
      <c r="D2354">
        <v>2</v>
      </c>
      <c r="E2354" t="s">
        <v>100</v>
      </c>
      <c r="F2354" t="s">
        <v>100</v>
      </c>
      <c r="G2354" t="s">
        <v>1927</v>
      </c>
      <c r="H2354" s="41" t="s">
        <v>145</v>
      </c>
      <c r="I2354">
        <f>_xlfn.XLOOKUP(B2354,Use_Code_Ranking!$A$4:$A$23,Use_Code_Ranking!$B$4:$B$23,9999)</f>
        <v>19</v>
      </c>
      <c r="J2354">
        <f t="shared" ca="1" si="518"/>
        <v>12</v>
      </c>
      <c r="K2354">
        <f t="shared" ca="1" si="519"/>
        <v>0</v>
      </c>
      <c r="L2354">
        <f t="shared" ca="1" si="520"/>
        <v>0</v>
      </c>
      <c r="M2354">
        <f t="shared" ca="1" si="521"/>
        <v>0</v>
      </c>
      <c r="N2354" t="str">
        <f t="shared" ca="1" si="526"/>
        <v/>
      </c>
      <c r="O2354" t="str">
        <f t="shared" ca="1" si="527"/>
        <v/>
      </c>
      <c r="P2354" t="str">
        <f t="shared" si="522"/>
        <v/>
      </c>
      <c r="Q2354" t="str">
        <f t="shared" si="523"/>
        <v>Domestic</v>
      </c>
      <c r="R2354" t="str">
        <f t="shared" si="524"/>
        <v/>
      </c>
      <c r="S2354" t="str">
        <f t="shared" si="525"/>
        <v/>
      </c>
      <c r="U2354" s="2" t="str">
        <f>IF(ISBLANK($T2354),IF(S2354="Irrigation","Irrigation",IF(R2354="Irrigation","Irrigation",IF(Q2354="Domestic","Domestic",IF(P2354="Stockwatering","Stockwatering",IF(N2354="IRRIGATION_AND_MUNICIPAL","Irrigation and Municipal",IF(O2354="IRRIGATION_AND_DOMESTIC","Irrigation and Domestic Municipality",_xlfn.XLOOKUP(J2354,Use_Code_Ranking!$B$4:$B$23,Use_Code_Ranking!$A$4:$A$23))))))),$T2354)</f>
        <v>Domestic</v>
      </c>
    </row>
    <row r="2355" spans="1:21" x14ac:dyDescent="0.3">
      <c r="A2355" t="s">
        <v>1926</v>
      </c>
      <c r="B2355" t="s">
        <v>188</v>
      </c>
      <c r="C2355" t="s">
        <v>1884</v>
      </c>
      <c r="D2355">
        <v>2</v>
      </c>
      <c r="E2355" t="s">
        <v>100</v>
      </c>
      <c r="F2355" t="s">
        <v>100</v>
      </c>
      <c r="G2355" t="s">
        <v>1927</v>
      </c>
      <c r="H2355" s="41" t="s">
        <v>145</v>
      </c>
      <c r="I2355">
        <f>_xlfn.XLOOKUP(B2355,Use_Code_Ranking!$A$4:$A$23,Use_Code_Ranking!$B$4:$B$23,9999)</f>
        <v>12</v>
      </c>
      <c r="J2355">
        <f t="shared" ca="1" si="518"/>
        <v>12</v>
      </c>
      <c r="K2355">
        <f t="shared" ca="1" si="519"/>
        <v>0</v>
      </c>
      <c r="L2355">
        <f t="shared" ca="1" si="520"/>
        <v>0</v>
      </c>
      <c r="M2355">
        <f t="shared" ca="1" si="521"/>
        <v>0</v>
      </c>
      <c r="N2355" t="str">
        <f t="shared" ca="1" si="526"/>
        <v/>
      </c>
      <c r="O2355" t="str">
        <f t="shared" ca="1" si="527"/>
        <v/>
      </c>
      <c r="P2355" t="str">
        <f t="shared" si="522"/>
        <v/>
      </c>
      <c r="Q2355" t="str">
        <f t="shared" si="523"/>
        <v>Domestic</v>
      </c>
      <c r="R2355" t="str">
        <f t="shared" si="524"/>
        <v/>
      </c>
      <c r="S2355" t="str">
        <f t="shared" si="525"/>
        <v/>
      </c>
      <c r="U2355" s="2" t="str">
        <f>IF(ISBLANK($T2355),IF(S2355="Irrigation","Irrigation",IF(R2355="Irrigation","Irrigation",IF(Q2355="Domestic","Domestic",IF(P2355="Stockwatering","Stockwatering",IF(N2355="IRRIGATION_AND_MUNICIPAL","Irrigation and Municipal",IF(O2355="IRRIGATION_AND_DOMESTIC","Irrigation and Domestic Municipality",_xlfn.XLOOKUP(J2355,Use_Code_Ranking!$B$4:$B$23,Use_Code_Ranking!$A$4:$A$23))))))),$T2355)</f>
        <v>Domestic</v>
      </c>
    </row>
    <row r="2356" spans="1:21" x14ac:dyDescent="0.3">
      <c r="A2356" t="s">
        <v>1928</v>
      </c>
      <c r="B2356" t="s">
        <v>163</v>
      </c>
      <c r="C2356" t="s">
        <v>1884</v>
      </c>
      <c r="D2356">
        <v>12.53</v>
      </c>
      <c r="E2356" t="s">
        <v>100</v>
      </c>
      <c r="F2356" t="s">
        <v>100</v>
      </c>
      <c r="G2356" t="s">
        <v>1929</v>
      </c>
      <c r="H2356" s="41" t="s">
        <v>102</v>
      </c>
      <c r="I2356">
        <f>_xlfn.XLOOKUP(B2356,Use_Code_Ranking!$A$4:$A$23,Use_Code_Ranking!$B$4:$B$23,9999)</f>
        <v>14</v>
      </c>
      <c r="J2356">
        <f t="shared" ca="1" si="518"/>
        <v>3</v>
      </c>
      <c r="K2356">
        <f t="shared" ca="1" si="519"/>
        <v>0</v>
      </c>
      <c r="L2356">
        <f t="shared" ca="1" si="520"/>
        <v>0</v>
      </c>
      <c r="M2356">
        <f t="shared" ca="1" si="521"/>
        <v>0</v>
      </c>
      <c r="N2356" t="str">
        <f t="shared" ca="1" si="526"/>
        <v/>
      </c>
      <c r="O2356" t="str">
        <f t="shared" ca="1" si="527"/>
        <v/>
      </c>
      <c r="P2356" t="str">
        <f t="shared" si="522"/>
        <v/>
      </c>
      <c r="Q2356" t="str">
        <f t="shared" si="523"/>
        <v>Domestic</v>
      </c>
      <c r="R2356" t="str">
        <f t="shared" si="524"/>
        <v/>
      </c>
      <c r="S2356" t="str">
        <f t="shared" si="525"/>
        <v/>
      </c>
      <c r="U2356" s="2" t="str">
        <f>IF(ISBLANK($T2356),IF(S2356="Irrigation","Irrigation",IF(R2356="Irrigation","Irrigation",IF(Q2356="Domestic","Domestic",IF(P2356="Stockwatering","Stockwatering",IF(N2356="IRRIGATION_AND_MUNICIPAL","Irrigation and Municipal",IF(O2356="IRRIGATION_AND_DOMESTIC","Irrigation and Domestic Municipality",_xlfn.XLOOKUP(J2356,Use_Code_Ranking!$B$4:$B$23,Use_Code_Ranking!$A$4:$A$23))))))),$T2356)</f>
        <v>Domestic</v>
      </c>
    </row>
    <row r="2357" spans="1:21" x14ac:dyDescent="0.3">
      <c r="A2357" t="s">
        <v>1928</v>
      </c>
      <c r="B2357" t="s">
        <v>110</v>
      </c>
      <c r="C2357" t="s">
        <v>1884</v>
      </c>
      <c r="D2357">
        <v>12.53</v>
      </c>
      <c r="E2357" t="s">
        <v>100</v>
      </c>
      <c r="F2357" t="s">
        <v>100</v>
      </c>
      <c r="G2357" t="s">
        <v>1929</v>
      </c>
      <c r="H2357" s="41" t="s">
        <v>102</v>
      </c>
      <c r="I2357">
        <f>_xlfn.XLOOKUP(B2357,Use_Code_Ranking!$A$4:$A$23,Use_Code_Ranking!$B$4:$B$23,9999)</f>
        <v>3</v>
      </c>
      <c r="J2357">
        <f t="shared" ca="1" si="518"/>
        <v>3</v>
      </c>
      <c r="K2357">
        <f t="shared" ca="1" si="519"/>
        <v>0</v>
      </c>
      <c r="L2357">
        <f t="shared" ca="1" si="520"/>
        <v>0</v>
      </c>
      <c r="M2357">
        <f t="shared" ca="1" si="521"/>
        <v>0</v>
      </c>
      <c r="N2357" t="str">
        <f t="shared" ca="1" si="526"/>
        <v/>
      </c>
      <c r="O2357" t="str">
        <f t="shared" ca="1" si="527"/>
        <v/>
      </c>
      <c r="P2357" t="str">
        <f t="shared" si="522"/>
        <v/>
      </c>
      <c r="Q2357" t="str">
        <f t="shared" si="523"/>
        <v>Domestic</v>
      </c>
      <c r="R2357" t="str">
        <f t="shared" si="524"/>
        <v/>
      </c>
      <c r="S2357" t="str">
        <f t="shared" si="525"/>
        <v/>
      </c>
      <c r="U2357" s="2" t="str">
        <f>IF(ISBLANK($T2357),IF(S2357="Irrigation","Irrigation",IF(R2357="Irrigation","Irrigation",IF(Q2357="Domestic","Domestic",IF(P2357="Stockwatering","Stockwatering",IF(N2357="IRRIGATION_AND_MUNICIPAL","Irrigation and Municipal",IF(O2357="IRRIGATION_AND_DOMESTIC","Irrigation and Domestic Municipality",_xlfn.XLOOKUP(J2357,Use_Code_Ranking!$B$4:$B$23,Use_Code_Ranking!$A$4:$A$23))))))),$T2357)</f>
        <v>Domestic</v>
      </c>
    </row>
    <row r="2358" spans="1:21" x14ac:dyDescent="0.3">
      <c r="A2358" t="s">
        <v>1928</v>
      </c>
      <c r="B2358" t="s">
        <v>188</v>
      </c>
      <c r="C2358" t="s">
        <v>1884</v>
      </c>
      <c r="D2358">
        <v>12.53</v>
      </c>
      <c r="E2358" t="s">
        <v>100</v>
      </c>
      <c r="F2358" t="s">
        <v>100</v>
      </c>
      <c r="G2358" t="s">
        <v>1929</v>
      </c>
      <c r="H2358" s="41" t="s">
        <v>102</v>
      </c>
      <c r="I2358">
        <f>_xlfn.XLOOKUP(B2358,Use_Code_Ranking!$A$4:$A$23,Use_Code_Ranking!$B$4:$B$23,9999)</f>
        <v>12</v>
      </c>
      <c r="J2358">
        <f t="shared" ca="1" si="518"/>
        <v>3</v>
      </c>
      <c r="K2358">
        <f t="shared" ca="1" si="519"/>
        <v>0</v>
      </c>
      <c r="L2358">
        <f t="shared" ca="1" si="520"/>
        <v>0</v>
      </c>
      <c r="M2358">
        <f t="shared" ca="1" si="521"/>
        <v>0</v>
      </c>
      <c r="N2358" t="str">
        <f t="shared" ca="1" si="526"/>
        <v/>
      </c>
      <c r="O2358" t="str">
        <f t="shared" ca="1" si="527"/>
        <v/>
      </c>
      <c r="P2358" t="str">
        <f t="shared" si="522"/>
        <v/>
      </c>
      <c r="Q2358" t="str">
        <f t="shared" si="523"/>
        <v>Domestic</v>
      </c>
      <c r="R2358" t="str">
        <f t="shared" si="524"/>
        <v/>
      </c>
      <c r="S2358" t="str">
        <f t="shared" si="525"/>
        <v/>
      </c>
      <c r="U2358" s="2" t="str">
        <f>IF(ISBLANK($T2358),IF(S2358="Irrigation","Irrigation",IF(R2358="Irrigation","Irrigation",IF(Q2358="Domestic","Domestic",IF(P2358="Stockwatering","Stockwatering",IF(N2358="IRRIGATION_AND_MUNICIPAL","Irrigation and Municipal",IF(O2358="IRRIGATION_AND_DOMESTIC","Irrigation and Domestic Municipality",_xlfn.XLOOKUP(J2358,Use_Code_Ranking!$B$4:$B$23,Use_Code_Ranking!$A$4:$A$23))))))),$T2358)</f>
        <v>Domestic</v>
      </c>
    </row>
    <row r="2359" spans="1:21" x14ac:dyDescent="0.3">
      <c r="A2359" t="s">
        <v>1930</v>
      </c>
      <c r="B2359" t="s">
        <v>110</v>
      </c>
      <c r="C2359" t="s">
        <v>1884</v>
      </c>
      <c r="D2359">
        <v>0.45</v>
      </c>
      <c r="E2359" t="s">
        <v>100</v>
      </c>
      <c r="F2359" t="s">
        <v>100</v>
      </c>
      <c r="G2359" t="s">
        <v>1931</v>
      </c>
      <c r="H2359" s="41" t="s">
        <v>102</v>
      </c>
      <c r="I2359">
        <f>_xlfn.XLOOKUP(B2359,Use_Code_Ranking!$A$4:$A$23,Use_Code_Ranking!$B$4:$B$23,9999)</f>
        <v>3</v>
      </c>
      <c r="J2359">
        <f t="shared" ca="1" si="518"/>
        <v>3</v>
      </c>
      <c r="K2359">
        <f t="shared" ca="1" si="519"/>
        <v>0</v>
      </c>
      <c r="L2359">
        <f t="shared" ca="1" si="520"/>
        <v>0</v>
      </c>
      <c r="M2359">
        <f t="shared" ca="1" si="521"/>
        <v>0</v>
      </c>
      <c r="N2359" t="str">
        <f t="shared" ca="1" si="526"/>
        <v/>
      </c>
      <c r="O2359" t="str">
        <f t="shared" ca="1" si="527"/>
        <v/>
      </c>
      <c r="P2359" t="str">
        <f t="shared" si="522"/>
        <v/>
      </c>
      <c r="Q2359" t="str">
        <f t="shared" si="523"/>
        <v>Domestic</v>
      </c>
      <c r="R2359" t="str">
        <f t="shared" si="524"/>
        <v/>
      </c>
      <c r="S2359" t="str">
        <f t="shared" si="525"/>
        <v/>
      </c>
      <c r="U2359" s="2" t="str">
        <f>IF(ISBLANK($T2359),IF(S2359="Irrigation","Irrigation",IF(R2359="Irrigation","Irrigation",IF(Q2359="Domestic","Domestic",IF(P2359="Stockwatering","Stockwatering",IF(N2359="IRRIGATION_AND_MUNICIPAL","Irrigation and Municipal",IF(O2359="IRRIGATION_AND_DOMESTIC","Irrigation and Domestic Municipality",_xlfn.XLOOKUP(J2359,Use_Code_Ranking!$B$4:$B$23,Use_Code_Ranking!$A$4:$A$23))))))),$T2359)</f>
        <v>Domestic</v>
      </c>
    </row>
    <row r="2360" spans="1:21" x14ac:dyDescent="0.3">
      <c r="A2360" t="s">
        <v>1932</v>
      </c>
      <c r="B2360" t="s">
        <v>188</v>
      </c>
      <c r="C2360" t="s">
        <v>1884</v>
      </c>
      <c r="D2360">
        <v>0.32</v>
      </c>
      <c r="E2360" t="s">
        <v>100</v>
      </c>
      <c r="F2360" t="s">
        <v>100</v>
      </c>
      <c r="G2360" t="s">
        <v>1933</v>
      </c>
      <c r="H2360" s="41" t="s">
        <v>102</v>
      </c>
      <c r="I2360">
        <f>_xlfn.XLOOKUP(B2360,Use_Code_Ranking!$A$4:$A$23,Use_Code_Ranking!$B$4:$B$23,9999)</f>
        <v>12</v>
      </c>
      <c r="J2360">
        <f t="shared" ca="1" si="518"/>
        <v>3</v>
      </c>
      <c r="K2360">
        <f t="shared" ca="1" si="519"/>
        <v>0</v>
      </c>
      <c r="L2360">
        <f t="shared" ca="1" si="520"/>
        <v>0</v>
      </c>
      <c r="M2360">
        <f t="shared" ca="1" si="521"/>
        <v>0</v>
      </c>
      <c r="N2360" t="str">
        <f t="shared" ca="1" si="526"/>
        <v/>
      </c>
      <c r="O2360" t="str">
        <f t="shared" ca="1" si="527"/>
        <v/>
      </c>
      <c r="P2360" t="str">
        <f t="shared" si="522"/>
        <v/>
      </c>
      <c r="Q2360" t="str">
        <f t="shared" si="523"/>
        <v>Domestic</v>
      </c>
      <c r="R2360" t="str">
        <f t="shared" si="524"/>
        <v/>
      </c>
      <c r="S2360" t="str">
        <f t="shared" si="525"/>
        <v/>
      </c>
      <c r="U2360" s="2" t="str">
        <f>IF(ISBLANK($T2360),IF(S2360="Irrigation","Irrigation",IF(R2360="Irrigation","Irrigation",IF(Q2360="Domestic","Domestic",IF(P2360="Stockwatering","Stockwatering",IF(N2360="IRRIGATION_AND_MUNICIPAL","Irrigation and Municipal",IF(O2360="IRRIGATION_AND_DOMESTIC","Irrigation and Domestic Municipality",_xlfn.XLOOKUP(J2360,Use_Code_Ranking!$B$4:$B$23,Use_Code_Ranking!$A$4:$A$23))))))),$T2360)</f>
        <v>Domestic</v>
      </c>
    </row>
    <row r="2361" spans="1:21" x14ac:dyDescent="0.3">
      <c r="A2361" t="s">
        <v>1932</v>
      </c>
      <c r="B2361" t="s">
        <v>110</v>
      </c>
      <c r="C2361" t="s">
        <v>1884</v>
      </c>
      <c r="D2361">
        <v>0.32</v>
      </c>
      <c r="E2361" t="s">
        <v>100</v>
      </c>
      <c r="F2361" t="s">
        <v>100</v>
      </c>
      <c r="G2361" t="s">
        <v>1933</v>
      </c>
      <c r="H2361" s="41" t="s">
        <v>102</v>
      </c>
      <c r="I2361">
        <f>_xlfn.XLOOKUP(B2361,Use_Code_Ranking!$A$4:$A$23,Use_Code_Ranking!$B$4:$B$23,9999)</f>
        <v>3</v>
      </c>
      <c r="J2361">
        <f t="shared" ca="1" si="518"/>
        <v>3</v>
      </c>
      <c r="K2361">
        <f t="shared" ca="1" si="519"/>
        <v>0</v>
      </c>
      <c r="L2361">
        <f t="shared" ca="1" si="520"/>
        <v>0</v>
      </c>
      <c r="M2361">
        <f t="shared" ca="1" si="521"/>
        <v>0</v>
      </c>
      <c r="N2361" t="str">
        <f t="shared" ca="1" si="526"/>
        <v/>
      </c>
      <c r="O2361" t="str">
        <f t="shared" ca="1" si="527"/>
        <v/>
      </c>
      <c r="P2361" t="str">
        <f t="shared" si="522"/>
        <v/>
      </c>
      <c r="Q2361" t="str">
        <f t="shared" si="523"/>
        <v>Domestic</v>
      </c>
      <c r="R2361" t="str">
        <f t="shared" si="524"/>
        <v/>
      </c>
      <c r="S2361" t="str">
        <f t="shared" si="525"/>
        <v/>
      </c>
      <c r="U2361" s="2" t="str">
        <f>IF(ISBLANK($T2361),IF(S2361="Irrigation","Irrigation",IF(R2361="Irrigation","Irrigation",IF(Q2361="Domestic","Domestic",IF(P2361="Stockwatering","Stockwatering",IF(N2361="IRRIGATION_AND_MUNICIPAL","Irrigation and Municipal",IF(O2361="IRRIGATION_AND_DOMESTIC","Irrigation and Domestic Municipality",_xlfn.XLOOKUP(J2361,Use_Code_Ranking!$B$4:$B$23,Use_Code_Ranking!$A$4:$A$23))))))),$T2361)</f>
        <v>Domestic</v>
      </c>
    </row>
    <row r="2362" spans="1:21" x14ac:dyDescent="0.3">
      <c r="A2362" t="s">
        <v>1934</v>
      </c>
      <c r="B2362" t="s">
        <v>110</v>
      </c>
      <c r="C2362" t="s">
        <v>1884</v>
      </c>
      <c r="D2362">
        <v>0.6</v>
      </c>
      <c r="E2362" t="s">
        <v>100</v>
      </c>
      <c r="F2362" t="s">
        <v>100</v>
      </c>
      <c r="G2362" t="s">
        <v>1935</v>
      </c>
      <c r="H2362" s="41" t="s">
        <v>102</v>
      </c>
      <c r="I2362">
        <f>_xlfn.XLOOKUP(B2362,Use_Code_Ranking!$A$4:$A$23,Use_Code_Ranking!$B$4:$B$23,9999)</f>
        <v>3</v>
      </c>
      <c r="J2362">
        <f t="shared" ca="1" si="518"/>
        <v>3</v>
      </c>
      <c r="K2362">
        <f t="shared" ca="1" si="519"/>
        <v>0</v>
      </c>
      <c r="L2362">
        <f t="shared" ca="1" si="520"/>
        <v>0</v>
      </c>
      <c r="M2362">
        <f t="shared" ca="1" si="521"/>
        <v>0</v>
      </c>
      <c r="N2362" t="str">
        <f t="shared" ca="1" si="526"/>
        <v/>
      </c>
      <c r="O2362" t="str">
        <f t="shared" ca="1" si="527"/>
        <v/>
      </c>
      <c r="P2362" t="str">
        <f t="shared" si="522"/>
        <v/>
      </c>
      <c r="Q2362" t="str">
        <f t="shared" si="523"/>
        <v>Domestic</v>
      </c>
      <c r="R2362" t="str">
        <f t="shared" si="524"/>
        <v/>
      </c>
      <c r="S2362" t="str">
        <f t="shared" si="525"/>
        <v/>
      </c>
      <c r="U2362" s="2" t="str">
        <f>IF(ISBLANK($T2362),IF(S2362="Irrigation","Irrigation",IF(R2362="Irrigation","Irrigation",IF(Q2362="Domestic","Domestic",IF(P2362="Stockwatering","Stockwatering",IF(N2362="IRRIGATION_AND_MUNICIPAL","Irrigation and Municipal",IF(O2362="IRRIGATION_AND_DOMESTIC","Irrigation and Domestic Municipality",_xlfn.XLOOKUP(J2362,Use_Code_Ranking!$B$4:$B$23,Use_Code_Ranking!$A$4:$A$23))))))),$T2362)</f>
        <v>Domestic</v>
      </c>
    </row>
    <row r="2363" spans="1:21" x14ac:dyDescent="0.3">
      <c r="A2363" t="s">
        <v>1936</v>
      </c>
      <c r="B2363" t="s">
        <v>110</v>
      </c>
      <c r="C2363" t="s">
        <v>1884</v>
      </c>
      <c r="D2363">
        <v>0.46</v>
      </c>
      <c r="E2363" t="s">
        <v>100</v>
      </c>
      <c r="F2363" t="s">
        <v>100</v>
      </c>
      <c r="G2363" t="s">
        <v>1937</v>
      </c>
      <c r="H2363" s="41" t="s">
        <v>102</v>
      </c>
      <c r="I2363">
        <f>_xlfn.XLOOKUP(B2363,Use_Code_Ranking!$A$4:$A$23,Use_Code_Ranking!$B$4:$B$23,9999)</f>
        <v>3</v>
      </c>
      <c r="J2363">
        <f t="shared" ca="1" si="518"/>
        <v>3</v>
      </c>
      <c r="K2363">
        <f t="shared" ca="1" si="519"/>
        <v>0</v>
      </c>
      <c r="L2363">
        <f t="shared" ca="1" si="520"/>
        <v>0</v>
      </c>
      <c r="M2363">
        <f t="shared" ca="1" si="521"/>
        <v>0</v>
      </c>
      <c r="N2363" t="str">
        <f t="shared" ca="1" si="526"/>
        <v/>
      </c>
      <c r="O2363" t="str">
        <f t="shared" ca="1" si="527"/>
        <v/>
      </c>
      <c r="P2363" t="str">
        <f t="shared" si="522"/>
        <v/>
      </c>
      <c r="Q2363" t="str">
        <f t="shared" si="523"/>
        <v>Domestic</v>
      </c>
      <c r="R2363" t="str">
        <f t="shared" si="524"/>
        <v/>
      </c>
      <c r="S2363" t="str">
        <f t="shared" si="525"/>
        <v/>
      </c>
      <c r="U2363" s="2" t="str">
        <f>IF(ISBLANK($T2363),IF(S2363="Irrigation","Irrigation",IF(R2363="Irrigation","Irrigation",IF(Q2363="Domestic","Domestic",IF(P2363="Stockwatering","Stockwatering",IF(N2363="IRRIGATION_AND_MUNICIPAL","Irrigation and Municipal",IF(O2363="IRRIGATION_AND_DOMESTIC","Irrigation and Domestic Municipality",_xlfn.XLOOKUP(J2363,Use_Code_Ranking!$B$4:$B$23,Use_Code_Ranking!$A$4:$A$23))))))),$T2363)</f>
        <v>Domestic</v>
      </c>
    </row>
    <row r="2364" spans="1:21" x14ac:dyDescent="0.3">
      <c r="A2364" t="s">
        <v>1938</v>
      </c>
      <c r="B2364" t="s">
        <v>188</v>
      </c>
      <c r="C2364" t="s">
        <v>1884</v>
      </c>
      <c r="D2364">
        <v>2.5</v>
      </c>
      <c r="E2364" t="s">
        <v>100</v>
      </c>
      <c r="F2364" t="s">
        <v>100</v>
      </c>
      <c r="G2364" t="s">
        <v>1939</v>
      </c>
      <c r="H2364" s="41" t="s">
        <v>102</v>
      </c>
      <c r="I2364">
        <f>_xlfn.XLOOKUP(B2364,Use_Code_Ranking!$A$4:$A$23,Use_Code_Ranking!$B$4:$B$23,9999)</f>
        <v>12</v>
      </c>
      <c r="J2364">
        <f t="shared" ca="1" si="518"/>
        <v>3</v>
      </c>
      <c r="K2364">
        <f t="shared" ca="1" si="519"/>
        <v>0</v>
      </c>
      <c r="L2364">
        <f t="shared" ca="1" si="520"/>
        <v>0</v>
      </c>
      <c r="M2364">
        <f t="shared" ca="1" si="521"/>
        <v>0</v>
      </c>
      <c r="N2364" t="str">
        <f t="shared" ca="1" si="526"/>
        <v/>
      </c>
      <c r="O2364" t="str">
        <f t="shared" ca="1" si="527"/>
        <v/>
      </c>
      <c r="P2364" t="str">
        <f t="shared" si="522"/>
        <v/>
      </c>
      <c r="Q2364" t="str">
        <f t="shared" si="523"/>
        <v>Domestic</v>
      </c>
      <c r="R2364" t="str">
        <f t="shared" si="524"/>
        <v/>
      </c>
      <c r="S2364" t="str">
        <f t="shared" si="525"/>
        <v/>
      </c>
      <c r="U2364" s="2" t="str">
        <f>IF(ISBLANK($T2364),IF(S2364="Irrigation","Irrigation",IF(R2364="Irrigation","Irrigation",IF(Q2364="Domestic","Domestic",IF(P2364="Stockwatering","Stockwatering",IF(N2364="IRRIGATION_AND_MUNICIPAL","Irrigation and Municipal",IF(O2364="IRRIGATION_AND_DOMESTIC","Irrigation and Domestic Municipality",_xlfn.XLOOKUP(J2364,Use_Code_Ranking!$B$4:$B$23,Use_Code_Ranking!$A$4:$A$23))))))),$T2364)</f>
        <v>Domestic</v>
      </c>
    </row>
    <row r="2365" spans="1:21" x14ac:dyDescent="0.3">
      <c r="A2365" t="s">
        <v>1938</v>
      </c>
      <c r="B2365" t="s">
        <v>110</v>
      </c>
      <c r="C2365" t="s">
        <v>1884</v>
      </c>
      <c r="D2365">
        <v>2.5</v>
      </c>
      <c r="E2365" t="s">
        <v>100</v>
      </c>
      <c r="F2365" t="s">
        <v>100</v>
      </c>
      <c r="G2365" t="s">
        <v>1939</v>
      </c>
      <c r="H2365" s="41" t="s">
        <v>102</v>
      </c>
      <c r="I2365">
        <f>_xlfn.XLOOKUP(B2365,Use_Code_Ranking!$A$4:$A$23,Use_Code_Ranking!$B$4:$B$23,9999)</f>
        <v>3</v>
      </c>
      <c r="J2365">
        <f t="shared" ca="1" si="518"/>
        <v>3</v>
      </c>
      <c r="K2365">
        <f t="shared" ca="1" si="519"/>
        <v>0</v>
      </c>
      <c r="L2365">
        <f t="shared" ca="1" si="520"/>
        <v>0</v>
      </c>
      <c r="M2365">
        <f t="shared" ca="1" si="521"/>
        <v>0</v>
      </c>
      <c r="N2365" t="str">
        <f t="shared" ca="1" si="526"/>
        <v/>
      </c>
      <c r="O2365" t="str">
        <f t="shared" ca="1" si="527"/>
        <v/>
      </c>
      <c r="P2365" t="str">
        <f t="shared" si="522"/>
        <v/>
      </c>
      <c r="Q2365" t="str">
        <f t="shared" si="523"/>
        <v>Domestic</v>
      </c>
      <c r="R2365" t="str">
        <f t="shared" si="524"/>
        <v/>
      </c>
      <c r="S2365" t="str">
        <f t="shared" si="525"/>
        <v/>
      </c>
      <c r="U2365" s="2" t="str">
        <f>IF(ISBLANK($T2365),IF(S2365="Irrigation","Irrigation",IF(R2365="Irrigation","Irrigation",IF(Q2365="Domestic","Domestic",IF(P2365="Stockwatering","Stockwatering",IF(N2365="IRRIGATION_AND_MUNICIPAL","Irrigation and Municipal",IF(O2365="IRRIGATION_AND_DOMESTIC","Irrigation and Domestic Municipality",_xlfn.XLOOKUP(J2365,Use_Code_Ranking!$B$4:$B$23,Use_Code_Ranking!$A$4:$A$23))))))),$T2365)</f>
        <v>Domestic</v>
      </c>
    </row>
    <row r="2366" spans="1:21" x14ac:dyDescent="0.3">
      <c r="A2366" t="s">
        <v>1938</v>
      </c>
      <c r="B2366" t="s">
        <v>181</v>
      </c>
      <c r="C2366" t="s">
        <v>1884</v>
      </c>
      <c r="D2366">
        <v>2.5</v>
      </c>
      <c r="E2366" t="s">
        <v>100</v>
      </c>
      <c r="F2366" t="s">
        <v>100</v>
      </c>
      <c r="G2366" t="s">
        <v>1939</v>
      </c>
      <c r="H2366" s="41" t="s">
        <v>102</v>
      </c>
      <c r="I2366">
        <f>_xlfn.XLOOKUP(B2366,Use_Code_Ranking!$A$4:$A$23,Use_Code_Ranking!$B$4:$B$23,9999)</f>
        <v>9</v>
      </c>
      <c r="J2366">
        <f t="shared" ca="1" si="518"/>
        <v>3</v>
      </c>
      <c r="K2366">
        <f t="shared" ca="1" si="519"/>
        <v>0</v>
      </c>
      <c r="L2366">
        <f t="shared" ca="1" si="520"/>
        <v>0</v>
      </c>
      <c r="M2366">
        <f t="shared" ca="1" si="521"/>
        <v>0</v>
      </c>
      <c r="N2366" t="str">
        <f t="shared" ca="1" si="526"/>
        <v/>
      </c>
      <c r="O2366" t="str">
        <f t="shared" ca="1" si="527"/>
        <v/>
      </c>
      <c r="P2366" t="str">
        <f t="shared" si="522"/>
        <v/>
      </c>
      <c r="Q2366" t="str">
        <f t="shared" si="523"/>
        <v>Domestic</v>
      </c>
      <c r="R2366" t="str">
        <f t="shared" si="524"/>
        <v/>
      </c>
      <c r="S2366" t="str">
        <f t="shared" si="525"/>
        <v/>
      </c>
      <c r="U2366" s="2" t="str">
        <f>IF(ISBLANK($T2366),IF(S2366="Irrigation","Irrigation",IF(R2366="Irrigation","Irrigation",IF(Q2366="Domestic","Domestic",IF(P2366="Stockwatering","Stockwatering",IF(N2366="IRRIGATION_AND_MUNICIPAL","Irrigation and Municipal",IF(O2366="IRRIGATION_AND_DOMESTIC","Irrigation and Domestic Municipality",_xlfn.XLOOKUP(J2366,Use_Code_Ranking!$B$4:$B$23,Use_Code_Ranking!$A$4:$A$23))))))),$T2366)</f>
        <v>Domestic</v>
      </c>
    </row>
    <row r="2367" spans="1:21" x14ac:dyDescent="0.3">
      <c r="A2367" t="s">
        <v>1938</v>
      </c>
      <c r="B2367" t="s">
        <v>163</v>
      </c>
      <c r="C2367" t="s">
        <v>1884</v>
      </c>
      <c r="D2367">
        <v>2.5</v>
      </c>
      <c r="E2367" t="s">
        <v>100</v>
      </c>
      <c r="F2367" t="s">
        <v>100</v>
      </c>
      <c r="G2367" t="s">
        <v>1939</v>
      </c>
      <c r="H2367" s="41" t="s">
        <v>102</v>
      </c>
      <c r="I2367">
        <f>_xlfn.XLOOKUP(B2367,Use_Code_Ranking!$A$4:$A$23,Use_Code_Ranking!$B$4:$B$23,9999)</f>
        <v>14</v>
      </c>
      <c r="J2367">
        <f t="shared" ca="1" si="518"/>
        <v>3</v>
      </c>
      <c r="K2367">
        <f t="shared" ca="1" si="519"/>
        <v>0</v>
      </c>
      <c r="L2367">
        <f t="shared" ca="1" si="520"/>
        <v>0</v>
      </c>
      <c r="M2367">
        <f t="shared" ca="1" si="521"/>
        <v>0</v>
      </c>
      <c r="N2367" t="str">
        <f t="shared" ca="1" si="526"/>
        <v/>
      </c>
      <c r="O2367" t="str">
        <f t="shared" ca="1" si="527"/>
        <v/>
      </c>
      <c r="P2367" t="str">
        <f t="shared" si="522"/>
        <v/>
      </c>
      <c r="Q2367" t="str">
        <f t="shared" si="523"/>
        <v>Domestic</v>
      </c>
      <c r="R2367" t="str">
        <f t="shared" si="524"/>
        <v/>
      </c>
      <c r="S2367" t="str">
        <f t="shared" si="525"/>
        <v/>
      </c>
      <c r="U2367" s="2" t="str">
        <f>IF(ISBLANK($T2367),IF(S2367="Irrigation","Irrigation",IF(R2367="Irrigation","Irrigation",IF(Q2367="Domestic","Domestic",IF(P2367="Stockwatering","Stockwatering",IF(N2367="IRRIGATION_AND_MUNICIPAL","Irrigation and Municipal",IF(O2367="IRRIGATION_AND_DOMESTIC","Irrigation and Domestic Municipality",_xlfn.XLOOKUP(J2367,Use_Code_Ranking!$B$4:$B$23,Use_Code_Ranking!$A$4:$A$23))))))),$T2367)</f>
        <v>Domestic</v>
      </c>
    </row>
    <row r="2368" spans="1:21" x14ac:dyDescent="0.3">
      <c r="A2368" t="s">
        <v>1940</v>
      </c>
      <c r="B2368" t="s">
        <v>110</v>
      </c>
      <c r="C2368" t="s">
        <v>1884</v>
      </c>
      <c r="D2368">
        <v>0.11</v>
      </c>
      <c r="E2368" t="s">
        <v>100</v>
      </c>
      <c r="F2368" t="s">
        <v>100</v>
      </c>
      <c r="G2368" t="s">
        <v>1941</v>
      </c>
      <c r="H2368" s="41" t="s">
        <v>102</v>
      </c>
      <c r="I2368">
        <f>_xlfn.XLOOKUP(B2368,Use_Code_Ranking!$A$4:$A$23,Use_Code_Ranking!$B$4:$B$23,9999)</f>
        <v>3</v>
      </c>
      <c r="J2368">
        <f t="shared" ca="1" si="518"/>
        <v>3</v>
      </c>
      <c r="K2368">
        <f t="shared" ca="1" si="519"/>
        <v>0</v>
      </c>
      <c r="L2368">
        <f t="shared" ca="1" si="520"/>
        <v>0</v>
      </c>
      <c r="M2368">
        <f t="shared" ca="1" si="521"/>
        <v>0</v>
      </c>
      <c r="N2368" t="str">
        <f t="shared" ca="1" si="526"/>
        <v/>
      </c>
      <c r="O2368" t="str">
        <f t="shared" ca="1" si="527"/>
        <v/>
      </c>
      <c r="P2368" t="str">
        <f t="shared" si="522"/>
        <v/>
      </c>
      <c r="Q2368" t="str">
        <f t="shared" si="523"/>
        <v>Domestic</v>
      </c>
      <c r="R2368" t="str">
        <f t="shared" si="524"/>
        <v/>
      </c>
      <c r="S2368" t="str">
        <f t="shared" si="525"/>
        <v/>
      </c>
      <c r="U2368" s="2" t="str">
        <f>IF(ISBLANK($T2368),IF(S2368="Irrigation","Irrigation",IF(R2368="Irrigation","Irrigation",IF(Q2368="Domestic","Domestic",IF(P2368="Stockwatering","Stockwatering",IF(N2368="IRRIGATION_AND_MUNICIPAL","Irrigation and Municipal",IF(O2368="IRRIGATION_AND_DOMESTIC","Irrigation and Domestic Municipality",_xlfn.XLOOKUP(J2368,Use_Code_Ranking!$B$4:$B$23,Use_Code_Ranking!$A$4:$A$23))))))),$T2368)</f>
        <v>Domestic</v>
      </c>
    </row>
    <row r="2369" spans="1:21" x14ac:dyDescent="0.3">
      <c r="A2369" t="s">
        <v>1942</v>
      </c>
      <c r="B2369" t="s">
        <v>188</v>
      </c>
      <c r="C2369" t="s">
        <v>1884</v>
      </c>
      <c r="D2369">
        <v>15</v>
      </c>
      <c r="E2369" t="s">
        <v>100</v>
      </c>
      <c r="F2369" t="s">
        <v>100</v>
      </c>
      <c r="G2369" t="s">
        <v>1943</v>
      </c>
      <c r="H2369" s="41" t="s">
        <v>124</v>
      </c>
      <c r="I2369">
        <f>_xlfn.XLOOKUP(B2369,Use_Code_Ranking!$A$4:$A$23,Use_Code_Ranking!$B$4:$B$23,9999)</f>
        <v>12</v>
      </c>
      <c r="J2369">
        <f t="shared" ca="1" si="518"/>
        <v>3</v>
      </c>
      <c r="K2369">
        <f t="shared" ca="1" si="519"/>
        <v>0</v>
      </c>
      <c r="L2369">
        <f t="shared" ca="1" si="520"/>
        <v>0</v>
      </c>
      <c r="M2369">
        <f t="shared" ca="1" si="521"/>
        <v>0</v>
      </c>
      <c r="N2369" t="str">
        <f t="shared" ca="1" si="526"/>
        <v/>
      </c>
      <c r="O2369" t="str">
        <f t="shared" ca="1" si="527"/>
        <v/>
      </c>
      <c r="P2369" t="str">
        <f t="shared" si="522"/>
        <v/>
      </c>
      <c r="Q2369" t="str">
        <f t="shared" si="523"/>
        <v>Domestic</v>
      </c>
      <c r="R2369" t="str">
        <f t="shared" si="524"/>
        <v/>
      </c>
      <c r="S2369" t="str">
        <f t="shared" si="525"/>
        <v/>
      </c>
      <c r="U2369" s="2" t="str">
        <f>IF(ISBLANK($T2369),IF(S2369="Irrigation","Irrigation",IF(R2369="Irrigation","Irrigation",IF(Q2369="Domestic","Domestic",IF(P2369="Stockwatering","Stockwatering",IF(N2369="IRRIGATION_AND_MUNICIPAL","Irrigation and Municipal",IF(O2369="IRRIGATION_AND_DOMESTIC","Irrigation and Domestic Municipality",_xlfn.XLOOKUP(J2369,Use_Code_Ranking!$B$4:$B$23,Use_Code_Ranking!$A$4:$A$23))))))),$T2369)</f>
        <v>Domestic</v>
      </c>
    </row>
    <row r="2370" spans="1:21" x14ac:dyDescent="0.3">
      <c r="A2370" t="s">
        <v>1942</v>
      </c>
      <c r="B2370" t="s">
        <v>110</v>
      </c>
      <c r="C2370" t="s">
        <v>1884</v>
      </c>
      <c r="D2370">
        <v>15</v>
      </c>
      <c r="E2370" t="s">
        <v>100</v>
      </c>
      <c r="F2370" t="s">
        <v>100</v>
      </c>
      <c r="G2370" t="s">
        <v>1943</v>
      </c>
      <c r="H2370" s="41" t="s">
        <v>124</v>
      </c>
      <c r="I2370">
        <f>_xlfn.XLOOKUP(B2370,Use_Code_Ranking!$A$4:$A$23,Use_Code_Ranking!$B$4:$B$23,9999)</f>
        <v>3</v>
      </c>
      <c r="J2370">
        <f t="shared" ca="1" si="518"/>
        <v>3</v>
      </c>
      <c r="K2370">
        <f t="shared" ca="1" si="519"/>
        <v>0</v>
      </c>
      <c r="L2370">
        <f t="shared" ca="1" si="520"/>
        <v>0</v>
      </c>
      <c r="M2370">
        <f t="shared" ca="1" si="521"/>
        <v>0</v>
      </c>
      <c r="N2370" t="str">
        <f t="shared" ca="1" si="526"/>
        <v/>
      </c>
      <c r="O2370" t="str">
        <f t="shared" ca="1" si="527"/>
        <v/>
      </c>
      <c r="P2370" t="str">
        <f t="shared" si="522"/>
        <v/>
      </c>
      <c r="Q2370" t="str">
        <f t="shared" si="523"/>
        <v>Domestic</v>
      </c>
      <c r="R2370" t="str">
        <f t="shared" si="524"/>
        <v/>
      </c>
      <c r="S2370" t="str">
        <f t="shared" si="525"/>
        <v/>
      </c>
      <c r="U2370" s="2" t="str">
        <f>IF(ISBLANK($T2370),IF(S2370="Irrigation","Irrigation",IF(R2370="Irrigation","Irrigation",IF(Q2370="Domestic","Domestic",IF(P2370="Stockwatering","Stockwatering",IF(N2370="IRRIGATION_AND_MUNICIPAL","Irrigation and Municipal",IF(O2370="IRRIGATION_AND_DOMESTIC","Irrigation and Domestic Municipality",_xlfn.XLOOKUP(J2370,Use_Code_Ranking!$B$4:$B$23,Use_Code_Ranking!$A$4:$A$23))))))),$T2370)</f>
        <v>Domestic</v>
      </c>
    </row>
    <row r="2371" spans="1:21" x14ac:dyDescent="0.3">
      <c r="A2371" t="s">
        <v>1944</v>
      </c>
      <c r="B2371" t="s">
        <v>1852</v>
      </c>
      <c r="C2371" t="s">
        <v>1884</v>
      </c>
      <c r="D2371">
        <v>6.2</v>
      </c>
      <c r="E2371" t="s">
        <v>100</v>
      </c>
      <c r="F2371" t="s">
        <v>100</v>
      </c>
      <c r="G2371" t="s">
        <v>1945</v>
      </c>
      <c r="H2371" s="41" t="s">
        <v>118</v>
      </c>
      <c r="I2371">
        <f>_xlfn.XLOOKUP(B2371,Use_Code_Ranking!$A$4:$A$23,Use_Code_Ranking!$B$4:$B$23,9999)</f>
        <v>19</v>
      </c>
      <c r="J2371">
        <f t="shared" ca="1" si="518"/>
        <v>19</v>
      </c>
      <c r="K2371">
        <f t="shared" ca="1" si="519"/>
        <v>0</v>
      </c>
      <c r="L2371">
        <f t="shared" ca="1" si="520"/>
        <v>0</v>
      </c>
      <c r="M2371">
        <f t="shared" ca="1" si="521"/>
        <v>0</v>
      </c>
      <c r="N2371" t="str">
        <f t="shared" ca="1" si="526"/>
        <v/>
      </c>
      <c r="O2371" t="str">
        <f t="shared" ca="1" si="527"/>
        <v/>
      </c>
      <c r="P2371" t="str">
        <f t="shared" si="522"/>
        <v/>
      </c>
      <c r="Q2371" t="str">
        <f t="shared" si="523"/>
        <v>Domestic</v>
      </c>
      <c r="R2371" t="str">
        <f t="shared" si="524"/>
        <v/>
      </c>
      <c r="S2371" t="str">
        <f t="shared" si="525"/>
        <v/>
      </c>
      <c r="U2371" s="2" t="str">
        <f>IF(ISBLANK($T2371),IF(S2371="Irrigation","Irrigation",IF(R2371="Irrigation","Irrigation",IF(Q2371="Domestic","Domestic",IF(P2371="Stockwatering","Stockwatering",IF(N2371="IRRIGATION_AND_MUNICIPAL","Irrigation and Municipal",IF(O2371="IRRIGATION_AND_DOMESTIC","Irrigation and Domestic Municipality",_xlfn.XLOOKUP(J2371,Use_Code_Ranking!$B$4:$B$23,Use_Code_Ranking!$A$4:$A$23))))))),$T2371)</f>
        <v>Domestic</v>
      </c>
    </row>
    <row r="2372" spans="1:21" x14ac:dyDescent="0.3">
      <c r="A2372" t="s">
        <v>1946</v>
      </c>
      <c r="B2372" t="s">
        <v>110</v>
      </c>
      <c r="C2372" t="s">
        <v>1884</v>
      </c>
      <c r="D2372">
        <v>0.31</v>
      </c>
      <c r="E2372" t="s">
        <v>100</v>
      </c>
      <c r="F2372" t="s">
        <v>100</v>
      </c>
      <c r="G2372" t="s">
        <v>1947</v>
      </c>
      <c r="H2372" s="41" t="s">
        <v>102</v>
      </c>
      <c r="I2372">
        <f>_xlfn.XLOOKUP(B2372,Use_Code_Ranking!$A$4:$A$23,Use_Code_Ranking!$B$4:$B$23,9999)</f>
        <v>3</v>
      </c>
      <c r="J2372">
        <f t="shared" ref="J2372:J2435" ca="1" si="528">_xlfn.MINIFS(USE_CODE_RANK,APPLICATION_NUMBER,A2372)</f>
        <v>3</v>
      </c>
      <c r="K2372">
        <f t="shared" ref="K2372:K2435" ca="1" si="529">COUNTIFS(USE_CODE_RANK,1,APPLICATION_NUMBER,A2372)</f>
        <v>0</v>
      </c>
      <c r="L2372">
        <f t="shared" ref="L2372:L2435" ca="1" si="530">COUNTIFS(USE_CODE_RANK,2,APPLICATION_NUMBER,A2372)</f>
        <v>0</v>
      </c>
      <c r="M2372">
        <f t="shared" ref="M2372:M2435" ca="1" si="531">COUNTIFS(USE_CODE_RANK,3,APPLICATION_NUMBER,A2372,PRIMARY_OWNER_ENTITY_TYPE,"Government (State/Municipal)")</f>
        <v>0</v>
      </c>
      <c r="N2372" t="str">
        <f t="shared" ca="1" si="526"/>
        <v/>
      </c>
      <c r="O2372" t="str">
        <f t="shared" ca="1" si="527"/>
        <v/>
      </c>
      <c r="P2372" t="str">
        <f t="shared" ref="P2372:P2435" si="532">IF(ISNUMBER(SEARCH("Stock",C2372)),"Stockwatering","")</f>
        <v/>
      </c>
      <c r="Q2372" t="str">
        <f t="shared" ref="Q2372:Q2435" si="533">IF(ISNUMBER(SEARCH("Registration Domestic",C2372)),"Domestic","")</f>
        <v>Domestic</v>
      </c>
      <c r="R2372" t="str">
        <f t="shared" ref="R2372:R2435" si="534">IF(ISNUMBER(SEARCH("Registration Irrigation",C2372)),"Irrigation","")</f>
        <v/>
      </c>
      <c r="S2372" t="str">
        <f t="shared" ref="S2372:S2435" si="535">IF(ISNUMBER(SEARCH("Registration Cannabis",C2372)),"Irrigation","")</f>
        <v/>
      </c>
      <c r="U2372" s="2" t="str">
        <f>IF(ISBLANK($T2372),IF(S2372="Irrigation","Irrigation",IF(R2372="Irrigation","Irrigation",IF(Q2372="Domestic","Domestic",IF(P2372="Stockwatering","Stockwatering",IF(N2372="IRRIGATION_AND_MUNICIPAL","Irrigation and Municipal",IF(O2372="IRRIGATION_AND_DOMESTIC","Irrigation and Domestic Municipality",_xlfn.XLOOKUP(J2372,Use_Code_Ranking!$B$4:$B$23,Use_Code_Ranking!$A$4:$A$23))))))),$T2372)</f>
        <v>Domestic</v>
      </c>
    </row>
    <row r="2373" spans="1:21" x14ac:dyDescent="0.3">
      <c r="A2373" t="s">
        <v>1946</v>
      </c>
      <c r="B2373" t="s">
        <v>181</v>
      </c>
      <c r="C2373" t="s">
        <v>1884</v>
      </c>
      <c r="D2373">
        <v>0.31</v>
      </c>
      <c r="E2373" t="s">
        <v>100</v>
      </c>
      <c r="F2373" t="s">
        <v>100</v>
      </c>
      <c r="G2373" t="s">
        <v>1947</v>
      </c>
      <c r="H2373" s="41" t="s">
        <v>102</v>
      </c>
      <c r="I2373">
        <f>_xlfn.XLOOKUP(B2373,Use_Code_Ranking!$A$4:$A$23,Use_Code_Ranking!$B$4:$B$23,9999)</f>
        <v>9</v>
      </c>
      <c r="J2373">
        <f t="shared" ca="1" si="528"/>
        <v>3</v>
      </c>
      <c r="K2373">
        <f t="shared" ca="1" si="529"/>
        <v>0</v>
      </c>
      <c r="L2373">
        <f t="shared" ca="1" si="530"/>
        <v>0</v>
      </c>
      <c r="M2373">
        <f t="shared" ca="1" si="531"/>
        <v>0</v>
      </c>
      <c r="N2373" t="str">
        <f t="shared" ref="N2373:N2436" ca="1" si="536">IF(AND(K2373&gt;0,L2373&gt;0),"IRRIGATION_AND_MUNICIPAL","")</f>
        <v/>
      </c>
      <c r="O2373" t="str">
        <f t="shared" ref="O2373:O2436" ca="1" si="537">IF(AND(K2373&gt;0,M2373&gt;0),"IRRIGATION_AND_DOMESTIC","")</f>
        <v/>
      </c>
      <c r="P2373" t="str">
        <f t="shared" si="532"/>
        <v/>
      </c>
      <c r="Q2373" t="str">
        <f t="shared" si="533"/>
        <v>Domestic</v>
      </c>
      <c r="R2373" t="str">
        <f t="shared" si="534"/>
        <v/>
      </c>
      <c r="S2373" t="str">
        <f t="shared" si="535"/>
        <v/>
      </c>
      <c r="U2373" s="2" t="str">
        <f>IF(ISBLANK($T2373),IF(S2373="Irrigation","Irrigation",IF(R2373="Irrigation","Irrigation",IF(Q2373="Domestic","Domestic",IF(P2373="Stockwatering","Stockwatering",IF(N2373="IRRIGATION_AND_MUNICIPAL","Irrigation and Municipal",IF(O2373="IRRIGATION_AND_DOMESTIC","Irrigation and Domestic Municipality",_xlfn.XLOOKUP(J2373,Use_Code_Ranking!$B$4:$B$23,Use_Code_Ranking!$A$4:$A$23))))))),$T2373)</f>
        <v>Domestic</v>
      </c>
    </row>
    <row r="2374" spans="1:21" x14ac:dyDescent="0.3">
      <c r="A2374" t="s">
        <v>1948</v>
      </c>
      <c r="B2374" t="s">
        <v>1852</v>
      </c>
      <c r="C2374" t="s">
        <v>1884</v>
      </c>
      <c r="D2374">
        <v>9.82</v>
      </c>
      <c r="E2374" t="s">
        <v>100</v>
      </c>
      <c r="F2374" t="s">
        <v>100</v>
      </c>
      <c r="G2374" t="s">
        <v>1949</v>
      </c>
      <c r="H2374" s="41" t="s">
        <v>102</v>
      </c>
      <c r="I2374">
        <f>_xlfn.XLOOKUP(B2374,Use_Code_Ranking!$A$4:$A$23,Use_Code_Ranking!$B$4:$B$23,9999)</f>
        <v>19</v>
      </c>
      <c r="J2374">
        <f t="shared" ca="1" si="528"/>
        <v>19</v>
      </c>
      <c r="K2374">
        <f t="shared" ca="1" si="529"/>
        <v>0</v>
      </c>
      <c r="L2374">
        <f t="shared" ca="1" si="530"/>
        <v>0</v>
      </c>
      <c r="M2374">
        <f t="shared" ca="1" si="531"/>
        <v>0</v>
      </c>
      <c r="N2374" t="str">
        <f t="shared" ca="1" si="536"/>
        <v/>
      </c>
      <c r="O2374" t="str">
        <f t="shared" ca="1" si="537"/>
        <v/>
      </c>
      <c r="P2374" t="str">
        <f t="shared" si="532"/>
        <v/>
      </c>
      <c r="Q2374" t="str">
        <f t="shared" si="533"/>
        <v>Domestic</v>
      </c>
      <c r="R2374" t="str">
        <f t="shared" si="534"/>
        <v/>
      </c>
      <c r="S2374" t="str">
        <f t="shared" si="535"/>
        <v/>
      </c>
      <c r="U2374" s="2" t="str">
        <f>IF(ISBLANK($T2374),IF(S2374="Irrigation","Irrigation",IF(R2374="Irrigation","Irrigation",IF(Q2374="Domestic","Domestic",IF(P2374="Stockwatering","Stockwatering",IF(N2374="IRRIGATION_AND_MUNICIPAL","Irrigation and Municipal",IF(O2374="IRRIGATION_AND_DOMESTIC","Irrigation and Domestic Municipality",_xlfn.XLOOKUP(J2374,Use_Code_Ranking!$B$4:$B$23,Use_Code_Ranking!$A$4:$A$23))))))),$T2374)</f>
        <v>Domestic</v>
      </c>
    </row>
    <row r="2375" spans="1:21" x14ac:dyDescent="0.3">
      <c r="A2375" t="s">
        <v>1950</v>
      </c>
      <c r="B2375" t="s">
        <v>181</v>
      </c>
      <c r="C2375" t="s">
        <v>1884</v>
      </c>
      <c r="D2375">
        <v>0.67</v>
      </c>
      <c r="E2375" t="s">
        <v>100</v>
      </c>
      <c r="F2375" t="s">
        <v>100</v>
      </c>
      <c r="G2375" t="s">
        <v>1951</v>
      </c>
      <c r="H2375" s="41" t="s">
        <v>102</v>
      </c>
      <c r="I2375">
        <f>_xlfn.XLOOKUP(B2375,Use_Code_Ranking!$A$4:$A$23,Use_Code_Ranking!$B$4:$B$23,9999)</f>
        <v>9</v>
      </c>
      <c r="J2375">
        <f t="shared" ca="1" si="528"/>
        <v>3</v>
      </c>
      <c r="K2375">
        <f t="shared" ca="1" si="529"/>
        <v>0</v>
      </c>
      <c r="L2375">
        <f t="shared" ca="1" si="530"/>
        <v>0</v>
      </c>
      <c r="M2375">
        <f t="shared" ca="1" si="531"/>
        <v>0</v>
      </c>
      <c r="N2375" t="str">
        <f t="shared" ca="1" si="536"/>
        <v/>
      </c>
      <c r="O2375" t="str">
        <f t="shared" ca="1" si="537"/>
        <v/>
      </c>
      <c r="P2375" t="str">
        <f t="shared" si="532"/>
        <v/>
      </c>
      <c r="Q2375" t="str">
        <f t="shared" si="533"/>
        <v>Domestic</v>
      </c>
      <c r="R2375" t="str">
        <f t="shared" si="534"/>
        <v/>
      </c>
      <c r="S2375" t="str">
        <f t="shared" si="535"/>
        <v/>
      </c>
      <c r="U2375" s="2" t="str">
        <f>IF(ISBLANK($T2375),IF(S2375="Irrigation","Irrigation",IF(R2375="Irrigation","Irrigation",IF(Q2375="Domestic","Domestic",IF(P2375="Stockwatering","Stockwatering",IF(N2375="IRRIGATION_AND_MUNICIPAL","Irrigation and Municipal",IF(O2375="IRRIGATION_AND_DOMESTIC","Irrigation and Domestic Municipality",_xlfn.XLOOKUP(J2375,Use_Code_Ranking!$B$4:$B$23,Use_Code_Ranking!$A$4:$A$23))))))),$T2375)</f>
        <v>Domestic</v>
      </c>
    </row>
    <row r="2376" spans="1:21" x14ac:dyDescent="0.3">
      <c r="A2376" t="s">
        <v>1950</v>
      </c>
      <c r="B2376" t="s">
        <v>163</v>
      </c>
      <c r="C2376" t="s">
        <v>1884</v>
      </c>
      <c r="D2376">
        <v>0.67</v>
      </c>
      <c r="E2376" t="s">
        <v>100</v>
      </c>
      <c r="F2376" t="s">
        <v>100</v>
      </c>
      <c r="G2376" t="s">
        <v>1951</v>
      </c>
      <c r="H2376" s="41" t="s">
        <v>102</v>
      </c>
      <c r="I2376">
        <f>_xlfn.XLOOKUP(B2376,Use_Code_Ranking!$A$4:$A$23,Use_Code_Ranking!$B$4:$B$23,9999)</f>
        <v>14</v>
      </c>
      <c r="J2376">
        <f t="shared" ca="1" si="528"/>
        <v>3</v>
      </c>
      <c r="K2376">
        <f t="shared" ca="1" si="529"/>
        <v>0</v>
      </c>
      <c r="L2376">
        <f t="shared" ca="1" si="530"/>
        <v>0</v>
      </c>
      <c r="M2376">
        <f t="shared" ca="1" si="531"/>
        <v>0</v>
      </c>
      <c r="N2376" t="str">
        <f t="shared" ca="1" si="536"/>
        <v/>
      </c>
      <c r="O2376" t="str">
        <f t="shared" ca="1" si="537"/>
        <v/>
      </c>
      <c r="P2376" t="str">
        <f t="shared" si="532"/>
        <v/>
      </c>
      <c r="Q2376" t="str">
        <f t="shared" si="533"/>
        <v>Domestic</v>
      </c>
      <c r="R2376" t="str">
        <f t="shared" si="534"/>
        <v/>
      </c>
      <c r="S2376" t="str">
        <f t="shared" si="535"/>
        <v/>
      </c>
      <c r="U2376" s="2" t="str">
        <f>IF(ISBLANK($T2376),IF(S2376="Irrigation","Irrigation",IF(R2376="Irrigation","Irrigation",IF(Q2376="Domestic","Domestic",IF(P2376="Stockwatering","Stockwatering",IF(N2376="IRRIGATION_AND_MUNICIPAL","Irrigation and Municipal",IF(O2376="IRRIGATION_AND_DOMESTIC","Irrigation and Domestic Municipality",_xlfn.XLOOKUP(J2376,Use_Code_Ranking!$B$4:$B$23,Use_Code_Ranking!$A$4:$A$23))))))),$T2376)</f>
        <v>Domestic</v>
      </c>
    </row>
    <row r="2377" spans="1:21" x14ac:dyDescent="0.3">
      <c r="A2377" t="s">
        <v>1950</v>
      </c>
      <c r="B2377" t="s">
        <v>110</v>
      </c>
      <c r="C2377" t="s">
        <v>1884</v>
      </c>
      <c r="D2377">
        <v>0.67</v>
      </c>
      <c r="E2377" t="s">
        <v>100</v>
      </c>
      <c r="F2377" t="s">
        <v>100</v>
      </c>
      <c r="G2377" t="s">
        <v>1951</v>
      </c>
      <c r="H2377" s="41" t="s">
        <v>102</v>
      </c>
      <c r="I2377">
        <f>_xlfn.XLOOKUP(B2377,Use_Code_Ranking!$A$4:$A$23,Use_Code_Ranking!$B$4:$B$23,9999)</f>
        <v>3</v>
      </c>
      <c r="J2377">
        <f t="shared" ca="1" si="528"/>
        <v>3</v>
      </c>
      <c r="K2377">
        <f t="shared" ca="1" si="529"/>
        <v>0</v>
      </c>
      <c r="L2377">
        <f t="shared" ca="1" si="530"/>
        <v>0</v>
      </c>
      <c r="M2377">
        <f t="shared" ca="1" si="531"/>
        <v>0</v>
      </c>
      <c r="N2377" t="str">
        <f t="shared" ca="1" si="536"/>
        <v/>
      </c>
      <c r="O2377" t="str">
        <f t="shared" ca="1" si="537"/>
        <v/>
      </c>
      <c r="P2377" t="str">
        <f t="shared" si="532"/>
        <v/>
      </c>
      <c r="Q2377" t="str">
        <f t="shared" si="533"/>
        <v>Domestic</v>
      </c>
      <c r="R2377" t="str">
        <f t="shared" si="534"/>
        <v/>
      </c>
      <c r="S2377" t="str">
        <f t="shared" si="535"/>
        <v/>
      </c>
      <c r="U2377" s="2" t="str">
        <f>IF(ISBLANK($T2377),IF(S2377="Irrigation","Irrigation",IF(R2377="Irrigation","Irrigation",IF(Q2377="Domestic","Domestic",IF(P2377="Stockwatering","Stockwatering",IF(N2377="IRRIGATION_AND_MUNICIPAL","Irrigation and Municipal",IF(O2377="IRRIGATION_AND_DOMESTIC","Irrigation and Domestic Municipality",_xlfn.XLOOKUP(J2377,Use_Code_Ranking!$B$4:$B$23,Use_Code_Ranking!$A$4:$A$23))))))),$T2377)</f>
        <v>Domestic</v>
      </c>
    </row>
    <row r="2378" spans="1:21" x14ac:dyDescent="0.3">
      <c r="A2378" t="s">
        <v>1950</v>
      </c>
      <c r="B2378" t="s">
        <v>188</v>
      </c>
      <c r="C2378" t="s">
        <v>1884</v>
      </c>
      <c r="D2378">
        <v>0.67</v>
      </c>
      <c r="E2378" t="s">
        <v>100</v>
      </c>
      <c r="F2378" t="s">
        <v>100</v>
      </c>
      <c r="G2378" t="s">
        <v>1951</v>
      </c>
      <c r="H2378" s="41" t="s">
        <v>102</v>
      </c>
      <c r="I2378">
        <f>_xlfn.XLOOKUP(B2378,Use_Code_Ranking!$A$4:$A$23,Use_Code_Ranking!$B$4:$B$23,9999)</f>
        <v>12</v>
      </c>
      <c r="J2378">
        <f t="shared" ca="1" si="528"/>
        <v>3</v>
      </c>
      <c r="K2378">
        <f t="shared" ca="1" si="529"/>
        <v>0</v>
      </c>
      <c r="L2378">
        <f t="shared" ca="1" si="530"/>
        <v>0</v>
      </c>
      <c r="M2378">
        <f t="shared" ca="1" si="531"/>
        <v>0</v>
      </c>
      <c r="N2378" t="str">
        <f t="shared" ca="1" si="536"/>
        <v/>
      </c>
      <c r="O2378" t="str">
        <f t="shared" ca="1" si="537"/>
        <v/>
      </c>
      <c r="P2378" t="str">
        <f t="shared" si="532"/>
        <v/>
      </c>
      <c r="Q2378" t="str">
        <f t="shared" si="533"/>
        <v>Domestic</v>
      </c>
      <c r="R2378" t="str">
        <f t="shared" si="534"/>
        <v/>
      </c>
      <c r="S2378" t="str">
        <f t="shared" si="535"/>
        <v/>
      </c>
      <c r="U2378" s="2" t="str">
        <f>IF(ISBLANK($T2378),IF(S2378="Irrigation","Irrigation",IF(R2378="Irrigation","Irrigation",IF(Q2378="Domestic","Domestic",IF(P2378="Stockwatering","Stockwatering",IF(N2378="IRRIGATION_AND_MUNICIPAL","Irrigation and Municipal",IF(O2378="IRRIGATION_AND_DOMESTIC","Irrigation and Domestic Municipality",_xlfn.XLOOKUP(J2378,Use_Code_Ranking!$B$4:$B$23,Use_Code_Ranking!$A$4:$A$23))))))),$T2378)</f>
        <v>Domestic</v>
      </c>
    </row>
    <row r="2379" spans="1:21" x14ac:dyDescent="0.3">
      <c r="A2379" t="s">
        <v>1952</v>
      </c>
      <c r="B2379" t="s">
        <v>188</v>
      </c>
      <c r="C2379" t="s">
        <v>1884</v>
      </c>
      <c r="D2379">
        <v>2.21</v>
      </c>
      <c r="E2379" t="s">
        <v>100</v>
      </c>
      <c r="F2379" t="s">
        <v>100</v>
      </c>
      <c r="G2379" t="s">
        <v>1953</v>
      </c>
      <c r="H2379" s="41" t="s">
        <v>102</v>
      </c>
      <c r="I2379">
        <f>_xlfn.XLOOKUP(B2379,Use_Code_Ranking!$A$4:$A$23,Use_Code_Ranking!$B$4:$B$23,9999)</f>
        <v>12</v>
      </c>
      <c r="J2379">
        <f t="shared" ca="1" si="528"/>
        <v>3</v>
      </c>
      <c r="K2379">
        <f t="shared" ca="1" si="529"/>
        <v>0</v>
      </c>
      <c r="L2379">
        <f t="shared" ca="1" si="530"/>
        <v>0</v>
      </c>
      <c r="M2379">
        <f t="shared" ca="1" si="531"/>
        <v>0</v>
      </c>
      <c r="N2379" t="str">
        <f t="shared" ca="1" si="536"/>
        <v/>
      </c>
      <c r="O2379" t="str">
        <f t="shared" ca="1" si="537"/>
        <v/>
      </c>
      <c r="P2379" t="str">
        <f t="shared" si="532"/>
        <v/>
      </c>
      <c r="Q2379" t="str">
        <f t="shared" si="533"/>
        <v>Domestic</v>
      </c>
      <c r="R2379" t="str">
        <f t="shared" si="534"/>
        <v/>
      </c>
      <c r="S2379" t="str">
        <f t="shared" si="535"/>
        <v/>
      </c>
      <c r="U2379" s="2" t="str">
        <f>IF(ISBLANK($T2379),IF(S2379="Irrigation","Irrigation",IF(R2379="Irrigation","Irrigation",IF(Q2379="Domestic","Domestic",IF(P2379="Stockwatering","Stockwatering",IF(N2379="IRRIGATION_AND_MUNICIPAL","Irrigation and Municipal",IF(O2379="IRRIGATION_AND_DOMESTIC","Irrigation and Domestic Municipality",_xlfn.XLOOKUP(J2379,Use_Code_Ranking!$B$4:$B$23,Use_Code_Ranking!$A$4:$A$23))))))),$T2379)</f>
        <v>Domestic</v>
      </c>
    </row>
    <row r="2380" spans="1:21" x14ac:dyDescent="0.3">
      <c r="A2380" t="s">
        <v>1952</v>
      </c>
      <c r="B2380" t="s">
        <v>181</v>
      </c>
      <c r="C2380" t="s">
        <v>1884</v>
      </c>
      <c r="D2380">
        <v>2.21</v>
      </c>
      <c r="E2380" t="s">
        <v>100</v>
      </c>
      <c r="F2380" t="s">
        <v>100</v>
      </c>
      <c r="G2380" t="s">
        <v>1953</v>
      </c>
      <c r="H2380" s="41" t="s">
        <v>102</v>
      </c>
      <c r="I2380">
        <f>_xlfn.XLOOKUP(B2380,Use_Code_Ranking!$A$4:$A$23,Use_Code_Ranking!$B$4:$B$23,9999)</f>
        <v>9</v>
      </c>
      <c r="J2380">
        <f t="shared" ca="1" si="528"/>
        <v>3</v>
      </c>
      <c r="K2380">
        <f t="shared" ca="1" si="529"/>
        <v>0</v>
      </c>
      <c r="L2380">
        <f t="shared" ca="1" si="530"/>
        <v>0</v>
      </c>
      <c r="M2380">
        <f t="shared" ca="1" si="531"/>
        <v>0</v>
      </c>
      <c r="N2380" t="str">
        <f t="shared" ca="1" si="536"/>
        <v/>
      </c>
      <c r="O2380" t="str">
        <f t="shared" ca="1" si="537"/>
        <v/>
      </c>
      <c r="P2380" t="str">
        <f t="shared" si="532"/>
        <v/>
      </c>
      <c r="Q2380" t="str">
        <f t="shared" si="533"/>
        <v>Domestic</v>
      </c>
      <c r="R2380" t="str">
        <f t="shared" si="534"/>
        <v/>
      </c>
      <c r="S2380" t="str">
        <f t="shared" si="535"/>
        <v/>
      </c>
      <c r="U2380" s="2" t="str">
        <f>IF(ISBLANK($T2380),IF(S2380="Irrigation","Irrigation",IF(R2380="Irrigation","Irrigation",IF(Q2380="Domestic","Domestic",IF(P2380="Stockwatering","Stockwatering",IF(N2380="IRRIGATION_AND_MUNICIPAL","Irrigation and Municipal",IF(O2380="IRRIGATION_AND_DOMESTIC","Irrigation and Domestic Municipality",_xlfn.XLOOKUP(J2380,Use_Code_Ranking!$B$4:$B$23,Use_Code_Ranking!$A$4:$A$23))))))),$T2380)</f>
        <v>Domestic</v>
      </c>
    </row>
    <row r="2381" spans="1:21" x14ac:dyDescent="0.3">
      <c r="A2381" t="s">
        <v>1952</v>
      </c>
      <c r="B2381" t="s">
        <v>110</v>
      </c>
      <c r="C2381" t="s">
        <v>1884</v>
      </c>
      <c r="D2381">
        <v>2.21</v>
      </c>
      <c r="E2381" t="s">
        <v>100</v>
      </c>
      <c r="F2381" t="s">
        <v>100</v>
      </c>
      <c r="G2381" t="s">
        <v>1953</v>
      </c>
      <c r="H2381" s="41" t="s">
        <v>102</v>
      </c>
      <c r="I2381">
        <f>_xlfn.XLOOKUP(B2381,Use_Code_Ranking!$A$4:$A$23,Use_Code_Ranking!$B$4:$B$23,9999)</f>
        <v>3</v>
      </c>
      <c r="J2381">
        <f t="shared" ca="1" si="528"/>
        <v>3</v>
      </c>
      <c r="K2381">
        <f t="shared" ca="1" si="529"/>
        <v>0</v>
      </c>
      <c r="L2381">
        <f t="shared" ca="1" si="530"/>
        <v>0</v>
      </c>
      <c r="M2381">
        <f t="shared" ca="1" si="531"/>
        <v>0</v>
      </c>
      <c r="N2381" t="str">
        <f t="shared" ca="1" si="536"/>
        <v/>
      </c>
      <c r="O2381" t="str">
        <f t="shared" ca="1" si="537"/>
        <v/>
      </c>
      <c r="P2381" t="str">
        <f t="shared" si="532"/>
        <v/>
      </c>
      <c r="Q2381" t="str">
        <f t="shared" si="533"/>
        <v>Domestic</v>
      </c>
      <c r="R2381" t="str">
        <f t="shared" si="534"/>
        <v/>
      </c>
      <c r="S2381" t="str">
        <f t="shared" si="535"/>
        <v/>
      </c>
      <c r="U2381" s="2" t="str">
        <f>IF(ISBLANK($T2381),IF(S2381="Irrigation","Irrigation",IF(R2381="Irrigation","Irrigation",IF(Q2381="Domestic","Domestic",IF(P2381="Stockwatering","Stockwatering",IF(N2381="IRRIGATION_AND_MUNICIPAL","Irrigation and Municipal",IF(O2381="IRRIGATION_AND_DOMESTIC","Irrigation and Domestic Municipality",_xlfn.XLOOKUP(J2381,Use_Code_Ranking!$B$4:$B$23,Use_Code_Ranking!$A$4:$A$23))))))),$T2381)</f>
        <v>Domestic</v>
      </c>
    </row>
    <row r="2382" spans="1:21" x14ac:dyDescent="0.3">
      <c r="A2382" t="s">
        <v>1952</v>
      </c>
      <c r="B2382" t="s">
        <v>163</v>
      </c>
      <c r="C2382" t="s">
        <v>1884</v>
      </c>
      <c r="D2382">
        <v>2.21</v>
      </c>
      <c r="E2382" t="s">
        <v>100</v>
      </c>
      <c r="F2382" t="s">
        <v>100</v>
      </c>
      <c r="G2382" t="s">
        <v>1953</v>
      </c>
      <c r="H2382" s="41" t="s">
        <v>102</v>
      </c>
      <c r="I2382">
        <f>_xlfn.XLOOKUP(B2382,Use_Code_Ranking!$A$4:$A$23,Use_Code_Ranking!$B$4:$B$23,9999)</f>
        <v>14</v>
      </c>
      <c r="J2382">
        <f t="shared" ca="1" si="528"/>
        <v>3</v>
      </c>
      <c r="K2382">
        <f t="shared" ca="1" si="529"/>
        <v>0</v>
      </c>
      <c r="L2382">
        <f t="shared" ca="1" si="530"/>
        <v>0</v>
      </c>
      <c r="M2382">
        <f t="shared" ca="1" si="531"/>
        <v>0</v>
      </c>
      <c r="N2382" t="str">
        <f t="shared" ca="1" si="536"/>
        <v/>
      </c>
      <c r="O2382" t="str">
        <f t="shared" ca="1" si="537"/>
        <v/>
      </c>
      <c r="P2382" t="str">
        <f t="shared" si="532"/>
        <v/>
      </c>
      <c r="Q2382" t="str">
        <f t="shared" si="533"/>
        <v>Domestic</v>
      </c>
      <c r="R2382" t="str">
        <f t="shared" si="534"/>
        <v/>
      </c>
      <c r="S2382" t="str">
        <f t="shared" si="535"/>
        <v/>
      </c>
      <c r="U2382" s="2" t="str">
        <f>IF(ISBLANK($T2382),IF(S2382="Irrigation","Irrigation",IF(R2382="Irrigation","Irrigation",IF(Q2382="Domestic","Domestic",IF(P2382="Stockwatering","Stockwatering",IF(N2382="IRRIGATION_AND_MUNICIPAL","Irrigation and Municipal",IF(O2382="IRRIGATION_AND_DOMESTIC","Irrigation and Domestic Municipality",_xlfn.XLOOKUP(J2382,Use_Code_Ranking!$B$4:$B$23,Use_Code_Ranking!$A$4:$A$23))))))),$T2382)</f>
        <v>Domestic</v>
      </c>
    </row>
    <row r="2383" spans="1:21" x14ac:dyDescent="0.3">
      <c r="A2383" t="s">
        <v>1952</v>
      </c>
      <c r="B2383" t="s">
        <v>1852</v>
      </c>
      <c r="C2383" t="s">
        <v>1884</v>
      </c>
      <c r="D2383">
        <v>2.21</v>
      </c>
      <c r="E2383" t="s">
        <v>100</v>
      </c>
      <c r="F2383" t="s">
        <v>100</v>
      </c>
      <c r="G2383" t="s">
        <v>1953</v>
      </c>
      <c r="H2383" s="41" t="s">
        <v>102</v>
      </c>
      <c r="I2383">
        <f>_xlfn.XLOOKUP(B2383,Use_Code_Ranking!$A$4:$A$23,Use_Code_Ranking!$B$4:$B$23,9999)</f>
        <v>19</v>
      </c>
      <c r="J2383">
        <f t="shared" ca="1" si="528"/>
        <v>3</v>
      </c>
      <c r="K2383">
        <f t="shared" ca="1" si="529"/>
        <v>0</v>
      </c>
      <c r="L2383">
        <f t="shared" ca="1" si="530"/>
        <v>0</v>
      </c>
      <c r="M2383">
        <f t="shared" ca="1" si="531"/>
        <v>0</v>
      </c>
      <c r="N2383" t="str">
        <f t="shared" ca="1" si="536"/>
        <v/>
      </c>
      <c r="O2383" t="str">
        <f t="shared" ca="1" si="537"/>
        <v/>
      </c>
      <c r="P2383" t="str">
        <f t="shared" si="532"/>
        <v/>
      </c>
      <c r="Q2383" t="str">
        <f t="shared" si="533"/>
        <v>Domestic</v>
      </c>
      <c r="R2383" t="str">
        <f t="shared" si="534"/>
        <v/>
      </c>
      <c r="S2383" t="str">
        <f t="shared" si="535"/>
        <v/>
      </c>
      <c r="U2383" s="2" t="str">
        <f>IF(ISBLANK($T2383),IF(S2383="Irrigation","Irrigation",IF(R2383="Irrigation","Irrigation",IF(Q2383="Domestic","Domestic",IF(P2383="Stockwatering","Stockwatering",IF(N2383="IRRIGATION_AND_MUNICIPAL","Irrigation and Municipal",IF(O2383="IRRIGATION_AND_DOMESTIC","Irrigation and Domestic Municipality",_xlfn.XLOOKUP(J2383,Use_Code_Ranking!$B$4:$B$23,Use_Code_Ranking!$A$4:$A$23))))))),$T2383)</f>
        <v>Domestic</v>
      </c>
    </row>
    <row r="2384" spans="1:21" x14ac:dyDescent="0.3">
      <c r="A2384" t="s">
        <v>1954</v>
      </c>
      <c r="B2384" t="s">
        <v>110</v>
      </c>
      <c r="C2384" t="s">
        <v>1884</v>
      </c>
      <c r="D2384">
        <v>3.68</v>
      </c>
      <c r="E2384" t="s">
        <v>100</v>
      </c>
      <c r="F2384" t="s">
        <v>100</v>
      </c>
      <c r="G2384" t="s">
        <v>1955</v>
      </c>
      <c r="H2384" s="41" t="s">
        <v>102</v>
      </c>
      <c r="I2384">
        <f>_xlfn.XLOOKUP(B2384,Use_Code_Ranking!$A$4:$A$23,Use_Code_Ranking!$B$4:$B$23,9999)</f>
        <v>3</v>
      </c>
      <c r="J2384">
        <f t="shared" ca="1" si="528"/>
        <v>3</v>
      </c>
      <c r="K2384">
        <f t="shared" ca="1" si="529"/>
        <v>0</v>
      </c>
      <c r="L2384">
        <f t="shared" ca="1" si="530"/>
        <v>0</v>
      </c>
      <c r="M2384">
        <f t="shared" ca="1" si="531"/>
        <v>0</v>
      </c>
      <c r="N2384" t="str">
        <f t="shared" ca="1" si="536"/>
        <v/>
      </c>
      <c r="O2384" t="str">
        <f t="shared" ca="1" si="537"/>
        <v/>
      </c>
      <c r="P2384" t="str">
        <f t="shared" si="532"/>
        <v/>
      </c>
      <c r="Q2384" t="str">
        <f t="shared" si="533"/>
        <v>Domestic</v>
      </c>
      <c r="R2384" t="str">
        <f t="shared" si="534"/>
        <v/>
      </c>
      <c r="S2384" t="str">
        <f t="shared" si="535"/>
        <v/>
      </c>
      <c r="U2384" s="2" t="str">
        <f>IF(ISBLANK($T2384),IF(S2384="Irrigation","Irrigation",IF(R2384="Irrigation","Irrigation",IF(Q2384="Domestic","Domestic",IF(P2384="Stockwatering","Stockwatering",IF(N2384="IRRIGATION_AND_MUNICIPAL","Irrigation and Municipal",IF(O2384="IRRIGATION_AND_DOMESTIC","Irrigation and Domestic Municipality",_xlfn.XLOOKUP(J2384,Use_Code_Ranking!$B$4:$B$23,Use_Code_Ranking!$A$4:$A$23))))))),$T2384)</f>
        <v>Domestic</v>
      </c>
    </row>
    <row r="2385" spans="1:21" x14ac:dyDescent="0.3">
      <c r="A2385" t="s">
        <v>1956</v>
      </c>
      <c r="B2385" t="s">
        <v>110</v>
      </c>
      <c r="C2385" t="s">
        <v>1884</v>
      </c>
      <c r="D2385">
        <v>0</v>
      </c>
      <c r="E2385" t="s">
        <v>100</v>
      </c>
      <c r="F2385" t="s">
        <v>100</v>
      </c>
      <c r="G2385" t="s">
        <v>1957</v>
      </c>
      <c r="H2385" s="41" t="s">
        <v>102</v>
      </c>
      <c r="I2385">
        <f>_xlfn.XLOOKUP(B2385,Use_Code_Ranking!$A$4:$A$23,Use_Code_Ranking!$B$4:$B$23,9999)</f>
        <v>3</v>
      </c>
      <c r="J2385">
        <f t="shared" ca="1" si="528"/>
        <v>3</v>
      </c>
      <c r="K2385">
        <f t="shared" ca="1" si="529"/>
        <v>0</v>
      </c>
      <c r="L2385">
        <f t="shared" ca="1" si="530"/>
        <v>0</v>
      </c>
      <c r="M2385">
        <f t="shared" ca="1" si="531"/>
        <v>0</v>
      </c>
      <c r="N2385" t="str">
        <f t="shared" ca="1" si="536"/>
        <v/>
      </c>
      <c r="O2385" t="str">
        <f t="shared" ca="1" si="537"/>
        <v/>
      </c>
      <c r="P2385" t="str">
        <f t="shared" si="532"/>
        <v/>
      </c>
      <c r="Q2385" t="str">
        <f t="shared" si="533"/>
        <v>Domestic</v>
      </c>
      <c r="R2385" t="str">
        <f t="shared" si="534"/>
        <v/>
      </c>
      <c r="S2385" t="str">
        <f t="shared" si="535"/>
        <v/>
      </c>
      <c r="U2385" s="2" t="str">
        <f>IF(ISBLANK($T2385),IF(S2385="Irrigation","Irrigation",IF(R2385="Irrigation","Irrigation",IF(Q2385="Domestic","Domestic",IF(P2385="Stockwatering","Stockwatering",IF(N2385="IRRIGATION_AND_MUNICIPAL","Irrigation and Municipal",IF(O2385="IRRIGATION_AND_DOMESTIC","Irrigation and Domestic Municipality",_xlfn.XLOOKUP(J2385,Use_Code_Ranking!$B$4:$B$23,Use_Code_Ranking!$A$4:$A$23))))))),$T2385)</f>
        <v>Domestic</v>
      </c>
    </row>
    <row r="2386" spans="1:21" x14ac:dyDescent="0.3">
      <c r="A2386" t="s">
        <v>1956</v>
      </c>
      <c r="B2386" t="s">
        <v>188</v>
      </c>
      <c r="C2386" t="s">
        <v>1884</v>
      </c>
      <c r="D2386">
        <v>0</v>
      </c>
      <c r="E2386" t="s">
        <v>100</v>
      </c>
      <c r="F2386" t="s">
        <v>100</v>
      </c>
      <c r="G2386" t="s">
        <v>1957</v>
      </c>
      <c r="H2386" s="41" t="s">
        <v>102</v>
      </c>
      <c r="I2386">
        <f>_xlfn.XLOOKUP(B2386,Use_Code_Ranking!$A$4:$A$23,Use_Code_Ranking!$B$4:$B$23,9999)</f>
        <v>12</v>
      </c>
      <c r="J2386">
        <f t="shared" ca="1" si="528"/>
        <v>3</v>
      </c>
      <c r="K2386">
        <f t="shared" ca="1" si="529"/>
        <v>0</v>
      </c>
      <c r="L2386">
        <f t="shared" ca="1" si="530"/>
        <v>0</v>
      </c>
      <c r="M2386">
        <f t="shared" ca="1" si="531"/>
        <v>0</v>
      </c>
      <c r="N2386" t="str">
        <f t="shared" ca="1" si="536"/>
        <v/>
      </c>
      <c r="O2386" t="str">
        <f t="shared" ca="1" si="537"/>
        <v/>
      </c>
      <c r="P2386" t="str">
        <f t="shared" si="532"/>
        <v/>
      </c>
      <c r="Q2386" t="str">
        <f t="shared" si="533"/>
        <v>Domestic</v>
      </c>
      <c r="R2386" t="str">
        <f t="shared" si="534"/>
        <v/>
      </c>
      <c r="S2386" t="str">
        <f t="shared" si="535"/>
        <v/>
      </c>
      <c r="U2386" s="2" t="str">
        <f>IF(ISBLANK($T2386),IF(S2386="Irrigation","Irrigation",IF(R2386="Irrigation","Irrigation",IF(Q2386="Domestic","Domestic",IF(P2386="Stockwatering","Stockwatering",IF(N2386="IRRIGATION_AND_MUNICIPAL","Irrigation and Municipal",IF(O2386="IRRIGATION_AND_DOMESTIC","Irrigation and Domestic Municipality",_xlfn.XLOOKUP(J2386,Use_Code_Ranking!$B$4:$B$23,Use_Code_Ranking!$A$4:$A$23))))))),$T2386)</f>
        <v>Domestic</v>
      </c>
    </row>
    <row r="2387" spans="1:21" x14ac:dyDescent="0.3">
      <c r="A2387" t="s">
        <v>1958</v>
      </c>
      <c r="B2387" t="s">
        <v>110</v>
      </c>
      <c r="C2387" t="s">
        <v>1884</v>
      </c>
      <c r="D2387">
        <v>0.215</v>
      </c>
      <c r="E2387" t="s">
        <v>100</v>
      </c>
      <c r="F2387" t="s">
        <v>100</v>
      </c>
      <c r="G2387" t="s">
        <v>1957</v>
      </c>
      <c r="H2387" s="41" t="s">
        <v>102</v>
      </c>
      <c r="I2387">
        <f>_xlfn.XLOOKUP(B2387,Use_Code_Ranking!$A$4:$A$23,Use_Code_Ranking!$B$4:$B$23,9999)</f>
        <v>3</v>
      </c>
      <c r="J2387">
        <f t="shared" ca="1" si="528"/>
        <v>3</v>
      </c>
      <c r="K2387">
        <f t="shared" ca="1" si="529"/>
        <v>0</v>
      </c>
      <c r="L2387">
        <f t="shared" ca="1" si="530"/>
        <v>0</v>
      </c>
      <c r="M2387">
        <f t="shared" ca="1" si="531"/>
        <v>0</v>
      </c>
      <c r="N2387" t="str">
        <f t="shared" ca="1" si="536"/>
        <v/>
      </c>
      <c r="O2387" t="str">
        <f t="shared" ca="1" si="537"/>
        <v/>
      </c>
      <c r="P2387" t="str">
        <f t="shared" si="532"/>
        <v/>
      </c>
      <c r="Q2387" t="str">
        <f t="shared" si="533"/>
        <v>Domestic</v>
      </c>
      <c r="R2387" t="str">
        <f t="shared" si="534"/>
        <v/>
      </c>
      <c r="S2387" t="str">
        <f t="shared" si="535"/>
        <v/>
      </c>
      <c r="U2387" s="2" t="str">
        <f>IF(ISBLANK($T2387),IF(S2387="Irrigation","Irrigation",IF(R2387="Irrigation","Irrigation",IF(Q2387="Domestic","Domestic",IF(P2387="Stockwatering","Stockwatering",IF(N2387="IRRIGATION_AND_MUNICIPAL","Irrigation and Municipal",IF(O2387="IRRIGATION_AND_DOMESTIC","Irrigation and Domestic Municipality",_xlfn.XLOOKUP(J2387,Use_Code_Ranking!$B$4:$B$23,Use_Code_Ranking!$A$4:$A$23))))))),$T2387)</f>
        <v>Domestic</v>
      </c>
    </row>
    <row r="2388" spans="1:21" x14ac:dyDescent="0.3">
      <c r="A2388" t="s">
        <v>1959</v>
      </c>
      <c r="B2388" t="s">
        <v>110</v>
      </c>
      <c r="C2388" t="s">
        <v>1884</v>
      </c>
      <c r="D2388">
        <v>0.17</v>
      </c>
      <c r="E2388" t="s">
        <v>100</v>
      </c>
      <c r="F2388" t="s">
        <v>100</v>
      </c>
      <c r="G2388" t="s">
        <v>1960</v>
      </c>
      <c r="H2388" s="41" t="s">
        <v>124</v>
      </c>
      <c r="I2388">
        <f>_xlfn.XLOOKUP(B2388,Use_Code_Ranking!$A$4:$A$23,Use_Code_Ranking!$B$4:$B$23,9999)</f>
        <v>3</v>
      </c>
      <c r="J2388">
        <f t="shared" ca="1" si="528"/>
        <v>3</v>
      </c>
      <c r="K2388">
        <f t="shared" ca="1" si="529"/>
        <v>0</v>
      </c>
      <c r="L2388">
        <f t="shared" ca="1" si="530"/>
        <v>0</v>
      </c>
      <c r="M2388">
        <f t="shared" ca="1" si="531"/>
        <v>0</v>
      </c>
      <c r="N2388" t="str">
        <f t="shared" ca="1" si="536"/>
        <v/>
      </c>
      <c r="O2388" t="str">
        <f t="shared" ca="1" si="537"/>
        <v/>
      </c>
      <c r="P2388" t="str">
        <f t="shared" si="532"/>
        <v/>
      </c>
      <c r="Q2388" t="str">
        <f t="shared" si="533"/>
        <v>Domestic</v>
      </c>
      <c r="R2388" t="str">
        <f t="shared" si="534"/>
        <v/>
      </c>
      <c r="S2388" t="str">
        <f t="shared" si="535"/>
        <v/>
      </c>
      <c r="U2388" s="2" t="str">
        <f>IF(ISBLANK($T2388),IF(S2388="Irrigation","Irrigation",IF(R2388="Irrigation","Irrigation",IF(Q2388="Domestic","Domestic",IF(P2388="Stockwatering","Stockwatering",IF(N2388="IRRIGATION_AND_MUNICIPAL","Irrigation and Municipal",IF(O2388="IRRIGATION_AND_DOMESTIC","Irrigation and Domestic Municipality",_xlfn.XLOOKUP(J2388,Use_Code_Ranking!$B$4:$B$23,Use_Code_Ranking!$A$4:$A$23))))))),$T2388)</f>
        <v>Domestic</v>
      </c>
    </row>
    <row r="2389" spans="1:21" x14ac:dyDescent="0.3">
      <c r="A2389" t="s">
        <v>1961</v>
      </c>
      <c r="B2389" t="s">
        <v>188</v>
      </c>
      <c r="C2389" t="s">
        <v>1962</v>
      </c>
      <c r="D2389">
        <v>20</v>
      </c>
      <c r="E2389" t="s">
        <v>100</v>
      </c>
      <c r="F2389" t="s">
        <v>100</v>
      </c>
      <c r="G2389" t="s">
        <v>1963</v>
      </c>
      <c r="H2389" s="41" t="s">
        <v>102</v>
      </c>
      <c r="I2389">
        <f>_xlfn.XLOOKUP(B2389,Use_Code_Ranking!$A$4:$A$23,Use_Code_Ranking!$B$4:$B$23,9999)</f>
        <v>12</v>
      </c>
      <c r="J2389">
        <f t="shared" ca="1" si="528"/>
        <v>1</v>
      </c>
      <c r="K2389">
        <f t="shared" ca="1" si="529"/>
        <v>1</v>
      </c>
      <c r="L2389">
        <f t="shared" ca="1" si="530"/>
        <v>0</v>
      </c>
      <c r="M2389">
        <f t="shared" ca="1" si="531"/>
        <v>0</v>
      </c>
      <c r="N2389" t="str">
        <f t="shared" ca="1" si="536"/>
        <v/>
      </c>
      <c r="O2389" t="str">
        <f t="shared" ca="1" si="537"/>
        <v/>
      </c>
      <c r="P2389" t="str">
        <f t="shared" si="532"/>
        <v/>
      </c>
      <c r="Q2389" t="str">
        <f t="shared" si="533"/>
        <v/>
      </c>
      <c r="R2389" t="str">
        <f t="shared" si="534"/>
        <v>Irrigation</v>
      </c>
      <c r="S2389" t="str">
        <f t="shared" si="535"/>
        <v/>
      </c>
      <c r="U2389" s="2" t="str">
        <f>IF(ISBLANK($T2389),IF(S2389="Irrigation","Irrigation",IF(R2389="Irrigation","Irrigation",IF(Q2389="Domestic","Domestic",IF(P2389="Stockwatering","Stockwatering",IF(N2389="IRRIGATION_AND_MUNICIPAL","Irrigation and Municipal",IF(O2389="IRRIGATION_AND_DOMESTIC","Irrigation and Domestic Municipality",_xlfn.XLOOKUP(J2389,Use_Code_Ranking!$B$4:$B$23,Use_Code_Ranking!$A$4:$A$23))))))),$T2389)</f>
        <v>Irrigation</v>
      </c>
    </row>
    <row r="2390" spans="1:21" x14ac:dyDescent="0.3">
      <c r="A2390" t="s">
        <v>1961</v>
      </c>
      <c r="B2390" t="s">
        <v>181</v>
      </c>
      <c r="C2390" t="s">
        <v>1962</v>
      </c>
      <c r="D2390">
        <v>20</v>
      </c>
      <c r="E2390" t="s">
        <v>100</v>
      </c>
      <c r="F2390" t="s">
        <v>100</v>
      </c>
      <c r="G2390" t="s">
        <v>1963</v>
      </c>
      <c r="H2390" s="41" t="s">
        <v>102</v>
      </c>
      <c r="I2390">
        <f>_xlfn.XLOOKUP(B2390,Use_Code_Ranking!$A$4:$A$23,Use_Code_Ranking!$B$4:$B$23,9999)</f>
        <v>9</v>
      </c>
      <c r="J2390">
        <f t="shared" ca="1" si="528"/>
        <v>1</v>
      </c>
      <c r="K2390">
        <f t="shared" ca="1" si="529"/>
        <v>1</v>
      </c>
      <c r="L2390">
        <f t="shared" ca="1" si="530"/>
        <v>0</v>
      </c>
      <c r="M2390">
        <f t="shared" ca="1" si="531"/>
        <v>0</v>
      </c>
      <c r="N2390" t="str">
        <f t="shared" ca="1" si="536"/>
        <v/>
      </c>
      <c r="O2390" t="str">
        <f t="shared" ca="1" si="537"/>
        <v/>
      </c>
      <c r="P2390" t="str">
        <f t="shared" si="532"/>
        <v/>
      </c>
      <c r="Q2390" t="str">
        <f t="shared" si="533"/>
        <v/>
      </c>
      <c r="R2390" t="str">
        <f t="shared" si="534"/>
        <v>Irrigation</v>
      </c>
      <c r="S2390" t="str">
        <f t="shared" si="535"/>
        <v/>
      </c>
      <c r="U2390" s="2" t="str">
        <f>IF(ISBLANK($T2390),IF(S2390="Irrigation","Irrigation",IF(R2390="Irrigation","Irrigation",IF(Q2390="Domestic","Domestic",IF(P2390="Stockwatering","Stockwatering",IF(N2390="IRRIGATION_AND_MUNICIPAL","Irrigation and Municipal",IF(O2390="IRRIGATION_AND_DOMESTIC","Irrigation and Domestic Municipality",_xlfn.XLOOKUP(J2390,Use_Code_Ranking!$B$4:$B$23,Use_Code_Ranking!$A$4:$A$23))))))),$T2390)</f>
        <v>Irrigation</v>
      </c>
    </row>
    <row r="2391" spans="1:21" x14ac:dyDescent="0.3">
      <c r="A2391" t="s">
        <v>1961</v>
      </c>
      <c r="B2391" t="s">
        <v>98</v>
      </c>
      <c r="C2391" t="s">
        <v>1962</v>
      </c>
      <c r="D2391">
        <v>20</v>
      </c>
      <c r="E2391" t="s">
        <v>100</v>
      </c>
      <c r="F2391" t="s">
        <v>100</v>
      </c>
      <c r="G2391" t="s">
        <v>1963</v>
      </c>
      <c r="H2391" s="41" t="s">
        <v>102</v>
      </c>
      <c r="I2391">
        <f>_xlfn.XLOOKUP(B2391,Use_Code_Ranking!$A$4:$A$23,Use_Code_Ranking!$B$4:$B$23,9999)</f>
        <v>1</v>
      </c>
      <c r="J2391">
        <f t="shared" ca="1" si="528"/>
        <v>1</v>
      </c>
      <c r="K2391">
        <f t="shared" ca="1" si="529"/>
        <v>1</v>
      </c>
      <c r="L2391">
        <f t="shared" ca="1" si="530"/>
        <v>0</v>
      </c>
      <c r="M2391">
        <f t="shared" ca="1" si="531"/>
        <v>0</v>
      </c>
      <c r="N2391" t="str">
        <f t="shared" ca="1" si="536"/>
        <v/>
      </c>
      <c r="O2391" t="str">
        <f t="shared" ca="1" si="537"/>
        <v/>
      </c>
      <c r="P2391" t="str">
        <f t="shared" si="532"/>
        <v/>
      </c>
      <c r="Q2391" t="str">
        <f t="shared" si="533"/>
        <v/>
      </c>
      <c r="R2391" t="str">
        <f t="shared" si="534"/>
        <v>Irrigation</v>
      </c>
      <c r="S2391" t="str">
        <f t="shared" si="535"/>
        <v/>
      </c>
      <c r="U2391" s="2" t="str">
        <f>IF(ISBLANK($T2391),IF(S2391="Irrigation","Irrigation",IF(R2391="Irrigation","Irrigation",IF(Q2391="Domestic","Domestic",IF(P2391="Stockwatering","Stockwatering",IF(N2391="IRRIGATION_AND_MUNICIPAL","Irrigation and Municipal",IF(O2391="IRRIGATION_AND_DOMESTIC","Irrigation and Domestic Municipality",_xlfn.XLOOKUP(J2391,Use_Code_Ranking!$B$4:$B$23,Use_Code_Ranking!$A$4:$A$23))))))),$T2391)</f>
        <v>Irrigation</v>
      </c>
    </row>
    <row r="2392" spans="1:21" x14ac:dyDescent="0.3">
      <c r="A2392" t="s">
        <v>1964</v>
      </c>
      <c r="B2392" t="s">
        <v>161</v>
      </c>
      <c r="C2392" t="s">
        <v>1962</v>
      </c>
      <c r="D2392">
        <v>20</v>
      </c>
      <c r="E2392" t="s">
        <v>100</v>
      </c>
      <c r="F2392" t="s">
        <v>100</v>
      </c>
      <c r="G2392" t="s">
        <v>1084</v>
      </c>
      <c r="H2392" s="41" t="s">
        <v>102</v>
      </c>
      <c r="I2392">
        <f>_xlfn.XLOOKUP(B2392,Use_Code_Ranking!$A$4:$A$23,Use_Code_Ranking!$B$4:$B$23,9999)</f>
        <v>7</v>
      </c>
      <c r="J2392">
        <f t="shared" ca="1" si="528"/>
        <v>1</v>
      </c>
      <c r="K2392">
        <f t="shared" ca="1" si="529"/>
        <v>1</v>
      </c>
      <c r="L2392">
        <f t="shared" ca="1" si="530"/>
        <v>0</v>
      </c>
      <c r="M2392">
        <f t="shared" ca="1" si="531"/>
        <v>0</v>
      </c>
      <c r="N2392" t="str">
        <f t="shared" ca="1" si="536"/>
        <v/>
      </c>
      <c r="O2392" t="str">
        <f t="shared" ca="1" si="537"/>
        <v/>
      </c>
      <c r="P2392" t="str">
        <f t="shared" si="532"/>
        <v/>
      </c>
      <c r="Q2392" t="str">
        <f t="shared" si="533"/>
        <v/>
      </c>
      <c r="R2392" t="str">
        <f t="shared" si="534"/>
        <v>Irrigation</v>
      </c>
      <c r="S2392" t="str">
        <f t="shared" si="535"/>
        <v/>
      </c>
      <c r="U2392" s="2" t="str">
        <f>IF(ISBLANK($T2392),IF(S2392="Irrigation","Irrigation",IF(R2392="Irrigation","Irrigation",IF(Q2392="Domestic","Domestic",IF(P2392="Stockwatering","Stockwatering",IF(N2392="IRRIGATION_AND_MUNICIPAL","Irrigation and Municipal",IF(O2392="IRRIGATION_AND_DOMESTIC","Irrigation and Domestic Municipality",_xlfn.XLOOKUP(J2392,Use_Code_Ranking!$B$4:$B$23,Use_Code_Ranking!$A$4:$A$23))))))),$T2392)</f>
        <v>Irrigation</v>
      </c>
    </row>
    <row r="2393" spans="1:21" x14ac:dyDescent="0.3">
      <c r="A2393" t="s">
        <v>1964</v>
      </c>
      <c r="B2393" t="s">
        <v>98</v>
      </c>
      <c r="C2393" t="s">
        <v>1962</v>
      </c>
      <c r="D2393">
        <v>20</v>
      </c>
      <c r="E2393" t="s">
        <v>100</v>
      </c>
      <c r="F2393" t="s">
        <v>100</v>
      </c>
      <c r="G2393" t="s">
        <v>1084</v>
      </c>
      <c r="H2393" s="41" t="s">
        <v>102</v>
      </c>
      <c r="I2393">
        <f>_xlfn.XLOOKUP(B2393,Use_Code_Ranking!$A$4:$A$23,Use_Code_Ranking!$B$4:$B$23,9999)</f>
        <v>1</v>
      </c>
      <c r="J2393">
        <f t="shared" ca="1" si="528"/>
        <v>1</v>
      </c>
      <c r="K2393">
        <f t="shared" ca="1" si="529"/>
        <v>1</v>
      </c>
      <c r="L2393">
        <f t="shared" ca="1" si="530"/>
        <v>0</v>
      </c>
      <c r="M2393">
        <f t="shared" ca="1" si="531"/>
        <v>0</v>
      </c>
      <c r="N2393" t="str">
        <f t="shared" ca="1" si="536"/>
        <v/>
      </c>
      <c r="O2393" t="str">
        <f t="shared" ca="1" si="537"/>
        <v/>
      </c>
      <c r="P2393" t="str">
        <f t="shared" si="532"/>
        <v/>
      </c>
      <c r="Q2393" t="str">
        <f t="shared" si="533"/>
        <v/>
      </c>
      <c r="R2393" t="str">
        <f t="shared" si="534"/>
        <v>Irrigation</v>
      </c>
      <c r="S2393" t="str">
        <f t="shared" si="535"/>
        <v/>
      </c>
      <c r="U2393" s="2" t="str">
        <f>IF(ISBLANK($T2393),IF(S2393="Irrigation","Irrigation",IF(R2393="Irrigation","Irrigation",IF(Q2393="Domestic","Domestic",IF(P2393="Stockwatering","Stockwatering",IF(N2393="IRRIGATION_AND_MUNICIPAL","Irrigation and Municipal",IF(O2393="IRRIGATION_AND_DOMESTIC","Irrigation and Domestic Municipality",_xlfn.XLOOKUP(J2393,Use_Code_Ranking!$B$4:$B$23,Use_Code_Ranking!$A$4:$A$23))))))),$T2393)</f>
        <v>Irrigation</v>
      </c>
    </row>
    <row r="2394" spans="1:21" x14ac:dyDescent="0.3">
      <c r="A2394" t="s">
        <v>1964</v>
      </c>
      <c r="B2394" t="s">
        <v>156</v>
      </c>
      <c r="C2394" t="s">
        <v>1962</v>
      </c>
      <c r="D2394">
        <v>20</v>
      </c>
      <c r="E2394" t="s">
        <v>100</v>
      </c>
      <c r="F2394" t="s">
        <v>100</v>
      </c>
      <c r="G2394" t="s">
        <v>1084</v>
      </c>
      <c r="H2394" s="41" t="s">
        <v>102</v>
      </c>
      <c r="I2394">
        <f>_xlfn.XLOOKUP(B2394,Use_Code_Ranking!$A$4:$A$23,Use_Code_Ranking!$B$4:$B$23,9999)</f>
        <v>8</v>
      </c>
      <c r="J2394">
        <f t="shared" ca="1" si="528"/>
        <v>1</v>
      </c>
      <c r="K2394">
        <f t="shared" ca="1" si="529"/>
        <v>1</v>
      </c>
      <c r="L2394">
        <f t="shared" ca="1" si="530"/>
        <v>0</v>
      </c>
      <c r="M2394">
        <f t="shared" ca="1" si="531"/>
        <v>0</v>
      </c>
      <c r="N2394" t="str">
        <f t="shared" ca="1" si="536"/>
        <v/>
      </c>
      <c r="O2394" t="str">
        <f t="shared" ca="1" si="537"/>
        <v/>
      </c>
      <c r="P2394" t="str">
        <f t="shared" si="532"/>
        <v/>
      </c>
      <c r="Q2394" t="str">
        <f t="shared" si="533"/>
        <v/>
      </c>
      <c r="R2394" t="str">
        <f t="shared" si="534"/>
        <v>Irrigation</v>
      </c>
      <c r="S2394" t="str">
        <f t="shared" si="535"/>
        <v/>
      </c>
      <c r="U2394" s="2" t="str">
        <f>IF(ISBLANK($T2394),IF(S2394="Irrigation","Irrigation",IF(R2394="Irrigation","Irrigation",IF(Q2394="Domestic","Domestic",IF(P2394="Stockwatering","Stockwatering",IF(N2394="IRRIGATION_AND_MUNICIPAL","Irrigation and Municipal",IF(O2394="IRRIGATION_AND_DOMESTIC","Irrigation and Domestic Municipality",_xlfn.XLOOKUP(J2394,Use_Code_Ranking!$B$4:$B$23,Use_Code_Ranking!$A$4:$A$23))))))),$T2394)</f>
        <v>Irrigation</v>
      </c>
    </row>
    <row r="2395" spans="1:21" x14ac:dyDescent="0.3">
      <c r="A2395" t="s">
        <v>1965</v>
      </c>
      <c r="B2395" t="s">
        <v>161</v>
      </c>
      <c r="C2395" t="s">
        <v>1962</v>
      </c>
      <c r="D2395">
        <v>20</v>
      </c>
      <c r="E2395" t="s">
        <v>100</v>
      </c>
      <c r="F2395" t="s">
        <v>100</v>
      </c>
      <c r="G2395" t="s">
        <v>310</v>
      </c>
      <c r="H2395" s="41" t="s">
        <v>124</v>
      </c>
      <c r="I2395">
        <f>_xlfn.XLOOKUP(B2395,Use_Code_Ranking!$A$4:$A$23,Use_Code_Ranking!$B$4:$B$23,9999)</f>
        <v>7</v>
      </c>
      <c r="J2395">
        <f t="shared" ca="1" si="528"/>
        <v>1</v>
      </c>
      <c r="K2395">
        <f t="shared" ca="1" si="529"/>
        <v>1</v>
      </c>
      <c r="L2395">
        <f t="shared" ca="1" si="530"/>
        <v>0</v>
      </c>
      <c r="M2395">
        <f t="shared" ca="1" si="531"/>
        <v>0</v>
      </c>
      <c r="N2395" t="str">
        <f t="shared" ca="1" si="536"/>
        <v/>
      </c>
      <c r="O2395" t="str">
        <f t="shared" ca="1" si="537"/>
        <v/>
      </c>
      <c r="P2395" t="str">
        <f t="shared" si="532"/>
        <v/>
      </c>
      <c r="Q2395" t="str">
        <f t="shared" si="533"/>
        <v/>
      </c>
      <c r="R2395" t="str">
        <f t="shared" si="534"/>
        <v>Irrigation</v>
      </c>
      <c r="S2395" t="str">
        <f t="shared" si="535"/>
        <v/>
      </c>
      <c r="U2395" s="2" t="str">
        <f>IF(ISBLANK($T2395),IF(S2395="Irrigation","Irrigation",IF(R2395="Irrigation","Irrigation",IF(Q2395="Domestic","Domestic",IF(P2395="Stockwatering","Stockwatering",IF(N2395="IRRIGATION_AND_MUNICIPAL","Irrigation and Municipal",IF(O2395="IRRIGATION_AND_DOMESTIC","Irrigation and Domestic Municipality",_xlfn.XLOOKUP(J2395,Use_Code_Ranking!$B$4:$B$23,Use_Code_Ranking!$A$4:$A$23))))))),$T2395)</f>
        <v>Irrigation</v>
      </c>
    </row>
    <row r="2396" spans="1:21" x14ac:dyDescent="0.3">
      <c r="A2396" t="s">
        <v>1965</v>
      </c>
      <c r="B2396" t="s">
        <v>98</v>
      </c>
      <c r="C2396" t="s">
        <v>1962</v>
      </c>
      <c r="D2396">
        <v>20</v>
      </c>
      <c r="E2396" t="s">
        <v>100</v>
      </c>
      <c r="F2396" t="s">
        <v>100</v>
      </c>
      <c r="G2396" t="s">
        <v>310</v>
      </c>
      <c r="H2396" s="41" t="s">
        <v>124</v>
      </c>
      <c r="I2396">
        <f>_xlfn.XLOOKUP(B2396,Use_Code_Ranking!$A$4:$A$23,Use_Code_Ranking!$B$4:$B$23,9999)</f>
        <v>1</v>
      </c>
      <c r="J2396">
        <f t="shared" ca="1" si="528"/>
        <v>1</v>
      </c>
      <c r="K2396">
        <f t="shared" ca="1" si="529"/>
        <v>1</v>
      </c>
      <c r="L2396">
        <f t="shared" ca="1" si="530"/>
        <v>0</v>
      </c>
      <c r="M2396">
        <f t="shared" ca="1" si="531"/>
        <v>0</v>
      </c>
      <c r="N2396" t="str">
        <f t="shared" ca="1" si="536"/>
        <v/>
      </c>
      <c r="O2396" t="str">
        <f t="shared" ca="1" si="537"/>
        <v/>
      </c>
      <c r="P2396" t="str">
        <f t="shared" si="532"/>
        <v/>
      </c>
      <c r="Q2396" t="str">
        <f t="shared" si="533"/>
        <v/>
      </c>
      <c r="R2396" t="str">
        <f t="shared" si="534"/>
        <v>Irrigation</v>
      </c>
      <c r="S2396" t="str">
        <f t="shared" si="535"/>
        <v/>
      </c>
      <c r="U2396" s="2" t="str">
        <f>IF(ISBLANK($T2396),IF(S2396="Irrigation","Irrigation",IF(R2396="Irrigation","Irrigation",IF(Q2396="Domestic","Domestic",IF(P2396="Stockwatering","Stockwatering",IF(N2396="IRRIGATION_AND_MUNICIPAL","Irrigation and Municipal",IF(O2396="IRRIGATION_AND_DOMESTIC","Irrigation and Domestic Municipality",_xlfn.XLOOKUP(J2396,Use_Code_Ranking!$B$4:$B$23,Use_Code_Ranking!$A$4:$A$23))))))),$T2396)</f>
        <v>Irrigation</v>
      </c>
    </row>
    <row r="2397" spans="1:21" x14ac:dyDescent="0.3">
      <c r="A2397" t="s">
        <v>1966</v>
      </c>
      <c r="B2397" t="s">
        <v>98</v>
      </c>
      <c r="C2397" t="s">
        <v>1962</v>
      </c>
      <c r="D2397">
        <v>20</v>
      </c>
      <c r="E2397" t="s">
        <v>100</v>
      </c>
      <c r="F2397" t="s">
        <v>100</v>
      </c>
      <c r="G2397" t="s">
        <v>458</v>
      </c>
      <c r="H2397" s="41" t="s">
        <v>102</v>
      </c>
      <c r="I2397">
        <f>_xlfn.XLOOKUP(B2397,Use_Code_Ranking!$A$4:$A$23,Use_Code_Ranking!$B$4:$B$23,9999)</f>
        <v>1</v>
      </c>
      <c r="J2397">
        <f t="shared" ca="1" si="528"/>
        <v>1</v>
      </c>
      <c r="K2397">
        <f t="shared" ca="1" si="529"/>
        <v>1</v>
      </c>
      <c r="L2397">
        <f t="shared" ca="1" si="530"/>
        <v>0</v>
      </c>
      <c r="M2397">
        <f t="shared" ca="1" si="531"/>
        <v>0</v>
      </c>
      <c r="N2397" t="str">
        <f t="shared" ca="1" si="536"/>
        <v/>
      </c>
      <c r="O2397" t="str">
        <f t="shared" ca="1" si="537"/>
        <v/>
      </c>
      <c r="P2397" t="str">
        <f t="shared" si="532"/>
        <v/>
      </c>
      <c r="Q2397" t="str">
        <f t="shared" si="533"/>
        <v/>
      </c>
      <c r="R2397" t="str">
        <f t="shared" si="534"/>
        <v>Irrigation</v>
      </c>
      <c r="S2397" t="str">
        <f t="shared" si="535"/>
        <v/>
      </c>
      <c r="U2397" s="2" t="str">
        <f>IF(ISBLANK($T2397),IF(S2397="Irrigation","Irrigation",IF(R2397="Irrigation","Irrigation",IF(Q2397="Domestic","Domestic",IF(P2397="Stockwatering","Stockwatering",IF(N2397="IRRIGATION_AND_MUNICIPAL","Irrigation and Municipal",IF(O2397="IRRIGATION_AND_DOMESTIC","Irrigation and Domestic Municipality",_xlfn.XLOOKUP(J2397,Use_Code_Ranking!$B$4:$B$23,Use_Code_Ranking!$A$4:$A$23))))))),$T2397)</f>
        <v>Irrigation</v>
      </c>
    </row>
    <row r="2398" spans="1:21" x14ac:dyDescent="0.3">
      <c r="A2398" t="s">
        <v>1966</v>
      </c>
      <c r="B2398" t="s">
        <v>161</v>
      </c>
      <c r="C2398" t="s">
        <v>1962</v>
      </c>
      <c r="D2398">
        <v>20</v>
      </c>
      <c r="E2398" t="s">
        <v>100</v>
      </c>
      <c r="F2398" t="s">
        <v>100</v>
      </c>
      <c r="G2398" t="s">
        <v>458</v>
      </c>
      <c r="H2398" s="41" t="s">
        <v>102</v>
      </c>
      <c r="I2398">
        <f>_xlfn.XLOOKUP(B2398,Use_Code_Ranking!$A$4:$A$23,Use_Code_Ranking!$B$4:$B$23,9999)</f>
        <v>7</v>
      </c>
      <c r="J2398">
        <f t="shared" ca="1" si="528"/>
        <v>1</v>
      </c>
      <c r="K2398">
        <f t="shared" ca="1" si="529"/>
        <v>1</v>
      </c>
      <c r="L2398">
        <f t="shared" ca="1" si="530"/>
        <v>0</v>
      </c>
      <c r="M2398">
        <f t="shared" ca="1" si="531"/>
        <v>0</v>
      </c>
      <c r="N2398" t="str">
        <f t="shared" ca="1" si="536"/>
        <v/>
      </c>
      <c r="O2398" t="str">
        <f t="shared" ca="1" si="537"/>
        <v/>
      </c>
      <c r="P2398" t="str">
        <f t="shared" si="532"/>
        <v/>
      </c>
      <c r="Q2398" t="str">
        <f t="shared" si="533"/>
        <v/>
      </c>
      <c r="R2398" t="str">
        <f t="shared" si="534"/>
        <v>Irrigation</v>
      </c>
      <c r="S2398" t="str">
        <f t="shared" si="535"/>
        <v/>
      </c>
      <c r="U2398" s="2" t="str">
        <f>IF(ISBLANK($T2398),IF(S2398="Irrigation","Irrigation",IF(R2398="Irrigation","Irrigation",IF(Q2398="Domestic","Domestic",IF(P2398="Stockwatering","Stockwatering",IF(N2398="IRRIGATION_AND_MUNICIPAL","Irrigation and Municipal",IF(O2398="IRRIGATION_AND_DOMESTIC","Irrigation and Domestic Municipality",_xlfn.XLOOKUP(J2398,Use_Code_Ranking!$B$4:$B$23,Use_Code_Ranking!$A$4:$A$23))))))),$T2398)</f>
        <v>Irrigation</v>
      </c>
    </row>
    <row r="2399" spans="1:21" x14ac:dyDescent="0.3">
      <c r="A2399" t="s">
        <v>1967</v>
      </c>
      <c r="B2399" t="s">
        <v>98</v>
      </c>
      <c r="C2399" t="s">
        <v>1962</v>
      </c>
      <c r="D2399">
        <v>16.399999999999999</v>
      </c>
      <c r="E2399" t="s">
        <v>100</v>
      </c>
      <c r="F2399" t="s">
        <v>100</v>
      </c>
      <c r="G2399" t="s">
        <v>1968</v>
      </c>
      <c r="H2399" s="41" t="s">
        <v>102</v>
      </c>
      <c r="I2399">
        <f>_xlfn.XLOOKUP(B2399,Use_Code_Ranking!$A$4:$A$23,Use_Code_Ranking!$B$4:$B$23,9999)</f>
        <v>1</v>
      </c>
      <c r="J2399">
        <f t="shared" ca="1" si="528"/>
        <v>1</v>
      </c>
      <c r="K2399">
        <f t="shared" ca="1" si="529"/>
        <v>1</v>
      </c>
      <c r="L2399">
        <f t="shared" ca="1" si="530"/>
        <v>0</v>
      </c>
      <c r="M2399">
        <f t="shared" ca="1" si="531"/>
        <v>0</v>
      </c>
      <c r="N2399" t="str">
        <f t="shared" ca="1" si="536"/>
        <v/>
      </c>
      <c r="O2399" t="str">
        <f t="shared" ca="1" si="537"/>
        <v/>
      </c>
      <c r="P2399" t="str">
        <f t="shared" si="532"/>
        <v/>
      </c>
      <c r="Q2399" t="str">
        <f t="shared" si="533"/>
        <v/>
      </c>
      <c r="R2399" t="str">
        <f t="shared" si="534"/>
        <v>Irrigation</v>
      </c>
      <c r="S2399" t="str">
        <f t="shared" si="535"/>
        <v/>
      </c>
      <c r="U2399" s="2" t="str">
        <f>IF(ISBLANK($T2399),IF(S2399="Irrigation","Irrigation",IF(R2399="Irrigation","Irrigation",IF(Q2399="Domestic","Domestic",IF(P2399="Stockwatering","Stockwatering",IF(N2399="IRRIGATION_AND_MUNICIPAL","Irrigation and Municipal",IF(O2399="IRRIGATION_AND_DOMESTIC","Irrigation and Domestic Municipality",_xlfn.XLOOKUP(J2399,Use_Code_Ranking!$B$4:$B$23,Use_Code_Ranking!$A$4:$A$23))))))),$T2399)</f>
        <v>Irrigation</v>
      </c>
    </row>
    <row r="2400" spans="1:21" x14ac:dyDescent="0.3">
      <c r="A2400" t="s">
        <v>1969</v>
      </c>
      <c r="B2400" t="s">
        <v>161</v>
      </c>
      <c r="C2400" t="s">
        <v>1962</v>
      </c>
      <c r="D2400">
        <v>4.9000000000000004</v>
      </c>
      <c r="E2400" t="s">
        <v>100</v>
      </c>
      <c r="F2400" t="s">
        <v>100</v>
      </c>
      <c r="G2400" t="s">
        <v>1970</v>
      </c>
      <c r="H2400" s="41" t="s">
        <v>106</v>
      </c>
      <c r="I2400">
        <f>_xlfn.XLOOKUP(B2400,Use_Code_Ranking!$A$4:$A$23,Use_Code_Ranking!$B$4:$B$23,9999)</f>
        <v>7</v>
      </c>
      <c r="J2400">
        <f t="shared" ca="1" si="528"/>
        <v>7</v>
      </c>
      <c r="K2400">
        <f t="shared" ca="1" si="529"/>
        <v>0</v>
      </c>
      <c r="L2400">
        <f t="shared" ca="1" si="530"/>
        <v>0</v>
      </c>
      <c r="M2400">
        <f t="shared" ca="1" si="531"/>
        <v>0</v>
      </c>
      <c r="N2400" t="str">
        <f t="shared" ca="1" si="536"/>
        <v/>
      </c>
      <c r="O2400" t="str">
        <f t="shared" ca="1" si="537"/>
        <v/>
      </c>
      <c r="P2400" t="str">
        <f t="shared" si="532"/>
        <v/>
      </c>
      <c r="Q2400" t="str">
        <f t="shared" si="533"/>
        <v/>
      </c>
      <c r="R2400" t="str">
        <f t="shared" si="534"/>
        <v>Irrigation</v>
      </c>
      <c r="S2400" t="str">
        <f t="shared" si="535"/>
        <v/>
      </c>
      <c r="U2400" s="2" t="str">
        <f>IF(ISBLANK($T2400),IF(S2400="Irrigation","Irrigation",IF(R2400="Irrigation","Irrigation",IF(Q2400="Domestic","Domestic",IF(P2400="Stockwatering","Stockwatering",IF(N2400="IRRIGATION_AND_MUNICIPAL","Irrigation and Municipal",IF(O2400="IRRIGATION_AND_DOMESTIC","Irrigation and Domestic Municipality",_xlfn.XLOOKUP(J2400,Use_Code_Ranking!$B$4:$B$23,Use_Code_Ranking!$A$4:$A$23))))))),$T2400)</f>
        <v>Irrigation</v>
      </c>
    </row>
    <row r="2401" spans="1:21" x14ac:dyDescent="0.3">
      <c r="A2401" t="s">
        <v>1971</v>
      </c>
      <c r="B2401" t="s">
        <v>161</v>
      </c>
      <c r="C2401" t="s">
        <v>1962</v>
      </c>
      <c r="D2401">
        <v>20</v>
      </c>
      <c r="E2401" t="s">
        <v>100</v>
      </c>
      <c r="F2401" t="s">
        <v>100</v>
      </c>
      <c r="G2401" t="s">
        <v>1972</v>
      </c>
      <c r="H2401" s="41" t="s">
        <v>102</v>
      </c>
      <c r="I2401">
        <f>_xlfn.XLOOKUP(B2401,Use_Code_Ranking!$A$4:$A$23,Use_Code_Ranking!$B$4:$B$23,9999)</f>
        <v>7</v>
      </c>
      <c r="J2401">
        <f t="shared" ca="1" si="528"/>
        <v>1</v>
      </c>
      <c r="K2401">
        <f t="shared" ca="1" si="529"/>
        <v>1</v>
      </c>
      <c r="L2401">
        <f t="shared" ca="1" si="530"/>
        <v>0</v>
      </c>
      <c r="M2401">
        <f t="shared" ca="1" si="531"/>
        <v>0</v>
      </c>
      <c r="N2401" t="str">
        <f t="shared" ca="1" si="536"/>
        <v/>
      </c>
      <c r="O2401" t="str">
        <f t="shared" ca="1" si="537"/>
        <v/>
      </c>
      <c r="P2401" t="str">
        <f t="shared" si="532"/>
        <v/>
      </c>
      <c r="Q2401" t="str">
        <f t="shared" si="533"/>
        <v/>
      </c>
      <c r="R2401" t="str">
        <f t="shared" si="534"/>
        <v>Irrigation</v>
      </c>
      <c r="S2401" t="str">
        <f t="shared" si="535"/>
        <v/>
      </c>
      <c r="U2401" s="2" t="str">
        <f>IF(ISBLANK($T2401),IF(S2401="Irrigation","Irrigation",IF(R2401="Irrigation","Irrigation",IF(Q2401="Domestic","Domestic",IF(P2401="Stockwatering","Stockwatering",IF(N2401="IRRIGATION_AND_MUNICIPAL","Irrigation and Municipal",IF(O2401="IRRIGATION_AND_DOMESTIC","Irrigation and Domestic Municipality",_xlfn.XLOOKUP(J2401,Use_Code_Ranking!$B$4:$B$23,Use_Code_Ranking!$A$4:$A$23))))))),$T2401)</f>
        <v>Irrigation</v>
      </c>
    </row>
    <row r="2402" spans="1:21" x14ac:dyDescent="0.3">
      <c r="A2402" t="s">
        <v>1971</v>
      </c>
      <c r="B2402" t="s">
        <v>98</v>
      </c>
      <c r="C2402" t="s">
        <v>1962</v>
      </c>
      <c r="D2402">
        <v>20</v>
      </c>
      <c r="E2402" t="s">
        <v>100</v>
      </c>
      <c r="F2402" t="s">
        <v>100</v>
      </c>
      <c r="G2402" t="s">
        <v>1972</v>
      </c>
      <c r="H2402" s="41" t="s">
        <v>102</v>
      </c>
      <c r="I2402">
        <f>_xlfn.XLOOKUP(B2402,Use_Code_Ranking!$A$4:$A$23,Use_Code_Ranking!$B$4:$B$23,9999)</f>
        <v>1</v>
      </c>
      <c r="J2402">
        <f t="shared" ca="1" si="528"/>
        <v>1</v>
      </c>
      <c r="K2402">
        <f t="shared" ca="1" si="529"/>
        <v>1</v>
      </c>
      <c r="L2402">
        <f t="shared" ca="1" si="530"/>
        <v>0</v>
      </c>
      <c r="M2402">
        <f t="shared" ca="1" si="531"/>
        <v>0</v>
      </c>
      <c r="N2402" t="str">
        <f t="shared" ca="1" si="536"/>
        <v/>
      </c>
      <c r="O2402" t="str">
        <f t="shared" ca="1" si="537"/>
        <v/>
      </c>
      <c r="P2402" t="str">
        <f t="shared" si="532"/>
        <v/>
      </c>
      <c r="Q2402" t="str">
        <f t="shared" si="533"/>
        <v/>
      </c>
      <c r="R2402" t="str">
        <f t="shared" si="534"/>
        <v>Irrigation</v>
      </c>
      <c r="S2402" t="str">
        <f t="shared" si="535"/>
        <v/>
      </c>
      <c r="U2402" s="2" t="str">
        <f>IF(ISBLANK($T2402),IF(S2402="Irrigation","Irrigation",IF(R2402="Irrigation","Irrigation",IF(Q2402="Domestic","Domestic",IF(P2402="Stockwatering","Stockwatering",IF(N2402="IRRIGATION_AND_MUNICIPAL","Irrigation and Municipal",IF(O2402="IRRIGATION_AND_DOMESTIC","Irrigation and Domestic Municipality",_xlfn.XLOOKUP(J2402,Use_Code_Ranking!$B$4:$B$23,Use_Code_Ranking!$A$4:$A$23))))))),$T2402)</f>
        <v>Irrigation</v>
      </c>
    </row>
    <row r="2403" spans="1:21" x14ac:dyDescent="0.3">
      <c r="A2403" t="s">
        <v>1973</v>
      </c>
      <c r="B2403" t="s">
        <v>98</v>
      </c>
      <c r="C2403" t="s">
        <v>1962</v>
      </c>
      <c r="D2403">
        <v>11</v>
      </c>
      <c r="E2403" t="s">
        <v>100</v>
      </c>
      <c r="F2403" t="s">
        <v>100</v>
      </c>
      <c r="G2403" t="s">
        <v>898</v>
      </c>
      <c r="H2403" s="41" t="s">
        <v>102</v>
      </c>
      <c r="I2403">
        <f>_xlfn.XLOOKUP(B2403,Use_Code_Ranking!$A$4:$A$23,Use_Code_Ranking!$B$4:$B$23,9999)</f>
        <v>1</v>
      </c>
      <c r="J2403">
        <f t="shared" ca="1" si="528"/>
        <v>1</v>
      </c>
      <c r="K2403">
        <f t="shared" ca="1" si="529"/>
        <v>1</v>
      </c>
      <c r="L2403">
        <f t="shared" ca="1" si="530"/>
        <v>0</v>
      </c>
      <c r="M2403">
        <f t="shared" ca="1" si="531"/>
        <v>0</v>
      </c>
      <c r="N2403" t="str">
        <f t="shared" ca="1" si="536"/>
        <v/>
      </c>
      <c r="O2403" t="str">
        <f t="shared" ca="1" si="537"/>
        <v/>
      </c>
      <c r="P2403" t="str">
        <f t="shared" si="532"/>
        <v/>
      </c>
      <c r="Q2403" t="str">
        <f t="shared" si="533"/>
        <v/>
      </c>
      <c r="R2403" t="str">
        <f t="shared" si="534"/>
        <v>Irrigation</v>
      </c>
      <c r="S2403" t="str">
        <f t="shared" si="535"/>
        <v/>
      </c>
      <c r="U2403" s="2" t="str">
        <f>IF(ISBLANK($T2403),IF(S2403="Irrigation","Irrigation",IF(R2403="Irrigation","Irrigation",IF(Q2403="Domestic","Domestic",IF(P2403="Stockwatering","Stockwatering",IF(N2403="IRRIGATION_AND_MUNICIPAL","Irrigation and Municipal",IF(O2403="IRRIGATION_AND_DOMESTIC","Irrigation and Domestic Municipality",_xlfn.XLOOKUP(J2403,Use_Code_Ranking!$B$4:$B$23,Use_Code_Ranking!$A$4:$A$23))))))),$T2403)</f>
        <v>Irrigation</v>
      </c>
    </row>
    <row r="2404" spans="1:21" x14ac:dyDescent="0.3">
      <c r="A2404" t="s">
        <v>1974</v>
      </c>
      <c r="B2404" t="s">
        <v>188</v>
      </c>
      <c r="C2404" t="s">
        <v>1962</v>
      </c>
      <c r="D2404">
        <v>20</v>
      </c>
      <c r="E2404" t="s">
        <v>100</v>
      </c>
      <c r="F2404" t="s">
        <v>100</v>
      </c>
      <c r="G2404" t="s">
        <v>1975</v>
      </c>
      <c r="H2404" s="41" t="s">
        <v>102</v>
      </c>
      <c r="I2404">
        <f>_xlfn.XLOOKUP(B2404,Use_Code_Ranking!$A$4:$A$23,Use_Code_Ranking!$B$4:$B$23,9999)</f>
        <v>12</v>
      </c>
      <c r="J2404">
        <f t="shared" ca="1" si="528"/>
        <v>1</v>
      </c>
      <c r="K2404">
        <f t="shared" ca="1" si="529"/>
        <v>1</v>
      </c>
      <c r="L2404">
        <f t="shared" ca="1" si="530"/>
        <v>0</v>
      </c>
      <c r="M2404">
        <f t="shared" ca="1" si="531"/>
        <v>0</v>
      </c>
      <c r="N2404" t="str">
        <f t="shared" ca="1" si="536"/>
        <v/>
      </c>
      <c r="O2404" t="str">
        <f t="shared" ca="1" si="537"/>
        <v/>
      </c>
      <c r="P2404" t="str">
        <f t="shared" si="532"/>
        <v/>
      </c>
      <c r="Q2404" t="str">
        <f t="shared" si="533"/>
        <v/>
      </c>
      <c r="R2404" t="str">
        <f t="shared" si="534"/>
        <v>Irrigation</v>
      </c>
      <c r="S2404" t="str">
        <f t="shared" si="535"/>
        <v/>
      </c>
      <c r="U2404" s="2" t="str">
        <f>IF(ISBLANK($T2404),IF(S2404="Irrigation","Irrigation",IF(R2404="Irrigation","Irrigation",IF(Q2404="Domestic","Domestic",IF(P2404="Stockwatering","Stockwatering",IF(N2404="IRRIGATION_AND_MUNICIPAL","Irrigation and Municipal",IF(O2404="IRRIGATION_AND_DOMESTIC","Irrigation and Domestic Municipality",_xlfn.XLOOKUP(J2404,Use_Code_Ranking!$B$4:$B$23,Use_Code_Ranking!$A$4:$A$23))))))),$T2404)</f>
        <v>Irrigation</v>
      </c>
    </row>
    <row r="2405" spans="1:21" x14ac:dyDescent="0.3">
      <c r="A2405" t="s">
        <v>1974</v>
      </c>
      <c r="B2405" t="s">
        <v>98</v>
      </c>
      <c r="C2405" t="s">
        <v>1962</v>
      </c>
      <c r="D2405">
        <v>20</v>
      </c>
      <c r="E2405" t="s">
        <v>100</v>
      </c>
      <c r="F2405" t="s">
        <v>100</v>
      </c>
      <c r="G2405" t="s">
        <v>1975</v>
      </c>
      <c r="H2405" s="41" t="s">
        <v>102</v>
      </c>
      <c r="I2405">
        <f>_xlfn.XLOOKUP(B2405,Use_Code_Ranking!$A$4:$A$23,Use_Code_Ranking!$B$4:$B$23,9999)</f>
        <v>1</v>
      </c>
      <c r="J2405">
        <f t="shared" ca="1" si="528"/>
        <v>1</v>
      </c>
      <c r="K2405">
        <f t="shared" ca="1" si="529"/>
        <v>1</v>
      </c>
      <c r="L2405">
        <f t="shared" ca="1" si="530"/>
        <v>0</v>
      </c>
      <c r="M2405">
        <f t="shared" ca="1" si="531"/>
        <v>0</v>
      </c>
      <c r="N2405" t="str">
        <f t="shared" ca="1" si="536"/>
        <v/>
      </c>
      <c r="O2405" t="str">
        <f t="shared" ca="1" si="537"/>
        <v/>
      </c>
      <c r="P2405" t="str">
        <f t="shared" si="532"/>
        <v/>
      </c>
      <c r="Q2405" t="str">
        <f t="shared" si="533"/>
        <v/>
      </c>
      <c r="R2405" t="str">
        <f t="shared" si="534"/>
        <v>Irrigation</v>
      </c>
      <c r="S2405" t="str">
        <f t="shared" si="535"/>
        <v/>
      </c>
      <c r="U2405" s="2" t="str">
        <f>IF(ISBLANK($T2405),IF(S2405="Irrigation","Irrigation",IF(R2405="Irrigation","Irrigation",IF(Q2405="Domestic","Domestic",IF(P2405="Stockwatering","Stockwatering",IF(N2405="IRRIGATION_AND_MUNICIPAL","Irrigation and Municipal",IF(O2405="IRRIGATION_AND_DOMESTIC","Irrigation and Domestic Municipality",_xlfn.XLOOKUP(J2405,Use_Code_Ranking!$B$4:$B$23,Use_Code_Ranking!$A$4:$A$23))))))),$T2405)</f>
        <v>Irrigation</v>
      </c>
    </row>
    <row r="2406" spans="1:21" x14ac:dyDescent="0.3">
      <c r="A2406" t="s">
        <v>1974</v>
      </c>
      <c r="B2406" t="s">
        <v>161</v>
      </c>
      <c r="C2406" t="s">
        <v>1962</v>
      </c>
      <c r="D2406">
        <v>20</v>
      </c>
      <c r="E2406" t="s">
        <v>100</v>
      </c>
      <c r="F2406" t="s">
        <v>100</v>
      </c>
      <c r="G2406" t="s">
        <v>1975</v>
      </c>
      <c r="H2406" s="41" t="s">
        <v>102</v>
      </c>
      <c r="I2406">
        <f>_xlfn.XLOOKUP(B2406,Use_Code_Ranking!$A$4:$A$23,Use_Code_Ranking!$B$4:$B$23,9999)</f>
        <v>7</v>
      </c>
      <c r="J2406">
        <f t="shared" ca="1" si="528"/>
        <v>1</v>
      </c>
      <c r="K2406">
        <f t="shared" ca="1" si="529"/>
        <v>1</v>
      </c>
      <c r="L2406">
        <f t="shared" ca="1" si="530"/>
        <v>0</v>
      </c>
      <c r="M2406">
        <f t="shared" ca="1" si="531"/>
        <v>0</v>
      </c>
      <c r="N2406" t="str">
        <f t="shared" ca="1" si="536"/>
        <v/>
      </c>
      <c r="O2406" t="str">
        <f t="shared" ca="1" si="537"/>
        <v/>
      </c>
      <c r="P2406" t="str">
        <f t="shared" si="532"/>
        <v/>
      </c>
      <c r="Q2406" t="str">
        <f t="shared" si="533"/>
        <v/>
      </c>
      <c r="R2406" t="str">
        <f t="shared" si="534"/>
        <v>Irrigation</v>
      </c>
      <c r="S2406" t="str">
        <f t="shared" si="535"/>
        <v/>
      </c>
      <c r="U2406" s="2" t="str">
        <f>IF(ISBLANK($T2406),IF(S2406="Irrigation","Irrigation",IF(R2406="Irrigation","Irrigation",IF(Q2406="Domestic","Domestic",IF(P2406="Stockwatering","Stockwatering",IF(N2406="IRRIGATION_AND_MUNICIPAL","Irrigation and Municipal",IF(O2406="IRRIGATION_AND_DOMESTIC","Irrigation and Domestic Municipality",_xlfn.XLOOKUP(J2406,Use_Code_Ranking!$B$4:$B$23,Use_Code_Ranking!$A$4:$A$23))))))),$T2406)</f>
        <v>Irrigation</v>
      </c>
    </row>
    <row r="2407" spans="1:21" x14ac:dyDescent="0.3">
      <c r="A2407" t="s">
        <v>1974</v>
      </c>
      <c r="B2407" t="s">
        <v>156</v>
      </c>
      <c r="C2407" t="s">
        <v>1962</v>
      </c>
      <c r="D2407">
        <v>20</v>
      </c>
      <c r="E2407" t="s">
        <v>100</v>
      </c>
      <c r="F2407" t="s">
        <v>100</v>
      </c>
      <c r="G2407" t="s">
        <v>1975</v>
      </c>
      <c r="H2407" s="41" t="s">
        <v>102</v>
      </c>
      <c r="I2407">
        <f>_xlfn.XLOOKUP(B2407,Use_Code_Ranking!$A$4:$A$23,Use_Code_Ranking!$B$4:$B$23,9999)</f>
        <v>8</v>
      </c>
      <c r="J2407">
        <f t="shared" ca="1" si="528"/>
        <v>1</v>
      </c>
      <c r="K2407">
        <f t="shared" ca="1" si="529"/>
        <v>1</v>
      </c>
      <c r="L2407">
        <f t="shared" ca="1" si="530"/>
        <v>0</v>
      </c>
      <c r="M2407">
        <f t="shared" ca="1" si="531"/>
        <v>0</v>
      </c>
      <c r="N2407" t="str">
        <f t="shared" ca="1" si="536"/>
        <v/>
      </c>
      <c r="O2407" t="str">
        <f t="shared" ca="1" si="537"/>
        <v/>
      </c>
      <c r="P2407" t="str">
        <f t="shared" si="532"/>
        <v/>
      </c>
      <c r="Q2407" t="str">
        <f t="shared" si="533"/>
        <v/>
      </c>
      <c r="R2407" t="str">
        <f t="shared" si="534"/>
        <v>Irrigation</v>
      </c>
      <c r="S2407" t="str">
        <f t="shared" si="535"/>
        <v/>
      </c>
      <c r="U2407" s="2" t="str">
        <f>IF(ISBLANK($T2407),IF(S2407="Irrigation","Irrigation",IF(R2407="Irrigation","Irrigation",IF(Q2407="Domestic","Domestic",IF(P2407="Stockwatering","Stockwatering",IF(N2407="IRRIGATION_AND_MUNICIPAL","Irrigation and Municipal",IF(O2407="IRRIGATION_AND_DOMESTIC","Irrigation and Domestic Municipality",_xlfn.XLOOKUP(J2407,Use_Code_Ranking!$B$4:$B$23,Use_Code_Ranking!$A$4:$A$23))))))),$T2407)</f>
        <v>Irrigation</v>
      </c>
    </row>
    <row r="2408" spans="1:21" x14ac:dyDescent="0.3">
      <c r="A2408" t="s">
        <v>1976</v>
      </c>
      <c r="B2408" t="s">
        <v>1852</v>
      </c>
      <c r="C2408" t="s">
        <v>1977</v>
      </c>
      <c r="D2408">
        <v>0.23</v>
      </c>
      <c r="E2408" t="s">
        <v>100</v>
      </c>
      <c r="F2408" t="s">
        <v>100</v>
      </c>
      <c r="G2408" t="s">
        <v>1978</v>
      </c>
      <c r="H2408" s="41" t="s">
        <v>102</v>
      </c>
      <c r="I2408">
        <f>_xlfn.XLOOKUP(B2408,Use_Code_Ranking!$A$4:$A$23,Use_Code_Ranking!$B$4:$B$23,9999)</f>
        <v>19</v>
      </c>
      <c r="J2408">
        <f t="shared" ca="1" si="528"/>
        <v>1</v>
      </c>
      <c r="K2408">
        <f t="shared" ca="1" si="529"/>
        <v>1</v>
      </c>
      <c r="L2408">
        <f t="shared" ca="1" si="530"/>
        <v>0</v>
      </c>
      <c r="M2408">
        <f t="shared" ca="1" si="531"/>
        <v>0</v>
      </c>
      <c r="N2408" t="str">
        <f t="shared" ca="1" si="536"/>
        <v/>
      </c>
      <c r="O2408" t="str">
        <f t="shared" ca="1" si="537"/>
        <v/>
      </c>
      <c r="P2408" t="str">
        <f t="shared" si="532"/>
        <v/>
      </c>
      <c r="Q2408" t="str">
        <f t="shared" si="533"/>
        <v/>
      </c>
      <c r="R2408" t="str">
        <f t="shared" si="534"/>
        <v/>
      </c>
      <c r="S2408" t="str">
        <f t="shared" si="535"/>
        <v>Irrigation</v>
      </c>
      <c r="U2408" s="2" t="str">
        <f>IF(ISBLANK($T2408),IF(S2408="Irrigation","Irrigation",IF(R2408="Irrigation","Irrigation",IF(Q2408="Domestic","Domestic",IF(P2408="Stockwatering","Stockwatering",IF(N2408="IRRIGATION_AND_MUNICIPAL","Irrigation and Municipal",IF(O2408="IRRIGATION_AND_DOMESTIC","Irrigation and Domestic Municipality",_xlfn.XLOOKUP(J2408,Use_Code_Ranking!$B$4:$B$23,Use_Code_Ranking!$A$4:$A$23))))))),$T2408)</f>
        <v>Irrigation</v>
      </c>
    </row>
    <row r="2409" spans="1:21" x14ac:dyDescent="0.3">
      <c r="A2409" t="s">
        <v>1976</v>
      </c>
      <c r="B2409" t="s">
        <v>98</v>
      </c>
      <c r="C2409" t="s">
        <v>1977</v>
      </c>
      <c r="D2409">
        <v>0.23</v>
      </c>
      <c r="E2409" t="s">
        <v>100</v>
      </c>
      <c r="F2409" t="s">
        <v>100</v>
      </c>
      <c r="G2409" t="s">
        <v>1978</v>
      </c>
      <c r="H2409" s="41" t="s">
        <v>102</v>
      </c>
      <c r="I2409">
        <f>_xlfn.XLOOKUP(B2409,Use_Code_Ranking!$A$4:$A$23,Use_Code_Ranking!$B$4:$B$23,9999)</f>
        <v>1</v>
      </c>
      <c r="J2409">
        <f t="shared" ca="1" si="528"/>
        <v>1</v>
      </c>
      <c r="K2409">
        <f t="shared" ca="1" si="529"/>
        <v>1</v>
      </c>
      <c r="L2409">
        <f t="shared" ca="1" si="530"/>
        <v>0</v>
      </c>
      <c r="M2409">
        <f t="shared" ca="1" si="531"/>
        <v>0</v>
      </c>
      <c r="N2409" t="str">
        <f t="shared" ca="1" si="536"/>
        <v/>
      </c>
      <c r="O2409" t="str">
        <f t="shared" ca="1" si="537"/>
        <v/>
      </c>
      <c r="P2409" t="str">
        <f t="shared" si="532"/>
        <v/>
      </c>
      <c r="Q2409" t="str">
        <f t="shared" si="533"/>
        <v/>
      </c>
      <c r="R2409" t="str">
        <f t="shared" si="534"/>
        <v/>
      </c>
      <c r="S2409" t="str">
        <f t="shared" si="535"/>
        <v>Irrigation</v>
      </c>
      <c r="U2409" s="2" t="str">
        <f>IF(ISBLANK($T2409),IF(S2409="Irrigation","Irrigation",IF(R2409="Irrigation","Irrigation",IF(Q2409="Domestic","Domestic",IF(P2409="Stockwatering","Stockwatering",IF(N2409="IRRIGATION_AND_MUNICIPAL","Irrigation and Municipal",IF(O2409="IRRIGATION_AND_DOMESTIC","Irrigation and Domestic Municipality",_xlfn.XLOOKUP(J2409,Use_Code_Ranking!$B$4:$B$23,Use_Code_Ranking!$A$4:$A$23))))))),$T2409)</f>
        <v>Irrigation</v>
      </c>
    </row>
    <row r="2410" spans="1:21" x14ac:dyDescent="0.3">
      <c r="A2410" t="s">
        <v>1979</v>
      </c>
      <c r="B2410" t="s">
        <v>98</v>
      </c>
      <c r="C2410" t="s">
        <v>1977</v>
      </c>
      <c r="D2410">
        <v>0.97</v>
      </c>
      <c r="E2410" t="s">
        <v>100</v>
      </c>
      <c r="F2410" t="s">
        <v>100</v>
      </c>
      <c r="G2410" t="s">
        <v>1980</v>
      </c>
      <c r="H2410" s="41" t="s">
        <v>102</v>
      </c>
      <c r="I2410">
        <f>_xlfn.XLOOKUP(B2410,Use_Code_Ranking!$A$4:$A$23,Use_Code_Ranking!$B$4:$B$23,9999)</f>
        <v>1</v>
      </c>
      <c r="J2410">
        <f t="shared" ca="1" si="528"/>
        <v>1</v>
      </c>
      <c r="K2410">
        <f t="shared" ca="1" si="529"/>
        <v>1</v>
      </c>
      <c r="L2410">
        <f t="shared" ca="1" si="530"/>
        <v>0</v>
      </c>
      <c r="M2410">
        <f t="shared" ca="1" si="531"/>
        <v>0</v>
      </c>
      <c r="N2410" t="str">
        <f t="shared" ca="1" si="536"/>
        <v/>
      </c>
      <c r="O2410" t="str">
        <f t="shared" ca="1" si="537"/>
        <v/>
      </c>
      <c r="P2410" t="str">
        <f t="shared" si="532"/>
        <v/>
      </c>
      <c r="Q2410" t="str">
        <f t="shared" si="533"/>
        <v/>
      </c>
      <c r="R2410" t="str">
        <f t="shared" si="534"/>
        <v/>
      </c>
      <c r="S2410" t="str">
        <f t="shared" si="535"/>
        <v>Irrigation</v>
      </c>
      <c r="U2410" s="2" t="str">
        <f>IF(ISBLANK($T2410),IF(S2410="Irrigation","Irrigation",IF(R2410="Irrigation","Irrigation",IF(Q2410="Domestic","Domestic",IF(P2410="Stockwatering","Stockwatering",IF(N2410="IRRIGATION_AND_MUNICIPAL","Irrigation and Municipal",IF(O2410="IRRIGATION_AND_DOMESTIC","Irrigation and Domestic Municipality",_xlfn.XLOOKUP(J2410,Use_Code_Ranking!$B$4:$B$23,Use_Code_Ranking!$A$4:$A$23))))))),$T2410)</f>
        <v>Irrigation</v>
      </c>
    </row>
    <row r="2411" spans="1:21" x14ac:dyDescent="0.3">
      <c r="A2411" t="s">
        <v>1981</v>
      </c>
      <c r="B2411" t="s">
        <v>188</v>
      </c>
      <c r="C2411" t="s">
        <v>1977</v>
      </c>
      <c r="D2411">
        <v>1.38</v>
      </c>
      <c r="E2411" t="s">
        <v>100</v>
      </c>
      <c r="F2411" t="s">
        <v>100</v>
      </c>
      <c r="G2411" t="s">
        <v>1982</v>
      </c>
      <c r="H2411" s="41" t="s">
        <v>124</v>
      </c>
      <c r="I2411">
        <f>_xlfn.XLOOKUP(B2411,Use_Code_Ranking!$A$4:$A$23,Use_Code_Ranking!$B$4:$B$23,9999)</f>
        <v>12</v>
      </c>
      <c r="J2411">
        <f t="shared" ca="1" si="528"/>
        <v>1</v>
      </c>
      <c r="K2411">
        <f t="shared" ca="1" si="529"/>
        <v>1</v>
      </c>
      <c r="L2411">
        <f t="shared" ca="1" si="530"/>
        <v>0</v>
      </c>
      <c r="M2411">
        <f t="shared" ca="1" si="531"/>
        <v>0</v>
      </c>
      <c r="N2411" t="str">
        <f t="shared" ca="1" si="536"/>
        <v/>
      </c>
      <c r="O2411" t="str">
        <f t="shared" ca="1" si="537"/>
        <v/>
      </c>
      <c r="P2411" t="str">
        <f t="shared" si="532"/>
        <v/>
      </c>
      <c r="Q2411" t="str">
        <f t="shared" si="533"/>
        <v/>
      </c>
      <c r="R2411" t="str">
        <f t="shared" si="534"/>
        <v/>
      </c>
      <c r="S2411" t="str">
        <f t="shared" si="535"/>
        <v>Irrigation</v>
      </c>
      <c r="U2411" s="2" t="str">
        <f>IF(ISBLANK($T2411),IF(S2411="Irrigation","Irrigation",IF(R2411="Irrigation","Irrigation",IF(Q2411="Domestic","Domestic",IF(P2411="Stockwatering","Stockwatering",IF(N2411="IRRIGATION_AND_MUNICIPAL","Irrigation and Municipal",IF(O2411="IRRIGATION_AND_DOMESTIC","Irrigation and Domestic Municipality",_xlfn.XLOOKUP(J2411,Use_Code_Ranking!$B$4:$B$23,Use_Code_Ranking!$A$4:$A$23))))))),$T2411)</f>
        <v>Irrigation</v>
      </c>
    </row>
    <row r="2412" spans="1:21" x14ac:dyDescent="0.3">
      <c r="A2412" t="s">
        <v>1981</v>
      </c>
      <c r="B2412" t="s">
        <v>98</v>
      </c>
      <c r="C2412" t="s">
        <v>1977</v>
      </c>
      <c r="D2412">
        <v>1.38</v>
      </c>
      <c r="E2412" t="s">
        <v>100</v>
      </c>
      <c r="F2412" t="s">
        <v>100</v>
      </c>
      <c r="G2412" t="s">
        <v>1982</v>
      </c>
      <c r="H2412" s="41" t="s">
        <v>124</v>
      </c>
      <c r="I2412">
        <f>_xlfn.XLOOKUP(B2412,Use_Code_Ranking!$A$4:$A$23,Use_Code_Ranking!$B$4:$B$23,9999)</f>
        <v>1</v>
      </c>
      <c r="J2412">
        <f t="shared" ca="1" si="528"/>
        <v>1</v>
      </c>
      <c r="K2412">
        <f t="shared" ca="1" si="529"/>
        <v>1</v>
      </c>
      <c r="L2412">
        <f t="shared" ca="1" si="530"/>
        <v>0</v>
      </c>
      <c r="M2412">
        <f t="shared" ca="1" si="531"/>
        <v>0</v>
      </c>
      <c r="N2412" t="str">
        <f t="shared" ca="1" si="536"/>
        <v/>
      </c>
      <c r="O2412" t="str">
        <f t="shared" ca="1" si="537"/>
        <v/>
      </c>
      <c r="P2412" t="str">
        <f t="shared" si="532"/>
        <v/>
      </c>
      <c r="Q2412" t="str">
        <f t="shared" si="533"/>
        <v/>
      </c>
      <c r="R2412" t="str">
        <f t="shared" si="534"/>
        <v/>
      </c>
      <c r="S2412" t="str">
        <f t="shared" si="535"/>
        <v>Irrigation</v>
      </c>
      <c r="U2412" s="2" t="str">
        <f>IF(ISBLANK($T2412),IF(S2412="Irrigation","Irrigation",IF(R2412="Irrigation","Irrigation",IF(Q2412="Domestic","Domestic",IF(P2412="Stockwatering","Stockwatering",IF(N2412="IRRIGATION_AND_MUNICIPAL","Irrigation and Municipal",IF(O2412="IRRIGATION_AND_DOMESTIC","Irrigation and Domestic Municipality",_xlfn.XLOOKUP(J2412,Use_Code_Ranking!$B$4:$B$23,Use_Code_Ranking!$A$4:$A$23))))))),$T2412)</f>
        <v>Irrigation</v>
      </c>
    </row>
    <row r="2413" spans="1:21" x14ac:dyDescent="0.3">
      <c r="A2413" t="s">
        <v>1983</v>
      </c>
      <c r="B2413" t="s">
        <v>98</v>
      </c>
      <c r="C2413" t="s">
        <v>1977</v>
      </c>
      <c r="D2413">
        <v>3.09</v>
      </c>
      <c r="E2413" t="s">
        <v>100</v>
      </c>
      <c r="F2413" t="s">
        <v>100</v>
      </c>
      <c r="G2413" t="s">
        <v>1984</v>
      </c>
      <c r="H2413" s="41" t="s">
        <v>102</v>
      </c>
      <c r="I2413">
        <f>_xlfn.XLOOKUP(B2413,Use_Code_Ranking!$A$4:$A$23,Use_Code_Ranking!$B$4:$B$23,9999)</f>
        <v>1</v>
      </c>
      <c r="J2413">
        <f t="shared" ca="1" si="528"/>
        <v>1</v>
      </c>
      <c r="K2413">
        <f t="shared" ca="1" si="529"/>
        <v>1</v>
      </c>
      <c r="L2413">
        <f t="shared" ca="1" si="530"/>
        <v>0</v>
      </c>
      <c r="M2413">
        <f t="shared" ca="1" si="531"/>
        <v>0</v>
      </c>
      <c r="N2413" t="str">
        <f t="shared" ca="1" si="536"/>
        <v/>
      </c>
      <c r="O2413" t="str">
        <f t="shared" ca="1" si="537"/>
        <v/>
      </c>
      <c r="P2413" t="str">
        <f t="shared" si="532"/>
        <v/>
      </c>
      <c r="Q2413" t="str">
        <f t="shared" si="533"/>
        <v/>
      </c>
      <c r="R2413" t="str">
        <f t="shared" si="534"/>
        <v/>
      </c>
      <c r="S2413" t="str">
        <f t="shared" si="535"/>
        <v>Irrigation</v>
      </c>
      <c r="U2413" s="2" t="str">
        <f>IF(ISBLANK($T2413),IF(S2413="Irrigation","Irrigation",IF(R2413="Irrigation","Irrigation",IF(Q2413="Domestic","Domestic",IF(P2413="Stockwatering","Stockwatering",IF(N2413="IRRIGATION_AND_MUNICIPAL","Irrigation and Municipal",IF(O2413="IRRIGATION_AND_DOMESTIC","Irrigation and Domestic Municipality",_xlfn.XLOOKUP(J2413,Use_Code_Ranking!$B$4:$B$23,Use_Code_Ranking!$A$4:$A$23))))))),$T2413)</f>
        <v>Irrigation</v>
      </c>
    </row>
    <row r="2414" spans="1:21" x14ac:dyDescent="0.3">
      <c r="A2414" t="s">
        <v>1985</v>
      </c>
      <c r="B2414" t="s">
        <v>181</v>
      </c>
      <c r="C2414" t="s">
        <v>1977</v>
      </c>
      <c r="D2414">
        <v>0.68</v>
      </c>
      <c r="E2414" t="s">
        <v>100</v>
      </c>
      <c r="F2414" t="s">
        <v>100</v>
      </c>
      <c r="G2414" t="s">
        <v>1986</v>
      </c>
      <c r="H2414" s="41" t="s">
        <v>102</v>
      </c>
      <c r="I2414">
        <f>_xlfn.XLOOKUP(B2414,Use_Code_Ranking!$A$4:$A$23,Use_Code_Ranking!$B$4:$B$23,9999)</f>
        <v>9</v>
      </c>
      <c r="J2414">
        <f t="shared" ca="1" si="528"/>
        <v>1</v>
      </c>
      <c r="K2414">
        <f t="shared" ca="1" si="529"/>
        <v>1</v>
      </c>
      <c r="L2414">
        <f t="shared" ca="1" si="530"/>
        <v>0</v>
      </c>
      <c r="M2414">
        <f t="shared" ca="1" si="531"/>
        <v>0</v>
      </c>
      <c r="N2414" t="str">
        <f t="shared" ca="1" si="536"/>
        <v/>
      </c>
      <c r="O2414" t="str">
        <f t="shared" ca="1" si="537"/>
        <v/>
      </c>
      <c r="P2414" t="str">
        <f t="shared" si="532"/>
        <v/>
      </c>
      <c r="Q2414" t="str">
        <f t="shared" si="533"/>
        <v/>
      </c>
      <c r="R2414" t="str">
        <f t="shared" si="534"/>
        <v/>
      </c>
      <c r="S2414" t="str">
        <f t="shared" si="535"/>
        <v>Irrigation</v>
      </c>
      <c r="U2414" s="2" t="str">
        <f>IF(ISBLANK($T2414),IF(S2414="Irrigation","Irrigation",IF(R2414="Irrigation","Irrigation",IF(Q2414="Domestic","Domestic",IF(P2414="Stockwatering","Stockwatering",IF(N2414="IRRIGATION_AND_MUNICIPAL","Irrigation and Municipal",IF(O2414="IRRIGATION_AND_DOMESTIC","Irrigation and Domestic Municipality",_xlfn.XLOOKUP(J2414,Use_Code_Ranking!$B$4:$B$23,Use_Code_Ranking!$A$4:$A$23))))))),$T2414)</f>
        <v>Irrigation</v>
      </c>
    </row>
    <row r="2415" spans="1:21" x14ac:dyDescent="0.3">
      <c r="A2415" t="s">
        <v>1985</v>
      </c>
      <c r="B2415" t="s">
        <v>1852</v>
      </c>
      <c r="C2415" t="s">
        <v>1977</v>
      </c>
      <c r="D2415">
        <v>0.68</v>
      </c>
      <c r="E2415" t="s">
        <v>100</v>
      </c>
      <c r="F2415" t="s">
        <v>100</v>
      </c>
      <c r="G2415" t="s">
        <v>1986</v>
      </c>
      <c r="H2415" s="41" t="s">
        <v>102</v>
      </c>
      <c r="I2415">
        <f>_xlfn.XLOOKUP(B2415,Use_Code_Ranking!$A$4:$A$23,Use_Code_Ranking!$B$4:$B$23,9999)</f>
        <v>19</v>
      </c>
      <c r="J2415">
        <f t="shared" ca="1" si="528"/>
        <v>1</v>
      </c>
      <c r="K2415">
        <f t="shared" ca="1" si="529"/>
        <v>1</v>
      </c>
      <c r="L2415">
        <f t="shared" ca="1" si="530"/>
        <v>0</v>
      </c>
      <c r="M2415">
        <f t="shared" ca="1" si="531"/>
        <v>0</v>
      </c>
      <c r="N2415" t="str">
        <f t="shared" ca="1" si="536"/>
        <v/>
      </c>
      <c r="O2415" t="str">
        <f t="shared" ca="1" si="537"/>
        <v/>
      </c>
      <c r="P2415" t="str">
        <f t="shared" si="532"/>
        <v/>
      </c>
      <c r="Q2415" t="str">
        <f t="shared" si="533"/>
        <v/>
      </c>
      <c r="R2415" t="str">
        <f t="shared" si="534"/>
        <v/>
      </c>
      <c r="S2415" t="str">
        <f t="shared" si="535"/>
        <v>Irrigation</v>
      </c>
      <c r="U2415" s="2" t="str">
        <f>IF(ISBLANK($T2415),IF(S2415="Irrigation","Irrigation",IF(R2415="Irrigation","Irrigation",IF(Q2415="Domestic","Domestic",IF(P2415="Stockwatering","Stockwatering",IF(N2415="IRRIGATION_AND_MUNICIPAL","Irrigation and Municipal",IF(O2415="IRRIGATION_AND_DOMESTIC","Irrigation and Domestic Municipality",_xlfn.XLOOKUP(J2415,Use_Code_Ranking!$B$4:$B$23,Use_Code_Ranking!$A$4:$A$23))))))),$T2415)</f>
        <v>Irrigation</v>
      </c>
    </row>
    <row r="2416" spans="1:21" x14ac:dyDescent="0.3">
      <c r="A2416" t="s">
        <v>1985</v>
      </c>
      <c r="B2416" t="s">
        <v>98</v>
      </c>
      <c r="C2416" t="s">
        <v>1977</v>
      </c>
      <c r="D2416">
        <v>0.68</v>
      </c>
      <c r="E2416" t="s">
        <v>100</v>
      </c>
      <c r="F2416" t="s">
        <v>100</v>
      </c>
      <c r="G2416" t="s">
        <v>1986</v>
      </c>
      <c r="H2416" s="41" t="s">
        <v>102</v>
      </c>
      <c r="I2416">
        <f>_xlfn.XLOOKUP(B2416,Use_Code_Ranking!$A$4:$A$23,Use_Code_Ranking!$B$4:$B$23,9999)</f>
        <v>1</v>
      </c>
      <c r="J2416">
        <f t="shared" ca="1" si="528"/>
        <v>1</v>
      </c>
      <c r="K2416">
        <f t="shared" ca="1" si="529"/>
        <v>1</v>
      </c>
      <c r="L2416">
        <f t="shared" ca="1" si="530"/>
        <v>0</v>
      </c>
      <c r="M2416">
        <f t="shared" ca="1" si="531"/>
        <v>0</v>
      </c>
      <c r="N2416" t="str">
        <f t="shared" ca="1" si="536"/>
        <v/>
      </c>
      <c r="O2416" t="str">
        <f t="shared" ca="1" si="537"/>
        <v/>
      </c>
      <c r="P2416" t="str">
        <f t="shared" si="532"/>
        <v/>
      </c>
      <c r="Q2416" t="str">
        <f t="shared" si="533"/>
        <v/>
      </c>
      <c r="R2416" t="str">
        <f t="shared" si="534"/>
        <v/>
      </c>
      <c r="S2416" t="str">
        <f t="shared" si="535"/>
        <v>Irrigation</v>
      </c>
      <c r="U2416" s="2" t="str">
        <f>IF(ISBLANK($T2416),IF(S2416="Irrigation","Irrigation",IF(R2416="Irrigation","Irrigation",IF(Q2416="Domestic","Domestic",IF(P2416="Stockwatering","Stockwatering",IF(N2416="IRRIGATION_AND_MUNICIPAL","Irrigation and Municipal",IF(O2416="IRRIGATION_AND_DOMESTIC","Irrigation and Domestic Municipality",_xlfn.XLOOKUP(J2416,Use_Code_Ranking!$B$4:$B$23,Use_Code_Ranking!$A$4:$A$23))))))),$T2416)</f>
        <v>Irrigation</v>
      </c>
    </row>
    <row r="2417" spans="1:21" x14ac:dyDescent="0.3">
      <c r="A2417" t="s">
        <v>1987</v>
      </c>
      <c r="B2417" t="s">
        <v>98</v>
      </c>
      <c r="C2417" t="s">
        <v>1977</v>
      </c>
      <c r="D2417">
        <v>0.59</v>
      </c>
      <c r="E2417" t="s">
        <v>100</v>
      </c>
      <c r="F2417" t="s">
        <v>100</v>
      </c>
      <c r="G2417" t="s">
        <v>1988</v>
      </c>
      <c r="H2417" s="41" t="s">
        <v>102</v>
      </c>
      <c r="I2417">
        <f>_xlfn.XLOOKUP(B2417,Use_Code_Ranking!$A$4:$A$23,Use_Code_Ranking!$B$4:$B$23,9999)</f>
        <v>1</v>
      </c>
      <c r="J2417">
        <f t="shared" ca="1" si="528"/>
        <v>1</v>
      </c>
      <c r="K2417">
        <f t="shared" ca="1" si="529"/>
        <v>1</v>
      </c>
      <c r="L2417">
        <f t="shared" ca="1" si="530"/>
        <v>0</v>
      </c>
      <c r="M2417">
        <f t="shared" ca="1" si="531"/>
        <v>0</v>
      </c>
      <c r="N2417" t="str">
        <f t="shared" ca="1" si="536"/>
        <v/>
      </c>
      <c r="O2417" t="str">
        <f t="shared" ca="1" si="537"/>
        <v/>
      </c>
      <c r="P2417" t="str">
        <f t="shared" si="532"/>
        <v/>
      </c>
      <c r="Q2417" t="str">
        <f t="shared" si="533"/>
        <v/>
      </c>
      <c r="R2417" t="str">
        <f t="shared" si="534"/>
        <v/>
      </c>
      <c r="S2417" t="str">
        <f t="shared" si="535"/>
        <v>Irrigation</v>
      </c>
      <c r="U2417" s="2" t="str">
        <f>IF(ISBLANK($T2417),IF(S2417="Irrigation","Irrigation",IF(R2417="Irrigation","Irrigation",IF(Q2417="Domestic","Domestic",IF(P2417="Stockwatering","Stockwatering",IF(N2417="IRRIGATION_AND_MUNICIPAL","Irrigation and Municipal",IF(O2417="IRRIGATION_AND_DOMESTIC","Irrigation and Domestic Municipality",_xlfn.XLOOKUP(J2417,Use_Code_Ranking!$B$4:$B$23,Use_Code_Ranking!$A$4:$A$23))))))),$T2417)</f>
        <v>Irrigation</v>
      </c>
    </row>
    <row r="2418" spans="1:21" x14ac:dyDescent="0.3">
      <c r="A2418" t="s">
        <v>1989</v>
      </c>
      <c r="B2418" t="s">
        <v>98</v>
      </c>
      <c r="C2418" t="s">
        <v>1977</v>
      </c>
      <c r="D2418">
        <v>0.74</v>
      </c>
      <c r="E2418" t="s">
        <v>100</v>
      </c>
      <c r="F2418" t="s">
        <v>100</v>
      </c>
      <c r="G2418" t="s">
        <v>1990</v>
      </c>
      <c r="H2418" s="41" t="s">
        <v>124</v>
      </c>
      <c r="I2418">
        <f>_xlfn.XLOOKUP(B2418,Use_Code_Ranking!$A$4:$A$23,Use_Code_Ranking!$B$4:$B$23,9999)</f>
        <v>1</v>
      </c>
      <c r="J2418">
        <f t="shared" ca="1" si="528"/>
        <v>1</v>
      </c>
      <c r="K2418">
        <f t="shared" ca="1" si="529"/>
        <v>1</v>
      </c>
      <c r="L2418">
        <f t="shared" ca="1" si="530"/>
        <v>0</v>
      </c>
      <c r="M2418">
        <f t="shared" ca="1" si="531"/>
        <v>0</v>
      </c>
      <c r="N2418" t="str">
        <f t="shared" ca="1" si="536"/>
        <v/>
      </c>
      <c r="O2418" t="str">
        <f t="shared" ca="1" si="537"/>
        <v/>
      </c>
      <c r="P2418" t="str">
        <f t="shared" si="532"/>
        <v/>
      </c>
      <c r="Q2418" t="str">
        <f t="shared" si="533"/>
        <v/>
      </c>
      <c r="R2418" t="str">
        <f t="shared" si="534"/>
        <v/>
      </c>
      <c r="S2418" t="str">
        <f t="shared" si="535"/>
        <v>Irrigation</v>
      </c>
      <c r="U2418" s="2" t="str">
        <f>IF(ISBLANK($T2418),IF(S2418="Irrigation","Irrigation",IF(R2418="Irrigation","Irrigation",IF(Q2418="Domestic","Domestic",IF(P2418="Stockwatering","Stockwatering",IF(N2418="IRRIGATION_AND_MUNICIPAL","Irrigation and Municipal",IF(O2418="IRRIGATION_AND_DOMESTIC","Irrigation and Domestic Municipality",_xlfn.XLOOKUP(J2418,Use_Code_Ranking!$B$4:$B$23,Use_Code_Ranking!$A$4:$A$23))))))),$T2418)</f>
        <v>Irrigation</v>
      </c>
    </row>
    <row r="2419" spans="1:21" x14ac:dyDescent="0.3">
      <c r="A2419" t="s">
        <v>1991</v>
      </c>
      <c r="B2419" t="s">
        <v>98</v>
      </c>
      <c r="C2419" t="s">
        <v>1977</v>
      </c>
      <c r="D2419">
        <v>0.17</v>
      </c>
      <c r="E2419" t="s">
        <v>100</v>
      </c>
      <c r="F2419" t="s">
        <v>100</v>
      </c>
      <c r="G2419" t="s">
        <v>1992</v>
      </c>
      <c r="H2419" s="41" t="s">
        <v>102</v>
      </c>
      <c r="I2419">
        <f>_xlfn.XLOOKUP(B2419,Use_Code_Ranking!$A$4:$A$23,Use_Code_Ranking!$B$4:$B$23,9999)</f>
        <v>1</v>
      </c>
      <c r="J2419">
        <f t="shared" ca="1" si="528"/>
        <v>1</v>
      </c>
      <c r="K2419">
        <f t="shared" ca="1" si="529"/>
        <v>1</v>
      </c>
      <c r="L2419">
        <f t="shared" ca="1" si="530"/>
        <v>0</v>
      </c>
      <c r="M2419">
        <f t="shared" ca="1" si="531"/>
        <v>0</v>
      </c>
      <c r="N2419" t="str">
        <f t="shared" ca="1" si="536"/>
        <v/>
      </c>
      <c r="O2419" t="str">
        <f t="shared" ca="1" si="537"/>
        <v/>
      </c>
      <c r="P2419" t="str">
        <f t="shared" si="532"/>
        <v/>
      </c>
      <c r="Q2419" t="str">
        <f t="shared" si="533"/>
        <v/>
      </c>
      <c r="R2419" t="str">
        <f t="shared" si="534"/>
        <v/>
      </c>
      <c r="S2419" t="str">
        <f t="shared" si="535"/>
        <v>Irrigation</v>
      </c>
      <c r="U2419" s="2" t="str">
        <f>IF(ISBLANK($T2419),IF(S2419="Irrigation","Irrigation",IF(R2419="Irrigation","Irrigation",IF(Q2419="Domestic","Domestic",IF(P2419="Stockwatering","Stockwatering",IF(N2419="IRRIGATION_AND_MUNICIPAL","Irrigation and Municipal",IF(O2419="IRRIGATION_AND_DOMESTIC","Irrigation and Domestic Municipality",_xlfn.XLOOKUP(J2419,Use_Code_Ranking!$B$4:$B$23,Use_Code_Ranking!$A$4:$A$23))))))),$T2419)</f>
        <v>Irrigation</v>
      </c>
    </row>
    <row r="2420" spans="1:21" x14ac:dyDescent="0.3">
      <c r="A2420" t="s">
        <v>1993</v>
      </c>
      <c r="B2420" t="s">
        <v>98</v>
      </c>
      <c r="C2420" t="s">
        <v>1977</v>
      </c>
      <c r="D2420">
        <v>0.42</v>
      </c>
      <c r="E2420" t="s">
        <v>100</v>
      </c>
      <c r="F2420" t="s">
        <v>100</v>
      </c>
      <c r="G2420" t="s">
        <v>1994</v>
      </c>
      <c r="H2420" s="41" t="s">
        <v>102</v>
      </c>
      <c r="I2420">
        <f>_xlfn.XLOOKUP(B2420,Use_Code_Ranking!$A$4:$A$23,Use_Code_Ranking!$B$4:$B$23,9999)</f>
        <v>1</v>
      </c>
      <c r="J2420">
        <f t="shared" ca="1" si="528"/>
        <v>1</v>
      </c>
      <c r="K2420">
        <f t="shared" ca="1" si="529"/>
        <v>1</v>
      </c>
      <c r="L2420">
        <f t="shared" ca="1" si="530"/>
        <v>0</v>
      </c>
      <c r="M2420">
        <f t="shared" ca="1" si="531"/>
        <v>0</v>
      </c>
      <c r="N2420" t="str">
        <f t="shared" ca="1" si="536"/>
        <v/>
      </c>
      <c r="O2420" t="str">
        <f t="shared" ca="1" si="537"/>
        <v/>
      </c>
      <c r="P2420" t="str">
        <f t="shared" si="532"/>
        <v/>
      </c>
      <c r="Q2420" t="str">
        <f t="shared" si="533"/>
        <v/>
      </c>
      <c r="R2420" t="str">
        <f t="shared" si="534"/>
        <v/>
      </c>
      <c r="S2420" t="str">
        <f t="shared" si="535"/>
        <v>Irrigation</v>
      </c>
      <c r="U2420" s="2" t="str">
        <f>IF(ISBLANK($T2420),IF(S2420="Irrigation","Irrigation",IF(R2420="Irrigation","Irrigation",IF(Q2420="Domestic","Domestic",IF(P2420="Stockwatering","Stockwatering",IF(N2420="IRRIGATION_AND_MUNICIPAL","Irrigation and Municipal",IF(O2420="IRRIGATION_AND_DOMESTIC","Irrigation and Domestic Municipality",_xlfn.XLOOKUP(J2420,Use_Code_Ranking!$B$4:$B$23,Use_Code_Ranking!$A$4:$A$23))))))),$T2420)</f>
        <v>Irrigation</v>
      </c>
    </row>
    <row r="2421" spans="1:21" x14ac:dyDescent="0.3">
      <c r="A2421" t="s">
        <v>1995</v>
      </c>
      <c r="B2421" t="s">
        <v>163</v>
      </c>
      <c r="C2421" t="s">
        <v>1977</v>
      </c>
      <c r="D2421">
        <v>0.18</v>
      </c>
      <c r="E2421" t="s">
        <v>100</v>
      </c>
      <c r="F2421" t="s">
        <v>100</v>
      </c>
      <c r="G2421" t="s">
        <v>1996</v>
      </c>
      <c r="H2421" s="41" t="s">
        <v>102</v>
      </c>
      <c r="I2421">
        <f>_xlfn.XLOOKUP(B2421,Use_Code_Ranking!$A$4:$A$23,Use_Code_Ranking!$B$4:$B$23,9999)</f>
        <v>14</v>
      </c>
      <c r="J2421">
        <f t="shared" ca="1" si="528"/>
        <v>1</v>
      </c>
      <c r="K2421">
        <f t="shared" ca="1" si="529"/>
        <v>1</v>
      </c>
      <c r="L2421">
        <f t="shared" ca="1" si="530"/>
        <v>0</v>
      </c>
      <c r="M2421">
        <f t="shared" ca="1" si="531"/>
        <v>0</v>
      </c>
      <c r="N2421" t="str">
        <f t="shared" ca="1" si="536"/>
        <v/>
      </c>
      <c r="O2421" t="str">
        <f t="shared" ca="1" si="537"/>
        <v/>
      </c>
      <c r="P2421" t="str">
        <f t="shared" si="532"/>
        <v/>
      </c>
      <c r="Q2421" t="str">
        <f t="shared" si="533"/>
        <v/>
      </c>
      <c r="R2421" t="str">
        <f t="shared" si="534"/>
        <v/>
      </c>
      <c r="S2421" t="str">
        <f t="shared" si="535"/>
        <v>Irrigation</v>
      </c>
      <c r="U2421" s="2" t="str">
        <f>IF(ISBLANK($T2421),IF(S2421="Irrigation","Irrigation",IF(R2421="Irrigation","Irrigation",IF(Q2421="Domestic","Domestic",IF(P2421="Stockwatering","Stockwatering",IF(N2421="IRRIGATION_AND_MUNICIPAL","Irrigation and Municipal",IF(O2421="IRRIGATION_AND_DOMESTIC","Irrigation and Domestic Municipality",_xlfn.XLOOKUP(J2421,Use_Code_Ranking!$B$4:$B$23,Use_Code_Ranking!$A$4:$A$23))))))),$T2421)</f>
        <v>Irrigation</v>
      </c>
    </row>
    <row r="2422" spans="1:21" x14ac:dyDescent="0.3">
      <c r="A2422" t="s">
        <v>1995</v>
      </c>
      <c r="B2422" t="s">
        <v>98</v>
      </c>
      <c r="C2422" t="s">
        <v>1977</v>
      </c>
      <c r="D2422">
        <v>0.18</v>
      </c>
      <c r="E2422" t="s">
        <v>100</v>
      </c>
      <c r="F2422" t="s">
        <v>100</v>
      </c>
      <c r="G2422" t="s">
        <v>1996</v>
      </c>
      <c r="H2422" s="41" t="s">
        <v>102</v>
      </c>
      <c r="I2422">
        <f>_xlfn.XLOOKUP(B2422,Use_Code_Ranking!$A$4:$A$23,Use_Code_Ranking!$B$4:$B$23,9999)</f>
        <v>1</v>
      </c>
      <c r="J2422">
        <f t="shared" ca="1" si="528"/>
        <v>1</v>
      </c>
      <c r="K2422">
        <f t="shared" ca="1" si="529"/>
        <v>1</v>
      </c>
      <c r="L2422">
        <f t="shared" ca="1" si="530"/>
        <v>0</v>
      </c>
      <c r="M2422">
        <f t="shared" ca="1" si="531"/>
        <v>0</v>
      </c>
      <c r="N2422" t="str">
        <f t="shared" ca="1" si="536"/>
        <v/>
      </c>
      <c r="O2422" t="str">
        <f t="shared" ca="1" si="537"/>
        <v/>
      </c>
      <c r="P2422" t="str">
        <f t="shared" si="532"/>
        <v/>
      </c>
      <c r="Q2422" t="str">
        <f t="shared" si="533"/>
        <v/>
      </c>
      <c r="R2422" t="str">
        <f t="shared" si="534"/>
        <v/>
      </c>
      <c r="S2422" t="str">
        <f t="shared" si="535"/>
        <v>Irrigation</v>
      </c>
      <c r="U2422" s="2" t="str">
        <f>IF(ISBLANK($T2422),IF(S2422="Irrigation","Irrigation",IF(R2422="Irrigation","Irrigation",IF(Q2422="Domestic","Domestic",IF(P2422="Stockwatering","Stockwatering",IF(N2422="IRRIGATION_AND_MUNICIPAL","Irrigation and Municipal",IF(O2422="IRRIGATION_AND_DOMESTIC","Irrigation and Domestic Municipality",_xlfn.XLOOKUP(J2422,Use_Code_Ranking!$B$4:$B$23,Use_Code_Ranking!$A$4:$A$23))))))),$T2422)</f>
        <v>Irrigation</v>
      </c>
    </row>
    <row r="2423" spans="1:21" x14ac:dyDescent="0.3">
      <c r="A2423" t="s">
        <v>1997</v>
      </c>
      <c r="B2423" t="s">
        <v>98</v>
      </c>
      <c r="C2423" t="s">
        <v>1977</v>
      </c>
      <c r="D2423">
        <v>0.35</v>
      </c>
      <c r="E2423" t="s">
        <v>100</v>
      </c>
      <c r="F2423" t="s">
        <v>100</v>
      </c>
      <c r="G2423" t="s">
        <v>1998</v>
      </c>
      <c r="H2423" s="41" t="s">
        <v>102</v>
      </c>
      <c r="I2423">
        <f>_xlfn.XLOOKUP(B2423,Use_Code_Ranking!$A$4:$A$23,Use_Code_Ranking!$B$4:$B$23,9999)</f>
        <v>1</v>
      </c>
      <c r="J2423">
        <f t="shared" ca="1" si="528"/>
        <v>1</v>
      </c>
      <c r="K2423">
        <f t="shared" ca="1" si="529"/>
        <v>1</v>
      </c>
      <c r="L2423">
        <f t="shared" ca="1" si="530"/>
        <v>0</v>
      </c>
      <c r="M2423">
        <f t="shared" ca="1" si="531"/>
        <v>0</v>
      </c>
      <c r="N2423" t="str">
        <f t="shared" ca="1" si="536"/>
        <v/>
      </c>
      <c r="O2423" t="str">
        <f t="shared" ca="1" si="537"/>
        <v/>
      </c>
      <c r="P2423" t="str">
        <f t="shared" si="532"/>
        <v/>
      </c>
      <c r="Q2423" t="str">
        <f t="shared" si="533"/>
        <v/>
      </c>
      <c r="R2423" t="str">
        <f t="shared" si="534"/>
        <v/>
      </c>
      <c r="S2423" t="str">
        <f t="shared" si="535"/>
        <v>Irrigation</v>
      </c>
      <c r="U2423" s="2" t="str">
        <f>IF(ISBLANK($T2423),IF(S2423="Irrigation","Irrigation",IF(R2423="Irrigation","Irrigation",IF(Q2423="Domestic","Domestic",IF(P2423="Stockwatering","Stockwatering",IF(N2423="IRRIGATION_AND_MUNICIPAL","Irrigation and Municipal",IF(O2423="IRRIGATION_AND_DOMESTIC","Irrigation and Domestic Municipality",_xlfn.XLOOKUP(J2423,Use_Code_Ranking!$B$4:$B$23,Use_Code_Ranking!$A$4:$A$23))))))),$T2423)</f>
        <v>Irrigation</v>
      </c>
    </row>
    <row r="2424" spans="1:21" x14ac:dyDescent="0.3">
      <c r="A2424" t="s">
        <v>1999</v>
      </c>
      <c r="B2424" t="s">
        <v>98</v>
      </c>
      <c r="C2424" t="s">
        <v>1977</v>
      </c>
      <c r="D2424">
        <v>0.37</v>
      </c>
      <c r="E2424" t="s">
        <v>100</v>
      </c>
      <c r="F2424" t="s">
        <v>100</v>
      </c>
      <c r="G2424" t="s">
        <v>2000</v>
      </c>
      <c r="H2424" s="41" t="s">
        <v>102</v>
      </c>
      <c r="I2424">
        <f>_xlfn.XLOOKUP(B2424,Use_Code_Ranking!$A$4:$A$23,Use_Code_Ranking!$B$4:$B$23,9999)</f>
        <v>1</v>
      </c>
      <c r="J2424">
        <f t="shared" ca="1" si="528"/>
        <v>1</v>
      </c>
      <c r="K2424">
        <f t="shared" ca="1" si="529"/>
        <v>1</v>
      </c>
      <c r="L2424">
        <f t="shared" ca="1" si="530"/>
        <v>0</v>
      </c>
      <c r="M2424">
        <f t="shared" ca="1" si="531"/>
        <v>0</v>
      </c>
      <c r="N2424" t="str">
        <f t="shared" ca="1" si="536"/>
        <v/>
      </c>
      <c r="O2424" t="str">
        <f t="shared" ca="1" si="537"/>
        <v/>
      </c>
      <c r="P2424" t="str">
        <f t="shared" si="532"/>
        <v/>
      </c>
      <c r="Q2424" t="str">
        <f t="shared" si="533"/>
        <v/>
      </c>
      <c r="R2424" t="str">
        <f t="shared" si="534"/>
        <v/>
      </c>
      <c r="S2424" t="str">
        <f t="shared" si="535"/>
        <v>Irrigation</v>
      </c>
      <c r="U2424" s="2" t="str">
        <f>IF(ISBLANK($T2424),IF(S2424="Irrigation","Irrigation",IF(R2424="Irrigation","Irrigation",IF(Q2424="Domestic","Domestic",IF(P2424="Stockwatering","Stockwatering",IF(N2424="IRRIGATION_AND_MUNICIPAL","Irrigation and Municipal",IF(O2424="IRRIGATION_AND_DOMESTIC","Irrigation and Domestic Municipality",_xlfn.XLOOKUP(J2424,Use_Code_Ranking!$B$4:$B$23,Use_Code_Ranking!$A$4:$A$23))))))),$T2424)</f>
        <v>Irrigation</v>
      </c>
    </row>
    <row r="2425" spans="1:21" x14ac:dyDescent="0.3">
      <c r="A2425" t="s">
        <v>2001</v>
      </c>
      <c r="B2425" t="s">
        <v>188</v>
      </c>
      <c r="C2425" t="s">
        <v>1977</v>
      </c>
      <c r="D2425">
        <v>0.32</v>
      </c>
      <c r="E2425" t="s">
        <v>100</v>
      </c>
      <c r="F2425" t="s">
        <v>100</v>
      </c>
      <c r="G2425" t="s">
        <v>2002</v>
      </c>
      <c r="H2425" s="41" t="s">
        <v>102</v>
      </c>
      <c r="I2425">
        <f>_xlfn.XLOOKUP(B2425,Use_Code_Ranking!$A$4:$A$23,Use_Code_Ranking!$B$4:$B$23,9999)</f>
        <v>12</v>
      </c>
      <c r="J2425">
        <f t="shared" ca="1" si="528"/>
        <v>1</v>
      </c>
      <c r="K2425">
        <f t="shared" ca="1" si="529"/>
        <v>1</v>
      </c>
      <c r="L2425">
        <f t="shared" ca="1" si="530"/>
        <v>0</v>
      </c>
      <c r="M2425">
        <f t="shared" ca="1" si="531"/>
        <v>0</v>
      </c>
      <c r="N2425" t="str">
        <f t="shared" ca="1" si="536"/>
        <v/>
      </c>
      <c r="O2425" t="str">
        <f t="shared" ca="1" si="537"/>
        <v/>
      </c>
      <c r="P2425" t="str">
        <f t="shared" si="532"/>
        <v/>
      </c>
      <c r="Q2425" t="str">
        <f t="shared" si="533"/>
        <v/>
      </c>
      <c r="R2425" t="str">
        <f t="shared" si="534"/>
        <v/>
      </c>
      <c r="S2425" t="str">
        <f t="shared" si="535"/>
        <v>Irrigation</v>
      </c>
      <c r="U2425" s="2" t="str">
        <f>IF(ISBLANK($T2425),IF(S2425="Irrigation","Irrigation",IF(R2425="Irrigation","Irrigation",IF(Q2425="Domestic","Domestic",IF(P2425="Stockwatering","Stockwatering",IF(N2425="IRRIGATION_AND_MUNICIPAL","Irrigation and Municipal",IF(O2425="IRRIGATION_AND_DOMESTIC","Irrigation and Domestic Municipality",_xlfn.XLOOKUP(J2425,Use_Code_Ranking!$B$4:$B$23,Use_Code_Ranking!$A$4:$A$23))))))),$T2425)</f>
        <v>Irrigation</v>
      </c>
    </row>
    <row r="2426" spans="1:21" x14ac:dyDescent="0.3">
      <c r="A2426" t="s">
        <v>2001</v>
      </c>
      <c r="B2426" t="s">
        <v>98</v>
      </c>
      <c r="C2426" t="s">
        <v>1977</v>
      </c>
      <c r="D2426">
        <v>0.32</v>
      </c>
      <c r="E2426" t="s">
        <v>100</v>
      </c>
      <c r="F2426" t="s">
        <v>100</v>
      </c>
      <c r="G2426" t="s">
        <v>2002</v>
      </c>
      <c r="H2426" s="41" t="s">
        <v>102</v>
      </c>
      <c r="I2426">
        <f>_xlfn.XLOOKUP(B2426,Use_Code_Ranking!$A$4:$A$23,Use_Code_Ranking!$B$4:$B$23,9999)</f>
        <v>1</v>
      </c>
      <c r="J2426">
        <f t="shared" ca="1" si="528"/>
        <v>1</v>
      </c>
      <c r="K2426">
        <f t="shared" ca="1" si="529"/>
        <v>1</v>
      </c>
      <c r="L2426">
        <f t="shared" ca="1" si="530"/>
        <v>0</v>
      </c>
      <c r="M2426">
        <f t="shared" ca="1" si="531"/>
        <v>0</v>
      </c>
      <c r="N2426" t="str">
        <f t="shared" ca="1" si="536"/>
        <v/>
      </c>
      <c r="O2426" t="str">
        <f t="shared" ca="1" si="537"/>
        <v/>
      </c>
      <c r="P2426" t="str">
        <f t="shared" si="532"/>
        <v/>
      </c>
      <c r="Q2426" t="str">
        <f t="shared" si="533"/>
        <v/>
      </c>
      <c r="R2426" t="str">
        <f t="shared" si="534"/>
        <v/>
      </c>
      <c r="S2426" t="str">
        <f t="shared" si="535"/>
        <v>Irrigation</v>
      </c>
      <c r="U2426" s="2" t="str">
        <f>IF(ISBLANK($T2426),IF(S2426="Irrigation","Irrigation",IF(R2426="Irrigation","Irrigation",IF(Q2426="Domestic","Domestic",IF(P2426="Stockwatering","Stockwatering",IF(N2426="IRRIGATION_AND_MUNICIPAL","Irrigation and Municipal",IF(O2426="IRRIGATION_AND_DOMESTIC","Irrigation and Domestic Municipality",_xlfn.XLOOKUP(J2426,Use_Code_Ranking!$B$4:$B$23,Use_Code_Ranking!$A$4:$A$23))))))),$T2426)</f>
        <v>Irrigation</v>
      </c>
    </row>
    <row r="2427" spans="1:21" x14ac:dyDescent="0.3">
      <c r="A2427" t="s">
        <v>2003</v>
      </c>
      <c r="B2427" t="s">
        <v>98</v>
      </c>
      <c r="C2427" t="s">
        <v>1977</v>
      </c>
      <c r="D2427">
        <v>0.49</v>
      </c>
      <c r="E2427" t="s">
        <v>100</v>
      </c>
      <c r="F2427" t="s">
        <v>100</v>
      </c>
      <c r="G2427" t="s">
        <v>2004</v>
      </c>
      <c r="H2427" s="41" t="s">
        <v>102</v>
      </c>
      <c r="I2427">
        <f>_xlfn.XLOOKUP(B2427,Use_Code_Ranking!$A$4:$A$23,Use_Code_Ranking!$B$4:$B$23,9999)</f>
        <v>1</v>
      </c>
      <c r="J2427">
        <f t="shared" ca="1" si="528"/>
        <v>1</v>
      </c>
      <c r="K2427">
        <f t="shared" ca="1" si="529"/>
        <v>1</v>
      </c>
      <c r="L2427">
        <f t="shared" ca="1" si="530"/>
        <v>0</v>
      </c>
      <c r="M2427">
        <f t="shared" ca="1" si="531"/>
        <v>0</v>
      </c>
      <c r="N2427" t="str">
        <f t="shared" ca="1" si="536"/>
        <v/>
      </c>
      <c r="O2427" t="str">
        <f t="shared" ca="1" si="537"/>
        <v/>
      </c>
      <c r="P2427" t="str">
        <f t="shared" si="532"/>
        <v/>
      </c>
      <c r="Q2427" t="str">
        <f t="shared" si="533"/>
        <v/>
      </c>
      <c r="R2427" t="str">
        <f t="shared" si="534"/>
        <v/>
      </c>
      <c r="S2427" t="str">
        <f t="shared" si="535"/>
        <v>Irrigation</v>
      </c>
      <c r="U2427" s="2" t="str">
        <f>IF(ISBLANK($T2427),IF(S2427="Irrigation","Irrigation",IF(R2427="Irrigation","Irrigation",IF(Q2427="Domestic","Domestic",IF(P2427="Stockwatering","Stockwatering",IF(N2427="IRRIGATION_AND_MUNICIPAL","Irrigation and Municipal",IF(O2427="IRRIGATION_AND_DOMESTIC","Irrigation and Domestic Municipality",_xlfn.XLOOKUP(J2427,Use_Code_Ranking!$B$4:$B$23,Use_Code_Ranking!$A$4:$A$23))))))),$T2427)</f>
        <v>Irrigation</v>
      </c>
    </row>
    <row r="2428" spans="1:21" x14ac:dyDescent="0.3">
      <c r="A2428" t="s">
        <v>2003</v>
      </c>
      <c r="B2428" t="s">
        <v>188</v>
      </c>
      <c r="C2428" t="s">
        <v>1977</v>
      </c>
      <c r="D2428">
        <v>0.49</v>
      </c>
      <c r="E2428" t="s">
        <v>100</v>
      </c>
      <c r="F2428" t="s">
        <v>100</v>
      </c>
      <c r="G2428" t="s">
        <v>2004</v>
      </c>
      <c r="H2428" s="41" t="s">
        <v>102</v>
      </c>
      <c r="I2428">
        <f>_xlfn.XLOOKUP(B2428,Use_Code_Ranking!$A$4:$A$23,Use_Code_Ranking!$B$4:$B$23,9999)</f>
        <v>12</v>
      </c>
      <c r="J2428">
        <f t="shared" ca="1" si="528"/>
        <v>1</v>
      </c>
      <c r="K2428">
        <f t="shared" ca="1" si="529"/>
        <v>1</v>
      </c>
      <c r="L2428">
        <f t="shared" ca="1" si="530"/>
        <v>0</v>
      </c>
      <c r="M2428">
        <f t="shared" ca="1" si="531"/>
        <v>0</v>
      </c>
      <c r="N2428" t="str">
        <f t="shared" ca="1" si="536"/>
        <v/>
      </c>
      <c r="O2428" t="str">
        <f t="shared" ca="1" si="537"/>
        <v/>
      </c>
      <c r="P2428" t="str">
        <f t="shared" si="532"/>
        <v/>
      </c>
      <c r="Q2428" t="str">
        <f t="shared" si="533"/>
        <v/>
      </c>
      <c r="R2428" t="str">
        <f t="shared" si="534"/>
        <v/>
      </c>
      <c r="S2428" t="str">
        <f t="shared" si="535"/>
        <v>Irrigation</v>
      </c>
      <c r="U2428" s="2" t="str">
        <f>IF(ISBLANK($T2428),IF(S2428="Irrigation","Irrigation",IF(R2428="Irrigation","Irrigation",IF(Q2428="Domestic","Domestic",IF(P2428="Stockwatering","Stockwatering",IF(N2428="IRRIGATION_AND_MUNICIPAL","Irrigation and Municipal",IF(O2428="IRRIGATION_AND_DOMESTIC","Irrigation and Domestic Municipality",_xlfn.XLOOKUP(J2428,Use_Code_Ranking!$B$4:$B$23,Use_Code_Ranking!$A$4:$A$23))))))),$T2428)</f>
        <v>Irrigation</v>
      </c>
    </row>
    <row r="2429" spans="1:21" x14ac:dyDescent="0.3">
      <c r="A2429" t="s">
        <v>2005</v>
      </c>
      <c r="B2429" t="s">
        <v>163</v>
      </c>
      <c r="C2429" t="s">
        <v>1977</v>
      </c>
      <c r="D2429">
        <v>0.81</v>
      </c>
      <c r="E2429" t="s">
        <v>100</v>
      </c>
      <c r="F2429" t="s">
        <v>100</v>
      </c>
      <c r="G2429" t="s">
        <v>2006</v>
      </c>
      <c r="H2429" s="41" t="s">
        <v>102</v>
      </c>
      <c r="I2429">
        <f>_xlfn.XLOOKUP(B2429,Use_Code_Ranking!$A$4:$A$23,Use_Code_Ranking!$B$4:$B$23,9999)</f>
        <v>14</v>
      </c>
      <c r="J2429">
        <f t="shared" ca="1" si="528"/>
        <v>1</v>
      </c>
      <c r="K2429">
        <f t="shared" ca="1" si="529"/>
        <v>1</v>
      </c>
      <c r="L2429">
        <f t="shared" ca="1" si="530"/>
        <v>0</v>
      </c>
      <c r="M2429">
        <f t="shared" ca="1" si="531"/>
        <v>0</v>
      </c>
      <c r="N2429" t="str">
        <f t="shared" ca="1" si="536"/>
        <v/>
      </c>
      <c r="O2429" t="str">
        <f t="shared" ca="1" si="537"/>
        <v/>
      </c>
      <c r="P2429" t="str">
        <f t="shared" si="532"/>
        <v/>
      </c>
      <c r="Q2429" t="str">
        <f t="shared" si="533"/>
        <v/>
      </c>
      <c r="R2429" t="str">
        <f t="shared" si="534"/>
        <v/>
      </c>
      <c r="S2429" t="str">
        <f t="shared" si="535"/>
        <v>Irrigation</v>
      </c>
      <c r="U2429" s="2" t="str">
        <f>IF(ISBLANK($T2429),IF(S2429="Irrigation","Irrigation",IF(R2429="Irrigation","Irrigation",IF(Q2429="Domestic","Domestic",IF(P2429="Stockwatering","Stockwatering",IF(N2429="IRRIGATION_AND_MUNICIPAL","Irrigation and Municipal",IF(O2429="IRRIGATION_AND_DOMESTIC","Irrigation and Domestic Municipality",_xlfn.XLOOKUP(J2429,Use_Code_Ranking!$B$4:$B$23,Use_Code_Ranking!$A$4:$A$23))))))),$T2429)</f>
        <v>Irrigation</v>
      </c>
    </row>
    <row r="2430" spans="1:21" x14ac:dyDescent="0.3">
      <c r="A2430" t="s">
        <v>2005</v>
      </c>
      <c r="B2430" t="s">
        <v>181</v>
      </c>
      <c r="C2430" t="s">
        <v>1977</v>
      </c>
      <c r="D2430">
        <v>0.81</v>
      </c>
      <c r="E2430" t="s">
        <v>100</v>
      </c>
      <c r="F2430" t="s">
        <v>100</v>
      </c>
      <c r="G2430" t="s">
        <v>2006</v>
      </c>
      <c r="H2430" s="41" t="s">
        <v>102</v>
      </c>
      <c r="I2430">
        <f>_xlfn.XLOOKUP(B2430,Use_Code_Ranking!$A$4:$A$23,Use_Code_Ranking!$B$4:$B$23,9999)</f>
        <v>9</v>
      </c>
      <c r="J2430">
        <f t="shared" ca="1" si="528"/>
        <v>1</v>
      </c>
      <c r="K2430">
        <f t="shared" ca="1" si="529"/>
        <v>1</v>
      </c>
      <c r="L2430">
        <f t="shared" ca="1" si="530"/>
        <v>0</v>
      </c>
      <c r="M2430">
        <f t="shared" ca="1" si="531"/>
        <v>0</v>
      </c>
      <c r="N2430" t="str">
        <f t="shared" ca="1" si="536"/>
        <v/>
      </c>
      <c r="O2430" t="str">
        <f t="shared" ca="1" si="537"/>
        <v/>
      </c>
      <c r="P2430" t="str">
        <f t="shared" si="532"/>
        <v/>
      </c>
      <c r="Q2430" t="str">
        <f t="shared" si="533"/>
        <v/>
      </c>
      <c r="R2430" t="str">
        <f t="shared" si="534"/>
        <v/>
      </c>
      <c r="S2430" t="str">
        <f t="shared" si="535"/>
        <v>Irrigation</v>
      </c>
      <c r="U2430" s="2" t="str">
        <f>IF(ISBLANK($T2430),IF(S2430="Irrigation","Irrigation",IF(R2430="Irrigation","Irrigation",IF(Q2430="Domestic","Domestic",IF(P2430="Stockwatering","Stockwatering",IF(N2430="IRRIGATION_AND_MUNICIPAL","Irrigation and Municipal",IF(O2430="IRRIGATION_AND_DOMESTIC","Irrigation and Domestic Municipality",_xlfn.XLOOKUP(J2430,Use_Code_Ranking!$B$4:$B$23,Use_Code_Ranking!$A$4:$A$23))))))),$T2430)</f>
        <v>Irrigation</v>
      </c>
    </row>
    <row r="2431" spans="1:21" x14ac:dyDescent="0.3">
      <c r="A2431" t="s">
        <v>2005</v>
      </c>
      <c r="B2431" t="s">
        <v>1852</v>
      </c>
      <c r="C2431" t="s">
        <v>1977</v>
      </c>
      <c r="D2431">
        <v>0.81</v>
      </c>
      <c r="E2431" t="s">
        <v>100</v>
      </c>
      <c r="F2431" t="s">
        <v>100</v>
      </c>
      <c r="G2431" t="s">
        <v>2006</v>
      </c>
      <c r="H2431" s="41" t="s">
        <v>102</v>
      </c>
      <c r="I2431">
        <f>_xlfn.XLOOKUP(B2431,Use_Code_Ranking!$A$4:$A$23,Use_Code_Ranking!$B$4:$B$23,9999)</f>
        <v>19</v>
      </c>
      <c r="J2431">
        <f t="shared" ca="1" si="528"/>
        <v>1</v>
      </c>
      <c r="K2431">
        <f t="shared" ca="1" si="529"/>
        <v>1</v>
      </c>
      <c r="L2431">
        <f t="shared" ca="1" si="530"/>
        <v>0</v>
      </c>
      <c r="M2431">
        <f t="shared" ca="1" si="531"/>
        <v>0</v>
      </c>
      <c r="N2431" t="str">
        <f t="shared" ca="1" si="536"/>
        <v/>
      </c>
      <c r="O2431" t="str">
        <f t="shared" ca="1" si="537"/>
        <v/>
      </c>
      <c r="P2431" t="str">
        <f t="shared" si="532"/>
        <v/>
      </c>
      <c r="Q2431" t="str">
        <f t="shared" si="533"/>
        <v/>
      </c>
      <c r="R2431" t="str">
        <f t="shared" si="534"/>
        <v/>
      </c>
      <c r="S2431" t="str">
        <f t="shared" si="535"/>
        <v>Irrigation</v>
      </c>
      <c r="U2431" s="2" t="str">
        <f>IF(ISBLANK($T2431),IF(S2431="Irrigation","Irrigation",IF(R2431="Irrigation","Irrigation",IF(Q2431="Domestic","Domestic",IF(P2431="Stockwatering","Stockwatering",IF(N2431="IRRIGATION_AND_MUNICIPAL","Irrigation and Municipal",IF(O2431="IRRIGATION_AND_DOMESTIC","Irrigation and Domestic Municipality",_xlfn.XLOOKUP(J2431,Use_Code_Ranking!$B$4:$B$23,Use_Code_Ranking!$A$4:$A$23))))))),$T2431)</f>
        <v>Irrigation</v>
      </c>
    </row>
    <row r="2432" spans="1:21" x14ac:dyDescent="0.3">
      <c r="A2432" t="s">
        <v>2005</v>
      </c>
      <c r="B2432" t="s">
        <v>98</v>
      </c>
      <c r="C2432" t="s">
        <v>1977</v>
      </c>
      <c r="D2432">
        <v>0.81</v>
      </c>
      <c r="E2432" t="s">
        <v>100</v>
      </c>
      <c r="F2432" t="s">
        <v>100</v>
      </c>
      <c r="G2432" t="s">
        <v>2006</v>
      </c>
      <c r="H2432" s="41" t="s">
        <v>102</v>
      </c>
      <c r="I2432">
        <f>_xlfn.XLOOKUP(B2432,Use_Code_Ranking!$A$4:$A$23,Use_Code_Ranking!$B$4:$B$23,9999)</f>
        <v>1</v>
      </c>
      <c r="J2432">
        <f t="shared" ca="1" si="528"/>
        <v>1</v>
      </c>
      <c r="K2432">
        <f t="shared" ca="1" si="529"/>
        <v>1</v>
      </c>
      <c r="L2432">
        <f t="shared" ca="1" si="530"/>
        <v>0</v>
      </c>
      <c r="M2432">
        <f t="shared" ca="1" si="531"/>
        <v>0</v>
      </c>
      <c r="N2432" t="str">
        <f t="shared" ca="1" si="536"/>
        <v/>
      </c>
      <c r="O2432" t="str">
        <f t="shared" ca="1" si="537"/>
        <v/>
      </c>
      <c r="P2432" t="str">
        <f t="shared" si="532"/>
        <v/>
      </c>
      <c r="Q2432" t="str">
        <f t="shared" si="533"/>
        <v/>
      </c>
      <c r="R2432" t="str">
        <f t="shared" si="534"/>
        <v/>
      </c>
      <c r="S2432" t="str">
        <f t="shared" si="535"/>
        <v>Irrigation</v>
      </c>
      <c r="U2432" s="2" t="str">
        <f>IF(ISBLANK($T2432),IF(S2432="Irrigation","Irrigation",IF(R2432="Irrigation","Irrigation",IF(Q2432="Domestic","Domestic",IF(P2432="Stockwatering","Stockwatering",IF(N2432="IRRIGATION_AND_MUNICIPAL","Irrigation and Municipal",IF(O2432="IRRIGATION_AND_DOMESTIC","Irrigation and Domestic Municipality",_xlfn.XLOOKUP(J2432,Use_Code_Ranking!$B$4:$B$23,Use_Code_Ranking!$A$4:$A$23))))))),$T2432)</f>
        <v>Irrigation</v>
      </c>
    </row>
    <row r="2433" spans="1:21" x14ac:dyDescent="0.3">
      <c r="A2433" t="s">
        <v>2005</v>
      </c>
      <c r="B2433" t="s">
        <v>188</v>
      </c>
      <c r="C2433" t="s">
        <v>1977</v>
      </c>
      <c r="D2433">
        <v>0.81</v>
      </c>
      <c r="E2433" t="s">
        <v>100</v>
      </c>
      <c r="F2433" t="s">
        <v>100</v>
      </c>
      <c r="G2433" t="s">
        <v>2006</v>
      </c>
      <c r="H2433" s="41" t="s">
        <v>102</v>
      </c>
      <c r="I2433">
        <f>_xlfn.XLOOKUP(B2433,Use_Code_Ranking!$A$4:$A$23,Use_Code_Ranking!$B$4:$B$23,9999)</f>
        <v>12</v>
      </c>
      <c r="J2433">
        <f t="shared" ca="1" si="528"/>
        <v>1</v>
      </c>
      <c r="K2433">
        <f t="shared" ca="1" si="529"/>
        <v>1</v>
      </c>
      <c r="L2433">
        <f t="shared" ca="1" si="530"/>
        <v>0</v>
      </c>
      <c r="M2433">
        <f t="shared" ca="1" si="531"/>
        <v>0</v>
      </c>
      <c r="N2433" t="str">
        <f t="shared" ca="1" si="536"/>
        <v/>
      </c>
      <c r="O2433" t="str">
        <f t="shared" ca="1" si="537"/>
        <v/>
      </c>
      <c r="P2433" t="str">
        <f t="shared" si="532"/>
        <v/>
      </c>
      <c r="Q2433" t="str">
        <f t="shared" si="533"/>
        <v/>
      </c>
      <c r="R2433" t="str">
        <f t="shared" si="534"/>
        <v/>
      </c>
      <c r="S2433" t="str">
        <f t="shared" si="535"/>
        <v>Irrigation</v>
      </c>
      <c r="U2433" s="2" t="str">
        <f>IF(ISBLANK($T2433),IF(S2433="Irrigation","Irrigation",IF(R2433="Irrigation","Irrigation",IF(Q2433="Domestic","Domestic",IF(P2433="Stockwatering","Stockwatering",IF(N2433="IRRIGATION_AND_MUNICIPAL","Irrigation and Municipal",IF(O2433="IRRIGATION_AND_DOMESTIC","Irrigation and Domestic Municipality",_xlfn.XLOOKUP(J2433,Use_Code_Ranking!$B$4:$B$23,Use_Code_Ranking!$A$4:$A$23))))))),$T2433)</f>
        <v>Irrigation</v>
      </c>
    </row>
    <row r="2434" spans="1:21" x14ac:dyDescent="0.3">
      <c r="A2434" t="s">
        <v>2007</v>
      </c>
      <c r="B2434" t="s">
        <v>181</v>
      </c>
      <c r="C2434" t="s">
        <v>1977</v>
      </c>
      <c r="D2434">
        <v>0.15</v>
      </c>
      <c r="E2434" t="s">
        <v>100</v>
      </c>
      <c r="F2434" t="s">
        <v>100</v>
      </c>
      <c r="G2434" t="s">
        <v>2008</v>
      </c>
      <c r="H2434" s="41" t="s">
        <v>102</v>
      </c>
      <c r="I2434">
        <f>_xlfn.XLOOKUP(B2434,Use_Code_Ranking!$A$4:$A$23,Use_Code_Ranking!$B$4:$B$23,9999)</f>
        <v>9</v>
      </c>
      <c r="J2434">
        <f t="shared" ca="1" si="528"/>
        <v>1</v>
      </c>
      <c r="K2434">
        <f t="shared" ca="1" si="529"/>
        <v>1</v>
      </c>
      <c r="L2434">
        <f t="shared" ca="1" si="530"/>
        <v>0</v>
      </c>
      <c r="M2434">
        <f t="shared" ca="1" si="531"/>
        <v>0</v>
      </c>
      <c r="N2434" t="str">
        <f t="shared" ca="1" si="536"/>
        <v/>
      </c>
      <c r="O2434" t="str">
        <f t="shared" ca="1" si="537"/>
        <v/>
      </c>
      <c r="P2434" t="str">
        <f t="shared" si="532"/>
        <v/>
      </c>
      <c r="Q2434" t="str">
        <f t="shared" si="533"/>
        <v/>
      </c>
      <c r="R2434" t="str">
        <f t="shared" si="534"/>
        <v/>
      </c>
      <c r="S2434" t="str">
        <f t="shared" si="535"/>
        <v>Irrigation</v>
      </c>
      <c r="U2434" s="2" t="str">
        <f>IF(ISBLANK($T2434),IF(S2434="Irrigation","Irrigation",IF(R2434="Irrigation","Irrigation",IF(Q2434="Domestic","Domestic",IF(P2434="Stockwatering","Stockwatering",IF(N2434="IRRIGATION_AND_MUNICIPAL","Irrigation and Municipal",IF(O2434="IRRIGATION_AND_DOMESTIC","Irrigation and Domestic Municipality",_xlfn.XLOOKUP(J2434,Use_Code_Ranking!$B$4:$B$23,Use_Code_Ranking!$A$4:$A$23))))))),$T2434)</f>
        <v>Irrigation</v>
      </c>
    </row>
    <row r="2435" spans="1:21" x14ac:dyDescent="0.3">
      <c r="A2435" t="s">
        <v>2007</v>
      </c>
      <c r="B2435" t="s">
        <v>98</v>
      </c>
      <c r="C2435" t="s">
        <v>1977</v>
      </c>
      <c r="D2435">
        <v>0.15</v>
      </c>
      <c r="E2435" t="s">
        <v>100</v>
      </c>
      <c r="F2435" t="s">
        <v>100</v>
      </c>
      <c r="G2435" t="s">
        <v>2008</v>
      </c>
      <c r="H2435" s="41" t="s">
        <v>102</v>
      </c>
      <c r="I2435">
        <f>_xlfn.XLOOKUP(B2435,Use_Code_Ranking!$A$4:$A$23,Use_Code_Ranking!$B$4:$B$23,9999)</f>
        <v>1</v>
      </c>
      <c r="J2435">
        <f t="shared" ca="1" si="528"/>
        <v>1</v>
      </c>
      <c r="K2435">
        <f t="shared" ca="1" si="529"/>
        <v>1</v>
      </c>
      <c r="L2435">
        <f t="shared" ca="1" si="530"/>
        <v>0</v>
      </c>
      <c r="M2435">
        <f t="shared" ca="1" si="531"/>
        <v>0</v>
      </c>
      <c r="N2435" t="str">
        <f t="shared" ca="1" si="536"/>
        <v/>
      </c>
      <c r="O2435" t="str">
        <f t="shared" ca="1" si="537"/>
        <v/>
      </c>
      <c r="P2435" t="str">
        <f t="shared" si="532"/>
        <v/>
      </c>
      <c r="Q2435" t="str">
        <f t="shared" si="533"/>
        <v/>
      </c>
      <c r="R2435" t="str">
        <f t="shared" si="534"/>
        <v/>
      </c>
      <c r="S2435" t="str">
        <f t="shared" si="535"/>
        <v>Irrigation</v>
      </c>
      <c r="U2435" s="2" t="str">
        <f>IF(ISBLANK($T2435),IF(S2435="Irrigation","Irrigation",IF(R2435="Irrigation","Irrigation",IF(Q2435="Domestic","Domestic",IF(P2435="Stockwatering","Stockwatering",IF(N2435="IRRIGATION_AND_MUNICIPAL","Irrigation and Municipal",IF(O2435="IRRIGATION_AND_DOMESTIC","Irrigation and Domestic Municipality",_xlfn.XLOOKUP(J2435,Use_Code_Ranking!$B$4:$B$23,Use_Code_Ranking!$A$4:$A$23))))))),$T2435)</f>
        <v>Irrigation</v>
      </c>
    </row>
    <row r="2436" spans="1:21" x14ac:dyDescent="0.3">
      <c r="A2436" t="s">
        <v>2007</v>
      </c>
      <c r="B2436" t="s">
        <v>163</v>
      </c>
      <c r="C2436" t="s">
        <v>1977</v>
      </c>
      <c r="D2436">
        <v>0.15</v>
      </c>
      <c r="E2436" t="s">
        <v>100</v>
      </c>
      <c r="F2436" t="s">
        <v>100</v>
      </c>
      <c r="G2436" t="s">
        <v>2008</v>
      </c>
      <c r="H2436" s="41" t="s">
        <v>102</v>
      </c>
      <c r="I2436">
        <f>_xlfn.XLOOKUP(B2436,Use_Code_Ranking!$A$4:$A$23,Use_Code_Ranking!$B$4:$B$23,9999)</f>
        <v>14</v>
      </c>
      <c r="J2436">
        <f t="shared" ref="J2436:J2499" ca="1" si="538">_xlfn.MINIFS(USE_CODE_RANK,APPLICATION_NUMBER,A2436)</f>
        <v>1</v>
      </c>
      <c r="K2436">
        <f t="shared" ref="K2436:K2499" ca="1" si="539">COUNTIFS(USE_CODE_RANK,1,APPLICATION_NUMBER,A2436)</f>
        <v>1</v>
      </c>
      <c r="L2436">
        <f t="shared" ref="L2436:L2499" ca="1" si="540">COUNTIFS(USE_CODE_RANK,2,APPLICATION_NUMBER,A2436)</f>
        <v>0</v>
      </c>
      <c r="M2436">
        <f t="shared" ref="M2436:M2499" ca="1" si="541">COUNTIFS(USE_CODE_RANK,3,APPLICATION_NUMBER,A2436,PRIMARY_OWNER_ENTITY_TYPE,"Government (State/Municipal)")</f>
        <v>0</v>
      </c>
      <c r="N2436" t="str">
        <f t="shared" ca="1" si="536"/>
        <v/>
      </c>
      <c r="O2436" t="str">
        <f t="shared" ca="1" si="537"/>
        <v/>
      </c>
      <c r="P2436" t="str">
        <f t="shared" ref="P2436:P2499" si="542">IF(ISNUMBER(SEARCH("Stock",C2436)),"Stockwatering","")</f>
        <v/>
      </c>
      <c r="Q2436" t="str">
        <f t="shared" ref="Q2436:Q2499" si="543">IF(ISNUMBER(SEARCH("Registration Domestic",C2436)),"Domestic","")</f>
        <v/>
      </c>
      <c r="R2436" t="str">
        <f t="shared" ref="R2436:R2499" si="544">IF(ISNUMBER(SEARCH("Registration Irrigation",C2436)),"Irrigation","")</f>
        <v/>
      </c>
      <c r="S2436" t="str">
        <f t="shared" ref="S2436:S2499" si="545">IF(ISNUMBER(SEARCH("Registration Cannabis",C2436)),"Irrigation","")</f>
        <v>Irrigation</v>
      </c>
      <c r="U2436" s="2" t="str">
        <f>IF(ISBLANK($T2436),IF(S2436="Irrigation","Irrigation",IF(R2436="Irrigation","Irrigation",IF(Q2436="Domestic","Domestic",IF(P2436="Stockwatering","Stockwatering",IF(N2436="IRRIGATION_AND_MUNICIPAL","Irrigation and Municipal",IF(O2436="IRRIGATION_AND_DOMESTIC","Irrigation and Domestic Municipality",_xlfn.XLOOKUP(J2436,Use_Code_Ranking!$B$4:$B$23,Use_Code_Ranking!$A$4:$A$23))))))),$T2436)</f>
        <v>Irrigation</v>
      </c>
    </row>
    <row r="2437" spans="1:21" x14ac:dyDescent="0.3">
      <c r="A2437" t="s">
        <v>2007</v>
      </c>
      <c r="B2437" t="s">
        <v>1852</v>
      </c>
      <c r="C2437" t="s">
        <v>1977</v>
      </c>
      <c r="D2437">
        <v>0.15</v>
      </c>
      <c r="E2437" t="s">
        <v>100</v>
      </c>
      <c r="F2437" t="s">
        <v>100</v>
      </c>
      <c r="G2437" t="s">
        <v>2008</v>
      </c>
      <c r="H2437" s="41" t="s">
        <v>102</v>
      </c>
      <c r="I2437">
        <f>_xlfn.XLOOKUP(B2437,Use_Code_Ranking!$A$4:$A$23,Use_Code_Ranking!$B$4:$B$23,9999)</f>
        <v>19</v>
      </c>
      <c r="J2437">
        <f t="shared" ca="1" si="538"/>
        <v>1</v>
      </c>
      <c r="K2437">
        <f t="shared" ca="1" si="539"/>
        <v>1</v>
      </c>
      <c r="L2437">
        <f t="shared" ca="1" si="540"/>
        <v>0</v>
      </c>
      <c r="M2437">
        <f t="shared" ca="1" si="541"/>
        <v>0</v>
      </c>
      <c r="N2437" t="str">
        <f t="shared" ref="N2437:N2500" ca="1" si="546">IF(AND(K2437&gt;0,L2437&gt;0),"IRRIGATION_AND_MUNICIPAL","")</f>
        <v/>
      </c>
      <c r="O2437" t="str">
        <f t="shared" ref="O2437:O2500" ca="1" si="547">IF(AND(K2437&gt;0,M2437&gt;0),"IRRIGATION_AND_DOMESTIC","")</f>
        <v/>
      </c>
      <c r="P2437" t="str">
        <f t="shared" si="542"/>
        <v/>
      </c>
      <c r="Q2437" t="str">
        <f t="shared" si="543"/>
        <v/>
      </c>
      <c r="R2437" t="str">
        <f t="shared" si="544"/>
        <v/>
      </c>
      <c r="S2437" t="str">
        <f t="shared" si="545"/>
        <v>Irrigation</v>
      </c>
      <c r="U2437" s="2" t="str">
        <f>IF(ISBLANK($T2437),IF(S2437="Irrigation","Irrigation",IF(R2437="Irrigation","Irrigation",IF(Q2437="Domestic","Domestic",IF(P2437="Stockwatering","Stockwatering",IF(N2437="IRRIGATION_AND_MUNICIPAL","Irrigation and Municipal",IF(O2437="IRRIGATION_AND_DOMESTIC","Irrigation and Domestic Municipality",_xlfn.XLOOKUP(J2437,Use_Code_Ranking!$B$4:$B$23,Use_Code_Ranking!$A$4:$A$23))))))),$T2437)</f>
        <v>Irrigation</v>
      </c>
    </row>
    <row r="2438" spans="1:21" x14ac:dyDescent="0.3">
      <c r="A2438" t="s">
        <v>2007</v>
      </c>
      <c r="B2438" t="s">
        <v>188</v>
      </c>
      <c r="C2438" t="s">
        <v>1977</v>
      </c>
      <c r="D2438">
        <v>0.15</v>
      </c>
      <c r="E2438" t="s">
        <v>100</v>
      </c>
      <c r="F2438" t="s">
        <v>100</v>
      </c>
      <c r="G2438" t="s">
        <v>2008</v>
      </c>
      <c r="H2438" s="41" t="s">
        <v>102</v>
      </c>
      <c r="I2438">
        <f>_xlfn.XLOOKUP(B2438,Use_Code_Ranking!$A$4:$A$23,Use_Code_Ranking!$B$4:$B$23,9999)</f>
        <v>12</v>
      </c>
      <c r="J2438">
        <f t="shared" ca="1" si="538"/>
        <v>1</v>
      </c>
      <c r="K2438">
        <f t="shared" ca="1" si="539"/>
        <v>1</v>
      </c>
      <c r="L2438">
        <f t="shared" ca="1" si="540"/>
        <v>0</v>
      </c>
      <c r="M2438">
        <f t="shared" ca="1" si="541"/>
        <v>0</v>
      </c>
      <c r="N2438" t="str">
        <f t="shared" ca="1" si="546"/>
        <v/>
      </c>
      <c r="O2438" t="str">
        <f t="shared" ca="1" si="547"/>
        <v/>
      </c>
      <c r="P2438" t="str">
        <f t="shared" si="542"/>
        <v/>
      </c>
      <c r="Q2438" t="str">
        <f t="shared" si="543"/>
        <v/>
      </c>
      <c r="R2438" t="str">
        <f t="shared" si="544"/>
        <v/>
      </c>
      <c r="S2438" t="str">
        <f t="shared" si="545"/>
        <v>Irrigation</v>
      </c>
      <c r="U2438" s="2" t="str">
        <f>IF(ISBLANK($T2438),IF(S2438="Irrigation","Irrigation",IF(R2438="Irrigation","Irrigation",IF(Q2438="Domestic","Domestic",IF(P2438="Stockwatering","Stockwatering",IF(N2438="IRRIGATION_AND_MUNICIPAL","Irrigation and Municipal",IF(O2438="IRRIGATION_AND_DOMESTIC","Irrigation and Domestic Municipality",_xlfn.XLOOKUP(J2438,Use_Code_Ranking!$B$4:$B$23,Use_Code_Ranking!$A$4:$A$23))))))),$T2438)</f>
        <v>Irrigation</v>
      </c>
    </row>
    <row r="2439" spans="1:21" x14ac:dyDescent="0.3">
      <c r="A2439" t="s">
        <v>2009</v>
      </c>
      <c r="B2439" t="s">
        <v>188</v>
      </c>
      <c r="C2439" t="s">
        <v>1977</v>
      </c>
      <c r="D2439">
        <v>1.55</v>
      </c>
      <c r="E2439" t="s">
        <v>100</v>
      </c>
      <c r="F2439" t="s">
        <v>100</v>
      </c>
      <c r="G2439" t="s">
        <v>2010</v>
      </c>
      <c r="H2439" s="41" t="s">
        <v>199</v>
      </c>
      <c r="I2439">
        <f>_xlfn.XLOOKUP(B2439,Use_Code_Ranking!$A$4:$A$23,Use_Code_Ranking!$B$4:$B$23,9999)</f>
        <v>12</v>
      </c>
      <c r="J2439">
        <f t="shared" ca="1" si="538"/>
        <v>1</v>
      </c>
      <c r="K2439">
        <f t="shared" ca="1" si="539"/>
        <v>1</v>
      </c>
      <c r="L2439">
        <f t="shared" ca="1" si="540"/>
        <v>0</v>
      </c>
      <c r="M2439">
        <f t="shared" ca="1" si="541"/>
        <v>0</v>
      </c>
      <c r="N2439" t="str">
        <f t="shared" ca="1" si="546"/>
        <v/>
      </c>
      <c r="O2439" t="str">
        <f t="shared" ca="1" si="547"/>
        <v/>
      </c>
      <c r="P2439" t="str">
        <f t="shared" si="542"/>
        <v/>
      </c>
      <c r="Q2439" t="str">
        <f t="shared" si="543"/>
        <v/>
      </c>
      <c r="R2439" t="str">
        <f t="shared" si="544"/>
        <v/>
      </c>
      <c r="S2439" t="str">
        <f t="shared" si="545"/>
        <v>Irrigation</v>
      </c>
      <c r="U2439" s="2" t="str">
        <f>IF(ISBLANK($T2439),IF(S2439="Irrigation","Irrigation",IF(R2439="Irrigation","Irrigation",IF(Q2439="Domestic","Domestic",IF(P2439="Stockwatering","Stockwatering",IF(N2439="IRRIGATION_AND_MUNICIPAL","Irrigation and Municipal",IF(O2439="IRRIGATION_AND_DOMESTIC","Irrigation and Domestic Municipality",_xlfn.XLOOKUP(J2439,Use_Code_Ranking!$B$4:$B$23,Use_Code_Ranking!$A$4:$A$23))))))),$T2439)</f>
        <v>Irrigation</v>
      </c>
    </row>
    <row r="2440" spans="1:21" x14ac:dyDescent="0.3">
      <c r="A2440" t="s">
        <v>2009</v>
      </c>
      <c r="B2440" t="s">
        <v>181</v>
      </c>
      <c r="C2440" t="s">
        <v>1977</v>
      </c>
      <c r="D2440">
        <v>1.55</v>
      </c>
      <c r="E2440" t="s">
        <v>100</v>
      </c>
      <c r="F2440" t="s">
        <v>100</v>
      </c>
      <c r="G2440" t="s">
        <v>2010</v>
      </c>
      <c r="H2440" s="41" t="s">
        <v>199</v>
      </c>
      <c r="I2440">
        <f>_xlfn.XLOOKUP(B2440,Use_Code_Ranking!$A$4:$A$23,Use_Code_Ranking!$B$4:$B$23,9999)</f>
        <v>9</v>
      </c>
      <c r="J2440">
        <f t="shared" ca="1" si="538"/>
        <v>1</v>
      </c>
      <c r="K2440">
        <f t="shared" ca="1" si="539"/>
        <v>1</v>
      </c>
      <c r="L2440">
        <f t="shared" ca="1" si="540"/>
        <v>0</v>
      </c>
      <c r="M2440">
        <f t="shared" ca="1" si="541"/>
        <v>0</v>
      </c>
      <c r="N2440" t="str">
        <f t="shared" ca="1" si="546"/>
        <v/>
      </c>
      <c r="O2440" t="str">
        <f t="shared" ca="1" si="547"/>
        <v/>
      </c>
      <c r="P2440" t="str">
        <f t="shared" si="542"/>
        <v/>
      </c>
      <c r="Q2440" t="str">
        <f t="shared" si="543"/>
        <v/>
      </c>
      <c r="R2440" t="str">
        <f t="shared" si="544"/>
        <v/>
      </c>
      <c r="S2440" t="str">
        <f t="shared" si="545"/>
        <v>Irrigation</v>
      </c>
      <c r="U2440" s="2" t="str">
        <f>IF(ISBLANK($T2440),IF(S2440="Irrigation","Irrigation",IF(R2440="Irrigation","Irrigation",IF(Q2440="Domestic","Domestic",IF(P2440="Stockwatering","Stockwatering",IF(N2440="IRRIGATION_AND_MUNICIPAL","Irrigation and Municipal",IF(O2440="IRRIGATION_AND_DOMESTIC","Irrigation and Domestic Municipality",_xlfn.XLOOKUP(J2440,Use_Code_Ranking!$B$4:$B$23,Use_Code_Ranking!$A$4:$A$23))))))),$T2440)</f>
        <v>Irrigation</v>
      </c>
    </row>
    <row r="2441" spans="1:21" x14ac:dyDescent="0.3">
      <c r="A2441" t="s">
        <v>2009</v>
      </c>
      <c r="B2441" t="s">
        <v>1852</v>
      </c>
      <c r="C2441" t="s">
        <v>1977</v>
      </c>
      <c r="D2441">
        <v>1.55</v>
      </c>
      <c r="E2441" t="s">
        <v>100</v>
      </c>
      <c r="F2441" t="s">
        <v>100</v>
      </c>
      <c r="G2441" t="s">
        <v>2010</v>
      </c>
      <c r="H2441" s="41" t="s">
        <v>199</v>
      </c>
      <c r="I2441">
        <f>_xlfn.XLOOKUP(B2441,Use_Code_Ranking!$A$4:$A$23,Use_Code_Ranking!$B$4:$B$23,9999)</f>
        <v>19</v>
      </c>
      <c r="J2441">
        <f t="shared" ca="1" si="538"/>
        <v>1</v>
      </c>
      <c r="K2441">
        <f t="shared" ca="1" si="539"/>
        <v>1</v>
      </c>
      <c r="L2441">
        <f t="shared" ca="1" si="540"/>
        <v>0</v>
      </c>
      <c r="M2441">
        <f t="shared" ca="1" si="541"/>
        <v>0</v>
      </c>
      <c r="N2441" t="str">
        <f t="shared" ca="1" si="546"/>
        <v/>
      </c>
      <c r="O2441" t="str">
        <f t="shared" ca="1" si="547"/>
        <v/>
      </c>
      <c r="P2441" t="str">
        <f t="shared" si="542"/>
        <v/>
      </c>
      <c r="Q2441" t="str">
        <f t="shared" si="543"/>
        <v/>
      </c>
      <c r="R2441" t="str">
        <f t="shared" si="544"/>
        <v/>
      </c>
      <c r="S2441" t="str">
        <f t="shared" si="545"/>
        <v>Irrigation</v>
      </c>
      <c r="U2441" s="2" t="str">
        <f>IF(ISBLANK($T2441),IF(S2441="Irrigation","Irrigation",IF(R2441="Irrigation","Irrigation",IF(Q2441="Domestic","Domestic",IF(P2441="Stockwatering","Stockwatering",IF(N2441="IRRIGATION_AND_MUNICIPAL","Irrigation and Municipal",IF(O2441="IRRIGATION_AND_DOMESTIC","Irrigation and Domestic Municipality",_xlfn.XLOOKUP(J2441,Use_Code_Ranking!$B$4:$B$23,Use_Code_Ranking!$A$4:$A$23))))))),$T2441)</f>
        <v>Irrigation</v>
      </c>
    </row>
    <row r="2442" spans="1:21" x14ac:dyDescent="0.3">
      <c r="A2442" t="s">
        <v>2009</v>
      </c>
      <c r="B2442" t="s">
        <v>98</v>
      </c>
      <c r="C2442" t="s">
        <v>1977</v>
      </c>
      <c r="D2442">
        <v>1.55</v>
      </c>
      <c r="E2442" t="s">
        <v>100</v>
      </c>
      <c r="F2442" t="s">
        <v>100</v>
      </c>
      <c r="G2442" t="s">
        <v>2010</v>
      </c>
      <c r="H2442" s="41" t="s">
        <v>199</v>
      </c>
      <c r="I2442">
        <f>_xlfn.XLOOKUP(B2442,Use_Code_Ranking!$A$4:$A$23,Use_Code_Ranking!$B$4:$B$23,9999)</f>
        <v>1</v>
      </c>
      <c r="J2442">
        <f t="shared" ca="1" si="538"/>
        <v>1</v>
      </c>
      <c r="K2442">
        <f t="shared" ca="1" si="539"/>
        <v>1</v>
      </c>
      <c r="L2442">
        <f t="shared" ca="1" si="540"/>
        <v>0</v>
      </c>
      <c r="M2442">
        <f t="shared" ca="1" si="541"/>
        <v>0</v>
      </c>
      <c r="N2442" t="str">
        <f t="shared" ca="1" si="546"/>
        <v/>
      </c>
      <c r="O2442" t="str">
        <f t="shared" ca="1" si="547"/>
        <v/>
      </c>
      <c r="P2442" t="str">
        <f t="shared" si="542"/>
        <v/>
      </c>
      <c r="Q2442" t="str">
        <f t="shared" si="543"/>
        <v/>
      </c>
      <c r="R2442" t="str">
        <f t="shared" si="544"/>
        <v/>
      </c>
      <c r="S2442" t="str">
        <f t="shared" si="545"/>
        <v>Irrigation</v>
      </c>
      <c r="U2442" s="2" t="str">
        <f>IF(ISBLANK($T2442),IF(S2442="Irrigation","Irrigation",IF(R2442="Irrigation","Irrigation",IF(Q2442="Domestic","Domestic",IF(P2442="Stockwatering","Stockwatering",IF(N2442="IRRIGATION_AND_MUNICIPAL","Irrigation and Municipal",IF(O2442="IRRIGATION_AND_DOMESTIC","Irrigation and Domestic Municipality",_xlfn.XLOOKUP(J2442,Use_Code_Ranking!$B$4:$B$23,Use_Code_Ranking!$A$4:$A$23))))))),$T2442)</f>
        <v>Irrigation</v>
      </c>
    </row>
    <row r="2443" spans="1:21" x14ac:dyDescent="0.3">
      <c r="A2443" t="s">
        <v>2009</v>
      </c>
      <c r="B2443" t="s">
        <v>163</v>
      </c>
      <c r="C2443" t="s">
        <v>1977</v>
      </c>
      <c r="D2443">
        <v>1.55</v>
      </c>
      <c r="E2443" t="s">
        <v>100</v>
      </c>
      <c r="F2443" t="s">
        <v>100</v>
      </c>
      <c r="G2443" t="s">
        <v>2010</v>
      </c>
      <c r="H2443" s="41" t="s">
        <v>199</v>
      </c>
      <c r="I2443">
        <f>_xlfn.XLOOKUP(B2443,Use_Code_Ranking!$A$4:$A$23,Use_Code_Ranking!$B$4:$B$23,9999)</f>
        <v>14</v>
      </c>
      <c r="J2443">
        <f t="shared" ca="1" si="538"/>
        <v>1</v>
      </c>
      <c r="K2443">
        <f t="shared" ca="1" si="539"/>
        <v>1</v>
      </c>
      <c r="L2443">
        <f t="shared" ca="1" si="540"/>
        <v>0</v>
      </c>
      <c r="M2443">
        <f t="shared" ca="1" si="541"/>
        <v>0</v>
      </c>
      <c r="N2443" t="str">
        <f t="shared" ca="1" si="546"/>
        <v/>
      </c>
      <c r="O2443" t="str">
        <f t="shared" ca="1" si="547"/>
        <v/>
      </c>
      <c r="P2443" t="str">
        <f t="shared" si="542"/>
        <v/>
      </c>
      <c r="Q2443" t="str">
        <f t="shared" si="543"/>
        <v/>
      </c>
      <c r="R2443" t="str">
        <f t="shared" si="544"/>
        <v/>
      </c>
      <c r="S2443" t="str">
        <f t="shared" si="545"/>
        <v>Irrigation</v>
      </c>
      <c r="U2443" s="2" t="str">
        <f>IF(ISBLANK($T2443),IF(S2443="Irrigation","Irrigation",IF(R2443="Irrigation","Irrigation",IF(Q2443="Domestic","Domestic",IF(P2443="Stockwatering","Stockwatering",IF(N2443="IRRIGATION_AND_MUNICIPAL","Irrigation and Municipal",IF(O2443="IRRIGATION_AND_DOMESTIC","Irrigation and Domestic Municipality",_xlfn.XLOOKUP(J2443,Use_Code_Ranking!$B$4:$B$23,Use_Code_Ranking!$A$4:$A$23))))))),$T2443)</f>
        <v>Irrigation</v>
      </c>
    </row>
    <row r="2444" spans="1:21" x14ac:dyDescent="0.3">
      <c r="A2444" t="s">
        <v>2011</v>
      </c>
      <c r="B2444" t="s">
        <v>98</v>
      </c>
      <c r="C2444" t="s">
        <v>1977</v>
      </c>
      <c r="D2444">
        <v>0.24</v>
      </c>
      <c r="E2444" t="s">
        <v>100</v>
      </c>
      <c r="F2444" t="s">
        <v>100</v>
      </c>
      <c r="G2444" t="s">
        <v>2012</v>
      </c>
      <c r="H2444" s="41" t="s">
        <v>102</v>
      </c>
      <c r="I2444">
        <f>_xlfn.XLOOKUP(B2444,Use_Code_Ranking!$A$4:$A$23,Use_Code_Ranking!$B$4:$B$23,9999)</f>
        <v>1</v>
      </c>
      <c r="J2444">
        <f t="shared" ca="1" si="538"/>
        <v>1</v>
      </c>
      <c r="K2444">
        <f t="shared" ca="1" si="539"/>
        <v>1</v>
      </c>
      <c r="L2444">
        <f t="shared" ca="1" si="540"/>
        <v>0</v>
      </c>
      <c r="M2444">
        <f t="shared" ca="1" si="541"/>
        <v>0</v>
      </c>
      <c r="N2444" t="str">
        <f t="shared" ca="1" si="546"/>
        <v/>
      </c>
      <c r="O2444" t="str">
        <f t="shared" ca="1" si="547"/>
        <v/>
      </c>
      <c r="P2444" t="str">
        <f t="shared" si="542"/>
        <v/>
      </c>
      <c r="Q2444" t="str">
        <f t="shared" si="543"/>
        <v/>
      </c>
      <c r="R2444" t="str">
        <f t="shared" si="544"/>
        <v/>
      </c>
      <c r="S2444" t="str">
        <f t="shared" si="545"/>
        <v>Irrigation</v>
      </c>
      <c r="U2444" s="2" t="str">
        <f>IF(ISBLANK($T2444),IF(S2444="Irrigation","Irrigation",IF(R2444="Irrigation","Irrigation",IF(Q2444="Domestic","Domestic",IF(P2444="Stockwatering","Stockwatering",IF(N2444="IRRIGATION_AND_MUNICIPAL","Irrigation and Municipal",IF(O2444="IRRIGATION_AND_DOMESTIC","Irrigation and Domestic Municipality",_xlfn.XLOOKUP(J2444,Use_Code_Ranking!$B$4:$B$23,Use_Code_Ranking!$A$4:$A$23))))))),$T2444)</f>
        <v>Irrigation</v>
      </c>
    </row>
    <row r="2445" spans="1:21" x14ac:dyDescent="0.3">
      <c r="A2445" t="s">
        <v>2013</v>
      </c>
      <c r="B2445" t="s">
        <v>98</v>
      </c>
      <c r="C2445" t="s">
        <v>1977</v>
      </c>
      <c r="D2445">
        <v>2.92</v>
      </c>
      <c r="E2445" t="s">
        <v>100</v>
      </c>
      <c r="F2445" t="s">
        <v>100</v>
      </c>
      <c r="G2445" t="s">
        <v>2014</v>
      </c>
      <c r="H2445" s="41" t="s">
        <v>102</v>
      </c>
      <c r="I2445">
        <f>_xlfn.XLOOKUP(B2445,Use_Code_Ranking!$A$4:$A$23,Use_Code_Ranking!$B$4:$B$23,9999)</f>
        <v>1</v>
      </c>
      <c r="J2445">
        <f t="shared" ca="1" si="538"/>
        <v>1</v>
      </c>
      <c r="K2445">
        <f t="shared" ca="1" si="539"/>
        <v>1</v>
      </c>
      <c r="L2445">
        <f t="shared" ca="1" si="540"/>
        <v>0</v>
      </c>
      <c r="M2445">
        <f t="shared" ca="1" si="541"/>
        <v>0</v>
      </c>
      <c r="N2445" t="str">
        <f t="shared" ca="1" si="546"/>
        <v/>
      </c>
      <c r="O2445" t="str">
        <f t="shared" ca="1" si="547"/>
        <v/>
      </c>
      <c r="P2445" t="str">
        <f t="shared" si="542"/>
        <v/>
      </c>
      <c r="Q2445" t="str">
        <f t="shared" si="543"/>
        <v/>
      </c>
      <c r="R2445" t="str">
        <f t="shared" si="544"/>
        <v/>
      </c>
      <c r="S2445" t="str">
        <f t="shared" si="545"/>
        <v>Irrigation</v>
      </c>
      <c r="U2445" s="2" t="str">
        <f>IF(ISBLANK($T2445),IF(S2445="Irrigation","Irrigation",IF(R2445="Irrigation","Irrigation",IF(Q2445="Domestic","Domestic",IF(P2445="Stockwatering","Stockwatering",IF(N2445="IRRIGATION_AND_MUNICIPAL","Irrigation and Municipal",IF(O2445="IRRIGATION_AND_DOMESTIC","Irrigation and Domestic Municipality",_xlfn.XLOOKUP(J2445,Use_Code_Ranking!$B$4:$B$23,Use_Code_Ranking!$A$4:$A$23))))))),$T2445)</f>
        <v>Irrigation</v>
      </c>
    </row>
    <row r="2446" spans="1:21" x14ac:dyDescent="0.3">
      <c r="A2446" t="s">
        <v>2015</v>
      </c>
      <c r="B2446" t="s">
        <v>188</v>
      </c>
      <c r="C2446" t="s">
        <v>1977</v>
      </c>
      <c r="D2446">
        <v>3.88</v>
      </c>
      <c r="E2446" t="s">
        <v>100</v>
      </c>
      <c r="F2446" t="s">
        <v>100</v>
      </c>
      <c r="G2446" t="s">
        <v>1955</v>
      </c>
      <c r="H2446" s="41" t="s">
        <v>102</v>
      </c>
      <c r="I2446">
        <f>_xlfn.XLOOKUP(B2446,Use_Code_Ranking!$A$4:$A$23,Use_Code_Ranking!$B$4:$B$23,9999)</f>
        <v>12</v>
      </c>
      <c r="J2446">
        <f t="shared" ca="1" si="538"/>
        <v>1</v>
      </c>
      <c r="K2446">
        <f t="shared" ca="1" si="539"/>
        <v>1</v>
      </c>
      <c r="L2446">
        <f t="shared" ca="1" si="540"/>
        <v>0</v>
      </c>
      <c r="M2446">
        <f t="shared" ca="1" si="541"/>
        <v>0</v>
      </c>
      <c r="N2446" t="str">
        <f t="shared" ca="1" si="546"/>
        <v/>
      </c>
      <c r="O2446" t="str">
        <f t="shared" ca="1" si="547"/>
        <v/>
      </c>
      <c r="P2446" t="str">
        <f t="shared" si="542"/>
        <v/>
      </c>
      <c r="Q2446" t="str">
        <f t="shared" si="543"/>
        <v/>
      </c>
      <c r="R2446" t="str">
        <f t="shared" si="544"/>
        <v/>
      </c>
      <c r="S2446" t="str">
        <f t="shared" si="545"/>
        <v>Irrigation</v>
      </c>
      <c r="U2446" s="2" t="str">
        <f>IF(ISBLANK($T2446),IF(S2446="Irrigation","Irrigation",IF(R2446="Irrigation","Irrigation",IF(Q2446="Domestic","Domestic",IF(P2446="Stockwatering","Stockwatering",IF(N2446="IRRIGATION_AND_MUNICIPAL","Irrigation and Municipal",IF(O2446="IRRIGATION_AND_DOMESTIC","Irrigation and Domestic Municipality",_xlfn.XLOOKUP(J2446,Use_Code_Ranking!$B$4:$B$23,Use_Code_Ranking!$A$4:$A$23))))))),$T2446)</f>
        <v>Irrigation</v>
      </c>
    </row>
    <row r="2447" spans="1:21" x14ac:dyDescent="0.3">
      <c r="A2447" t="s">
        <v>2015</v>
      </c>
      <c r="B2447" t="s">
        <v>1852</v>
      </c>
      <c r="C2447" t="s">
        <v>1977</v>
      </c>
      <c r="D2447">
        <v>3.88</v>
      </c>
      <c r="E2447" t="s">
        <v>100</v>
      </c>
      <c r="F2447" t="s">
        <v>100</v>
      </c>
      <c r="G2447" t="s">
        <v>1955</v>
      </c>
      <c r="H2447" s="41" t="s">
        <v>102</v>
      </c>
      <c r="I2447">
        <f>_xlfn.XLOOKUP(B2447,Use_Code_Ranking!$A$4:$A$23,Use_Code_Ranking!$B$4:$B$23,9999)</f>
        <v>19</v>
      </c>
      <c r="J2447">
        <f t="shared" ca="1" si="538"/>
        <v>1</v>
      </c>
      <c r="K2447">
        <f t="shared" ca="1" si="539"/>
        <v>1</v>
      </c>
      <c r="L2447">
        <f t="shared" ca="1" si="540"/>
        <v>0</v>
      </c>
      <c r="M2447">
        <f t="shared" ca="1" si="541"/>
        <v>0</v>
      </c>
      <c r="N2447" t="str">
        <f t="shared" ca="1" si="546"/>
        <v/>
      </c>
      <c r="O2447" t="str">
        <f t="shared" ca="1" si="547"/>
        <v/>
      </c>
      <c r="P2447" t="str">
        <f t="shared" si="542"/>
        <v/>
      </c>
      <c r="Q2447" t="str">
        <f t="shared" si="543"/>
        <v/>
      </c>
      <c r="R2447" t="str">
        <f t="shared" si="544"/>
        <v/>
      </c>
      <c r="S2447" t="str">
        <f t="shared" si="545"/>
        <v>Irrigation</v>
      </c>
      <c r="U2447" s="2" t="str">
        <f>IF(ISBLANK($T2447),IF(S2447="Irrigation","Irrigation",IF(R2447="Irrigation","Irrigation",IF(Q2447="Domestic","Domestic",IF(P2447="Stockwatering","Stockwatering",IF(N2447="IRRIGATION_AND_MUNICIPAL","Irrigation and Municipal",IF(O2447="IRRIGATION_AND_DOMESTIC","Irrigation and Domestic Municipality",_xlfn.XLOOKUP(J2447,Use_Code_Ranking!$B$4:$B$23,Use_Code_Ranking!$A$4:$A$23))))))),$T2447)</f>
        <v>Irrigation</v>
      </c>
    </row>
    <row r="2448" spans="1:21" x14ac:dyDescent="0.3">
      <c r="A2448" t="s">
        <v>2015</v>
      </c>
      <c r="B2448" t="s">
        <v>181</v>
      </c>
      <c r="C2448" t="s">
        <v>1977</v>
      </c>
      <c r="D2448">
        <v>3.88</v>
      </c>
      <c r="E2448" t="s">
        <v>100</v>
      </c>
      <c r="F2448" t="s">
        <v>100</v>
      </c>
      <c r="G2448" t="s">
        <v>1955</v>
      </c>
      <c r="H2448" s="41" t="s">
        <v>102</v>
      </c>
      <c r="I2448">
        <f>_xlfn.XLOOKUP(B2448,Use_Code_Ranking!$A$4:$A$23,Use_Code_Ranking!$B$4:$B$23,9999)</f>
        <v>9</v>
      </c>
      <c r="J2448">
        <f t="shared" ca="1" si="538"/>
        <v>1</v>
      </c>
      <c r="K2448">
        <f t="shared" ca="1" si="539"/>
        <v>1</v>
      </c>
      <c r="L2448">
        <f t="shared" ca="1" si="540"/>
        <v>0</v>
      </c>
      <c r="M2448">
        <f t="shared" ca="1" si="541"/>
        <v>0</v>
      </c>
      <c r="N2448" t="str">
        <f t="shared" ca="1" si="546"/>
        <v/>
      </c>
      <c r="O2448" t="str">
        <f t="shared" ca="1" si="547"/>
        <v/>
      </c>
      <c r="P2448" t="str">
        <f t="shared" si="542"/>
        <v/>
      </c>
      <c r="Q2448" t="str">
        <f t="shared" si="543"/>
        <v/>
      </c>
      <c r="R2448" t="str">
        <f t="shared" si="544"/>
        <v/>
      </c>
      <c r="S2448" t="str">
        <f t="shared" si="545"/>
        <v>Irrigation</v>
      </c>
      <c r="U2448" s="2" t="str">
        <f>IF(ISBLANK($T2448),IF(S2448="Irrigation","Irrigation",IF(R2448="Irrigation","Irrigation",IF(Q2448="Domestic","Domestic",IF(P2448="Stockwatering","Stockwatering",IF(N2448="IRRIGATION_AND_MUNICIPAL","Irrigation and Municipal",IF(O2448="IRRIGATION_AND_DOMESTIC","Irrigation and Domestic Municipality",_xlfn.XLOOKUP(J2448,Use_Code_Ranking!$B$4:$B$23,Use_Code_Ranking!$A$4:$A$23))))))),$T2448)</f>
        <v>Irrigation</v>
      </c>
    </row>
    <row r="2449" spans="1:21" x14ac:dyDescent="0.3">
      <c r="A2449" t="s">
        <v>2015</v>
      </c>
      <c r="B2449" t="s">
        <v>98</v>
      </c>
      <c r="C2449" t="s">
        <v>1977</v>
      </c>
      <c r="D2449">
        <v>3.88</v>
      </c>
      <c r="E2449" t="s">
        <v>100</v>
      </c>
      <c r="F2449" t="s">
        <v>100</v>
      </c>
      <c r="G2449" t="s">
        <v>1955</v>
      </c>
      <c r="H2449" s="41" t="s">
        <v>102</v>
      </c>
      <c r="I2449">
        <f>_xlfn.XLOOKUP(B2449,Use_Code_Ranking!$A$4:$A$23,Use_Code_Ranking!$B$4:$B$23,9999)</f>
        <v>1</v>
      </c>
      <c r="J2449">
        <f t="shared" ca="1" si="538"/>
        <v>1</v>
      </c>
      <c r="K2449">
        <f t="shared" ca="1" si="539"/>
        <v>1</v>
      </c>
      <c r="L2449">
        <f t="shared" ca="1" si="540"/>
        <v>0</v>
      </c>
      <c r="M2449">
        <f t="shared" ca="1" si="541"/>
        <v>0</v>
      </c>
      <c r="N2449" t="str">
        <f t="shared" ca="1" si="546"/>
        <v/>
      </c>
      <c r="O2449" t="str">
        <f t="shared" ca="1" si="547"/>
        <v/>
      </c>
      <c r="P2449" t="str">
        <f t="shared" si="542"/>
        <v/>
      </c>
      <c r="Q2449" t="str">
        <f t="shared" si="543"/>
        <v/>
      </c>
      <c r="R2449" t="str">
        <f t="shared" si="544"/>
        <v/>
      </c>
      <c r="S2449" t="str">
        <f t="shared" si="545"/>
        <v>Irrigation</v>
      </c>
      <c r="U2449" s="2" t="str">
        <f>IF(ISBLANK($T2449),IF(S2449="Irrigation","Irrigation",IF(R2449="Irrigation","Irrigation",IF(Q2449="Domestic","Domestic",IF(P2449="Stockwatering","Stockwatering",IF(N2449="IRRIGATION_AND_MUNICIPAL","Irrigation and Municipal",IF(O2449="IRRIGATION_AND_DOMESTIC","Irrigation and Domestic Municipality",_xlfn.XLOOKUP(J2449,Use_Code_Ranking!$B$4:$B$23,Use_Code_Ranking!$A$4:$A$23))))))),$T2449)</f>
        <v>Irrigation</v>
      </c>
    </row>
    <row r="2450" spans="1:21" x14ac:dyDescent="0.3">
      <c r="A2450" t="s">
        <v>2016</v>
      </c>
      <c r="B2450" t="s">
        <v>98</v>
      </c>
      <c r="C2450" t="s">
        <v>1977</v>
      </c>
      <c r="D2450">
        <v>3.2</v>
      </c>
      <c r="E2450" t="s">
        <v>100</v>
      </c>
      <c r="F2450" t="s">
        <v>100</v>
      </c>
      <c r="G2450" t="s">
        <v>1953</v>
      </c>
      <c r="H2450" s="41" t="s">
        <v>102</v>
      </c>
      <c r="I2450">
        <f>_xlfn.XLOOKUP(B2450,Use_Code_Ranking!$A$4:$A$23,Use_Code_Ranking!$B$4:$B$23,9999)</f>
        <v>1</v>
      </c>
      <c r="J2450">
        <f t="shared" ca="1" si="538"/>
        <v>1</v>
      </c>
      <c r="K2450">
        <f t="shared" ca="1" si="539"/>
        <v>1</v>
      </c>
      <c r="L2450">
        <f t="shared" ca="1" si="540"/>
        <v>0</v>
      </c>
      <c r="M2450">
        <f t="shared" ca="1" si="541"/>
        <v>0</v>
      </c>
      <c r="N2450" t="str">
        <f t="shared" ca="1" si="546"/>
        <v/>
      </c>
      <c r="O2450" t="str">
        <f t="shared" ca="1" si="547"/>
        <v/>
      </c>
      <c r="P2450" t="str">
        <f t="shared" si="542"/>
        <v/>
      </c>
      <c r="Q2450" t="str">
        <f t="shared" si="543"/>
        <v/>
      </c>
      <c r="R2450" t="str">
        <f t="shared" si="544"/>
        <v/>
      </c>
      <c r="S2450" t="str">
        <f t="shared" si="545"/>
        <v>Irrigation</v>
      </c>
      <c r="U2450" s="2" t="str">
        <f>IF(ISBLANK($T2450),IF(S2450="Irrigation","Irrigation",IF(R2450="Irrigation","Irrigation",IF(Q2450="Domestic","Domestic",IF(P2450="Stockwatering","Stockwatering",IF(N2450="IRRIGATION_AND_MUNICIPAL","Irrigation and Municipal",IF(O2450="IRRIGATION_AND_DOMESTIC","Irrigation and Domestic Municipality",_xlfn.XLOOKUP(J2450,Use_Code_Ranking!$B$4:$B$23,Use_Code_Ranking!$A$4:$A$23))))))),$T2450)</f>
        <v>Irrigation</v>
      </c>
    </row>
    <row r="2451" spans="1:21" x14ac:dyDescent="0.3">
      <c r="A2451" t="s">
        <v>2016</v>
      </c>
      <c r="B2451" t="s">
        <v>163</v>
      </c>
      <c r="C2451" t="s">
        <v>1977</v>
      </c>
      <c r="D2451">
        <v>3.2</v>
      </c>
      <c r="E2451" t="s">
        <v>100</v>
      </c>
      <c r="F2451" t="s">
        <v>100</v>
      </c>
      <c r="G2451" t="s">
        <v>1953</v>
      </c>
      <c r="H2451" s="41" t="s">
        <v>102</v>
      </c>
      <c r="I2451">
        <f>_xlfn.XLOOKUP(B2451,Use_Code_Ranking!$A$4:$A$23,Use_Code_Ranking!$B$4:$B$23,9999)</f>
        <v>14</v>
      </c>
      <c r="J2451">
        <f t="shared" ca="1" si="538"/>
        <v>1</v>
      </c>
      <c r="K2451">
        <f t="shared" ca="1" si="539"/>
        <v>1</v>
      </c>
      <c r="L2451">
        <f t="shared" ca="1" si="540"/>
        <v>0</v>
      </c>
      <c r="M2451">
        <f t="shared" ca="1" si="541"/>
        <v>0</v>
      </c>
      <c r="N2451" t="str">
        <f t="shared" ca="1" si="546"/>
        <v/>
      </c>
      <c r="O2451" t="str">
        <f t="shared" ca="1" si="547"/>
        <v/>
      </c>
      <c r="P2451" t="str">
        <f t="shared" si="542"/>
        <v/>
      </c>
      <c r="Q2451" t="str">
        <f t="shared" si="543"/>
        <v/>
      </c>
      <c r="R2451" t="str">
        <f t="shared" si="544"/>
        <v/>
      </c>
      <c r="S2451" t="str">
        <f t="shared" si="545"/>
        <v>Irrigation</v>
      </c>
      <c r="U2451" s="2" t="str">
        <f>IF(ISBLANK($T2451),IF(S2451="Irrigation","Irrigation",IF(R2451="Irrigation","Irrigation",IF(Q2451="Domestic","Domestic",IF(P2451="Stockwatering","Stockwatering",IF(N2451="IRRIGATION_AND_MUNICIPAL","Irrigation and Municipal",IF(O2451="IRRIGATION_AND_DOMESTIC","Irrigation and Domestic Municipality",_xlfn.XLOOKUP(J2451,Use_Code_Ranking!$B$4:$B$23,Use_Code_Ranking!$A$4:$A$23))))))),$T2451)</f>
        <v>Irrigation</v>
      </c>
    </row>
    <row r="2452" spans="1:21" x14ac:dyDescent="0.3">
      <c r="A2452" t="s">
        <v>2016</v>
      </c>
      <c r="B2452" t="s">
        <v>188</v>
      </c>
      <c r="C2452" t="s">
        <v>1977</v>
      </c>
      <c r="D2452">
        <v>3.2</v>
      </c>
      <c r="E2452" t="s">
        <v>100</v>
      </c>
      <c r="F2452" t="s">
        <v>100</v>
      </c>
      <c r="G2452" t="s">
        <v>1953</v>
      </c>
      <c r="H2452" s="41" t="s">
        <v>102</v>
      </c>
      <c r="I2452">
        <f>_xlfn.XLOOKUP(B2452,Use_Code_Ranking!$A$4:$A$23,Use_Code_Ranking!$B$4:$B$23,9999)</f>
        <v>12</v>
      </c>
      <c r="J2452">
        <f t="shared" ca="1" si="538"/>
        <v>1</v>
      </c>
      <c r="K2452">
        <f t="shared" ca="1" si="539"/>
        <v>1</v>
      </c>
      <c r="L2452">
        <f t="shared" ca="1" si="540"/>
        <v>0</v>
      </c>
      <c r="M2452">
        <f t="shared" ca="1" si="541"/>
        <v>0</v>
      </c>
      <c r="N2452" t="str">
        <f t="shared" ca="1" si="546"/>
        <v/>
      </c>
      <c r="O2452" t="str">
        <f t="shared" ca="1" si="547"/>
        <v/>
      </c>
      <c r="P2452" t="str">
        <f t="shared" si="542"/>
        <v/>
      </c>
      <c r="Q2452" t="str">
        <f t="shared" si="543"/>
        <v/>
      </c>
      <c r="R2452" t="str">
        <f t="shared" si="544"/>
        <v/>
      </c>
      <c r="S2452" t="str">
        <f t="shared" si="545"/>
        <v>Irrigation</v>
      </c>
      <c r="U2452" s="2" t="str">
        <f>IF(ISBLANK($T2452),IF(S2452="Irrigation","Irrigation",IF(R2452="Irrigation","Irrigation",IF(Q2452="Domestic","Domestic",IF(P2452="Stockwatering","Stockwatering",IF(N2452="IRRIGATION_AND_MUNICIPAL","Irrigation and Municipal",IF(O2452="IRRIGATION_AND_DOMESTIC","Irrigation and Domestic Municipality",_xlfn.XLOOKUP(J2452,Use_Code_Ranking!$B$4:$B$23,Use_Code_Ranking!$A$4:$A$23))))))),$T2452)</f>
        <v>Irrigation</v>
      </c>
    </row>
    <row r="2453" spans="1:21" x14ac:dyDescent="0.3">
      <c r="A2453" t="s">
        <v>2016</v>
      </c>
      <c r="B2453" t="s">
        <v>181</v>
      </c>
      <c r="C2453" t="s">
        <v>1977</v>
      </c>
      <c r="D2453">
        <v>3.2</v>
      </c>
      <c r="E2453" t="s">
        <v>100</v>
      </c>
      <c r="F2453" t="s">
        <v>100</v>
      </c>
      <c r="G2453" t="s">
        <v>1953</v>
      </c>
      <c r="H2453" s="41" t="s">
        <v>102</v>
      </c>
      <c r="I2453">
        <f>_xlfn.XLOOKUP(B2453,Use_Code_Ranking!$A$4:$A$23,Use_Code_Ranking!$B$4:$B$23,9999)</f>
        <v>9</v>
      </c>
      <c r="J2453">
        <f t="shared" ca="1" si="538"/>
        <v>1</v>
      </c>
      <c r="K2453">
        <f t="shared" ca="1" si="539"/>
        <v>1</v>
      </c>
      <c r="L2453">
        <f t="shared" ca="1" si="540"/>
        <v>0</v>
      </c>
      <c r="M2453">
        <f t="shared" ca="1" si="541"/>
        <v>0</v>
      </c>
      <c r="N2453" t="str">
        <f t="shared" ca="1" si="546"/>
        <v/>
      </c>
      <c r="O2453" t="str">
        <f t="shared" ca="1" si="547"/>
        <v/>
      </c>
      <c r="P2453" t="str">
        <f t="shared" si="542"/>
        <v/>
      </c>
      <c r="Q2453" t="str">
        <f t="shared" si="543"/>
        <v/>
      </c>
      <c r="R2453" t="str">
        <f t="shared" si="544"/>
        <v/>
      </c>
      <c r="S2453" t="str">
        <f t="shared" si="545"/>
        <v>Irrigation</v>
      </c>
      <c r="U2453" s="2" t="str">
        <f>IF(ISBLANK($T2453),IF(S2453="Irrigation","Irrigation",IF(R2453="Irrigation","Irrigation",IF(Q2453="Domestic","Domestic",IF(P2453="Stockwatering","Stockwatering",IF(N2453="IRRIGATION_AND_MUNICIPAL","Irrigation and Municipal",IF(O2453="IRRIGATION_AND_DOMESTIC","Irrigation and Domestic Municipality",_xlfn.XLOOKUP(J2453,Use_Code_Ranking!$B$4:$B$23,Use_Code_Ranking!$A$4:$A$23))))))),$T2453)</f>
        <v>Irrigation</v>
      </c>
    </row>
    <row r="2454" spans="1:21" x14ac:dyDescent="0.3">
      <c r="A2454" t="s">
        <v>2016</v>
      </c>
      <c r="B2454" t="s">
        <v>1852</v>
      </c>
      <c r="C2454" t="s">
        <v>1977</v>
      </c>
      <c r="D2454">
        <v>3.2</v>
      </c>
      <c r="E2454" t="s">
        <v>100</v>
      </c>
      <c r="F2454" t="s">
        <v>100</v>
      </c>
      <c r="G2454" t="s">
        <v>1953</v>
      </c>
      <c r="H2454" s="41" t="s">
        <v>102</v>
      </c>
      <c r="I2454">
        <f>_xlfn.XLOOKUP(B2454,Use_Code_Ranking!$A$4:$A$23,Use_Code_Ranking!$B$4:$B$23,9999)</f>
        <v>19</v>
      </c>
      <c r="J2454">
        <f t="shared" ca="1" si="538"/>
        <v>1</v>
      </c>
      <c r="K2454">
        <f t="shared" ca="1" si="539"/>
        <v>1</v>
      </c>
      <c r="L2454">
        <f t="shared" ca="1" si="540"/>
        <v>0</v>
      </c>
      <c r="M2454">
        <f t="shared" ca="1" si="541"/>
        <v>0</v>
      </c>
      <c r="N2454" t="str">
        <f t="shared" ca="1" si="546"/>
        <v/>
      </c>
      <c r="O2454" t="str">
        <f t="shared" ca="1" si="547"/>
        <v/>
      </c>
      <c r="P2454" t="str">
        <f t="shared" si="542"/>
        <v/>
      </c>
      <c r="Q2454" t="str">
        <f t="shared" si="543"/>
        <v/>
      </c>
      <c r="R2454" t="str">
        <f t="shared" si="544"/>
        <v/>
      </c>
      <c r="S2454" t="str">
        <f t="shared" si="545"/>
        <v>Irrigation</v>
      </c>
      <c r="U2454" s="2" t="str">
        <f>IF(ISBLANK($T2454),IF(S2454="Irrigation","Irrigation",IF(R2454="Irrigation","Irrigation",IF(Q2454="Domestic","Domestic",IF(P2454="Stockwatering","Stockwatering",IF(N2454="IRRIGATION_AND_MUNICIPAL","Irrigation and Municipal",IF(O2454="IRRIGATION_AND_DOMESTIC","Irrigation and Domestic Municipality",_xlfn.XLOOKUP(J2454,Use_Code_Ranking!$B$4:$B$23,Use_Code_Ranking!$A$4:$A$23))))))),$T2454)</f>
        <v>Irrigation</v>
      </c>
    </row>
    <row r="2455" spans="1:21" x14ac:dyDescent="0.3">
      <c r="A2455" t="s">
        <v>2017</v>
      </c>
      <c r="B2455" t="s">
        <v>98</v>
      </c>
      <c r="C2455" t="s">
        <v>1977</v>
      </c>
      <c r="D2455">
        <v>0.13</v>
      </c>
      <c r="E2455" t="s">
        <v>100</v>
      </c>
      <c r="F2455" t="s">
        <v>100</v>
      </c>
      <c r="G2455" t="s">
        <v>2018</v>
      </c>
      <c r="H2455" s="41" t="s">
        <v>124</v>
      </c>
      <c r="I2455">
        <f>_xlfn.XLOOKUP(B2455,Use_Code_Ranking!$A$4:$A$23,Use_Code_Ranking!$B$4:$B$23,9999)</f>
        <v>1</v>
      </c>
      <c r="J2455">
        <f t="shared" ca="1" si="538"/>
        <v>1</v>
      </c>
      <c r="K2455">
        <f t="shared" ca="1" si="539"/>
        <v>1</v>
      </c>
      <c r="L2455">
        <f t="shared" ca="1" si="540"/>
        <v>0</v>
      </c>
      <c r="M2455">
        <f t="shared" ca="1" si="541"/>
        <v>0</v>
      </c>
      <c r="N2455" t="str">
        <f t="shared" ca="1" si="546"/>
        <v/>
      </c>
      <c r="O2455" t="str">
        <f t="shared" ca="1" si="547"/>
        <v/>
      </c>
      <c r="P2455" t="str">
        <f t="shared" si="542"/>
        <v/>
      </c>
      <c r="Q2455" t="str">
        <f t="shared" si="543"/>
        <v/>
      </c>
      <c r="R2455" t="str">
        <f t="shared" si="544"/>
        <v/>
      </c>
      <c r="S2455" t="str">
        <f t="shared" si="545"/>
        <v>Irrigation</v>
      </c>
      <c r="U2455" s="2" t="str">
        <f>IF(ISBLANK($T2455),IF(S2455="Irrigation","Irrigation",IF(R2455="Irrigation","Irrigation",IF(Q2455="Domestic","Domestic",IF(P2455="Stockwatering","Stockwatering",IF(N2455="IRRIGATION_AND_MUNICIPAL","Irrigation and Municipal",IF(O2455="IRRIGATION_AND_DOMESTIC","Irrigation and Domestic Municipality",_xlfn.XLOOKUP(J2455,Use_Code_Ranking!$B$4:$B$23,Use_Code_Ranking!$A$4:$A$23))))))),$T2455)</f>
        <v>Irrigation</v>
      </c>
    </row>
    <row r="2456" spans="1:21" x14ac:dyDescent="0.3">
      <c r="A2456" t="s">
        <v>2019</v>
      </c>
      <c r="B2456" t="s">
        <v>181</v>
      </c>
      <c r="C2456" t="s">
        <v>1977</v>
      </c>
      <c r="D2456">
        <v>0.82</v>
      </c>
      <c r="E2456" t="s">
        <v>100</v>
      </c>
      <c r="F2456" t="s">
        <v>100</v>
      </c>
      <c r="G2456" t="s">
        <v>2020</v>
      </c>
      <c r="H2456" s="41" t="s">
        <v>102</v>
      </c>
      <c r="I2456">
        <f>_xlfn.XLOOKUP(B2456,Use_Code_Ranking!$A$4:$A$23,Use_Code_Ranking!$B$4:$B$23,9999)</f>
        <v>9</v>
      </c>
      <c r="J2456">
        <f t="shared" ca="1" si="538"/>
        <v>1</v>
      </c>
      <c r="K2456">
        <f t="shared" ca="1" si="539"/>
        <v>1</v>
      </c>
      <c r="L2456">
        <f t="shared" ca="1" si="540"/>
        <v>0</v>
      </c>
      <c r="M2456">
        <f t="shared" ca="1" si="541"/>
        <v>0</v>
      </c>
      <c r="N2456" t="str">
        <f t="shared" ca="1" si="546"/>
        <v/>
      </c>
      <c r="O2456" t="str">
        <f t="shared" ca="1" si="547"/>
        <v/>
      </c>
      <c r="P2456" t="str">
        <f t="shared" si="542"/>
        <v/>
      </c>
      <c r="Q2456" t="str">
        <f t="shared" si="543"/>
        <v/>
      </c>
      <c r="R2456" t="str">
        <f t="shared" si="544"/>
        <v/>
      </c>
      <c r="S2456" t="str">
        <f t="shared" si="545"/>
        <v>Irrigation</v>
      </c>
      <c r="U2456" s="2" t="str">
        <f>IF(ISBLANK($T2456),IF(S2456="Irrigation","Irrigation",IF(R2456="Irrigation","Irrigation",IF(Q2456="Domestic","Domestic",IF(P2456="Stockwatering","Stockwatering",IF(N2456="IRRIGATION_AND_MUNICIPAL","Irrigation and Municipal",IF(O2456="IRRIGATION_AND_DOMESTIC","Irrigation and Domestic Municipality",_xlfn.XLOOKUP(J2456,Use_Code_Ranking!$B$4:$B$23,Use_Code_Ranking!$A$4:$A$23))))))),$T2456)</f>
        <v>Irrigation</v>
      </c>
    </row>
    <row r="2457" spans="1:21" x14ac:dyDescent="0.3">
      <c r="A2457" t="s">
        <v>2019</v>
      </c>
      <c r="B2457" t="s">
        <v>163</v>
      </c>
      <c r="C2457" t="s">
        <v>1977</v>
      </c>
      <c r="D2457">
        <v>0.82</v>
      </c>
      <c r="E2457" t="s">
        <v>100</v>
      </c>
      <c r="F2457" t="s">
        <v>100</v>
      </c>
      <c r="G2457" t="s">
        <v>2020</v>
      </c>
      <c r="H2457" s="41" t="s">
        <v>102</v>
      </c>
      <c r="I2457">
        <f>_xlfn.XLOOKUP(B2457,Use_Code_Ranking!$A$4:$A$23,Use_Code_Ranking!$B$4:$B$23,9999)</f>
        <v>14</v>
      </c>
      <c r="J2457">
        <f t="shared" ca="1" si="538"/>
        <v>1</v>
      </c>
      <c r="K2457">
        <f t="shared" ca="1" si="539"/>
        <v>1</v>
      </c>
      <c r="L2457">
        <f t="shared" ca="1" si="540"/>
        <v>0</v>
      </c>
      <c r="M2457">
        <f t="shared" ca="1" si="541"/>
        <v>0</v>
      </c>
      <c r="N2457" t="str">
        <f t="shared" ca="1" si="546"/>
        <v/>
      </c>
      <c r="O2457" t="str">
        <f t="shared" ca="1" si="547"/>
        <v/>
      </c>
      <c r="P2457" t="str">
        <f t="shared" si="542"/>
        <v/>
      </c>
      <c r="Q2457" t="str">
        <f t="shared" si="543"/>
        <v/>
      </c>
      <c r="R2457" t="str">
        <f t="shared" si="544"/>
        <v/>
      </c>
      <c r="S2457" t="str">
        <f t="shared" si="545"/>
        <v>Irrigation</v>
      </c>
      <c r="U2457" s="2" t="str">
        <f>IF(ISBLANK($T2457),IF(S2457="Irrigation","Irrigation",IF(R2457="Irrigation","Irrigation",IF(Q2457="Domestic","Domestic",IF(P2457="Stockwatering","Stockwatering",IF(N2457="IRRIGATION_AND_MUNICIPAL","Irrigation and Municipal",IF(O2457="IRRIGATION_AND_DOMESTIC","Irrigation and Domestic Municipality",_xlfn.XLOOKUP(J2457,Use_Code_Ranking!$B$4:$B$23,Use_Code_Ranking!$A$4:$A$23))))))),$T2457)</f>
        <v>Irrigation</v>
      </c>
    </row>
    <row r="2458" spans="1:21" x14ac:dyDescent="0.3">
      <c r="A2458" t="s">
        <v>2019</v>
      </c>
      <c r="B2458" t="s">
        <v>188</v>
      </c>
      <c r="C2458" t="s">
        <v>1977</v>
      </c>
      <c r="D2458">
        <v>0.82</v>
      </c>
      <c r="E2458" t="s">
        <v>100</v>
      </c>
      <c r="F2458" t="s">
        <v>100</v>
      </c>
      <c r="G2458" t="s">
        <v>2020</v>
      </c>
      <c r="H2458" s="41" t="s">
        <v>102</v>
      </c>
      <c r="I2458">
        <f>_xlfn.XLOOKUP(B2458,Use_Code_Ranking!$A$4:$A$23,Use_Code_Ranking!$B$4:$B$23,9999)</f>
        <v>12</v>
      </c>
      <c r="J2458">
        <f t="shared" ca="1" si="538"/>
        <v>1</v>
      </c>
      <c r="K2458">
        <f t="shared" ca="1" si="539"/>
        <v>1</v>
      </c>
      <c r="L2458">
        <f t="shared" ca="1" si="540"/>
        <v>0</v>
      </c>
      <c r="M2458">
        <f t="shared" ca="1" si="541"/>
        <v>0</v>
      </c>
      <c r="N2458" t="str">
        <f t="shared" ca="1" si="546"/>
        <v/>
      </c>
      <c r="O2458" t="str">
        <f t="shared" ca="1" si="547"/>
        <v/>
      </c>
      <c r="P2458" t="str">
        <f t="shared" si="542"/>
        <v/>
      </c>
      <c r="Q2458" t="str">
        <f t="shared" si="543"/>
        <v/>
      </c>
      <c r="R2458" t="str">
        <f t="shared" si="544"/>
        <v/>
      </c>
      <c r="S2458" t="str">
        <f t="shared" si="545"/>
        <v>Irrigation</v>
      </c>
      <c r="U2458" s="2" t="str">
        <f>IF(ISBLANK($T2458),IF(S2458="Irrigation","Irrigation",IF(R2458="Irrigation","Irrigation",IF(Q2458="Domestic","Domestic",IF(P2458="Stockwatering","Stockwatering",IF(N2458="IRRIGATION_AND_MUNICIPAL","Irrigation and Municipal",IF(O2458="IRRIGATION_AND_DOMESTIC","Irrigation and Domestic Municipality",_xlfn.XLOOKUP(J2458,Use_Code_Ranking!$B$4:$B$23,Use_Code_Ranking!$A$4:$A$23))))))),$T2458)</f>
        <v>Irrigation</v>
      </c>
    </row>
    <row r="2459" spans="1:21" x14ac:dyDescent="0.3">
      <c r="A2459" t="s">
        <v>2019</v>
      </c>
      <c r="B2459" t="s">
        <v>98</v>
      </c>
      <c r="C2459" t="s">
        <v>1977</v>
      </c>
      <c r="D2459">
        <v>0.82</v>
      </c>
      <c r="E2459" t="s">
        <v>100</v>
      </c>
      <c r="F2459" t="s">
        <v>100</v>
      </c>
      <c r="G2459" t="s">
        <v>2020</v>
      </c>
      <c r="H2459" s="41" t="s">
        <v>102</v>
      </c>
      <c r="I2459">
        <f>_xlfn.XLOOKUP(B2459,Use_Code_Ranking!$A$4:$A$23,Use_Code_Ranking!$B$4:$B$23,9999)</f>
        <v>1</v>
      </c>
      <c r="J2459">
        <f t="shared" ca="1" si="538"/>
        <v>1</v>
      </c>
      <c r="K2459">
        <f t="shared" ca="1" si="539"/>
        <v>1</v>
      </c>
      <c r="L2459">
        <f t="shared" ca="1" si="540"/>
        <v>0</v>
      </c>
      <c r="M2459">
        <f t="shared" ca="1" si="541"/>
        <v>0</v>
      </c>
      <c r="N2459" t="str">
        <f t="shared" ca="1" si="546"/>
        <v/>
      </c>
      <c r="O2459" t="str">
        <f t="shared" ca="1" si="547"/>
        <v/>
      </c>
      <c r="P2459" t="str">
        <f t="shared" si="542"/>
        <v/>
      </c>
      <c r="Q2459" t="str">
        <f t="shared" si="543"/>
        <v/>
      </c>
      <c r="R2459" t="str">
        <f t="shared" si="544"/>
        <v/>
      </c>
      <c r="S2459" t="str">
        <f t="shared" si="545"/>
        <v>Irrigation</v>
      </c>
      <c r="U2459" s="2" t="str">
        <f>IF(ISBLANK($T2459),IF(S2459="Irrigation","Irrigation",IF(R2459="Irrigation","Irrigation",IF(Q2459="Domestic","Domestic",IF(P2459="Stockwatering","Stockwatering",IF(N2459="IRRIGATION_AND_MUNICIPAL","Irrigation and Municipal",IF(O2459="IRRIGATION_AND_DOMESTIC","Irrigation and Domestic Municipality",_xlfn.XLOOKUP(J2459,Use_Code_Ranking!$B$4:$B$23,Use_Code_Ranking!$A$4:$A$23))))))),$T2459)</f>
        <v>Irrigation</v>
      </c>
    </row>
    <row r="2460" spans="1:21" x14ac:dyDescent="0.3">
      <c r="A2460" t="s">
        <v>2021</v>
      </c>
      <c r="B2460" t="s">
        <v>188</v>
      </c>
      <c r="C2460" t="s">
        <v>1977</v>
      </c>
      <c r="D2460">
        <v>0.31</v>
      </c>
      <c r="E2460" t="s">
        <v>100</v>
      </c>
      <c r="F2460" t="s">
        <v>100</v>
      </c>
      <c r="G2460" t="s">
        <v>2022</v>
      </c>
      <c r="H2460" s="41" t="s">
        <v>102</v>
      </c>
      <c r="I2460">
        <f>_xlfn.XLOOKUP(B2460,Use_Code_Ranking!$A$4:$A$23,Use_Code_Ranking!$B$4:$B$23,9999)</f>
        <v>12</v>
      </c>
      <c r="J2460">
        <f t="shared" ca="1" si="538"/>
        <v>1</v>
      </c>
      <c r="K2460">
        <f t="shared" ca="1" si="539"/>
        <v>1</v>
      </c>
      <c r="L2460">
        <f t="shared" ca="1" si="540"/>
        <v>0</v>
      </c>
      <c r="M2460">
        <f t="shared" ca="1" si="541"/>
        <v>0</v>
      </c>
      <c r="N2460" t="str">
        <f t="shared" ca="1" si="546"/>
        <v/>
      </c>
      <c r="O2460" t="str">
        <f t="shared" ca="1" si="547"/>
        <v/>
      </c>
      <c r="P2460" t="str">
        <f t="shared" si="542"/>
        <v/>
      </c>
      <c r="Q2460" t="str">
        <f t="shared" si="543"/>
        <v/>
      </c>
      <c r="R2460" t="str">
        <f t="shared" si="544"/>
        <v/>
      </c>
      <c r="S2460" t="str">
        <f t="shared" si="545"/>
        <v>Irrigation</v>
      </c>
      <c r="U2460" s="2" t="str">
        <f>IF(ISBLANK($T2460),IF(S2460="Irrigation","Irrigation",IF(R2460="Irrigation","Irrigation",IF(Q2460="Domestic","Domestic",IF(P2460="Stockwatering","Stockwatering",IF(N2460="IRRIGATION_AND_MUNICIPAL","Irrigation and Municipal",IF(O2460="IRRIGATION_AND_DOMESTIC","Irrigation and Domestic Municipality",_xlfn.XLOOKUP(J2460,Use_Code_Ranking!$B$4:$B$23,Use_Code_Ranking!$A$4:$A$23))))))),$T2460)</f>
        <v>Irrigation</v>
      </c>
    </row>
    <row r="2461" spans="1:21" x14ac:dyDescent="0.3">
      <c r="A2461" t="s">
        <v>2021</v>
      </c>
      <c r="B2461" t="s">
        <v>181</v>
      </c>
      <c r="C2461" t="s">
        <v>1977</v>
      </c>
      <c r="D2461">
        <v>0.31</v>
      </c>
      <c r="E2461" t="s">
        <v>100</v>
      </c>
      <c r="F2461" t="s">
        <v>100</v>
      </c>
      <c r="G2461" t="s">
        <v>2022</v>
      </c>
      <c r="H2461" s="41" t="s">
        <v>102</v>
      </c>
      <c r="I2461">
        <f>_xlfn.XLOOKUP(B2461,Use_Code_Ranking!$A$4:$A$23,Use_Code_Ranking!$B$4:$B$23,9999)</f>
        <v>9</v>
      </c>
      <c r="J2461">
        <f t="shared" ca="1" si="538"/>
        <v>1</v>
      </c>
      <c r="K2461">
        <f t="shared" ca="1" si="539"/>
        <v>1</v>
      </c>
      <c r="L2461">
        <f t="shared" ca="1" si="540"/>
        <v>0</v>
      </c>
      <c r="M2461">
        <f t="shared" ca="1" si="541"/>
        <v>0</v>
      </c>
      <c r="N2461" t="str">
        <f t="shared" ca="1" si="546"/>
        <v/>
      </c>
      <c r="O2461" t="str">
        <f t="shared" ca="1" si="547"/>
        <v/>
      </c>
      <c r="P2461" t="str">
        <f t="shared" si="542"/>
        <v/>
      </c>
      <c r="Q2461" t="str">
        <f t="shared" si="543"/>
        <v/>
      </c>
      <c r="R2461" t="str">
        <f t="shared" si="544"/>
        <v/>
      </c>
      <c r="S2461" t="str">
        <f t="shared" si="545"/>
        <v>Irrigation</v>
      </c>
      <c r="U2461" s="2" t="str">
        <f>IF(ISBLANK($T2461),IF(S2461="Irrigation","Irrigation",IF(R2461="Irrigation","Irrigation",IF(Q2461="Domestic","Domestic",IF(P2461="Stockwatering","Stockwatering",IF(N2461="IRRIGATION_AND_MUNICIPAL","Irrigation and Municipal",IF(O2461="IRRIGATION_AND_DOMESTIC","Irrigation and Domestic Municipality",_xlfn.XLOOKUP(J2461,Use_Code_Ranking!$B$4:$B$23,Use_Code_Ranking!$A$4:$A$23))))))),$T2461)</f>
        <v>Irrigation</v>
      </c>
    </row>
    <row r="2462" spans="1:21" x14ac:dyDescent="0.3">
      <c r="A2462" t="s">
        <v>2021</v>
      </c>
      <c r="B2462" t="s">
        <v>1852</v>
      </c>
      <c r="C2462" t="s">
        <v>1977</v>
      </c>
      <c r="D2462">
        <v>0.31</v>
      </c>
      <c r="E2462" t="s">
        <v>100</v>
      </c>
      <c r="F2462" t="s">
        <v>100</v>
      </c>
      <c r="G2462" t="s">
        <v>2022</v>
      </c>
      <c r="H2462" s="41" t="s">
        <v>102</v>
      </c>
      <c r="I2462">
        <f>_xlfn.XLOOKUP(B2462,Use_Code_Ranking!$A$4:$A$23,Use_Code_Ranking!$B$4:$B$23,9999)</f>
        <v>19</v>
      </c>
      <c r="J2462">
        <f t="shared" ca="1" si="538"/>
        <v>1</v>
      </c>
      <c r="K2462">
        <f t="shared" ca="1" si="539"/>
        <v>1</v>
      </c>
      <c r="L2462">
        <f t="shared" ca="1" si="540"/>
        <v>0</v>
      </c>
      <c r="M2462">
        <f t="shared" ca="1" si="541"/>
        <v>0</v>
      </c>
      <c r="N2462" t="str">
        <f t="shared" ca="1" si="546"/>
        <v/>
      </c>
      <c r="O2462" t="str">
        <f t="shared" ca="1" si="547"/>
        <v/>
      </c>
      <c r="P2462" t="str">
        <f t="shared" si="542"/>
        <v/>
      </c>
      <c r="Q2462" t="str">
        <f t="shared" si="543"/>
        <v/>
      </c>
      <c r="R2462" t="str">
        <f t="shared" si="544"/>
        <v/>
      </c>
      <c r="S2462" t="str">
        <f t="shared" si="545"/>
        <v>Irrigation</v>
      </c>
      <c r="U2462" s="2" t="str">
        <f>IF(ISBLANK($T2462),IF(S2462="Irrigation","Irrigation",IF(R2462="Irrigation","Irrigation",IF(Q2462="Domestic","Domestic",IF(P2462="Stockwatering","Stockwatering",IF(N2462="IRRIGATION_AND_MUNICIPAL","Irrigation and Municipal",IF(O2462="IRRIGATION_AND_DOMESTIC","Irrigation and Domestic Municipality",_xlfn.XLOOKUP(J2462,Use_Code_Ranking!$B$4:$B$23,Use_Code_Ranking!$A$4:$A$23))))))),$T2462)</f>
        <v>Irrigation</v>
      </c>
    </row>
    <row r="2463" spans="1:21" x14ac:dyDescent="0.3">
      <c r="A2463" t="s">
        <v>2021</v>
      </c>
      <c r="B2463" t="s">
        <v>98</v>
      </c>
      <c r="C2463" t="s">
        <v>1977</v>
      </c>
      <c r="D2463">
        <v>0.31</v>
      </c>
      <c r="E2463" t="s">
        <v>100</v>
      </c>
      <c r="F2463" t="s">
        <v>100</v>
      </c>
      <c r="G2463" t="s">
        <v>2022</v>
      </c>
      <c r="H2463" s="41" t="s">
        <v>102</v>
      </c>
      <c r="I2463">
        <f>_xlfn.XLOOKUP(B2463,Use_Code_Ranking!$A$4:$A$23,Use_Code_Ranking!$B$4:$B$23,9999)</f>
        <v>1</v>
      </c>
      <c r="J2463">
        <f t="shared" ca="1" si="538"/>
        <v>1</v>
      </c>
      <c r="K2463">
        <f t="shared" ca="1" si="539"/>
        <v>1</v>
      </c>
      <c r="L2463">
        <f t="shared" ca="1" si="540"/>
        <v>0</v>
      </c>
      <c r="M2463">
        <f t="shared" ca="1" si="541"/>
        <v>0</v>
      </c>
      <c r="N2463" t="str">
        <f t="shared" ca="1" si="546"/>
        <v/>
      </c>
      <c r="O2463" t="str">
        <f t="shared" ca="1" si="547"/>
        <v/>
      </c>
      <c r="P2463" t="str">
        <f t="shared" si="542"/>
        <v/>
      </c>
      <c r="Q2463" t="str">
        <f t="shared" si="543"/>
        <v/>
      </c>
      <c r="R2463" t="str">
        <f t="shared" si="544"/>
        <v/>
      </c>
      <c r="S2463" t="str">
        <f t="shared" si="545"/>
        <v>Irrigation</v>
      </c>
      <c r="U2463" s="2" t="str">
        <f>IF(ISBLANK($T2463),IF(S2463="Irrigation","Irrigation",IF(R2463="Irrigation","Irrigation",IF(Q2463="Domestic","Domestic",IF(P2463="Stockwatering","Stockwatering",IF(N2463="IRRIGATION_AND_MUNICIPAL","Irrigation and Municipal",IF(O2463="IRRIGATION_AND_DOMESTIC","Irrigation and Domestic Municipality",_xlfn.XLOOKUP(J2463,Use_Code_Ranking!$B$4:$B$23,Use_Code_Ranking!$A$4:$A$23))))))),$T2463)</f>
        <v>Irrigation</v>
      </c>
    </row>
    <row r="2464" spans="1:21" x14ac:dyDescent="0.3">
      <c r="A2464" t="s">
        <v>2021</v>
      </c>
      <c r="B2464" t="s">
        <v>163</v>
      </c>
      <c r="C2464" t="s">
        <v>1977</v>
      </c>
      <c r="D2464">
        <v>0.31</v>
      </c>
      <c r="E2464" t="s">
        <v>100</v>
      </c>
      <c r="F2464" t="s">
        <v>100</v>
      </c>
      <c r="G2464" t="s">
        <v>2022</v>
      </c>
      <c r="H2464" s="41" t="s">
        <v>102</v>
      </c>
      <c r="I2464">
        <f>_xlfn.XLOOKUP(B2464,Use_Code_Ranking!$A$4:$A$23,Use_Code_Ranking!$B$4:$B$23,9999)</f>
        <v>14</v>
      </c>
      <c r="J2464">
        <f t="shared" ca="1" si="538"/>
        <v>1</v>
      </c>
      <c r="K2464">
        <f t="shared" ca="1" si="539"/>
        <v>1</v>
      </c>
      <c r="L2464">
        <f t="shared" ca="1" si="540"/>
        <v>0</v>
      </c>
      <c r="M2464">
        <f t="shared" ca="1" si="541"/>
        <v>0</v>
      </c>
      <c r="N2464" t="str">
        <f t="shared" ca="1" si="546"/>
        <v/>
      </c>
      <c r="O2464" t="str">
        <f t="shared" ca="1" si="547"/>
        <v/>
      </c>
      <c r="P2464" t="str">
        <f t="shared" si="542"/>
        <v/>
      </c>
      <c r="Q2464" t="str">
        <f t="shared" si="543"/>
        <v/>
      </c>
      <c r="R2464" t="str">
        <f t="shared" si="544"/>
        <v/>
      </c>
      <c r="S2464" t="str">
        <f t="shared" si="545"/>
        <v>Irrigation</v>
      </c>
      <c r="U2464" s="2" t="str">
        <f>IF(ISBLANK($T2464),IF(S2464="Irrigation","Irrigation",IF(R2464="Irrigation","Irrigation",IF(Q2464="Domestic","Domestic",IF(P2464="Stockwatering","Stockwatering",IF(N2464="IRRIGATION_AND_MUNICIPAL","Irrigation and Municipal",IF(O2464="IRRIGATION_AND_DOMESTIC","Irrigation and Domestic Municipality",_xlfn.XLOOKUP(J2464,Use_Code_Ranking!$B$4:$B$23,Use_Code_Ranking!$A$4:$A$23))))))),$T2464)</f>
        <v>Irrigation</v>
      </c>
    </row>
    <row r="2465" spans="1:21" x14ac:dyDescent="0.3">
      <c r="A2465" t="s">
        <v>2023</v>
      </c>
      <c r="B2465" t="s">
        <v>181</v>
      </c>
      <c r="C2465" t="s">
        <v>1977</v>
      </c>
      <c r="D2465">
        <v>0.03</v>
      </c>
      <c r="E2465" t="s">
        <v>100</v>
      </c>
      <c r="F2465" t="s">
        <v>100</v>
      </c>
      <c r="G2465" t="s">
        <v>2024</v>
      </c>
      <c r="H2465" s="41" t="s">
        <v>102</v>
      </c>
      <c r="I2465">
        <f>_xlfn.XLOOKUP(B2465,Use_Code_Ranking!$A$4:$A$23,Use_Code_Ranking!$B$4:$B$23,9999)</f>
        <v>9</v>
      </c>
      <c r="J2465">
        <f t="shared" ca="1" si="538"/>
        <v>1</v>
      </c>
      <c r="K2465">
        <f t="shared" ca="1" si="539"/>
        <v>1</v>
      </c>
      <c r="L2465">
        <f t="shared" ca="1" si="540"/>
        <v>0</v>
      </c>
      <c r="M2465">
        <f t="shared" ca="1" si="541"/>
        <v>0</v>
      </c>
      <c r="N2465" t="str">
        <f t="shared" ca="1" si="546"/>
        <v/>
      </c>
      <c r="O2465" t="str">
        <f t="shared" ca="1" si="547"/>
        <v/>
      </c>
      <c r="P2465" t="str">
        <f t="shared" si="542"/>
        <v/>
      </c>
      <c r="Q2465" t="str">
        <f t="shared" si="543"/>
        <v/>
      </c>
      <c r="R2465" t="str">
        <f t="shared" si="544"/>
        <v/>
      </c>
      <c r="S2465" t="str">
        <f t="shared" si="545"/>
        <v>Irrigation</v>
      </c>
      <c r="U2465" s="2" t="str">
        <f>IF(ISBLANK($T2465),IF(S2465="Irrigation","Irrigation",IF(R2465="Irrigation","Irrigation",IF(Q2465="Domestic","Domestic",IF(P2465="Stockwatering","Stockwatering",IF(N2465="IRRIGATION_AND_MUNICIPAL","Irrigation and Municipal",IF(O2465="IRRIGATION_AND_DOMESTIC","Irrigation and Domestic Municipality",_xlfn.XLOOKUP(J2465,Use_Code_Ranking!$B$4:$B$23,Use_Code_Ranking!$A$4:$A$23))))))),$T2465)</f>
        <v>Irrigation</v>
      </c>
    </row>
    <row r="2466" spans="1:21" x14ac:dyDescent="0.3">
      <c r="A2466" t="s">
        <v>2023</v>
      </c>
      <c r="B2466" t="s">
        <v>1852</v>
      </c>
      <c r="C2466" t="s">
        <v>1977</v>
      </c>
      <c r="D2466">
        <v>0.03</v>
      </c>
      <c r="E2466" t="s">
        <v>100</v>
      </c>
      <c r="F2466" t="s">
        <v>100</v>
      </c>
      <c r="G2466" t="s">
        <v>2024</v>
      </c>
      <c r="H2466" s="41" t="s">
        <v>102</v>
      </c>
      <c r="I2466">
        <f>_xlfn.XLOOKUP(B2466,Use_Code_Ranking!$A$4:$A$23,Use_Code_Ranking!$B$4:$B$23,9999)</f>
        <v>19</v>
      </c>
      <c r="J2466">
        <f t="shared" ca="1" si="538"/>
        <v>1</v>
      </c>
      <c r="K2466">
        <f t="shared" ca="1" si="539"/>
        <v>1</v>
      </c>
      <c r="L2466">
        <f t="shared" ca="1" si="540"/>
        <v>0</v>
      </c>
      <c r="M2466">
        <f t="shared" ca="1" si="541"/>
        <v>0</v>
      </c>
      <c r="N2466" t="str">
        <f t="shared" ca="1" si="546"/>
        <v/>
      </c>
      <c r="O2466" t="str">
        <f t="shared" ca="1" si="547"/>
        <v/>
      </c>
      <c r="P2466" t="str">
        <f t="shared" si="542"/>
        <v/>
      </c>
      <c r="Q2466" t="str">
        <f t="shared" si="543"/>
        <v/>
      </c>
      <c r="R2466" t="str">
        <f t="shared" si="544"/>
        <v/>
      </c>
      <c r="S2466" t="str">
        <f t="shared" si="545"/>
        <v>Irrigation</v>
      </c>
      <c r="U2466" s="2" t="str">
        <f>IF(ISBLANK($T2466),IF(S2466="Irrigation","Irrigation",IF(R2466="Irrigation","Irrigation",IF(Q2466="Domestic","Domestic",IF(P2466="Stockwatering","Stockwatering",IF(N2466="IRRIGATION_AND_MUNICIPAL","Irrigation and Municipal",IF(O2466="IRRIGATION_AND_DOMESTIC","Irrigation and Domestic Municipality",_xlfn.XLOOKUP(J2466,Use_Code_Ranking!$B$4:$B$23,Use_Code_Ranking!$A$4:$A$23))))))),$T2466)</f>
        <v>Irrigation</v>
      </c>
    </row>
    <row r="2467" spans="1:21" x14ac:dyDescent="0.3">
      <c r="A2467" t="s">
        <v>2023</v>
      </c>
      <c r="B2467" t="s">
        <v>163</v>
      </c>
      <c r="C2467" t="s">
        <v>1977</v>
      </c>
      <c r="D2467">
        <v>0.03</v>
      </c>
      <c r="E2467" t="s">
        <v>100</v>
      </c>
      <c r="F2467" t="s">
        <v>100</v>
      </c>
      <c r="G2467" t="s">
        <v>2024</v>
      </c>
      <c r="H2467" s="41" t="s">
        <v>102</v>
      </c>
      <c r="I2467">
        <f>_xlfn.XLOOKUP(B2467,Use_Code_Ranking!$A$4:$A$23,Use_Code_Ranking!$B$4:$B$23,9999)</f>
        <v>14</v>
      </c>
      <c r="J2467">
        <f t="shared" ca="1" si="538"/>
        <v>1</v>
      </c>
      <c r="K2467">
        <f t="shared" ca="1" si="539"/>
        <v>1</v>
      </c>
      <c r="L2467">
        <f t="shared" ca="1" si="540"/>
        <v>0</v>
      </c>
      <c r="M2467">
        <f t="shared" ca="1" si="541"/>
        <v>0</v>
      </c>
      <c r="N2467" t="str">
        <f t="shared" ca="1" si="546"/>
        <v/>
      </c>
      <c r="O2467" t="str">
        <f t="shared" ca="1" si="547"/>
        <v/>
      </c>
      <c r="P2467" t="str">
        <f t="shared" si="542"/>
        <v/>
      </c>
      <c r="Q2467" t="str">
        <f t="shared" si="543"/>
        <v/>
      </c>
      <c r="R2467" t="str">
        <f t="shared" si="544"/>
        <v/>
      </c>
      <c r="S2467" t="str">
        <f t="shared" si="545"/>
        <v>Irrigation</v>
      </c>
      <c r="U2467" s="2" t="str">
        <f>IF(ISBLANK($T2467),IF(S2467="Irrigation","Irrigation",IF(R2467="Irrigation","Irrigation",IF(Q2467="Domestic","Domestic",IF(P2467="Stockwatering","Stockwatering",IF(N2467="IRRIGATION_AND_MUNICIPAL","Irrigation and Municipal",IF(O2467="IRRIGATION_AND_DOMESTIC","Irrigation and Domestic Municipality",_xlfn.XLOOKUP(J2467,Use_Code_Ranking!$B$4:$B$23,Use_Code_Ranking!$A$4:$A$23))))))),$T2467)</f>
        <v>Irrigation</v>
      </c>
    </row>
    <row r="2468" spans="1:21" x14ac:dyDescent="0.3">
      <c r="A2468" t="s">
        <v>2023</v>
      </c>
      <c r="B2468" t="s">
        <v>98</v>
      </c>
      <c r="C2468" t="s">
        <v>1977</v>
      </c>
      <c r="D2468">
        <v>0.03</v>
      </c>
      <c r="E2468" t="s">
        <v>100</v>
      </c>
      <c r="F2468" t="s">
        <v>100</v>
      </c>
      <c r="G2468" t="s">
        <v>2024</v>
      </c>
      <c r="H2468" s="41" t="s">
        <v>102</v>
      </c>
      <c r="I2468">
        <f>_xlfn.XLOOKUP(B2468,Use_Code_Ranking!$A$4:$A$23,Use_Code_Ranking!$B$4:$B$23,9999)</f>
        <v>1</v>
      </c>
      <c r="J2468">
        <f t="shared" ca="1" si="538"/>
        <v>1</v>
      </c>
      <c r="K2468">
        <f t="shared" ca="1" si="539"/>
        <v>1</v>
      </c>
      <c r="L2468">
        <f t="shared" ca="1" si="540"/>
        <v>0</v>
      </c>
      <c r="M2468">
        <f t="shared" ca="1" si="541"/>
        <v>0</v>
      </c>
      <c r="N2468" t="str">
        <f t="shared" ca="1" si="546"/>
        <v/>
      </c>
      <c r="O2468" t="str">
        <f t="shared" ca="1" si="547"/>
        <v/>
      </c>
      <c r="P2468" t="str">
        <f t="shared" si="542"/>
        <v/>
      </c>
      <c r="Q2468" t="str">
        <f t="shared" si="543"/>
        <v/>
      </c>
      <c r="R2468" t="str">
        <f t="shared" si="544"/>
        <v/>
      </c>
      <c r="S2468" t="str">
        <f t="shared" si="545"/>
        <v>Irrigation</v>
      </c>
      <c r="U2468" s="2" t="str">
        <f>IF(ISBLANK($T2468),IF(S2468="Irrigation","Irrigation",IF(R2468="Irrigation","Irrigation",IF(Q2468="Domestic","Domestic",IF(P2468="Stockwatering","Stockwatering",IF(N2468="IRRIGATION_AND_MUNICIPAL","Irrigation and Municipal",IF(O2468="IRRIGATION_AND_DOMESTIC","Irrigation and Domestic Municipality",_xlfn.XLOOKUP(J2468,Use_Code_Ranking!$B$4:$B$23,Use_Code_Ranking!$A$4:$A$23))))))),$T2468)</f>
        <v>Irrigation</v>
      </c>
    </row>
    <row r="2469" spans="1:21" x14ac:dyDescent="0.3">
      <c r="A2469" t="s">
        <v>2023</v>
      </c>
      <c r="B2469" t="s">
        <v>188</v>
      </c>
      <c r="C2469" t="s">
        <v>1977</v>
      </c>
      <c r="D2469">
        <v>0.03</v>
      </c>
      <c r="E2469" t="s">
        <v>100</v>
      </c>
      <c r="F2469" t="s">
        <v>100</v>
      </c>
      <c r="G2469" t="s">
        <v>2024</v>
      </c>
      <c r="H2469" s="41" t="s">
        <v>102</v>
      </c>
      <c r="I2469">
        <f>_xlfn.XLOOKUP(B2469,Use_Code_Ranking!$A$4:$A$23,Use_Code_Ranking!$B$4:$B$23,9999)</f>
        <v>12</v>
      </c>
      <c r="J2469">
        <f t="shared" ca="1" si="538"/>
        <v>1</v>
      </c>
      <c r="K2469">
        <f t="shared" ca="1" si="539"/>
        <v>1</v>
      </c>
      <c r="L2469">
        <f t="shared" ca="1" si="540"/>
        <v>0</v>
      </c>
      <c r="M2469">
        <f t="shared" ca="1" si="541"/>
        <v>0</v>
      </c>
      <c r="N2469" t="str">
        <f t="shared" ca="1" si="546"/>
        <v/>
      </c>
      <c r="O2469" t="str">
        <f t="shared" ca="1" si="547"/>
        <v/>
      </c>
      <c r="P2469" t="str">
        <f t="shared" si="542"/>
        <v/>
      </c>
      <c r="Q2469" t="str">
        <f t="shared" si="543"/>
        <v/>
      </c>
      <c r="R2469" t="str">
        <f t="shared" si="544"/>
        <v/>
      </c>
      <c r="S2469" t="str">
        <f t="shared" si="545"/>
        <v>Irrigation</v>
      </c>
      <c r="U2469" s="2" t="str">
        <f>IF(ISBLANK($T2469),IF(S2469="Irrigation","Irrigation",IF(R2469="Irrigation","Irrigation",IF(Q2469="Domestic","Domestic",IF(P2469="Stockwatering","Stockwatering",IF(N2469="IRRIGATION_AND_MUNICIPAL","Irrigation and Municipal",IF(O2469="IRRIGATION_AND_DOMESTIC","Irrigation and Domestic Municipality",_xlfn.XLOOKUP(J2469,Use_Code_Ranking!$B$4:$B$23,Use_Code_Ranking!$A$4:$A$23))))))),$T2469)</f>
        <v>Irrigation</v>
      </c>
    </row>
    <row r="2470" spans="1:21" x14ac:dyDescent="0.3">
      <c r="A2470" t="s">
        <v>2025</v>
      </c>
      <c r="B2470" t="s">
        <v>98</v>
      </c>
      <c r="C2470" t="s">
        <v>1977</v>
      </c>
      <c r="D2470">
        <v>0.09</v>
      </c>
      <c r="E2470" t="s">
        <v>100</v>
      </c>
      <c r="F2470" t="s">
        <v>100</v>
      </c>
      <c r="G2470" t="s">
        <v>2026</v>
      </c>
      <c r="H2470" s="41" t="s">
        <v>102</v>
      </c>
      <c r="I2470">
        <f>_xlfn.XLOOKUP(B2470,Use_Code_Ranking!$A$4:$A$23,Use_Code_Ranking!$B$4:$B$23,9999)</f>
        <v>1</v>
      </c>
      <c r="J2470">
        <f t="shared" ca="1" si="538"/>
        <v>1</v>
      </c>
      <c r="K2470">
        <f t="shared" ca="1" si="539"/>
        <v>1</v>
      </c>
      <c r="L2470">
        <f t="shared" ca="1" si="540"/>
        <v>0</v>
      </c>
      <c r="M2470">
        <f t="shared" ca="1" si="541"/>
        <v>0</v>
      </c>
      <c r="N2470" t="str">
        <f t="shared" ca="1" si="546"/>
        <v/>
      </c>
      <c r="O2470" t="str">
        <f t="shared" ca="1" si="547"/>
        <v/>
      </c>
      <c r="P2470" t="str">
        <f t="shared" si="542"/>
        <v/>
      </c>
      <c r="Q2470" t="str">
        <f t="shared" si="543"/>
        <v/>
      </c>
      <c r="R2470" t="str">
        <f t="shared" si="544"/>
        <v/>
      </c>
      <c r="S2470" t="str">
        <f t="shared" si="545"/>
        <v>Irrigation</v>
      </c>
      <c r="U2470" s="2" t="str">
        <f>IF(ISBLANK($T2470),IF(S2470="Irrigation","Irrigation",IF(R2470="Irrigation","Irrigation",IF(Q2470="Domestic","Domestic",IF(P2470="Stockwatering","Stockwatering",IF(N2470="IRRIGATION_AND_MUNICIPAL","Irrigation and Municipal",IF(O2470="IRRIGATION_AND_DOMESTIC","Irrigation and Domestic Municipality",_xlfn.XLOOKUP(J2470,Use_Code_Ranking!$B$4:$B$23,Use_Code_Ranking!$A$4:$A$23))))))),$T2470)</f>
        <v>Irrigation</v>
      </c>
    </row>
    <row r="2471" spans="1:21" x14ac:dyDescent="0.3">
      <c r="A2471" t="s">
        <v>2025</v>
      </c>
      <c r="B2471" t="s">
        <v>188</v>
      </c>
      <c r="C2471" t="s">
        <v>1977</v>
      </c>
      <c r="D2471">
        <v>0.09</v>
      </c>
      <c r="E2471" t="s">
        <v>100</v>
      </c>
      <c r="F2471" t="s">
        <v>100</v>
      </c>
      <c r="G2471" t="s">
        <v>2026</v>
      </c>
      <c r="H2471" s="41" t="s">
        <v>102</v>
      </c>
      <c r="I2471">
        <f>_xlfn.XLOOKUP(B2471,Use_Code_Ranking!$A$4:$A$23,Use_Code_Ranking!$B$4:$B$23,9999)</f>
        <v>12</v>
      </c>
      <c r="J2471">
        <f t="shared" ca="1" si="538"/>
        <v>1</v>
      </c>
      <c r="K2471">
        <f t="shared" ca="1" si="539"/>
        <v>1</v>
      </c>
      <c r="L2471">
        <f t="shared" ca="1" si="540"/>
        <v>0</v>
      </c>
      <c r="M2471">
        <f t="shared" ca="1" si="541"/>
        <v>0</v>
      </c>
      <c r="N2471" t="str">
        <f t="shared" ca="1" si="546"/>
        <v/>
      </c>
      <c r="O2471" t="str">
        <f t="shared" ca="1" si="547"/>
        <v/>
      </c>
      <c r="P2471" t="str">
        <f t="shared" si="542"/>
        <v/>
      </c>
      <c r="Q2471" t="str">
        <f t="shared" si="543"/>
        <v/>
      </c>
      <c r="R2471" t="str">
        <f t="shared" si="544"/>
        <v/>
      </c>
      <c r="S2471" t="str">
        <f t="shared" si="545"/>
        <v>Irrigation</v>
      </c>
      <c r="U2471" s="2" t="str">
        <f>IF(ISBLANK($T2471),IF(S2471="Irrigation","Irrigation",IF(R2471="Irrigation","Irrigation",IF(Q2471="Domestic","Domestic",IF(P2471="Stockwatering","Stockwatering",IF(N2471="IRRIGATION_AND_MUNICIPAL","Irrigation and Municipal",IF(O2471="IRRIGATION_AND_DOMESTIC","Irrigation and Domestic Municipality",_xlfn.XLOOKUP(J2471,Use_Code_Ranking!$B$4:$B$23,Use_Code_Ranking!$A$4:$A$23))))))),$T2471)</f>
        <v>Irrigation</v>
      </c>
    </row>
    <row r="2472" spans="1:21" x14ac:dyDescent="0.3">
      <c r="A2472" t="s">
        <v>2027</v>
      </c>
      <c r="B2472" t="s">
        <v>154</v>
      </c>
      <c r="C2472" t="s">
        <v>2028</v>
      </c>
      <c r="D2472">
        <v>5</v>
      </c>
      <c r="E2472" t="s">
        <v>100</v>
      </c>
      <c r="F2472" t="s">
        <v>100</v>
      </c>
      <c r="G2472" t="s">
        <v>853</v>
      </c>
      <c r="H2472" s="41" t="s">
        <v>118</v>
      </c>
      <c r="I2472">
        <f>_xlfn.XLOOKUP(B2472,Use_Code_Ranking!$A$4:$A$23,Use_Code_Ranking!$B$4:$B$23,9999)</f>
        <v>5</v>
      </c>
      <c r="J2472">
        <f t="shared" ca="1" si="538"/>
        <v>5</v>
      </c>
      <c r="K2472">
        <f t="shared" ca="1" si="539"/>
        <v>0</v>
      </c>
      <c r="L2472">
        <f t="shared" ca="1" si="540"/>
        <v>0</v>
      </c>
      <c r="M2472">
        <f t="shared" ca="1" si="541"/>
        <v>0</v>
      </c>
      <c r="N2472" t="str">
        <f t="shared" ca="1" si="546"/>
        <v/>
      </c>
      <c r="O2472" t="str">
        <f t="shared" ca="1" si="547"/>
        <v/>
      </c>
      <c r="P2472" t="str">
        <f t="shared" si="542"/>
        <v>Stockwatering</v>
      </c>
      <c r="Q2472" t="str">
        <f t="shared" si="543"/>
        <v/>
      </c>
      <c r="R2472" t="str">
        <f t="shared" si="544"/>
        <v/>
      </c>
      <c r="S2472" t="str">
        <f t="shared" si="545"/>
        <v/>
      </c>
      <c r="U2472" s="2" t="str">
        <f>IF(ISBLANK($T2472),IF(S2472="Irrigation","Irrigation",IF(R2472="Irrigation","Irrigation",IF(Q2472="Domestic","Domestic",IF(P2472="Stockwatering","Stockwatering",IF(N2472="IRRIGATION_AND_MUNICIPAL","Irrigation and Municipal",IF(O2472="IRRIGATION_AND_DOMESTIC","Irrigation and Domestic Municipality",_xlfn.XLOOKUP(J2472,Use_Code_Ranking!$B$4:$B$23,Use_Code_Ranking!$A$4:$A$23))))))),$T2472)</f>
        <v>Stockwatering</v>
      </c>
    </row>
    <row r="2473" spans="1:21" x14ac:dyDescent="0.3">
      <c r="A2473" t="s">
        <v>2029</v>
      </c>
      <c r="B2473" t="s">
        <v>154</v>
      </c>
      <c r="C2473" t="s">
        <v>2028</v>
      </c>
      <c r="D2473">
        <v>1</v>
      </c>
      <c r="E2473" t="s">
        <v>100</v>
      </c>
      <c r="F2473" t="s">
        <v>100</v>
      </c>
      <c r="G2473" t="s">
        <v>846</v>
      </c>
      <c r="H2473" s="41" t="s">
        <v>102</v>
      </c>
      <c r="I2473">
        <f>_xlfn.XLOOKUP(B2473,Use_Code_Ranking!$A$4:$A$23,Use_Code_Ranking!$B$4:$B$23,9999)</f>
        <v>5</v>
      </c>
      <c r="J2473">
        <f t="shared" ca="1" si="538"/>
        <v>5</v>
      </c>
      <c r="K2473">
        <f t="shared" ca="1" si="539"/>
        <v>0</v>
      </c>
      <c r="L2473">
        <f t="shared" ca="1" si="540"/>
        <v>0</v>
      </c>
      <c r="M2473">
        <f t="shared" ca="1" si="541"/>
        <v>0</v>
      </c>
      <c r="N2473" t="str">
        <f t="shared" ca="1" si="546"/>
        <v/>
      </c>
      <c r="O2473" t="str">
        <f t="shared" ca="1" si="547"/>
        <v/>
      </c>
      <c r="P2473" t="str">
        <f t="shared" si="542"/>
        <v>Stockwatering</v>
      </c>
      <c r="Q2473" t="str">
        <f t="shared" si="543"/>
        <v/>
      </c>
      <c r="R2473" t="str">
        <f t="shared" si="544"/>
        <v/>
      </c>
      <c r="S2473" t="str">
        <f t="shared" si="545"/>
        <v/>
      </c>
      <c r="U2473" s="2" t="str">
        <f>IF(ISBLANK($T2473),IF(S2473="Irrigation","Irrigation",IF(R2473="Irrigation","Irrigation",IF(Q2473="Domestic","Domestic",IF(P2473="Stockwatering","Stockwatering",IF(N2473="IRRIGATION_AND_MUNICIPAL","Irrigation and Municipal",IF(O2473="IRRIGATION_AND_DOMESTIC","Irrigation and Domestic Municipality",_xlfn.XLOOKUP(J2473,Use_Code_Ranking!$B$4:$B$23,Use_Code_Ranking!$A$4:$A$23))))))),$T2473)</f>
        <v>Stockwatering</v>
      </c>
    </row>
    <row r="2474" spans="1:21" x14ac:dyDescent="0.3">
      <c r="A2474" t="s">
        <v>2030</v>
      </c>
      <c r="B2474" t="s">
        <v>154</v>
      </c>
      <c r="C2474" t="s">
        <v>2028</v>
      </c>
      <c r="D2474">
        <v>8</v>
      </c>
      <c r="E2474" t="s">
        <v>100</v>
      </c>
      <c r="F2474" t="s">
        <v>100</v>
      </c>
      <c r="G2474" t="s">
        <v>2031</v>
      </c>
      <c r="H2474" s="41" t="s">
        <v>102</v>
      </c>
      <c r="I2474">
        <f>_xlfn.XLOOKUP(B2474,Use_Code_Ranking!$A$4:$A$23,Use_Code_Ranking!$B$4:$B$23,9999)</f>
        <v>5</v>
      </c>
      <c r="J2474">
        <f t="shared" ca="1" si="538"/>
        <v>5</v>
      </c>
      <c r="K2474">
        <f t="shared" ca="1" si="539"/>
        <v>0</v>
      </c>
      <c r="L2474">
        <f t="shared" ca="1" si="540"/>
        <v>0</v>
      </c>
      <c r="M2474">
        <f t="shared" ca="1" si="541"/>
        <v>0</v>
      </c>
      <c r="N2474" t="str">
        <f t="shared" ca="1" si="546"/>
        <v/>
      </c>
      <c r="O2474" t="str">
        <f t="shared" ca="1" si="547"/>
        <v/>
      </c>
      <c r="P2474" t="str">
        <f t="shared" si="542"/>
        <v>Stockwatering</v>
      </c>
      <c r="Q2474" t="str">
        <f t="shared" si="543"/>
        <v/>
      </c>
      <c r="R2474" t="str">
        <f t="shared" si="544"/>
        <v/>
      </c>
      <c r="S2474" t="str">
        <f t="shared" si="545"/>
        <v/>
      </c>
      <c r="U2474" s="2" t="str">
        <f>IF(ISBLANK($T2474),IF(S2474="Irrigation","Irrigation",IF(R2474="Irrigation","Irrigation",IF(Q2474="Domestic","Domestic",IF(P2474="Stockwatering","Stockwatering",IF(N2474="IRRIGATION_AND_MUNICIPAL","Irrigation and Municipal",IF(O2474="IRRIGATION_AND_DOMESTIC","Irrigation and Domestic Municipality",_xlfn.XLOOKUP(J2474,Use_Code_Ranking!$B$4:$B$23,Use_Code_Ranking!$A$4:$A$23))))))),$T2474)</f>
        <v>Stockwatering</v>
      </c>
    </row>
    <row r="2475" spans="1:21" x14ac:dyDescent="0.3">
      <c r="A2475" t="s">
        <v>2032</v>
      </c>
      <c r="B2475" t="s">
        <v>154</v>
      </c>
      <c r="C2475" t="s">
        <v>2028</v>
      </c>
      <c r="D2475">
        <v>10</v>
      </c>
      <c r="E2475" t="s">
        <v>100</v>
      </c>
      <c r="F2475" t="s">
        <v>100</v>
      </c>
      <c r="G2475" t="s">
        <v>2033</v>
      </c>
      <c r="H2475" s="41" t="s">
        <v>124</v>
      </c>
      <c r="I2475">
        <f>_xlfn.XLOOKUP(B2475,Use_Code_Ranking!$A$4:$A$23,Use_Code_Ranking!$B$4:$B$23,9999)</f>
        <v>5</v>
      </c>
      <c r="J2475">
        <f t="shared" ca="1" si="538"/>
        <v>5</v>
      </c>
      <c r="K2475">
        <f t="shared" ca="1" si="539"/>
        <v>0</v>
      </c>
      <c r="L2475">
        <f t="shared" ca="1" si="540"/>
        <v>0</v>
      </c>
      <c r="M2475">
        <f t="shared" ca="1" si="541"/>
        <v>0</v>
      </c>
      <c r="N2475" t="str">
        <f t="shared" ca="1" si="546"/>
        <v/>
      </c>
      <c r="O2475" t="str">
        <f t="shared" ca="1" si="547"/>
        <v/>
      </c>
      <c r="P2475" t="str">
        <f t="shared" si="542"/>
        <v>Stockwatering</v>
      </c>
      <c r="Q2475" t="str">
        <f t="shared" si="543"/>
        <v/>
      </c>
      <c r="R2475" t="str">
        <f t="shared" si="544"/>
        <v/>
      </c>
      <c r="S2475" t="str">
        <f t="shared" si="545"/>
        <v/>
      </c>
      <c r="U2475" s="2" t="str">
        <f>IF(ISBLANK($T2475),IF(S2475="Irrigation","Irrigation",IF(R2475="Irrigation","Irrigation",IF(Q2475="Domestic","Domestic",IF(P2475="Stockwatering","Stockwatering",IF(N2475="IRRIGATION_AND_MUNICIPAL","Irrigation and Municipal",IF(O2475="IRRIGATION_AND_DOMESTIC","Irrigation and Domestic Municipality",_xlfn.XLOOKUP(J2475,Use_Code_Ranking!$B$4:$B$23,Use_Code_Ranking!$A$4:$A$23))))))),$T2475)</f>
        <v>Stockwatering</v>
      </c>
    </row>
    <row r="2476" spans="1:21" x14ac:dyDescent="0.3">
      <c r="A2476" t="s">
        <v>2034</v>
      </c>
      <c r="B2476" t="s">
        <v>154</v>
      </c>
      <c r="C2476" t="s">
        <v>2028</v>
      </c>
      <c r="D2476">
        <v>10</v>
      </c>
      <c r="E2476" t="s">
        <v>100</v>
      </c>
      <c r="F2476" t="s">
        <v>100</v>
      </c>
      <c r="G2476" t="s">
        <v>2033</v>
      </c>
      <c r="H2476" s="41" t="s">
        <v>124</v>
      </c>
      <c r="I2476">
        <f>_xlfn.XLOOKUP(B2476,Use_Code_Ranking!$A$4:$A$23,Use_Code_Ranking!$B$4:$B$23,9999)</f>
        <v>5</v>
      </c>
      <c r="J2476">
        <f t="shared" ca="1" si="538"/>
        <v>5</v>
      </c>
      <c r="K2476">
        <f t="shared" ca="1" si="539"/>
        <v>0</v>
      </c>
      <c r="L2476">
        <f t="shared" ca="1" si="540"/>
        <v>0</v>
      </c>
      <c r="M2476">
        <f t="shared" ca="1" si="541"/>
        <v>0</v>
      </c>
      <c r="N2476" t="str">
        <f t="shared" ca="1" si="546"/>
        <v/>
      </c>
      <c r="O2476" t="str">
        <f t="shared" ca="1" si="547"/>
        <v/>
      </c>
      <c r="P2476" t="str">
        <f t="shared" si="542"/>
        <v>Stockwatering</v>
      </c>
      <c r="Q2476" t="str">
        <f t="shared" si="543"/>
        <v/>
      </c>
      <c r="R2476" t="str">
        <f t="shared" si="544"/>
        <v/>
      </c>
      <c r="S2476" t="str">
        <f t="shared" si="545"/>
        <v/>
      </c>
      <c r="U2476" s="2" t="str">
        <f>IF(ISBLANK($T2476),IF(S2476="Irrigation","Irrigation",IF(R2476="Irrigation","Irrigation",IF(Q2476="Domestic","Domestic",IF(P2476="Stockwatering","Stockwatering",IF(N2476="IRRIGATION_AND_MUNICIPAL","Irrigation and Municipal",IF(O2476="IRRIGATION_AND_DOMESTIC","Irrigation and Domestic Municipality",_xlfn.XLOOKUP(J2476,Use_Code_Ranking!$B$4:$B$23,Use_Code_Ranking!$A$4:$A$23))))))),$T2476)</f>
        <v>Stockwatering</v>
      </c>
    </row>
    <row r="2477" spans="1:21" x14ac:dyDescent="0.3">
      <c r="A2477" t="s">
        <v>2035</v>
      </c>
      <c r="B2477" t="s">
        <v>154</v>
      </c>
      <c r="C2477" t="s">
        <v>2028</v>
      </c>
      <c r="D2477">
        <v>5</v>
      </c>
      <c r="E2477" t="s">
        <v>100</v>
      </c>
      <c r="F2477" t="s">
        <v>100</v>
      </c>
      <c r="G2477" t="s">
        <v>2033</v>
      </c>
      <c r="H2477" s="41" t="s">
        <v>124</v>
      </c>
      <c r="I2477">
        <f>_xlfn.XLOOKUP(B2477,Use_Code_Ranking!$A$4:$A$23,Use_Code_Ranking!$B$4:$B$23,9999)</f>
        <v>5</v>
      </c>
      <c r="J2477">
        <f t="shared" ca="1" si="538"/>
        <v>5</v>
      </c>
      <c r="K2477">
        <f t="shared" ca="1" si="539"/>
        <v>0</v>
      </c>
      <c r="L2477">
        <f t="shared" ca="1" si="540"/>
        <v>0</v>
      </c>
      <c r="M2477">
        <f t="shared" ca="1" si="541"/>
        <v>0</v>
      </c>
      <c r="N2477" t="str">
        <f t="shared" ca="1" si="546"/>
        <v/>
      </c>
      <c r="O2477" t="str">
        <f t="shared" ca="1" si="547"/>
        <v/>
      </c>
      <c r="P2477" t="str">
        <f t="shared" si="542"/>
        <v>Stockwatering</v>
      </c>
      <c r="Q2477" t="str">
        <f t="shared" si="543"/>
        <v/>
      </c>
      <c r="R2477" t="str">
        <f t="shared" si="544"/>
        <v/>
      </c>
      <c r="S2477" t="str">
        <f t="shared" si="545"/>
        <v/>
      </c>
      <c r="U2477" s="2" t="str">
        <f>IF(ISBLANK($T2477),IF(S2477="Irrigation","Irrigation",IF(R2477="Irrigation","Irrigation",IF(Q2477="Domestic","Domestic",IF(P2477="Stockwatering","Stockwatering",IF(N2477="IRRIGATION_AND_MUNICIPAL","Irrigation and Municipal",IF(O2477="IRRIGATION_AND_DOMESTIC","Irrigation and Domestic Municipality",_xlfn.XLOOKUP(J2477,Use_Code_Ranking!$B$4:$B$23,Use_Code_Ranking!$A$4:$A$23))))))),$T2477)</f>
        <v>Stockwatering</v>
      </c>
    </row>
    <row r="2478" spans="1:21" x14ac:dyDescent="0.3">
      <c r="A2478" t="s">
        <v>2036</v>
      </c>
      <c r="B2478" t="s">
        <v>154</v>
      </c>
      <c r="C2478" t="s">
        <v>2028</v>
      </c>
      <c r="D2478">
        <v>9.8000000000000007</v>
      </c>
      <c r="E2478" t="s">
        <v>100</v>
      </c>
      <c r="F2478" t="s">
        <v>100</v>
      </c>
      <c r="G2478" t="s">
        <v>1526</v>
      </c>
      <c r="H2478" s="41" t="s">
        <v>102</v>
      </c>
      <c r="I2478">
        <f>_xlfn.XLOOKUP(B2478,Use_Code_Ranking!$A$4:$A$23,Use_Code_Ranking!$B$4:$B$23,9999)</f>
        <v>5</v>
      </c>
      <c r="J2478">
        <f t="shared" ca="1" si="538"/>
        <v>5</v>
      </c>
      <c r="K2478">
        <f t="shared" ca="1" si="539"/>
        <v>0</v>
      </c>
      <c r="L2478">
        <f t="shared" ca="1" si="540"/>
        <v>0</v>
      </c>
      <c r="M2478">
        <f t="shared" ca="1" si="541"/>
        <v>0</v>
      </c>
      <c r="N2478" t="str">
        <f t="shared" ca="1" si="546"/>
        <v/>
      </c>
      <c r="O2478" t="str">
        <f t="shared" ca="1" si="547"/>
        <v/>
      </c>
      <c r="P2478" t="str">
        <f t="shared" si="542"/>
        <v>Stockwatering</v>
      </c>
      <c r="Q2478" t="str">
        <f t="shared" si="543"/>
        <v/>
      </c>
      <c r="R2478" t="str">
        <f t="shared" si="544"/>
        <v/>
      </c>
      <c r="S2478" t="str">
        <f t="shared" si="545"/>
        <v/>
      </c>
      <c r="U2478" s="2" t="str">
        <f>IF(ISBLANK($T2478),IF(S2478="Irrigation","Irrigation",IF(R2478="Irrigation","Irrigation",IF(Q2478="Domestic","Domestic",IF(P2478="Stockwatering","Stockwatering",IF(N2478="IRRIGATION_AND_MUNICIPAL","Irrigation and Municipal",IF(O2478="IRRIGATION_AND_DOMESTIC","Irrigation and Domestic Municipality",_xlfn.XLOOKUP(J2478,Use_Code_Ranking!$B$4:$B$23,Use_Code_Ranking!$A$4:$A$23))))))),$T2478)</f>
        <v>Stockwatering</v>
      </c>
    </row>
    <row r="2479" spans="1:21" x14ac:dyDescent="0.3">
      <c r="A2479" t="s">
        <v>2037</v>
      </c>
      <c r="B2479" t="s">
        <v>154</v>
      </c>
      <c r="C2479" t="s">
        <v>2028</v>
      </c>
      <c r="D2479">
        <v>0</v>
      </c>
      <c r="E2479" t="s">
        <v>100</v>
      </c>
      <c r="F2479" t="s">
        <v>100</v>
      </c>
      <c r="G2479" t="s">
        <v>1526</v>
      </c>
      <c r="H2479" s="41" t="s">
        <v>102</v>
      </c>
      <c r="I2479">
        <f>_xlfn.XLOOKUP(B2479,Use_Code_Ranking!$A$4:$A$23,Use_Code_Ranking!$B$4:$B$23,9999)</f>
        <v>5</v>
      </c>
      <c r="J2479">
        <f t="shared" ca="1" si="538"/>
        <v>5</v>
      </c>
      <c r="K2479">
        <f t="shared" ca="1" si="539"/>
        <v>0</v>
      </c>
      <c r="L2479">
        <f t="shared" ca="1" si="540"/>
        <v>0</v>
      </c>
      <c r="M2479">
        <f t="shared" ca="1" si="541"/>
        <v>0</v>
      </c>
      <c r="N2479" t="str">
        <f t="shared" ca="1" si="546"/>
        <v/>
      </c>
      <c r="O2479" t="str">
        <f t="shared" ca="1" si="547"/>
        <v/>
      </c>
      <c r="P2479" t="str">
        <f t="shared" si="542"/>
        <v>Stockwatering</v>
      </c>
      <c r="Q2479" t="str">
        <f t="shared" si="543"/>
        <v/>
      </c>
      <c r="R2479" t="str">
        <f t="shared" si="544"/>
        <v/>
      </c>
      <c r="S2479" t="str">
        <f t="shared" si="545"/>
        <v/>
      </c>
      <c r="U2479" s="2" t="str">
        <f>IF(ISBLANK($T2479),IF(S2479="Irrigation","Irrigation",IF(R2479="Irrigation","Irrigation",IF(Q2479="Domestic","Domestic",IF(P2479="Stockwatering","Stockwatering",IF(N2479="IRRIGATION_AND_MUNICIPAL","Irrigation and Municipal",IF(O2479="IRRIGATION_AND_DOMESTIC","Irrigation and Domestic Municipality",_xlfn.XLOOKUP(J2479,Use_Code_Ranking!$B$4:$B$23,Use_Code_Ranking!$A$4:$A$23))))))),$T2479)</f>
        <v>Stockwatering</v>
      </c>
    </row>
    <row r="2480" spans="1:21" x14ac:dyDescent="0.3">
      <c r="A2480" t="s">
        <v>2037</v>
      </c>
      <c r="B2480" t="s">
        <v>163</v>
      </c>
      <c r="C2480" t="s">
        <v>2028</v>
      </c>
      <c r="D2480">
        <v>0</v>
      </c>
      <c r="E2480" t="s">
        <v>100</v>
      </c>
      <c r="F2480" t="s">
        <v>100</v>
      </c>
      <c r="G2480" t="s">
        <v>1526</v>
      </c>
      <c r="H2480" s="41" t="s">
        <v>102</v>
      </c>
      <c r="I2480">
        <f>_xlfn.XLOOKUP(B2480,Use_Code_Ranking!$A$4:$A$23,Use_Code_Ranking!$B$4:$B$23,9999)</f>
        <v>14</v>
      </c>
      <c r="J2480">
        <f t="shared" ca="1" si="538"/>
        <v>5</v>
      </c>
      <c r="K2480">
        <f t="shared" ca="1" si="539"/>
        <v>0</v>
      </c>
      <c r="L2480">
        <f t="shared" ca="1" si="540"/>
        <v>0</v>
      </c>
      <c r="M2480">
        <f t="shared" ca="1" si="541"/>
        <v>0</v>
      </c>
      <c r="N2480" t="str">
        <f t="shared" ca="1" si="546"/>
        <v/>
      </c>
      <c r="O2480" t="str">
        <f t="shared" ca="1" si="547"/>
        <v/>
      </c>
      <c r="P2480" t="str">
        <f t="shared" si="542"/>
        <v>Stockwatering</v>
      </c>
      <c r="Q2480" t="str">
        <f t="shared" si="543"/>
        <v/>
      </c>
      <c r="R2480" t="str">
        <f t="shared" si="544"/>
        <v/>
      </c>
      <c r="S2480" t="str">
        <f t="shared" si="545"/>
        <v/>
      </c>
      <c r="U2480" s="2" t="str">
        <f>IF(ISBLANK($T2480),IF(S2480="Irrigation","Irrigation",IF(R2480="Irrigation","Irrigation",IF(Q2480="Domestic","Domestic",IF(P2480="Stockwatering","Stockwatering",IF(N2480="IRRIGATION_AND_MUNICIPAL","Irrigation and Municipal",IF(O2480="IRRIGATION_AND_DOMESTIC","Irrigation and Domestic Municipality",_xlfn.XLOOKUP(J2480,Use_Code_Ranking!$B$4:$B$23,Use_Code_Ranking!$A$4:$A$23))))))),$T2480)</f>
        <v>Stockwatering</v>
      </c>
    </row>
    <row r="2481" spans="1:21" x14ac:dyDescent="0.3">
      <c r="A2481" t="s">
        <v>2038</v>
      </c>
      <c r="B2481" t="s">
        <v>154</v>
      </c>
      <c r="C2481" t="s">
        <v>2028</v>
      </c>
      <c r="D2481">
        <v>3.1</v>
      </c>
      <c r="E2481" t="s">
        <v>100</v>
      </c>
      <c r="F2481" t="s">
        <v>100</v>
      </c>
      <c r="G2481" t="s">
        <v>1526</v>
      </c>
      <c r="H2481" s="41" t="s">
        <v>102</v>
      </c>
      <c r="I2481">
        <f>_xlfn.XLOOKUP(B2481,Use_Code_Ranking!$A$4:$A$23,Use_Code_Ranking!$B$4:$B$23,9999)</f>
        <v>5</v>
      </c>
      <c r="J2481">
        <f t="shared" ca="1" si="538"/>
        <v>5</v>
      </c>
      <c r="K2481">
        <f t="shared" ca="1" si="539"/>
        <v>0</v>
      </c>
      <c r="L2481">
        <f t="shared" ca="1" si="540"/>
        <v>0</v>
      </c>
      <c r="M2481">
        <f t="shared" ca="1" si="541"/>
        <v>0</v>
      </c>
      <c r="N2481" t="str">
        <f t="shared" ca="1" si="546"/>
        <v/>
      </c>
      <c r="O2481" t="str">
        <f t="shared" ca="1" si="547"/>
        <v/>
      </c>
      <c r="P2481" t="str">
        <f t="shared" si="542"/>
        <v>Stockwatering</v>
      </c>
      <c r="Q2481" t="str">
        <f t="shared" si="543"/>
        <v/>
      </c>
      <c r="R2481" t="str">
        <f t="shared" si="544"/>
        <v/>
      </c>
      <c r="S2481" t="str">
        <f t="shared" si="545"/>
        <v/>
      </c>
      <c r="U2481" s="2" t="str">
        <f>IF(ISBLANK($T2481),IF(S2481="Irrigation","Irrigation",IF(R2481="Irrigation","Irrigation",IF(Q2481="Domestic","Domestic",IF(P2481="Stockwatering","Stockwatering",IF(N2481="IRRIGATION_AND_MUNICIPAL","Irrigation and Municipal",IF(O2481="IRRIGATION_AND_DOMESTIC","Irrigation and Domestic Municipality",_xlfn.XLOOKUP(J2481,Use_Code_Ranking!$B$4:$B$23,Use_Code_Ranking!$A$4:$A$23))))))),$T2481)</f>
        <v>Stockwatering</v>
      </c>
    </row>
    <row r="2482" spans="1:21" x14ac:dyDescent="0.3">
      <c r="A2482" t="s">
        <v>2039</v>
      </c>
      <c r="B2482" t="s">
        <v>154</v>
      </c>
      <c r="C2482" t="s">
        <v>2028</v>
      </c>
      <c r="D2482">
        <v>2.1</v>
      </c>
      <c r="E2482" t="s">
        <v>100</v>
      </c>
      <c r="F2482" t="s">
        <v>100</v>
      </c>
      <c r="G2482" t="s">
        <v>2040</v>
      </c>
      <c r="H2482" s="41" t="s">
        <v>102</v>
      </c>
      <c r="I2482">
        <f>_xlfn.XLOOKUP(B2482,Use_Code_Ranking!$A$4:$A$23,Use_Code_Ranking!$B$4:$B$23,9999)</f>
        <v>5</v>
      </c>
      <c r="J2482">
        <f t="shared" ca="1" si="538"/>
        <v>5</v>
      </c>
      <c r="K2482">
        <f t="shared" ca="1" si="539"/>
        <v>0</v>
      </c>
      <c r="L2482">
        <f t="shared" ca="1" si="540"/>
        <v>0</v>
      </c>
      <c r="M2482">
        <f t="shared" ca="1" si="541"/>
        <v>0</v>
      </c>
      <c r="N2482" t="str">
        <f t="shared" ca="1" si="546"/>
        <v/>
      </c>
      <c r="O2482" t="str">
        <f t="shared" ca="1" si="547"/>
        <v/>
      </c>
      <c r="P2482" t="str">
        <f t="shared" si="542"/>
        <v>Stockwatering</v>
      </c>
      <c r="Q2482" t="str">
        <f t="shared" si="543"/>
        <v/>
      </c>
      <c r="R2482" t="str">
        <f t="shared" si="544"/>
        <v/>
      </c>
      <c r="S2482" t="str">
        <f t="shared" si="545"/>
        <v/>
      </c>
      <c r="U2482" s="2" t="str">
        <f>IF(ISBLANK($T2482),IF(S2482="Irrigation","Irrigation",IF(R2482="Irrigation","Irrigation",IF(Q2482="Domestic","Domestic",IF(P2482="Stockwatering","Stockwatering",IF(N2482="IRRIGATION_AND_MUNICIPAL","Irrigation and Municipal",IF(O2482="IRRIGATION_AND_DOMESTIC","Irrigation and Domestic Municipality",_xlfn.XLOOKUP(J2482,Use_Code_Ranking!$B$4:$B$23,Use_Code_Ranking!$A$4:$A$23))))))),$T2482)</f>
        <v>Stockwatering</v>
      </c>
    </row>
    <row r="2483" spans="1:21" x14ac:dyDescent="0.3">
      <c r="A2483" t="s">
        <v>2041</v>
      </c>
      <c r="B2483" t="s">
        <v>154</v>
      </c>
      <c r="C2483" t="s">
        <v>2028</v>
      </c>
      <c r="D2483">
        <v>5</v>
      </c>
      <c r="E2483" t="s">
        <v>100</v>
      </c>
      <c r="F2483" t="s">
        <v>100</v>
      </c>
      <c r="G2483" t="s">
        <v>2040</v>
      </c>
      <c r="H2483" s="41" t="s">
        <v>102</v>
      </c>
      <c r="I2483">
        <f>_xlfn.XLOOKUP(B2483,Use_Code_Ranking!$A$4:$A$23,Use_Code_Ranking!$B$4:$B$23,9999)</f>
        <v>5</v>
      </c>
      <c r="J2483">
        <f t="shared" ca="1" si="538"/>
        <v>5</v>
      </c>
      <c r="K2483">
        <f t="shared" ca="1" si="539"/>
        <v>0</v>
      </c>
      <c r="L2483">
        <f t="shared" ca="1" si="540"/>
        <v>0</v>
      </c>
      <c r="M2483">
        <f t="shared" ca="1" si="541"/>
        <v>0</v>
      </c>
      <c r="N2483" t="str">
        <f t="shared" ca="1" si="546"/>
        <v/>
      </c>
      <c r="O2483" t="str">
        <f t="shared" ca="1" si="547"/>
        <v/>
      </c>
      <c r="P2483" t="str">
        <f t="shared" si="542"/>
        <v>Stockwatering</v>
      </c>
      <c r="Q2483" t="str">
        <f t="shared" si="543"/>
        <v/>
      </c>
      <c r="R2483" t="str">
        <f t="shared" si="544"/>
        <v/>
      </c>
      <c r="S2483" t="str">
        <f t="shared" si="545"/>
        <v/>
      </c>
      <c r="U2483" s="2" t="str">
        <f>IF(ISBLANK($T2483),IF(S2483="Irrigation","Irrigation",IF(R2483="Irrigation","Irrigation",IF(Q2483="Domestic","Domestic",IF(P2483="Stockwatering","Stockwatering",IF(N2483="IRRIGATION_AND_MUNICIPAL","Irrigation and Municipal",IF(O2483="IRRIGATION_AND_DOMESTIC","Irrigation and Domestic Municipality",_xlfn.XLOOKUP(J2483,Use_Code_Ranking!$B$4:$B$23,Use_Code_Ranking!$A$4:$A$23))))))),$T2483)</f>
        <v>Stockwatering</v>
      </c>
    </row>
    <row r="2484" spans="1:21" x14ac:dyDescent="0.3">
      <c r="A2484" t="s">
        <v>2042</v>
      </c>
      <c r="B2484" t="s">
        <v>154</v>
      </c>
      <c r="C2484" t="s">
        <v>2028</v>
      </c>
      <c r="D2484">
        <v>7</v>
      </c>
      <c r="E2484" t="s">
        <v>100</v>
      </c>
      <c r="F2484" t="s">
        <v>100</v>
      </c>
      <c r="G2484" t="s">
        <v>2040</v>
      </c>
      <c r="H2484" s="41" t="s">
        <v>102</v>
      </c>
      <c r="I2484">
        <f>_xlfn.XLOOKUP(B2484,Use_Code_Ranking!$A$4:$A$23,Use_Code_Ranking!$B$4:$B$23,9999)</f>
        <v>5</v>
      </c>
      <c r="J2484">
        <f t="shared" ca="1" si="538"/>
        <v>5</v>
      </c>
      <c r="K2484">
        <f t="shared" ca="1" si="539"/>
        <v>0</v>
      </c>
      <c r="L2484">
        <f t="shared" ca="1" si="540"/>
        <v>0</v>
      </c>
      <c r="M2484">
        <f t="shared" ca="1" si="541"/>
        <v>0</v>
      </c>
      <c r="N2484" t="str">
        <f t="shared" ca="1" si="546"/>
        <v/>
      </c>
      <c r="O2484" t="str">
        <f t="shared" ca="1" si="547"/>
        <v/>
      </c>
      <c r="P2484" t="str">
        <f t="shared" si="542"/>
        <v>Stockwatering</v>
      </c>
      <c r="Q2484" t="str">
        <f t="shared" si="543"/>
        <v/>
      </c>
      <c r="R2484" t="str">
        <f t="shared" si="544"/>
        <v/>
      </c>
      <c r="S2484" t="str">
        <f t="shared" si="545"/>
        <v/>
      </c>
      <c r="U2484" s="2" t="str">
        <f>IF(ISBLANK($T2484),IF(S2484="Irrigation","Irrigation",IF(R2484="Irrigation","Irrigation",IF(Q2484="Domestic","Domestic",IF(P2484="Stockwatering","Stockwatering",IF(N2484="IRRIGATION_AND_MUNICIPAL","Irrigation and Municipal",IF(O2484="IRRIGATION_AND_DOMESTIC","Irrigation and Domestic Municipality",_xlfn.XLOOKUP(J2484,Use_Code_Ranking!$B$4:$B$23,Use_Code_Ranking!$A$4:$A$23))))))),$T2484)</f>
        <v>Stockwatering</v>
      </c>
    </row>
    <row r="2485" spans="1:21" x14ac:dyDescent="0.3">
      <c r="A2485" t="s">
        <v>2043</v>
      </c>
      <c r="B2485" t="s">
        <v>1405</v>
      </c>
      <c r="C2485" t="s">
        <v>2028</v>
      </c>
      <c r="D2485">
        <v>3.3</v>
      </c>
      <c r="E2485" t="s">
        <v>100</v>
      </c>
      <c r="F2485" t="s">
        <v>100</v>
      </c>
      <c r="G2485" t="s">
        <v>2044</v>
      </c>
      <c r="H2485" s="41" t="s">
        <v>102</v>
      </c>
      <c r="I2485">
        <f>_xlfn.XLOOKUP(B2485,Use_Code_Ranking!$A$4:$A$23,Use_Code_Ranking!$B$4:$B$23,9999)</f>
        <v>20</v>
      </c>
      <c r="J2485">
        <f t="shared" ca="1" si="538"/>
        <v>5</v>
      </c>
      <c r="K2485">
        <f t="shared" ca="1" si="539"/>
        <v>0</v>
      </c>
      <c r="L2485">
        <f t="shared" ca="1" si="540"/>
        <v>0</v>
      </c>
      <c r="M2485">
        <f t="shared" ca="1" si="541"/>
        <v>0</v>
      </c>
      <c r="N2485" t="str">
        <f t="shared" ca="1" si="546"/>
        <v/>
      </c>
      <c r="O2485" t="str">
        <f t="shared" ca="1" si="547"/>
        <v/>
      </c>
      <c r="P2485" t="str">
        <f t="shared" si="542"/>
        <v>Stockwatering</v>
      </c>
      <c r="Q2485" t="str">
        <f t="shared" si="543"/>
        <v/>
      </c>
      <c r="R2485" t="str">
        <f t="shared" si="544"/>
        <v/>
      </c>
      <c r="S2485" t="str">
        <f t="shared" si="545"/>
        <v/>
      </c>
      <c r="U2485" s="2" t="str">
        <f>IF(ISBLANK($T2485),IF(S2485="Irrigation","Irrigation",IF(R2485="Irrigation","Irrigation",IF(Q2485="Domestic","Domestic",IF(P2485="Stockwatering","Stockwatering",IF(N2485="IRRIGATION_AND_MUNICIPAL","Irrigation and Municipal",IF(O2485="IRRIGATION_AND_DOMESTIC","Irrigation and Domestic Municipality",_xlfn.XLOOKUP(J2485,Use_Code_Ranking!$B$4:$B$23,Use_Code_Ranking!$A$4:$A$23))))))),$T2485)</f>
        <v>Stockwatering</v>
      </c>
    </row>
    <row r="2486" spans="1:21" x14ac:dyDescent="0.3">
      <c r="A2486" t="s">
        <v>2043</v>
      </c>
      <c r="B2486" t="s">
        <v>154</v>
      </c>
      <c r="C2486" t="s">
        <v>2028</v>
      </c>
      <c r="D2486">
        <v>3.3</v>
      </c>
      <c r="E2486" t="s">
        <v>100</v>
      </c>
      <c r="F2486" t="s">
        <v>100</v>
      </c>
      <c r="G2486" t="s">
        <v>2044</v>
      </c>
      <c r="H2486" s="41" t="s">
        <v>102</v>
      </c>
      <c r="I2486">
        <f>_xlfn.XLOOKUP(B2486,Use_Code_Ranking!$A$4:$A$23,Use_Code_Ranking!$B$4:$B$23,9999)</f>
        <v>5</v>
      </c>
      <c r="J2486">
        <f t="shared" ca="1" si="538"/>
        <v>5</v>
      </c>
      <c r="K2486">
        <f t="shared" ca="1" si="539"/>
        <v>0</v>
      </c>
      <c r="L2486">
        <f t="shared" ca="1" si="540"/>
        <v>0</v>
      </c>
      <c r="M2486">
        <f t="shared" ca="1" si="541"/>
        <v>0</v>
      </c>
      <c r="N2486" t="str">
        <f t="shared" ca="1" si="546"/>
        <v/>
      </c>
      <c r="O2486" t="str">
        <f t="shared" ca="1" si="547"/>
        <v/>
      </c>
      <c r="P2486" t="str">
        <f t="shared" si="542"/>
        <v>Stockwatering</v>
      </c>
      <c r="Q2486" t="str">
        <f t="shared" si="543"/>
        <v/>
      </c>
      <c r="R2486" t="str">
        <f t="shared" si="544"/>
        <v/>
      </c>
      <c r="S2486" t="str">
        <f t="shared" si="545"/>
        <v/>
      </c>
      <c r="U2486" s="2" t="str">
        <f>IF(ISBLANK($T2486),IF(S2486="Irrigation","Irrigation",IF(R2486="Irrigation","Irrigation",IF(Q2486="Domestic","Domestic",IF(P2486="Stockwatering","Stockwatering",IF(N2486="IRRIGATION_AND_MUNICIPAL","Irrigation and Municipal",IF(O2486="IRRIGATION_AND_DOMESTIC","Irrigation and Domestic Municipality",_xlfn.XLOOKUP(J2486,Use_Code_Ranking!$B$4:$B$23,Use_Code_Ranking!$A$4:$A$23))))))),$T2486)</f>
        <v>Stockwatering</v>
      </c>
    </row>
    <row r="2487" spans="1:21" x14ac:dyDescent="0.3">
      <c r="A2487" t="s">
        <v>2045</v>
      </c>
      <c r="B2487" t="s">
        <v>154</v>
      </c>
      <c r="C2487" t="s">
        <v>2028</v>
      </c>
      <c r="D2487">
        <v>7.7</v>
      </c>
      <c r="E2487" t="s">
        <v>100</v>
      </c>
      <c r="F2487" t="s">
        <v>100</v>
      </c>
      <c r="G2487" t="s">
        <v>1781</v>
      </c>
      <c r="H2487" s="41" t="s">
        <v>102</v>
      </c>
      <c r="I2487">
        <f>_xlfn.XLOOKUP(B2487,Use_Code_Ranking!$A$4:$A$23,Use_Code_Ranking!$B$4:$B$23,9999)</f>
        <v>5</v>
      </c>
      <c r="J2487">
        <f t="shared" ca="1" si="538"/>
        <v>5</v>
      </c>
      <c r="K2487">
        <f t="shared" ca="1" si="539"/>
        <v>0</v>
      </c>
      <c r="L2487">
        <f t="shared" ca="1" si="540"/>
        <v>0</v>
      </c>
      <c r="M2487">
        <f t="shared" ca="1" si="541"/>
        <v>0</v>
      </c>
      <c r="N2487" t="str">
        <f t="shared" ca="1" si="546"/>
        <v/>
      </c>
      <c r="O2487" t="str">
        <f t="shared" ca="1" si="547"/>
        <v/>
      </c>
      <c r="P2487" t="str">
        <f t="shared" si="542"/>
        <v>Stockwatering</v>
      </c>
      <c r="Q2487" t="str">
        <f t="shared" si="543"/>
        <v/>
      </c>
      <c r="R2487" t="str">
        <f t="shared" si="544"/>
        <v/>
      </c>
      <c r="S2487" t="str">
        <f t="shared" si="545"/>
        <v/>
      </c>
      <c r="U2487" s="2" t="str">
        <f>IF(ISBLANK($T2487),IF(S2487="Irrigation","Irrigation",IF(R2487="Irrigation","Irrigation",IF(Q2487="Domestic","Domestic",IF(P2487="Stockwatering","Stockwatering",IF(N2487="IRRIGATION_AND_MUNICIPAL","Irrigation and Municipal",IF(O2487="IRRIGATION_AND_DOMESTIC","Irrigation and Domestic Municipality",_xlfn.XLOOKUP(J2487,Use_Code_Ranking!$B$4:$B$23,Use_Code_Ranking!$A$4:$A$23))))))),$T2487)</f>
        <v>Stockwatering</v>
      </c>
    </row>
    <row r="2488" spans="1:21" x14ac:dyDescent="0.3">
      <c r="A2488" t="s">
        <v>2046</v>
      </c>
      <c r="B2488" t="s">
        <v>154</v>
      </c>
      <c r="C2488" t="s">
        <v>2028</v>
      </c>
      <c r="D2488">
        <v>0.3</v>
      </c>
      <c r="E2488" t="s">
        <v>100</v>
      </c>
      <c r="F2488" t="s">
        <v>100</v>
      </c>
      <c r="G2488" t="s">
        <v>1526</v>
      </c>
      <c r="H2488" s="41" t="s">
        <v>102</v>
      </c>
      <c r="I2488">
        <f>_xlfn.XLOOKUP(B2488,Use_Code_Ranking!$A$4:$A$23,Use_Code_Ranking!$B$4:$B$23,9999)</f>
        <v>5</v>
      </c>
      <c r="J2488">
        <f t="shared" ca="1" si="538"/>
        <v>5</v>
      </c>
      <c r="K2488">
        <f t="shared" ca="1" si="539"/>
        <v>0</v>
      </c>
      <c r="L2488">
        <f t="shared" ca="1" si="540"/>
        <v>0</v>
      </c>
      <c r="M2488">
        <f t="shared" ca="1" si="541"/>
        <v>0</v>
      </c>
      <c r="N2488" t="str">
        <f t="shared" ca="1" si="546"/>
        <v/>
      </c>
      <c r="O2488" t="str">
        <f t="shared" ca="1" si="547"/>
        <v/>
      </c>
      <c r="P2488" t="str">
        <f t="shared" si="542"/>
        <v>Stockwatering</v>
      </c>
      <c r="Q2488" t="str">
        <f t="shared" si="543"/>
        <v/>
      </c>
      <c r="R2488" t="str">
        <f t="shared" si="544"/>
        <v/>
      </c>
      <c r="S2488" t="str">
        <f t="shared" si="545"/>
        <v/>
      </c>
      <c r="U2488" s="2" t="str">
        <f>IF(ISBLANK($T2488),IF(S2488="Irrigation","Irrigation",IF(R2488="Irrigation","Irrigation",IF(Q2488="Domestic","Domestic",IF(P2488="Stockwatering","Stockwatering",IF(N2488="IRRIGATION_AND_MUNICIPAL","Irrigation and Municipal",IF(O2488="IRRIGATION_AND_DOMESTIC","Irrigation and Domestic Municipality",_xlfn.XLOOKUP(J2488,Use_Code_Ranking!$B$4:$B$23,Use_Code_Ranking!$A$4:$A$23))))))),$T2488)</f>
        <v>Stockwatering</v>
      </c>
    </row>
    <row r="2489" spans="1:21" x14ac:dyDescent="0.3">
      <c r="A2489" t="s">
        <v>2047</v>
      </c>
      <c r="B2489" t="s">
        <v>154</v>
      </c>
      <c r="C2489" t="s">
        <v>2028</v>
      </c>
      <c r="D2489">
        <v>9.6999999999999993</v>
      </c>
      <c r="E2489" t="s">
        <v>100</v>
      </c>
      <c r="F2489" t="s">
        <v>100</v>
      </c>
      <c r="G2489" t="s">
        <v>2048</v>
      </c>
      <c r="H2489" s="41" t="s">
        <v>102</v>
      </c>
      <c r="I2489">
        <f>_xlfn.XLOOKUP(B2489,Use_Code_Ranking!$A$4:$A$23,Use_Code_Ranking!$B$4:$B$23,9999)</f>
        <v>5</v>
      </c>
      <c r="J2489">
        <f t="shared" ca="1" si="538"/>
        <v>5</v>
      </c>
      <c r="K2489">
        <f t="shared" ca="1" si="539"/>
        <v>0</v>
      </c>
      <c r="L2489">
        <f t="shared" ca="1" si="540"/>
        <v>0</v>
      </c>
      <c r="M2489">
        <f t="shared" ca="1" si="541"/>
        <v>0</v>
      </c>
      <c r="N2489" t="str">
        <f t="shared" ca="1" si="546"/>
        <v/>
      </c>
      <c r="O2489" t="str">
        <f t="shared" ca="1" si="547"/>
        <v/>
      </c>
      <c r="P2489" t="str">
        <f t="shared" si="542"/>
        <v>Stockwatering</v>
      </c>
      <c r="Q2489" t="str">
        <f t="shared" si="543"/>
        <v/>
      </c>
      <c r="R2489" t="str">
        <f t="shared" si="544"/>
        <v/>
      </c>
      <c r="S2489" t="str">
        <f t="shared" si="545"/>
        <v/>
      </c>
      <c r="U2489" s="2" t="str">
        <f>IF(ISBLANK($T2489),IF(S2489="Irrigation","Irrigation",IF(R2489="Irrigation","Irrigation",IF(Q2489="Domestic","Domestic",IF(P2489="Stockwatering","Stockwatering",IF(N2489="IRRIGATION_AND_MUNICIPAL","Irrigation and Municipal",IF(O2489="IRRIGATION_AND_DOMESTIC","Irrigation and Domestic Municipality",_xlfn.XLOOKUP(J2489,Use_Code_Ranking!$B$4:$B$23,Use_Code_Ranking!$A$4:$A$23))))))),$T2489)</f>
        <v>Stockwatering</v>
      </c>
    </row>
    <row r="2490" spans="1:21" x14ac:dyDescent="0.3">
      <c r="A2490" t="s">
        <v>2049</v>
      </c>
      <c r="B2490" t="s">
        <v>154</v>
      </c>
      <c r="C2490" t="s">
        <v>2028</v>
      </c>
      <c r="D2490">
        <v>5.5</v>
      </c>
      <c r="E2490" t="s">
        <v>100</v>
      </c>
      <c r="F2490" t="s">
        <v>100</v>
      </c>
      <c r="G2490" t="s">
        <v>2050</v>
      </c>
      <c r="H2490" s="41" t="s">
        <v>102</v>
      </c>
      <c r="I2490">
        <f>_xlfn.XLOOKUP(B2490,Use_Code_Ranking!$A$4:$A$23,Use_Code_Ranking!$B$4:$B$23,9999)</f>
        <v>5</v>
      </c>
      <c r="J2490">
        <f t="shared" ca="1" si="538"/>
        <v>5</v>
      </c>
      <c r="K2490">
        <f t="shared" ca="1" si="539"/>
        <v>0</v>
      </c>
      <c r="L2490">
        <f t="shared" ca="1" si="540"/>
        <v>0</v>
      </c>
      <c r="M2490">
        <f t="shared" ca="1" si="541"/>
        <v>0</v>
      </c>
      <c r="N2490" t="str">
        <f t="shared" ca="1" si="546"/>
        <v/>
      </c>
      <c r="O2490" t="str">
        <f t="shared" ca="1" si="547"/>
        <v/>
      </c>
      <c r="P2490" t="str">
        <f t="shared" si="542"/>
        <v>Stockwatering</v>
      </c>
      <c r="Q2490" t="str">
        <f t="shared" si="543"/>
        <v/>
      </c>
      <c r="R2490" t="str">
        <f t="shared" si="544"/>
        <v/>
      </c>
      <c r="S2490" t="str">
        <f t="shared" si="545"/>
        <v/>
      </c>
      <c r="U2490" s="2" t="str">
        <f>IF(ISBLANK($T2490),IF(S2490="Irrigation","Irrigation",IF(R2490="Irrigation","Irrigation",IF(Q2490="Domestic","Domestic",IF(P2490="Stockwatering","Stockwatering",IF(N2490="IRRIGATION_AND_MUNICIPAL","Irrigation and Municipal",IF(O2490="IRRIGATION_AND_DOMESTIC","Irrigation and Domestic Municipality",_xlfn.XLOOKUP(J2490,Use_Code_Ranking!$B$4:$B$23,Use_Code_Ranking!$A$4:$A$23))))))),$T2490)</f>
        <v>Stockwatering</v>
      </c>
    </row>
    <row r="2491" spans="1:21" x14ac:dyDescent="0.3">
      <c r="A2491" t="s">
        <v>2051</v>
      </c>
      <c r="B2491" t="s">
        <v>154</v>
      </c>
      <c r="C2491" t="s">
        <v>2028</v>
      </c>
      <c r="D2491">
        <v>4</v>
      </c>
      <c r="E2491" t="s">
        <v>100</v>
      </c>
      <c r="F2491" t="s">
        <v>100</v>
      </c>
      <c r="G2491" t="s">
        <v>2050</v>
      </c>
      <c r="H2491" s="41" t="s">
        <v>102</v>
      </c>
      <c r="I2491">
        <f>_xlfn.XLOOKUP(B2491,Use_Code_Ranking!$A$4:$A$23,Use_Code_Ranking!$B$4:$B$23,9999)</f>
        <v>5</v>
      </c>
      <c r="J2491">
        <f t="shared" ca="1" si="538"/>
        <v>5</v>
      </c>
      <c r="K2491">
        <f t="shared" ca="1" si="539"/>
        <v>0</v>
      </c>
      <c r="L2491">
        <f t="shared" ca="1" si="540"/>
        <v>0</v>
      </c>
      <c r="M2491">
        <f t="shared" ca="1" si="541"/>
        <v>0</v>
      </c>
      <c r="N2491" t="str">
        <f t="shared" ca="1" si="546"/>
        <v/>
      </c>
      <c r="O2491" t="str">
        <f t="shared" ca="1" si="547"/>
        <v/>
      </c>
      <c r="P2491" t="str">
        <f t="shared" si="542"/>
        <v>Stockwatering</v>
      </c>
      <c r="Q2491" t="str">
        <f t="shared" si="543"/>
        <v/>
      </c>
      <c r="R2491" t="str">
        <f t="shared" si="544"/>
        <v/>
      </c>
      <c r="S2491" t="str">
        <f t="shared" si="545"/>
        <v/>
      </c>
      <c r="U2491" s="2" t="str">
        <f>IF(ISBLANK($T2491),IF(S2491="Irrigation","Irrigation",IF(R2491="Irrigation","Irrigation",IF(Q2491="Domestic","Domestic",IF(P2491="Stockwatering","Stockwatering",IF(N2491="IRRIGATION_AND_MUNICIPAL","Irrigation and Municipal",IF(O2491="IRRIGATION_AND_DOMESTIC","Irrigation and Domestic Municipality",_xlfn.XLOOKUP(J2491,Use_Code_Ranking!$B$4:$B$23,Use_Code_Ranking!$A$4:$A$23))))))),$T2491)</f>
        <v>Stockwatering</v>
      </c>
    </row>
    <row r="2492" spans="1:21" x14ac:dyDescent="0.3">
      <c r="A2492" t="s">
        <v>2052</v>
      </c>
      <c r="B2492" t="s">
        <v>154</v>
      </c>
      <c r="C2492" t="s">
        <v>2028</v>
      </c>
      <c r="D2492">
        <v>9</v>
      </c>
      <c r="E2492" t="s">
        <v>100</v>
      </c>
      <c r="F2492" t="s">
        <v>100</v>
      </c>
      <c r="G2492" t="s">
        <v>2053</v>
      </c>
      <c r="H2492" s="41" t="s">
        <v>102</v>
      </c>
      <c r="I2492">
        <f>_xlfn.XLOOKUP(B2492,Use_Code_Ranking!$A$4:$A$23,Use_Code_Ranking!$B$4:$B$23,9999)</f>
        <v>5</v>
      </c>
      <c r="J2492">
        <f t="shared" ca="1" si="538"/>
        <v>5</v>
      </c>
      <c r="K2492">
        <f t="shared" ca="1" si="539"/>
        <v>0</v>
      </c>
      <c r="L2492">
        <f t="shared" ca="1" si="540"/>
        <v>0</v>
      </c>
      <c r="M2492">
        <f t="shared" ca="1" si="541"/>
        <v>0</v>
      </c>
      <c r="N2492" t="str">
        <f t="shared" ca="1" si="546"/>
        <v/>
      </c>
      <c r="O2492" t="str">
        <f t="shared" ca="1" si="547"/>
        <v/>
      </c>
      <c r="P2492" t="str">
        <f t="shared" si="542"/>
        <v>Stockwatering</v>
      </c>
      <c r="Q2492" t="str">
        <f t="shared" si="543"/>
        <v/>
      </c>
      <c r="R2492" t="str">
        <f t="shared" si="544"/>
        <v/>
      </c>
      <c r="S2492" t="str">
        <f t="shared" si="545"/>
        <v/>
      </c>
      <c r="U2492" s="2" t="str">
        <f>IF(ISBLANK($T2492),IF(S2492="Irrigation","Irrigation",IF(R2492="Irrigation","Irrigation",IF(Q2492="Domestic","Domestic",IF(P2492="Stockwatering","Stockwatering",IF(N2492="IRRIGATION_AND_MUNICIPAL","Irrigation and Municipal",IF(O2492="IRRIGATION_AND_DOMESTIC","Irrigation and Domestic Municipality",_xlfn.XLOOKUP(J2492,Use_Code_Ranking!$B$4:$B$23,Use_Code_Ranking!$A$4:$A$23))))))),$T2492)</f>
        <v>Stockwatering</v>
      </c>
    </row>
    <row r="2493" spans="1:21" x14ac:dyDescent="0.3">
      <c r="A2493" t="s">
        <v>2054</v>
      </c>
      <c r="B2493" t="s">
        <v>154</v>
      </c>
      <c r="C2493" t="s">
        <v>2028</v>
      </c>
      <c r="D2493">
        <v>2</v>
      </c>
      <c r="E2493" t="s">
        <v>100</v>
      </c>
      <c r="F2493" t="s">
        <v>100</v>
      </c>
      <c r="G2493" t="s">
        <v>1598</v>
      </c>
      <c r="H2493" s="41" t="s">
        <v>106</v>
      </c>
      <c r="I2493">
        <f>_xlfn.XLOOKUP(B2493,Use_Code_Ranking!$A$4:$A$23,Use_Code_Ranking!$B$4:$B$23,9999)</f>
        <v>5</v>
      </c>
      <c r="J2493">
        <f t="shared" ca="1" si="538"/>
        <v>5</v>
      </c>
      <c r="K2493">
        <f t="shared" ca="1" si="539"/>
        <v>0</v>
      </c>
      <c r="L2493">
        <f t="shared" ca="1" si="540"/>
        <v>0</v>
      </c>
      <c r="M2493">
        <f t="shared" ca="1" si="541"/>
        <v>0</v>
      </c>
      <c r="N2493" t="str">
        <f t="shared" ca="1" si="546"/>
        <v/>
      </c>
      <c r="O2493" t="str">
        <f t="shared" ca="1" si="547"/>
        <v/>
      </c>
      <c r="P2493" t="str">
        <f t="shared" si="542"/>
        <v>Stockwatering</v>
      </c>
      <c r="Q2493" t="str">
        <f t="shared" si="543"/>
        <v/>
      </c>
      <c r="R2493" t="str">
        <f t="shared" si="544"/>
        <v/>
      </c>
      <c r="S2493" t="str">
        <f t="shared" si="545"/>
        <v/>
      </c>
      <c r="U2493" s="2" t="str">
        <f>IF(ISBLANK($T2493),IF(S2493="Irrigation","Irrigation",IF(R2493="Irrigation","Irrigation",IF(Q2493="Domestic","Domestic",IF(P2493="Stockwatering","Stockwatering",IF(N2493="IRRIGATION_AND_MUNICIPAL","Irrigation and Municipal",IF(O2493="IRRIGATION_AND_DOMESTIC","Irrigation and Domestic Municipality",_xlfn.XLOOKUP(J2493,Use_Code_Ranking!$B$4:$B$23,Use_Code_Ranking!$A$4:$A$23))))))),$T2493)</f>
        <v>Stockwatering</v>
      </c>
    </row>
    <row r="2494" spans="1:21" x14ac:dyDescent="0.3">
      <c r="A2494" t="s">
        <v>2055</v>
      </c>
      <c r="B2494" t="s">
        <v>154</v>
      </c>
      <c r="C2494" t="s">
        <v>2028</v>
      </c>
      <c r="D2494">
        <v>10</v>
      </c>
      <c r="E2494" t="s">
        <v>100</v>
      </c>
      <c r="F2494" t="s">
        <v>100</v>
      </c>
      <c r="G2494" t="s">
        <v>2056</v>
      </c>
      <c r="H2494" s="41" t="s">
        <v>118</v>
      </c>
      <c r="I2494">
        <f>_xlfn.XLOOKUP(B2494,Use_Code_Ranking!$A$4:$A$23,Use_Code_Ranking!$B$4:$B$23,9999)</f>
        <v>5</v>
      </c>
      <c r="J2494">
        <f t="shared" ca="1" si="538"/>
        <v>5</v>
      </c>
      <c r="K2494">
        <f t="shared" ca="1" si="539"/>
        <v>0</v>
      </c>
      <c r="L2494">
        <f t="shared" ca="1" si="540"/>
        <v>0</v>
      </c>
      <c r="M2494">
        <f t="shared" ca="1" si="541"/>
        <v>0</v>
      </c>
      <c r="N2494" t="str">
        <f t="shared" ca="1" si="546"/>
        <v/>
      </c>
      <c r="O2494" t="str">
        <f t="shared" ca="1" si="547"/>
        <v/>
      </c>
      <c r="P2494" t="str">
        <f t="shared" si="542"/>
        <v>Stockwatering</v>
      </c>
      <c r="Q2494" t="str">
        <f t="shared" si="543"/>
        <v/>
      </c>
      <c r="R2494" t="str">
        <f t="shared" si="544"/>
        <v/>
      </c>
      <c r="S2494" t="str">
        <f t="shared" si="545"/>
        <v/>
      </c>
      <c r="U2494" s="2" t="str">
        <f>IF(ISBLANK($T2494),IF(S2494="Irrigation","Irrigation",IF(R2494="Irrigation","Irrigation",IF(Q2494="Domestic","Domestic",IF(P2494="Stockwatering","Stockwatering",IF(N2494="IRRIGATION_AND_MUNICIPAL","Irrigation and Municipal",IF(O2494="IRRIGATION_AND_DOMESTIC","Irrigation and Domestic Municipality",_xlfn.XLOOKUP(J2494,Use_Code_Ranking!$B$4:$B$23,Use_Code_Ranking!$A$4:$A$23))))))),$T2494)</f>
        <v>Stockwatering</v>
      </c>
    </row>
    <row r="2495" spans="1:21" x14ac:dyDescent="0.3">
      <c r="A2495" t="s">
        <v>2057</v>
      </c>
      <c r="B2495" t="s">
        <v>154</v>
      </c>
      <c r="C2495" t="s">
        <v>2028</v>
      </c>
      <c r="D2495">
        <v>6.1</v>
      </c>
      <c r="E2495" t="s">
        <v>100</v>
      </c>
      <c r="F2495" t="s">
        <v>100</v>
      </c>
      <c r="G2495" t="s">
        <v>2058</v>
      </c>
      <c r="H2495" s="41" t="s">
        <v>199</v>
      </c>
      <c r="I2495">
        <f>_xlfn.XLOOKUP(B2495,Use_Code_Ranking!$A$4:$A$23,Use_Code_Ranking!$B$4:$B$23,9999)</f>
        <v>5</v>
      </c>
      <c r="J2495">
        <f t="shared" ca="1" si="538"/>
        <v>5</v>
      </c>
      <c r="K2495">
        <f t="shared" ca="1" si="539"/>
        <v>0</v>
      </c>
      <c r="L2495">
        <f t="shared" ca="1" si="540"/>
        <v>0</v>
      </c>
      <c r="M2495">
        <f t="shared" ca="1" si="541"/>
        <v>0</v>
      </c>
      <c r="N2495" t="str">
        <f t="shared" ca="1" si="546"/>
        <v/>
      </c>
      <c r="O2495" t="str">
        <f t="shared" ca="1" si="547"/>
        <v/>
      </c>
      <c r="P2495" t="str">
        <f t="shared" si="542"/>
        <v>Stockwatering</v>
      </c>
      <c r="Q2495" t="str">
        <f t="shared" si="543"/>
        <v/>
      </c>
      <c r="R2495" t="str">
        <f t="shared" si="544"/>
        <v/>
      </c>
      <c r="S2495" t="str">
        <f t="shared" si="545"/>
        <v/>
      </c>
      <c r="U2495" s="2" t="str">
        <f>IF(ISBLANK($T2495),IF(S2495="Irrigation","Irrigation",IF(R2495="Irrigation","Irrigation",IF(Q2495="Domestic","Domestic",IF(P2495="Stockwatering","Stockwatering",IF(N2495="IRRIGATION_AND_MUNICIPAL","Irrigation and Municipal",IF(O2495="IRRIGATION_AND_DOMESTIC","Irrigation and Domestic Municipality",_xlfn.XLOOKUP(J2495,Use_Code_Ranking!$B$4:$B$23,Use_Code_Ranking!$A$4:$A$23))))))),$T2495)</f>
        <v>Stockwatering</v>
      </c>
    </row>
    <row r="2496" spans="1:21" x14ac:dyDescent="0.3">
      <c r="A2496" t="s">
        <v>2059</v>
      </c>
      <c r="B2496" t="s">
        <v>154</v>
      </c>
      <c r="C2496" t="s">
        <v>2028</v>
      </c>
      <c r="D2496">
        <v>1.3</v>
      </c>
      <c r="E2496" t="s">
        <v>100</v>
      </c>
      <c r="F2496" t="s">
        <v>100</v>
      </c>
      <c r="G2496" t="s">
        <v>564</v>
      </c>
      <c r="H2496" s="41" t="s">
        <v>124</v>
      </c>
      <c r="I2496">
        <f>_xlfn.XLOOKUP(B2496,Use_Code_Ranking!$A$4:$A$23,Use_Code_Ranking!$B$4:$B$23,9999)</f>
        <v>5</v>
      </c>
      <c r="J2496">
        <f t="shared" ca="1" si="538"/>
        <v>5</v>
      </c>
      <c r="K2496">
        <f t="shared" ca="1" si="539"/>
        <v>0</v>
      </c>
      <c r="L2496">
        <f t="shared" ca="1" si="540"/>
        <v>0</v>
      </c>
      <c r="M2496">
        <f t="shared" ca="1" si="541"/>
        <v>0</v>
      </c>
      <c r="N2496" t="str">
        <f t="shared" ca="1" si="546"/>
        <v/>
      </c>
      <c r="O2496" t="str">
        <f t="shared" ca="1" si="547"/>
        <v/>
      </c>
      <c r="P2496" t="str">
        <f t="shared" si="542"/>
        <v>Stockwatering</v>
      </c>
      <c r="Q2496" t="str">
        <f t="shared" si="543"/>
        <v/>
      </c>
      <c r="R2496" t="str">
        <f t="shared" si="544"/>
        <v/>
      </c>
      <c r="S2496" t="str">
        <f t="shared" si="545"/>
        <v/>
      </c>
      <c r="U2496" s="2" t="str">
        <f>IF(ISBLANK($T2496),IF(S2496="Irrigation","Irrigation",IF(R2496="Irrigation","Irrigation",IF(Q2496="Domestic","Domestic",IF(P2496="Stockwatering","Stockwatering",IF(N2496="IRRIGATION_AND_MUNICIPAL","Irrigation and Municipal",IF(O2496="IRRIGATION_AND_DOMESTIC","Irrigation and Domestic Municipality",_xlfn.XLOOKUP(J2496,Use_Code_Ranking!$B$4:$B$23,Use_Code_Ranking!$A$4:$A$23))))))),$T2496)</f>
        <v>Stockwatering</v>
      </c>
    </row>
    <row r="2497" spans="1:21" x14ac:dyDescent="0.3">
      <c r="A2497" t="s">
        <v>2060</v>
      </c>
      <c r="B2497" t="s">
        <v>154</v>
      </c>
      <c r="C2497" t="s">
        <v>2028</v>
      </c>
      <c r="D2497">
        <v>1.3</v>
      </c>
      <c r="E2497" t="s">
        <v>100</v>
      </c>
      <c r="F2497" t="s">
        <v>100</v>
      </c>
      <c r="G2497" t="s">
        <v>2061</v>
      </c>
      <c r="H2497" s="41" t="s">
        <v>124</v>
      </c>
      <c r="I2497">
        <f>_xlfn.XLOOKUP(B2497,Use_Code_Ranking!$A$4:$A$23,Use_Code_Ranking!$B$4:$B$23,9999)</f>
        <v>5</v>
      </c>
      <c r="J2497">
        <f t="shared" ca="1" si="538"/>
        <v>5</v>
      </c>
      <c r="K2497">
        <f t="shared" ca="1" si="539"/>
        <v>0</v>
      </c>
      <c r="L2497">
        <f t="shared" ca="1" si="540"/>
        <v>0</v>
      </c>
      <c r="M2497">
        <f t="shared" ca="1" si="541"/>
        <v>0</v>
      </c>
      <c r="N2497" t="str">
        <f t="shared" ca="1" si="546"/>
        <v/>
      </c>
      <c r="O2497" t="str">
        <f t="shared" ca="1" si="547"/>
        <v/>
      </c>
      <c r="P2497" t="str">
        <f t="shared" si="542"/>
        <v>Stockwatering</v>
      </c>
      <c r="Q2497" t="str">
        <f t="shared" si="543"/>
        <v/>
      </c>
      <c r="R2497" t="str">
        <f t="shared" si="544"/>
        <v/>
      </c>
      <c r="S2497" t="str">
        <f t="shared" si="545"/>
        <v/>
      </c>
      <c r="U2497" s="2" t="str">
        <f>IF(ISBLANK($T2497),IF(S2497="Irrigation","Irrigation",IF(R2497="Irrigation","Irrigation",IF(Q2497="Domestic","Domestic",IF(P2497="Stockwatering","Stockwatering",IF(N2497="IRRIGATION_AND_MUNICIPAL","Irrigation and Municipal",IF(O2497="IRRIGATION_AND_DOMESTIC","Irrigation and Domestic Municipality",_xlfn.XLOOKUP(J2497,Use_Code_Ranking!$B$4:$B$23,Use_Code_Ranking!$A$4:$A$23))))))),$T2497)</f>
        <v>Stockwatering</v>
      </c>
    </row>
    <row r="2498" spans="1:21" x14ac:dyDescent="0.3">
      <c r="A2498" t="s">
        <v>2062</v>
      </c>
      <c r="B2498" t="s">
        <v>154</v>
      </c>
      <c r="C2498" t="s">
        <v>2028</v>
      </c>
      <c r="D2498">
        <v>4.5</v>
      </c>
      <c r="E2498" t="s">
        <v>100</v>
      </c>
      <c r="F2498" t="s">
        <v>100</v>
      </c>
      <c r="G2498" t="s">
        <v>2063</v>
      </c>
      <c r="H2498" s="41" t="s">
        <v>102</v>
      </c>
      <c r="I2498">
        <f>_xlfn.XLOOKUP(B2498,Use_Code_Ranking!$A$4:$A$23,Use_Code_Ranking!$B$4:$B$23,9999)</f>
        <v>5</v>
      </c>
      <c r="J2498">
        <f t="shared" ca="1" si="538"/>
        <v>5</v>
      </c>
      <c r="K2498">
        <f t="shared" ca="1" si="539"/>
        <v>0</v>
      </c>
      <c r="L2498">
        <f t="shared" ca="1" si="540"/>
        <v>0</v>
      </c>
      <c r="M2498">
        <f t="shared" ca="1" si="541"/>
        <v>0</v>
      </c>
      <c r="N2498" t="str">
        <f t="shared" ca="1" si="546"/>
        <v/>
      </c>
      <c r="O2498" t="str">
        <f t="shared" ca="1" si="547"/>
        <v/>
      </c>
      <c r="P2498" t="str">
        <f t="shared" si="542"/>
        <v>Stockwatering</v>
      </c>
      <c r="Q2498" t="str">
        <f t="shared" si="543"/>
        <v/>
      </c>
      <c r="R2498" t="str">
        <f t="shared" si="544"/>
        <v/>
      </c>
      <c r="S2498" t="str">
        <f t="shared" si="545"/>
        <v/>
      </c>
      <c r="U2498" s="2" t="str">
        <f>IF(ISBLANK($T2498),IF(S2498="Irrigation","Irrigation",IF(R2498="Irrigation","Irrigation",IF(Q2498="Domestic","Domestic",IF(P2498="Stockwatering","Stockwatering",IF(N2498="IRRIGATION_AND_MUNICIPAL","Irrigation and Municipal",IF(O2498="IRRIGATION_AND_DOMESTIC","Irrigation and Domestic Municipality",_xlfn.XLOOKUP(J2498,Use_Code_Ranking!$B$4:$B$23,Use_Code_Ranking!$A$4:$A$23))))))),$T2498)</f>
        <v>Stockwatering</v>
      </c>
    </row>
    <row r="2499" spans="1:21" x14ac:dyDescent="0.3">
      <c r="A2499" t="s">
        <v>2064</v>
      </c>
      <c r="B2499" t="s">
        <v>154</v>
      </c>
      <c r="C2499" t="s">
        <v>2028</v>
      </c>
      <c r="D2499">
        <v>2.2200000000000002</v>
      </c>
      <c r="E2499" t="s">
        <v>100</v>
      </c>
      <c r="F2499" t="s">
        <v>100</v>
      </c>
      <c r="G2499" t="s">
        <v>2061</v>
      </c>
      <c r="H2499" s="41" t="s">
        <v>124</v>
      </c>
      <c r="I2499">
        <f>_xlfn.XLOOKUP(B2499,Use_Code_Ranking!$A$4:$A$23,Use_Code_Ranking!$B$4:$B$23,9999)</f>
        <v>5</v>
      </c>
      <c r="J2499">
        <f t="shared" ca="1" si="538"/>
        <v>5</v>
      </c>
      <c r="K2499">
        <f t="shared" ca="1" si="539"/>
        <v>0</v>
      </c>
      <c r="L2499">
        <f t="shared" ca="1" si="540"/>
        <v>0</v>
      </c>
      <c r="M2499">
        <f t="shared" ca="1" si="541"/>
        <v>0</v>
      </c>
      <c r="N2499" t="str">
        <f t="shared" ca="1" si="546"/>
        <v/>
      </c>
      <c r="O2499" t="str">
        <f t="shared" ca="1" si="547"/>
        <v/>
      </c>
      <c r="P2499" t="str">
        <f t="shared" si="542"/>
        <v>Stockwatering</v>
      </c>
      <c r="Q2499" t="str">
        <f t="shared" si="543"/>
        <v/>
      </c>
      <c r="R2499" t="str">
        <f t="shared" si="544"/>
        <v/>
      </c>
      <c r="S2499" t="str">
        <f t="shared" si="545"/>
        <v/>
      </c>
      <c r="U2499" s="2" t="str">
        <f>IF(ISBLANK($T2499),IF(S2499="Irrigation","Irrigation",IF(R2499="Irrigation","Irrigation",IF(Q2499="Domestic","Domestic",IF(P2499="Stockwatering","Stockwatering",IF(N2499="IRRIGATION_AND_MUNICIPAL","Irrigation and Municipal",IF(O2499="IRRIGATION_AND_DOMESTIC","Irrigation and Domestic Municipality",_xlfn.XLOOKUP(J2499,Use_Code_Ranking!$B$4:$B$23,Use_Code_Ranking!$A$4:$A$23))))))),$T2499)</f>
        <v>Stockwatering</v>
      </c>
    </row>
    <row r="2500" spans="1:21" x14ac:dyDescent="0.3">
      <c r="A2500" t="s">
        <v>2065</v>
      </c>
      <c r="B2500" t="s">
        <v>154</v>
      </c>
      <c r="C2500" t="s">
        <v>2028</v>
      </c>
      <c r="D2500">
        <v>0.5</v>
      </c>
      <c r="E2500" t="s">
        <v>100</v>
      </c>
      <c r="F2500" t="s">
        <v>100</v>
      </c>
      <c r="G2500" t="s">
        <v>2066</v>
      </c>
      <c r="H2500" s="41" t="s">
        <v>102</v>
      </c>
      <c r="I2500">
        <f>_xlfn.XLOOKUP(B2500,Use_Code_Ranking!$A$4:$A$23,Use_Code_Ranking!$B$4:$B$23,9999)</f>
        <v>5</v>
      </c>
      <c r="J2500">
        <f t="shared" ref="J2500:J2510" ca="1" si="548">_xlfn.MINIFS(USE_CODE_RANK,APPLICATION_NUMBER,A2500)</f>
        <v>5</v>
      </c>
      <c r="K2500">
        <f t="shared" ref="K2500:K2510" ca="1" si="549">COUNTIFS(USE_CODE_RANK,1,APPLICATION_NUMBER,A2500)</f>
        <v>0</v>
      </c>
      <c r="L2500">
        <f t="shared" ref="L2500:L2510" ca="1" si="550">COUNTIFS(USE_CODE_RANK,2,APPLICATION_NUMBER,A2500)</f>
        <v>0</v>
      </c>
      <c r="M2500">
        <f t="shared" ref="M2500:M2510" ca="1" si="551">COUNTIFS(USE_CODE_RANK,3,APPLICATION_NUMBER,A2500,PRIMARY_OWNER_ENTITY_TYPE,"Government (State/Municipal)")</f>
        <v>0</v>
      </c>
      <c r="N2500" t="str">
        <f t="shared" ca="1" si="546"/>
        <v/>
      </c>
      <c r="O2500" t="str">
        <f t="shared" ca="1" si="547"/>
        <v/>
      </c>
      <c r="P2500" t="str">
        <f t="shared" ref="P2500:P2510" si="552">IF(ISNUMBER(SEARCH("Stock",C2500)),"Stockwatering","")</f>
        <v>Stockwatering</v>
      </c>
      <c r="Q2500" t="str">
        <f t="shared" ref="Q2500:Q2510" si="553">IF(ISNUMBER(SEARCH("Registration Domestic",C2500)),"Domestic","")</f>
        <v/>
      </c>
      <c r="R2500" t="str">
        <f t="shared" ref="R2500:R2510" si="554">IF(ISNUMBER(SEARCH("Registration Irrigation",C2500)),"Irrigation","")</f>
        <v/>
      </c>
      <c r="S2500" t="str">
        <f t="shared" ref="S2500:S2510" si="555">IF(ISNUMBER(SEARCH("Registration Cannabis",C2500)),"Irrigation","")</f>
        <v/>
      </c>
      <c r="U2500" s="2" t="str">
        <f>IF(ISBLANK($T2500),IF(S2500="Irrigation","Irrigation",IF(R2500="Irrigation","Irrigation",IF(Q2500="Domestic","Domestic",IF(P2500="Stockwatering","Stockwatering",IF(N2500="IRRIGATION_AND_MUNICIPAL","Irrigation and Municipal",IF(O2500="IRRIGATION_AND_DOMESTIC","Irrigation and Domestic Municipality",_xlfn.XLOOKUP(J2500,Use_Code_Ranking!$B$4:$B$23,Use_Code_Ranking!$A$4:$A$23))))))),$T2500)</f>
        <v>Stockwatering</v>
      </c>
    </row>
    <row r="2501" spans="1:21" x14ac:dyDescent="0.3">
      <c r="A2501" t="s">
        <v>2067</v>
      </c>
      <c r="B2501" t="s">
        <v>154</v>
      </c>
      <c r="C2501" t="s">
        <v>2028</v>
      </c>
      <c r="D2501">
        <v>1.5</v>
      </c>
      <c r="E2501" t="s">
        <v>100</v>
      </c>
      <c r="F2501" t="s">
        <v>100</v>
      </c>
      <c r="G2501" t="s">
        <v>2066</v>
      </c>
      <c r="H2501" s="41" t="s">
        <v>102</v>
      </c>
      <c r="I2501">
        <f>_xlfn.XLOOKUP(B2501,Use_Code_Ranking!$A$4:$A$23,Use_Code_Ranking!$B$4:$B$23,9999)</f>
        <v>5</v>
      </c>
      <c r="J2501">
        <f t="shared" ca="1" si="548"/>
        <v>5</v>
      </c>
      <c r="K2501">
        <f t="shared" ca="1" si="549"/>
        <v>0</v>
      </c>
      <c r="L2501">
        <f t="shared" ca="1" si="550"/>
        <v>0</v>
      </c>
      <c r="M2501">
        <f t="shared" ca="1" si="551"/>
        <v>0</v>
      </c>
      <c r="N2501" t="str">
        <f t="shared" ref="N2501:N2510" ca="1" si="556">IF(AND(K2501&gt;0,L2501&gt;0),"IRRIGATION_AND_MUNICIPAL","")</f>
        <v/>
      </c>
      <c r="O2501" t="str">
        <f t="shared" ref="O2501:O2510" ca="1" si="557">IF(AND(K2501&gt;0,M2501&gt;0),"IRRIGATION_AND_DOMESTIC","")</f>
        <v/>
      </c>
      <c r="P2501" t="str">
        <f t="shared" si="552"/>
        <v>Stockwatering</v>
      </c>
      <c r="Q2501" t="str">
        <f t="shared" si="553"/>
        <v/>
      </c>
      <c r="R2501" t="str">
        <f t="shared" si="554"/>
        <v/>
      </c>
      <c r="S2501" t="str">
        <f t="shared" si="555"/>
        <v/>
      </c>
      <c r="U2501" s="2" t="str">
        <f>IF(ISBLANK($T2501),IF(S2501="Irrigation","Irrigation",IF(R2501="Irrigation","Irrigation",IF(Q2501="Domestic","Domestic",IF(P2501="Stockwatering","Stockwatering",IF(N2501="IRRIGATION_AND_MUNICIPAL","Irrigation and Municipal",IF(O2501="IRRIGATION_AND_DOMESTIC","Irrigation and Domestic Municipality",_xlfn.XLOOKUP(J2501,Use_Code_Ranking!$B$4:$B$23,Use_Code_Ranking!$A$4:$A$23))))))),$T2501)</f>
        <v>Stockwatering</v>
      </c>
    </row>
    <row r="2502" spans="1:21" x14ac:dyDescent="0.3">
      <c r="A2502" t="s">
        <v>2068</v>
      </c>
      <c r="B2502" t="s">
        <v>154</v>
      </c>
      <c r="C2502" t="s">
        <v>2028</v>
      </c>
      <c r="D2502">
        <v>0.5</v>
      </c>
      <c r="E2502" t="s">
        <v>100</v>
      </c>
      <c r="F2502" t="s">
        <v>100</v>
      </c>
      <c r="G2502" t="s">
        <v>2066</v>
      </c>
      <c r="H2502" s="41" t="s">
        <v>102</v>
      </c>
      <c r="I2502">
        <f>_xlfn.XLOOKUP(B2502,Use_Code_Ranking!$A$4:$A$23,Use_Code_Ranking!$B$4:$B$23,9999)</f>
        <v>5</v>
      </c>
      <c r="J2502">
        <f t="shared" ca="1" si="548"/>
        <v>5</v>
      </c>
      <c r="K2502">
        <f t="shared" ca="1" si="549"/>
        <v>0</v>
      </c>
      <c r="L2502">
        <f t="shared" ca="1" si="550"/>
        <v>0</v>
      </c>
      <c r="M2502">
        <f t="shared" ca="1" si="551"/>
        <v>0</v>
      </c>
      <c r="N2502" t="str">
        <f t="shared" ca="1" si="556"/>
        <v/>
      </c>
      <c r="O2502" t="str">
        <f t="shared" ca="1" si="557"/>
        <v/>
      </c>
      <c r="P2502" t="str">
        <f t="shared" si="552"/>
        <v>Stockwatering</v>
      </c>
      <c r="Q2502" t="str">
        <f t="shared" si="553"/>
        <v/>
      </c>
      <c r="R2502" t="str">
        <f t="shared" si="554"/>
        <v/>
      </c>
      <c r="S2502" t="str">
        <f t="shared" si="555"/>
        <v/>
      </c>
      <c r="U2502" s="2" t="str">
        <f>IF(ISBLANK($T2502),IF(S2502="Irrigation","Irrigation",IF(R2502="Irrigation","Irrigation",IF(Q2502="Domestic","Domestic",IF(P2502="Stockwatering","Stockwatering",IF(N2502="IRRIGATION_AND_MUNICIPAL","Irrigation and Municipal",IF(O2502="IRRIGATION_AND_DOMESTIC","Irrigation and Domestic Municipality",_xlfn.XLOOKUP(J2502,Use_Code_Ranking!$B$4:$B$23,Use_Code_Ranking!$A$4:$A$23))))))),$T2502)</f>
        <v>Stockwatering</v>
      </c>
    </row>
    <row r="2503" spans="1:21" x14ac:dyDescent="0.3">
      <c r="A2503" t="s">
        <v>2069</v>
      </c>
      <c r="B2503" t="s">
        <v>154</v>
      </c>
      <c r="C2503" t="s">
        <v>2028</v>
      </c>
      <c r="D2503">
        <v>0.6</v>
      </c>
      <c r="E2503" t="s">
        <v>100</v>
      </c>
      <c r="F2503" t="s">
        <v>100</v>
      </c>
      <c r="G2503" t="s">
        <v>2070</v>
      </c>
      <c r="H2503" s="41" t="s">
        <v>102</v>
      </c>
      <c r="I2503">
        <f>_xlfn.XLOOKUP(B2503,Use_Code_Ranking!$A$4:$A$23,Use_Code_Ranking!$B$4:$B$23,9999)</f>
        <v>5</v>
      </c>
      <c r="J2503">
        <f t="shared" ca="1" si="548"/>
        <v>5</v>
      </c>
      <c r="K2503">
        <f t="shared" ca="1" si="549"/>
        <v>0</v>
      </c>
      <c r="L2503">
        <f t="shared" ca="1" si="550"/>
        <v>0</v>
      </c>
      <c r="M2503">
        <f t="shared" ca="1" si="551"/>
        <v>0</v>
      </c>
      <c r="N2503" t="str">
        <f t="shared" ca="1" si="556"/>
        <v/>
      </c>
      <c r="O2503" t="str">
        <f t="shared" ca="1" si="557"/>
        <v/>
      </c>
      <c r="P2503" t="str">
        <f t="shared" si="552"/>
        <v>Stockwatering</v>
      </c>
      <c r="Q2503" t="str">
        <f t="shared" si="553"/>
        <v/>
      </c>
      <c r="R2503" t="str">
        <f t="shared" si="554"/>
        <v/>
      </c>
      <c r="S2503" t="str">
        <f t="shared" si="555"/>
        <v/>
      </c>
      <c r="U2503" s="2" t="str">
        <f>IF(ISBLANK($T2503),IF(S2503="Irrigation","Irrigation",IF(R2503="Irrigation","Irrigation",IF(Q2503="Domestic","Domestic",IF(P2503="Stockwatering","Stockwatering",IF(N2503="IRRIGATION_AND_MUNICIPAL","Irrigation and Municipal",IF(O2503="IRRIGATION_AND_DOMESTIC","Irrigation and Domestic Municipality",_xlfn.XLOOKUP(J2503,Use_Code_Ranking!$B$4:$B$23,Use_Code_Ranking!$A$4:$A$23))))))),$T2503)</f>
        <v>Stockwatering</v>
      </c>
    </row>
    <row r="2504" spans="1:21" x14ac:dyDescent="0.3">
      <c r="A2504" t="s">
        <v>2071</v>
      </c>
      <c r="B2504" t="s">
        <v>154</v>
      </c>
      <c r="C2504" t="s">
        <v>2028</v>
      </c>
      <c r="D2504">
        <v>0.56000000000000005</v>
      </c>
      <c r="E2504" t="s">
        <v>100</v>
      </c>
      <c r="F2504" t="s">
        <v>100</v>
      </c>
      <c r="G2504" t="s">
        <v>2072</v>
      </c>
      <c r="H2504" s="41" t="s">
        <v>102</v>
      </c>
      <c r="I2504">
        <f>_xlfn.XLOOKUP(B2504,Use_Code_Ranking!$A$4:$A$23,Use_Code_Ranking!$B$4:$B$23,9999)</f>
        <v>5</v>
      </c>
      <c r="J2504">
        <f t="shared" ca="1" si="548"/>
        <v>5</v>
      </c>
      <c r="K2504">
        <f t="shared" ca="1" si="549"/>
        <v>0</v>
      </c>
      <c r="L2504">
        <f t="shared" ca="1" si="550"/>
        <v>0</v>
      </c>
      <c r="M2504">
        <f t="shared" ca="1" si="551"/>
        <v>0</v>
      </c>
      <c r="N2504" t="str">
        <f t="shared" ca="1" si="556"/>
        <v/>
      </c>
      <c r="O2504" t="str">
        <f t="shared" ca="1" si="557"/>
        <v/>
      </c>
      <c r="P2504" t="str">
        <f t="shared" si="552"/>
        <v>Stockwatering</v>
      </c>
      <c r="Q2504" t="str">
        <f t="shared" si="553"/>
        <v/>
      </c>
      <c r="R2504" t="str">
        <f t="shared" si="554"/>
        <v/>
      </c>
      <c r="S2504" t="str">
        <f t="shared" si="555"/>
        <v/>
      </c>
      <c r="U2504" s="2" t="str">
        <f>IF(ISBLANK($T2504),IF(S2504="Irrigation","Irrigation",IF(R2504="Irrigation","Irrigation",IF(Q2504="Domestic","Domestic",IF(P2504="Stockwatering","Stockwatering",IF(N2504="IRRIGATION_AND_MUNICIPAL","Irrigation and Municipal",IF(O2504="IRRIGATION_AND_DOMESTIC","Irrigation and Domestic Municipality",_xlfn.XLOOKUP(J2504,Use_Code_Ranking!$B$4:$B$23,Use_Code_Ranking!$A$4:$A$23))))))),$T2504)</f>
        <v>Stockwatering</v>
      </c>
    </row>
    <row r="2505" spans="1:21" x14ac:dyDescent="0.3">
      <c r="A2505" t="s">
        <v>2073</v>
      </c>
      <c r="B2505" t="s">
        <v>154</v>
      </c>
      <c r="C2505" t="s">
        <v>2028</v>
      </c>
      <c r="D2505">
        <v>7.8</v>
      </c>
      <c r="E2505" t="s">
        <v>100</v>
      </c>
      <c r="F2505" t="s">
        <v>100</v>
      </c>
      <c r="G2505" t="s">
        <v>242</v>
      </c>
      <c r="H2505" s="41" t="s">
        <v>178</v>
      </c>
      <c r="I2505">
        <f>_xlfn.XLOOKUP(B2505,Use_Code_Ranking!$A$4:$A$23,Use_Code_Ranking!$B$4:$B$23,9999)</f>
        <v>5</v>
      </c>
      <c r="J2505">
        <f t="shared" ca="1" si="548"/>
        <v>5</v>
      </c>
      <c r="K2505">
        <f t="shared" ca="1" si="549"/>
        <v>0</v>
      </c>
      <c r="L2505">
        <f t="shared" ca="1" si="550"/>
        <v>0</v>
      </c>
      <c r="M2505">
        <f t="shared" ca="1" si="551"/>
        <v>0</v>
      </c>
      <c r="N2505" t="str">
        <f t="shared" ca="1" si="556"/>
        <v/>
      </c>
      <c r="O2505" t="str">
        <f t="shared" ca="1" si="557"/>
        <v/>
      </c>
      <c r="P2505" t="str">
        <f t="shared" si="552"/>
        <v>Stockwatering</v>
      </c>
      <c r="Q2505" t="str">
        <f t="shared" si="553"/>
        <v/>
      </c>
      <c r="R2505" t="str">
        <f t="shared" si="554"/>
        <v/>
      </c>
      <c r="S2505" t="str">
        <f t="shared" si="555"/>
        <v/>
      </c>
      <c r="U2505" s="2" t="str">
        <f>IF(ISBLANK($T2505),IF(S2505="Irrigation","Irrigation",IF(R2505="Irrigation","Irrigation",IF(Q2505="Domestic","Domestic",IF(P2505="Stockwatering","Stockwatering",IF(N2505="IRRIGATION_AND_MUNICIPAL","Irrigation and Municipal",IF(O2505="IRRIGATION_AND_DOMESTIC","Irrigation and Domestic Municipality",_xlfn.XLOOKUP(J2505,Use_Code_Ranking!$B$4:$B$23,Use_Code_Ranking!$A$4:$A$23))))))),$T2505)</f>
        <v>Stockwatering</v>
      </c>
    </row>
    <row r="2506" spans="1:21" x14ac:dyDescent="0.3">
      <c r="A2506" t="s">
        <v>2074</v>
      </c>
      <c r="B2506" t="s">
        <v>154</v>
      </c>
      <c r="C2506" t="s">
        <v>2028</v>
      </c>
      <c r="D2506">
        <v>3</v>
      </c>
      <c r="E2506" t="s">
        <v>100</v>
      </c>
      <c r="F2506" t="s">
        <v>100</v>
      </c>
      <c r="G2506" t="s">
        <v>2075</v>
      </c>
      <c r="H2506" s="41" t="s">
        <v>265</v>
      </c>
      <c r="I2506">
        <f>_xlfn.XLOOKUP(B2506,Use_Code_Ranking!$A$4:$A$23,Use_Code_Ranking!$B$4:$B$23,9999)</f>
        <v>5</v>
      </c>
      <c r="J2506">
        <f t="shared" ca="1" si="548"/>
        <v>5</v>
      </c>
      <c r="K2506">
        <f t="shared" ca="1" si="549"/>
        <v>0</v>
      </c>
      <c r="L2506">
        <f t="shared" ca="1" si="550"/>
        <v>0</v>
      </c>
      <c r="M2506">
        <f t="shared" ca="1" si="551"/>
        <v>0</v>
      </c>
      <c r="N2506" t="str">
        <f t="shared" ca="1" si="556"/>
        <v/>
      </c>
      <c r="O2506" t="str">
        <f t="shared" ca="1" si="557"/>
        <v/>
      </c>
      <c r="P2506" t="str">
        <f t="shared" si="552"/>
        <v>Stockwatering</v>
      </c>
      <c r="Q2506" t="str">
        <f t="shared" si="553"/>
        <v/>
      </c>
      <c r="R2506" t="str">
        <f t="shared" si="554"/>
        <v/>
      </c>
      <c r="S2506" t="str">
        <f t="shared" si="555"/>
        <v/>
      </c>
      <c r="U2506" s="2" t="str">
        <f>IF(ISBLANK($T2506),IF(S2506="Irrigation","Irrigation",IF(R2506="Irrigation","Irrigation",IF(Q2506="Domestic","Domestic",IF(P2506="Stockwatering","Stockwatering",IF(N2506="IRRIGATION_AND_MUNICIPAL","Irrigation and Municipal",IF(O2506="IRRIGATION_AND_DOMESTIC","Irrigation and Domestic Municipality",_xlfn.XLOOKUP(J2506,Use_Code_Ranking!$B$4:$B$23,Use_Code_Ranking!$A$4:$A$23))))))),$T2506)</f>
        <v>Stockwatering</v>
      </c>
    </row>
    <row r="2507" spans="1:21" x14ac:dyDescent="0.3">
      <c r="A2507" t="s">
        <v>2076</v>
      </c>
      <c r="B2507" t="s">
        <v>1852</v>
      </c>
      <c r="C2507" t="s">
        <v>2028</v>
      </c>
      <c r="D2507">
        <v>4.5</v>
      </c>
      <c r="E2507" t="s">
        <v>100</v>
      </c>
      <c r="F2507" t="s">
        <v>100</v>
      </c>
      <c r="G2507" t="s">
        <v>1953</v>
      </c>
      <c r="H2507" s="41" t="s">
        <v>102</v>
      </c>
      <c r="I2507">
        <f>_xlfn.XLOOKUP(B2507,Use_Code_Ranking!$A$4:$A$23,Use_Code_Ranking!$B$4:$B$23,9999)</f>
        <v>19</v>
      </c>
      <c r="J2507">
        <f t="shared" ca="1" si="548"/>
        <v>5</v>
      </c>
      <c r="K2507">
        <f t="shared" ca="1" si="549"/>
        <v>0</v>
      </c>
      <c r="L2507">
        <f t="shared" ca="1" si="550"/>
        <v>0</v>
      </c>
      <c r="M2507">
        <f t="shared" ca="1" si="551"/>
        <v>0</v>
      </c>
      <c r="N2507" t="str">
        <f t="shared" ca="1" si="556"/>
        <v/>
      </c>
      <c r="O2507" t="str">
        <f t="shared" ca="1" si="557"/>
        <v/>
      </c>
      <c r="P2507" t="str">
        <f t="shared" si="552"/>
        <v>Stockwatering</v>
      </c>
      <c r="Q2507" t="str">
        <f t="shared" si="553"/>
        <v/>
      </c>
      <c r="R2507" t="str">
        <f t="shared" si="554"/>
        <v/>
      </c>
      <c r="S2507" t="str">
        <f t="shared" si="555"/>
        <v/>
      </c>
      <c r="U2507" s="2" t="str">
        <f>IF(ISBLANK($T2507),IF(S2507="Irrigation","Irrigation",IF(R2507="Irrigation","Irrigation",IF(Q2507="Domestic","Domestic",IF(P2507="Stockwatering","Stockwatering",IF(N2507="IRRIGATION_AND_MUNICIPAL","Irrigation and Municipal",IF(O2507="IRRIGATION_AND_DOMESTIC","Irrigation and Domestic Municipality",_xlfn.XLOOKUP(J2507,Use_Code_Ranking!$B$4:$B$23,Use_Code_Ranking!$A$4:$A$23))))))),$T2507)</f>
        <v>Stockwatering</v>
      </c>
    </row>
    <row r="2508" spans="1:21" x14ac:dyDescent="0.3">
      <c r="A2508" t="s">
        <v>2076</v>
      </c>
      <c r="B2508" t="s">
        <v>188</v>
      </c>
      <c r="C2508" t="s">
        <v>2028</v>
      </c>
      <c r="D2508">
        <v>4.5</v>
      </c>
      <c r="E2508" t="s">
        <v>100</v>
      </c>
      <c r="F2508" t="s">
        <v>100</v>
      </c>
      <c r="G2508" t="s">
        <v>1953</v>
      </c>
      <c r="H2508" s="41" t="s">
        <v>102</v>
      </c>
      <c r="I2508">
        <f>_xlfn.XLOOKUP(B2508,Use_Code_Ranking!$A$4:$A$23,Use_Code_Ranking!$B$4:$B$23,9999)</f>
        <v>12</v>
      </c>
      <c r="J2508">
        <f t="shared" ca="1" si="548"/>
        <v>5</v>
      </c>
      <c r="K2508">
        <f t="shared" ca="1" si="549"/>
        <v>0</v>
      </c>
      <c r="L2508">
        <f t="shared" ca="1" si="550"/>
        <v>0</v>
      </c>
      <c r="M2508">
        <f t="shared" ca="1" si="551"/>
        <v>0</v>
      </c>
      <c r="N2508" t="str">
        <f t="shared" ca="1" si="556"/>
        <v/>
      </c>
      <c r="O2508" t="str">
        <f t="shared" ca="1" si="557"/>
        <v/>
      </c>
      <c r="P2508" t="str">
        <f t="shared" si="552"/>
        <v>Stockwatering</v>
      </c>
      <c r="Q2508" t="str">
        <f t="shared" si="553"/>
        <v/>
      </c>
      <c r="R2508" t="str">
        <f t="shared" si="554"/>
        <v/>
      </c>
      <c r="S2508" t="str">
        <f t="shared" si="555"/>
        <v/>
      </c>
      <c r="U2508" s="2" t="str">
        <f>IF(ISBLANK($T2508),IF(S2508="Irrigation","Irrigation",IF(R2508="Irrigation","Irrigation",IF(Q2508="Domestic","Domestic",IF(P2508="Stockwatering","Stockwatering",IF(N2508="IRRIGATION_AND_MUNICIPAL","Irrigation and Municipal",IF(O2508="IRRIGATION_AND_DOMESTIC","Irrigation and Domestic Municipality",_xlfn.XLOOKUP(J2508,Use_Code_Ranking!$B$4:$B$23,Use_Code_Ranking!$A$4:$A$23))))))),$T2508)</f>
        <v>Stockwatering</v>
      </c>
    </row>
    <row r="2509" spans="1:21" x14ac:dyDescent="0.3">
      <c r="A2509" t="s">
        <v>2076</v>
      </c>
      <c r="B2509" t="s">
        <v>154</v>
      </c>
      <c r="C2509" t="s">
        <v>2028</v>
      </c>
      <c r="D2509">
        <v>4.5</v>
      </c>
      <c r="E2509" t="s">
        <v>100</v>
      </c>
      <c r="F2509" t="s">
        <v>100</v>
      </c>
      <c r="G2509" t="s">
        <v>1953</v>
      </c>
      <c r="H2509" s="41" t="s">
        <v>102</v>
      </c>
      <c r="I2509">
        <f>_xlfn.XLOOKUP(B2509,Use_Code_Ranking!$A$4:$A$23,Use_Code_Ranking!$B$4:$B$23,9999)</f>
        <v>5</v>
      </c>
      <c r="J2509">
        <f t="shared" ca="1" si="548"/>
        <v>5</v>
      </c>
      <c r="K2509">
        <f t="shared" ca="1" si="549"/>
        <v>0</v>
      </c>
      <c r="L2509">
        <f t="shared" ca="1" si="550"/>
        <v>0</v>
      </c>
      <c r="M2509">
        <f t="shared" ca="1" si="551"/>
        <v>0</v>
      </c>
      <c r="N2509" t="str">
        <f t="shared" ca="1" si="556"/>
        <v/>
      </c>
      <c r="O2509" t="str">
        <f t="shared" ca="1" si="557"/>
        <v/>
      </c>
      <c r="P2509" t="str">
        <f t="shared" si="552"/>
        <v>Stockwatering</v>
      </c>
      <c r="Q2509" t="str">
        <f t="shared" si="553"/>
        <v/>
      </c>
      <c r="R2509" t="str">
        <f t="shared" si="554"/>
        <v/>
      </c>
      <c r="S2509" t="str">
        <f t="shared" si="555"/>
        <v/>
      </c>
      <c r="U2509" s="2" t="str">
        <f>IF(ISBLANK($T2509),IF(S2509="Irrigation","Irrigation",IF(R2509="Irrigation","Irrigation",IF(Q2509="Domestic","Domestic",IF(P2509="Stockwatering","Stockwatering",IF(N2509="IRRIGATION_AND_MUNICIPAL","Irrigation and Municipal",IF(O2509="IRRIGATION_AND_DOMESTIC","Irrigation and Domestic Municipality",_xlfn.XLOOKUP(J2509,Use_Code_Ranking!$B$4:$B$23,Use_Code_Ranking!$A$4:$A$23))))))),$T2509)</f>
        <v>Stockwatering</v>
      </c>
    </row>
    <row r="2510" spans="1:21" x14ac:dyDescent="0.3">
      <c r="A2510" t="s">
        <v>2077</v>
      </c>
      <c r="B2510" t="s">
        <v>154</v>
      </c>
      <c r="C2510" t="s">
        <v>2028</v>
      </c>
      <c r="D2510">
        <v>6.32</v>
      </c>
      <c r="E2510" t="s">
        <v>100</v>
      </c>
      <c r="F2510" t="s">
        <v>100</v>
      </c>
      <c r="G2510" t="s">
        <v>1955</v>
      </c>
      <c r="H2510" s="41" t="s">
        <v>102</v>
      </c>
      <c r="I2510">
        <f>_xlfn.XLOOKUP(B2510,Use_Code_Ranking!$A$4:$A$23,Use_Code_Ranking!$B$4:$B$23,9999)</f>
        <v>5</v>
      </c>
      <c r="J2510">
        <f t="shared" ca="1" si="548"/>
        <v>5</v>
      </c>
      <c r="K2510">
        <f t="shared" ca="1" si="549"/>
        <v>0</v>
      </c>
      <c r="L2510">
        <f t="shared" ca="1" si="550"/>
        <v>0</v>
      </c>
      <c r="M2510">
        <f t="shared" ca="1" si="551"/>
        <v>0</v>
      </c>
      <c r="N2510" t="str">
        <f t="shared" ca="1" si="556"/>
        <v/>
      </c>
      <c r="O2510" t="str">
        <f t="shared" ca="1" si="557"/>
        <v/>
      </c>
      <c r="P2510" t="str">
        <f t="shared" si="552"/>
        <v>Stockwatering</v>
      </c>
      <c r="Q2510" t="str">
        <f t="shared" si="553"/>
        <v/>
      </c>
      <c r="R2510" t="str">
        <f t="shared" si="554"/>
        <v/>
      </c>
      <c r="S2510" t="str">
        <f t="shared" si="555"/>
        <v/>
      </c>
      <c r="U2510" s="2" t="str">
        <f>IF(ISBLANK($T2510),IF(S2510="Irrigation","Irrigation",IF(R2510="Irrigation","Irrigation",IF(Q2510="Domestic","Domestic",IF(P2510="Stockwatering","Stockwatering",IF(N2510="IRRIGATION_AND_MUNICIPAL","Irrigation and Municipal",IF(O2510="IRRIGATION_AND_DOMESTIC","Irrigation and Domestic Municipality",_xlfn.XLOOKUP(J2510,Use_Code_Ranking!$B$4:$B$23,Use_Code_Ranking!$A$4:$A$23))))))),$T2510)</f>
        <v>Stockwatering</v>
      </c>
    </row>
  </sheetData>
  <phoneticPr fontId="3" type="noConversion"/>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C83564-9BFC-4416-9810-F26EF29BD3E7}">
  <dimension ref="A1:B23"/>
  <sheetViews>
    <sheetView workbookViewId="0">
      <selection activeCell="K13" sqref="K13"/>
    </sheetView>
  </sheetViews>
  <sheetFormatPr defaultRowHeight="14.4" x14ac:dyDescent="0.3"/>
  <cols>
    <col min="1" max="1" width="30" customWidth="1"/>
    <col min="2" max="2" width="13.6640625" bestFit="1" customWidth="1"/>
  </cols>
  <sheetData>
    <row r="1" spans="1:2" x14ac:dyDescent="0.3">
      <c r="A1" s="1" t="s">
        <v>2078</v>
      </c>
      <c r="B1" s="1" t="s">
        <v>2079</v>
      </c>
    </row>
    <row r="2" spans="1:2" ht="15" thickBot="1" x14ac:dyDescent="0.35">
      <c r="A2" s="25" t="s">
        <v>2080</v>
      </c>
      <c r="B2" s="25" t="s">
        <v>2081</v>
      </c>
    </row>
    <row r="3" spans="1:2" x14ac:dyDescent="0.3">
      <c r="A3" s="3" t="s">
        <v>39</v>
      </c>
      <c r="B3" s="3" t="s">
        <v>2082</v>
      </c>
    </row>
    <row r="4" spans="1:2" x14ac:dyDescent="0.3">
      <c r="A4" t="s">
        <v>98</v>
      </c>
      <c r="B4">
        <v>1</v>
      </c>
    </row>
    <row r="5" spans="1:2" x14ac:dyDescent="0.3">
      <c r="A5" t="s">
        <v>121</v>
      </c>
      <c r="B5">
        <v>2</v>
      </c>
    </row>
    <row r="6" spans="1:2" x14ac:dyDescent="0.3">
      <c r="A6" t="s">
        <v>110</v>
      </c>
      <c r="B6">
        <v>3</v>
      </c>
    </row>
    <row r="7" spans="1:2" x14ac:dyDescent="0.3">
      <c r="A7" t="s">
        <v>1333</v>
      </c>
      <c r="B7">
        <v>4</v>
      </c>
    </row>
    <row r="8" spans="1:2" x14ac:dyDescent="0.3">
      <c r="A8" t="s">
        <v>154</v>
      </c>
      <c r="B8">
        <v>5</v>
      </c>
    </row>
    <row r="9" spans="1:2" x14ac:dyDescent="0.3">
      <c r="A9" t="s">
        <v>113</v>
      </c>
      <c r="B9">
        <v>6</v>
      </c>
    </row>
    <row r="10" spans="1:2" x14ac:dyDescent="0.3">
      <c r="A10" t="s">
        <v>161</v>
      </c>
      <c r="B10">
        <v>7</v>
      </c>
    </row>
    <row r="11" spans="1:2" x14ac:dyDescent="0.3">
      <c r="A11" t="s">
        <v>156</v>
      </c>
      <c r="B11">
        <v>8</v>
      </c>
    </row>
    <row r="12" spans="1:2" x14ac:dyDescent="0.3">
      <c r="A12" t="s">
        <v>181</v>
      </c>
      <c r="B12">
        <v>9</v>
      </c>
    </row>
    <row r="13" spans="1:2" x14ac:dyDescent="0.3">
      <c r="A13" t="s">
        <v>740</v>
      </c>
      <c r="B13">
        <v>10</v>
      </c>
    </row>
    <row r="14" spans="1:2" x14ac:dyDescent="0.3">
      <c r="A14" t="s">
        <v>2083</v>
      </c>
      <c r="B14">
        <v>11</v>
      </c>
    </row>
    <row r="15" spans="1:2" x14ac:dyDescent="0.3">
      <c r="A15" t="s">
        <v>188</v>
      </c>
      <c r="B15">
        <v>12</v>
      </c>
    </row>
    <row r="16" spans="1:2" x14ac:dyDescent="0.3">
      <c r="A16" t="s">
        <v>301</v>
      </c>
      <c r="B16">
        <v>13</v>
      </c>
    </row>
    <row r="17" spans="1:2" x14ac:dyDescent="0.3">
      <c r="A17" t="s">
        <v>163</v>
      </c>
      <c r="B17">
        <v>14</v>
      </c>
    </row>
    <row r="18" spans="1:2" x14ac:dyDescent="0.3">
      <c r="A18" t="s">
        <v>2084</v>
      </c>
      <c r="B18">
        <v>15</v>
      </c>
    </row>
    <row r="19" spans="1:2" x14ac:dyDescent="0.3">
      <c r="A19" t="s">
        <v>2085</v>
      </c>
      <c r="B19">
        <v>16</v>
      </c>
    </row>
    <row r="20" spans="1:2" x14ac:dyDescent="0.3">
      <c r="A20" t="s">
        <v>2086</v>
      </c>
      <c r="B20">
        <v>17</v>
      </c>
    </row>
    <row r="21" spans="1:2" x14ac:dyDescent="0.3">
      <c r="A21" t="s">
        <v>2087</v>
      </c>
      <c r="B21">
        <v>18</v>
      </c>
    </row>
    <row r="22" spans="1:2" x14ac:dyDescent="0.3">
      <c r="A22" t="s">
        <v>1852</v>
      </c>
      <c r="B22">
        <v>19</v>
      </c>
    </row>
    <row r="23" spans="1:2" x14ac:dyDescent="0.3">
      <c r="A23" t="s">
        <v>1405</v>
      </c>
      <c r="B23">
        <v>20</v>
      </c>
    </row>
  </sheetData>
  <sortState xmlns:xlrd2="http://schemas.microsoft.com/office/spreadsheetml/2017/richdata2" ref="A4:B23">
    <sortCondition ref="B4:B23"/>
  </sortState>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A236B5-A0CD-4DB2-B91C-5577E6AF75DF}">
  <dimension ref="A1:M25"/>
  <sheetViews>
    <sheetView workbookViewId="0">
      <selection activeCell="A17" activeCellId="3" sqref="A7 A9 A13 A17"/>
    </sheetView>
  </sheetViews>
  <sheetFormatPr defaultRowHeight="14.4" x14ac:dyDescent="0.3"/>
  <cols>
    <col min="1" max="1" width="45" customWidth="1"/>
    <col min="2" max="2" width="4" bestFit="1" customWidth="1"/>
    <col min="3" max="3" width="4.33203125" bestFit="1" customWidth="1"/>
    <col min="4" max="4" width="4.44140625" bestFit="1" customWidth="1"/>
    <col min="5" max="5" width="4.33203125" bestFit="1" customWidth="1"/>
    <col min="6" max="6" width="4.6640625" bestFit="1" customWidth="1"/>
    <col min="7" max="8" width="4" bestFit="1" customWidth="1"/>
    <col min="9" max="9" width="4.44140625" bestFit="1" customWidth="1"/>
    <col min="10" max="10" width="4.33203125" bestFit="1" customWidth="1"/>
    <col min="11" max="11" width="4" bestFit="1" customWidth="1"/>
    <col min="12" max="12" width="4.5546875" bestFit="1" customWidth="1"/>
    <col min="13" max="13" width="4.33203125" bestFit="1" customWidth="1"/>
  </cols>
  <sheetData>
    <row r="1" spans="1:13" x14ac:dyDescent="0.3">
      <c r="A1" s="1" t="s">
        <v>2078</v>
      </c>
      <c r="B1" s="1" t="s">
        <v>2088</v>
      </c>
    </row>
    <row r="2" spans="1:13" ht="15" thickBot="1" x14ac:dyDescent="0.35">
      <c r="A2" s="1" t="s">
        <v>2080</v>
      </c>
      <c r="B2" s="1" t="s">
        <v>2089</v>
      </c>
    </row>
    <row r="3" spans="1:13" x14ac:dyDescent="0.3">
      <c r="A3" s="26" t="s">
        <v>39</v>
      </c>
      <c r="B3" s="26" t="s">
        <v>2090</v>
      </c>
      <c r="C3" s="26" t="s">
        <v>2091</v>
      </c>
      <c r="D3" s="26" t="s">
        <v>2092</v>
      </c>
      <c r="E3" s="26" t="s">
        <v>2093</v>
      </c>
      <c r="F3" s="26" t="s">
        <v>2094</v>
      </c>
      <c r="G3" s="26" t="s">
        <v>2095</v>
      </c>
      <c r="H3" s="26" t="s">
        <v>2096</v>
      </c>
      <c r="I3" s="26" t="s">
        <v>2097</v>
      </c>
      <c r="J3" s="26" t="s">
        <v>2098</v>
      </c>
      <c r="K3" s="26" t="s">
        <v>2099</v>
      </c>
      <c r="L3" s="26" t="s">
        <v>2100</v>
      </c>
      <c r="M3" s="26" t="s">
        <v>2101</v>
      </c>
    </row>
    <row r="4" spans="1:13" x14ac:dyDescent="0.3">
      <c r="A4" t="s">
        <v>740</v>
      </c>
      <c r="B4">
        <v>0</v>
      </c>
      <c r="C4">
        <v>0</v>
      </c>
      <c r="D4">
        <v>0</v>
      </c>
      <c r="E4">
        <v>0</v>
      </c>
      <c r="F4">
        <v>0</v>
      </c>
      <c r="G4">
        <v>0</v>
      </c>
      <c r="H4">
        <v>0</v>
      </c>
      <c r="I4">
        <v>0</v>
      </c>
      <c r="J4">
        <v>0</v>
      </c>
      <c r="K4">
        <v>0</v>
      </c>
      <c r="L4">
        <v>0</v>
      </c>
      <c r="M4">
        <v>0</v>
      </c>
    </row>
    <row r="5" spans="1:13" x14ac:dyDescent="0.3">
      <c r="A5" t="s">
        <v>110</v>
      </c>
      <c r="B5">
        <v>0</v>
      </c>
      <c r="C5">
        <v>0</v>
      </c>
      <c r="D5">
        <v>0</v>
      </c>
      <c r="E5">
        <v>0</v>
      </c>
      <c r="F5">
        <v>0</v>
      </c>
      <c r="G5">
        <v>0</v>
      </c>
      <c r="H5">
        <v>0</v>
      </c>
      <c r="I5">
        <v>0</v>
      </c>
      <c r="J5">
        <v>0</v>
      </c>
      <c r="K5">
        <v>0</v>
      </c>
      <c r="L5">
        <v>0</v>
      </c>
      <c r="M5">
        <v>0</v>
      </c>
    </row>
    <row r="6" spans="1:13" x14ac:dyDescent="0.3">
      <c r="A6" t="s">
        <v>98</v>
      </c>
      <c r="B6">
        <v>0</v>
      </c>
      <c r="C6">
        <v>0</v>
      </c>
      <c r="D6">
        <v>20</v>
      </c>
      <c r="E6">
        <v>20</v>
      </c>
      <c r="F6">
        <v>10</v>
      </c>
      <c r="G6">
        <v>10</v>
      </c>
      <c r="H6">
        <v>0</v>
      </c>
      <c r="I6">
        <v>0</v>
      </c>
      <c r="J6">
        <v>0</v>
      </c>
      <c r="K6">
        <v>20</v>
      </c>
      <c r="L6">
        <v>20</v>
      </c>
      <c r="M6">
        <v>0</v>
      </c>
    </row>
    <row r="7" spans="1:13" x14ac:dyDescent="0.3">
      <c r="A7" t="s">
        <v>1333</v>
      </c>
      <c r="B7">
        <v>100</v>
      </c>
      <c r="C7">
        <v>100</v>
      </c>
      <c r="D7">
        <v>100</v>
      </c>
      <c r="E7">
        <v>100</v>
      </c>
      <c r="F7">
        <v>100</v>
      </c>
      <c r="G7">
        <v>100</v>
      </c>
      <c r="H7">
        <v>100</v>
      </c>
      <c r="I7">
        <v>100</v>
      </c>
      <c r="J7">
        <v>100</v>
      </c>
      <c r="K7">
        <v>100</v>
      </c>
      <c r="L7">
        <v>100</v>
      </c>
      <c r="M7">
        <v>100</v>
      </c>
    </row>
    <row r="8" spans="1:13" x14ac:dyDescent="0.3">
      <c r="A8" t="s">
        <v>121</v>
      </c>
      <c r="B8">
        <v>0</v>
      </c>
      <c r="C8">
        <v>0</v>
      </c>
      <c r="D8">
        <v>0</v>
      </c>
      <c r="E8">
        <v>0</v>
      </c>
      <c r="F8">
        <v>0</v>
      </c>
      <c r="G8">
        <v>0</v>
      </c>
      <c r="H8">
        <v>0</v>
      </c>
      <c r="I8">
        <v>0</v>
      </c>
      <c r="J8">
        <v>0</v>
      </c>
      <c r="K8">
        <v>0</v>
      </c>
      <c r="L8">
        <v>0</v>
      </c>
      <c r="M8">
        <v>0</v>
      </c>
    </row>
    <row r="9" spans="1:13" x14ac:dyDescent="0.3">
      <c r="A9" t="s">
        <v>163</v>
      </c>
      <c r="B9">
        <v>100</v>
      </c>
      <c r="C9">
        <v>100</v>
      </c>
      <c r="D9">
        <v>100</v>
      </c>
      <c r="E9">
        <v>100</v>
      </c>
      <c r="F9">
        <v>100</v>
      </c>
      <c r="G9">
        <v>100</v>
      </c>
      <c r="H9">
        <v>100</v>
      </c>
      <c r="I9">
        <v>100</v>
      </c>
      <c r="J9">
        <v>100</v>
      </c>
      <c r="K9">
        <v>100</v>
      </c>
      <c r="L9">
        <v>100</v>
      </c>
      <c r="M9">
        <v>100</v>
      </c>
    </row>
    <row r="10" spans="1:13" x14ac:dyDescent="0.3">
      <c r="A10" t="s">
        <v>154</v>
      </c>
      <c r="B10">
        <v>0</v>
      </c>
      <c r="C10">
        <v>0</v>
      </c>
      <c r="D10">
        <v>0</v>
      </c>
      <c r="E10">
        <v>0</v>
      </c>
      <c r="F10">
        <v>0</v>
      </c>
      <c r="G10">
        <v>0</v>
      </c>
      <c r="H10">
        <v>0</v>
      </c>
      <c r="I10">
        <v>0</v>
      </c>
      <c r="J10">
        <v>0</v>
      </c>
      <c r="K10">
        <v>0</v>
      </c>
      <c r="L10">
        <v>0</v>
      </c>
      <c r="M10">
        <v>0</v>
      </c>
    </row>
    <row r="11" spans="1:13" x14ac:dyDescent="0.3">
      <c r="A11" t="s">
        <v>113</v>
      </c>
      <c r="B11">
        <v>0</v>
      </c>
      <c r="C11">
        <v>0</v>
      </c>
      <c r="D11">
        <v>0</v>
      </c>
      <c r="E11">
        <v>0</v>
      </c>
      <c r="F11">
        <v>0</v>
      </c>
      <c r="G11">
        <v>0</v>
      </c>
      <c r="H11">
        <v>0</v>
      </c>
      <c r="I11">
        <v>0</v>
      </c>
      <c r="J11">
        <v>0</v>
      </c>
      <c r="K11">
        <v>0</v>
      </c>
      <c r="L11">
        <v>0</v>
      </c>
      <c r="M11">
        <v>0</v>
      </c>
    </row>
    <row r="12" spans="1:13" x14ac:dyDescent="0.3">
      <c r="A12" t="s">
        <v>2083</v>
      </c>
      <c r="B12">
        <v>0</v>
      </c>
      <c r="C12">
        <v>0</v>
      </c>
      <c r="D12">
        <v>0</v>
      </c>
      <c r="E12">
        <v>0</v>
      </c>
      <c r="F12">
        <v>0</v>
      </c>
      <c r="G12">
        <v>0</v>
      </c>
      <c r="H12">
        <v>0</v>
      </c>
      <c r="I12">
        <v>0</v>
      </c>
      <c r="J12">
        <v>0</v>
      </c>
      <c r="K12">
        <v>0</v>
      </c>
      <c r="L12">
        <v>0</v>
      </c>
      <c r="M12">
        <v>0</v>
      </c>
    </row>
    <row r="13" spans="1:13" x14ac:dyDescent="0.3">
      <c r="A13" t="s">
        <v>181</v>
      </c>
      <c r="B13">
        <v>100</v>
      </c>
      <c r="C13">
        <v>100</v>
      </c>
      <c r="D13">
        <v>100</v>
      </c>
      <c r="E13">
        <v>100</v>
      </c>
      <c r="F13">
        <v>100</v>
      </c>
      <c r="G13">
        <v>100</v>
      </c>
      <c r="H13">
        <v>100</v>
      </c>
      <c r="I13">
        <v>100</v>
      </c>
      <c r="J13">
        <v>100</v>
      </c>
      <c r="K13">
        <v>100</v>
      </c>
      <c r="L13">
        <v>100</v>
      </c>
      <c r="M13">
        <v>100</v>
      </c>
    </row>
    <row r="14" spans="1:13" x14ac:dyDescent="0.3">
      <c r="A14" t="s">
        <v>188</v>
      </c>
      <c r="B14">
        <v>0</v>
      </c>
      <c r="C14">
        <v>0</v>
      </c>
      <c r="D14">
        <v>0</v>
      </c>
      <c r="E14">
        <v>0</v>
      </c>
      <c r="F14">
        <v>0</v>
      </c>
      <c r="G14">
        <v>0</v>
      </c>
      <c r="H14">
        <v>0</v>
      </c>
      <c r="I14">
        <v>0</v>
      </c>
      <c r="J14">
        <v>0</v>
      </c>
      <c r="K14">
        <v>0</v>
      </c>
      <c r="L14">
        <v>0</v>
      </c>
      <c r="M14">
        <v>0</v>
      </c>
    </row>
    <row r="15" spans="1:13" x14ac:dyDescent="0.3">
      <c r="A15" t="s">
        <v>2084</v>
      </c>
      <c r="B15">
        <v>0</v>
      </c>
      <c r="C15">
        <v>0</v>
      </c>
      <c r="D15">
        <v>0</v>
      </c>
      <c r="E15">
        <v>0</v>
      </c>
      <c r="F15">
        <v>0</v>
      </c>
      <c r="G15">
        <v>0</v>
      </c>
      <c r="H15">
        <v>0</v>
      </c>
      <c r="I15">
        <v>0</v>
      </c>
      <c r="J15">
        <v>0</v>
      </c>
      <c r="K15">
        <v>0</v>
      </c>
      <c r="L15">
        <v>0</v>
      </c>
      <c r="M15">
        <v>0</v>
      </c>
    </row>
    <row r="16" spans="1:13" x14ac:dyDescent="0.3">
      <c r="A16" t="s">
        <v>161</v>
      </c>
      <c r="B16">
        <v>20</v>
      </c>
      <c r="C16">
        <v>20</v>
      </c>
      <c r="D16">
        <v>20</v>
      </c>
      <c r="E16">
        <v>20</v>
      </c>
      <c r="F16">
        <v>0</v>
      </c>
      <c r="G16">
        <v>0</v>
      </c>
      <c r="H16">
        <v>0</v>
      </c>
      <c r="I16">
        <v>0</v>
      </c>
      <c r="J16">
        <v>0</v>
      </c>
      <c r="K16">
        <v>0</v>
      </c>
      <c r="L16">
        <v>0</v>
      </c>
      <c r="M16">
        <v>0</v>
      </c>
    </row>
    <row r="17" spans="1:13" x14ac:dyDescent="0.3">
      <c r="A17" t="s">
        <v>301</v>
      </c>
      <c r="B17">
        <v>95</v>
      </c>
      <c r="C17">
        <v>95</v>
      </c>
      <c r="D17">
        <v>95</v>
      </c>
      <c r="E17">
        <v>95</v>
      </c>
      <c r="F17">
        <v>95</v>
      </c>
      <c r="G17">
        <v>95</v>
      </c>
      <c r="H17">
        <v>95</v>
      </c>
      <c r="I17">
        <v>95</v>
      </c>
      <c r="J17">
        <v>95</v>
      </c>
      <c r="K17">
        <v>95</v>
      </c>
      <c r="L17">
        <v>95</v>
      </c>
      <c r="M17">
        <v>95</v>
      </c>
    </row>
    <row r="18" spans="1:13" x14ac:dyDescent="0.3">
      <c r="A18" t="s">
        <v>2086</v>
      </c>
      <c r="B18">
        <v>0</v>
      </c>
      <c r="C18">
        <v>0</v>
      </c>
      <c r="D18">
        <v>0</v>
      </c>
      <c r="E18">
        <v>0</v>
      </c>
      <c r="F18">
        <v>0</v>
      </c>
      <c r="G18">
        <v>0</v>
      </c>
      <c r="H18">
        <v>0</v>
      </c>
      <c r="I18">
        <v>0</v>
      </c>
      <c r="J18">
        <v>0</v>
      </c>
      <c r="K18">
        <v>0</v>
      </c>
      <c r="L18">
        <v>0</v>
      </c>
      <c r="M18">
        <v>0</v>
      </c>
    </row>
    <row r="19" spans="1:13" x14ac:dyDescent="0.3">
      <c r="A19" t="s">
        <v>2085</v>
      </c>
      <c r="B19">
        <v>0</v>
      </c>
      <c r="C19">
        <v>0</v>
      </c>
      <c r="D19">
        <v>0</v>
      </c>
      <c r="E19">
        <v>0</v>
      </c>
      <c r="F19">
        <v>0</v>
      </c>
      <c r="G19">
        <v>0</v>
      </c>
      <c r="H19">
        <v>0</v>
      </c>
      <c r="I19">
        <v>0</v>
      </c>
      <c r="J19">
        <v>0</v>
      </c>
      <c r="K19">
        <v>0</v>
      </c>
      <c r="L19">
        <v>0</v>
      </c>
      <c r="M19">
        <v>0</v>
      </c>
    </row>
    <row r="20" spans="1:13" x14ac:dyDescent="0.3">
      <c r="A20" t="s">
        <v>156</v>
      </c>
      <c r="B20">
        <v>0</v>
      </c>
      <c r="C20">
        <v>0</v>
      </c>
      <c r="D20">
        <v>0</v>
      </c>
      <c r="E20">
        <v>0</v>
      </c>
      <c r="F20">
        <v>0</v>
      </c>
      <c r="G20">
        <v>0</v>
      </c>
      <c r="H20">
        <v>0</v>
      </c>
      <c r="I20">
        <v>0</v>
      </c>
      <c r="J20">
        <v>0</v>
      </c>
      <c r="K20">
        <v>0</v>
      </c>
      <c r="L20">
        <v>0</v>
      </c>
      <c r="M20">
        <v>0</v>
      </c>
    </row>
    <row r="21" spans="1:13" x14ac:dyDescent="0.3">
      <c r="A21" t="s">
        <v>1405</v>
      </c>
      <c r="B21">
        <v>0</v>
      </c>
      <c r="C21">
        <v>0</v>
      </c>
      <c r="D21">
        <v>0</v>
      </c>
      <c r="E21">
        <v>0</v>
      </c>
      <c r="F21">
        <v>0</v>
      </c>
      <c r="G21">
        <v>0</v>
      </c>
      <c r="H21">
        <v>0</v>
      </c>
      <c r="I21">
        <v>0</v>
      </c>
      <c r="J21">
        <v>0</v>
      </c>
      <c r="K21">
        <v>0</v>
      </c>
      <c r="L21">
        <v>0</v>
      </c>
      <c r="M21">
        <v>0</v>
      </c>
    </row>
    <row r="22" spans="1:13" x14ac:dyDescent="0.3">
      <c r="A22" t="s">
        <v>1852</v>
      </c>
      <c r="B22">
        <v>0</v>
      </c>
      <c r="C22">
        <v>0</v>
      </c>
      <c r="D22">
        <v>0</v>
      </c>
      <c r="E22">
        <v>0</v>
      </c>
      <c r="F22">
        <v>0</v>
      </c>
      <c r="G22">
        <v>0</v>
      </c>
      <c r="H22">
        <v>0</v>
      </c>
      <c r="I22">
        <v>0</v>
      </c>
      <c r="J22">
        <v>0</v>
      </c>
      <c r="K22">
        <v>0</v>
      </c>
      <c r="L22">
        <v>0</v>
      </c>
      <c r="M22">
        <v>0</v>
      </c>
    </row>
    <row r="23" spans="1:13" x14ac:dyDescent="0.3">
      <c r="A23" t="s">
        <v>2102</v>
      </c>
      <c r="B23">
        <v>0</v>
      </c>
      <c r="C23">
        <v>0</v>
      </c>
      <c r="D23">
        <v>0</v>
      </c>
      <c r="E23">
        <v>0</v>
      </c>
      <c r="F23">
        <v>0</v>
      </c>
      <c r="G23">
        <v>0</v>
      </c>
      <c r="H23">
        <v>0</v>
      </c>
      <c r="I23">
        <v>0</v>
      </c>
      <c r="J23">
        <v>0</v>
      </c>
      <c r="K23">
        <v>0</v>
      </c>
      <c r="L23">
        <v>0</v>
      </c>
      <c r="M23">
        <v>0</v>
      </c>
    </row>
    <row r="24" spans="1:13" x14ac:dyDescent="0.3">
      <c r="A24" t="s">
        <v>2103</v>
      </c>
      <c r="B24">
        <v>0</v>
      </c>
      <c r="C24">
        <v>0</v>
      </c>
      <c r="D24">
        <v>0</v>
      </c>
      <c r="E24">
        <v>0</v>
      </c>
      <c r="F24">
        <v>0</v>
      </c>
      <c r="G24">
        <v>0</v>
      </c>
      <c r="H24">
        <v>0</v>
      </c>
      <c r="I24">
        <v>0</v>
      </c>
      <c r="J24">
        <v>0</v>
      </c>
      <c r="K24">
        <v>0</v>
      </c>
      <c r="L24">
        <v>0</v>
      </c>
      <c r="M24">
        <v>0</v>
      </c>
    </row>
    <row r="25" spans="1:13" x14ac:dyDescent="0.3">
      <c r="A25" t="s">
        <v>2087</v>
      </c>
      <c r="B25">
        <v>0</v>
      </c>
      <c r="C25">
        <v>0</v>
      </c>
      <c r="D25">
        <v>0</v>
      </c>
      <c r="E25">
        <v>0</v>
      </c>
      <c r="F25">
        <v>0</v>
      </c>
      <c r="G25">
        <v>0</v>
      </c>
      <c r="H25">
        <v>0</v>
      </c>
      <c r="I25">
        <v>0</v>
      </c>
      <c r="J25">
        <v>0</v>
      </c>
      <c r="K25">
        <v>0</v>
      </c>
      <c r="L25">
        <v>0</v>
      </c>
      <c r="M25">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20F57D-9AD8-45E6-80FB-137EB739F307}">
  <dimension ref="A1:BM63"/>
  <sheetViews>
    <sheetView zoomScale="85" zoomScaleNormal="85" workbookViewId="0">
      <selection activeCell="C19" sqref="C19"/>
    </sheetView>
  </sheetViews>
  <sheetFormatPr defaultRowHeight="14.4" x14ac:dyDescent="0.3"/>
  <cols>
    <col min="1" max="1" width="35.33203125" bestFit="1" customWidth="1"/>
    <col min="2" max="2" width="24.33203125" style="38" bestFit="1" customWidth="1"/>
    <col min="3" max="3" width="146" customWidth="1"/>
    <col min="4" max="4" width="23.6640625" customWidth="1"/>
    <col min="5" max="5" width="11.44140625" bestFit="1" customWidth="1"/>
    <col min="6" max="6" width="11" bestFit="1" customWidth="1"/>
    <col min="7" max="7" width="10.33203125" bestFit="1" customWidth="1"/>
    <col min="8" max="8" width="28" bestFit="1" customWidth="1"/>
    <col min="9" max="9" width="27.33203125" bestFit="1" customWidth="1"/>
    <col min="10" max="10" width="16.44140625" bestFit="1" customWidth="1"/>
    <col min="11" max="11" width="10.33203125" bestFit="1" customWidth="1"/>
    <col min="12" max="12" width="25.6640625" bestFit="1" customWidth="1"/>
    <col min="13" max="13" width="24.5546875" bestFit="1" customWidth="1"/>
  </cols>
  <sheetData>
    <row r="1" spans="1:65" x14ac:dyDescent="0.3">
      <c r="A1" s="7" t="s">
        <v>2104</v>
      </c>
      <c r="B1" s="37" t="s">
        <v>2105</v>
      </c>
      <c r="C1" s="7" t="s">
        <v>2106</v>
      </c>
    </row>
    <row r="2" spans="1:65" x14ac:dyDescent="0.3">
      <c r="A2" s="8" t="s">
        <v>38</v>
      </c>
      <c r="B2" s="15" t="s">
        <v>97</v>
      </c>
      <c r="C2" s="35" t="s">
        <v>2107</v>
      </c>
      <c r="W2" t="s">
        <v>98</v>
      </c>
      <c r="Y2" t="s">
        <v>97</v>
      </c>
      <c r="Z2" t="s">
        <v>98</v>
      </c>
      <c r="AA2" t="s">
        <v>2130</v>
      </c>
      <c r="AB2" t="s">
        <v>2130</v>
      </c>
      <c r="AC2">
        <v>0</v>
      </c>
      <c r="AD2">
        <v>0</v>
      </c>
      <c r="AE2">
        <v>20</v>
      </c>
      <c r="AF2">
        <v>20</v>
      </c>
      <c r="AG2">
        <v>10</v>
      </c>
      <c r="AH2">
        <v>10</v>
      </c>
      <c r="AI2">
        <v>0</v>
      </c>
      <c r="AJ2">
        <v>0</v>
      </c>
      <c r="AK2">
        <v>0</v>
      </c>
      <c r="AL2">
        <v>20</v>
      </c>
      <c r="AM2">
        <v>20</v>
      </c>
      <c r="AN2">
        <v>0</v>
      </c>
      <c r="AO2" t="s">
        <v>103</v>
      </c>
      <c r="BB2">
        <v>0</v>
      </c>
      <c r="BC2">
        <v>0</v>
      </c>
      <c r="BD2">
        <v>20</v>
      </c>
      <c r="BE2">
        <v>20</v>
      </c>
      <c r="BF2">
        <v>10</v>
      </c>
      <c r="BG2">
        <v>10</v>
      </c>
      <c r="BH2">
        <v>0</v>
      </c>
      <c r="BI2">
        <v>0</v>
      </c>
      <c r="BJ2">
        <v>0</v>
      </c>
      <c r="BK2">
        <v>20</v>
      </c>
      <c r="BL2">
        <v>20</v>
      </c>
      <c r="BM2">
        <v>0</v>
      </c>
    </row>
    <row r="3" spans="1:65" x14ac:dyDescent="0.3">
      <c r="A3" s="8" t="s">
        <v>39</v>
      </c>
      <c r="B3" s="15" t="s">
        <v>98</v>
      </c>
      <c r="C3" s="35" t="s">
        <v>2107</v>
      </c>
    </row>
    <row r="4" spans="1:65" x14ac:dyDescent="0.3">
      <c r="A4" s="8" t="s">
        <v>40</v>
      </c>
      <c r="B4" s="15" t="s">
        <v>99</v>
      </c>
      <c r="C4" s="35" t="s">
        <v>2107</v>
      </c>
    </row>
    <row r="5" spans="1:65" x14ac:dyDescent="0.3">
      <c r="A5" s="8" t="s">
        <v>41</v>
      </c>
      <c r="B5" s="15">
        <v>95.5</v>
      </c>
      <c r="C5" s="35" t="s">
        <v>2107</v>
      </c>
    </row>
    <row r="6" spans="1:65" x14ac:dyDescent="0.3">
      <c r="A6" s="8" t="s">
        <v>42</v>
      </c>
      <c r="B6" s="15" t="s">
        <v>100</v>
      </c>
      <c r="C6" s="35" t="s">
        <v>2107</v>
      </c>
    </row>
    <row r="7" spans="1:65" x14ac:dyDescent="0.3">
      <c r="A7" s="8" t="s">
        <v>43</v>
      </c>
      <c r="B7" s="15" t="s">
        <v>100</v>
      </c>
      <c r="C7" s="35" t="s">
        <v>2107</v>
      </c>
    </row>
    <row r="8" spans="1:65" x14ac:dyDescent="0.3">
      <c r="A8" s="8" t="s">
        <v>44</v>
      </c>
      <c r="B8" s="15" t="s">
        <v>101</v>
      </c>
      <c r="C8" s="35" t="s">
        <v>2107</v>
      </c>
    </row>
    <row r="9" spans="1:65" x14ac:dyDescent="0.3">
      <c r="A9" s="8" t="s">
        <v>45</v>
      </c>
      <c r="B9" s="15" t="s">
        <v>102</v>
      </c>
      <c r="C9" s="35" t="s">
        <v>2107</v>
      </c>
    </row>
    <row r="10" spans="1:65" x14ac:dyDescent="0.3">
      <c r="A10" s="11" t="s">
        <v>46</v>
      </c>
      <c r="B10" s="15">
        <v>1</v>
      </c>
      <c r="C10" s="35" t="s">
        <v>2108</v>
      </c>
    </row>
    <row r="11" spans="1:65" x14ac:dyDescent="0.3">
      <c r="A11" s="11" t="s">
        <v>47</v>
      </c>
      <c r="B11" s="15">
        <v>1</v>
      </c>
      <c r="C11" s="35" t="s">
        <v>2133</v>
      </c>
    </row>
    <row r="12" spans="1:65" x14ac:dyDescent="0.3">
      <c r="A12" s="11" t="s">
        <v>48</v>
      </c>
      <c r="B12" s="15">
        <v>1</v>
      </c>
      <c r="C12" s="35" t="s">
        <v>2134</v>
      </c>
    </row>
    <row r="13" spans="1:65" x14ac:dyDescent="0.3">
      <c r="A13" s="11" t="s">
        <v>49</v>
      </c>
      <c r="B13" s="15">
        <v>0</v>
      </c>
      <c r="C13" s="35" t="s">
        <v>2134</v>
      </c>
    </row>
    <row r="14" spans="1:65" x14ac:dyDescent="0.3">
      <c r="A14" s="11" t="s">
        <v>50</v>
      </c>
      <c r="B14" s="15">
        <v>0</v>
      </c>
      <c r="C14" s="35" t="s">
        <v>2134</v>
      </c>
    </row>
    <row r="15" spans="1:65" ht="30.75" customHeight="1" x14ac:dyDescent="0.3">
      <c r="A15" s="11" t="s">
        <v>51</v>
      </c>
      <c r="B15" s="15" t="s">
        <v>2129</v>
      </c>
      <c r="C15" s="36" t="s">
        <v>2135</v>
      </c>
    </row>
    <row r="16" spans="1:65" ht="30.75" customHeight="1" x14ac:dyDescent="0.3">
      <c r="A16" s="11" t="s">
        <v>52</v>
      </c>
      <c r="B16" s="15" t="s">
        <v>2129</v>
      </c>
      <c r="C16" s="36" t="s">
        <v>2136</v>
      </c>
    </row>
    <row r="17" spans="1:3" x14ac:dyDescent="0.3">
      <c r="A17" s="11" t="s">
        <v>53</v>
      </c>
      <c r="B17" s="15" t="s">
        <v>2129</v>
      </c>
      <c r="C17" s="35" t="s">
        <v>2137</v>
      </c>
    </row>
    <row r="18" spans="1:3" x14ac:dyDescent="0.3">
      <c r="A18" s="11" t="s">
        <v>50</v>
      </c>
      <c r="B18" s="15" t="s">
        <v>2129</v>
      </c>
      <c r="C18" s="35" t="s">
        <v>2137</v>
      </c>
    </row>
    <row r="19" spans="1:3" x14ac:dyDescent="0.3">
      <c r="A19" s="11" t="s">
        <v>54</v>
      </c>
      <c r="B19" s="15" t="s">
        <v>2129</v>
      </c>
      <c r="C19" s="35" t="s">
        <v>2137</v>
      </c>
    </row>
    <row r="20" spans="1:3" x14ac:dyDescent="0.3">
      <c r="A20" s="11" t="s">
        <v>55</v>
      </c>
      <c r="B20" s="15" t="s">
        <v>2129</v>
      </c>
      <c r="C20" s="35" t="s">
        <v>2137</v>
      </c>
    </row>
    <row r="21" spans="1:3" x14ac:dyDescent="0.3">
      <c r="A21" s="20" t="s">
        <v>56</v>
      </c>
      <c r="B21" s="15"/>
      <c r="C21" s="35" t="s">
        <v>2142</v>
      </c>
    </row>
    <row r="22" spans="1:3" x14ac:dyDescent="0.3">
      <c r="A22" s="11" t="s">
        <v>57</v>
      </c>
      <c r="B22" s="15" t="s">
        <v>98</v>
      </c>
      <c r="C22" s="35" t="s">
        <v>2109</v>
      </c>
    </row>
    <row r="23" spans="1:3" x14ac:dyDescent="0.3">
      <c r="A23" s="11" t="s">
        <v>58</v>
      </c>
      <c r="B23" s="15" t="s">
        <v>97</v>
      </c>
      <c r="C23" s="35" t="s">
        <v>2132</v>
      </c>
    </row>
    <row r="24" spans="1:3" x14ac:dyDescent="0.3">
      <c r="A24" s="10" t="s">
        <v>59</v>
      </c>
      <c r="B24" s="15" t="s">
        <v>98</v>
      </c>
      <c r="C24" s="35" t="s">
        <v>2110</v>
      </c>
    </row>
    <row r="25" spans="1:3" x14ac:dyDescent="0.3">
      <c r="A25" s="10" t="s">
        <v>2126</v>
      </c>
      <c r="B25" s="15" t="s">
        <v>2130</v>
      </c>
      <c r="C25" s="35" t="s">
        <v>2139</v>
      </c>
    </row>
    <row r="26" spans="1:3" x14ac:dyDescent="0.3">
      <c r="A26" s="10" t="s">
        <v>2127</v>
      </c>
      <c r="B26" s="15" t="s">
        <v>2130</v>
      </c>
      <c r="C26" s="35" t="s">
        <v>2140</v>
      </c>
    </row>
    <row r="27" spans="1:3" x14ac:dyDescent="0.3">
      <c r="A27" s="27" t="s">
        <v>60</v>
      </c>
      <c r="B27" s="15">
        <v>0</v>
      </c>
      <c r="C27" s="35" t="s">
        <v>2111</v>
      </c>
    </row>
    <row r="28" spans="1:3" x14ac:dyDescent="0.3">
      <c r="A28" s="27" t="s">
        <v>61</v>
      </c>
      <c r="B28" s="15">
        <v>0</v>
      </c>
      <c r="C28" s="35" t="s">
        <v>2112</v>
      </c>
    </row>
    <row r="29" spans="1:3" x14ac:dyDescent="0.3">
      <c r="A29" s="27" t="s">
        <v>62</v>
      </c>
      <c r="B29" s="15">
        <v>20</v>
      </c>
      <c r="C29" s="35" t="s">
        <v>2113</v>
      </c>
    </row>
    <row r="30" spans="1:3" x14ac:dyDescent="0.3">
      <c r="A30" s="27" t="s">
        <v>63</v>
      </c>
      <c r="B30" s="15">
        <v>20</v>
      </c>
      <c r="C30" s="35" t="s">
        <v>2114</v>
      </c>
    </row>
    <row r="31" spans="1:3" x14ac:dyDescent="0.3">
      <c r="A31" s="27" t="s">
        <v>64</v>
      </c>
      <c r="B31" s="15">
        <v>10</v>
      </c>
      <c r="C31" s="35" t="s">
        <v>2115</v>
      </c>
    </row>
    <row r="32" spans="1:3" x14ac:dyDescent="0.3">
      <c r="A32" s="27" t="s">
        <v>65</v>
      </c>
      <c r="B32" s="15">
        <v>10</v>
      </c>
      <c r="C32" s="35" t="s">
        <v>2116</v>
      </c>
    </row>
    <row r="33" spans="1:3" x14ac:dyDescent="0.3">
      <c r="A33" s="27" t="s">
        <v>66</v>
      </c>
      <c r="B33" s="15">
        <v>0</v>
      </c>
      <c r="C33" s="35" t="s">
        <v>2117</v>
      </c>
    </row>
    <row r="34" spans="1:3" x14ac:dyDescent="0.3">
      <c r="A34" s="27" t="s">
        <v>67</v>
      </c>
      <c r="B34" s="15">
        <v>0</v>
      </c>
      <c r="C34" s="35" t="s">
        <v>2118</v>
      </c>
    </row>
    <row r="35" spans="1:3" x14ac:dyDescent="0.3">
      <c r="A35" s="27" t="s">
        <v>68</v>
      </c>
      <c r="B35" s="15">
        <v>0</v>
      </c>
      <c r="C35" s="35" t="s">
        <v>2119</v>
      </c>
    </row>
    <row r="36" spans="1:3" x14ac:dyDescent="0.3">
      <c r="A36" s="27" t="s">
        <v>69</v>
      </c>
      <c r="B36" s="15">
        <v>20</v>
      </c>
      <c r="C36" s="35" t="s">
        <v>2120</v>
      </c>
    </row>
    <row r="37" spans="1:3" x14ac:dyDescent="0.3">
      <c r="A37" s="27" t="s">
        <v>70</v>
      </c>
      <c r="B37" s="15">
        <v>20</v>
      </c>
      <c r="C37" s="35" t="s">
        <v>2121</v>
      </c>
    </row>
    <row r="38" spans="1:3" x14ac:dyDescent="0.3">
      <c r="A38" s="27" t="s">
        <v>71</v>
      </c>
      <c r="B38" s="15">
        <v>0</v>
      </c>
      <c r="C38" s="35" t="s">
        <v>2122</v>
      </c>
    </row>
    <row r="39" spans="1:3" x14ac:dyDescent="0.3">
      <c r="A39" s="28" t="s">
        <v>72</v>
      </c>
      <c r="B39" s="15" t="s">
        <v>2131</v>
      </c>
      <c r="C39" s="35" t="s">
        <v>2138</v>
      </c>
    </row>
    <row r="40" spans="1:3" x14ac:dyDescent="0.3">
      <c r="A40" s="20" t="s">
        <v>73</v>
      </c>
      <c r="B40" s="15">
        <v>0</v>
      </c>
      <c r="C40" s="35" t="s">
        <v>2123</v>
      </c>
    </row>
    <row r="41" spans="1:3" x14ac:dyDescent="0.3">
      <c r="A41" s="20" t="s">
        <v>74</v>
      </c>
      <c r="B41" s="15">
        <v>0</v>
      </c>
      <c r="C41" s="35" t="s">
        <v>2124</v>
      </c>
    </row>
    <row r="42" spans="1:3" x14ac:dyDescent="0.3">
      <c r="A42" s="20" t="s">
        <v>75</v>
      </c>
      <c r="B42" s="15">
        <v>100</v>
      </c>
      <c r="C42" s="35" t="s">
        <v>2124</v>
      </c>
    </row>
    <row r="43" spans="1:3" x14ac:dyDescent="0.3">
      <c r="A43" s="20" t="s">
        <v>76</v>
      </c>
      <c r="B43" s="15">
        <v>100</v>
      </c>
      <c r="C43" s="35" t="s">
        <v>2124</v>
      </c>
    </row>
    <row r="44" spans="1:3" x14ac:dyDescent="0.3">
      <c r="A44" s="20" t="s">
        <v>77</v>
      </c>
      <c r="B44" s="15">
        <v>100</v>
      </c>
      <c r="C44" s="35" t="s">
        <v>2124</v>
      </c>
    </row>
    <row r="45" spans="1:3" x14ac:dyDescent="0.3">
      <c r="A45" s="20" t="s">
        <v>78</v>
      </c>
      <c r="B45" s="15">
        <v>100</v>
      </c>
      <c r="C45" s="35" t="s">
        <v>2124</v>
      </c>
    </row>
    <row r="46" spans="1:3" x14ac:dyDescent="0.3">
      <c r="A46" s="20" t="s">
        <v>79</v>
      </c>
      <c r="B46" s="15">
        <v>50</v>
      </c>
      <c r="C46" s="35" t="s">
        <v>2124</v>
      </c>
    </row>
    <row r="47" spans="1:3" x14ac:dyDescent="0.3">
      <c r="A47" s="20" t="s">
        <v>80</v>
      </c>
      <c r="B47" s="15">
        <v>50</v>
      </c>
      <c r="C47" s="35" t="s">
        <v>2124</v>
      </c>
    </row>
    <row r="48" spans="1:3" x14ac:dyDescent="0.3">
      <c r="A48" s="20" t="s">
        <v>81</v>
      </c>
      <c r="B48" s="15">
        <v>50</v>
      </c>
      <c r="C48" s="35" t="s">
        <v>2124</v>
      </c>
    </row>
    <row r="49" spans="1:3" x14ac:dyDescent="0.3">
      <c r="A49" s="20" t="s">
        <v>82</v>
      </c>
      <c r="B49" s="15">
        <v>0</v>
      </c>
      <c r="C49" s="35" t="s">
        <v>2124</v>
      </c>
    </row>
    <row r="50" spans="1:3" x14ac:dyDescent="0.3">
      <c r="A50" s="20" t="s">
        <v>83</v>
      </c>
      <c r="B50" s="15">
        <v>0</v>
      </c>
      <c r="C50" s="35" t="s">
        <v>2124</v>
      </c>
    </row>
    <row r="51" spans="1:3" x14ac:dyDescent="0.3">
      <c r="A51" s="20" t="s">
        <v>84</v>
      </c>
      <c r="B51" s="15">
        <v>0</v>
      </c>
      <c r="C51" s="35" t="s">
        <v>2124</v>
      </c>
    </row>
    <row r="52" spans="1:3" x14ac:dyDescent="0.3">
      <c r="A52" s="11" t="s">
        <v>85</v>
      </c>
      <c r="B52" s="15">
        <v>0</v>
      </c>
      <c r="C52" s="35" t="s">
        <v>2125</v>
      </c>
    </row>
    <row r="53" spans="1:3" x14ac:dyDescent="0.3">
      <c r="A53" s="11" t="s">
        <v>86</v>
      </c>
      <c r="B53" s="15">
        <v>0</v>
      </c>
      <c r="C53" s="35" t="s">
        <v>2125</v>
      </c>
    </row>
    <row r="54" spans="1:3" x14ac:dyDescent="0.3">
      <c r="A54" s="11" t="s">
        <v>87</v>
      </c>
      <c r="B54" s="15">
        <v>20</v>
      </c>
      <c r="C54" s="35" t="s">
        <v>2125</v>
      </c>
    </row>
    <row r="55" spans="1:3" x14ac:dyDescent="0.3">
      <c r="A55" s="11" t="s">
        <v>88</v>
      </c>
      <c r="B55" s="15">
        <v>20</v>
      </c>
      <c r="C55" s="35" t="s">
        <v>2125</v>
      </c>
    </row>
    <row r="56" spans="1:3" x14ac:dyDescent="0.3">
      <c r="A56" s="11" t="s">
        <v>89</v>
      </c>
      <c r="B56" s="15">
        <v>10</v>
      </c>
      <c r="C56" s="35" t="s">
        <v>2125</v>
      </c>
    </row>
    <row r="57" spans="1:3" x14ac:dyDescent="0.3">
      <c r="A57" s="11" t="s">
        <v>90</v>
      </c>
      <c r="B57" s="15">
        <v>10</v>
      </c>
      <c r="C57" s="35" t="s">
        <v>2125</v>
      </c>
    </row>
    <row r="58" spans="1:3" x14ac:dyDescent="0.3">
      <c r="A58" s="11" t="s">
        <v>91</v>
      </c>
      <c r="B58" s="15">
        <v>0</v>
      </c>
      <c r="C58" s="35" t="s">
        <v>2125</v>
      </c>
    </row>
    <row r="59" spans="1:3" x14ac:dyDescent="0.3">
      <c r="A59" s="11" t="s">
        <v>92</v>
      </c>
      <c r="B59" s="15">
        <v>0</v>
      </c>
      <c r="C59" s="35" t="s">
        <v>2125</v>
      </c>
    </row>
    <row r="60" spans="1:3" x14ac:dyDescent="0.3">
      <c r="A60" s="11" t="s">
        <v>93</v>
      </c>
      <c r="B60" s="15">
        <v>0</v>
      </c>
      <c r="C60" s="35" t="s">
        <v>2125</v>
      </c>
    </row>
    <row r="61" spans="1:3" x14ac:dyDescent="0.3">
      <c r="A61" s="11" t="s">
        <v>94</v>
      </c>
      <c r="B61" s="15">
        <v>20</v>
      </c>
      <c r="C61" s="35" t="s">
        <v>2125</v>
      </c>
    </row>
    <row r="62" spans="1:3" x14ac:dyDescent="0.3">
      <c r="A62" s="11" t="s">
        <v>95</v>
      </c>
      <c r="B62" s="15">
        <v>20</v>
      </c>
      <c r="C62" s="35" t="s">
        <v>2125</v>
      </c>
    </row>
    <row r="63" spans="1:3" x14ac:dyDescent="0.3">
      <c r="A63" s="11" t="s">
        <v>96</v>
      </c>
      <c r="B63" s="15">
        <v>0</v>
      </c>
      <c r="C63" s="35" t="s">
        <v>2125</v>
      </c>
    </row>
  </sheetData>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b2cf8adb-cf25-47fc-8c92-b53f2a7e7f06">
      <Terms xmlns="http://schemas.microsoft.com/office/infopath/2007/PartnerControls"/>
    </lcf76f155ced4ddcb4097134ff3c332f>
    <TaxCatchAll xmlns="851dfaa3-aae8-4c03-b90c-7dd4a6526d0d" xsi:nil="true"/>
    <MediaLengthInSeconds xmlns="b2cf8adb-cf25-47fc-8c92-b53f2a7e7f06" xsi:nil="true"/>
    <SharedWithUsers xmlns="851dfaa3-aae8-4c03-b90c-7dd4a6526d0d">
      <UserInfo>
        <DisplayName/>
        <AccountId xsi:nil="true"/>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312EB754F236045A0D3EDD082CC91AE" ma:contentTypeVersion="12" ma:contentTypeDescription="Create a new document." ma:contentTypeScope="" ma:versionID="af26a83ca80489d3f53ea6a7769b6d63">
  <xsd:schema xmlns:xsd="http://www.w3.org/2001/XMLSchema" xmlns:xs="http://www.w3.org/2001/XMLSchema" xmlns:p="http://schemas.microsoft.com/office/2006/metadata/properties" xmlns:ns2="b2cf8adb-cf25-47fc-8c92-b53f2a7e7f06" xmlns:ns3="851dfaa3-aae8-4c03-b90c-7dd4a6526d0d" targetNamespace="http://schemas.microsoft.com/office/2006/metadata/properties" ma:root="true" ma:fieldsID="f07c733d827b83c40ce9d8cda3e1b64f" ns2:_="" ns3:_="">
    <xsd:import namespace="b2cf8adb-cf25-47fc-8c92-b53f2a7e7f06"/>
    <xsd:import namespace="851dfaa3-aae8-4c03-b90c-7dd4a6526d0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2cf8adb-cf25-47fc-8c92-b53f2a7e7f0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1cfdcae8-6a83-4c52-b891-75b08cbe23e4"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51dfaa3-aae8-4c03-b90c-7dd4a6526d0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3bde447f-9c6c-4421-af29-e30b317a6074}" ma:internalName="TaxCatchAll" ma:showField="CatchAllData" ma:web="851dfaa3-aae8-4c03-b90c-7dd4a6526d0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F3CA44E-0BE0-45F7-AC70-C1F70CA820CA}">
  <ds:schemaRefs>
    <ds:schemaRef ds:uri="http://schemas.microsoft.com/office/2006/documentManagement/types"/>
    <ds:schemaRef ds:uri="http://www.w3.org/XML/1998/namespace"/>
    <ds:schemaRef ds:uri="http://purl.org/dc/elements/1.1/"/>
    <ds:schemaRef ds:uri="http://schemas.microsoft.com/office/infopath/2007/PartnerControls"/>
    <ds:schemaRef ds:uri="http://purl.org/dc/dcmitype/"/>
    <ds:schemaRef ds:uri="http://schemas.microsoft.com/office/2006/metadata/properties"/>
    <ds:schemaRef ds:uri="http://purl.org/dc/terms/"/>
    <ds:schemaRef ds:uri="http://schemas.openxmlformats.org/package/2006/metadata/core-properties"/>
    <ds:schemaRef ds:uri="851dfaa3-aae8-4c03-b90c-7dd4a6526d0d"/>
    <ds:schemaRef ds:uri="f2028f1e-49a3-4179-88b2-af405860d1ad"/>
    <ds:schemaRef ds:uri="b2cf8adb-cf25-47fc-8c92-b53f2a7e7f06"/>
  </ds:schemaRefs>
</ds:datastoreItem>
</file>

<file path=customXml/itemProps2.xml><?xml version="1.0" encoding="utf-8"?>
<ds:datastoreItem xmlns:ds="http://schemas.openxmlformats.org/officeDocument/2006/customXml" ds:itemID="{B0BDEC5B-8D11-4ADB-A594-5C64DC82FCD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2cf8adb-cf25-47fc-8c92-b53f2a7e7f06"/>
    <ds:schemaRef ds:uri="851dfaa3-aae8-4c03-b90c-7dd4a6526d0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9EC416A-A2E3-4FCC-B837-0A989A0E449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Description</vt:lpstr>
      <vt:lpstr>Beneficial_Use_Return_Flow</vt:lpstr>
      <vt:lpstr>Use_Code_Ranking</vt:lpstr>
      <vt:lpstr>Return_flow_table</vt:lpstr>
      <vt:lpstr>DataDictionary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Prashar, Aakash@Waterboards</cp:lastModifiedBy>
  <cp:revision/>
  <dcterms:created xsi:type="dcterms:W3CDTF">2021-11-10T23:36:58Z</dcterms:created>
  <dcterms:modified xsi:type="dcterms:W3CDTF">2023-06-23T15:11:55Z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0x010100F312EB754F236045A0D3EDD082CC91AE</vt:lpwstr>
  </property>
  <property fmtid="{D5CDD505-2E9C-101B-9397-08002B2CF9AE}" pid="3" name="MediaServiceImageTags">
    <vt:lpwstr/>
  </property>
</Properties>
</file>